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3256" windowHeight="11028" activeTab="1"/>
  </bookViews>
  <sheets>
    <sheet name="POAI EVALUADO 2013" sheetId="1" r:id="rId1"/>
    <sheet name="ESTRUCTURA DEL POAI 2013" sheetId="3" r:id="rId2"/>
  </sheets>
  <definedNames>
    <definedName name="_xlnm._FilterDatabase" localSheetId="0" hidden="1">'POAI EVALUADO 2013'!$G$1:$G$749</definedName>
  </definedNames>
  <calcPr calcId="144525"/>
</workbook>
</file>

<file path=xl/calcChain.xml><?xml version="1.0" encoding="utf-8"?>
<calcChain xmlns="http://schemas.openxmlformats.org/spreadsheetml/2006/main">
  <c r="Y539" i="1" l="1"/>
  <c r="Z539" i="1"/>
  <c r="X539" i="1"/>
  <c r="X615" i="1"/>
  <c r="W610" i="1"/>
  <c r="Z608" i="1"/>
  <c r="Y608" i="1"/>
  <c r="X608" i="1"/>
  <c r="W608" i="1"/>
  <c r="X625" i="1"/>
  <c r="Y644" i="1"/>
  <c r="Z644" i="1"/>
  <c r="Y645" i="1"/>
  <c r="Z645" i="1"/>
  <c r="Y646" i="1"/>
  <c r="Z646" i="1"/>
  <c r="Y647" i="1"/>
  <c r="Z647" i="1"/>
  <c r="Y648" i="1"/>
  <c r="Z648" i="1"/>
  <c r="Y649" i="1"/>
  <c r="Z649" i="1"/>
  <c r="Y650" i="1"/>
  <c r="Z650" i="1"/>
  <c r="Y651" i="1"/>
  <c r="Z651" i="1"/>
  <c r="Y652" i="1"/>
  <c r="Z652" i="1"/>
  <c r="X645" i="1"/>
  <c r="X646" i="1"/>
  <c r="X647" i="1"/>
  <c r="X648" i="1"/>
  <c r="X649" i="1"/>
  <c r="X650" i="1"/>
  <c r="X651" i="1"/>
  <c r="X652" i="1"/>
  <c r="X644" i="1"/>
  <c r="W649" i="1"/>
  <c r="W644" i="1"/>
  <c r="X658" i="1"/>
  <c r="Y658" i="1"/>
  <c r="Z658" i="1"/>
  <c r="X659" i="1"/>
  <c r="Y659" i="1"/>
  <c r="Z659" i="1"/>
  <c r="X660" i="1"/>
  <c r="Y660" i="1"/>
  <c r="Z660" i="1"/>
  <c r="X661" i="1"/>
  <c r="Y661" i="1"/>
  <c r="Z661" i="1"/>
  <c r="W659" i="1"/>
  <c r="W660" i="1"/>
  <c r="W661" i="1"/>
  <c r="W658" i="1"/>
  <c r="X664" i="1"/>
  <c r="Y664" i="1"/>
  <c r="Z664" i="1"/>
  <c r="X665" i="1"/>
  <c r="Y665" i="1"/>
  <c r="Z665" i="1"/>
  <c r="X666" i="1"/>
  <c r="Y666" i="1"/>
  <c r="Z666" i="1"/>
  <c r="W665" i="1"/>
  <c r="W666" i="1"/>
  <c r="W664" i="1"/>
  <c r="X668" i="1"/>
  <c r="Y668" i="1"/>
  <c r="Z668" i="1"/>
  <c r="X669" i="1"/>
  <c r="Y669" i="1"/>
  <c r="Z669" i="1"/>
  <c r="X670" i="1"/>
  <c r="Y670" i="1"/>
  <c r="Z670" i="1"/>
  <c r="X671" i="1"/>
  <c r="Y671" i="1"/>
  <c r="Z671" i="1"/>
  <c r="X672" i="1"/>
  <c r="Y672" i="1"/>
  <c r="Z672" i="1"/>
  <c r="W669" i="1"/>
  <c r="W670" i="1"/>
  <c r="W671" i="1"/>
  <c r="W672" i="1"/>
  <c r="X675" i="1"/>
  <c r="Y675" i="1"/>
  <c r="Z675" i="1"/>
  <c r="X676" i="1"/>
  <c r="Y676" i="1"/>
  <c r="Z676" i="1"/>
  <c r="X677" i="1"/>
  <c r="Y677" i="1"/>
  <c r="Z677" i="1"/>
  <c r="X678" i="1"/>
  <c r="Y678" i="1"/>
  <c r="Z678" i="1"/>
  <c r="X679" i="1"/>
  <c r="Y679" i="1"/>
  <c r="Z679" i="1"/>
  <c r="W676" i="1"/>
  <c r="W677" i="1"/>
  <c r="W678" i="1"/>
  <c r="W679" i="1"/>
  <c r="N332" i="1"/>
  <c r="X332" i="1"/>
  <c r="X371" i="1"/>
  <c r="W371" i="1"/>
  <c r="W351" i="1"/>
  <c r="W346" i="1"/>
  <c r="W340" i="1"/>
  <c r="W339" i="1"/>
  <c r="W332" i="1"/>
  <c r="X39" i="1"/>
  <c r="Y39" i="1"/>
  <c r="Z39" i="1"/>
  <c r="W39" i="1"/>
  <c r="X47" i="1"/>
  <c r="Y47" i="1"/>
  <c r="Z47" i="1"/>
  <c r="W615" i="1"/>
  <c r="W607" i="1"/>
  <c r="X40" i="1"/>
  <c r="W647" i="1"/>
  <c r="W648" i="1"/>
  <c r="W646" i="1"/>
  <c r="X631" i="1"/>
  <c r="Y631" i="1"/>
  <c r="Z631" i="1"/>
  <c r="W631" i="1"/>
  <c r="W651" i="1"/>
  <c r="W652" i="1"/>
  <c r="W626" i="1"/>
  <c r="X626" i="1"/>
  <c r="Y626" i="1"/>
  <c r="Z626" i="1"/>
  <c r="W627" i="1"/>
  <c r="X627" i="1"/>
  <c r="Y627" i="1"/>
  <c r="Z627" i="1"/>
  <c r="Y625" i="1"/>
  <c r="Z625" i="1"/>
  <c r="W625" i="1"/>
  <c r="W640" i="1"/>
  <c r="X640" i="1"/>
  <c r="X635" i="1"/>
  <c r="Y635" i="1"/>
  <c r="Z635" i="1"/>
  <c r="X636" i="1"/>
  <c r="Y636" i="1"/>
  <c r="Z636" i="1"/>
  <c r="X637" i="1"/>
  <c r="Y637" i="1"/>
  <c r="Z637" i="1"/>
  <c r="X638" i="1"/>
  <c r="Y638" i="1"/>
  <c r="Z638" i="1"/>
  <c r="X639" i="1"/>
  <c r="Y639" i="1"/>
  <c r="Z639" i="1"/>
  <c r="Y640" i="1"/>
  <c r="Z640" i="1"/>
  <c r="X641" i="1"/>
  <c r="Y641" i="1"/>
  <c r="Z641" i="1"/>
  <c r="X642" i="1"/>
  <c r="Y642" i="1"/>
  <c r="Z642" i="1"/>
  <c r="W636" i="1"/>
  <c r="W637" i="1"/>
  <c r="W638" i="1"/>
  <c r="W639" i="1"/>
  <c r="W641" i="1"/>
  <c r="W642" i="1"/>
  <c r="W635" i="1"/>
  <c r="W645" i="1" l="1"/>
  <c r="W650" i="1"/>
  <c r="X586" i="1"/>
  <c r="Y586" i="1"/>
  <c r="Z586" i="1"/>
  <c r="W586" i="1"/>
  <c r="O674" i="1" l="1"/>
  <c r="P674" i="1"/>
  <c r="N643" i="1" l="1"/>
  <c r="N624" i="1"/>
  <c r="N610" i="1"/>
  <c r="X610" i="1" s="1"/>
  <c r="S674" i="1"/>
  <c r="T674" i="1"/>
  <c r="U674" i="1"/>
  <c r="R674" i="1"/>
  <c r="S667" i="1"/>
  <c r="T667" i="1"/>
  <c r="U667" i="1"/>
  <c r="R667" i="1"/>
  <c r="S663" i="1"/>
  <c r="T663" i="1"/>
  <c r="U663" i="1"/>
  <c r="R663" i="1"/>
  <c r="S657" i="1"/>
  <c r="T657" i="1"/>
  <c r="U657" i="1"/>
  <c r="R657" i="1"/>
  <c r="S643" i="1"/>
  <c r="T643" i="1"/>
  <c r="U643" i="1"/>
  <c r="R643" i="1"/>
  <c r="S624" i="1"/>
  <c r="T624" i="1"/>
  <c r="U624" i="1"/>
  <c r="R624" i="1"/>
  <c r="N674" i="1"/>
  <c r="M674" i="1"/>
  <c r="M673" i="1" s="1"/>
  <c r="M668" i="1" s="1"/>
  <c r="N667" i="1"/>
  <c r="O667" i="1"/>
  <c r="P667" i="1"/>
  <c r="N663" i="1"/>
  <c r="O663" i="1"/>
  <c r="P663" i="1"/>
  <c r="M663" i="1"/>
  <c r="N657" i="1"/>
  <c r="O657" i="1"/>
  <c r="P657" i="1"/>
  <c r="M657" i="1"/>
  <c r="O643" i="1"/>
  <c r="P643" i="1"/>
  <c r="M643" i="1"/>
  <c r="O624" i="1"/>
  <c r="P624" i="1"/>
  <c r="M624" i="1"/>
  <c r="O614" i="1"/>
  <c r="N614" i="1"/>
  <c r="M614" i="1"/>
  <c r="M609" i="1"/>
  <c r="M606" i="1"/>
  <c r="M605" i="1" s="1"/>
  <c r="I680" i="1"/>
  <c r="H680" i="1"/>
  <c r="H673" i="1"/>
  <c r="I667" i="1"/>
  <c r="J667" i="1"/>
  <c r="K667" i="1"/>
  <c r="H667" i="1"/>
  <c r="I663" i="1"/>
  <c r="J663" i="1"/>
  <c r="K663" i="1"/>
  <c r="H663" i="1"/>
  <c r="I657" i="1"/>
  <c r="J657" i="1"/>
  <c r="K657" i="1"/>
  <c r="H657" i="1"/>
  <c r="I643" i="1"/>
  <c r="J643" i="1"/>
  <c r="K643" i="1"/>
  <c r="H643" i="1"/>
  <c r="I624" i="1"/>
  <c r="X624" i="1" s="1"/>
  <c r="J624" i="1"/>
  <c r="K624" i="1"/>
  <c r="H624" i="1"/>
  <c r="H621" i="1"/>
  <c r="H619" i="1"/>
  <c r="I617" i="1"/>
  <c r="J617" i="1"/>
  <c r="K617" i="1"/>
  <c r="H614" i="1"/>
  <c r="J609" i="1"/>
  <c r="K609" i="1"/>
  <c r="I609" i="1"/>
  <c r="H609" i="1"/>
  <c r="I606" i="1"/>
  <c r="J606" i="1"/>
  <c r="K606" i="1"/>
  <c r="H606" i="1"/>
  <c r="AA10" i="1"/>
  <c r="P607" i="1"/>
  <c r="O607" i="1"/>
  <c r="P610" i="1"/>
  <c r="O610" i="1"/>
  <c r="X607" i="1"/>
  <c r="M667" i="1" l="1"/>
  <c r="W668" i="1"/>
  <c r="K662" i="1"/>
  <c r="J662" i="1"/>
  <c r="I662" i="1"/>
  <c r="H662" i="1"/>
  <c r="O351" i="1"/>
  <c r="Y351" i="1" s="1"/>
  <c r="N351" i="1"/>
  <c r="P356" i="1"/>
  <c r="Z351" i="1" s="1"/>
  <c r="O356" i="1"/>
  <c r="N356" i="1"/>
  <c r="T351" i="1"/>
  <c r="S351" i="1"/>
  <c r="S349" i="1"/>
  <c r="U346" i="1"/>
  <c r="Z346" i="1" s="1"/>
  <c r="T346" i="1"/>
  <c r="Y346" i="1" s="1"/>
  <c r="S346" i="1"/>
  <c r="U344" i="1"/>
  <c r="T344" i="1"/>
  <c r="S344" i="1"/>
  <c r="P332" i="1"/>
  <c r="O332" i="1"/>
  <c r="Y332" i="1" s="1"/>
  <c r="H749" i="1"/>
  <c r="J730" i="1"/>
  <c r="X351" i="1" l="1"/>
  <c r="Z335" i="1"/>
  <c r="Z332" i="1"/>
  <c r="X346" i="1"/>
  <c r="W104" i="1"/>
  <c r="T538" i="1" l="1"/>
  <c r="T537" i="1" s="1"/>
  <c r="T536" i="1" s="1"/>
  <c r="T535" i="1" s="1"/>
  <c r="T534" i="1" s="1"/>
  <c r="U538" i="1"/>
  <c r="U537" i="1" s="1"/>
  <c r="U536" i="1" s="1"/>
  <c r="U535" i="1" s="1"/>
  <c r="U534" i="1" s="1"/>
  <c r="S538" i="1"/>
  <c r="S537" i="1" s="1"/>
  <c r="S536" i="1" s="1"/>
  <c r="S535" i="1" s="1"/>
  <c r="S534" i="1" s="1"/>
  <c r="N538" i="1"/>
  <c r="N537" i="1" s="1"/>
  <c r="T350" i="1"/>
  <c r="U350" i="1"/>
  <c r="S350" i="1"/>
  <c r="T345" i="1"/>
  <c r="U345" i="1"/>
  <c r="S345" i="1"/>
  <c r="O38" i="1"/>
  <c r="P38" i="1"/>
  <c r="N38" i="1"/>
  <c r="R345" i="1"/>
  <c r="M50" i="1"/>
  <c r="M53" i="1"/>
  <c r="N53" i="1"/>
  <c r="O53" i="1"/>
  <c r="P53" i="1"/>
  <c r="M38" i="1" l="1"/>
  <c r="W47" i="1"/>
  <c r="I732" i="1"/>
  <c r="H732" i="1"/>
  <c r="J731" i="1"/>
  <c r="J732" i="1" s="1"/>
  <c r="U38" i="1" l="1"/>
  <c r="T38" i="1"/>
  <c r="S38" i="1"/>
  <c r="R38" i="1"/>
  <c r="J22" i="3" l="1"/>
  <c r="Z628" i="1" l="1"/>
  <c r="K695" i="1"/>
  <c r="J695" i="1"/>
  <c r="I695" i="1"/>
  <c r="H695" i="1"/>
  <c r="K693" i="1"/>
  <c r="J693" i="1"/>
  <c r="J692" i="1" s="1"/>
  <c r="I693" i="1"/>
  <c r="H693" i="1"/>
  <c r="K685" i="1"/>
  <c r="J685" i="1"/>
  <c r="I685" i="1"/>
  <c r="H685" i="1"/>
  <c r="K357" i="1"/>
  <c r="J357" i="1"/>
  <c r="I357" i="1"/>
  <c r="H357" i="1"/>
  <c r="O111" i="1"/>
  <c r="P662" i="1"/>
  <c r="O662" i="1"/>
  <c r="N662" i="1"/>
  <c r="U719" i="1"/>
  <c r="U718" i="1" s="1"/>
  <c r="T719" i="1"/>
  <c r="T718" i="1" s="1"/>
  <c r="S719" i="1"/>
  <c r="S718" i="1" s="1"/>
  <c r="U710" i="1"/>
  <c r="T710" i="1"/>
  <c r="S710" i="1"/>
  <c r="U706" i="1"/>
  <c r="T706" i="1"/>
  <c r="S706" i="1"/>
  <c r="U695" i="1"/>
  <c r="T695" i="1"/>
  <c r="S695" i="1"/>
  <c r="U693" i="1"/>
  <c r="T693" i="1"/>
  <c r="S693" i="1"/>
  <c r="U685" i="1"/>
  <c r="T685" i="1"/>
  <c r="S685" i="1"/>
  <c r="U508" i="1"/>
  <c r="T508" i="1"/>
  <c r="S508" i="1"/>
  <c r="U457" i="1"/>
  <c r="T457" i="1"/>
  <c r="S457" i="1"/>
  <c r="W286" i="1"/>
  <c r="S157" i="1"/>
  <c r="S154" i="1"/>
  <c r="S149" i="1"/>
  <c r="S146" i="1"/>
  <c r="S140" i="1"/>
  <c r="S139" i="1" s="1"/>
  <c r="S135" i="1"/>
  <c r="S134" i="1" s="1"/>
  <c r="S128" i="1"/>
  <c r="S98" i="1"/>
  <c r="S90" i="1"/>
  <c r="O673" i="1" l="1"/>
  <c r="P673" i="1"/>
  <c r="J684" i="1"/>
  <c r="J683" i="1" s="1"/>
  <c r="J682" i="1" s="1"/>
  <c r="K692" i="1"/>
  <c r="K684" i="1" s="1"/>
  <c r="K683" i="1" s="1"/>
  <c r="K682" i="1" s="1"/>
  <c r="U692" i="1"/>
  <c r="U684" i="1" s="1"/>
  <c r="U683" i="1" s="1"/>
  <c r="U682" i="1" s="1"/>
  <c r="S145" i="1"/>
  <c r="S144" i="1" s="1"/>
  <c r="H692" i="1"/>
  <c r="H684" i="1" s="1"/>
  <c r="H683" i="1" s="1"/>
  <c r="H682" i="1" s="1"/>
  <c r="I692" i="1"/>
  <c r="I684" i="1" s="1"/>
  <c r="I683" i="1" s="1"/>
  <c r="I682" i="1" s="1"/>
  <c r="S692" i="1"/>
  <c r="S684" i="1" s="1"/>
  <c r="S683" i="1" s="1"/>
  <c r="S682" i="1" s="1"/>
  <c r="S127" i="1"/>
  <c r="S126" i="1" s="1"/>
  <c r="S125" i="1" s="1"/>
  <c r="S124" i="1" s="1"/>
  <c r="T692" i="1"/>
  <c r="T684" i="1" s="1"/>
  <c r="T683" i="1" s="1"/>
  <c r="T682" i="1" s="1"/>
  <c r="S700" i="1"/>
  <c r="S699" i="1" s="1"/>
  <c r="S698" i="1" s="1"/>
  <c r="S697" i="1" s="1"/>
  <c r="U700" i="1"/>
  <c r="U699" i="1" s="1"/>
  <c r="U698" i="1" s="1"/>
  <c r="U697" i="1" s="1"/>
  <c r="T700" i="1"/>
  <c r="T699" i="1" s="1"/>
  <c r="T698" i="1" s="1"/>
  <c r="T697" i="1" s="1"/>
  <c r="Z681" i="1"/>
  <c r="Y681" i="1"/>
  <c r="X681" i="1"/>
  <c r="W681" i="1"/>
  <c r="K680" i="1"/>
  <c r="J680" i="1"/>
  <c r="W675" i="1"/>
  <c r="U673" i="1"/>
  <c r="T673" i="1"/>
  <c r="S673" i="1"/>
  <c r="R673" i="1"/>
  <c r="U662" i="1"/>
  <c r="T662" i="1"/>
  <c r="S662" i="1"/>
  <c r="R662" i="1"/>
  <c r="Z663" i="1"/>
  <c r="M662" i="1"/>
  <c r="Z656" i="1"/>
  <c r="Y656" i="1"/>
  <c r="X656" i="1"/>
  <c r="W656" i="1"/>
  <c r="K655" i="1"/>
  <c r="Z655" i="1" s="1"/>
  <c r="J655" i="1"/>
  <c r="Y655" i="1" s="1"/>
  <c r="I655" i="1"/>
  <c r="X655" i="1" s="1"/>
  <c r="H655" i="1"/>
  <c r="W655" i="1" s="1"/>
  <c r="Z654" i="1"/>
  <c r="Y654" i="1"/>
  <c r="X654" i="1"/>
  <c r="W654" i="1"/>
  <c r="K653" i="1"/>
  <c r="J653" i="1"/>
  <c r="I653" i="1"/>
  <c r="H653" i="1"/>
  <c r="H623" i="1" s="1"/>
  <c r="S623" i="1"/>
  <c r="X643" i="1"/>
  <c r="Y628" i="1"/>
  <c r="X628" i="1"/>
  <c r="Z622" i="1"/>
  <c r="Y622" i="1"/>
  <c r="X622" i="1"/>
  <c r="W622" i="1"/>
  <c r="K621" i="1"/>
  <c r="Z621" i="1" s="1"/>
  <c r="J621" i="1"/>
  <c r="Y621" i="1" s="1"/>
  <c r="I621" i="1"/>
  <c r="X621" i="1" s="1"/>
  <c r="W621" i="1"/>
  <c r="Z620" i="1"/>
  <c r="Y620" i="1"/>
  <c r="X620" i="1"/>
  <c r="W620" i="1"/>
  <c r="K619" i="1"/>
  <c r="Z619" i="1" s="1"/>
  <c r="J619" i="1"/>
  <c r="Y619" i="1" s="1"/>
  <c r="I619" i="1"/>
  <c r="X619" i="1" s="1"/>
  <c r="W619" i="1"/>
  <c r="Z618" i="1"/>
  <c r="Y618" i="1"/>
  <c r="X618" i="1"/>
  <c r="W618" i="1"/>
  <c r="Z617" i="1"/>
  <c r="Y617" i="1"/>
  <c r="X617" i="1"/>
  <c r="H617" i="1"/>
  <c r="Z615" i="1"/>
  <c r="Y615" i="1"/>
  <c r="U614" i="1"/>
  <c r="T614" i="1"/>
  <c r="S614" i="1"/>
  <c r="R614" i="1"/>
  <c r="P614" i="1"/>
  <c r="K614" i="1"/>
  <c r="J614" i="1"/>
  <c r="J605" i="1" s="1"/>
  <c r="I614" i="1"/>
  <c r="W614" i="1"/>
  <c r="Z610" i="1"/>
  <c r="Y610" i="1"/>
  <c r="U609" i="1"/>
  <c r="T609" i="1"/>
  <c r="S609" i="1"/>
  <c r="S605" i="1" s="1"/>
  <c r="R609" i="1"/>
  <c r="R605" i="1" s="1"/>
  <c r="P609" i="1"/>
  <c r="O609" i="1"/>
  <c r="N609" i="1"/>
  <c r="X609" i="1" s="1"/>
  <c r="Z607" i="1"/>
  <c r="Y607" i="1"/>
  <c r="P606" i="1"/>
  <c r="O606" i="1"/>
  <c r="N606" i="1"/>
  <c r="W606" i="1"/>
  <c r="T605" i="1" l="1"/>
  <c r="I605" i="1"/>
  <c r="X614" i="1"/>
  <c r="Y606" i="1"/>
  <c r="O605" i="1"/>
  <c r="Z606" i="1"/>
  <c r="P605" i="1"/>
  <c r="X606" i="1"/>
  <c r="N605" i="1"/>
  <c r="U605" i="1"/>
  <c r="K605" i="1"/>
  <c r="W617" i="1"/>
  <c r="H605" i="1"/>
  <c r="W680" i="1"/>
  <c r="X653" i="1"/>
  <c r="I623" i="1"/>
  <c r="I673" i="1"/>
  <c r="X680" i="1"/>
  <c r="Y653" i="1"/>
  <c r="J623" i="1"/>
  <c r="Y680" i="1"/>
  <c r="J673" i="1"/>
  <c r="Z653" i="1"/>
  <c r="K623" i="1"/>
  <c r="Z680" i="1"/>
  <c r="K673" i="1"/>
  <c r="Z673" i="1" s="1"/>
  <c r="W663" i="1"/>
  <c r="Y667" i="1"/>
  <c r="Y662" i="1"/>
  <c r="Z667" i="1"/>
  <c r="W667" i="1"/>
  <c r="X667" i="1"/>
  <c r="X662" i="1"/>
  <c r="W657" i="1"/>
  <c r="N623" i="1"/>
  <c r="O623" i="1"/>
  <c r="O604" i="1" s="1"/>
  <c r="W628" i="1"/>
  <c r="P623" i="1"/>
  <c r="T623" i="1"/>
  <c r="T602" i="1" s="1"/>
  <c r="G34" i="3" s="1"/>
  <c r="W609" i="1"/>
  <c r="X663" i="1"/>
  <c r="Y663" i="1"/>
  <c r="Z643" i="1"/>
  <c r="Z614" i="1"/>
  <c r="W662" i="1"/>
  <c r="Z662" i="1"/>
  <c r="Y674" i="1"/>
  <c r="W674" i="1"/>
  <c r="X674" i="1"/>
  <c r="Y614" i="1"/>
  <c r="Z609" i="1"/>
  <c r="X657" i="1"/>
  <c r="W624" i="1"/>
  <c r="N673" i="1"/>
  <c r="Z674" i="1"/>
  <c r="Y643" i="1"/>
  <c r="Y657" i="1"/>
  <c r="Z657" i="1"/>
  <c r="S604" i="1"/>
  <c r="M623" i="1"/>
  <c r="M604" i="1" s="1"/>
  <c r="Y609" i="1"/>
  <c r="W643" i="1"/>
  <c r="W653" i="1"/>
  <c r="P604" i="1" l="1"/>
  <c r="H604" i="1"/>
  <c r="W605" i="1"/>
  <c r="N604" i="1"/>
  <c r="X605" i="1"/>
  <c r="Z624" i="1"/>
  <c r="P602" i="1"/>
  <c r="U623" i="1"/>
  <c r="U602" i="1" s="1"/>
  <c r="Y624" i="1"/>
  <c r="R623" i="1"/>
  <c r="R602" i="1" s="1"/>
  <c r="E34" i="3" s="1"/>
  <c r="X673" i="1"/>
  <c r="Y673" i="1"/>
  <c r="Y605" i="1"/>
  <c r="K604" i="1"/>
  <c r="X623" i="1"/>
  <c r="O602" i="1"/>
  <c r="W673" i="1"/>
  <c r="T604" i="1"/>
  <c r="H602" i="1"/>
  <c r="W602" i="1" s="1"/>
  <c r="M602" i="1"/>
  <c r="S602" i="1"/>
  <c r="Z605" i="1"/>
  <c r="I604" i="1"/>
  <c r="N602" i="1"/>
  <c r="I602" i="1"/>
  <c r="Y623" i="1"/>
  <c r="J602" i="1"/>
  <c r="J604" i="1"/>
  <c r="K602" i="1"/>
  <c r="X602" i="1" l="1"/>
  <c r="X604" i="1"/>
  <c r="U604" i="1"/>
  <c r="Z604" i="1" s="1"/>
  <c r="Z623" i="1"/>
  <c r="Z602" i="1"/>
  <c r="W623" i="1"/>
  <c r="Y602" i="1"/>
  <c r="R604" i="1"/>
  <c r="W604" i="1" s="1"/>
  <c r="Y604" i="1"/>
  <c r="Z175" i="1"/>
  <c r="Y175" i="1"/>
  <c r="X175" i="1"/>
  <c r="W175" i="1"/>
  <c r="K174" i="1"/>
  <c r="Z174" i="1" s="1"/>
  <c r="J174" i="1"/>
  <c r="Y174" i="1" s="1"/>
  <c r="I174" i="1"/>
  <c r="X174" i="1" s="1"/>
  <c r="H174" i="1"/>
  <c r="W174" i="1" s="1"/>
  <c r="Z165" i="1"/>
  <c r="Y165" i="1"/>
  <c r="X165" i="1"/>
  <c r="W165" i="1"/>
  <c r="K164" i="1"/>
  <c r="Z164" i="1" s="1"/>
  <c r="J164" i="1"/>
  <c r="Y164" i="1" s="1"/>
  <c r="I164" i="1"/>
  <c r="X164" i="1" s="1"/>
  <c r="H164" i="1"/>
  <c r="W164" i="1" s="1"/>
  <c r="Z161" i="1"/>
  <c r="Y161" i="1"/>
  <c r="X161" i="1"/>
  <c r="W161" i="1"/>
  <c r="K160" i="1"/>
  <c r="Z160" i="1" s="1"/>
  <c r="J160" i="1"/>
  <c r="Y160" i="1" s="1"/>
  <c r="I160" i="1"/>
  <c r="X160" i="1" s="1"/>
  <c r="H160" i="1"/>
  <c r="W160" i="1" s="1"/>
  <c r="U157" i="1"/>
  <c r="T157" i="1"/>
  <c r="R157" i="1"/>
  <c r="P157" i="1"/>
  <c r="O157" i="1"/>
  <c r="N157" i="1"/>
  <c r="M157" i="1"/>
  <c r="Z155" i="1"/>
  <c r="Y155" i="1"/>
  <c r="X155" i="1"/>
  <c r="W155" i="1"/>
  <c r="U154" i="1"/>
  <c r="T154" i="1"/>
  <c r="R154" i="1"/>
  <c r="P154" i="1"/>
  <c r="O154" i="1"/>
  <c r="M154" i="1"/>
  <c r="K154" i="1"/>
  <c r="Z154" i="1" s="1"/>
  <c r="J154" i="1"/>
  <c r="Y154" i="1" s="1"/>
  <c r="I154" i="1"/>
  <c r="X154" i="1" s="1"/>
  <c r="H154" i="1"/>
  <c r="Z150" i="1"/>
  <c r="Y150" i="1"/>
  <c r="X150" i="1"/>
  <c r="W150" i="1"/>
  <c r="U149" i="1"/>
  <c r="T149" i="1"/>
  <c r="R149" i="1"/>
  <c r="P149" i="1"/>
  <c r="O149" i="1"/>
  <c r="N149" i="1"/>
  <c r="M149" i="1"/>
  <c r="K149" i="1"/>
  <c r="Z149" i="1" s="1"/>
  <c r="J149" i="1"/>
  <c r="Y149" i="1" s="1"/>
  <c r="I149" i="1"/>
  <c r="X149" i="1" s="1"/>
  <c r="H149" i="1"/>
  <c r="Z147" i="1"/>
  <c r="Y147" i="1"/>
  <c r="X147" i="1"/>
  <c r="W147" i="1"/>
  <c r="U146" i="1"/>
  <c r="T146" i="1"/>
  <c r="R146" i="1"/>
  <c r="P146" i="1"/>
  <c r="O146" i="1"/>
  <c r="N146" i="1"/>
  <c r="M146" i="1"/>
  <c r="K146" i="1"/>
  <c r="Z146" i="1" s="1"/>
  <c r="J146" i="1"/>
  <c r="Y146" i="1" s="1"/>
  <c r="I146" i="1"/>
  <c r="X146" i="1" s="1"/>
  <c r="H146" i="1"/>
  <c r="Z141" i="1"/>
  <c r="Y141" i="1"/>
  <c r="X141" i="1"/>
  <c r="W141" i="1"/>
  <c r="U140" i="1"/>
  <c r="U139" i="1" s="1"/>
  <c r="T140" i="1"/>
  <c r="T139" i="1" s="1"/>
  <c r="R140" i="1"/>
  <c r="R139" i="1" s="1"/>
  <c r="P140" i="1"/>
  <c r="P139" i="1" s="1"/>
  <c r="O140" i="1"/>
  <c r="O139" i="1" s="1"/>
  <c r="N140" i="1"/>
  <c r="N139" i="1" s="1"/>
  <c r="M140" i="1"/>
  <c r="M139" i="1" s="1"/>
  <c r="K140" i="1"/>
  <c r="Z140" i="1" s="1"/>
  <c r="J140" i="1"/>
  <c r="Y140" i="1" s="1"/>
  <c r="I140" i="1"/>
  <c r="X140" i="1" s="1"/>
  <c r="H140" i="1"/>
  <c r="Z136" i="1"/>
  <c r="Y136" i="1"/>
  <c r="X136" i="1"/>
  <c r="W136" i="1"/>
  <c r="U135" i="1"/>
  <c r="U134" i="1" s="1"/>
  <c r="T135" i="1"/>
  <c r="T134" i="1" s="1"/>
  <c r="R135" i="1"/>
  <c r="R134" i="1" s="1"/>
  <c r="P135" i="1"/>
  <c r="O135" i="1"/>
  <c r="O134" i="1" s="1"/>
  <c r="N135" i="1"/>
  <c r="N134" i="1" s="1"/>
  <c r="M135" i="1"/>
  <c r="M134" i="1" s="1"/>
  <c r="K135" i="1"/>
  <c r="J135" i="1"/>
  <c r="J134" i="1" s="1"/>
  <c r="Y134" i="1" s="1"/>
  <c r="I135" i="1"/>
  <c r="H135" i="1"/>
  <c r="W135" i="1" s="1"/>
  <c r="P134" i="1"/>
  <c r="Z129" i="1"/>
  <c r="Y129" i="1"/>
  <c r="X129" i="1"/>
  <c r="W129" i="1"/>
  <c r="U128" i="1"/>
  <c r="T128" i="1"/>
  <c r="R128" i="1"/>
  <c r="P128" i="1"/>
  <c r="O128" i="1"/>
  <c r="O127" i="1" s="1"/>
  <c r="N128" i="1"/>
  <c r="N127" i="1" s="1"/>
  <c r="M128" i="1"/>
  <c r="M127" i="1" s="1"/>
  <c r="K128" i="1"/>
  <c r="Z128" i="1" s="1"/>
  <c r="J128" i="1"/>
  <c r="I128" i="1"/>
  <c r="I127" i="1" s="1"/>
  <c r="H128" i="1"/>
  <c r="P127" i="1"/>
  <c r="G7" i="3" l="1"/>
  <c r="D7" i="3"/>
  <c r="W146" i="1"/>
  <c r="W149" i="1"/>
  <c r="K159" i="1"/>
  <c r="Z159" i="1" s="1"/>
  <c r="Z135" i="1"/>
  <c r="Y128" i="1"/>
  <c r="W140" i="1"/>
  <c r="I139" i="1"/>
  <c r="X139" i="1" s="1"/>
  <c r="X135" i="1"/>
  <c r="W128" i="1"/>
  <c r="J139" i="1"/>
  <c r="Y139" i="1" s="1"/>
  <c r="M145" i="1"/>
  <c r="M144" i="1" s="1"/>
  <c r="K134" i="1"/>
  <c r="Z134" i="1" s="1"/>
  <c r="K139" i="1"/>
  <c r="Z139" i="1" s="1"/>
  <c r="N145" i="1"/>
  <c r="N144" i="1" s="1"/>
  <c r="H139" i="1"/>
  <c r="W139" i="1" s="1"/>
  <c r="R127" i="1"/>
  <c r="R126" i="1" s="1"/>
  <c r="R125" i="1" s="1"/>
  <c r="R124" i="1" s="1"/>
  <c r="J127" i="1"/>
  <c r="Y127" i="1" s="1"/>
  <c r="K127" i="1"/>
  <c r="Z127" i="1" s="1"/>
  <c r="N126" i="1"/>
  <c r="U127" i="1"/>
  <c r="U126" i="1" s="1"/>
  <c r="U125" i="1" s="1"/>
  <c r="U124" i="1" s="1"/>
  <c r="H127" i="1"/>
  <c r="T127" i="1"/>
  <c r="T126" i="1" s="1"/>
  <c r="T125" i="1" s="1"/>
  <c r="T124" i="1" s="1"/>
  <c r="O126" i="1"/>
  <c r="O125" i="1" s="1"/>
  <c r="O124" i="1" s="1"/>
  <c r="P126" i="1"/>
  <c r="P125" i="1" s="1"/>
  <c r="P124" i="1" s="1"/>
  <c r="M126" i="1"/>
  <c r="H134" i="1"/>
  <c r="W134" i="1" s="1"/>
  <c r="I134" i="1"/>
  <c r="X134" i="1" s="1"/>
  <c r="X128" i="1"/>
  <c r="O145" i="1"/>
  <c r="O144" i="1" s="1"/>
  <c r="T145" i="1"/>
  <c r="T144" i="1" s="1"/>
  <c r="R145" i="1"/>
  <c r="R144" i="1" s="1"/>
  <c r="J145" i="1"/>
  <c r="Y145" i="1" s="1"/>
  <c r="Y135" i="1"/>
  <c r="K173" i="1"/>
  <c r="Z173" i="1" s="1"/>
  <c r="K145" i="1"/>
  <c r="W154" i="1"/>
  <c r="H173" i="1"/>
  <c r="H145" i="1"/>
  <c r="H144" i="1" s="1"/>
  <c r="I159" i="1"/>
  <c r="I173" i="1"/>
  <c r="I145" i="1"/>
  <c r="P145" i="1"/>
  <c r="P144" i="1" s="1"/>
  <c r="U145" i="1"/>
  <c r="U144" i="1" s="1"/>
  <c r="H159" i="1"/>
  <c r="J173" i="1"/>
  <c r="X127" i="1"/>
  <c r="J159" i="1"/>
  <c r="K158" i="1" l="1"/>
  <c r="Z158" i="1" s="1"/>
  <c r="N125" i="1"/>
  <c r="N124" i="1" s="1"/>
  <c r="M125" i="1"/>
  <c r="M124" i="1" s="1"/>
  <c r="K126" i="1"/>
  <c r="Z126" i="1" s="1"/>
  <c r="W127" i="1"/>
  <c r="J126" i="1"/>
  <c r="Y126" i="1" s="1"/>
  <c r="H126" i="1"/>
  <c r="H125" i="1" s="1"/>
  <c r="J144" i="1"/>
  <c r="K172" i="1"/>
  <c r="Z172" i="1" s="1"/>
  <c r="I126" i="1"/>
  <c r="X126" i="1" s="1"/>
  <c r="W144" i="1"/>
  <c r="W145" i="1"/>
  <c r="X159" i="1"/>
  <c r="I158" i="1"/>
  <c r="X145" i="1"/>
  <c r="I144" i="1"/>
  <c r="Z145" i="1"/>
  <c r="K144" i="1"/>
  <c r="X173" i="1"/>
  <c r="I172" i="1"/>
  <c r="W173" i="1"/>
  <c r="H172" i="1"/>
  <c r="W159" i="1"/>
  <c r="H158" i="1"/>
  <c r="Y173" i="1"/>
  <c r="J172" i="1"/>
  <c r="Y159" i="1"/>
  <c r="J158" i="1"/>
  <c r="K157" i="1" l="1"/>
  <c r="Z157" i="1" s="1"/>
  <c r="J125" i="1"/>
  <c r="Y125" i="1" s="1"/>
  <c r="Y144" i="1"/>
  <c r="W126" i="1"/>
  <c r="K171" i="1"/>
  <c r="Z171" i="1" s="1"/>
  <c r="X172" i="1"/>
  <c r="I171" i="1"/>
  <c r="X171" i="1" s="1"/>
  <c r="X144" i="1"/>
  <c r="I125" i="1"/>
  <c r="W172" i="1"/>
  <c r="H171" i="1"/>
  <c r="W171" i="1" s="1"/>
  <c r="Z144" i="1"/>
  <c r="K125" i="1"/>
  <c r="Z125" i="1" s="1"/>
  <c r="X158" i="1"/>
  <c r="I157" i="1"/>
  <c r="X157" i="1" s="1"/>
  <c r="Y172" i="1"/>
  <c r="J171" i="1"/>
  <c r="Y171" i="1" s="1"/>
  <c r="W158" i="1"/>
  <c r="H157" i="1"/>
  <c r="W157" i="1" s="1"/>
  <c r="W125" i="1"/>
  <c r="Y158" i="1"/>
  <c r="J157" i="1"/>
  <c r="I124" i="1" l="1"/>
  <c r="X124" i="1" s="1"/>
  <c r="X125" i="1"/>
  <c r="H124" i="1"/>
  <c r="W124" i="1" s="1"/>
  <c r="K124" i="1"/>
  <c r="Z124" i="1" s="1"/>
  <c r="Y157" i="1"/>
  <c r="J124" i="1"/>
  <c r="Y124" i="1" s="1"/>
  <c r="G16" i="3" l="1"/>
  <c r="D16" i="3"/>
  <c r="AC126" i="1"/>
  <c r="Z723" i="1" l="1"/>
  <c r="Y723" i="1"/>
  <c r="X723" i="1"/>
  <c r="W723" i="1"/>
  <c r="K722" i="1"/>
  <c r="Z722" i="1" s="1"/>
  <c r="J722" i="1"/>
  <c r="Y722" i="1" s="1"/>
  <c r="I722" i="1"/>
  <c r="H722" i="1"/>
  <c r="Z720" i="1"/>
  <c r="Y720" i="1"/>
  <c r="X720" i="1"/>
  <c r="W720" i="1"/>
  <c r="R719" i="1"/>
  <c r="R718" i="1" s="1"/>
  <c r="P719" i="1"/>
  <c r="P718" i="1" s="1"/>
  <c r="O719" i="1"/>
  <c r="O718" i="1" s="1"/>
  <c r="N719" i="1"/>
  <c r="N718" i="1" s="1"/>
  <c r="M719" i="1"/>
  <c r="M718" i="1" s="1"/>
  <c r="K719" i="1"/>
  <c r="K718" i="1" s="1"/>
  <c r="J719" i="1"/>
  <c r="I719" i="1"/>
  <c r="I718" i="1" s="1"/>
  <c r="H719" i="1"/>
  <c r="H718" i="1" s="1"/>
  <c r="Z715" i="1"/>
  <c r="Y715" i="1"/>
  <c r="X715" i="1"/>
  <c r="W715" i="1"/>
  <c r="P714" i="1"/>
  <c r="O714" i="1"/>
  <c r="N714" i="1"/>
  <c r="M714" i="1"/>
  <c r="K714" i="1"/>
  <c r="J714" i="1"/>
  <c r="I714" i="1"/>
  <c r="H714" i="1"/>
  <c r="Z711" i="1"/>
  <c r="Z710" i="1" s="1"/>
  <c r="Y711" i="1"/>
  <c r="Y710" i="1" s="1"/>
  <c r="X711" i="1"/>
  <c r="X710" i="1" s="1"/>
  <c r="W711" i="1"/>
  <c r="W710" i="1" s="1"/>
  <c r="R710" i="1"/>
  <c r="P710" i="1"/>
  <c r="O710" i="1"/>
  <c r="N710" i="1"/>
  <c r="M710" i="1"/>
  <c r="K710" i="1"/>
  <c r="J710" i="1"/>
  <c r="I710" i="1"/>
  <c r="H710" i="1"/>
  <c r="Z707" i="1"/>
  <c r="Y707" i="1"/>
  <c r="X707" i="1"/>
  <c r="W707" i="1"/>
  <c r="R706" i="1"/>
  <c r="P706" i="1"/>
  <c r="O706" i="1"/>
  <c r="N706" i="1"/>
  <c r="M706" i="1"/>
  <c r="K706" i="1"/>
  <c r="J706" i="1"/>
  <c r="I706" i="1"/>
  <c r="H706" i="1"/>
  <c r="Z702" i="1"/>
  <c r="Y702" i="1"/>
  <c r="X702" i="1"/>
  <c r="W702" i="1"/>
  <c r="P701" i="1"/>
  <c r="O701" i="1"/>
  <c r="N701" i="1"/>
  <c r="M701" i="1"/>
  <c r="K701" i="1"/>
  <c r="Z701" i="1" s="1"/>
  <c r="J701" i="1"/>
  <c r="Y701" i="1" s="1"/>
  <c r="I701" i="1"/>
  <c r="H701" i="1"/>
  <c r="Z696" i="1"/>
  <c r="Y696" i="1"/>
  <c r="X696" i="1"/>
  <c r="W696" i="1"/>
  <c r="R695" i="1"/>
  <c r="P695" i="1"/>
  <c r="Z695" i="1" s="1"/>
  <c r="O695" i="1"/>
  <c r="Y695" i="1" s="1"/>
  <c r="N695" i="1"/>
  <c r="X695" i="1" s="1"/>
  <c r="M695" i="1"/>
  <c r="Z694" i="1"/>
  <c r="Y694" i="1"/>
  <c r="X694" i="1"/>
  <c r="W694" i="1"/>
  <c r="R693" i="1"/>
  <c r="P693" i="1"/>
  <c r="Z693" i="1" s="1"/>
  <c r="O693" i="1"/>
  <c r="Y693" i="1" s="1"/>
  <c r="N693" i="1"/>
  <c r="X693" i="1" s="1"/>
  <c r="M693" i="1"/>
  <c r="W693" i="1" s="1"/>
  <c r="Z687" i="1"/>
  <c r="Y687" i="1"/>
  <c r="X687" i="1"/>
  <c r="W687" i="1"/>
  <c r="R685" i="1"/>
  <c r="P686" i="1"/>
  <c r="O686" i="1"/>
  <c r="Y686" i="1" s="1"/>
  <c r="N686" i="1"/>
  <c r="N685" i="1" s="1"/>
  <c r="M686" i="1"/>
  <c r="Z601" i="1"/>
  <c r="Y601" i="1"/>
  <c r="X601" i="1"/>
  <c r="W601" i="1"/>
  <c r="K600" i="1"/>
  <c r="J600" i="1"/>
  <c r="Y600" i="1" s="1"/>
  <c r="I600" i="1"/>
  <c r="X600" i="1" s="1"/>
  <c r="H600" i="1"/>
  <c r="W600" i="1" s="1"/>
  <c r="Z592" i="1"/>
  <c r="Y592" i="1"/>
  <c r="X592" i="1"/>
  <c r="W592" i="1"/>
  <c r="K591" i="1"/>
  <c r="K590" i="1" s="1"/>
  <c r="K589" i="1" s="1"/>
  <c r="Z589" i="1" s="1"/>
  <c r="J591" i="1"/>
  <c r="Y591" i="1" s="1"/>
  <c r="I591" i="1"/>
  <c r="X591" i="1" s="1"/>
  <c r="H591" i="1"/>
  <c r="W591" i="1" s="1"/>
  <c r="Z584" i="1"/>
  <c r="Y584" i="1"/>
  <c r="X584" i="1"/>
  <c r="W584" i="1"/>
  <c r="P583" i="1"/>
  <c r="P578" i="1" s="1"/>
  <c r="P577" i="1" s="1"/>
  <c r="P575" i="1" s="1"/>
  <c r="O583" i="1"/>
  <c r="O578" i="1" s="1"/>
  <c r="O577" i="1" s="1"/>
  <c r="O575" i="1" s="1"/>
  <c r="N583" i="1"/>
  <c r="N578" i="1" s="1"/>
  <c r="N577" i="1" s="1"/>
  <c r="N575" i="1" s="1"/>
  <c r="K583" i="1"/>
  <c r="J583" i="1"/>
  <c r="I583" i="1"/>
  <c r="H583" i="1"/>
  <c r="W583" i="1" s="1"/>
  <c r="Z580" i="1"/>
  <c r="Y580" i="1"/>
  <c r="X580" i="1"/>
  <c r="W580" i="1"/>
  <c r="K579" i="1"/>
  <c r="Z579" i="1" s="1"/>
  <c r="J579" i="1"/>
  <c r="Y579" i="1" s="1"/>
  <c r="I579" i="1"/>
  <c r="I578" i="1" s="1"/>
  <c r="H579" i="1"/>
  <c r="W579" i="1" s="1"/>
  <c r="Z574" i="1"/>
  <c r="Y574" i="1"/>
  <c r="X574" i="1"/>
  <c r="W574" i="1"/>
  <c r="K573" i="1"/>
  <c r="K572" i="1" s="1"/>
  <c r="J573" i="1"/>
  <c r="J572" i="1" s="1"/>
  <c r="I573" i="1"/>
  <c r="I572" i="1" s="1"/>
  <c r="H573" i="1"/>
  <c r="H572" i="1" s="1"/>
  <c r="W572" i="1" s="1"/>
  <c r="Z567" i="1"/>
  <c r="Y567" i="1"/>
  <c r="X567" i="1"/>
  <c r="W567" i="1"/>
  <c r="K566" i="1"/>
  <c r="J566" i="1"/>
  <c r="I566" i="1"/>
  <c r="H566" i="1"/>
  <c r="Z565" i="1"/>
  <c r="Y565" i="1"/>
  <c r="X565" i="1"/>
  <c r="W565" i="1"/>
  <c r="Z564" i="1"/>
  <c r="Y564" i="1"/>
  <c r="X564" i="1"/>
  <c r="W564" i="1"/>
  <c r="Z563" i="1"/>
  <c r="Y563" i="1"/>
  <c r="X563" i="1"/>
  <c r="W563" i="1"/>
  <c r="K562" i="1"/>
  <c r="K561" i="1" s="1"/>
  <c r="J562" i="1"/>
  <c r="J561" i="1" s="1"/>
  <c r="J560" i="1" s="1"/>
  <c r="Y560" i="1" s="1"/>
  <c r="I562" i="1"/>
  <c r="I561" i="1" s="1"/>
  <c r="I560" i="1" s="1"/>
  <c r="X560" i="1" s="1"/>
  <c r="H562" i="1"/>
  <c r="H561" i="1" s="1"/>
  <c r="H560" i="1" s="1"/>
  <c r="W560" i="1" s="1"/>
  <c r="Z555" i="1"/>
  <c r="Y555" i="1"/>
  <c r="X555" i="1"/>
  <c r="W555" i="1"/>
  <c r="K554" i="1"/>
  <c r="Z554" i="1" s="1"/>
  <c r="J554" i="1"/>
  <c r="Y554" i="1" s="1"/>
  <c r="I554" i="1"/>
  <c r="X554" i="1" s="1"/>
  <c r="H554" i="1"/>
  <c r="W554" i="1" s="1"/>
  <c r="Z551" i="1"/>
  <c r="Y551" i="1"/>
  <c r="X551" i="1"/>
  <c r="W551" i="1"/>
  <c r="K550" i="1"/>
  <c r="Z550" i="1" s="1"/>
  <c r="J550" i="1"/>
  <c r="Y550" i="1" s="1"/>
  <c r="I550" i="1"/>
  <c r="H550" i="1"/>
  <c r="W550" i="1" s="1"/>
  <c r="W539" i="1"/>
  <c r="P538" i="1"/>
  <c r="O538" i="1"/>
  <c r="N536" i="1"/>
  <c r="M538" i="1"/>
  <c r="M537" i="1" s="1"/>
  <c r="M536" i="1" s="1"/>
  <c r="K538" i="1"/>
  <c r="J538" i="1"/>
  <c r="I538" i="1"/>
  <c r="X538" i="1" s="1"/>
  <c r="H538" i="1"/>
  <c r="W538" i="1" s="1"/>
  <c r="Z532" i="1"/>
  <c r="Y532" i="1"/>
  <c r="X532" i="1"/>
  <c r="W532" i="1"/>
  <c r="K531" i="1"/>
  <c r="Z531" i="1" s="1"/>
  <c r="J531" i="1"/>
  <c r="Y531" i="1" s="1"/>
  <c r="I531" i="1"/>
  <c r="X531" i="1" s="1"/>
  <c r="H531" i="1"/>
  <c r="W531" i="1" s="1"/>
  <c r="Z527" i="1"/>
  <c r="Y527" i="1"/>
  <c r="X527" i="1"/>
  <c r="W527" i="1"/>
  <c r="K526" i="1"/>
  <c r="Z526" i="1" s="1"/>
  <c r="J526" i="1"/>
  <c r="Y526" i="1" s="1"/>
  <c r="I526" i="1"/>
  <c r="X526" i="1" s="1"/>
  <c r="H526" i="1"/>
  <c r="W526" i="1" s="1"/>
  <c r="Z524" i="1"/>
  <c r="Y524" i="1"/>
  <c r="X524" i="1"/>
  <c r="W524" i="1"/>
  <c r="K523" i="1"/>
  <c r="J523" i="1"/>
  <c r="Y523" i="1" s="1"/>
  <c r="I523" i="1"/>
  <c r="X523" i="1" s="1"/>
  <c r="H523" i="1"/>
  <c r="W523" i="1" s="1"/>
  <c r="Z521" i="1"/>
  <c r="Y521" i="1"/>
  <c r="X521" i="1"/>
  <c r="W521" i="1"/>
  <c r="K520" i="1"/>
  <c r="Z520" i="1" s="1"/>
  <c r="J520" i="1"/>
  <c r="Y520" i="1" s="1"/>
  <c r="I520" i="1"/>
  <c r="X520" i="1" s="1"/>
  <c r="H520" i="1"/>
  <c r="W520" i="1" s="1"/>
  <c r="Z519" i="1"/>
  <c r="Y519" i="1"/>
  <c r="X519" i="1"/>
  <c r="W519" i="1"/>
  <c r="K518" i="1"/>
  <c r="Z518" i="1" s="1"/>
  <c r="J518" i="1"/>
  <c r="Y518" i="1" s="1"/>
  <c r="I518" i="1"/>
  <c r="X518" i="1" s="1"/>
  <c r="H518" i="1"/>
  <c r="W518" i="1" s="1"/>
  <c r="Z516" i="1"/>
  <c r="Y516" i="1"/>
  <c r="X516" i="1"/>
  <c r="W516" i="1"/>
  <c r="K515" i="1"/>
  <c r="Z515" i="1" s="1"/>
  <c r="J515" i="1"/>
  <c r="Y515" i="1" s="1"/>
  <c r="I515" i="1"/>
  <c r="X515" i="1" s="1"/>
  <c r="H515" i="1"/>
  <c r="W515" i="1" s="1"/>
  <c r="Z514" i="1"/>
  <c r="Y514" i="1"/>
  <c r="X514" i="1"/>
  <c r="W514" i="1"/>
  <c r="K513" i="1"/>
  <c r="Z513" i="1" s="1"/>
  <c r="J513" i="1"/>
  <c r="Y513" i="1" s="1"/>
  <c r="I513" i="1"/>
  <c r="X513" i="1" s="1"/>
  <c r="H513" i="1"/>
  <c r="W513" i="1" s="1"/>
  <c r="Z512" i="1"/>
  <c r="Y512" i="1"/>
  <c r="X512" i="1"/>
  <c r="W512" i="1"/>
  <c r="P511" i="1"/>
  <c r="P510" i="1" s="1"/>
  <c r="O511" i="1"/>
  <c r="O510" i="1" s="1"/>
  <c r="N511" i="1"/>
  <c r="N510" i="1" s="1"/>
  <c r="N509" i="1" s="1"/>
  <c r="N457" i="1" s="1"/>
  <c r="N456" i="1" s="1"/>
  <c r="M511" i="1"/>
  <c r="M510" i="1" s="1"/>
  <c r="K511" i="1"/>
  <c r="J511" i="1"/>
  <c r="I511" i="1"/>
  <c r="H511" i="1"/>
  <c r="W511" i="1" s="1"/>
  <c r="R508" i="1"/>
  <c r="Z503" i="1"/>
  <c r="Y503" i="1"/>
  <c r="X503" i="1"/>
  <c r="W503" i="1"/>
  <c r="K502" i="1"/>
  <c r="Z502" i="1" s="1"/>
  <c r="Z501" i="1" s="1"/>
  <c r="J502" i="1"/>
  <c r="I502" i="1"/>
  <c r="X502" i="1" s="1"/>
  <c r="X501" i="1" s="1"/>
  <c r="H502" i="1"/>
  <c r="W502" i="1" s="1"/>
  <c r="W499" i="1"/>
  <c r="X499" i="1" s="1"/>
  <c r="Z497" i="1"/>
  <c r="Y497" i="1"/>
  <c r="X497" i="1"/>
  <c r="W497" i="1"/>
  <c r="K496" i="1"/>
  <c r="Z496" i="1" s="1"/>
  <c r="J496" i="1"/>
  <c r="I496" i="1"/>
  <c r="X496" i="1" s="1"/>
  <c r="H496" i="1"/>
  <c r="W496" i="1" s="1"/>
  <c r="Z492" i="1"/>
  <c r="Y492" i="1"/>
  <c r="X492" i="1"/>
  <c r="W492" i="1"/>
  <c r="K491" i="1"/>
  <c r="Z491" i="1" s="1"/>
  <c r="J491" i="1"/>
  <c r="Y491" i="1" s="1"/>
  <c r="I491" i="1"/>
  <c r="H491" i="1"/>
  <c r="W491" i="1" s="1"/>
  <c r="Z488" i="1"/>
  <c r="Y488" i="1"/>
  <c r="X488" i="1"/>
  <c r="W488" i="1"/>
  <c r="K487" i="1"/>
  <c r="Z487" i="1" s="1"/>
  <c r="J487" i="1"/>
  <c r="Y487" i="1" s="1"/>
  <c r="I487" i="1"/>
  <c r="X487" i="1" s="1"/>
  <c r="H487" i="1"/>
  <c r="W487" i="1" s="1"/>
  <c r="Z482" i="1"/>
  <c r="Y482" i="1"/>
  <c r="X482" i="1"/>
  <c r="W482" i="1"/>
  <c r="K481" i="1"/>
  <c r="Z481" i="1" s="1"/>
  <c r="J481" i="1"/>
  <c r="Y481" i="1" s="1"/>
  <c r="I481" i="1"/>
  <c r="X481" i="1" s="1"/>
  <c r="H481" i="1"/>
  <c r="Z473" i="1"/>
  <c r="Y473" i="1"/>
  <c r="X473" i="1"/>
  <c r="W473" i="1"/>
  <c r="K472" i="1"/>
  <c r="Z472" i="1" s="1"/>
  <c r="J472" i="1"/>
  <c r="J471" i="1" s="1"/>
  <c r="Y471" i="1" s="1"/>
  <c r="I472" i="1"/>
  <c r="X472" i="1" s="1"/>
  <c r="H472" i="1"/>
  <c r="W472" i="1" s="1"/>
  <c r="Z469" i="1"/>
  <c r="Y469" i="1"/>
  <c r="X469" i="1"/>
  <c r="W469" i="1"/>
  <c r="K468" i="1"/>
  <c r="Z468" i="1" s="1"/>
  <c r="J468" i="1"/>
  <c r="Y468" i="1" s="1"/>
  <c r="I468" i="1"/>
  <c r="X468" i="1" s="1"/>
  <c r="H468" i="1"/>
  <c r="W468" i="1" s="1"/>
  <c r="Z467" i="1"/>
  <c r="Y467" i="1"/>
  <c r="X467" i="1"/>
  <c r="W467" i="1"/>
  <c r="K466" i="1"/>
  <c r="Z466" i="1" s="1"/>
  <c r="J466" i="1"/>
  <c r="Y466" i="1" s="1"/>
  <c r="I466" i="1"/>
  <c r="H466" i="1"/>
  <c r="W466" i="1" s="1"/>
  <c r="Z461" i="1"/>
  <c r="Y461" i="1"/>
  <c r="X461" i="1"/>
  <c r="W461" i="1"/>
  <c r="K460" i="1"/>
  <c r="Z460" i="1" s="1"/>
  <c r="J460" i="1"/>
  <c r="I460" i="1"/>
  <c r="X460" i="1" s="1"/>
  <c r="H460" i="1"/>
  <c r="W460" i="1" s="1"/>
  <c r="R457" i="1"/>
  <c r="Z452" i="1"/>
  <c r="Y452" i="1"/>
  <c r="X452" i="1"/>
  <c r="W452" i="1"/>
  <c r="K451" i="1"/>
  <c r="J451" i="1"/>
  <c r="Y451" i="1" s="1"/>
  <c r="I451" i="1"/>
  <c r="X451" i="1" s="1"/>
  <c r="H451" i="1"/>
  <c r="W451" i="1" s="1"/>
  <c r="Z447" i="1"/>
  <c r="Y447" i="1"/>
  <c r="X447" i="1"/>
  <c r="W447" i="1"/>
  <c r="K446" i="1"/>
  <c r="Z446" i="1" s="1"/>
  <c r="J446" i="1"/>
  <c r="Y446" i="1" s="1"/>
  <c r="I446" i="1"/>
  <c r="X446" i="1" s="1"/>
  <c r="H446" i="1"/>
  <c r="W446" i="1" s="1"/>
  <c r="Z445" i="1"/>
  <c r="Y445" i="1"/>
  <c r="X445" i="1"/>
  <c r="W445" i="1"/>
  <c r="K444" i="1"/>
  <c r="Z444" i="1" s="1"/>
  <c r="J444" i="1"/>
  <c r="Y444" i="1" s="1"/>
  <c r="I444" i="1"/>
  <c r="X444" i="1" s="1"/>
  <c r="H444" i="1"/>
  <c r="W444" i="1" s="1"/>
  <c r="Z442" i="1"/>
  <c r="Y442" i="1"/>
  <c r="X442" i="1"/>
  <c r="W442" i="1"/>
  <c r="K441" i="1"/>
  <c r="Z441" i="1" s="1"/>
  <c r="J441" i="1"/>
  <c r="Y441" i="1" s="1"/>
  <c r="I441" i="1"/>
  <c r="X441" i="1" s="1"/>
  <c r="H441" i="1"/>
  <c r="W441" i="1" s="1"/>
  <c r="Z440" i="1"/>
  <c r="Y440" i="1"/>
  <c r="X440" i="1"/>
  <c r="W440" i="1"/>
  <c r="K439" i="1"/>
  <c r="Z439" i="1" s="1"/>
  <c r="J439" i="1"/>
  <c r="Y439" i="1" s="1"/>
  <c r="I439" i="1"/>
  <c r="H439" i="1"/>
  <c r="W439" i="1" s="1"/>
  <c r="Z437" i="1"/>
  <c r="Y437" i="1"/>
  <c r="X437" i="1"/>
  <c r="W437" i="1"/>
  <c r="K436" i="1"/>
  <c r="Z436" i="1" s="1"/>
  <c r="J436" i="1"/>
  <c r="Y436" i="1" s="1"/>
  <c r="I436" i="1"/>
  <c r="X436" i="1" s="1"/>
  <c r="H436" i="1"/>
  <c r="W436" i="1" s="1"/>
  <c r="Z434" i="1"/>
  <c r="Y434" i="1"/>
  <c r="X434" i="1"/>
  <c r="W434" i="1"/>
  <c r="K433" i="1"/>
  <c r="Z433" i="1" s="1"/>
  <c r="J433" i="1"/>
  <c r="Y433" i="1" s="1"/>
  <c r="I433" i="1"/>
  <c r="X433" i="1" s="1"/>
  <c r="H433" i="1"/>
  <c r="Z432" i="1"/>
  <c r="Y432" i="1"/>
  <c r="X432" i="1"/>
  <c r="W432" i="1"/>
  <c r="K431" i="1"/>
  <c r="J431" i="1"/>
  <c r="I431" i="1"/>
  <c r="H431" i="1"/>
  <c r="W431" i="1" s="1"/>
  <c r="Z429" i="1"/>
  <c r="Y429" i="1"/>
  <c r="X429" i="1"/>
  <c r="W429" i="1"/>
  <c r="K428" i="1"/>
  <c r="Z428" i="1" s="1"/>
  <c r="J428" i="1"/>
  <c r="I428" i="1"/>
  <c r="X428" i="1" s="1"/>
  <c r="H428" i="1"/>
  <c r="W428" i="1" s="1"/>
  <c r="Z427" i="1"/>
  <c r="Y427" i="1"/>
  <c r="X427" i="1"/>
  <c r="W427" i="1"/>
  <c r="K426" i="1"/>
  <c r="J426" i="1"/>
  <c r="Y426" i="1" s="1"/>
  <c r="I426" i="1"/>
  <c r="H426" i="1"/>
  <c r="W426" i="1" s="1"/>
  <c r="Z423" i="1"/>
  <c r="Y423" i="1"/>
  <c r="X423" i="1"/>
  <c r="W423" i="1"/>
  <c r="Z421" i="1"/>
  <c r="Y421" i="1"/>
  <c r="X421" i="1"/>
  <c r="W421" i="1"/>
  <c r="K420" i="1"/>
  <c r="Z420" i="1" s="1"/>
  <c r="J420" i="1"/>
  <c r="Y420" i="1" s="1"/>
  <c r="I420" i="1"/>
  <c r="X420" i="1" s="1"/>
  <c r="H420" i="1"/>
  <c r="W420" i="1" s="1"/>
  <c r="Z417" i="1"/>
  <c r="Y417" i="1"/>
  <c r="X417" i="1"/>
  <c r="W417" i="1"/>
  <c r="K416" i="1"/>
  <c r="Z416" i="1" s="1"/>
  <c r="J416" i="1"/>
  <c r="Y416" i="1" s="1"/>
  <c r="I416" i="1"/>
  <c r="H416" i="1"/>
  <c r="W416" i="1" s="1"/>
  <c r="Z412" i="1"/>
  <c r="Y412" i="1"/>
  <c r="X412" i="1"/>
  <c r="W412" i="1"/>
  <c r="K411" i="1"/>
  <c r="Z411" i="1" s="1"/>
  <c r="J411" i="1"/>
  <c r="Y411" i="1" s="1"/>
  <c r="I411" i="1"/>
  <c r="X411" i="1" s="1"/>
  <c r="H411" i="1"/>
  <c r="W411" i="1" s="1"/>
  <c r="Z408" i="1"/>
  <c r="Y408" i="1"/>
  <c r="X408" i="1"/>
  <c r="W408" i="1"/>
  <c r="K407" i="1"/>
  <c r="Z407" i="1" s="1"/>
  <c r="J407" i="1"/>
  <c r="Y407" i="1" s="1"/>
  <c r="I407" i="1"/>
  <c r="X407" i="1" s="1"/>
  <c r="H407" i="1"/>
  <c r="W407" i="1" s="1"/>
  <c r="Z402" i="1"/>
  <c r="Y402" i="1"/>
  <c r="X402" i="1"/>
  <c r="W402" i="1"/>
  <c r="K401" i="1"/>
  <c r="Z401" i="1" s="1"/>
  <c r="J401" i="1"/>
  <c r="I401" i="1"/>
  <c r="X401" i="1" s="1"/>
  <c r="H401" i="1"/>
  <c r="W401" i="1" s="1"/>
  <c r="Z394" i="1"/>
  <c r="Y394" i="1"/>
  <c r="X394" i="1"/>
  <c r="W394" i="1"/>
  <c r="K393" i="1"/>
  <c r="Z393" i="1" s="1"/>
  <c r="J393" i="1"/>
  <c r="Y393" i="1" s="1"/>
  <c r="I393" i="1"/>
  <c r="X393" i="1" s="1"/>
  <c r="H393" i="1"/>
  <c r="W393" i="1" s="1"/>
  <c r="Z388" i="1"/>
  <c r="Y388" i="1"/>
  <c r="X388" i="1"/>
  <c r="W388" i="1"/>
  <c r="K387" i="1"/>
  <c r="Z387" i="1" s="1"/>
  <c r="J387" i="1"/>
  <c r="Y387" i="1" s="1"/>
  <c r="I387" i="1"/>
  <c r="X387" i="1" s="1"/>
  <c r="H387" i="1"/>
  <c r="W387" i="1" s="1"/>
  <c r="Z385" i="1"/>
  <c r="Y385" i="1"/>
  <c r="X385" i="1"/>
  <c r="W385" i="1"/>
  <c r="P384" i="1"/>
  <c r="O384" i="1"/>
  <c r="N384" i="1"/>
  <c r="M384" i="1"/>
  <c r="K384" i="1"/>
  <c r="Z384" i="1" s="1"/>
  <c r="J384" i="1"/>
  <c r="I384" i="1"/>
  <c r="H384" i="1"/>
  <c r="W384" i="1" s="1"/>
  <c r="Z381" i="1"/>
  <c r="Y381" i="1"/>
  <c r="X381" i="1"/>
  <c r="W381" i="1"/>
  <c r="Z378" i="1"/>
  <c r="Y378" i="1"/>
  <c r="X378" i="1"/>
  <c r="W378" i="1"/>
  <c r="P377" i="1"/>
  <c r="O377" i="1"/>
  <c r="N377" i="1"/>
  <c r="M377" i="1"/>
  <c r="K377" i="1"/>
  <c r="Z377" i="1" s="1"/>
  <c r="J377" i="1"/>
  <c r="I377" i="1"/>
  <c r="H377" i="1"/>
  <c r="W377" i="1" s="1"/>
  <c r="Z376" i="1"/>
  <c r="Y376" i="1"/>
  <c r="X376" i="1"/>
  <c r="W376" i="1"/>
  <c r="Z375" i="1"/>
  <c r="Y375" i="1"/>
  <c r="X375" i="1"/>
  <c r="W375" i="1"/>
  <c r="P374" i="1"/>
  <c r="O374" i="1"/>
  <c r="N374" i="1"/>
  <c r="M374" i="1"/>
  <c r="K374" i="1"/>
  <c r="J374" i="1"/>
  <c r="I374" i="1"/>
  <c r="H374" i="1"/>
  <c r="Z371" i="1"/>
  <c r="Y371" i="1"/>
  <c r="P370" i="1"/>
  <c r="O370" i="1"/>
  <c r="N370" i="1"/>
  <c r="M370" i="1"/>
  <c r="K370" i="1"/>
  <c r="J370" i="1"/>
  <c r="I370" i="1"/>
  <c r="H370" i="1"/>
  <c r="Z369" i="1"/>
  <c r="Y369" i="1"/>
  <c r="X369" i="1"/>
  <c r="W369" i="1"/>
  <c r="Z366" i="1"/>
  <c r="Y366" i="1"/>
  <c r="X366" i="1"/>
  <c r="W366" i="1"/>
  <c r="P365" i="1"/>
  <c r="O365" i="1"/>
  <c r="N365" i="1"/>
  <c r="M365" i="1"/>
  <c r="M364" i="1" s="1"/>
  <c r="K365" i="1"/>
  <c r="J365" i="1"/>
  <c r="I365" i="1"/>
  <c r="H365" i="1"/>
  <c r="Z362" i="1"/>
  <c r="Y362" i="1"/>
  <c r="X362" i="1"/>
  <c r="W362" i="1"/>
  <c r="P361" i="1"/>
  <c r="O361" i="1"/>
  <c r="N361" i="1"/>
  <c r="M361" i="1"/>
  <c r="K361" i="1"/>
  <c r="Z361" i="1" s="1"/>
  <c r="J361" i="1"/>
  <c r="Y361" i="1" s="1"/>
  <c r="I361" i="1"/>
  <c r="H361" i="1"/>
  <c r="Z360" i="1"/>
  <c r="Y360" i="1"/>
  <c r="X360" i="1"/>
  <c r="W360" i="1"/>
  <c r="W359" i="1"/>
  <c r="U359" i="1"/>
  <c r="Z359" i="1" s="1"/>
  <c r="T359" i="1"/>
  <c r="S359" i="1"/>
  <c r="X359" i="1" s="1"/>
  <c r="Z358" i="1"/>
  <c r="Y358" i="1"/>
  <c r="X358" i="1"/>
  <c r="W358" i="1"/>
  <c r="U357" i="1"/>
  <c r="T357" i="1"/>
  <c r="S357" i="1"/>
  <c r="R357" i="1"/>
  <c r="P357" i="1"/>
  <c r="O357" i="1"/>
  <c r="N357" i="1"/>
  <c r="M357" i="1"/>
  <c r="W357" i="1" s="1"/>
  <c r="R350" i="1"/>
  <c r="P350" i="1"/>
  <c r="O350" i="1"/>
  <c r="N350" i="1"/>
  <c r="M350" i="1"/>
  <c r="K350" i="1"/>
  <c r="Z350" i="1" s="1"/>
  <c r="J350" i="1"/>
  <c r="I350" i="1"/>
  <c r="H350" i="1"/>
  <c r="P345" i="1"/>
  <c r="O345" i="1"/>
  <c r="N345" i="1"/>
  <c r="M345" i="1"/>
  <c r="K345" i="1"/>
  <c r="J345" i="1"/>
  <c r="I345" i="1"/>
  <c r="H345" i="1"/>
  <c r="Z344" i="1"/>
  <c r="Y344" i="1"/>
  <c r="X344" i="1"/>
  <c r="W344" i="1"/>
  <c r="U343" i="1"/>
  <c r="T343" i="1"/>
  <c r="S343" i="1"/>
  <c r="R343" i="1"/>
  <c r="K343" i="1"/>
  <c r="J343" i="1"/>
  <c r="I343" i="1"/>
  <c r="H343" i="1"/>
  <c r="W343" i="1" s="1"/>
  <c r="Z341" i="1"/>
  <c r="Y341" i="1"/>
  <c r="X341" i="1"/>
  <c r="W341" i="1"/>
  <c r="Z340" i="1"/>
  <c r="Y340" i="1"/>
  <c r="X340" i="1"/>
  <c r="Z339" i="1"/>
  <c r="Y339" i="1"/>
  <c r="X339" i="1"/>
  <c r="P331" i="1"/>
  <c r="P330" i="1" s="1"/>
  <c r="O331" i="1"/>
  <c r="O330" i="1" s="1"/>
  <c r="N331" i="1"/>
  <c r="N330" i="1" s="1"/>
  <c r="M331" i="1"/>
  <c r="M330" i="1" s="1"/>
  <c r="K331" i="1"/>
  <c r="J331" i="1"/>
  <c r="I331" i="1"/>
  <c r="H331" i="1"/>
  <c r="H330" i="1" s="1"/>
  <c r="Z326" i="1"/>
  <c r="Y326" i="1"/>
  <c r="X326" i="1"/>
  <c r="W326" i="1"/>
  <c r="Z325" i="1"/>
  <c r="Y325" i="1"/>
  <c r="X325" i="1"/>
  <c r="W325" i="1"/>
  <c r="Z324" i="1"/>
  <c r="Y324" i="1"/>
  <c r="X324" i="1"/>
  <c r="W324" i="1"/>
  <c r="K323" i="1"/>
  <c r="Z323" i="1" s="1"/>
  <c r="J323" i="1"/>
  <c r="Y323" i="1" s="1"/>
  <c r="I323" i="1"/>
  <c r="X323" i="1" s="1"/>
  <c r="H323" i="1"/>
  <c r="W323" i="1" s="1"/>
  <c r="Z320" i="1"/>
  <c r="Y320" i="1"/>
  <c r="X320" i="1"/>
  <c r="W320" i="1"/>
  <c r="K319" i="1"/>
  <c r="Z319" i="1" s="1"/>
  <c r="J319" i="1"/>
  <c r="Y319" i="1" s="1"/>
  <c r="I319" i="1"/>
  <c r="H319" i="1"/>
  <c r="W319" i="1" s="1"/>
  <c r="Z318" i="1"/>
  <c r="Y318" i="1"/>
  <c r="X318" i="1"/>
  <c r="W318" i="1"/>
  <c r="Z317" i="1"/>
  <c r="Y317" i="1"/>
  <c r="X317" i="1"/>
  <c r="H317" i="1"/>
  <c r="W317" i="1" s="1"/>
  <c r="Z316" i="1"/>
  <c r="Y316" i="1"/>
  <c r="X316" i="1"/>
  <c r="W316" i="1"/>
  <c r="K315" i="1"/>
  <c r="Z315" i="1" s="1"/>
  <c r="J315" i="1"/>
  <c r="Y315" i="1" s="1"/>
  <c r="I315" i="1"/>
  <c r="X315" i="1" s="1"/>
  <c r="Z312" i="1"/>
  <c r="Y312" i="1"/>
  <c r="X312" i="1"/>
  <c r="W312" i="1"/>
  <c r="K311" i="1"/>
  <c r="Z311" i="1" s="1"/>
  <c r="J311" i="1"/>
  <c r="Y311" i="1" s="1"/>
  <c r="I311" i="1"/>
  <c r="X311" i="1" s="1"/>
  <c r="H311" i="1"/>
  <c r="W311" i="1" s="1"/>
  <c r="Z308" i="1"/>
  <c r="Y308" i="1"/>
  <c r="X308" i="1"/>
  <c r="W308" i="1"/>
  <c r="K307" i="1"/>
  <c r="Z307" i="1" s="1"/>
  <c r="J307" i="1"/>
  <c r="J306" i="1" s="1"/>
  <c r="I307" i="1"/>
  <c r="X307" i="1" s="1"/>
  <c r="H307" i="1"/>
  <c r="W307" i="1" s="1"/>
  <c r="Z303" i="1"/>
  <c r="Y303" i="1"/>
  <c r="X303" i="1"/>
  <c r="W303" i="1"/>
  <c r="K302" i="1"/>
  <c r="Z302" i="1" s="1"/>
  <c r="J302" i="1"/>
  <c r="J301" i="1" s="1"/>
  <c r="I302" i="1"/>
  <c r="X302" i="1" s="1"/>
  <c r="H302" i="1"/>
  <c r="W302" i="1" s="1"/>
  <c r="Z298" i="1"/>
  <c r="Y298" i="1"/>
  <c r="X298" i="1"/>
  <c r="W298" i="1"/>
  <c r="K297" i="1"/>
  <c r="Z297" i="1" s="1"/>
  <c r="J297" i="1"/>
  <c r="Y297" i="1" s="1"/>
  <c r="I297" i="1"/>
  <c r="X297" i="1" s="1"/>
  <c r="H297" i="1"/>
  <c r="H295" i="1" s="1"/>
  <c r="H294" i="1" s="1"/>
  <c r="Z295" i="1"/>
  <c r="Y295" i="1"/>
  <c r="X295" i="1"/>
  <c r="K294" i="1"/>
  <c r="J294" i="1"/>
  <c r="Y294" i="1" s="1"/>
  <c r="I294" i="1"/>
  <c r="X294" i="1" s="1"/>
  <c r="Z288" i="1"/>
  <c r="Y288" i="1"/>
  <c r="X288" i="1"/>
  <c r="W288" i="1"/>
  <c r="P287" i="1"/>
  <c r="O287" i="1"/>
  <c r="N287" i="1"/>
  <c r="N281" i="1" s="1"/>
  <c r="M287" i="1"/>
  <c r="K287" i="1"/>
  <c r="J287" i="1"/>
  <c r="Y287" i="1" s="1"/>
  <c r="I287" i="1"/>
  <c r="X287" i="1" s="1"/>
  <c r="H287" i="1"/>
  <c r="Z285" i="1"/>
  <c r="Y285" i="1"/>
  <c r="X285" i="1"/>
  <c r="W285" i="1"/>
  <c r="P281" i="1"/>
  <c r="O281" i="1"/>
  <c r="Z280" i="1"/>
  <c r="Y280" i="1"/>
  <c r="X280" i="1"/>
  <c r="W280" i="1"/>
  <c r="K279" i="1"/>
  <c r="Z279" i="1" s="1"/>
  <c r="J279" i="1"/>
  <c r="Y279" i="1" s="1"/>
  <c r="I279" i="1"/>
  <c r="X279" i="1" s="1"/>
  <c r="H279" i="1"/>
  <c r="W279" i="1" s="1"/>
  <c r="Z278" i="1"/>
  <c r="Y278" i="1"/>
  <c r="X278" i="1"/>
  <c r="W278" i="1"/>
  <c r="K277" i="1"/>
  <c r="Z277" i="1" s="1"/>
  <c r="J277" i="1"/>
  <c r="Y277" i="1" s="1"/>
  <c r="I277" i="1"/>
  <c r="X277" i="1" s="1"/>
  <c r="H277" i="1"/>
  <c r="Z273" i="1"/>
  <c r="Y273" i="1"/>
  <c r="X273" i="1"/>
  <c r="W273" i="1"/>
  <c r="P272" i="1"/>
  <c r="P268" i="1" s="1"/>
  <c r="O272" i="1"/>
  <c r="O268" i="1" s="1"/>
  <c r="N272" i="1"/>
  <c r="N268" i="1" s="1"/>
  <c r="K272" i="1"/>
  <c r="J272" i="1"/>
  <c r="I272" i="1"/>
  <c r="H272" i="1"/>
  <c r="W272" i="1" s="1"/>
  <c r="Z270" i="1"/>
  <c r="Y270" i="1"/>
  <c r="X270" i="1"/>
  <c r="W270" i="1"/>
  <c r="K269" i="1"/>
  <c r="Z269" i="1" s="1"/>
  <c r="J269" i="1"/>
  <c r="Y269" i="1" s="1"/>
  <c r="I269" i="1"/>
  <c r="X269" i="1" s="1"/>
  <c r="H269" i="1"/>
  <c r="M268" i="1"/>
  <c r="Z266" i="1"/>
  <c r="Y266" i="1"/>
  <c r="X266" i="1"/>
  <c r="W266" i="1"/>
  <c r="K265" i="1"/>
  <c r="Z265" i="1" s="1"/>
  <c r="J265" i="1"/>
  <c r="Y265" i="1" s="1"/>
  <c r="I265" i="1"/>
  <c r="X265" i="1" s="1"/>
  <c r="H265" i="1"/>
  <c r="W265" i="1" s="1"/>
  <c r="Z264" i="1"/>
  <c r="Y264" i="1"/>
  <c r="X264" i="1"/>
  <c r="W264" i="1"/>
  <c r="P263" i="1"/>
  <c r="P251" i="1" s="1"/>
  <c r="O263" i="1"/>
  <c r="O251" i="1" s="1"/>
  <c r="N263" i="1"/>
  <c r="N251" i="1" s="1"/>
  <c r="M263" i="1"/>
  <c r="M251" i="1" s="1"/>
  <c r="K263" i="1"/>
  <c r="J263" i="1"/>
  <c r="I263" i="1"/>
  <c r="H263" i="1"/>
  <c r="W263" i="1" s="1"/>
  <c r="Z260" i="1"/>
  <c r="Y260" i="1"/>
  <c r="X260" i="1"/>
  <c r="W260" i="1"/>
  <c r="K259" i="1"/>
  <c r="Z259" i="1" s="1"/>
  <c r="J259" i="1"/>
  <c r="Y259" i="1" s="1"/>
  <c r="I259" i="1"/>
  <c r="X259" i="1" s="1"/>
  <c r="H259" i="1"/>
  <c r="W259" i="1" s="1"/>
  <c r="Z255" i="1"/>
  <c r="Y255" i="1"/>
  <c r="X255" i="1"/>
  <c r="W255" i="1"/>
  <c r="K254" i="1"/>
  <c r="J254" i="1"/>
  <c r="Y254" i="1" s="1"/>
  <c r="I254" i="1"/>
  <c r="X254" i="1" s="1"/>
  <c r="H254" i="1"/>
  <c r="W254" i="1" s="1"/>
  <c r="Z253" i="1"/>
  <c r="Y253" i="1"/>
  <c r="X253" i="1"/>
  <c r="W253" i="1"/>
  <c r="K252" i="1"/>
  <c r="Z252" i="1" s="1"/>
  <c r="J252" i="1"/>
  <c r="Y252" i="1" s="1"/>
  <c r="I252" i="1"/>
  <c r="X252" i="1" s="1"/>
  <c r="H252" i="1"/>
  <c r="Z249" i="1"/>
  <c r="Y249" i="1"/>
  <c r="X249" i="1"/>
  <c r="W249" i="1"/>
  <c r="P248" i="1"/>
  <c r="P225" i="1" s="1"/>
  <c r="O248" i="1"/>
  <c r="O225" i="1" s="1"/>
  <c r="N248" i="1"/>
  <c r="N225" i="1" s="1"/>
  <c r="M248" i="1"/>
  <c r="M225" i="1" s="1"/>
  <c r="K248" i="1"/>
  <c r="J248" i="1"/>
  <c r="I248" i="1"/>
  <c r="X248" i="1" s="1"/>
  <c r="H248" i="1"/>
  <c r="Z245" i="1"/>
  <c r="Y245" i="1"/>
  <c r="X245" i="1"/>
  <c r="W245" i="1"/>
  <c r="K244" i="1"/>
  <c r="Z244" i="1" s="1"/>
  <c r="J244" i="1"/>
  <c r="Y244" i="1" s="1"/>
  <c r="I244" i="1"/>
  <c r="X244" i="1" s="1"/>
  <c r="H244" i="1"/>
  <c r="W244" i="1" s="1"/>
  <c r="Z236" i="1"/>
  <c r="Y236" i="1"/>
  <c r="X236" i="1"/>
  <c r="W236" i="1"/>
  <c r="K235" i="1"/>
  <c r="Z235" i="1" s="1"/>
  <c r="J235" i="1"/>
  <c r="Y235" i="1" s="1"/>
  <c r="I235" i="1"/>
  <c r="X235" i="1" s="1"/>
  <c r="H235" i="1"/>
  <c r="W235" i="1" s="1"/>
  <c r="Z230" i="1"/>
  <c r="Y230" i="1"/>
  <c r="X230" i="1"/>
  <c r="W230" i="1"/>
  <c r="K229" i="1"/>
  <c r="Z229" i="1" s="1"/>
  <c r="J229" i="1"/>
  <c r="Y229" i="1" s="1"/>
  <c r="I229" i="1"/>
  <c r="H229" i="1"/>
  <c r="W229" i="1" s="1"/>
  <c r="Z227" i="1"/>
  <c r="Y227" i="1"/>
  <c r="X227" i="1"/>
  <c r="W227" i="1"/>
  <c r="K226" i="1"/>
  <c r="Z226" i="1" s="1"/>
  <c r="J226" i="1"/>
  <c r="I226" i="1"/>
  <c r="X226" i="1" s="1"/>
  <c r="H226" i="1"/>
  <c r="W226" i="1" s="1"/>
  <c r="Z222" i="1"/>
  <c r="Y222" i="1"/>
  <c r="X222" i="1"/>
  <c r="W222" i="1"/>
  <c r="K221" i="1"/>
  <c r="Z221" i="1" s="1"/>
  <c r="J221" i="1"/>
  <c r="Y221" i="1" s="1"/>
  <c r="I221" i="1"/>
  <c r="X221" i="1" s="1"/>
  <c r="H221" i="1"/>
  <c r="W221" i="1" s="1"/>
  <c r="Z217" i="1"/>
  <c r="Y217" i="1"/>
  <c r="X217" i="1"/>
  <c r="W217" i="1"/>
  <c r="K216" i="1"/>
  <c r="Z216" i="1" s="1"/>
  <c r="J216" i="1"/>
  <c r="J215" i="1" s="1"/>
  <c r="Y215" i="1" s="1"/>
  <c r="I216" i="1"/>
  <c r="X216" i="1" s="1"/>
  <c r="H216" i="1"/>
  <c r="W216" i="1" s="1"/>
  <c r="Z211" i="1"/>
  <c r="Y211" i="1"/>
  <c r="X211" i="1"/>
  <c r="W211" i="1"/>
  <c r="K210" i="1"/>
  <c r="J210" i="1"/>
  <c r="Y210" i="1" s="1"/>
  <c r="I210" i="1"/>
  <c r="X210" i="1" s="1"/>
  <c r="H210" i="1"/>
  <c r="W210" i="1" s="1"/>
  <c r="Z208" i="1"/>
  <c r="Y208" i="1"/>
  <c r="X208" i="1"/>
  <c r="W208" i="1"/>
  <c r="K207" i="1"/>
  <c r="Z207" i="1" s="1"/>
  <c r="J207" i="1"/>
  <c r="J206" i="1" s="1"/>
  <c r="Y206" i="1" s="1"/>
  <c r="I207" i="1"/>
  <c r="X207" i="1" s="1"/>
  <c r="H207" i="1"/>
  <c r="Z204" i="1"/>
  <c r="Y204" i="1"/>
  <c r="X204" i="1"/>
  <c r="W204" i="1"/>
  <c r="P203" i="1"/>
  <c r="O203" i="1"/>
  <c r="N203" i="1"/>
  <c r="N200" i="1" s="1"/>
  <c r="N199" i="1" s="1"/>
  <c r="M203" i="1"/>
  <c r="M200" i="1" s="1"/>
  <c r="M199" i="1" s="1"/>
  <c r="K203" i="1"/>
  <c r="J203" i="1"/>
  <c r="Y203" i="1" s="1"/>
  <c r="I203" i="1"/>
  <c r="H203" i="1"/>
  <c r="Z202" i="1"/>
  <c r="Y202" i="1"/>
  <c r="X202" i="1"/>
  <c r="W202" i="1"/>
  <c r="K201" i="1"/>
  <c r="J201" i="1"/>
  <c r="Y201" i="1" s="1"/>
  <c r="I201" i="1"/>
  <c r="H201" i="1"/>
  <c r="W201" i="1" s="1"/>
  <c r="P200" i="1"/>
  <c r="P199" i="1" s="1"/>
  <c r="O200" i="1"/>
  <c r="O199" i="1" s="1"/>
  <c r="Z197" i="1"/>
  <c r="Y197" i="1"/>
  <c r="X197" i="1"/>
  <c r="W197" i="1"/>
  <c r="K196" i="1"/>
  <c r="Z196" i="1" s="1"/>
  <c r="J196" i="1"/>
  <c r="Y196" i="1" s="1"/>
  <c r="I196" i="1"/>
  <c r="X196" i="1" s="1"/>
  <c r="H196" i="1"/>
  <c r="W196" i="1" s="1"/>
  <c r="Z194" i="1"/>
  <c r="Y194" i="1"/>
  <c r="X194" i="1"/>
  <c r="W194" i="1"/>
  <c r="K193" i="1"/>
  <c r="Z193" i="1" s="1"/>
  <c r="J193" i="1"/>
  <c r="Y193" i="1" s="1"/>
  <c r="I193" i="1"/>
  <c r="X193" i="1" s="1"/>
  <c r="H193" i="1"/>
  <c r="W193" i="1" s="1"/>
  <c r="Z191" i="1"/>
  <c r="Y191" i="1"/>
  <c r="X191" i="1"/>
  <c r="W191" i="1"/>
  <c r="K190" i="1"/>
  <c r="Z190" i="1" s="1"/>
  <c r="J190" i="1"/>
  <c r="Y190" i="1" s="1"/>
  <c r="I190" i="1"/>
  <c r="X190" i="1" s="1"/>
  <c r="H190" i="1"/>
  <c r="W190" i="1" s="1"/>
  <c r="Z189" i="1"/>
  <c r="Y189" i="1"/>
  <c r="X189" i="1"/>
  <c r="W189" i="1"/>
  <c r="K188" i="1"/>
  <c r="Z188" i="1" s="1"/>
  <c r="J188" i="1"/>
  <c r="I188" i="1"/>
  <c r="X188" i="1" s="1"/>
  <c r="H188" i="1"/>
  <c r="W188" i="1" s="1"/>
  <c r="Z185" i="1"/>
  <c r="Y185" i="1"/>
  <c r="X185" i="1"/>
  <c r="W185" i="1"/>
  <c r="P184" i="1"/>
  <c r="P183" i="1" s="1"/>
  <c r="P182" i="1" s="1"/>
  <c r="O184" i="1"/>
  <c r="O183" i="1" s="1"/>
  <c r="O182" i="1" s="1"/>
  <c r="N184" i="1"/>
  <c r="N183" i="1" s="1"/>
  <c r="N182" i="1" s="1"/>
  <c r="K184" i="1"/>
  <c r="J184" i="1"/>
  <c r="I184" i="1"/>
  <c r="H184" i="1"/>
  <c r="W184" i="1" s="1"/>
  <c r="Z123" i="1"/>
  <c r="Y123" i="1"/>
  <c r="X123" i="1"/>
  <c r="W123" i="1"/>
  <c r="P122" i="1"/>
  <c r="P117" i="1" s="1"/>
  <c r="O122" i="1"/>
  <c r="O117" i="1" s="1"/>
  <c r="N122" i="1"/>
  <c r="N117" i="1" s="1"/>
  <c r="K122" i="1"/>
  <c r="J122" i="1"/>
  <c r="I122" i="1"/>
  <c r="H122" i="1"/>
  <c r="W122" i="1" s="1"/>
  <c r="Z119" i="1"/>
  <c r="Y119" i="1"/>
  <c r="X119" i="1"/>
  <c r="W119" i="1"/>
  <c r="K118" i="1"/>
  <c r="Z118" i="1" s="1"/>
  <c r="J118" i="1"/>
  <c r="Y118" i="1" s="1"/>
  <c r="I118" i="1"/>
  <c r="X118" i="1" s="1"/>
  <c r="H118" i="1"/>
  <c r="W118" i="1" s="1"/>
  <c r="M117" i="1"/>
  <c r="Z116" i="1"/>
  <c r="Y116" i="1"/>
  <c r="X116" i="1"/>
  <c r="W116" i="1"/>
  <c r="P111" i="1"/>
  <c r="N115" i="1"/>
  <c r="N111" i="1" s="1"/>
  <c r="K115" i="1"/>
  <c r="J115" i="1"/>
  <c r="Y115" i="1" s="1"/>
  <c r="I115" i="1"/>
  <c r="H115" i="1"/>
  <c r="W115" i="1" s="1"/>
  <c r="Z113" i="1"/>
  <c r="Y113" i="1"/>
  <c r="X113" i="1"/>
  <c r="W113" i="1"/>
  <c r="K112" i="1"/>
  <c r="Z112" i="1" s="1"/>
  <c r="J112" i="1"/>
  <c r="I112" i="1"/>
  <c r="X112" i="1" s="1"/>
  <c r="H112" i="1"/>
  <c r="Z108" i="1"/>
  <c r="Y108" i="1"/>
  <c r="X108" i="1"/>
  <c r="W108" i="1"/>
  <c r="P107" i="1"/>
  <c r="O107" i="1"/>
  <c r="N107" i="1"/>
  <c r="K107" i="1"/>
  <c r="J107" i="1"/>
  <c r="I107" i="1"/>
  <c r="H107" i="1"/>
  <c r="W107" i="1" s="1"/>
  <c r="Z104" i="1"/>
  <c r="Y104" i="1"/>
  <c r="X104" i="1"/>
  <c r="P103" i="1"/>
  <c r="O103" i="1"/>
  <c r="N103" i="1"/>
  <c r="M103" i="1"/>
  <c r="M98" i="1" s="1"/>
  <c r="K103" i="1"/>
  <c r="J103" i="1"/>
  <c r="I103" i="1"/>
  <c r="H103" i="1"/>
  <c r="Z100" i="1"/>
  <c r="Y100" i="1"/>
  <c r="X100" i="1"/>
  <c r="W100" i="1"/>
  <c r="P99" i="1"/>
  <c r="O99" i="1"/>
  <c r="N99" i="1"/>
  <c r="K99" i="1"/>
  <c r="J99" i="1"/>
  <c r="I99" i="1"/>
  <c r="H99" i="1"/>
  <c r="W99" i="1" s="1"/>
  <c r="R98" i="1"/>
  <c r="Z97" i="1"/>
  <c r="Y97" i="1"/>
  <c r="X97" i="1"/>
  <c r="W97" i="1"/>
  <c r="P96" i="1"/>
  <c r="O96" i="1"/>
  <c r="N96" i="1"/>
  <c r="M96" i="1"/>
  <c r="M90" i="1" s="1"/>
  <c r="K96" i="1"/>
  <c r="J96" i="1"/>
  <c r="Y96" i="1" s="1"/>
  <c r="I96" i="1"/>
  <c r="H96" i="1"/>
  <c r="Z92" i="1"/>
  <c r="Y92" i="1"/>
  <c r="X92" i="1"/>
  <c r="W92" i="1"/>
  <c r="K91" i="1"/>
  <c r="Z91" i="1" s="1"/>
  <c r="J91" i="1"/>
  <c r="J90" i="1" s="1"/>
  <c r="I91" i="1"/>
  <c r="I90" i="1" s="1"/>
  <c r="X90" i="1" s="1"/>
  <c r="H91" i="1"/>
  <c r="W91" i="1" s="1"/>
  <c r="R90" i="1"/>
  <c r="Z84" i="1"/>
  <c r="Y84" i="1"/>
  <c r="X84" i="1"/>
  <c r="W84" i="1"/>
  <c r="Z81" i="1"/>
  <c r="Y81" i="1"/>
  <c r="X81" i="1"/>
  <c r="W81" i="1"/>
  <c r="U80" i="1"/>
  <c r="Z80" i="1" s="1"/>
  <c r="Z79" i="1" s="1"/>
  <c r="T80" i="1"/>
  <c r="Y80" i="1" s="1"/>
  <c r="Y79" i="1" s="1"/>
  <c r="S80" i="1"/>
  <c r="S79" i="1" s="1"/>
  <c r="S78" i="1" s="1"/>
  <c r="S77" i="1" s="1"/>
  <c r="R80" i="1"/>
  <c r="R79" i="1" s="1"/>
  <c r="R78" i="1" s="1"/>
  <c r="R77" i="1" s="1"/>
  <c r="P80" i="1"/>
  <c r="P79" i="1" s="1"/>
  <c r="P78" i="1" s="1"/>
  <c r="P77" i="1" s="1"/>
  <c r="O80" i="1"/>
  <c r="O79" i="1" s="1"/>
  <c r="O78" i="1" s="1"/>
  <c r="O77" i="1" s="1"/>
  <c r="N80" i="1"/>
  <c r="N79" i="1" s="1"/>
  <c r="N78" i="1" s="1"/>
  <c r="N77" i="1" s="1"/>
  <c r="M80" i="1"/>
  <c r="M79" i="1" s="1"/>
  <c r="M78" i="1" s="1"/>
  <c r="M77" i="1" s="1"/>
  <c r="K80" i="1"/>
  <c r="K79" i="1" s="1"/>
  <c r="K78" i="1" s="1"/>
  <c r="J80" i="1"/>
  <c r="J79" i="1" s="1"/>
  <c r="J78" i="1" s="1"/>
  <c r="J77" i="1" s="1"/>
  <c r="I80" i="1"/>
  <c r="I79" i="1" s="1"/>
  <c r="I78" i="1" s="1"/>
  <c r="H80" i="1"/>
  <c r="H79" i="1" s="1"/>
  <c r="H78" i="1" s="1"/>
  <c r="H77" i="1" s="1"/>
  <c r="Z73" i="1"/>
  <c r="Y73" i="1"/>
  <c r="X73" i="1"/>
  <c r="W73" i="1"/>
  <c r="U72" i="1"/>
  <c r="Z72" i="1" s="1"/>
  <c r="T72" i="1"/>
  <c r="Y72" i="1" s="1"/>
  <c r="S72" i="1"/>
  <c r="X72" i="1" s="1"/>
  <c r="R72" i="1"/>
  <c r="W72" i="1" s="1"/>
  <c r="P72" i="1"/>
  <c r="O72" i="1"/>
  <c r="N72" i="1"/>
  <c r="M72" i="1"/>
  <c r="K72" i="1"/>
  <c r="J72" i="1"/>
  <c r="I72" i="1"/>
  <c r="H72" i="1"/>
  <c r="Z67" i="1"/>
  <c r="Y67" i="1"/>
  <c r="X67" i="1"/>
  <c r="W67" i="1"/>
  <c r="U66" i="1"/>
  <c r="Z66" i="1" s="1"/>
  <c r="T66" i="1"/>
  <c r="Y66" i="1" s="1"/>
  <c r="S66" i="1"/>
  <c r="X66" i="1" s="1"/>
  <c r="R66" i="1"/>
  <c r="W66" i="1" s="1"/>
  <c r="P66" i="1"/>
  <c r="O66" i="1"/>
  <c r="N66" i="1"/>
  <c r="M66" i="1"/>
  <c r="K66" i="1"/>
  <c r="J66" i="1"/>
  <c r="I66" i="1"/>
  <c r="H66" i="1"/>
  <c r="Z61" i="1"/>
  <c r="Z60" i="1" s="1"/>
  <c r="Z59" i="1" s="1"/>
  <c r="Y61" i="1"/>
  <c r="Y60" i="1" s="1"/>
  <c r="Y59" i="1" s="1"/>
  <c r="X61" i="1"/>
  <c r="X60" i="1" s="1"/>
  <c r="X59" i="1" s="1"/>
  <c r="W61" i="1"/>
  <c r="W60" i="1" s="1"/>
  <c r="W59" i="1" s="1"/>
  <c r="U60" i="1"/>
  <c r="T60" i="1"/>
  <c r="T59" i="1" s="1"/>
  <c r="S60" i="1"/>
  <c r="S59" i="1" s="1"/>
  <c r="R60" i="1"/>
  <c r="R59" i="1" s="1"/>
  <c r="P60" i="1"/>
  <c r="P59" i="1" s="1"/>
  <c r="O60" i="1"/>
  <c r="O59" i="1" s="1"/>
  <c r="N60" i="1"/>
  <c r="N59" i="1" s="1"/>
  <c r="M60" i="1"/>
  <c r="M59" i="1" s="1"/>
  <c r="K60" i="1"/>
  <c r="K59" i="1" s="1"/>
  <c r="J60" i="1"/>
  <c r="I60" i="1"/>
  <c r="H60" i="1"/>
  <c r="U59" i="1"/>
  <c r="Z58" i="1"/>
  <c r="Z57" i="1" s="1"/>
  <c r="Z56" i="1" s="1"/>
  <c r="Y58" i="1"/>
  <c r="Y57" i="1" s="1"/>
  <c r="Y56" i="1" s="1"/>
  <c r="X58" i="1"/>
  <c r="X57" i="1" s="1"/>
  <c r="X56" i="1" s="1"/>
  <c r="W58" i="1"/>
  <c r="W57" i="1" s="1"/>
  <c r="W56" i="1" s="1"/>
  <c r="U57" i="1"/>
  <c r="U56" i="1" s="1"/>
  <c r="T57" i="1"/>
  <c r="T56" i="1" s="1"/>
  <c r="S57" i="1"/>
  <c r="S56" i="1" s="1"/>
  <c r="R57" i="1"/>
  <c r="R56" i="1" s="1"/>
  <c r="P57" i="1"/>
  <c r="P56" i="1" s="1"/>
  <c r="O57" i="1"/>
  <c r="O56" i="1" s="1"/>
  <c r="N57" i="1"/>
  <c r="N56" i="1" s="1"/>
  <c r="M57" i="1"/>
  <c r="M56" i="1" s="1"/>
  <c r="K57" i="1"/>
  <c r="J57" i="1"/>
  <c r="J56" i="1" s="1"/>
  <c r="I57" i="1"/>
  <c r="H57" i="1"/>
  <c r="H56" i="1" s="1"/>
  <c r="Z54" i="1"/>
  <c r="Z53" i="1" s="1"/>
  <c r="Y54" i="1"/>
  <c r="Y53" i="1" s="1"/>
  <c r="X54" i="1"/>
  <c r="X53" i="1" s="1"/>
  <c r="W54" i="1"/>
  <c r="W53" i="1" s="1"/>
  <c r="U53" i="1"/>
  <c r="U37" i="1" s="1"/>
  <c r="T53" i="1"/>
  <c r="T37" i="1" s="1"/>
  <c r="S53" i="1"/>
  <c r="S37" i="1" s="1"/>
  <c r="R53" i="1"/>
  <c r="N37" i="1"/>
  <c r="K53" i="1"/>
  <c r="J53" i="1"/>
  <c r="I53" i="1"/>
  <c r="H53" i="1"/>
  <c r="Z40" i="1"/>
  <c r="Y40" i="1"/>
  <c r="W40" i="1"/>
  <c r="K38" i="1"/>
  <c r="J38" i="1"/>
  <c r="I38" i="1"/>
  <c r="H38" i="1"/>
  <c r="Z33" i="1"/>
  <c r="Z32" i="1" s="1"/>
  <c r="Y33" i="1"/>
  <c r="Y32" i="1" s="1"/>
  <c r="X33" i="1"/>
  <c r="X32" i="1" s="1"/>
  <c r="W33" i="1"/>
  <c r="W32" i="1" s="1"/>
  <c r="U32" i="1"/>
  <c r="T32" i="1"/>
  <c r="S32" i="1"/>
  <c r="R32" i="1"/>
  <c r="P32" i="1"/>
  <c r="O32" i="1"/>
  <c r="N32" i="1"/>
  <c r="M32" i="1"/>
  <c r="K32" i="1"/>
  <c r="J32" i="1"/>
  <c r="I32" i="1"/>
  <c r="H32" i="1"/>
  <c r="Z29" i="1"/>
  <c r="Y29" i="1"/>
  <c r="X29" i="1"/>
  <c r="W29" i="1"/>
  <c r="Z23" i="1"/>
  <c r="Z22" i="1" s="1"/>
  <c r="Z21" i="1" s="1"/>
  <c r="Y23" i="1"/>
  <c r="Y22" i="1" s="1"/>
  <c r="Y21" i="1" s="1"/>
  <c r="X23" i="1"/>
  <c r="X22" i="1" s="1"/>
  <c r="X21" i="1" s="1"/>
  <c r="W23" i="1"/>
  <c r="W22" i="1" s="1"/>
  <c r="W21" i="1" s="1"/>
  <c r="U22" i="1"/>
  <c r="T22" i="1"/>
  <c r="T21" i="1" s="1"/>
  <c r="S22" i="1"/>
  <c r="S21" i="1" s="1"/>
  <c r="R22" i="1"/>
  <c r="P22" i="1"/>
  <c r="P21" i="1" s="1"/>
  <c r="O22" i="1"/>
  <c r="O21" i="1" s="1"/>
  <c r="N22" i="1"/>
  <c r="N21" i="1" s="1"/>
  <c r="M22" i="1"/>
  <c r="M21" i="1" s="1"/>
  <c r="K22" i="1"/>
  <c r="K21" i="1" s="1"/>
  <c r="J22" i="1"/>
  <c r="J21" i="1" s="1"/>
  <c r="I22" i="1"/>
  <c r="I21" i="1" s="1"/>
  <c r="H22" i="1"/>
  <c r="H21" i="1" s="1"/>
  <c r="Z15" i="1"/>
  <c r="Z14" i="1" s="1"/>
  <c r="Y15" i="1"/>
  <c r="Y14" i="1" s="1"/>
  <c r="X15" i="1"/>
  <c r="X14" i="1" s="1"/>
  <c r="W15" i="1"/>
  <c r="W14" i="1" s="1"/>
  <c r="U14" i="1"/>
  <c r="T14" i="1"/>
  <c r="S14" i="1"/>
  <c r="R14" i="1"/>
  <c r="P14" i="1"/>
  <c r="O14" i="1"/>
  <c r="N14" i="1"/>
  <c r="M14" i="1"/>
  <c r="K14" i="1"/>
  <c r="J14" i="1"/>
  <c r="I14" i="1"/>
  <c r="H14" i="1"/>
  <c r="Y13" i="1" l="1"/>
  <c r="Y538" i="1"/>
  <c r="I415" i="1"/>
  <c r="X415" i="1" s="1"/>
  <c r="W365" i="1"/>
  <c r="W370" i="1"/>
  <c r="O537" i="1"/>
  <c r="O536" i="1" s="1"/>
  <c r="P537" i="1"/>
  <c r="P536" i="1" s="1"/>
  <c r="P534" i="1" s="1"/>
  <c r="Z714" i="1"/>
  <c r="Z365" i="1"/>
  <c r="O37" i="1"/>
  <c r="O13" i="1" s="1"/>
  <c r="O11" i="1" s="1"/>
  <c r="X263" i="1"/>
  <c r="K721" i="1"/>
  <c r="Z721" i="1" s="1"/>
  <c r="W287" i="1"/>
  <c r="Z343" i="1"/>
  <c r="X331" i="1"/>
  <c r="X511" i="1"/>
  <c r="Y343" i="1"/>
  <c r="Z103" i="1"/>
  <c r="Y263" i="1"/>
  <c r="Z248" i="1"/>
  <c r="Y374" i="1"/>
  <c r="W714" i="1"/>
  <c r="J225" i="1"/>
  <c r="Y225" i="1" s="1"/>
  <c r="Z331" i="1"/>
  <c r="K501" i="1"/>
  <c r="W203" i="1"/>
  <c r="Z345" i="1"/>
  <c r="Z263" i="1"/>
  <c r="J187" i="1"/>
  <c r="Y187" i="1" s="1"/>
  <c r="Y38" i="1"/>
  <c r="Y37" i="1" s="1"/>
  <c r="W695" i="1"/>
  <c r="Y370" i="1"/>
  <c r="X361" i="1"/>
  <c r="Y357" i="1"/>
  <c r="U21" i="1"/>
  <c r="X357" i="1"/>
  <c r="Y384" i="1"/>
  <c r="Z203" i="1"/>
  <c r="J578" i="1"/>
  <c r="J577" i="1" s="1"/>
  <c r="J575" i="1" s="1"/>
  <c r="Y575" i="1" s="1"/>
  <c r="R692" i="1"/>
  <c r="R684" i="1" s="1"/>
  <c r="R683" i="1" s="1"/>
  <c r="R682" i="1" s="1"/>
  <c r="O692" i="1"/>
  <c r="Y692" i="1" s="1"/>
  <c r="Z184" i="1"/>
  <c r="P692" i="1"/>
  <c r="Z692" i="1" s="1"/>
  <c r="K306" i="1"/>
  <c r="Z306" i="1" s="1"/>
  <c r="K495" i="1"/>
  <c r="Z495" i="1" s="1"/>
  <c r="X184" i="1"/>
  <c r="H578" i="1"/>
  <c r="W578" i="1" s="1"/>
  <c r="M692" i="1"/>
  <c r="W692" i="1" s="1"/>
  <c r="K578" i="1"/>
  <c r="Z578" i="1" s="1"/>
  <c r="N692" i="1"/>
  <c r="X692" i="1" s="1"/>
  <c r="W96" i="1"/>
  <c r="H59" i="1"/>
  <c r="Y365" i="1"/>
  <c r="J721" i="1"/>
  <c r="Y721" i="1" s="1"/>
  <c r="Y714" i="1"/>
  <c r="X350" i="1"/>
  <c r="Y583" i="1"/>
  <c r="Y248" i="1"/>
  <c r="X578" i="1"/>
  <c r="X714" i="1"/>
  <c r="O685" i="1"/>
  <c r="Y685" i="1" s="1"/>
  <c r="X96" i="1"/>
  <c r="W374" i="1"/>
  <c r="I59" i="1"/>
  <c r="H525" i="1"/>
  <c r="W525" i="1" s="1"/>
  <c r="N684" i="1"/>
  <c r="J59" i="1"/>
  <c r="W706" i="1"/>
  <c r="K301" i="1"/>
  <c r="Z301" i="1" s="1"/>
  <c r="H599" i="1"/>
  <c r="W599" i="1" s="1"/>
  <c r="R700" i="1"/>
  <c r="R699" i="1" s="1"/>
  <c r="R698" i="1" s="1"/>
  <c r="R697" i="1" s="1"/>
  <c r="Z583" i="1"/>
  <c r="H510" i="1"/>
  <c r="W510" i="1" s="1"/>
  <c r="Z96" i="1"/>
  <c r="X345" i="1"/>
  <c r="X706" i="1"/>
  <c r="Z115" i="1"/>
  <c r="K215" i="1"/>
  <c r="Z215" i="1" s="1"/>
  <c r="Z287" i="1"/>
  <c r="Z374" i="1"/>
  <c r="X579" i="1"/>
  <c r="X583" i="1"/>
  <c r="X701" i="1"/>
  <c r="K90" i="1"/>
  <c r="Z90" i="1" s="1"/>
  <c r="I206" i="1"/>
  <c r="X206" i="1" s="1"/>
  <c r="M508" i="1"/>
  <c r="M509" i="1"/>
  <c r="M457" i="1" s="1"/>
  <c r="M456" i="1" s="1"/>
  <c r="X103" i="1"/>
  <c r="W350" i="1"/>
  <c r="O98" i="1"/>
  <c r="J98" i="1"/>
  <c r="I495" i="1"/>
  <c r="X495" i="1" s="1"/>
  <c r="H537" i="1"/>
  <c r="H536" i="1" s="1"/>
  <c r="W536" i="1" s="1"/>
  <c r="Y345" i="1"/>
  <c r="X370" i="1"/>
  <c r="X374" i="1"/>
  <c r="K486" i="1"/>
  <c r="Z486" i="1" s="1"/>
  <c r="H225" i="1"/>
  <c r="W225" i="1" s="1"/>
  <c r="I537" i="1"/>
  <c r="I536" i="1" s="1"/>
  <c r="X536" i="1" s="1"/>
  <c r="O508" i="1"/>
  <c r="O509" i="1"/>
  <c r="O457" i="1" s="1"/>
  <c r="O456" i="1" s="1"/>
  <c r="Y511" i="1"/>
  <c r="I330" i="1"/>
  <c r="X330" i="1" s="1"/>
  <c r="J590" i="1"/>
  <c r="Y590" i="1" s="1"/>
  <c r="W103" i="1"/>
  <c r="X203" i="1"/>
  <c r="W248" i="1"/>
  <c r="W345" i="1"/>
  <c r="Y350" i="1"/>
  <c r="X377" i="1"/>
  <c r="X384" i="1"/>
  <c r="X107" i="1"/>
  <c r="W295" i="1"/>
  <c r="I342" i="1"/>
  <c r="Z370" i="1"/>
  <c r="Y377" i="1"/>
  <c r="M700" i="1"/>
  <c r="M699" i="1" s="1"/>
  <c r="M698" i="1" s="1"/>
  <c r="M697" i="1" s="1"/>
  <c r="P700" i="1"/>
  <c r="P699" i="1" s="1"/>
  <c r="P698" i="1" s="1"/>
  <c r="P697" i="1" s="1"/>
  <c r="X122" i="1"/>
  <c r="I215" i="1"/>
  <c r="X215" i="1" s="1"/>
  <c r="I268" i="1"/>
  <c r="X268" i="1" s="1"/>
  <c r="R342" i="1"/>
  <c r="R329" i="1" s="1"/>
  <c r="R328" i="1" s="1"/>
  <c r="R327" i="1" s="1"/>
  <c r="E33" i="3" s="1"/>
  <c r="N364" i="1"/>
  <c r="P364" i="1"/>
  <c r="J415" i="1"/>
  <c r="Y415" i="1" s="1"/>
  <c r="H459" i="1"/>
  <c r="W459" i="1" s="1"/>
  <c r="Y472" i="1"/>
  <c r="J537" i="1"/>
  <c r="J536" i="1" s="1"/>
  <c r="I577" i="1"/>
  <c r="I575" i="1" s="1"/>
  <c r="X575" i="1" s="1"/>
  <c r="H590" i="1"/>
  <c r="W590" i="1" s="1"/>
  <c r="K700" i="1"/>
  <c r="X272" i="1"/>
  <c r="S342" i="1"/>
  <c r="S329" i="1" s="1"/>
  <c r="S328" i="1" s="1"/>
  <c r="S327" i="1" s="1"/>
  <c r="I392" i="1"/>
  <c r="X392" i="1" s="1"/>
  <c r="J438" i="1"/>
  <c r="Y438" i="1" s="1"/>
  <c r="J549" i="1"/>
  <c r="Y549" i="1" s="1"/>
  <c r="J37" i="1"/>
  <c r="K111" i="1"/>
  <c r="Z111" i="1" s="1"/>
  <c r="H117" i="1"/>
  <c r="W117" i="1" s="1"/>
  <c r="Y122" i="1"/>
  <c r="I187" i="1"/>
  <c r="X187" i="1" s="1"/>
  <c r="J200" i="1"/>
  <c r="J199" i="1" s="1"/>
  <c r="Y199" i="1" s="1"/>
  <c r="K268" i="1"/>
  <c r="Z268" i="1" s="1"/>
  <c r="K276" i="1"/>
  <c r="Z276" i="1" s="1"/>
  <c r="J284" i="1"/>
  <c r="Y284" i="1" s="1"/>
  <c r="H306" i="1"/>
  <c r="W306" i="1" s="1"/>
  <c r="J310" i="1"/>
  <c r="Y310" i="1" s="1"/>
  <c r="I310" i="1"/>
  <c r="X310" i="1" s="1"/>
  <c r="U342" i="1"/>
  <c r="U329" i="1" s="1"/>
  <c r="U328" i="1" s="1"/>
  <c r="U327" i="1" s="1"/>
  <c r="H342" i="1"/>
  <c r="M342" i="1"/>
  <c r="M329" i="1" s="1"/>
  <c r="M328" i="1" s="1"/>
  <c r="M327" i="1" s="1"/>
  <c r="X416" i="1"/>
  <c r="I522" i="1"/>
  <c r="X522" i="1" s="1"/>
  <c r="O700" i="1"/>
  <c r="O699" i="1" s="1"/>
  <c r="O698" i="1" s="1"/>
  <c r="O697" i="1" s="1"/>
  <c r="Y706" i="1"/>
  <c r="X439" i="1"/>
  <c r="I438" i="1"/>
  <c r="X438" i="1" s="1"/>
  <c r="W481" i="1"/>
  <c r="H471" i="1"/>
  <c r="M534" i="1"/>
  <c r="M535" i="1"/>
  <c r="X572" i="1"/>
  <c r="I571" i="1"/>
  <c r="X571" i="1" s="1"/>
  <c r="W722" i="1"/>
  <c r="H721" i="1"/>
  <c r="W721" i="1" s="1"/>
  <c r="I37" i="1"/>
  <c r="T79" i="1"/>
  <c r="T78" i="1" s="1"/>
  <c r="T77" i="1" s="1"/>
  <c r="Y77" i="1" s="1"/>
  <c r="H98" i="1"/>
  <c r="W98" i="1" s="1"/>
  <c r="Y99" i="1"/>
  <c r="Y107" i="1"/>
  <c r="P98" i="1"/>
  <c r="K183" i="1"/>
  <c r="Z183" i="1" s="1"/>
  <c r="Z182" i="1" s="1"/>
  <c r="J183" i="1"/>
  <c r="J182" i="1" s="1"/>
  <c r="Y184" i="1"/>
  <c r="K187" i="1"/>
  <c r="M224" i="1"/>
  <c r="M181" i="1" s="1"/>
  <c r="W252" i="1"/>
  <c r="H251" i="1"/>
  <c r="Z254" i="1"/>
  <c r="K251" i="1"/>
  <c r="Z251" i="1" s="1"/>
  <c r="J276" i="1"/>
  <c r="K342" i="1"/>
  <c r="Z357" i="1"/>
  <c r="P342" i="1"/>
  <c r="X365" i="1"/>
  <c r="I364" i="1"/>
  <c r="Y401" i="1"/>
  <c r="J392" i="1"/>
  <c r="H438" i="1"/>
  <c r="W438" i="1" s="1"/>
  <c r="J495" i="1"/>
  <c r="Y495" i="1" s="1"/>
  <c r="Y496" i="1"/>
  <c r="X550" i="1"/>
  <c r="I549" i="1"/>
  <c r="X719" i="1"/>
  <c r="Y103" i="1"/>
  <c r="W330" i="1"/>
  <c r="Y431" i="1"/>
  <c r="J430" i="1"/>
  <c r="Y430" i="1" s="1"/>
  <c r="J459" i="1"/>
  <c r="J458" i="1" s="1"/>
  <c r="Y460" i="1"/>
  <c r="H549" i="1"/>
  <c r="W686" i="1"/>
  <c r="M685" i="1"/>
  <c r="Z201" i="1"/>
  <c r="K200" i="1"/>
  <c r="X229" i="1"/>
  <c r="I225" i="1"/>
  <c r="R21" i="1"/>
  <c r="X115" i="1"/>
  <c r="Y188" i="1"/>
  <c r="X201" i="1"/>
  <c r="I200" i="1"/>
  <c r="Y226" i="1"/>
  <c r="I251" i="1"/>
  <c r="X251" i="1" s="1"/>
  <c r="H37" i="1"/>
  <c r="Z38" i="1"/>
  <c r="Z37" i="1" s="1"/>
  <c r="Z13" i="1" s="1"/>
  <c r="M37" i="1"/>
  <c r="M13" i="1" s="1"/>
  <c r="N98" i="1"/>
  <c r="N89" i="1" s="1"/>
  <c r="I111" i="1"/>
  <c r="X111" i="1" s="1"/>
  <c r="J111" i="1"/>
  <c r="Y111" i="1" s="1"/>
  <c r="Y112" i="1"/>
  <c r="J117" i="1"/>
  <c r="Y117" i="1" s="1"/>
  <c r="I117" i="1"/>
  <c r="X117" i="1" s="1"/>
  <c r="Z122" i="1"/>
  <c r="W207" i="1"/>
  <c r="H206" i="1"/>
  <c r="W206" i="1" s="1"/>
  <c r="Y207" i="1"/>
  <c r="Z210" i="1"/>
  <c r="K206" i="1"/>
  <c r="Z206" i="1" s="1"/>
  <c r="Y216" i="1"/>
  <c r="K225" i="1"/>
  <c r="O224" i="1"/>
  <c r="O180" i="1" s="1"/>
  <c r="J251" i="1"/>
  <c r="Y251" i="1" s="1"/>
  <c r="W269" i="1"/>
  <c r="H268" i="1"/>
  <c r="W268" i="1" s="1"/>
  <c r="W277" i="1"/>
  <c r="H276" i="1"/>
  <c r="K284" i="1"/>
  <c r="K283" i="1" s="1"/>
  <c r="Z294" i="1"/>
  <c r="T342" i="1"/>
  <c r="T329" i="1" s="1"/>
  <c r="T328" i="1" s="1"/>
  <c r="T327" i="1" s="1"/>
  <c r="G33" i="3" s="1"/>
  <c r="Y359" i="1"/>
  <c r="J510" i="1"/>
  <c r="Y510" i="1" s="1"/>
  <c r="J525" i="1"/>
  <c r="Y525" i="1" s="1"/>
  <c r="Y272" i="1"/>
  <c r="P224" i="1"/>
  <c r="P181" i="1" s="1"/>
  <c r="I276" i="1"/>
  <c r="X276" i="1" s="1"/>
  <c r="H301" i="1"/>
  <c r="W301" i="1" s="1"/>
  <c r="X343" i="1"/>
  <c r="H364" i="1"/>
  <c r="W364" i="1" s="1"/>
  <c r="J364" i="1"/>
  <c r="O364" i="1"/>
  <c r="H392" i="1"/>
  <c r="K415" i="1"/>
  <c r="Z415" i="1" s="1"/>
  <c r="H450" i="1"/>
  <c r="W450" i="1" s="1"/>
  <c r="K459" i="1"/>
  <c r="K471" i="1"/>
  <c r="H486" i="1"/>
  <c r="W486" i="1" s="1"/>
  <c r="J486" i="1"/>
  <c r="Y486" i="1" s="1"/>
  <c r="H501" i="1"/>
  <c r="W501" i="1" s="1"/>
  <c r="K525" i="1"/>
  <c r="Z525" i="1" s="1"/>
  <c r="W566" i="1"/>
  <c r="X566" i="1" s="1"/>
  <c r="H571" i="1"/>
  <c r="I599" i="1"/>
  <c r="X599" i="1" s="1"/>
  <c r="X685" i="1"/>
  <c r="I700" i="1"/>
  <c r="N700" i="1"/>
  <c r="J342" i="1"/>
  <c r="O342" i="1"/>
  <c r="H430" i="1"/>
  <c r="W430" i="1" s="1"/>
  <c r="N224" i="1"/>
  <c r="N181" i="1" s="1"/>
  <c r="N342" i="1"/>
  <c r="K364" i="1"/>
  <c r="H415" i="1"/>
  <c r="W415" i="1" s="1"/>
  <c r="H495" i="1"/>
  <c r="I510" i="1"/>
  <c r="H522" i="1"/>
  <c r="W522" i="1" s="1"/>
  <c r="I525" i="1"/>
  <c r="X525" i="1" s="1"/>
  <c r="I590" i="1"/>
  <c r="Z719" i="1"/>
  <c r="S13" i="1"/>
  <c r="I56" i="1"/>
  <c r="N534" i="1"/>
  <c r="N535" i="1"/>
  <c r="Y572" i="1"/>
  <c r="J571" i="1"/>
  <c r="I301" i="1"/>
  <c r="I306" i="1"/>
  <c r="X306" i="1" s="1"/>
  <c r="H183" i="1"/>
  <c r="W183" i="1" s="1"/>
  <c r="W182" i="1" s="1"/>
  <c r="I450" i="1"/>
  <c r="J522" i="1"/>
  <c r="Z590" i="1"/>
  <c r="K56" i="1"/>
  <c r="I501" i="1"/>
  <c r="K588" i="1"/>
  <c r="Z588" i="1" s="1"/>
  <c r="Z591" i="1"/>
  <c r="J599" i="1"/>
  <c r="I183" i="1"/>
  <c r="Y302" i="1"/>
  <c r="Y307" i="1"/>
  <c r="K330" i="1"/>
  <c r="J450" i="1"/>
  <c r="N13" i="1"/>
  <c r="W77" i="1"/>
  <c r="K77" i="1"/>
  <c r="J300" i="1"/>
  <c r="Y301" i="1"/>
  <c r="Y306" i="1"/>
  <c r="Y90" i="1"/>
  <c r="M88" i="1"/>
  <c r="M89" i="1"/>
  <c r="M87" i="1"/>
  <c r="I77" i="1"/>
  <c r="X77" i="1" s="1"/>
  <c r="X78" i="1"/>
  <c r="X80" i="1"/>
  <c r="X79" i="1" s="1"/>
  <c r="Y428" i="1"/>
  <c r="J425" i="1"/>
  <c r="I430" i="1"/>
  <c r="X430" i="1" s="1"/>
  <c r="X431" i="1"/>
  <c r="K37" i="1"/>
  <c r="P37" i="1"/>
  <c r="P13" i="1" s="1"/>
  <c r="U79" i="1"/>
  <c r="U78" i="1" s="1"/>
  <c r="U77" i="1" s="1"/>
  <c r="Z99" i="1"/>
  <c r="K98" i="1"/>
  <c r="Z107" i="1"/>
  <c r="H111" i="1"/>
  <c r="W111" i="1" s="1"/>
  <c r="W112" i="1"/>
  <c r="K117" i="1"/>
  <c r="Z117" i="1" s="1"/>
  <c r="H187" i="1"/>
  <c r="H200" i="1"/>
  <c r="H215" i="1"/>
  <c r="W215" i="1" s="1"/>
  <c r="J268" i="1"/>
  <c r="Y268" i="1" s="1"/>
  <c r="Z272" i="1"/>
  <c r="W294" i="1"/>
  <c r="H284" i="1"/>
  <c r="W297" i="1"/>
  <c r="H315" i="1"/>
  <c r="W331" i="1"/>
  <c r="Z426" i="1"/>
  <c r="K425" i="1"/>
  <c r="K438" i="1"/>
  <c r="Z438" i="1" s="1"/>
  <c r="I471" i="1"/>
  <c r="Y502" i="1"/>
  <c r="Y501" i="1" s="1"/>
  <c r="J501" i="1"/>
  <c r="W78" i="1"/>
  <c r="I284" i="1"/>
  <c r="K310" i="1"/>
  <c r="K430" i="1"/>
  <c r="Z430" i="1" s="1"/>
  <c r="Z431" i="1"/>
  <c r="K450" i="1"/>
  <c r="Z451" i="1"/>
  <c r="K510" i="1"/>
  <c r="Z511" i="1"/>
  <c r="P509" i="1"/>
  <c r="P457" i="1" s="1"/>
  <c r="P456" i="1" s="1"/>
  <c r="P508" i="1"/>
  <c r="Z538" i="1"/>
  <c r="K537" i="1"/>
  <c r="X38" i="1"/>
  <c r="X37" i="1" s="1"/>
  <c r="X13" i="1" s="1"/>
  <c r="Y91" i="1"/>
  <c r="H90" i="1"/>
  <c r="W79" i="1"/>
  <c r="W80" i="1"/>
  <c r="X91" i="1"/>
  <c r="X99" i="1"/>
  <c r="I98" i="1"/>
  <c r="X319" i="1"/>
  <c r="Y331" i="1"/>
  <c r="J330" i="1"/>
  <c r="H425" i="1"/>
  <c r="I425" i="1"/>
  <c r="X426" i="1"/>
  <c r="W433" i="1"/>
  <c r="X466" i="1"/>
  <c r="I459" i="1"/>
  <c r="X491" i="1"/>
  <c r="I486" i="1"/>
  <c r="X486" i="1" s="1"/>
  <c r="Y499" i="1"/>
  <c r="Z499" i="1" s="1"/>
  <c r="W361" i="1"/>
  <c r="K392" i="1"/>
  <c r="N508" i="1"/>
  <c r="K560" i="1"/>
  <c r="Z572" i="1"/>
  <c r="K571" i="1"/>
  <c r="Z571" i="1" s="1"/>
  <c r="Z600" i="1"/>
  <c r="K599" i="1"/>
  <c r="K549" i="1"/>
  <c r="W718" i="1"/>
  <c r="X722" i="1"/>
  <c r="I721" i="1"/>
  <c r="X721" i="1" s="1"/>
  <c r="K522" i="1"/>
  <c r="Z522" i="1" s="1"/>
  <c r="Z523" i="1"/>
  <c r="W561" i="1"/>
  <c r="X561" i="1" s="1"/>
  <c r="Y561" i="1" s="1"/>
  <c r="Z561" i="1" s="1"/>
  <c r="X718" i="1"/>
  <c r="Y719" i="1"/>
  <c r="J718" i="1"/>
  <c r="Y718" i="1" s="1"/>
  <c r="W562" i="1"/>
  <c r="X562" i="1" s="1"/>
  <c r="W573" i="1"/>
  <c r="Z686" i="1"/>
  <c r="P685" i="1"/>
  <c r="H700" i="1"/>
  <c r="W701" i="1"/>
  <c r="Z706" i="1"/>
  <c r="Z718" i="1"/>
  <c r="X686" i="1"/>
  <c r="W719" i="1"/>
  <c r="J700" i="1"/>
  <c r="Z12" i="1" l="1"/>
  <c r="Z11" i="1"/>
  <c r="X12" i="1"/>
  <c r="X11" i="1"/>
  <c r="Y12" i="1"/>
  <c r="Y11" i="1"/>
  <c r="O534" i="1"/>
  <c r="O535" i="1"/>
  <c r="P535" i="1"/>
  <c r="Y536" i="1"/>
  <c r="K699" i="1"/>
  <c r="K698" i="1" s="1"/>
  <c r="Z698" i="1" s="1"/>
  <c r="G10" i="3"/>
  <c r="J186" i="1"/>
  <c r="Y186" i="1" s="1"/>
  <c r="Y578" i="1"/>
  <c r="K494" i="1"/>
  <c r="Z494" i="1" s="1"/>
  <c r="K577" i="1"/>
  <c r="Z577" i="1" s="1"/>
  <c r="M684" i="1"/>
  <c r="M683" i="1" s="1"/>
  <c r="H577" i="1"/>
  <c r="H575" i="1" s="1"/>
  <c r="W575" i="1" s="1"/>
  <c r="H13" i="1"/>
  <c r="H11" i="1" s="1"/>
  <c r="O684" i="1"/>
  <c r="O683" i="1" s="1"/>
  <c r="Y683" i="1" s="1"/>
  <c r="X684" i="1"/>
  <c r="N683" i="1"/>
  <c r="X683" i="1" s="1"/>
  <c r="N180" i="1"/>
  <c r="K300" i="1"/>
  <c r="Z300" i="1" s="1"/>
  <c r="J13" i="1"/>
  <c r="J11" i="1" s="1"/>
  <c r="N88" i="1"/>
  <c r="J470" i="1"/>
  <c r="Y470" i="1" s="1"/>
  <c r="Z284" i="1"/>
  <c r="J548" i="1"/>
  <c r="Y548" i="1" s="1"/>
  <c r="I275" i="1"/>
  <c r="X275" i="1" s="1"/>
  <c r="J283" i="1"/>
  <c r="Y283" i="1" s="1"/>
  <c r="H598" i="1"/>
  <c r="H597" i="1" s="1"/>
  <c r="P329" i="1"/>
  <c r="P328" i="1" s="1"/>
  <c r="P327" i="1" s="1"/>
  <c r="O181" i="1"/>
  <c r="X537" i="1"/>
  <c r="H589" i="1"/>
  <c r="H588" i="1" s="1"/>
  <c r="N87" i="1"/>
  <c r="Y98" i="1"/>
  <c r="J589" i="1"/>
  <c r="Y589" i="1" s="1"/>
  <c r="H508" i="1"/>
  <c r="W508" i="1" s="1"/>
  <c r="W537" i="1"/>
  <c r="H458" i="1"/>
  <c r="W458" i="1" s="1"/>
  <c r="I391" i="1"/>
  <c r="X391" i="1" s="1"/>
  <c r="Y183" i="1"/>
  <c r="Y182" i="1" s="1"/>
  <c r="X700" i="1"/>
  <c r="W342" i="1"/>
  <c r="W328" i="1" s="1"/>
  <c r="Y577" i="1"/>
  <c r="K13" i="1"/>
  <c r="K11" i="1" s="1"/>
  <c r="J305" i="1"/>
  <c r="J304" i="1" s="1"/>
  <c r="Y304" i="1" s="1"/>
  <c r="O89" i="1"/>
  <c r="O88" i="1"/>
  <c r="H509" i="1"/>
  <c r="W509" i="1" s="1"/>
  <c r="I13" i="1"/>
  <c r="O12" i="1"/>
  <c r="X577" i="1"/>
  <c r="O87" i="1"/>
  <c r="J494" i="1"/>
  <c r="Y494" i="1" s="1"/>
  <c r="K329" i="1"/>
  <c r="K328" i="1" s="1"/>
  <c r="K327" i="1" s="1"/>
  <c r="W685" i="1"/>
  <c r="Y342" i="1"/>
  <c r="Z700" i="1"/>
  <c r="K275" i="1"/>
  <c r="Z275" i="1" s="1"/>
  <c r="N329" i="1"/>
  <c r="N328" i="1" s="1"/>
  <c r="N327" i="1" s="1"/>
  <c r="Y566" i="1"/>
  <c r="Z566" i="1" s="1"/>
  <c r="X364" i="1"/>
  <c r="Y459" i="1"/>
  <c r="H300" i="1"/>
  <c r="H299" i="1" s="1"/>
  <c r="W299" i="1" s="1"/>
  <c r="X573" i="1"/>
  <c r="Y573" i="1" s="1"/>
  <c r="Z573" i="1" s="1"/>
  <c r="M180" i="1"/>
  <c r="I494" i="1"/>
  <c r="X494" i="1" s="1"/>
  <c r="I598" i="1"/>
  <c r="X598" i="1" s="1"/>
  <c r="Y364" i="1"/>
  <c r="H329" i="1"/>
  <c r="H328" i="1" s="1"/>
  <c r="H327" i="1" s="1"/>
  <c r="W327" i="1" s="1"/>
  <c r="N699" i="1"/>
  <c r="N698" i="1" s="1"/>
  <c r="N697" i="1" s="1"/>
  <c r="H449" i="1"/>
  <c r="W449" i="1" s="1"/>
  <c r="Z330" i="1"/>
  <c r="I558" i="1"/>
  <c r="X558" i="1" s="1"/>
  <c r="Y537" i="1"/>
  <c r="I186" i="1"/>
  <c r="X186" i="1" s="1"/>
  <c r="Y200" i="1"/>
  <c r="K182" i="1"/>
  <c r="K587" i="1"/>
  <c r="Z587" i="1" s="1"/>
  <c r="I89" i="1"/>
  <c r="X89" i="1" s="1"/>
  <c r="K89" i="1"/>
  <c r="K88" i="1"/>
  <c r="I305" i="1"/>
  <c r="X305" i="1" s="1"/>
  <c r="J87" i="1"/>
  <c r="Z364" i="1"/>
  <c r="I508" i="1"/>
  <c r="X508" i="1" s="1"/>
  <c r="I509" i="1"/>
  <c r="X509" i="1" s="1"/>
  <c r="W571" i="1"/>
  <c r="H558" i="1"/>
  <c r="W558" i="1" s="1"/>
  <c r="Z471" i="1"/>
  <c r="K470" i="1"/>
  <c r="Z470" i="1" s="1"/>
  <c r="W392" i="1"/>
  <c r="H391" i="1"/>
  <c r="Z225" i="1"/>
  <c r="K224" i="1"/>
  <c r="Z224" i="1" s="1"/>
  <c r="X225" i="1"/>
  <c r="I224" i="1"/>
  <c r="X224" i="1" s="1"/>
  <c r="X549" i="1"/>
  <c r="I548" i="1"/>
  <c r="Z187" i="1"/>
  <c r="K186" i="1"/>
  <c r="Z186" i="1" s="1"/>
  <c r="P88" i="1"/>
  <c r="P89" i="1"/>
  <c r="P87" i="1"/>
  <c r="P180" i="1"/>
  <c r="Y78" i="1"/>
  <c r="J88" i="1"/>
  <c r="W495" i="1"/>
  <c r="H494" i="1"/>
  <c r="W494" i="1" s="1"/>
  <c r="Z459" i="1"/>
  <c r="K458" i="1"/>
  <c r="Z458" i="1" s="1"/>
  <c r="O329" i="1"/>
  <c r="O328" i="1" s="1"/>
  <c r="O327" i="1" s="1"/>
  <c r="Z342" i="1"/>
  <c r="W251" i="1"/>
  <c r="H224" i="1"/>
  <c r="W224" i="1" s="1"/>
  <c r="W471" i="1"/>
  <c r="H470" i="1"/>
  <c r="W470" i="1" s="1"/>
  <c r="I329" i="1"/>
  <c r="T13" i="1"/>
  <c r="T11" i="1" s="1"/>
  <c r="I559" i="1"/>
  <c r="X559" i="1" s="1"/>
  <c r="H559" i="1"/>
  <c r="W559" i="1" s="1"/>
  <c r="W276" i="1"/>
  <c r="H275" i="1"/>
  <c r="W275" i="1" s="1"/>
  <c r="X200" i="1"/>
  <c r="I199" i="1"/>
  <c r="X199" i="1" s="1"/>
  <c r="Z200" i="1"/>
  <c r="K199" i="1"/>
  <c r="Z199" i="1" s="1"/>
  <c r="W549" i="1"/>
  <c r="H548" i="1"/>
  <c r="Y276" i="1"/>
  <c r="J275" i="1"/>
  <c r="Y275" i="1" s="1"/>
  <c r="X510" i="1"/>
  <c r="J89" i="1"/>
  <c r="X590" i="1"/>
  <c r="I589" i="1"/>
  <c r="X342" i="1"/>
  <c r="Y392" i="1"/>
  <c r="J391" i="1"/>
  <c r="S11" i="1"/>
  <c r="S10" i="1" s="1"/>
  <c r="S12" i="1"/>
  <c r="P11" i="1"/>
  <c r="P12" i="1"/>
  <c r="N11" i="1"/>
  <c r="N12" i="1"/>
  <c r="M11" i="1"/>
  <c r="M12" i="1"/>
  <c r="Y571" i="1"/>
  <c r="J559" i="1"/>
  <c r="Y559" i="1" s="1"/>
  <c r="J558" i="1"/>
  <c r="Y558" i="1" s="1"/>
  <c r="Y522" i="1"/>
  <c r="J509" i="1"/>
  <c r="Y509" i="1" s="1"/>
  <c r="J508" i="1"/>
  <c r="Y508" i="1" s="1"/>
  <c r="H182" i="1"/>
  <c r="Y450" i="1"/>
  <c r="J449" i="1"/>
  <c r="Y449" i="1" s="1"/>
  <c r="X450" i="1"/>
  <c r="I449" i="1"/>
  <c r="X449" i="1" s="1"/>
  <c r="X301" i="1"/>
  <c r="I300" i="1"/>
  <c r="Y562" i="1"/>
  <c r="Z562" i="1" s="1"/>
  <c r="X183" i="1"/>
  <c r="X182" i="1" s="1"/>
  <c r="I182" i="1"/>
  <c r="Y599" i="1"/>
  <c r="J598" i="1"/>
  <c r="K536" i="1"/>
  <c r="Z537" i="1"/>
  <c r="H310" i="1"/>
  <c r="W315" i="1"/>
  <c r="Y300" i="1"/>
  <c r="J299" i="1"/>
  <c r="Y299" i="1" s="1"/>
  <c r="Z78" i="1"/>
  <c r="Y700" i="1"/>
  <c r="J699" i="1"/>
  <c r="I699" i="1"/>
  <c r="K559" i="1"/>
  <c r="Z559" i="1" s="1"/>
  <c r="K558" i="1"/>
  <c r="Z558" i="1" s="1"/>
  <c r="Z560" i="1"/>
  <c r="Z392" i="1"/>
  <c r="K391" i="1"/>
  <c r="Y458" i="1"/>
  <c r="H424" i="1"/>
  <c r="W425" i="1"/>
  <c r="I87" i="1"/>
  <c r="X98" i="1"/>
  <c r="I88" i="1"/>
  <c r="K509" i="1"/>
  <c r="K508" i="1"/>
  <c r="Z508" i="1" s="1"/>
  <c r="Z510" i="1"/>
  <c r="Z98" i="1"/>
  <c r="K87" i="1"/>
  <c r="Y425" i="1"/>
  <c r="J424" i="1"/>
  <c r="U13" i="1"/>
  <c r="X425" i="1"/>
  <c r="I424" i="1"/>
  <c r="X424" i="1" s="1"/>
  <c r="X471" i="1"/>
  <c r="I470" i="1"/>
  <c r="X470" i="1" s="1"/>
  <c r="X459" i="1"/>
  <c r="I458" i="1"/>
  <c r="J329" i="1"/>
  <c r="Y330" i="1"/>
  <c r="W90" i="1"/>
  <c r="H87" i="1"/>
  <c r="H88" i="1"/>
  <c r="H89" i="1"/>
  <c r="W89" i="1" s="1"/>
  <c r="K424" i="1"/>
  <c r="Z424" i="1" s="1"/>
  <c r="Z425" i="1"/>
  <c r="K282" i="1"/>
  <c r="Z283" i="1"/>
  <c r="I283" i="1"/>
  <c r="X284" i="1"/>
  <c r="H186" i="1"/>
  <c r="W186" i="1" s="1"/>
  <c r="W187" i="1"/>
  <c r="H699" i="1"/>
  <c r="W700" i="1"/>
  <c r="P684" i="1"/>
  <c r="Z685" i="1"/>
  <c r="K548" i="1"/>
  <c r="Z548" i="1" s="1"/>
  <c r="Z549" i="1"/>
  <c r="K598" i="1"/>
  <c r="Z599" i="1"/>
  <c r="Z450" i="1"/>
  <c r="K449" i="1"/>
  <c r="Z449" i="1" s="1"/>
  <c r="Z310" i="1"/>
  <c r="K305" i="1"/>
  <c r="W284" i="1"/>
  <c r="H283" i="1"/>
  <c r="H199" i="1"/>
  <c r="W199" i="1" s="1"/>
  <c r="W200" i="1"/>
  <c r="J224" i="1"/>
  <c r="Y224" i="1" s="1"/>
  <c r="Z77" i="1"/>
  <c r="Z699" i="1" l="1"/>
  <c r="K697" i="1"/>
  <c r="Z697" i="1" s="1"/>
  <c r="G17" i="3"/>
  <c r="T10" i="1"/>
  <c r="G32" i="3"/>
  <c r="D10" i="3"/>
  <c r="D17" i="3"/>
  <c r="D8" i="3"/>
  <c r="K575" i="1"/>
  <c r="Z575" i="1" s="1"/>
  <c r="H12" i="1"/>
  <c r="W577" i="1"/>
  <c r="W684" i="1"/>
  <c r="O682" i="1"/>
  <c r="Y682" i="1" s="1"/>
  <c r="K299" i="1"/>
  <c r="Z299" i="1" s="1"/>
  <c r="Y684" i="1"/>
  <c r="N682" i="1"/>
  <c r="X682" i="1" s="1"/>
  <c r="J588" i="1"/>
  <c r="Y588" i="1" s="1"/>
  <c r="W589" i="1"/>
  <c r="W598" i="1"/>
  <c r="J535" i="1"/>
  <c r="Y535" i="1" s="1"/>
  <c r="W300" i="1"/>
  <c r="J282" i="1"/>
  <c r="J281" i="1" s="1"/>
  <c r="Y281" i="1" s="1"/>
  <c r="Y89" i="1"/>
  <c r="J12" i="1"/>
  <c r="Y305" i="1"/>
  <c r="J534" i="1"/>
  <c r="Y534" i="1" s="1"/>
  <c r="K181" i="1"/>
  <c r="Z181" i="1" s="1"/>
  <c r="I390" i="1"/>
  <c r="X390" i="1" s="1"/>
  <c r="Y328" i="1"/>
  <c r="Z327" i="1"/>
  <c r="Z329" i="1"/>
  <c r="K12" i="1"/>
  <c r="I11" i="1"/>
  <c r="Z89" i="1"/>
  <c r="Y88" i="1"/>
  <c r="I12" i="1"/>
  <c r="I597" i="1"/>
  <c r="X597" i="1" s="1"/>
  <c r="Z328" i="1"/>
  <c r="X328" i="1"/>
  <c r="I304" i="1"/>
  <c r="X304" i="1" s="1"/>
  <c r="I180" i="1"/>
  <c r="X180" i="1" s="1"/>
  <c r="Y87" i="1"/>
  <c r="I181" i="1"/>
  <c r="X181" i="1" s="1"/>
  <c r="J457" i="1"/>
  <c r="J456" i="1" s="1"/>
  <c r="Y456" i="1" s="1"/>
  <c r="H457" i="1"/>
  <c r="W457" i="1" s="1"/>
  <c r="T12" i="1"/>
  <c r="W329" i="1"/>
  <c r="W548" i="1"/>
  <c r="H535" i="1"/>
  <c r="W535" i="1" s="1"/>
  <c r="H534" i="1"/>
  <c r="W534" i="1" s="1"/>
  <c r="X548" i="1"/>
  <c r="I535" i="1"/>
  <c r="X535" i="1" s="1"/>
  <c r="I534" i="1"/>
  <c r="X534" i="1" s="1"/>
  <c r="W391" i="1"/>
  <c r="H390" i="1"/>
  <c r="W390" i="1" s="1"/>
  <c r="W597" i="1"/>
  <c r="H596" i="1"/>
  <c r="W596" i="1" s="1"/>
  <c r="W588" i="1"/>
  <c r="H587" i="1"/>
  <c r="W587" i="1" s="1"/>
  <c r="K180" i="1"/>
  <c r="Z180" i="1" s="1"/>
  <c r="Y391" i="1"/>
  <c r="J390" i="1"/>
  <c r="Y390" i="1" s="1"/>
  <c r="X589" i="1"/>
  <c r="I588" i="1"/>
  <c r="X329" i="1"/>
  <c r="I328" i="1"/>
  <c r="I327" i="1" s="1"/>
  <c r="X327" i="1" s="1"/>
  <c r="U11" i="1"/>
  <c r="U12" i="1"/>
  <c r="G6" i="3"/>
  <c r="Y598" i="1"/>
  <c r="J597" i="1"/>
  <c r="X300" i="1"/>
  <c r="I299" i="1"/>
  <c r="X299" i="1" s="1"/>
  <c r="Z87" i="1"/>
  <c r="Z88" i="1"/>
  <c r="K389" i="1"/>
  <c r="Z389" i="1" s="1"/>
  <c r="Z391" i="1"/>
  <c r="K390" i="1"/>
  <c r="Z390" i="1" s="1"/>
  <c r="J698" i="1"/>
  <c r="Y699" i="1"/>
  <c r="H305" i="1"/>
  <c r="W310" i="1"/>
  <c r="K597" i="1"/>
  <c r="Z598" i="1"/>
  <c r="W699" i="1"/>
  <c r="H698" i="1"/>
  <c r="Z282" i="1"/>
  <c r="H180" i="1"/>
  <c r="W180" i="1" s="1"/>
  <c r="X88" i="1"/>
  <c r="X87" i="1"/>
  <c r="H389" i="1"/>
  <c r="W389" i="1" s="1"/>
  <c r="W424" i="1"/>
  <c r="I698" i="1"/>
  <c r="X699" i="1"/>
  <c r="J181" i="1"/>
  <c r="Y181" i="1" s="1"/>
  <c r="P683" i="1"/>
  <c r="Z684" i="1"/>
  <c r="M682" i="1"/>
  <c r="W682" i="1" s="1"/>
  <c r="W683" i="1"/>
  <c r="I457" i="1"/>
  <c r="X458" i="1"/>
  <c r="Y424" i="1"/>
  <c r="J389" i="1"/>
  <c r="Y389" i="1" s="1"/>
  <c r="Z305" i="1"/>
  <c r="K304" i="1"/>
  <c r="Z304" i="1" s="1"/>
  <c r="X283" i="1"/>
  <c r="I282" i="1"/>
  <c r="W283" i="1"/>
  <c r="H282" i="1"/>
  <c r="I389" i="1"/>
  <c r="X389" i="1" s="1"/>
  <c r="W88" i="1"/>
  <c r="W87" i="1"/>
  <c r="J328" i="1"/>
  <c r="J327" i="1" s="1"/>
  <c r="Y327" i="1" s="1"/>
  <c r="Y329" i="1"/>
  <c r="H181" i="1"/>
  <c r="W181" i="1" s="1"/>
  <c r="K457" i="1"/>
  <c r="Z509" i="1"/>
  <c r="J180" i="1"/>
  <c r="Y180" i="1" s="1"/>
  <c r="K535" i="1"/>
  <c r="Z535" i="1" s="1"/>
  <c r="Z536" i="1"/>
  <c r="K534" i="1"/>
  <c r="Z534" i="1" s="1"/>
  <c r="G31" i="3" l="1"/>
  <c r="H32" i="3" s="1"/>
  <c r="O10" i="1"/>
  <c r="G30" i="3" s="1"/>
  <c r="G8" i="3"/>
  <c r="G11" i="3"/>
  <c r="G20" i="3"/>
  <c r="G9" i="3"/>
  <c r="G13" i="3"/>
  <c r="G12" i="3"/>
  <c r="G14" i="3"/>
  <c r="G15" i="3"/>
  <c r="D12" i="3"/>
  <c r="D20" i="3"/>
  <c r="D9" i="3"/>
  <c r="D14" i="3"/>
  <c r="D11" i="3"/>
  <c r="D19" i="3"/>
  <c r="D18" i="3"/>
  <c r="J587" i="1"/>
  <c r="Y587" i="1" s="1"/>
  <c r="Y282" i="1"/>
  <c r="N10" i="1"/>
  <c r="I596" i="1"/>
  <c r="X596" i="1" s="1"/>
  <c r="H456" i="1"/>
  <c r="W456" i="1" s="1"/>
  <c r="U10" i="1"/>
  <c r="M10" i="1"/>
  <c r="E30" i="3" s="1"/>
  <c r="Y457" i="1"/>
  <c r="X588" i="1"/>
  <c r="I587" i="1"/>
  <c r="X587" i="1" s="1"/>
  <c r="K281" i="1"/>
  <c r="Y597" i="1"/>
  <c r="J596" i="1"/>
  <c r="Y596" i="1" s="1"/>
  <c r="Z597" i="1"/>
  <c r="K596" i="1"/>
  <c r="Z596" i="1" s="1"/>
  <c r="Y698" i="1"/>
  <c r="J697" i="1"/>
  <c r="Y697" i="1" s="1"/>
  <c r="W282" i="1"/>
  <c r="X698" i="1"/>
  <c r="I697" i="1"/>
  <c r="X697" i="1" s="1"/>
  <c r="W698" i="1"/>
  <c r="H697" i="1"/>
  <c r="W697" i="1" s="1"/>
  <c r="Z457" i="1"/>
  <c r="K456" i="1"/>
  <c r="Z456" i="1" s="1"/>
  <c r="I456" i="1"/>
  <c r="X456" i="1" s="1"/>
  <c r="X457" i="1"/>
  <c r="Z683" i="1"/>
  <c r="P682" i="1"/>
  <c r="H304" i="1"/>
  <c r="W304" i="1" s="1"/>
  <c r="W305" i="1"/>
  <c r="I281" i="1"/>
  <c r="X282" i="1"/>
  <c r="H34" i="3" l="1"/>
  <c r="H33" i="3"/>
  <c r="G21" i="3"/>
  <c r="G18" i="3"/>
  <c r="G19" i="3"/>
  <c r="D21" i="3"/>
  <c r="D13" i="3"/>
  <c r="Z682" i="1"/>
  <c r="P10" i="1"/>
  <c r="J10" i="1"/>
  <c r="G29" i="3" s="1"/>
  <c r="Y10" i="1"/>
  <c r="X281" i="1"/>
  <c r="I10" i="1"/>
  <c r="Z281" i="1"/>
  <c r="K10" i="1"/>
  <c r="H281" i="1"/>
  <c r="W281" i="1" l="1"/>
  <c r="D15" i="3" s="1"/>
  <c r="H10" i="1"/>
  <c r="E29" i="3" s="1"/>
  <c r="Z10" i="1"/>
  <c r="X10" i="1"/>
  <c r="G35" i="3" l="1"/>
  <c r="G22" i="3"/>
  <c r="H35" i="3" l="1"/>
  <c r="H30" i="3"/>
  <c r="H29" i="3"/>
  <c r="H31" i="3"/>
  <c r="H6" i="3"/>
  <c r="H21" i="3"/>
  <c r="H19" i="3"/>
  <c r="H17" i="3"/>
  <c r="H15" i="3"/>
  <c r="H13" i="3"/>
  <c r="H11" i="3"/>
  <c r="H9" i="3"/>
  <c r="H7" i="3"/>
  <c r="H18" i="3"/>
  <c r="H16" i="3"/>
  <c r="H14" i="3"/>
  <c r="H12" i="3"/>
  <c r="H10" i="3"/>
  <c r="H8" i="3"/>
  <c r="H20" i="3"/>
  <c r="I6" i="3" l="1"/>
  <c r="I9" i="3"/>
  <c r="W38" i="1" l="1"/>
  <c r="W37" i="1" s="1"/>
  <c r="W13" i="1" s="1"/>
  <c r="W12" i="1" l="1"/>
  <c r="W11" i="1"/>
  <c r="R37" i="1"/>
  <c r="R13" i="1" l="1"/>
  <c r="R12" i="1" l="1"/>
  <c r="R11" i="1"/>
  <c r="E32" i="3" l="1"/>
  <c r="R10" i="1"/>
  <c r="D6" i="3"/>
  <c r="W10" i="1" l="1"/>
  <c r="E31" i="3"/>
  <c r="F33" i="3" l="1"/>
  <c r="F34" i="3"/>
  <c r="E35" i="3"/>
  <c r="D22" i="3"/>
  <c r="E6" i="3" s="1"/>
  <c r="F32" i="3"/>
  <c r="E13" i="3" l="1"/>
  <c r="E12" i="3"/>
  <c r="E8" i="3"/>
  <c r="E21" i="3"/>
  <c r="E15" i="3"/>
  <c r="E10" i="3"/>
  <c r="E11" i="3"/>
  <c r="E18" i="3"/>
  <c r="E17" i="3"/>
  <c r="E22" i="3"/>
  <c r="E7" i="3"/>
  <c r="E19" i="3"/>
  <c r="E14" i="3"/>
  <c r="E20" i="3"/>
  <c r="E16" i="3"/>
  <c r="E9" i="3"/>
  <c r="F29" i="3"/>
  <c r="F30" i="3"/>
  <c r="F31" i="3"/>
  <c r="F6" i="3" l="1"/>
  <c r="F9" i="3"/>
  <c r="F22" i="3" l="1"/>
</calcChain>
</file>

<file path=xl/comments1.xml><?xml version="1.0" encoding="utf-8"?>
<comments xmlns="http://schemas.openxmlformats.org/spreadsheetml/2006/main">
  <authors>
    <author>SYepez</author>
  </authors>
  <commentList>
    <comment ref="G421" authorId="0">
      <text>
        <r>
          <rPr>
            <b/>
            <sz val="9"/>
            <color indexed="81"/>
            <rFont val="Tahoma"/>
            <family val="2"/>
          </rPr>
          <t xml:space="preserve">SE MODIFICO LA META
</t>
        </r>
      </text>
    </comment>
  </commentList>
</comments>
</file>

<file path=xl/comments2.xml><?xml version="1.0" encoding="utf-8"?>
<comments xmlns="http://schemas.openxmlformats.org/spreadsheetml/2006/main">
  <authors>
    <author>Maria Aleyda</author>
  </authors>
  <commentList>
    <comment ref="J8" authorId="0">
      <text>
        <r>
          <rPr>
            <sz val="9"/>
            <color indexed="81"/>
            <rFont val="Tahoma"/>
            <family val="2"/>
          </rPr>
          <t xml:space="preserve">Los Proyectos 147 y 148 se encuentran en Inversión Indirecta para ser ejecutados por la Promotora.
</t>
        </r>
      </text>
    </comment>
  </commentList>
</comments>
</file>

<file path=xl/sharedStrings.xml><?xml version="1.0" encoding="utf-8"?>
<sst xmlns="http://schemas.openxmlformats.org/spreadsheetml/2006/main" count="1502" uniqueCount="1141">
  <si>
    <t>PLAN OPERATIVO ANUAL DE INVERSIONES VIGENCIA 2013</t>
  </si>
  <si>
    <t xml:space="preserve">DIMENSION </t>
  </si>
  <si>
    <t>ESTRUCTURA del PDD 2012-2015</t>
  </si>
  <si>
    <t>PROYECTOS</t>
  </si>
  <si>
    <t>FUENTES DE FINANCIACIÓN Y DESTINACIÓN</t>
  </si>
  <si>
    <t>TOTAL
ASIGNACION $
INICIAL</t>
  </si>
  <si>
    <t>ASIGNACION $
DEFINITIVA</t>
  </si>
  <si>
    <t>TOTAL ASIGNACION $
EJECUTADA</t>
  </si>
  <si>
    <t>No. DE PROYECTOS POR UNIDAD EJECUTORA</t>
  </si>
  <si>
    <t>POLITICA</t>
  </si>
  <si>
    <t>PROGRAMAS</t>
  </si>
  <si>
    <t>SUBPROGRAMA</t>
  </si>
  <si>
    <t>METAS DE PRODUCTO</t>
  </si>
  <si>
    <t>IDENTIFICACION DEL PROYECTO</t>
  </si>
  <si>
    <t>APROPIACION RECURSOS PROPIOS</t>
  </si>
  <si>
    <t>APROPIACION OTROS RECURSOS</t>
  </si>
  <si>
    <t>CODIGO PROYECTO</t>
  </si>
  <si>
    <t>PROYECTO</t>
  </si>
  <si>
    <t xml:space="preserve">
COMPROMISOS</t>
  </si>
  <si>
    <t xml:space="preserve">
OBLIGACIONES</t>
  </si>
  <si>
    <t>FUENTE</t>
  </si>
  <si>
    <t>ASIGNACIÓN $</t>
  </si>
  <si>
    <t>SECRETARÍA DE EDUCACIÓN</t>
  </si>
  <si>
    <t>1</t>
  </si>
  <si>
    <t xml:space="preserve">SOCIOCULTURAL </t>
  </si>
  <si>
    <t>1.1</t>
  </si>
  <si>
    <t>EDUCA LA ZONA Q SU CAPITAL HUMANO</t>
  </si>
  <si>
    <t>1.1.1</t>
  </si>
  <si>
    <t>MI MUNDO, MIS JUEGOS Y MIS LETRAS CON COBERTURA Y CALIDAD.</t>
  </si>
  <si>
    <t>1.1.1.1</t>
  </si>
  <si>
    <t xml:space="preserve">FOMENTO DE LA EDUCACION INICIAL PARA MI MUNDO MIS JUEGOS Y MIS LETRAS </t>
  </si>
  <si>
    <t>1.1.1.1.P.1</t>
  </si>
  <si>
    <t>FORTALECIMIENTO DE LA ATENCIÓN INTEGRAL EN EL MARCO DE LA EDUCACIÓN INICIAL PARA MI MUNDO MIS JUEGOS Y MIS LETRAS CON NUEVAS TECNOLOGÍA Y BILINGÜISMO EN EL DEPARTAMENTO DEL QUINDÍO</t>
  </si>
  <si>
    <t>1.1.1.2</t>
  </si>
  <si>
    <t>ARTICULACIÓN INSTITUCIONAL  PARA MI MUNDO, MIS JUEGOS Y MIS LETRAS.</t>
  </si>
  <si>
    <t>1.1.1.2.P.2</t>
  </si>
  <si>
    <t>FORTALECIMIENTO INTEGRAL ALA PRIMERA INFANCIA MEDIANTE ALIANZAS ESTRATÉGICAS NACIONALES E INTERNACIONALES</t>
  </si>
  <si>
    <t>1.1.1.3</t>
  </si>
  <si>
    <t>TALENTO HUMANO COMPETENTE PARA MI MUNDO, MIS JUEGOS Y MIS LETRAS.</t>
  </si>
  <si>
    <t>1.1.1.3.P.3</t>
  </si>
  <si>
    <t xml:space="preserve">CAPACITACIÓN DE LOS ACTORES EDUCATIVOS COMPROMETIDOS EN EL FORTALECIMIENTO INTEGRAL DE LA PRIMERA INFANCIA </t>
  </si>
  <si>
    <t>1.1.2</t>
  </si>
  <si>
    <t>LA CALIDAD EDUCATIVA PERTINENTE PARA LA ZONA Q</t>
  </si>
  <si>
    <t>1.1.2.4</t>
  </si>
  <si>
    <t>CALIDAD CON EQUIDAD EN LA ZONA Q</t>
  </si>
  <si>
    <t>1.1.2.4.P.4</t>
  </si>
  <si>
    <t>EJECUCIÓN DE ESTRATEGIAS DE EVALUACIÓN DE INSTITUCIONES Y ACTORES EDUCATIVOS DE LAS INSTITUCIONES EDUCATIVAS DEL DEPARTAMENTO DEL QUINDÍO.</t>
  </si>
  <si>
    <t>1.1.2.4.P.5</t>
  </si>
  <si>
    <t>1.1.2.4.P.6</t>
  </si>
  <si>
    <t>1.1.2.4.P.7</t>
  </si>
  <si>
    <t>1.1.2.4.P.10</t>
  </si>
  <si>
    <t>1.1.2.4.P.8</t>
  </si>
  <si>
    <t>IMPLEMENTACION DE  UN  PLAN NACIONAL DE LECTURA Y LECTOESCRITURA EN EL DEPARTAMENTO DEL QUINDIO</t>
  </si>
  <si>
    <t>1.1.2.4.P.9</t>
  </si>
  <si>
    <t>IMPLEMENTACION DE UN PROGRAMA DE CAPACITACIÓN MEDIANTE EL USO DE DIVERSAS ESTRATEGIAS PARA LA EDUCACION URBANA Y LA EDUCACION RURAL EN EL DEPARTAMENTO DEL QUINDIO</t>
  </si>
  <si>
    <t>1.1.2.4.P.11</t>
  </si>
  <si>
    <t>1.1.2.4.P.12</t>
  </si>
  <si>
    <t>1.1.2.5</t>
  </si>
  <si>
    <t>FORMACIÓN PARA LA CIUDADANÍA EN LA ZONA Q</t>
  </si>
  <si>
    <t>1.1.2.5.P.13</t>
  </si>
  <si>
    <t>FORTALECIMIENTO DE LA CIUDADANÍA TERRENAL EN TODOS LOS NIVELES Y CICLOS DEL SISTEMA EDUCATIVO DESDE LA CONSERVACIÓN DEL PAISAJE CULTURAL CAFETERO</t>
  </si>
  <si>
    <t>1.1.2.5.P.14</t>
  </si>
  <si>
    <t>1.1.2.5.P.15</t>
  </si>
  <si>
    <t>1.1.2.5.P.16</t>
  </si>
  <si>
    <t>1.1.3</t>
  </si>
  <si>
    <t>COBERTURA EDUCATIVA PERTINENTE PARA EL CAPITAL HUMANO DE LA ZONA Q</t>
  </si>
  <si>
    <t>1.1.3.6</t>
  </si>
  <si>
    <t>UNA SOLA BANDERA SIN BRECHAS EN ACCESO Y PERMANENCIA, PARA EL CAPITAL HUMANO DE LA ZONA Q</t>
  </si>
  <si>
    <t>1.1.3.6.P.17</t>
  </si>
  <si>
    <t>ADQUISICIÓN DE BIEN INMUEBLE DE LA INSTITUCION EDUCATIVA SAN JOSE DEL MUNICIPIO DE CIRCASIA DEPARTAMENTO DEL QUINDIO</t>
  </si>
  <si>
    <t>1.1.3.6.P.18</t>
  </si>
  <si>
    <t>APLICACIÓN DE ESTRATEGIAS DE ACCESO AL SISTEMA EDUCATIVO FORMAL MEDIANTE EL MEJORAMIENTO DE AMBIENTES EDUCATIVOS ESCOLARES EN TODOS LOS GRUPOS POBLACIONALES Y CICLOS VITALES EN EL DEPARTAMENTO DEL QUINDÍO</t>
  </si>
  <si>
    <t>1.1.3.6.P.19</t>
  </si>
  <si>
    <t>1.1.3.6.P.24</t>
  </si>
  <si>
    <t>1.1.3.6.P.20</t>
  </si>
  <si>
    <t>9</t>
  </si>
  <si>
    <t xml:space="preserve">FORTALECIMIENTO DE ESTRATEGIAS DE PERMANENCIA EN EL SISTEMA EDUCATIVO FORMAL MEDIANTE EL MEJORAMIENTO DE AMBIENTES EDUCATIVOS ESCOLARES EN EL DEPARTAMENTO DEL QUINDÍO </t>
  </si>
  <si>
    <t>1.1.3.6.P.21</t>
  </si>
  <si>
    <t>1.1.3.6.P.26</t>
  </si>
  <si>
    <t>1.1.3.6.P.22</t>
  </si>
  <si>
    <t>1.1.3.6.P.23</t>
  </si>
  <si>
    <t>1.1.3.6.P.25</t>
  </si>
  <si>
    <t>1.1.3.7</t>
  </si>
  <si>
    <t>UNA SOLA BANDERA PERTINENTE PARA EL CAPITAL HUMANO DE LA ZONA Q</t>
  </si>
  <si>
    <t>1.1.3.7.P.27</t>
  </si>
  <si>
    <t xml:space="preserve">IMPLEMENTACIÓN DE ESTRATEGIAS DE INCLUSIÓN PARA GARANTIZAR LA ATENCIÓN EDUCATIVA A LOS GRUPOS POBLACIONALES VULNERABLES EN CONDICIONES DE CALIDAD Y EQUIDAD EN EL DEPARTAMENTO DEL QUINDÍO </t>
  </si>
  <si>
    <t>1.1.3.7.P.28</t>
  </si>
  <si>
    <t>1.1.4</t>
  </si>
  <si>
    <t>PA’LANTE UNIVERSITARIOS EN LA ZONA Q JOVEN</t>
  </si>
  <si>
    <t>1.1.4.8</t>
  </si>
  <si>
    <t>PA’ LANTE EL ACCESO UNIVERSITARIO EN LA ZONA Q JOVEN</t>
  </si>
  <si>
    <t>1.1.4.8.P.29</t>
  </si>
  <si>
    <t xml:space="preserve">IMPLEMENTACIÓN DE ESTRATEGIAS DE ACCESO PARA GARANTIZAR EL AUMENTO DE ESTUDIANTES QUE INGRESAN A LA EDUCACIÓN TÉCNICA, TECNOLOGÍA Y SUPERIOR DEL DEPARTAMENTO DEL QUINDÍO </t>
  </si>
  <si>
    <t>1.1.5</t>
  </si>
  <si>
    <t>MÁS PILOS Y MÁS INNOVACIÓN PARA EL CAPITAL HUMANO DE LA ZONA Q.</t>
  </si>
  <si>
    <t>1.1.5.9</t>
  </si>
  <si>
    <t>MÁS CONECTIVIDAD PARA MÁS PILOS Y MÁS INNOVACIÓN</t>
  </si>
  <si>
    <t>1.1.5.9.P.30</t>
  </si>
  <si>
    <t>IMPLEMENTACIÓN DE LA INNOVACION EN LA EDUCACION, EN LAS INSTITUCIONES EDUCATIVAS  DEL  DEPARTAMETNO DEL QUINDIO</t>
  </si>
  <si>
    <t>1.1.5.9.P.31</t>
  </si>
  <si>
    <t>1.1.5.9.P.32</t>
  </si>
  <si>
    <t>1.1.5.9.P.33</t>
  </si>
  <si>
    <t>1.1.5.9.P.34</t>
  </si>
  <si>
    <t>1.1.5.10</t>
  </si>
  <si>
    <t>MÁS FORTALECIMIENTO PARA LOS PILOS EN COMPETENCIAS EN LENGUA EXTRANJERA.</t>
  </si>
  <si>
    <t>1.1.5.10.P.35</t>
  </si>
  <si>
    <t>FORTALECIMIENTO DEL DESARROLLO DE COMPETENCIAS EN LENGUA EXTRANJERA EN LAS INSTITUICONES EDUCATIVAS DEL DEPARTAMENTO DEL QUINDO</t>
  </si>
  <si>
    <t>1.1.5.10.P.36</t>
  </si>
  <si>
    <t>1.1.5.10.P.37</t>
  </si>
  <si>
    <t>1.1.5.10.P.38</t>
  </si>
  <si>
    <t>1.1.5.10.P.39</t>
  </si>
  <si>
    <t>1.1.5.11</t>
  </si>
  <si>
    <t>MÁS PILOS EN LA EDUCACIÓN MEDIA ARTICULADOS A LA EDUCACIÓN SUPERIOR Y PARA EL TRABAJO</t>
  </si>
  <si>
    <t>1.1.5.11.P.40</t>
  </si>
  <si>
    <t>EJECUCIÓN DE UN PLAN ESTRATEGICO PARA EL FORTALECIMIENTO DE LA INNOVACION Y LA PRODUCTIVIDAD DESDE EL NIVEL DE MEDIA EN LAS INSTITUCIONES EDUCATIVAS DEL DEPARTAMENTO DEL QUINDIO</t>
  </si>
  <si>
    <t>1.1.5.11.P.41</t>
  </si>
  <si>
    <t>1.1.5.11.P.42</t>
  </si>
  <si>
    <t>1.1.5.11.P.43</t>
  </si>
  <si>
    <t>5</t>
  </si>
  <si>
    <t xml:space="preserve">INSTITUCIONAL </t>
  </si>
  <si>
    <t>5.20</t>
  </si>
  <si>
    <t>QUINDÍO UNA ADMINISTRACIÓN MODERNA Y EFICIENTE</t>
  </si>
  <si>
    <t>5.20.102</t>
  </si>
  <si>
    <t>UN BUEN GOBIERNO CON CUENTAS CLARAS EN LA ADMINISTRACIÓNDE LA ZONA Q.</t>
  </si>
  <si>
    <t>5.20.102.135</t>
  </si>
  <si>
    <t>LAS CUENTAS CLARAS EN LA ADMINISTRACIÓN EDUCATIVA MODERNA Y EFICIENTE</t>
  </si>
  <si>
    <t>5.20.102.135.P.340</t>
  </si>
  <si>
    <t>FORTALECIMIENTO DE UN MODELO DE EFICACIA Y TRANSPARENCIA EN EL DEPARTAMENTO DEL QUINDIO</t>
  </si>
  <si>
    <t>5.20.102.135.P.341</t>
  </si>
  <si>
    <t>5.20.102.135.P.343</t>
  </si>
  <si>
    <t>5.20.102.135.P.342</t>
  </si>
  <si>
    <t xml:space="preserve">MEJORAMIENTO DE LOS SISTEMAS DE INFORMACION INFRAESTRUCTURA Y COMUNICACIÓN DE LA SECRETARIA DE EDUCACION </t>
  </si>
  <si>
    <t>5.20.102.135.P.344</t>
  </si>
  <si>
    <t>5.20.102.135.P.345</t>
  </si>
  <si>
    <t xml:space="preserve">SECRETARÍA DE CULTURA </t>
  </si>
  <si>
    <t>SOCIOCULTURAL</t>
  </si>
  <si>
    <t>1.3</t>
  </si>
  <si>
    <t xml:space="preserve">VIVA QUINDÍO CULTURAL Y RECREATIVO </t>
  </si>
  <si>
    <t>1.3.39</t>
  </si>
  <si>
    <t>QUINDÍO DESCENTRALIZADO EN SU OFERTA CULTURAL - SISTEMA DEPARTAMENTAL DE CULTURA</t>
  </si>
  <si>
    <t>1.3.39.26</t>
  </si>
  <si>
    <t>FORTALECIMIENTO DE LA INSTITUCIONALIDAD CULTURAL</t>
  </si>
  <si>
    <t>1.3.39.26.P.74</t>
  </si>
  <si>
    <t>FORTALECIMIENTO DE LA INSTITUCIONALIDAD CULTURAL EN EL DEPARTAMENTO DEL QUINDÍO</t>
  </si>
  <si>
    <t>RO (20)</t>
  </si>
  <si>
    <t>1.3.39.26.P.75</t>
  </si>
  <si>
    <t>1.3.39.26.P.76</t>
  </si>
  <si>
    <t>1.3.39.26.P.77</t>
  </si>
  <si>
    <t>1.3.39.27</t>
  </si>
  <si>
    <t>SISTEMA DE INFORMACIÓN CULTURAL</t>
  </si>
  <si>
    <t>1.3.39.27.P.78</t>
  </si>
  <si>
    <t>IMPLEMENTACIÓN DEL SISTEMA DE INFORMACIÓN CULTURAL EN EL DEPARTAMENTO DEL QUINDÍO</t>
  </si>
  <si>
    <t>1.3.40</t>
  </si>
  <si>
    <t>ARTE, CULTURA Y EDUCACIÓN: UN CARNAVAL POR LA VIDA.</t>
  </si>
  <si>
    <t>1.3.40.28</t>
  </si>
  <si>
    <t>FOMENTO AL ARTE Y LA CULTURA: VIVA LA CULTURA Y LA CREATIVIDAD</t>
  </si>
  <si>
    <t>1.3.40.28.P.80</t>
  </si>
  <si>
    <t>APOYO AL ARTE Y LA CULTURA EN EL DEPARTAMENTO DEL QUINDÍO</t>
  </si>
  <si>
    <t>E.P.C. (05)</t>
  </si>
  <si>
    <t>1.3.40.28.P.81</t>
  </si>
  <si>
    <t>1.3.40.28.P.79</t>
  </si>
  <si>
    <t>1.3.40.29</t>
  </si>
  <si>
    <t>FORMACIÓN ARTÍSTICA Y CULTURAL</t>
  </si>
  <si>
    <t>1.3.40.29.P.82</t>
  </si>
  <si>
    <t>INCREMENTO DE LA FORMACIÓN ARTÍSTICA Y CULTURAL EN EL DEPARTAMENTO DEL QUINDÍO</t>
  </si>
  <si>
    <t>RC (46)</t>
  </si>
  <si>
    <t>1.3.40.30</t>
  </si>
  <si>
    <t>PLAN DEPARTAMENTAL DE LECTURA Y BIBLIOTECAS – PDLB</t>
  </si>
  <si>
    <t>1.3.40.30.P.83</t>
  </si>
  <si>
    <t>FORTALECIMIENTO AL PLAN DEPARTAMENTAL DE LECTURA Y BIBLIOTECAS EN EL QUINDÍO</t>
  </si>
  <si>
    <t>1.3.40.30.P.84</t>
  </si>
  <si>
    <t>1.3.40.30.P.85</t>
  </si>
  <si>
    <t>1.3.41</t>
  </si>
  <si>
    <t>CULTURA CIUDADANA, POLÍTICA Y AMBIENTAL.</t>
  </si>
  <si>
    <t>1.3.41.31</t>
  </si>
  <si>
    <t>COMUNICACIÓN, CIUDADANÍA Y CULTURA</t>
  </si>
  <si>
    <t>1.3.41.31.P.86</t>
  </si>
  <si>
    <t>FORTALECIMIENTO A LA COMUNICACIÓN, CIUDADANÍA Y CULTURA EN EL DEPARTAMENTO DEL QUINDÍO</t>
  </si>
  <si>
    <t>1.3.41.31.P.87</t>
  </si>
  <si>
    <t>1.3.41.32</t>
  </si>
  <si>
    <t>RECONOCIMIENTO DE LA DIVERSIDAD CULTURAL Y CULTURA CIUDADANA</t>
  </si>
  <si>
    <t>1.3.41.32.P.88</t>
  </si>
  <si>
    <t>APOYO AL RECONOCIMIENTO DE LA DIVERSIDAD CULTURAL EN EL DEPARTAMENTO DEL QUINDÍO</t>
  </si>
  <si>
    <t>1.3.42</t>
  </si>
  <si>
    <t>RECONOCIMIENTO, APROPIACIÓN Y SALVAGUARDIA DEL PATRIMONIO CULTURAL</t>
  </si>
  <si>
    <t>1.3.42.33</t>
  </si>
  <si>
    <t>PAISAJE CULTURAL CAFETERO PATRIMONIO DE LA HUMANIDAD</t>
  </si>
  <si>
    <t>1.3.42.33.P.89</t>
  </si>
  <si>
    <t>APOYO DE LOS PROCESOS DE INVESTIGACIÓN, SOCIALIZACIÓN Y PRESERVACIÓN DE LA CULTURA CAFETERA PARA EL MUNDO EN EL DEPARTAMENTO DEL QUINDÍO.</t>
  </si>
  <si>
    <t>1.3.42.33.P.90</t>
  </si>
  <si>
    <t>1.3.42.33.P.91</t>
  </si>
  <si>
    <t>1.3.42.35</t>
  </si>
  <si>
    <t>RECONOCIMIENTO, CONSERVACIÓN, PROMOCIÓN Y DIFUSIÓN DEL PATRIMONIO CULTURAL</t>
  </si>
  <si>
    <t>1.3.42.35.P.92</t>
  </si>
  <si>
    <t>APOYO AL RECONOCIMIENTO, APROPIACIÓN Y SALVAGURADIA DEL PATRIMONIO CULTURAL EN EL DEPARTAMENTO DEL QUINDÍO</t>
  </si>
  <si>
    <t>IVA TM (54)</t>
  </si>
  <si>
    <t>SECRETARIA DE LA FAMILIA Y DESARROLLO HUMANO</t>
  </si>
  <si>
    <t>1.2</t>
  </si>
  <si>
    <t xml:space="preserve">SALUD HUMANIZADA Y EQUITATIVA PARA TODOS </t>
  </si>
  <si>
    <t>1.2.37</t>
  </si>
  <si>
    <t>QUINDÍO POSITIVO.</t>
  </si>
  <si>
    <t>1.2.37.22</t>
  </si>
  <si>
    <t xml:space="preserve">UNA RAZÓN MÁS PARA SONREIR </t>
  </si>
  <si>
    <t>1.2.37.22. P.69</t>
  </si>
  <si>
    <t>DISEÑO E IMPLEMENTACIÓN DE PROGRAMAS PARA LA PREVENCIÓN Y REDUCCIÓN DEL CONSUMO DE SUSTANCIAS PSICOACTIVA EN EL DEPTO DEL QUINDÍO</t>
  </si>
  <si>
    <t>Existe una diferencia en la apropiacion inicial</t>
  </si>
  <si>
    <t>1.6</t>
  </si>
  <si>
    <t xml:space="preserve">EQUIDAD DE GÉNERO </t>
  </si>
  <si>
    <t>1.6.51</t>
  </si>
  <si>
    <t>MUJERES EN ACCIÓN</t>
  </si>
  <si>
    <t>1.6.51.45</t>
  </si>
  <si>
    <t>MANOS A LA OBRA MUJER</t>
  </si>
  <si>
    <t>1.6.51.45.P.111</t>
  </si>
  <si>
    <t>APOYO A LA FORMULACIÓN E IMPLEMENTACIÓN DE LA POLÍTICA PÚBICA DE EQUIDAD DE GÉNERO DEL DEPTO DEL QUINDÍO</t>
  </si>
  <si>
    <t>1.6.51.46</t>
  </si>
  <si>
    <t>MUJER RURAL</t>
  </si>
  <si>
    <t>1.6.51.46.P112</t>
  </si>
  <si>
    <t>APOYO E IMPLEMENTACIÓN DE PROGRAMAS Y PROYECTOS PRODUCTIVOS PARA MUJERES RURALES DEL DEPTO DEL QUINDÍO</t>
  </si>
  <si>
    <t>1.6.51.46.P113</t>
  </si>
  <si>
    <t>1.6.51.47</t>
  </si>
  <si>
    <t>PREVINIENDO Y ATENDIENDO LA VIOLENCIA DE GÉNERO</t>
  </si>
  <si>
    <t>1.6.51.47.P.114</t>
  </si>
  <si>
    <t>APOYO A LA PREVENCIÓN Y ATENCIÓN INTEGRAL A LAS MUJERES VICTIMAS DE LA VIOLENCIA INTRAFAMILIAR DEPARTAMENTO DEL QUINDÍO</t>
  </si>
  <si>
    <t>1.6.51.47.P.115</t>
  </si>
  <si>
    <t>1.6.51.48</t>
  </si>
  <si>
    <t>MÁS MUJERES PARTICIPANDO</t>
  </si>
  <si>
    <t>1.6.51.48.P.116</t>
  </si>
  <si>
    <t>ASISTENCIA Y APOYO A LOS CONSEJOS COMUNITARIOS MUNICIPALES Y DEPARTAMENTALES DE MUJERES EN EL QUINDÍO</t>
  </si>
  <si>
    <t>1.6.51.48.P.117</t>
  </si>
  <si>
    <t>1.7</t>
  </si>
  <si>
    <t xml:space="preserve">SI LA BANDERA ES UNA LA DIFERENCIA ES NINGUNA </t>
  </si>
  <si>
    <t>1.7.60</t>
  </si>
  <si>
    <t>ATENCIÓN INTEGRAL A LA POBLACIÓN INDÍGENA</t>
  </si>
  <si>
    <t>1.7.60.49</t>
  </si>
  <si>
    <t>RESGUARDO EN DESARROLLO</t>
  </si>
  <si>
    <t>1.7.60.49.P.118</t>
  </si>
  <si>
    <t>APOYO AL PLAN DE VIDA DEL RESGUARDO INDIGENA DACHI AGORE DRUA DEL DEPARTAMENTO DEL QUINDÍO</t>
  </si>
  <si>
    <t>1.7.60.50</t>
  </si>
  <si>
    <t>CABILDOS EN DESARROLLO</t>
  </si>
  <si>
    <t>1.7.60.50.P.119</t>
  </si>
  <si>
    <t>APOYO Y CARACTERIZACIÓN DE LA POBLACIÓN INDÍGENA DEL DEPARTAMENTO DEL QUINDÍO</t>
  </si>
  <si>
    <t>1.7.60.50.P.120</t>
  </si>
  <si>
    <t>1.7.61</t>
  </si>
  <si>
    <t>ATENCIÓN INTEGRAL A LA POBLACIÓN AFRODESCENDIENTE</t>
  </si>
  <si>
    <t>1.7.61.52</t>
  </si>
  <si>
    <t>RECONOCIENDO NUESTRA POBLACIÓN AFRO</t>
  </si>
  <si>
    <t>1.7.61.52.P.121</t>
  </si>
  <si>
    <t>ESTUDIO Y CARACTERIZACIÓN DE LA POBLACIÓN AFRODESCENDIENTE DEL DEPARTAMENTO DEL QUINDÍO</t>
  </si>
  <si>
    <t>1.7.61.52.P.122</t>
  </si>
  <si>
    <t>1.7.61.53</t>
  </si>
  <si>
    <t>AFROS UNIDOS POR EL DESARROLLO</t>
  </si>
  <si>
    <t>1.7.61.53.P.123</t>
  </si>
  <si>
    <t>APOYO A LA POBLACIÓN AFRODESCENDIENTE EN EL DEPTO DEL QUINDÍO</t>
  </si>
  <si>
    <t>1.7.61.53.P.124</t>
  </si>
  <si>
    <t>1.7.61.53.P.125</t>
  </si>
  <si>
    <t>1.7.61.53.P.126</t>
  </si>
  <si>
    <t>1.7.62</t>
  </si>
  <si>
    <t>CAPACIDAD SIN LÍMITE.</t>
  </si>
  <si>
    <t>1.7.62.54</t>
  </si>
  <si>
    <t>HACIA UNA POLÍTICA PÚBLICA SIN LÍMITES</t>
  </si>
  <si>
    <t>1.7.62.54.P.127</t>
  </si>
  <si>
    <t>ASISTENCIA Y APOYO A LA POBLACIÓN CON DISCAPACIDAD EN EL DEPARTAMENTO DEL QUINDÍO</t>
  </si>
  <si>
    <t>1.7.62.54.P.128</t>
  </si>
  <si>
    <t>1.7.62.54.P.129</t>
  </si>
  <si>
    <t>1.7.62.54.P.130</t>
  </si>
  <si>
    <t>1.7.62.55</t>
  </si>
  <si>
    <t>FAMILIAS SIN LÍMITES</t>
  </si>
  <si>
    <t>1.7.62.55.P.131</t>
  </si>
  <si>
    <t>IMPLEMENTACIÓN DE UN PROGRAMA DE FORTALECIMIENTO Y REHABILITACIÓN BASADA EN COMUNIDAD EN EL DEPARTAMENTO DEL QUINDÍO</t>
  </si>
  <si>
    <t>1.7.62.55.P.132</t>
  </si>
  <si>
    <t>1.9</t>
  </si>
  <si>
    <t>PRIMERA INFANCIA, INFANCIA, ADOLESCENCIA, JUVENTUD Y FAMILIA.</t>
  </si>
  <si>
    <t>1.9.64</t>
  </si>
  <si>
    <t>PRIMERA INFANCIA, INFANCIA, ADOLESCENCIA Y FAMILIA</t>
  </si>
  <si>
    <t>1.9.64.59</t>
  </si>
  <si>
    <t>TODOS PARTICIPANDO</t>
  </si>
  <si>
    <t>1.9.64.59.P.141</t>
  </si>
  <si>
    <t>ASISTENCIA Y PARTICIPACIÓN DE NIÑOS, NIÑAS Y ADOLESCENTES EN LOS CONSEJOS DE POLÍTICA SOCIAL DEL DEPARTAMENTO DEL QUINDÍO</t>
  </si>
  <si>
    <t>1.9.64.59.P.142</t>
  </si>
  <si>
    <t>1.9.64.60</t>
  </si>
  <si>
    <t>NINGUNO MALTRATADO, ABUSADO O VÍCTIMA DEL CONFLICTO INTERNO GENERADO POR GRUPOS AL MARGEN DE LA LEY</t>
  </si>
  <si>
    <t>1.9.64.60.P.143</t>
  </si>
  <si>
    <t>APOYO EN LA PREVENCIÓN Y DISMINUCIÓN DEL MALTRATO EN NIÑOS, NIÑAS Y ADOLESCENTES EN DEPARTAMENTO DEL QUINDÍO</t>
  </si>
  <si>
    <t>1.9.64.60.P.144</t>
  </si>
  <si>
    <t>1.9.64.60.P.145</t>
  </si>
  <si>
    <t>1.9.64.60.P.146</t>
  </si>
  <si>
    <t>1.9.64.60.P.147</t>
  </si>
  <si>
    <t>1.9.64.61</t>
  </si>
  <si>
    <t>NINGUNO EN ACTIVIDAD PERJUDICIAL</t>
  </si>
  <si>
    <t>1.9.64.61.P.148</t>
  </si>
  <si>
    <t>APOYO A LA ERRADICACIÓN DEL TRABAJO INFANTIL Y PREVENCIÓN DE LA EXPLOTACIÓN SEXUAL INFANTIL EN EL DEPTO DEL QUINDÍO</t>
  </si>
  <si>
    <t>1.9.64.61.P.149</t>
  </si>
  <si>
    <t>1.9.64.61.P.150</t>
  </si>
  <si>
    <t>1.9.64.61.P.151</t>
  </si>
  <si>
    <t>1.9.64.61.P.152</t>
  </si>
  <si>
    <t>1.9.64.61.P.153</t>
  </si>
  <si>
    <t>1.9.64.61.P.154</t>
  </si>
  <si>
    <t>1.9.64.61.P.155</t>
  </si>
  <si>
    <t>1.9.64.62</t>
  </si>
  <si>
    <t>ADOLESCENTES ACUSADOS DE VIOLAR LA LEY PENAL CON SU DEBIDO PROCESO</t>
  </si>
  <si>
    <t>1.9.64.62.P.156</t>
  </si>
  <si>
    <t>APOYO AL MENOR INFRACTOR DEL DEPARTAMENTO DEL QUINDÍO</t>
  </si>
  <si>
    <t>1.9.64.62.P.157</t>
  </si>
  <si>
    <t>1.9.64.62.P.158</t>
  </si>
  <si>
    <t>1.9.64.63</t>
  </si>
  <si>
    <t>POLÍTICA PÚBLICA DE INFANCIA Y ADOLESCENCIA</t>
  </si>
  <si>
    <t>1.9.64.63.P.159</t>
  </si>
  <si>
    <t>APOYO A LA FORMULACIÓN DE LA POLÍTICA PÚBLICA DE INFANCIA Y ADOLESCENCIA EN EL DEPTO DEL QUINDÍO</t>
  </si>
  <si>
    <t>1.9.64.63.P.160</t>
  </si>
  <si>
    <t>1.9.69</t>
  </si>
  <si>
    <t>ZONA Q JÓVEN</t>
  </si>
  <si>
    <t>1.9.69.64</t>
  </si>
  <si>
    <t>POLÍTICA PÚBLICA DE JUVENTUD</t>
  </si>
  <si>
    <t>1.9.69.64.P.161</t>
  </si>
  <si>
    <t>DISEÑO E IMPLEMENTACIÓN DE LA POLÍTICA PÚBLICA DE JUVENTUD DEL DEPTO DEL QUINDIO</t>
  </si>
  <si>
    <t>1.9.69.65</t>
  </si>
  <si>
    <t>ACCIÓN JOVEN</t>
  </si>
  <si>
    <t>1.9.69.65.P.162</t>
  </si>
  <si>
    <t>DISEÑO E IMPLEMENTACIÓN DE ESTRATEGIAS DE PARTICIPACIÓN DE LA JUVENTUD DEL DEPTO DEL QUINDÍO</t>
  </si>
  <si>
    <t>1.9.69.65.P.163</t>
  </si>
  <si>
    <t>1.9.69.65.P.165</t>
  </si>
  <si>
    <t>1.9.69.65.P.164</t>
  </si>
  <si>
    <t>1.9.69.66</t>
  </si>
  <si>
    <t>EDUK ZONA Q   “+ PILOS + INNOVACIÓN”</t>
  </si>
  <si>
    <t>1.9.69.66.P.166</t>
  </si>
  <si>
    <t>APOYO A LOS PROGRAMAS Y PROYECTOS DE CIENCIA Y TECNOLOGÍA E INNOVACIÓN DE LA POBLACIÓN JUVENIL DEL DEPTO DEL QUINDÍO</t>
  </si>
  <si>
    <t>1.9.69.66.P.167</t>
  </si>
  <si>
    <t>1.9.69.66.P.168</t>
  </si>
  <si>
    <t>1.9.69.67</t>
  </si>
  <si>
    <t>SALUD JOVEN</t>
  </si>
  <si>
    <t>1.9.69.67.P.169</t>
  </si>
  <si>
    <t>APOYO A LOS PROGRAMAS DE INSTITUCIONES PARA LA ATENCIÓN Y REHABILITACIÓN DE JÓVENES EN SITUACIÓN DE FARMACODEPENDENCIA EL EL DEPTO DEL QUINDÍO</t>
  </si>
  <si>
    <t>1.9.69.68</t>
  </si>
  <si>
    <t>SEX TÚ MISMO</t>
  </si>
  <si>
    <t>1.9.69.68.P.170</t>
  </si>
  <si>
    <t>APOYO A LA POBLACIÓN LGTBI DEL DEPARTAMENTO DEL QUINDÍO</t>
  </si>
  <si>
    <t>1.9.69.68.P.171</t>
  </si>
  <si>
    <t>1.9.70</t>
  </si>
  <si>
    <t>FAMILIA INTEGRAL</t>
  </si>
  <si>
    <t>1.9.70.69</t>
  </si>
  <si>
    <t>NINGUNO SIN FAMILIA</t>
  </si>
  <si>
    <t>1.9.70.69.P.172</t>
  </si>
  <si>
    <t>APOYO Y FORTALECIMIENTO DEL PROGRAMA CENTRO DE ATENCIÓN FAMILIAR INTEGRAL EN EL DEPARTAMENTO DEL QUINDÍO</t>
  </si>
  <si>
    <t>1.9.70.69.P.173</t>
  </si>
  <si>
    <t>1.9.70.70</t>
  </si>
  <si>
    <t>MI VIEJO TAMBIEN CUENTA</t>
  </si>
  <si>
    <t>1.9.70.70.P.174</t>
  </si>
  <si>
    <t>APOYO AL BIENESTAR INTEGRAL DE LAS PERSONAS MAYORES DEL DEPARTAMENTO QUINDÍO</t>
  </si>
  <si>
    <t>EPAM (06)</t>
  </si>
  <si>
    <t>1.9.70.70.P.175</t>
  </si>
  <si>
    <t>1.10</t>
  </si>
  <si>
    <t>QUINDÍO PARA RETORNAR</t>
  </si>
  <si>
    <t>1.10.71</t>
  </si>
  <si>
    <t>MIGRACIÓN Y DESARROLLO</t>
  </si>
  <si>
    <t>1.10.71.71</t>
  </si>
  <si>
    <t>PREVENCIÓN DE LA MIGRACIÓN DESORDENADA</t>
  </si>
  <si>
    <t>1.10.71.71.P.176</t>
  </si>
  <si>
    <t>IMPLEMENTACIÓN DEL PROGRAMA DE MIGRACIÓN Y DESARROLLO PARA EL CIUDADANO MIGRANTE DEL DEPTO DEL QUINDÍO</t>
  </si>
  <si>
    <t>1.10.71.72</t>
  </si>
  <si>
    <t>MIGRACIÓN LABORAL TEMPORAL Y CIRCULAR</t>
  </si>
  <si>
    <t>1.10.71.72.P.177</t>
  </si>
  <si>
    <t>IMPLEMENTACIÓN DEL PLAN DE ACOMPAÑAMIENTO PARA EL EMPLEO EN EL EXTERIOR A LA POBLACIÓN MIGRANTE DEL DEPARTAMENTO DEL QUINDÍO</t>
  </si>
  <si>
    <t xml:space="preserve">SECRETARÍA DE PLANEACIÓN </t>
  </si>
  <si>
    <t xml:space="preserve">AMBIENTE CONSTRUIDO </t>
  </si>
  <si>
    <t>3.16</t>
  </si>
  <si>
    <t>UN AS PARA EL ORDENAMIENTO RURAL, URBANO, EMPRESARIAL Y  COMPETITIVO</t>
  </si>
  <si>
    <t>3.16.86</t>
  </si>
  <si>
    <t>UN QUINDÍO PLANIFICADO INTEGRALMENTE.</t>
  </si>
  <si>
    <t>3.16.86.97</t>
  </si>
  <si>
    <t>DESARROLLO DEL MODELO DE OCUPACIÓN TERRITORIAL PARA EL QUINDÍO.</t>
  </si>
  <si>
    <t>3.16.86.98</t>
  </si>
  <si>
    <t>GESTIÓN PARA EL DESARROLLO TERRITORIAL</t>
  </si>
  <si>
    <t>3.16.86.98.P.247</t>
  </si>
  <si>
    <t>GESTIÓN PARA EL DESARROLLOTERRITORIAL DEL DEPARTAMENTO DEL QUINDÍO</t>
  </si>
  <si>
    <t>3.16.86.98.P.248</t>
  </si>
  <si>
    <t>3.16.86.98.P.249</t>
  </si>
  <si>
    <t>3.16.86.98.P.250</t>
  </si>
  <si>
    <t>3.16.86.98.P.251</t>
  </si>
  <si>
    <t>3.16.86.98.P.253</t>
  </si>
  <si>
    <t>3.16.86.99</t>
  </si>
  <si>
    <t>GESTIÓN CARTOGRÁFICA DEPARTAMENTAL Y MUNICIPAL.</t>
  </si>
  <si>
    <t>3.16.86.99.P.254</t>
  </si>
  <si>
    <t>MEJORAMIENTO DE LAS HERRAMIENTAS CARTOGRÁFICAS PARA LA APLICABILIDAD DEL ORDENAMIENTO TERRITORIAL EN EL DEPARTAMENTO DEL QUINDÍO</t>
  </si>
  <si>
    <t>3.16.86.99.P.255</t>
  </si>
  <si>
    <t>3.16.86.100</t>
  </si>
  <si>
    <t>EL PAISAJE CULTURAL CAFETERO EN EL ORDENAMIENTO TERRITORIAL.</t>
  </si>
  <si>
    <t>3.16.86.100.P.256</t>
  </si>
  <si>
    <t>CONSTRUCCIÓN DE DIRECTRICES DE ORDENAMIENTO TERRITORIAL CON BASE EN LOS ATRIBUTOS DEL PAISAJE CULTURAL CAFETERO DEL DEPARTAMENTO DEL QUINDÍO</t>
  </si>
  <si>
    <t>AMBIENTE NATURAL</t>
  </si>
  <si>
    <t>4.18</t>
  </si>
  <si>
    <t>1 /2 AMBIENTE MÁS VIDA.</t>
  </si>
  <si>
    <t>4.18.96</t>
  </si>
  <si>
    <t>GESTIÓN AMBIENTAL SECTORIAL Y URBANA</t>
  </si>
  <si>
    <t>4.18.96.121</t>
  </si>
  <si>
    <t>COMPONENTE AMBIENTAL EN EL ORDENAMIENTO TERRITORIAL DE LOS SECTORES PRODUCTIVOS.</t>
  </si>
  <si>
    <t>4.18.96.121.P.302</t>
  </si>
  <si>
    <t>MEJORAMIENTO DE LAS ACTIVIDADES PRODUCTIVAS EN EL SUELO URBANO Y RURAL DEL TERRITORIO DEL QUINDÍO DEPARTAMENTO DEL QUINDÍO</t>
  </si>
  <si>
    <t>5.20.99</t>
  </si>
  <si>
    <t>MODERNIZACIÓN ADMINISTRATIVA CON CALIDAD</t>
  </si>
  <si>
    <t>5.20.99.129</t>
  </si>
  <si>
    <t>GESTIÓN DE CALIDAD</t>
  </si>
  <si>
    <t>5.20.99.129.P.321</t>
  </si>
  <si>
    <t>MEJORAMIENTO AL SISTEMA DE GESTIÓN DE CALIDAD EN LA GOBERNACIÓN DEL QUINDÍO</t>
  </si>
  <si>
    <t>5.20.99.129.P.322</t>
  </si>
  <si>
    <t>5.20.101</t>
  </si>
  <si>
    <t>PLANEACIÓN INCLUYENTE Y CON RESULTADOS</t>
  </si>
  <si>
    <t>5.20.101.131</t>
  </si>
  <si>
    <t>CASA DELEGADA ENLACE QUINDIANO</t>
  </si>
  <si>
    <t>5.20.101.131.P.327</t>
  </si>
  <si>
    <t>IMPLEMENTACIÓN CASA DELEGADA COMO ENLACE QUINDIANO QUINDÍO</t>
  </si>
  <si>
    <t>5.20.101.131.P.328</t>
  </si>
  <si>
    <t>5.20.101.131.P.329</t>
  </si>
  <si>
    <t>5.20.101.132</t>
  </si>
  <si>
    <t>SISTEMAS DE INFORMACIÓN PARA LA GESTIÓN</t>
  </si>
  <si>
    <t>5.20.101.132.P.330</t>
  </si>
  <si>
    <t>FORTALECIMIENTO A LA HERRAMIENTA SIG QUINDÍO DEL DEPARTAMENTO DEL QUINDÍO</t>
  </si>
  <si>
    <t>5.20.101.132.P.331</t>
  </si>
  <si>
    <t>MEJORAMIENTO DEL ÍNDICE DE CALIDAD DE VIDA SISBEN DE LA POBLACIÓN MÁS VULNERABLE DEL DEPARTAMENTO DEL QUINDÍO</t>
  </si>
  <si>
    <t>5.20.101.132.P.332</t>
  </si>
  <si>
    <t xml:space="preserve">ADECUACIÓN DEL MÓDULO DE PLANEACIÓN PRECONTRACTUAL, AJUSTANDOLO AL MODELO DE ENFOQUE POBLACIONAL EN EL DEPARTAMENTO DEL QUINDÍO </t>
  </si>
  <si>
    <t>5.20.101.133</t>
  </si>
  <si>
    <t>COOPERACIÓN INTERNACIONAL Y GESTIÓN DE PROYECTOS</t>
  </si>
  <si>
    <t>5.20.101.133.P.333</t>
  </si>
  <si>
    <t>IMPLEMENTACIÓN SISTEMA DE COOPERACIÓN INTERNACIONAL Y GESTIÓN DE PROYECTOS QUINDÍO.</t>
  </si>
  <si>
    <t>5.20.101.133.P.334</t>
  </si>
  <si>
    <t>5.20.101.133.P.335</t>
  </si>
  <si>
    <t>5.20.101.134</t>
  </si>
  <si>
    <t>LA PLANEACIÓN ORIENTADA A RESULTADOS</t>
  </si>
  <si>
    <t>5.20.101.134.P.336</t>
  </si>
  <si>
    <t>ASISTENCIA A LOS ENTES TERRITORIALES PARA UN MEJOR DESEMPEÑO EN LA INVERSIÓN PÚBLICA EN EL DEPARTAMENTO DEL QUINDÍO</t>
  </si>
  <si>
    <t>5.20.101.134.P.337</t>
  </si>
  <si>
    <t>FORTALECIMIENTO DE LA CAPACIDAD DE FORMULACIÓN Y GESTIÓN DE PROYECTOS EN EL DEPARTAMENTO DEL QUINDÍO.</t>
  </si>
  <si>
    <t>5.20.101.134.P.338</t>
  </si>
  <si>
    <t>ASISTENCIA AL CONSEJO TERRITORIAL DE PLANEACIÓN DEL DEPARTAMENTO DEL QUINDÍO</t>
  </si>
  <si>
    <t>SECRETARIA DE AGUAS E INFRAESTRUCTURA</t>
  </si>
  <si>
    <t>AMBIENTE CONSTRUIDO</t>
  </si>
  <si>
    <t>3.17</t>
  </si>
  <si>
    <t>INFRAESTRUCTURA PÚBLICA PARA EL DESARROLLO</t>
  </si>
  <si>
    <t>3.17.87</t>
  </si>
  <si>
    <t>VÍAS PARA EL DESARROLLO Y TRANSPORTE CON CALIDEZ Y CALIDAD</t>
  </si>
  <si>
    <t>3.17.87.101</t>
  </si>
  <si>
    <t>VÍAS MANTENIDAS Y MEJORADAS PARA EL PROGRESO</t>
  </si>
  <si>
    <t>3.17.87.101.P.257</t>
  </si>
  <si>
    <t>APLICACIÓN DEL PLAN VÍAL DEPARTAMENTAL EN EL DEPARTAMENTO DEL QUINDÍO</t>
  </si>
  <si>
    <t>ACPM (23)</t>
  </si>
  <si>
    <t>3.17.87.101.P.258</t>
  </si>
  <si>
    <t>3.17.87.101.P.259</t>
  </si>
  <si>
    <t>3.17.87.101.P.260</t>
  </si>
  <si>
    <t>3.17.87.101.P.261</t>
  </si>
  <si>
    <t>3.17.87.101.P.262</t>
  </si>
  <si>
    <t>3.17.87.101.P.263</t>
  </si>
  <si>
    <t>3.17.88</t>
  </si>
  <si>
    <t>SERVICIOS PÚBLICOS AL ALCANCE DE TODOS</t>
  </si>
  <si>
    <t>3.17.88.102</t>
  </si>
  <si>
    <t>GESTOR PDA – PLAN DEPARTAMENTAL DE AGUAS</t>
  </si>
  <si>
    <t>3.17.88.102.P.264</t>
  </si>
  <si>
    <t>IMPLEMENTACIÓN DE ACCIONES PARA EL DESARROLLO DEL PLAN DEPARTAMENTAL DE AGUAS DEL DEPARTAMENTO DEL QUINDÍO</t>
  </si>
  <si>
    <t>3.17.88.103</t>
  </si>
  <si>
    <t>AGUA POTABLE</t>
  </si>
  <si>
    <t>3.17.88.103.P.265</t>
  </si>
  <si>
    <t>CONSTRUCCIÓN Y MEJORAMIENTO DE LA INFRAESTRUCTURA DE AGUA POTABLE DEL DEPARTAMENTO DEL QUINDÍO</t>
  </si>
  <si>
    <t>EPD SSF (03)</t>
  </si>
  <si>
    <t>3.17.88.103.P.266</t>
  </si>
  <si>
    <t>3.17.88.103.P.267</t>
  </si>
  <si>
    <t>3.17.88.104</t>
  </si>
  <si>
    <t>OBJETIVOS DE CALIDAD PARA EL SANEAMIENTO BÁSICO</t>
  </si>
  <si>
    <t>3.17.88.104.P.268</t>
  </si>
  <si>
    <t>CONSTRUCCIÓN Y MEJORAMIENTO DE LA INFRAESTRUCTURA SANITARIA DEL DEPARTAMENTO DEL QUINDÍO</t>
  </si>
  <si>
    <t>3.17.88.104.P.269</t>
  </si>
  <si>
    <t>3.17.88.104.P.270</t>
  </si>
  <si>
    <t>3.17.88.104.P.271</t>
  </si>
  <si>
    <t>3.17.88.104.P.272</t>
  </si>
  <si>
    <t>3.17.88.104.P.273</t>
  </si>
  <si>
    <t>3.17.88.105</t>
  </si>
  <si>
    <t>USO EFICIENTE DEL AGUA</t>
  </si>
  <si>
    <t>3.17.88.105.P.274</t>
  </si>
  <si>
    <t>CONSTRUCCIÓN Y MEJORAMIENTO DE LOS SISTEMAS DE ACUEDUCTO EN EL DEPARTAMENTO DEL QUINDIO</t>
  </si>
  <si>
    <t>3.17.88.106</t>
  </si>
  <si>
    <t xml:space="preserve">TRANSFORMACIÓN EMPRESARIAL </t>
  </si>
  <si>
    <t>3.17.88.106.P.275</t>
  </si>
  <si>
    <t>FORTALECIMIENTO DE LAS EMPRESAS PRESTADORAS DE SERVICIOS PÚBLICOS DOMICILIARIOS DEL DEPARTAMENTO DEL QUINDÍO</t>
  </si>
  <si>
    <t>3.17.88.107</t>
  </si>
  <si>
    <t>EMBALSE MULTIPROPÓSITO</t>
  </si>
  <si>
    <t>3.17.88.107.P.276</t>
  </si>
  <si>
    <t>3.17.88.107.P.277</t>
  </si>
  <si>
    <t>3.17.92</t>
  </si>
  <si>
    <t>3.17.92.109</t>
  </si>
  <si>
    <t xml:space="preserve">INFRAESTRUCTURA FÍSICA DE LAS INSTITUCIONES EDUCATIVAS MANTENIDA Y REHABILITADA </t>
  </si>
  <si>
    <t>3.17.92.109.P.282</t>
  </si>
  <si>
    <t>MEJORAMIENTO DE LA INFRAESTRUCTURA FÍSICA DE LAS INSTITUCIONES DE EDUCACIÓN DEL DEPARTAMENTO DEL QUINDÍO</t>
  </si>
  <si>
    <t>EPD (04)</t>
  </si>
  <si>
    <t>3.17.43.108.P.283</t>
  </si>
  <si>
    <t>3.17.92.142</t>
  </si>
  <si>
    <t>INFRAESTRUCTURA DE LOS ESCENARIOS DEPORTIVOS Y RECREATIVOS MANTENIDA Y REHABILITADA.</t>
  </si>
  <si>
    <t>3.17.92.142.P.284</t>
  </si>
  <si>
    <t>MEJORAMIENTO DE LA INFRAESTRUCTURA FÍSICA DE LOS ESCENARIOS DEPORTIVOS Y RECREATIVOS DEL DEPARTAMENTO DEL QUINDÍO</t>
  </si>
  <si>
    <t>3.17.92.110</t>
  </si>
  <si>
    <t>MANTENIMIENTO Y REHABILITACION DE LA INFRAESTRUCTURA PÚBLICA</t>
  </si>
  <si>
    <t>3.17.92.110.P.285</t>
  </si>
  <si>
    <t>MEJORAMIENTO DE LA INFRAESTRUCTURA FÍSICA DE LAS INSTITUCIONES DE SALUD PÚBLICA Y BIENESTAR SOCIAL DEL DEPARTAMENTO DEL QUINDÍO</t>
  </si>
  <si>
    <t>3.17.43.110.P.286</t>
  </si>
  <si>
    <t>3.17.92.111</t>
  </si>
  <si>
    <t>INFRESTRUCTURA FISICA DE LOS EQUIPAMIENTOS Y/0 ESPACIOS PARA EL DESARROLLO TURISTICO Y CULTURAL</t>
  </si>
  <si>
    <t>3.17.92.111.P.287</t>
  </si>
  <si>
    <t>APOYO A LA INFRAESTRUCTURA FÍSICA DE LOS EQUIPAMIENTOS COLECTIVO Y COMUNITARIO EN EL DEPARTAMENTO DEL QUINDÍO</t>
  </si>
  <si>
    <t>3.17.92.111.P.288</t>
  </si>
  <si>
    <t>APOYO A LA INFRAESTRUCTURA FÍSICA DE LOS ESPACIOS PARA EL DESARROLLO TURÍSTICO Y CULTURAL EN EL DEPARTAMENTO DEL QUINDÍO</t>
  </si>
  <si>
    <t>3.17.92.111.P.289</t>
  </si>
  <si>
    <t>3.17.92.111.P.290</t>
  </si>
  <si>
    <t>3.17.92.112</t>
  </si>
  <si>
    <t>ESTUDIOS, DISEÑOS, ASESORÍAS, APOYO LÓGISTICO, TÉCNICO Y ADMINISTRATIVO DE LA INFRAESTRUCTURA PÚBLICA PARA EL DESARROLLO</t>
  </si>
  <si>
    <t>3.17.92.112.P.291</t>
  </si>
  <si>
    <t>ESTUDIOS, DISEÑOS, ASESORÍAS, APOYO LÓGISTICO, TÉCNICO Y ADMINISTRATIVO DE LA INFRAESTRUCTURA PÚBLICA PARA EL DESARROLLO PARA EL DEPARTAMENTO DEL QUINDÍO</t>
  </si>
  <si>
    <t>3.17.92.113</t>
  </si>
  <si>
    <t>SANEAMIENTO BÁSICO</t>
  </si>
  <si>
    <t>3.17.92.113.P.292</t>
  </si>
  <si>
    <t>MEJORAMIENTO DE LA INFRAESTRUCTURA SANITARIA Y DE AGUA POTABLE DEL DEPARTAMENTO DEL QUINDÍO</t>
  </si>
  <si>
    <t>SECRETARIA DE AGRICULTURA DESARROLLO RURAL Y MEDIO AMBIENTE</t>
  </si>
  <si>
    <t>DIMENSIÓN ECONÓMICA</t>
  </si>
  <si>
    <t>2.11</t>
  </si>
  <si>
    <t>VOLVAMOS AL CAMPO</t>
  </si>
  <si>
    <t>2.11.72</t>
  </si>
  <si>
    <t>DESARROLLO RURAL</t>
  </si>
  <si>
    <t>2.11.72.73</t>
  </si>
  <si>
    <t>PLANEACIÓN TERRITORIAL PARA EL DESARROLLO RURAL</t>
  </si>
  <si>
    <t>2.11.72.73.P.178</t>
  </si>
  <si>
    <t>FORTALECIMIENTO DE LA PLANEACIÓN TERRITORIAL DEL DESARROLLO RURAL DEL DEPARTAMENTO DEL QUINDÍO</t>
  </si>
  <si>
    <t>2.11.72.73.P.179</t>
  </si>
  <si>
    <t>2.11.72.73.P.180</t>
  </si>
  <si>
    <t>2.11.72.73.P.181</t>
  </si>
  <si>
    <t>2.11.72.73.P.182</t>
  </si>
  <si>
    <t>2.11.72.73.P.183</t>
  </si>
  <si>
    <t>2.11.72.74</t>
  </si>
  <si>
    <t>COMPETITIVIDAD RURAL</t>
  </si>
  <si>
    <t>2.11.72.74.P.185</t>
  </si>
  <si>
    <t>MEJORAMIENTO DE LA COMPETITIVIDAD RURAL DEPARTAMENTO DEL QUINDÍO</t>
  </si>
  <si>
    <t>2.11.72.74.P.186</t>
  </si>
  <si>
    <t>2.11.72.74.P.187</t>
  </si>
  <si>
    <t>2.11.72.74.P.188</t>
  </si>
  <si>
    <t>2.11.72.74.P.189</t>
  </si>
  <si>
    <t>2.11.72.75</t>
  </si>
  <si>
    <t>PRODUCCIÓN AGROPECUARIA SOSTENIBLE</t>
  </si>
  <si>
    <t>2.11.72.75.P.190</t>
  </si>
  <si>
    <t>MEJORAMIENTO DE LA PRODUCCIÓN AGROPECUARIA SOSTENIBLE EN EL DEPARTAMENTO DEL QUINDÍO</t>
  </si>
  <si>
    <t>2.11.72.75.P.191</t>
  </si>
  <si>
    <t>2.11.72.75.P.192</t>
  </si>
  <si>
    <t>2.11.72.76</t>
  </si>
  <si>
    <t>SEGURIDAD ALIMENTARIA</t>
  </si>
  <si>
    <t>2.11.72.76.P.193</t>
  </si>
  <si>
    <t>FORTALECIMIENTO A PROGRAMAS DE SEGURIDAD ALIMENTARIA EN EL DEPARTAMENTO DEL QUINDÍO</t>
  </si>
  <si>
    <t>2.11.72.76.P.194</t>
  </si>
  <si>
    <t>2.11.72.76.P.195</t>
  </si>
  <si>
    <t>2.11.73</t>
  </si>
  <si>
    <t>FORTALECIMIENTO DEL PAISAJE CAFETERO</t>
  </si>
  <si>
    <t>2.11.73.77</t>
  </si>
  <si>
    <t>COMPETITIVIDAD DE LA ACTIVIDAD CAFETERA</t>
  </si>
  <si>
    <t>2.11.73.77.P.196</t>
  </si>
  <si>
    <t>MEJORAMIENTO DE LA COMETITIVIDAD DE LA ACTIVIDAD CAFETERA EN EL DEPARTAMENTO DEL QUINDÍO</t>
  </si>
  <si>
    <t>2.11.73.77.P.197</t>
  </si>
  <si>
    <t>2.11.73.77.P.198</t>
  </si>
  <si>
    <t>2.11.73.78</t>
  </si>
  <si>
    <t>SOSTENIBILIDAD PRODUCTIVA Y AMBIENTAL DEL PCC</t>
  </si>
  <si>
    <t>2.11.73.78.P.199</t>
  </si>
  <si>
    <t>FORTALECIMIENTO A LA SOSTENIBILIDAD PRODUCTIVA Y AMBIENTAL DEL PAISAJE CULTURAL CAFETERO EN EL DEPARTAMENTO DEL QUINDÍO</t>
  </si>
  <si>
    <t>2.11.73.78.P.200</t>
  </si>
  <si>
    <t>4.18.94</t>
  </si>
  <si>
    <t>GESTIÓN DE ÁREAS PROTEGIDAS Y RECURSOS HÍDRICOS</t>
  </si>
  <si>
    <t>4.18.94.114</t>
  </si>
  <si>
    <t>GESTIÓN DEL RECURSO HÍDRICO</t>
  </si>
  <si>
    <t>4.18.94.114.P.293</t>
  </si>
  <si>
    <t>APLICACIÓN DE MECANÍSMOS DE GESTIÓN DEL RECURSO HÍDRICO EN EL DEPARTAMENTO DEL QUINDÍO</t>
  </si>
  <si>
    <t>4.18.94.115</t>
  </si>
  <si>
    <t xml:space="preserve">AREAS EN CONSERVACIÓN CON PLAN DE MANEJO APROBADO EN EJECUCIÓN. </t>
  </si>
  <si>
    <t>1% ICLD</t>
  </si>
  <si>
    <t>4.18.94.115.P.294</t>
  </si>
  <si>
    <t>APLICACIÓN DE MECANÍSMOS DE PROTECCIÓN AMBIENTAL EN EL DEPARTAMENTO DEL QUINDÍO</t>
  </si>
  <si>
    <t>4.18.95</t>
  </si>
  <si>
    <t>BIODIVERSIDAD Y SERVICIOS ECOSISTÉMICOS</t>
  </si>
  <si>
    <t>4.18.95.116</t>
  </si>
  <si>
    <t>ÁREAS PROTEGIDAS Y ÁREAS EN CONSERVACIÓN CON GUIANZA AMBIENTAL Y SENDEROS ECOLÓGICOS HABILITADOS.</t>
  </si>
  <si>
    <t>4.18.95.116.P.295</t>
  </si>
  <si>
    <t>PROTECCION DE AREAS EN CONSERVACION EN EL DEPARTAMENTO DEL QUINDIO</t>
  </si>
  <si>
    <t>4.18.95.117</t>
  </si>
  <si>
    <t>EDUCACIÓN AMBIENTAL EN ÁREAS PROTEGIDAS (SIDAP Y RESNATUR).</t>
  </si>
  <si>
    <t>4.18.95.117.P.296</t>
  </si>
  <si>
    <t>IMPLEMENTACIÓN PROCESOS DE EDUCACIÓN AMBIENTAL EN EL DEPARTAMENTO DEL QUINDÍO</t>
  </si>
  <si>
    <t>4.18.95.117.P.297</t>
  </si>
  <si>
    <t>4.18.95.118</t>
  </si>
  <si>
    <t>ASISTENCIA TÉCNICA AL SECTOR EDUCATIVO PARA IMPLEMENTACIÓN DEL COMPONENTE AMBIENTAL EN LOS PEI; PROGRAMAS EDUCATIVOS INSTITUCIONALES.</t>
  </si>
  <si>
    <t>4.18.95.118.P.298</t>
  </si>
  <si>
    <t>APOYO AL SECTOR EDUCATIVO PARA IMPLEMENTACIÓN DEL COMPONENTE AMBIENTAL EN LOS PEI EN EL DEPARTAMENTO DEL QUINDÍO</t>
  </si>
  <si>
    <t>4.18.96.119</t>
  </si>
  <si>
    <t>DISEÑO DE PROGRAMAS DE BUENAS PRÁCTICAS AMBIENTALES</t>
  </si>
  <si>
    <t>4.18.96.119.P.299</t>
  </si>
  <si>
    <t>DISEÑO DE BUENAS PRACTICAS AMBIENTALES EN EL DEPARTAMENTO DEL QUINDIO</t>
  </si>
  <si>
    <t>4.18.96.120</t>
  </si>
  <si>
    <t>PRODUCCIÓN LIMPIA Y SOSTENIBLE</t>
  </si>
  <si>
    <t>4.18.96.120.P.300</t>
  </si>
  <si>
    <t>APOYO A LOS ACUERDOS DE PRODUCCION LIMPIA Y SOSTENIBLE EN EL SECTOR PRODUCTIVO EN EL DEPARTAMENTO DEL QUINDIO</t>
  </si>
  <si>
    <t>4.18.96.120.P.301</t>
  </si>
  <si>
    <t>4.18.96.122</t>
  </si>
  <si>
    <t>PREVENCIÓN Y MITIGACIÓN DE IMPACTOS AMBIENTALES POR ACTIVIDADES ANTRÓPICAS</t>
  </si>
  <si>
    <t>4.18.96.122.P.303</t>
  </si>
  <si>
    <t>IMPLEMENTACIÓN DE LA VALORACIÓN DE IMPACTOS AMBIENTALES EN LOS SECTORES PRODUCTIVOS EN LOS POT´S MUNICIPALES DEL QUINDÍO</t>
  </si>
  <si>
    <t>4.18.96.123</t>
  </si>
  <si>
    <t>MERCADOS VERDES Y BIOCOMERCIO</t>
  </si>
  <si>
    <t>4.18.96.123.P.304</t>
  </si>
  <si>
    <t>APOYO A LA IMPLEMENTACION DE MERCADOS VERDES Y BIOCOMERCIO EN EL QUINDIO</t>
  </si>
  <si>
    <t>4.18.96.123.P.305</t>
  </si>
  <si>
    <t>4.19</t>
  </si>
  <si>
    <t xml:space="preserve">QUINDÍO PAISAJE CULTURAL CAFETERO </t>
  </si>
  <si>
    <t>4.19.98</t>
  </si>
  <si>
    <t>PLAN DE CONSERVACIÓN, RECUPERACIÓN Y PROTECCIÓN DEL PAISAJE EN LAS CABECERAS MUNICIPALES Y LOS ESPACIOS RURALES</t>
  </si>
  <si>
    <t>4.19.98.126</t>
  </si>
  <si>
    <t>MANEJO Y GESTIÓN SUSTENTABLE DEL PAISAJE</t>
  </si>
  <si>
    <t>4.19.98.126.P.315</t>
  </si>
  <si>
    <t>APOYO MANEJO Y GESTIÓN SUSTENTABLE DEL PAISAJE DEPARTAMENTO DEL QUINDÍO</t>
  </si>
  <si>
    <t>4.19.98.126.P.316</t>
  </si>
  <si>
    <t>4.19.98.126.P.317</t>
  </si>
  <si>
    <t>4.19.98.126.P.318</t>
  </si>
  <si>
    <t>SECRETARIA DE TURISMO INDUSTRIA Y COMERCIO</t>
  </si>
  <si>
    <t>IR (52)</t>
  </si>
  <si>
    <t>2.12</t>
  </si>
  <si>
    <t>UN AS PARA EL TRABAJO</t>
  </si>
  <si>
    <t>2.12.74</t>
  </si>
  <si>
    <t>EMPLEO Y EMPRENDIMIENTO</t>
  </si>
  <si>
    <t>2.12.74.79</t>
  </si>
  <si>
    <t>EMPRENDIMIENTO REGIONAL Y SUPERACIÓN DE LA POBREZA</t>
  </si>
  <si>
    <t>2.12.74.79.P.201</t>
  </si>
  <si>
    <t>APOYO AL DESARROLLO DE PROGRAMAS DE PROMOCIÓN DE EMPLEO Y NUEVOS EMPRENDIMIENTOS DEPARTAMENTO DEL QUINDÍO</t>
  </si>
  <si>
    <t>2.12.74.79.P.202</t>
  </si>
  <si>
    <t>2.12.74.79.P.203</t>
  </si>
  <si>
    <t>2.12.74.79.P.204</t>
  </si>
  <si>
    <t>2.12.74.79.P.205</t>
  </si>
  <si>
    <t>2.12.74.80</t>
  </si>
  <si>
    <t>EMPRENDIMIENTO Y CAPACIDADES ESPECIALES</t>
  </si>
  <si>
    <t>2.12.74.80.P.206</t>
  </si>
  <si>
    <t>DESARROLLO DE PROYECTOS QUE PROMUEVEN EL EMPRENDIMIENTO CON PERSONAS EN DISCAPACIDAD</t>
  </si>
  <si>
    <t>2.12.74.81</t>
  </si>
  <si>
    <t>ZONA Q GARANTIA DEL RETORNO</t>
  </si>
  <si>
    <t>2.12.74.81.P.207</t>
  </si>
  <si>
    <t>IMPLEMENTACIÓN DEL PLAN INTEGRAL DE REMESAS Y GENERACIÓN DE ALTERNATIVAS ECONÓMICAS PARA LA POBLACIÓN MIGRANTE DEL DEPARTAMENTO DEL QUINDÍO</t>
  </si>
  <si>
    <t>2.13</t>
  </si>
  <si>
    <t>100% EMPRESAS FIRMES</t>
  </si>
  <si>
    <t>2.13.78</t>
  </si>
  <si>
    <t>FORTALECIMIENTO EMPRESARIAL</t>
  </si>
  <si>
    <t>2.13.78.82</t>
  </si>
  <si>
    <t xml:space="preserve"> FORTALECIMIENTO EMPRESARIAL Y GREMIAL</t>
  </si>
  <si>
    <t>2.13.78.82.P.208</t>
  </si>
  <si>
    <t>APOYO AL FORTALECIMIENTO DE LA ESTRUCTURA EMPRESARIAL DEL DEPARTAMENTO DEL QUINDÍO</t>
  </si>
  <si>
    <t>2.13.78.82.P.209</t>
  </si>
  <si>
    <t>2.13.78.82.P.210</t>
  </si>
  <si>
    <t>2.13.78.82.P.211</t>
  </si>
  <si>
    <t>2.13.78.82.P.214</t>
  </si>
  <si>
    <t>2.13.78.82.P.213</t>
  </si>
  <si>
    <t>2.13.78.82.P.212</t>
  </si>
  <si>
    <t>2.13.78.82.P.215</t>
  </si>
  <si>
    <t>2.13.32.82</t>
  </si>
  <si>
    <t>INSTITUCIONES PARA LA COMPETITIVIDAD</t>
  </si>
  <si>
    <t>2.13.32.82.P.216</t>
  </si>
  <si>
    <t>FORTALECIMIENTO DE LAS INSTITUCIONES PARA LA PROMOCION DE LA COMPETITIVIDAD EN EL DEPARTAMENTO DEL QUINDIO</t>
  </si>
  <si>
    <t>2.13.32.82.P.217</t>
  </si>
  <si>
    <t>2.13.32.82.P.218</t>
  </si>
  <si>
    <t>2.13.32.82.P.219</t>
  </si>
  <si>
    <t>2.13.80</t>
  </si>
  <si>
    <t>COMERCIO EXTERIOR ZONA Q</t>
  </si>
  <si>
    <t>2.13.80.84</t>
  </si>
  <si>
    <t>ESTRATEGIA EXPORTADORA TERRITORIAL.</t>
  </si>
  <si>
    <t>2.13.80.84.P.220</t>
  </si>
  <si>
    <t>APOYO AL DESARROLLO DE PROGRAMAS QUE PERMITAN LA IMPLEMENTACIÓN DE UNA ESTRATEGIA EXPORTADORA TERRITORIAL EN EL DEPARTAMENTO DEL QUINDÍO</t>
  </si>
  <si>
    <t>2.13.80.84.P.222</t>
  </si>
  <si>
    <t>2.13.80.84.P.221</t>
  </si>
  <si>
    <t>2.13.80.85</t>
  </si>
  <si>
    <t xml:space="preserve">PROMOCIÓN DE LA INVERSIÓN </t>
  </si>
  <si>
    <t>2.13.80.85.P.223</t>
  </si>
  <si>
    <t>DESARROLLO DE ACTIVIDADES PARA LA PROMOCION DE LA INVERSION EN EL DEPARTAMENTO DEL QUINDIO</t>
  </si>
  <si>
    <t>2.13.80.85.P.224</t>
  </si>
  <si>
    <t>2.15</t>
  </si>
  <si>
    <t>QUINDÍO INNOVADOR</t>
  </si>
  <si>
    <t>2.15.84</t>
  </si>
  <si>
    <t>COMPETITIVIDAD, CIENCIA, TECNOLOGÍA E INNOVACIÓN</t>
  </si>
  <si>
    <t>2.15.84.94</t>
  </si>
  <si>
    <t>FOMENTO DE LA CIENCIA, TECNOLOGÍA E INNOVACIÓN</t>
  </si>
  <si>
    <t>2.15.84.94.P.238</t>
  </si>
  <si>
    <t>FORTALECIMIENTO DE LAS ACTIVIDADES DE CIENCIA TECNOLOGÍA E INNOVACIÓN DEL DEPARTAMENTO DEL QUINDÍO</t>
  </si>
  <si>
    <t>2.15.84.94.P.239</t>
  </si>
  <si>
    <t>2.15.84.95</t>
  </si>
  <si>
    <t>ECOSISTEMA PARA LA PRODUCTIVIDAD, LA INNOVACIÓN Y EL EMPRENDIMIENTO</t>
  </si>
  <si>
    <t>2.15.85</t>
  </si>
  <si>
    <t>TICS PARA LA COMPETITIVIDAD</t>
  </si>
  <si>
    <t>2.15.85.96</t>
  </si>
  <si>
    <t>QUINDÍO UN ECOSISTEMA DIGITAL</t>
  </si>
  <si>
    <t>2.15.85.96.P.241</t>
  </si>
  <si>
    <t>MEJORAMIENTO DE LAS TECNOLOGÍAS DE LA INFORMACIÓN Y LAS COMUNICACIONES DEL DEPARTAMENTO DEL QUINDÍO</t>
  </si>
  <si>
    <t>2.15.85.96.P.242</t>
  </si>
  <si>
    <t>2.15.85.96.P.243</t>
  </si>
  <si>
    <t>2.15.85.96.P.244</t>
  </si>
  <si>
    <t>2.15.85.96.P.245</t>
  </si>
  <si>
    <t>ECONÓMICA</t>
  </si>
  <si>
    <t>2.14</t>
  </si>
  <si>
    <t>ZONA Q DE DESTINO PARA LOS SENTIDOS</t>
  </si>
  <si>
    <t>2.14.81</t>
  </si>
  <si>
    <t>POSICIONAMIENTO DEL QUINDIO COMO DESTINO TURÍSTICO DE ENCANTO</t>
  </si>
  <si>
    <t>2.14.81.86</t>
  </si>
  <si>
    <t>POSICIONAMIENTO TURISTICO TERRITORIAL</t>
  </si>
  <si>
    <t>2.14.81.86.P.225</t>
  </si>
  <si>
    <t>COMPROMISO INTERINSTITUCIONAL PARA LA PROMOCIÓN NACIONAL E INTERNACIONAL DEL DEPARTAMENTO DEL QUINDÍO</t>
  </si>
  <si>
    <t>2.14.81.87</t>
  </si>
  <si>
    <t>INNOVACIÓN TURÍSTICA</t>
  </si>
  <si>
    <t>2.14.81.87.P.226</t>
  </si>
  <si>
    <t>APOYO A NUEVOS PRODUCTOS Y SERVICIOS QUE RENUEVEN LA OFERTA TURÍSTICA DEL DEPARTAMENTO DEL QUINDÍO</t>
  </si>
  <si>
    <t>2.14.81.88</t>
  </si>
  <si>
    <t>TECNOLOGÍA PARA LA TOMA DE DECISIONES Y COMPETITIVIDAD TURÍSTICA</t>
  </si>
  <si>
    <t>2.14.81.88.P.227</t>
  </si>
  <si>
    <t>CONSTRUCCIÓN DE LÍNEAS DE INFORMACIÓN E INVESTIGACIÓN PARA LA TOMA DE DECISIONES Y COMPETITIVIDAD PARA EL DESTINO QUINDÍO</t>
  </si>
  <si>
    <t>2.14.81.88.P.228</t>
  </si>
  <si>
    <t>2.14.81.89</t>
  </si>
  <si>
    <t>INFRAESTRUCTURA TURÍSTICA</t>
  </si>
  <si>
    <t>2.14.81.89.P.229</t>
  </si>
  <si>
    <t>APOYO A PROYECTOS DE INVERSIÓN TURÍSTICA PARA EL DEPARTAMENTO DEL QUINDÍO</t>
  </si>
  <si>
    <t>2.14.81.90</t>
  </si>
  <si>
    <t>EL PAISAJE CULTURAL CAFETERO COMO HERRAMIENTA DE MARKETING TERRITORIAL</t>
  </si>
  <si>
    <t>2.14.81.90.P.230</t>
  </si>
  <si>
    <t>DISEÑO DE LÍNEAS DE PROMOCIÓN QUE INTEGREN EL PAISAJE DE 11 MUNICIPIOS DEL DEPTO DEL QUINDÍO</t>
  </si>
  <si>
    <t>2.14.82</t>
  </si>
  <si>
    <t>CALIDAD TURÍSTICA</t>
  </si>
  <si>
    <t>2.14.82.91</t>
  </si>
  <si>
    <t>PLAN DE CONTROL DE CALIDAD INTERINSTITUCIONAL</t>
  </si>
  <si>
    <t>2.14.82.91.P.231</t>
  </si>
  <si>
    <t>ASISTENCIA AL SECTOR TURÍSTICO PARA EL MEJORAMIENTO DE LA CALIDAD EN LA PRESTACIÓN DE LOS SERVICIOS TURÍSTICOS EN EL DEPARTAMENTO DEL QUINDÍO</t>
  </si>
  <si>
    <t>2.14.83</t>
  </si>
  <si>
    <t>CLÚSTER DE TURÍSMO</t>
  </si>
  <si>
    <t>2.14.83.92</t>
  </si>
  <si>
    <t>FORTALECIMIENTO DE ESQUEMAS COLABORATIVOS DE LAS EMPRESAS DEL SECTOR TURÍSMO</t>
  </si>
  <si>
    <t>2.14.83.92.P.232</t>
  </si>
  <si>
    <t>COMPROMISO INSTITUCIONAL PARA EL FORTALECIMIENTO EMPRESARIAL TURÍSTICO Y DESARROLLO DEL DESTINO QUINDÍO</t>
  </si>
  <si>
    <t>2.14.83.92.P.233</t>
  </si>
  <si>
    <t>2.14.83.92.P.234</t>
  </si>
  <si>
    <t>2.14.83.92.P.235</t>
  </si>
  <si>
    <t>2.14.83.93</t>
  </si>
  <si>
    <t>TURÍSMO SUSTENTABLE</t>
  </si>
  <si>
    <t>2.14.83.93.P.236</t>
  </si>
  <si>
    <t>APOYO A LAS ACTIVIDADES TURÍSTICAS Y AMBIENTALES PARA EL DESARROLLO TURÍSTICO DEL DEPARTAMENTO DEL QUINDÍO</t>
  </si>
  <si>
    <t>2.14.83.93.P.237</t>
  </si>
  <si>
    <t>SECRETARIA PRIVADA</t>
  </si>
  <si>
    <t>INSTITUCIONAL</t>
  </si>
  <si>
    <t>5.20.99.127</t>
  </si>
  <si>
    <t>ADMINISTRACIÓN MODERNA</t>
  </si>
  <si>
    <t>5.20.99.127.P.319</t>
  </si>
  <si>
    <t>SANEAMIENTO FISCAL E INSTITUCIONAL EN LA GOBERNACIÓN DEL QUINDÍO</t>
  </si>
  <si>
    <t>FONSET (42)</t>
  </si>
  <si>
    <t>J.S.AZAR  (66)</t>
  </si>
  <si>
    <t>5.22</t>
  </si>
  <si>
    <t>FINANZAS FUERTES Y VIABLES</t>
  </si>
  <si>
    <t>5.22.106</t>
  </si>
  <si>
    <t>DEPARTAMENTO CON GESTIÓN TRANSPARENTE Y  HUMANIZADO DESDE LO PÚBLICO</t>
  </si>
  <si>
    <t>5.22.106.139</t>
  </si>
  <si>
    <t>DOCE HORAS CON LA GOBERNADORA</t>
  </si>
  <si>
    <t>5.22.106.139.P.357</t>
  </si>
  <si>
    <t>DIVULGACIÓN DE ESTRATEGIAS  PARA GARANTIZAR EL CONOCIMIENTO Y PARTICIPACIÓN DE LA COMUNIDAD EN LOS PROGRAMAS, PROYECTOS, SERVICIOS Y PRODUCTOS EN EL DEPARTAMENTO DEL QUINDÍO</t>
  </si>
  <si>
    <t>5.22.106.139.P.358</t>
  </si>
  <si>
    <t>5.22.106.139.P.359</t>
  </si>
  <si>
    <t>5.22.106.141</t>
  </si>
  <si>
    <t>TODOS PONEN</t>
  </si>
  <si>
    <t>5.22.106.141.P.366</t>
  </si>
  <si>
    <t>IMPLEMENTACIÓN DE UN PROGRAMA DE GESTIÓN DE RECURSOS DE FUENTES PÚBLICAS, PRIVADAS, NACIONALES O INTERNACIONALES. AUNANDO ESFUERZOS INSTALES,PARA EL DESARROLLO DE PROGRAMAS PROYECTOS O ACTIVIDADES QUE PROPENDAN AL DESARROLLO EN EL DEPARTAMENTO DEL QUINDÍO</t>
  </si>
  <si>
    <t>5.22.106.141.P.367</t>
  </si>
  <si>
    <t>5.22.106.141.P.368</t>
  </si>
  <si>
    <t>SECRETARIA DE SERVICIOS ADMINISTRATIVOS</t>
  </si>
  <si>
    <t>5.20.99.128</t>
  </si>
  <si>
    <t>GESTIÓN DOCUMENTAL</t>
  </si>
  <si>
    <t>5.20.99.128.P.320</t>
  </si>
  <si>
    <t>ADECUACION DEL ARCHIVO CENTRAL DE LA GOBERNACION DEL QUINDIO</t>
  </si>
  <si>
    <t>IMPLEMENTACION DE LAS  COMUNICACIONES OFICIALES ELECTRONICAS EN EL ARCHIVO CENTRAL DE LA GOBERNACION DEL QUINDIO</t>
  </si>
  <si>
    <t>IMPLEMENTACION DE LAS TABLAS DE VALORACION DOCUMENTAL EN EL ARCHVIO CENTRAL DE LA GOBERNACION DEL QUINDIO</t>
  </si>
  <si>
    <t>5.20.99.130</t>
  </si>
  <si>
    <t>MODERNIZACIÓN TECNOLÓGICA</t>
  </si>
  <si>
    <t>5.20.99.130.P.323</t>
  </si>
  <si>
    <t>SOSTENIBILIDAD DE LAS TECNOLOGÍAS DE LA INFORMACIÓN Y COMUNICACIÓN DE LA GOBERNACIÓN DEL QUINDÍO</t>
  </si>
  <si>
    <t>5.20.99.130.P.324</t>
  </si>
  <si>
    <t>5.20.99.130.P.325</t>
  </si>
  <si>
    <t>5.20.99.130.P.326</t>
  </si>
  <si>
    <t>5.22.106.140</t>
  </si>
  <si>
    <t>GESTIÓN DE LA CONTRATACIÓN E INVENTARIOS</t>
  </si>
  <si>
    <t>5.22.54.140.P.364</t>
  </si>
  <si>
    <t>ACTUALIZACIÓN DEL INVENTARIO DE BIENES DEVOLUTIVOS DEL ENTE DEPARTAMENTAL QUINDIO</t>
  </si>
  <si>
    <t>SECRETARIA DE HACIENDA Y FINANZAS PÚBLICAS</t>
  </si>
  <si>
    <t>5.22.104</t>
  </si>
  <si>
    <t>FORTALECIMIENTO DE LAS FINANZAS PÚBLICAS</t>
  </si>
  <si>
    <t>5.22.104.137</t>
  </si>
  <si>
    <t>EFICIENCIA Y MODERNIZACIÓN TRIBUTARIA</t>
  </si>
  <si>
    <t>5.22.104.137.P.351</t>
  </si>
  <si>
    <t>ADQUISICION E IMPLEMENTACION DE UN MODULO DE ADMINISTRACION Y RENTAS DEPARTAMENTALES QUINIO</t>
  </si>
  <si>
    <t>5.22.104.137.P.352</t>
  </si>
  <si>
    <t>5.22.104.137.P.353</t>
  </si>
  <si>
    <t>5.22.104.138</t>
  </si>
  <si>
    <t xml:space="preserve">SOSTENIBILIDAD  DE LOS PROCESOS DE FISCALIZACIÓN, LIQUIDACIÓN, CONTROL Y COBRANZA DE LOS TRIBUTOS </t>
  </si>
  <si>
    <t>5.22.104.138.P.354</t>
  </si>
  <si>
    <t>MEJORAMIENTO DE LA SOSTENIBILIDAD DE LOS PROCESOS DE FISCALIZACIÓN LIQUIDACIÓN CONTOL Y COBRANZA DE LOS TRIBUTOS EN EL DEPARTAMENTO DEL QUINDÍO</t>
  </si>
  <si>
    <t>FONDO RENTAS (15)</t>
  </si>
  <si>
    <t>5.22.104.138.P.355</t>
  </si>
  <si>
    <t>5.22.104.138.P.356</t>
  </si>
  <si>
    <t xml:space="preserve">SECRETARIA JURIDICA Y DE CONTRATACION </t>
  </si>
  <si>
    <t>5.22.106.140.P.360</t>
  </si>
  <si>
    <t>5.22.106.140.P.361</t>
  </si>
  <si>
    <t>5.22.106.140.P.362</t>
  </si>
  <si>
    <t>5.22.106.140. P.365</t>
  </si>
  <si>
    <t>REPRESENTACIÓN JUDICIAL Y DEFENSA DEL DEPARTAMENTO</t>
  </si>
  <si>
    <t>5.22.106.140.P.363</t>
  </si>
  <si>
    <t>FORTALECIMIENTO DE LA GESTIÓN JURÍDICA EN EL DEPARTAMENTO DEL QUINDÍO</t>
  </si>
  <si>
    <t>PROMOTORA DE VIVIENDA</t>
  </si>
  <si>
    <t>3.17.90</t>
  </si>
  <si>
    <t>VIVIENDA DIGNA AL ALCANCE DE TODOS</t>
  </si>
  <si>
    <t>3.17.90.108</t>
  </si>
  <si>
    <t>VIVIENDA EN CONDICIONES DIGNAS AL ALCANCE DE TODOS</t>
  </si>
  <si>
    <t>3.17.90.108.P.278</t>
  </si>
  <si>
    <t>APOYO A LA PROMOTORA DE VIVIENDA Y DESARROLLO DEL DEPARTAMENTO</t>
  </si>
  <si>
    <t>3.17.90.108.P.279</t>
  </si>
  <si>
    <t>3.17.90.108.P.280</t>
  </si>
  <si>
    <t>3.17.90.108.P.281</t>
  </si>
  <si>
    <t>APOYO A LA INFRAESTRUCTURA FÍSICA DE LAS INSTITUCIONES EDUCATIVAS MANTENIDA Y REHABILITADA EN EL DEPARTAMENTO DEL QUINDÍO</t>
  </si>
  <si>
    <t>APOYO A LA INFRAESTRUCTURA DE LOS ESCENARIOS DEPORTIVOS MANTENIDOS Y REHABILITADOS EN EL DEPARTAMENTO DEL QUINDÍO</t>
  </si>
  <si>
    <t>INDEPORTES</t>
  </si>
  <si>
    <t>1.4</t>
  </si>
  <si>
    <t>QUINDÍO VIVO</t>
  </si>
  <si>
    <t>1.4.43</t>
  </si>
  <si>
    <t>RESCATE DEL DEPORTE ASOCIADO ORIENTADO A ALTOS LOGROS.</t>
  </si>
  <si>
    <t>1.4.43.36</t>
  </si>
  <si>
    <t>ESCUELAS DE FORMACIÓN DEPORTIVA</t>
  </si>
  <si>
    <t>1.4.43.36.P.93</t>
  </si>
  <si>
    <t>APOYO AL RESCATE DEL DEPORTE ASOCIADO ORIENTADO A ALTOS LOGROS EN EL DEPARTAMENTO DEL QUINDÍO</t>
  </si>
  <si>
    <t>1.4.43.37</t>
  </si>
  <si>
    <t>JUEGOS INTERCOLEGIADOS Y EVENTOS DEPORTIVOS</t>
  </si>
  <si>
    <t>1.4.43.37.P.94</t>
  </si>
  <si>
    <t>APOYO A LOS JUEGOS INTERCOLEGIADOS Y EVENTOS DEPORTIVOS EN EL DEPARTAMENTO DEL QUINDÍO</t>
  </si>
  <si>
    <t>1.4.43.37.P.95</t>
  </si>
  <si>
    <t>1.4.43.38</t>
  </si>
  <si>
    <t>APOYO A LIGAS DEPORTIVAS</t>
  </si>
  <si>
    <t>1.4.43.38.P.96</t>
  </si>
  <si>
    <t>APOYO A LAS LIGAS DEPORTIVAS EN EL DEPARTAMENTO QUINDÍO</t>
  </si>
  <si>
    <t>1.4.43.39</t>
  </si>
  <si>
    <t>APOYO A LIGAS CON CAPACIDADES ESPECIALES</t>
  </si>
  <si>
    <t>1.4.43.39.P.97</t>
  </si>
  <si>
    <t>APOYO A LAS LIGAS CON CAPACIDADES ESPECIALES EN EL DEPARTAMENTO DEL QUINDÍO</t>
  </si>
  <si>
    <t>1.4.44</t>
  </si>
  <si>
    <t>LA RECREACIÓN BASE SOCIAL.</t>
  </si>
  <si>
    <t>1.4.44.40</t>
  </si>
  <si>
    <t>RECREACIÓN PARA LA INFANCIA, ADOLESCENCIA, JUVENTUD, ADULTOS, PERSONAS MAYORES, DISCAPACITADOS, PENITENCIARIOS, DESMOVILIZADOS, DESPLAZADOS POR LA VIOLENCIA, GRUPOS ÉTNICOS, MADRES CABEZA DE FAMILIA Y DEMÁS POBLACIÓN VULNERABLE.</t>
  </si>
  <si>
    <t>1.4.44.40.P.98</t>
  </si>
  <si>
    <t>APOYO A LA RECREACIÓN BASE SOCIAL EN EL DEPARTAMENTO DEL QUINDÍO</t>
  </si>
  <si>
    <t>1.4.45</t>
  </si>
  <si>
    <t>ACTIVIDAD FÍSICA, SALUD Y PRODUCTIVIDAD</t>
  </si>
  <si>
    <t>1.4.45.41</t>
  </si>
  <si>
    <t>1.4.45.41.P.99</t>
  </si>
  <si>
    <t>APOYO A LA ACTIVIDAD FÍSICA, SALUD Y PRODUCTIVIDAD EN EL DEPARTAMENTO DEL QUINDÍO</t>
  </si>
  <si>
    <t>SECRETARIA DE SALUD</t>
  </si>
  <si>
    <t xml:space="preserve"> </t>
  </si>
  <si>
    <t>1.2.6</t>
  </si>
  <si>
    <t>SISTEMA DE SALUD HUMANIZADO, ACCESIBLE Y OPORTUNO</t>
  </si>
  <si>
    <t>1.2.6.11</t>
  </si>
  <si>
    <t>PROMOCIÓN Y CONTROL DE LA AFILIACIÓN AL SGSSS (RÉGIMEN CONTRIBUTIVO Y SUBSIDIADO)</t>
  </si>
  <si>
    <t>1.2.6.11.P.44</t>
  </si>
  <si>
    <t>SUBSIDIO AFILIACIÓN AL RÉGIMEN SUBSIDIADO DEL SISTEMA GENERAL DE SEGURIDAD SOCIAL EN SALUD EN EL DEPARTAMENTO DEL QUINDÍO</t>
  </si>
  <si>
    <t>RTA CDA (58)</t>
  </si>
  <si>
    <t>1.2.6.11.P.45</t>
  </si>
  <si>
    <t>LEY 1393 (64)</t>
  </si>
  <si>
    <t>1.2.6.12</t>
  </si>
  <si>
    <t>MEJORAMIENTO DE LA ACCESIBILIDAD A LOS SERVICIOS DE SALUD</t>
  </si>
  <si>
    <t>1.2.6.12.P.46</t>
  </si>
  <si>
    <t>ASISTENCIA EN SALUD A LA POBLACIÓN NO AFILIADA AL SISTEMA GENERAL DE SEGURIDAD SOCIAL EN SALUD EN EL DEPARTAMENTO DEL QUINDÍO</t>
  </si>
  <si>
    <t>SGP P.SCIOS. (59)
CSF</t>
  </si>
  <si>
    <t>SGP SSF (60)</t>
  </si>
  <si>
    <t>1.2.6.12.P.48</t>
  </si>
  <si>
    <t xml:space="preserve">COF NAL (65)  </t>
  </si>
  <si>
    <t>1.2.6.13</t>
  </si>
  <si>
    <t>GESTIÓN, INSPECCIÓN, VIGILANCIA Y CONTROL DEL SISTEMA OBLIGATORIO DE GARANTÍA DE LA CALIDAD DE LA ATENCIÓN EN SALUD Y DE LA PRESTACIÓN DE SERVICIOS</t>
  </si>
  <si>
    <t>1.2.6.13.P.49</t>
  </si>
  <si>
    <t>APOYO OPERATIVO A LA INVERSIÓN SOCIAL EN SALUD HUMANIZADA EN EL QUINDÍO</t>
  </si>
  <si>
    <t>1.2.6.14</t>
  </si>
  <si>
    <t>SALUD SIN DIFERENCIAS</t>
  </si>
  <si>
    <t>1.2.6.14.P.52</t>
  </si>
  <si>
    <t>FORTALECIMIENTO  DE PARTICIPACION SOCIAL Y COMUNITARIA DE LOS GRUPOS VULNERABLES EN EL DEPARTAMENTO DEL QUINDIO</t>
  </si>
  <si>
    <t>1.2.6.15</t>
  </si>
  <si>
    <t>RED DE SERVICIOS DE SALUD EN ALERTA</t>
  </si>
  <si>
    <t>1.2.6.15.P.53</t>
  </si>
  <si>
    <t>SERVICIO DE SALUD EN ALERTA EN EL DEPARTAMENTO DEL QUINDIO</t>
  </si>
  <si>
    <t>1.2.6.16</t>
  </si>
  <si>
    <t>FORTALECIMIENTO DE LA RED DE URGENCIAS</t>
  </si>
  <si>
    <t>1.2.6.16.P.54</t>
  </si>
  <si>
    <t>FORTALECIMIENTO DE LA RED DE URGENCIAS EN EL DEPARTAMENTO DEL QUINDIO</t>
  </si>
  <si>
    <t>1.2.9</t>
  </si>
  <si>
    <t>SISTEMA DE SALUD PREVENTIVO Y DE CONTROL</t>
  </si>
  <si>
    <t>1.2.9. 17</t>
  </si>
  <si>
    <t>PROMOCIÓN DE LA SALUD Y PREVENCIÓN DE LOS RIESGOS</t>
  </si>
  <si>
    <t>1.2.7.17.P.55</t>
  </si>
  <si>
    <t>CONTROL Y VIGILANCIA EN LAS ACCIONES DE INTERVENCIÓN INHERENTES A  LA SALUD PUBLICA QUINDIO</t>
  </si>
  <si>
    <t>1.2.9.18</t>
  </si>
  <si>
    <t>SEGURIDAD SANITARIA Y AMBIENTAL.</t>
  </si>
  <si>
    <t>1.2.7.18.P.62</t>
  </si>
  <si>
    <t>CONTROL SALUD AMBIENTAL DEPARTAMENTO DEL QUINDÍO</t>
  </si>
  <si>
    <t>F. ESTUPEF.(63)</t>
  </si>
  <si>
    <t>1.2.9.19</t>
  </si>
  <si>
    <t>SEGURIDAD EN EL TRABAJO Y ENFERMEDADES DE ORIGEN LABORAL</t>
  </si>
  <si>
    <t>1.2.9.19.P.66</t>
  </si>
  <si>
    <t>PREVENCION VIGILANCIA Y CONTROL DE EVENTOS DE ORIGEN LABORAL EN EL DEPARTAMENTO DEL QUINDIO</t>
  </si>
  <si>
    <t>1.2.9.20</t>
  </si>
  <si>
    <t>PREVENCIÓN, VIGILANCIA Y CONTROL DE LOS RIESGOS PROFESIONALES</t>
  </si>
  <si>
    <t>1.2.9.20.P.67</t>
  </si>
  <si>
    <t>PREVENCION Y VIGILANCIA A LOS RIESGOS PROFESIONALES EN EL DEPARTAMENTO DEL QUINDIO</t>
  </si>
  <si>
    <t>1.2.9.21</t>
  </si>
  <si>
    <t>GESTIÓN PARA EL DESARROLLO OPERATIVO Y FUNCIONAL DEL PLAN NACIONAL DE SALUD PÚBLICA</t>
  </si>
  <si>
    <t>1.2.9.21.P.68</t>
  </si>
  <si>
    <t>ASISTENCIA ATENCION A LAS PERSONAS Y PRIORIDADES EN SALUD PUBLICA EN EL QUINDIO</t>
  </si>
  <si>
    <t>1.2.37.22.P.69</t>
  </si>
  <si>
    <t>FORTALECIMIENTO Y PROMOCIÓN DE LA SALUD UNA RAZÓN MAS PARA SONREIR EN EL DEPARTAMENTO DEL QUINDÍO</t>
  </si>
  <si>
    <t>1.2.37.23</t>
  </si>
  <si>
    <t>“TODO BIEN QUINDIANOS”</t>
  </si>
  <si>
    <t>1.2.37.23.P.70</t>
  </si>
  <si>
    <t>FORTALECIMIENTO PROMOCIÓN DE LA SALUD Y PREVENCIÓN PRIMARIA EN SALUD MENTAL EN EL DEPARTAMENTO DEL QUINDÍO</t>
  </si>
  <si>
    <t>1.2.37.23.P.71</t>
  </si>
  <si>
    <t>1.2.38</t>
  </si>
  <si>
    <t>SISTEMA DE SALUD EQUITATIVO Y EFICIENTE</t>
  </si>
  <si>
    <t>1.2.38.24</t>
  </si>
  <si>
    <t>SALUD CON EQUIDAD</t>
  </si>
  <si>
    <t>1.2.38.24.P.72</t>
  </si>
  <si>
    <t>IMPLEMENTACION DE PROGRAMAS ESPECIALES EN SALUD EN EL DEPARTAMENTO DEL QUINDIO</t>
  </si>
  <si>
    <t>1.2.38.25</t>
  </si>
  <si>
    <t>NINGUNO SIN REGISTRO</t>
  </si>
  <si>
    <t>1.2.38.25.P.73</t>
  </si>
  <si>
    <t>IMPLEMENTACION DE TODOS SUMAMOS EN EL QUINDIO</t>
  </si>
  <si>
    <t>SECRETARIA DEL INTERIOR</t>
  </si>
  <si>
    <t>1.5</t>
  </si>
  <si>
    <t>QUINDÍO SIN MIEDO</t>
  </si>
  <si>
    <t>1.5.46</t>
  </si>
  <si>
    <t>SEGURIDAD CIUDADANA Y ORDEN PÚBLICO</t>
  </si>
  <si>
    <t>1.5.46.42</t>
  </si>
  <si>
    <t>FIRMES CON LA POLÍTICA INTEGRAL DE SEGURIDAD Y CONVIVENCIA  CIUDADANA Y EL ORDEN PÚBLICO</t>
  </si>
  <si>
    <t>1.5.46.42.P.100</t>
  </si>
  <si>
    <t>FORTALECIMIENTO EN LA GESTIÓN INTEGRAL DEL ORDEN PÚBLICO Y SEGURIDAD EN EL DEPTO DEL QUINDÍO</t>
  </si>
  <si>
    <t>1.5.46.42.P.101</t>
  </si>
  <si>
    <t>1.5.46.42.P.102</t>
  </si>
  <si>
    <t>1.5.46.42.P.103</t>
  </si>
  <si>
    <t>1.5.46.42.P.104</t>
  </si>
  <si>
    <t>1.5.48</t>
  </si>
  <si>
    <t>CULTURA PARA LA CONVIVIENCIA Y LA PAZ.</t>
  </si>
  <si>
    <t>1.5.48.43</t>
  </si>
  <si>
    <t>QUINDÍO TERRITORIO DE CONVIVENCIA Y PAZ</t>
  </si>
  <si>
    <t>1.5.48.43P.106</t>
  </si>
  <si>
    <t>PREVENCIÓN EN SEGURIDAD Y CONSTRUCCIÓN DE CONVIVENCIA CIUDADANA EN EL DEPTO DEL QUINDÍO</t>
  </si>
  <si>
    <t>1.5.48.43.P.107</t>
  </si>
  <si>
    <t>1.5.48.43.P.105</t>
  </si>
  <si>
    <t>1.5.49</t>
  </si>
  <si>
    <t>SEGURIDAD VIAL</t>
  </si>
  <si>
    <t>1.5.49.44</t>
  </si>
  <si>
    <t>PREVENCIÓN VIAL</t>
  </si>
  <si>
    <t>1.5.49.44.P.108</t>
  </si>
  <si>
    <t>FORTALECIMIENTO DE LA SEGURIDAD VIAL EN EL DEPTO DEL QUINDÍO</t>
  </si>
  <si>
    <t>1.5.49.44.P.109</t>
  </si>
  <si>
    <t>1.5.49.44.P.110</t>
  </si>
  <si>
    <t>1.8</t>
  </si>
  <si>
    <t xml:space="preserve">INCLUSIÓN SOCIAL, RECONCILIACIÓN, DDHH, DIH </t>
  </si>
  <si>
    <t>1.8.63</t>
  </si>
  <si>
    <t>MIS DERECHOS AL DERECHO</t>
  </si>
  <si>
    <t>1.8.63.56</t>
  </si>
  <si>
    <t>PREVENCIÓN, PROTECCIÓN Y GARANTIA DE NO REPETICIÓN</t>
  </si>
  <si>
    <t>1.8.63.56.P.133</t>
  </si>
  <si>
    <t>PREVENCIÓN PROTECCIÓN Y GARANTIA DE NO REPETICIÓN EN EL DEPARTAMENTO DEL QUINDÍO</t>
  </si>
  <si>
    <t>1.8.63.56.P.134</t>
  </si>
  <si>
    <t>1.8.63.57</t>
  </si>
  <si>
    <t>ATENCIÓN Y ASISTENCIA A VÍCTIMAS DEL CONFLICTO ARMADO</t>
  </si>
  <si>
    <t>1.8.63.57.P.135</t>
  </si>
  <si>
    <t>DISEÑO IMPLEMENTACIÓN Y DESARROLLO DEL PARIV Y ATENCIÓN INTEGRAL A LA POBLACIÓN VICTIMA DEL CONFLICTO ARMADO DEPARTAMENTO DEL QUINDÍO</t>
  </si>
  <si>
    <t>1.8.63.57.P.136</t>
  </si>
  <si>
    <t>1.8.63.57.P.137</t>
  </si>
  <si>
    <t>1.8.63.57.P.138</t>
  </si>
  <si>
    <t>1.8.63.58</t>
  </si>
  <si>
    <t>PREVENCIÓN DE LA VULNERACIÓN Y PROTECCIÓN DE LOS DERECHOS HUMANOS Y EL DERECHO INTERNACIONAL HUMANITARIO.</t>
  </si>
  <si>
    <t>1.8.63.58.P.139</t>
  </si>
  <si>
    <t>DISEÑO, IMPLEMENTACIÓN Y DESARROLLO DEL PLAN DEPARTAMENTAL DE PREVENCIÓN Y PROTECCIÓN DE DERECHOS HUMANOS Y DERECHO INTERNACIONAL HUMANITARIO DEL DEPARTAMENTO DEL QUINDÍO</t>
  </si>
  <si>
    <t>1.8.63.58.P.140</t>
  </si>
  <si>
    <t xml:space="preserve">AMBIENTE NATURAL </t>
  </si>
  <si>
    <t>4.18.97</t>
  </si>
  <si>
    <t>GESTIÓN DEL RIESGO POR AMENAZAS NATURALES Y ACTIVIDADES ANTRÓPICAS.</t>
  </si>
  <si>
    <t>4.18.97.124</t>
  </si>
  <si>
    <t>MÁS CONOCIMIENTO MENOS RIESGO</t>
  </si>
  <si>
    <t>4.18.97.124.P.306</t>
  </si>
  <si>
    <t>FORTALECIMIENTO DE LA GESTIÓN DEL RIESGO DE DESASTRES EN EL DEPARTAMENTO QUINDÍO</t>
  </si>
  <si>
    <t>4.18.97.124.P.307</t>
  </si>
  <si>
    <t>4.18.97.124.P.308</t>
  </si>
  <si>
    <t>4.18.97.125</t>
  </si>
  <si>
    <t>ACTIVOS POR LA VIDA</t>
  </si>
  <si>
    <t>4.18.97.125.P.309</t>
  </si>
  <si>
    <t>APOYO A LOS PROCESOS DE REDUCCIÓN DEL RIESGO DE DESASTRES EN EL DEPARTAMENTO DEL QUINDÍO</t>
  </si>
  <si>
    <t>4.18.97.125.P.310</t>
  </si>
  <si>
    <t>4.18.97.125.P.311</t>
  </si>
  <si>
    <t>4.18.97.125.P.312</t>
  </si>
  <si>
    <t>4.18.97.125.P.313</t>
  </si>
  <si>
    <t>4.18.97.125.P.314</t>
  </si>
  <si>
    <t>5.21</t>
  </si>
  <si>
    <t>PARTICIPACIÓN COMUNITARIA</t>
  </si>
  <si>
    <t>5.21.103</t>
  </si>
  <si>
    <t>COMUNALES EN ACCIÓN</t>
  </si>
  <si>
    <t>5.21.103.136</t>
  </si>
  <si>
    <t xml:space="preserve">SISTEMA DE INTEGRACIÓN COMUNAL Y COMUNITARIO SICC </t>
  </si>
  <si>
    <t>5.21.103.136.P.346</t>
  </si>
  <si>
    <t>APOYO Y FORTALECIMIENTO DE LOS ORGANÍSMOS COMUNALES DEL DEPARTAMENTO DEL QUINDÍO</t>
  </si>
  <si>
    <t>5.21.103.136.P.347</t>
  </si>
  <si>
    <t>5.21.103.136.P.348</t>
  </si>
  <si>
    <t>5.21.103.136.P.349</t>
  </si>
  <si>
    <t>5.21.103.136.P.350</t>
  </si>
  <si>
    <t>J.S.AZAR (66)</t>
  </si>
  <si>
    <t>COMPROMISOS</t>
  </si>
  <si>
    <t>EDUCACION</t>
  </si>
  <si>
    <t>CULTURA</t>
  </si>
  <si>
    <t>INTERIOR</t>
  </si>
  <si>
    <t>PLANEACION</t>
  </si>
  <si>
    <t>AGRICULTURA</t>
  </si>
  <si>
    <t>TURISMO</t>
  </si>
  <si>
    <t>PRIVADA</t>
  </si>
  <si>
    <t>ADMINISTRATIVA</t>
  </si>
  <si>
    <t>HACIENDA</t>
  </si>
  <si>
    <t>REPRESENTACION JUDICIAL</t>
  </si>
  <si>
    <t>SALUD</t>
  </si>
  <si>
    <t>TOTAL INVERSION 2013</t>
  </si>
  <si>
    <t>Gobierno firme por un Quindío más humano 2012-2015</t>
  </si>
  <si>
    <t>ASIGNACION $
INICIAL</t>
  </si>
  <si>
    <t xml:space="preserve">ASIGNACION $ EJECUTADA </t>
  </si>
  <si>
    <t>OBLIGACIONES</t>
  </si>
  <si>
    <t>LIBRE DESTINACION</t>
  </si>
  <si>
    <t>DESTINACION ESPECIFICA</t>
  </si>
  <si>
    <t>ACTIVIDAD FISICA Y HABITOS DE VIDA SALUDABLE "QUINDIO FIRME, CON LA ACTIVIDAD FISICA"</t>
  </si>
  <si>
    <t xml:space="preserve">MONO (35) </t>
  </si>
  <si>
    <t>PDA APSSF (57)</t>
  </si>
  <si>
    <t>COF FFS (55)</t>
  </si>
  <si>
    <t>R. CEDIDA (58)</t>
  </si>
  <si>
    <t>C. INTERAD. (56)</t>
  </si>
  <si>
    <t>IVA L.N. (2)</t>
  </si>
  <si>
    <t>C. P. PENSION (11)</t>
  </si>
  <si>
    <t>PASAPORTES (40)</t>
  </si>
  <si>
    <t>FDO. SEGUR. (42)</t>
  </si>
  <si>
    <t>IVA  T. C. DEP. (47)</t>
  </si>
  <si>
    <t>I. R. PROMOT. (53)</t>
  </si>
  <si>
    <t>RO. FD. SALUD (62)</t>
  </si>
  <si>
    <t>COF. NAL SALUD (65)</t>
  </si>
  <si>
    <t>COF. NAL SALUD SSF (68)</t>
  </si>
  <si>
    <t>EXTRAC. MAL. RIO (134)</t>
  </si>
  <si>
    <t>SGP AGUA PBLE. SSF (51)</t>
  </si>
  <si>
    <t>SGP EDUC. (26)</t>
  </si>
  <si>
    <t>SGP EDUC. (25)</t>
  </si>
  <si>
    <t>SGP AGUA P. (27)</t>
  </si>
  <si>
    <t>SGP S. PCA. (61)</t>
  </si>
  <si>
    <t>COF.  SALUD SSF (68)</t>
  </si>
  <si>
    <t>No. UNIDADES 
EJECUTORAS</t>
  </si>
  <si>
    <t>NOMBRE DE LAS UNIDADES EJCUTORAS (SECTORES DE INVERSION SOCIAL)</t>
  </si>
  <si>
    <t>POAI INICIALMENTE APROBADO</t>
  </si>
  <si>
    <t>No. DE PROYECTOS
Viabilizados y Priorizados</t>
  </si>
  <si>
    <t>PARTICIPACION PORCENTUAL</t>
  </si>
  <si>
    <t>PORCENTAJE NBI</t>
  </si>
  <si>
    <t>AGUAS E INFRAESTRUCTURA</t>
  </si>
  <si>
    <t xml:space="preserve">FAMILIA </t>
  </si>
  <si>
    <t>JURIDICA Y CONTRATACION</t>
  </si>
  <si>
    <t xml:space="preserve">PROMOTORA </t>
  </si>
  <si>
    <t>CODIGO DEL RECURSO</t>
  </si>
  <si>
    <t>DENOMINACION DEL RECURSO</t>
  </si>
  <si>
    <t>PORCENTAJE DE PARTICIPACION</t>
  </si>
  <si>
    <t>RECURSO ORDINARIO DE LIBRE DESTNACION</t>
  </si>
  <si>
    <t>04-05-06-15-23-35-52-58-64</t>
  </si>
  <si>
    <t xml:space="preserve">RECURSO ORDINARIO DESTINADO </t>
  </si>
  <si>
    <t>SISTEMA GENERAL DE PARTICIPACIONES</t>
  </si>
  <si>
    <t>25-26</t>
  </si>
  <si>
    <t>SGP Educación</t>
  </si>
  <si>
    <t>SGP Saneamiento Basico</t>
  </si>
  <si>
    <t>59-60-61</t>
  </si>
  <si>
    <t>SGP Salud</t>
  </si>
  <si>
    <t>TOTAL POAI 2013</t>
  </si>
  <si>
    <t>ESTADO RESERVAS PRESUPUESTALES APROBADAS EN EL 2012 Y EJECUTADAS EN EL 2013</t>
  </si>
  <si>
    <t>UNIDADES EJECUTORAS</t>
  </si>
  <si>
    <t>RESERVAS PPTALES. APROBADAS EN EL 2012</t>
  </si>
  <si>
    <t>RESERVAS PPTALES. EJECUTADAS 2013</t>
  </si>
  <si>
    <t>SECRETARIA DE INFRAESTRUCTURA</t>
  </si>
  <si>
    <t>TOTALES</t>
  </si>
  <si>
    <t>RESERVAS PRESUPUESTALES APROBADAS EN EL 2013</t>
  </si>
  <si>
    <t>RESERVAS PPTALES. APROBADAS 
EN EL 2013</t>
  </si>
  <si>
    <t xml:space="preserve">SECRETARIA DE AGUAS E INFRAESTRUCTURA </t>
  </si>
  <si>
    <t xml:space="preserve"> SECRETARIA DE SALUD </t>
  </si>
  <si>
    <t>SECRETARIA ADMINISTRATIVA</t>
  </si>
  <si>
    <t>SECRETARIA DE PLANEACION</t>
  </si>
  <si>
    <t xml:space="preserve">SECRETARIA DE HACIENDA </t>
  </si>
  <si>
    <t xml:space="preserve">SECRETARIA DEL INTERIOR </t>
  </si>
  <si>
    <t xml:space="preserve">SECRETARIA DE TURISMO INDUSTRIA Y COMERCIO </t>
  </si>
  <si>
    <t xml:space="preserve">SECRETARIA DE AGRICULTURA </t>
  </si>
  <si>
    <t>SECRETARIA DE PRIVADA</t>
  </si>
  <si>
    <t>SECRETARIA DE EDUCACION</t>
  </si>
  <si>
    <t>SECRETARIA DE FAMILIA</t>
  </si>
  <si>
    <t xml:space="preserve">TOTAL </t>
  </si>
  <si>
    <t>ESTRUCTURA DEL PLAN OPERATAIVO ANUAL DE INVERSIONES (POAI 2013) (En pesos)</t>
  </si>
  <si>
    <t>PARTICIPACION EN RECURSOS
(En Pesos)</t>
  </si>
  <si>
    <t>VALOR 
(En Pesos)</t>
  </si>
  <si>
    <t>RECURSOS
COMPROMETIDOS
(En Pesos)</t>
  </si>
  <si>
    <t>POAI EJECUTADO (Compromisos)</t>
  </si>
  <si>
    <t>SALDOS DE RESERVAS PPTALES. 2013</t>
  </si>
  <si>
    <t>FINANCIACION DEL POAI 2014 (En Pesos)</t>
  </si>
  <si>
    <t>RECURSOS COMPROMETIDOS
(En Pesos)</t>
  </si>
  <si>
    <t>FORTALECIMIENTO DE ACCIONES DE SALUD INFANTIL EN EL QUINDÍO</t>
  </si>
  <si>
    <t>PREVENCIÓN DE LA SALUD Y VIGILANCIA EN SALUD PUBLICA EN EL QUINDIO</t>
  </si>
  <si>
    <t>1.2.7.17.P.57</t>
  </si>
  <si>
    <t>1.2.7.17.P.59</t>
  </si>
  <si>
    <t>1.2.7.17.P.60</t>
  </si>
  <si>
    <t>1.2.7.17.P.61</t>
  </si>
  <si>
    <t>GESTIÓN PARA LE DESARROLLO OPERATIVO Y FUNCIONAL DEL PLAN DEPARTAMENTAL DE SALUD PUBLICA</t>
  </si>
  <si>
    <t>1.2.7.17.P.58</t>
  </si>
  <si>
    <t>APORTES PARA VECTORES FUNCIONAMIENTO EN EL QUINDIO</t>
  </si>
  <si>
    <t>PREVENCIÓN DE LA TUBERCULOSIS EN EL QUINDIO.</t>
  </si>
  <si>
    <t>PREVENCIÓN DE LA LEPRA EN EL QUINDIO</t>
  </si>
  <si>
    <t xml:space="preserve">APORTES PARA VECTORES E INVERSIÓN FENOMENO DE LA NIÑA EN EL QUINDIO. </t>
  </si>
  <si>
    <t>CONTROL VECTORES DE INVERSIÓN DEPARTAMENTO DEL QUINDÍO.</t>
  </si>
  <si>
    <t xml:space="preserve">FORTALECIMIENTO ESTRATEGIA INTEGRAL VECTORES Y CAMBIO CLIMATICO EN EL QUINDÍO. </t>
  </si>
  <si>
    <t>1.2.7.18.P.63</t>
  </si>
  <si>
    <t xml:space="preserve">CONTROL SALUD AMBIENTAL FONDO ROTATORIO DE ESTUPEFACIENTES DEL QUINDIO. </t>
  </si>
  <si>
    <t>1.2.7.18.P.64</t>
  </si>
  <si>
    <t>IMPLEMENTACION DE SEGURIDAD SANITARIA Y AMBIENTAL</t>
  </si>
  <si>
    <t>1.2.7.18.P.65</t>
  </si>
  <si>
    <t>FORTALECIMIENTO DE LAS ACTIVIDADES DE VIGILANCIA Y CONTROL, EN EL LABORATORIO DE SALUD PUBLICA, EN EL DEPARTAMENTO DEL QUINDIO</t>
  </si>
  <si>
    <t>GESTION PARA EL DESARROLLO OPERATIVO Y FUNCIONAL DEL PLAN DEPARTAMENTAL DE SALUD PUBLICA</t>
  </si>
  <si>
    <t>FORTALECIMIENTO DE LA CAPACIDAD OPERATIVA DEL LABORATORIO DEPARTAMENTAL DE SALUD PUBLICA</t>
  </si>
  <si>
    <t>PLAN DE INTERVENCIONES COLECTIVAS (PIC)</t>
  </si>
  <si>
    <t>ASISTENCIA Y ATENCION A LA VIGILANCIA EN SALUD PUBLICA EN EL QUINDIO</t>
  </si>
  <si>
    <t>PREVENCIÓN EN SALUD MENTAL EN EL QUINDIO</t>
  </si>
  <si>
    <t>APOYO EN LA REDUCCIÓN DE SUSTANCIAS PSICOACTIVAS EN EL QUINDIO</t>
  </si>
  <si>
    <t>FORTALECIMIENTO DE ACCIONES DE ALERTA TEMPRANA EN VIOLENCIA DOMESTICA, CONSUMO DE SPA EN LGBTI EN EL QUINDIO</t>
  </si>
  <si>
    <t>ASISTENCIA A VICTIMAS DEL CONFLICTO ARMADO Y PROTECCION DE LOS DERECHOS DE LA POBLACION VULNERABLE, EN EL DEPARTAMENTO DEL QUINDIO</t>
  </si>
  <si>
    <t>FORTALECIMIENTO DE ACCIONES A POBLACIÓN EN CONDICIONES ESPECIALES EN EL QUINDIO</t>
  </si>
  <si>
    <t>FORTALECIMIENTO DE ACCIONES A DISCAPACITADOS EN EL QUINDIO</t>
  </si>
  <si>
    <t>FORTALECIMIENTO DE LAS ACCIONES DE VIGILANCIA, DE CONTROL SANITARIO Y EN SALUD PUBLICA, EN LOS ESTABLECIMIENTOS CARCELARIOS Y PENITENCIARIOS</t>
  </si>
  <si>
    <t>FORTALECIMIENTO DE LA PROMOCION SOCIAL CON ENFOQUE DIFERENCIAL EN EL QUINDIO</t>
  </si>
  <si>
    <t>ASISTENCIA A INIMPUTABLES EN EL QUINDIO</t>
  </si>
  <si>
    <t>CONSTRUIR LA INSTITUCIÓN EDUCATIVA SAN JOSÉ EN LA VEREDA FACHADAS DEL MUNICIPIO DE FILANDIA QUINDÍO</t>
  </si>
  <si>
    <t>MANTENIMIENTO Y MEJORAMIENTO DE LAS VÍAS TERCIARIAS EN JURISDICCIÓN DEL DEPARTAMENTO DEL QUINDÍO. CONVENIO INVIAS 2708/2012</t>
  </si>
  <si>
    <t>MANTENIMIENTO Y MEJORAMIENTO DE LAS VÍAS TERCIARIAS EN JURISDICCIÓN DEL DEPARTAMENTO DEL QUINDÍO. CONVENIO INVIAS 2709/2012</t>
  </si>
  <si>
    <t>MANTENIMIENTO Y MEJORAMIENTO DE LAS VÍAS TERCIARIAS EN JURISDICCIÓN DEL DEPARTAMENTO DEL QUINDÍO. CONVENIO INVIAS 2710/2012</t>
  </si>
  <si>
    <t>APORTES EMBALSE MULTIPROPÓSITO DEPARTAMENTO DEL QUINDÍO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</si>
</sst>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(* #,##0.0_);_(* \(#,##0.0\);_(* &quot;-&quot;??_);_(@_)"/>
    <numFmt numFmtId="167" formatCode="_(* #,##0_);_(* \(#,##0\);_(* &quot;-&quot;??_);_(@_)"/>
    <numFmt numFmtId="168" formatCode="_-* #,##0.00\ _€_-;\-* #,##0.00\ _€_-;_-* &quot;-&quot;??\ _€_-;_-@_-"/>
    <numFmt numFmtId="169" formatCode="&quot;$&quot;\ #,##0.00"/>
    <numFmt numFmtId="170" formatCode="#,##0.00\ _€"/>
    <numFmt numFmtId="171" formatCode="_(* #.##0.00_);_(* \(#.##0.00\);_(* &quot;-&quot;??_);_(@_)"/>
    <numFmt numFmtId="172" formatCode="#,##0.00_);\-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096">
    <xf numFmtId="0" fontId="0" fillId="0" borderId="0" xfId="0"/>
    <xf numFmtId="0" fontId="9" fillId="0" borderId="0" xfId="0" applyFont="1"/>
    <xf numFmtId="0" fontId="9" fillId="0" borderId="0" xfId="0" applyFont="1" applyFill="1"/>
    <xf numFmtId="0" fontId="10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43" fontId="8" fillId="0" borderId="2" xfId="0" applyNumberFormat="1" applyFont="1" applyFill="1" applyBorder="1" applyAlignment="1">
      <alignment vertical="center" wrapText="1"/>
    </xf>
    <xf numFmtId="43" fontId="8" fillId="0" borderId="3" xfId="0" applyNumberFormat="1" applyFont="1" applyFill="1" applyBorder="1" applyAlignment="1">
      <alignment vertical="center" wrapText="1"/>
    </xf>
    <xf numFmtId="43" fontId="8" fillId="0" borderId="2" xfId="1" applyFont="1" applyFill="1" applyBorder="1" applyAlignment="1">
      <alignment vertical="center" wrapText="1"/>
    </xf>
    <xf numFmtId="43" fontId="8" fillId="0" borderId="3" xfId="1" applyFont="1" applyFill="1" applyBorder="1" applyAlignment="1">
      <alignment vertical="center" wrapText="1"/>
    </xf>
    <xf numFmtId="43" fontId="8" fillId="0" borderId="13" xfId="1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165" fontId="8" fillId="0" borderId="0" xfId="0" applyNumberFormat="1" applyFont="1" applyFill="1" applyBorder="1" applyAlignment="1">
      <alignment vertical="center"/>
    </xf>
    <xf numFmtId="43" fontId="8" fillId="0" borderId="0" xfId="0" applyNumberFormat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43" fontId="10" fillId="0" borderId="2" xfId="1" applyFont="1" applyFill="1" applyBorder="1" applyAlignment="1">
      <alignment vertical="center"/>
    </xf>
    <xf numFmtId="43" fontId="10" fillId="0" borderId="3" xfId="1" applyFont="1" applyFill="1" applyBorder="1" applyAlignment="1">
      <alignment vertical="center"/>
    </xf>
    <xf numFmtId="2" fontId="8" fillId="0" borderId="4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vertical="center"/>
    </xf>
    <xf numFmtId="2" fontId="8" fillId="0" borderId="0" xfId="0" applyNumberFormat="1" applyFont="1" applyFill="1" applyAlignment="1">
      <alignment vertical="center"/>
    </xf>
    <xf numFmtId="43" fontId="8" fillId="0" borderId="3" xfId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Alignment="1">
      <alignment vertical="center"/>
    </xf>
    <xf numFmtId="43" fontId="10" fillId="0" borderId="0" xfId="1" applyFont="1" applyFill="1" applyBorder="1" applyAlignment="1">
      <alignment vertical="center"/>
    </xf>
    <xf numFmtId="43" fontId="9" fillId="0" borderId="2" xfId="1" applyFont="1" applyFill="1" applyBorder="1" applyAlignment="1">
      <alignment vertical="center" wrapText="1"/>
    </xf>
    <xf numFmtId="2" fontId="9" fillId="0" borderId="4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vertical="center"/>
    </xf>
    <xf numFmtId="43" fontId="9" fillId="0" borderId="3" xfId="1" applyFont="1" applyFill="1" applyBorder="1" applyAlignment="1">
      <alignment vertical="center"/>
    </xf>
    <xf numFmtId="2" fontId="8" fillId="0" borderId="0" xfId="0" applyNumberFormat="1" applyFont="1" applyFill="1" applyBorder="1" applyAlignment="1">
      <alignment horizontal="center" vertical="center"/>
    </xf>
    <xf numFmtId="43" fontId="8" fillId="0" borderId="0" xfId="1" applyFont="1" applyFill="1" applyAlignment="1">
      <alignment vertical="center"/>
    </xf>
    <xf numFmtId="2" fontId="10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2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43" fontId="9" fillId="0" borderId="3" xfId="0" applyNumberFormat="1" applyFont="1" applyFill="1" applyBorder="1" applyAlignment="1">
      <alignment vertical="center"/>
    </xf>
    <xf numFmtId="43" fontId="9" fillId="0" borderId="3" xfId="1" applyNumberFormat="1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/>
    </xf>
    <xf numFmtId="43" fontId="10" fillId="0" borderId="3" xfId="0" applyNumberFormat="1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/>
    </xf>
    <xf numFmtId="0" fontId="10" fillId="0" borderId="9" xfId="0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left" vertical="center" wrapText="1"/>
    </xf>
    <xf numFmtId="167" fontId="8" fillId="0" borderId="4" xfId="1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67" fontId="8" fillId="0" borderId="4" xfId="0" applyNumberFormat="1" applyFont="1" applyFill="1" applyBorder="1" applyAlignment="1">
      <alignment horizontal="center" vertical="center" wrapText="1"/>
    </xf>
    <xf numFmtId="43" fontId="8" fillId="0" borderId="3" xfId="0" applyNumberFormat="1" applyFont="1" applyFill="1" applyBorder="1" applyAlignment="1">
      <alignment horizontal="center" vertical="center"/>
    </xf>
    <xf numFmtId="0" fontId="8" fillId="0" borderId="3" xfId="3" applyFont="1" applyFill="1" applyBorder="1" applyAlignment="1">
      <alignment vertical="center" wrapText="1"/>
    </xf>
    <xf numFmtId="0" fontId="8" fillId="0" borderId="3" xfId="3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165" fontId="10" fillId="0" borderId="3" xfId="0" applyNumberFormat="1" applyFont="1" applyFill="1" applyBorder="1" applyAlignment="1">
      <alignment vertical="center"/>
    </xf>
    <xf numFmtId="165" fontId="8" fillId="0" borderId="3" xfId="0" applyNumberFormat="1" applyFont="1" applyFill="1" applyBorder="1" applyAlignment="1">
      <alignment vertical="center"/>
    </xf>
    <xf numFmtId="0" fontId="8" fillId="0" borderId="3" xfId="3" applyFont="1" applyFill="1" applyBorder="1" applyAlignment="1">
      <alignment horizontal="justify" vertical="center" wrapText="1"/>
    </xf>
    <xf numFmtId="165" fontId="10" fillId="0" borderId="3" xfId="3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vertical="center" wrapText="1"/>
    </xf>
    <xf numFmtId="165" fontId="8" fillId="0" borderId="3" xfId="0" applyNumberFormat="1" applyFont="1" applyFill="1" applyBorder="1" applyAlignment="1">
      <alignment vertical="center" wrapText="1"/>
    </xf>
    <xf numFmtId="43" fontId="10" fillId="0" borderId="6" xfId="1" applyFont="1" applyFill="1" applyBorder="1" applyAlignment="1">
      <alignment vertical="center" wrapText="1"/>
    </xf>
    <xf numFmtId="43" fontId="10" fillId="0" borderId="7" xfId="1" applyFont="1" applyFill="1" applyBorder="1" applyAlignment="1">
      <alignment vertical="center" wrapText="1"/>
    </xf>
    <xf numFmtId="43" fontId="10" fillId="0" borderId="7" xfId="1" applyFont="1" applyFill="1" applyBorder="1" applyAlignment="1">
      <alignment vertical="center"/>
    </xf>
    <xf numFmtId="43" fontId="8" fillId="0" borderId="22" xfId="1" applyFont="1" applyFill="1" applyBorder="1" applyAlignment="1">
      <alignment vertical="center" wrapText="1"/>
    </xf>
    <xf numFmtId="43" fontId="8" fillId="0" borderId="23" xfId="1" applyFont="1" applyFill="1" applyBorder="1" applyAlignment="1">
      <alignment vertical="center" wrapText="1"/>
    </xf>
    <xf numFmtId="167" fontId="8" fillId="0" borderId="24" xfId="1" applyNumberFormat="1" applyFont="1" applyFill="1" applyBorder="1" applyAlignment="1">
      <alignment horizontal="center" vertical="center" wrapText="1"/>
    </xf>
    <xf numFmtId="0" fontId="8" fillId="0" borderId="23" xfId="3" applyFont="1" applyFill="1" applyBorder="1" applyAlignment="1">
      <alignment vertical="center" wrapText="1"/>
    </xf>
    <xf numFmtId="43" fontId="10" fillId="0" borderId="5" xfId="1" applyFont="1" applyFill="1" applyBorder="1" applyAlignment="1">
      <alignment vertical="center"/>
    </xf>
    <xf numFmtId="0" fontId="10" fillId="0" borderId="13" xfId="0" applyFont="1" applyFill="1" applyBorder="1" applyAlignment="1">
      <alignment vertical="center"/>
    </xf>
    <xf numFmtId="43" fontId="8" fillId="0" borderId="3" xfId="0" applyNumberFormat="1" applyFont="1" applyFill="1" applyBorder="1" applyAlignment="1">
      <alignment vertical="center"/>
    </xf>
    <xf numFmtId="165" fontId="8" fillId="0" borderId="4" xfId="0" applyNumberFormat="1" applyFont="1" applyFill="1" applyBorder="1" applyAlignment="1">
      <alignment horizontal="center" vertical="center" wrapText="1"/>
    </xf>
    <xf numFmtId="165" fontId="8" fillId="0" borderId="3" xfId="0" applyNumberFormat="1" applyFont="1" applyFill="1" applyBorder="1" applyAlignment="1">
      <alignment horizontal="center" vertical="center"/>
    </xf>
    <xf numFmtId="43" fontId="10" fillId="0" borderId="3" xfId="1" applyFont="1" applyFill="1" applyBorder="1"/>
    <xf numFmtId="43" fontId="10" fillId="0" borderId="3" xfId="1" applyFont="1" applyFill="1" applyBorder="1" applyAlignment="1">
      <alignment wrapText="1"/>
    </xf>
    <xf numFmtId="43" fontId="8" fillId="0" borderId="3" xfId="4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43" fontId="9" fillId="0" borderId="5" xfId="1" applyFont="1" applyFill="1" applyBorder="1" applyAlignment="1">
      <alignment vertical="center" wrapText="1"/>
    </xf>
    <xf numFmtId="43" fontId="9" fillId="0" borderId="0" xfId="1" applyFont="1" applyFill="1" applyBorder="1" applyAlignment="1">
      <alignment vertical="center"/>
    </xf>
    <xf numFmtId="43" fontId="9" fillId="0" borderId="0" xfId="1" applyFont="1" applyBorder="1" applyAlignment="1">
      <alignment vertical="center"/>
    </xf>
    <xf numFmtId="43" fontId="9" fillId="0" borderId="0" xfId="1" applyFont="1" applyAlignment="1">
      <alignment vertical="center"/>
    </xf>
    <xf numFmtId="43" fontId="9" fillId="0" borderId="13" xfId="1" applyFont="1" applyFill="1" applyBorder="1" applyAlignment="1">
      <alignment vertical="center"/>
    </xf>
    <xf numFmtId="43" fontId="9" fillId="0" borderId="2" xfId="1" applyFont="1" applyFill="1" applyBorder="1" applyAlignment="1">
      <alignment horizontal="right" vertical="center" wrapText="1"/>
    </xf>
    <xf numFmtId="43" fontId="9" fillId="0" borderId="3" xfId="1" applyFont="1" applyFill="1" applyBorder="1" applyAlignment="1">
      <alignment horizontal="right" vertical="center" wrapText="1"/>
    </xf>
    <xf numFmtId="43" fontId="9" fillId="0" borderId="3" xfId="1" applyFont="1" applyBorder="1" applyAlignment="1">
      <alignment vertical="center"/>
    </xf>
    <xf numFmtId="0" fontId="9" fillId="0" borderId="16" xfId="0" applyFont="1" applyFill="1" applyBorder="1" applyAlignment="1">
      <alignment horizontal="center" vertical="center" wrapText="1"/>
    </xf>
    <xf numFmtId="43" fontId="9" fillId="0" borderId="5" xfId="1" applyFont="1" applyFill="1" applyBorder="1" applyAlignment="1">
      <alignment horizontal="center" vertical="center"/>
    </xf>
    <xf numFmtId="43" fontId="9" fillId="0" borderId="5" xfId="1" applyFont="1" applyFill="1" applyBorder="1" applyAlignment="1">
      <alignment vertical="center"/>
    </xf>
    <xf numFmtId="0" fontId="9" fillId="0" borderId="27" xfId="0" applyFont="1" applyBorder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3" fontId="10" fillId="0" borderId="5" xfId="1" applyFont="1" applyFill="1" applyBorder="1" applyAlignment="1">
      <alignment vertical="center" wrapText="1"/>
    </xf>
    <xf numFmtId="0" fontId="10" fillId="0" borderId="9" xfId="0" applyFont="1" applyFill="1" applyBorder="1" applyAlignment="1">
      <alignment horizontal="center" vertical="center"/>
    </xf>
    <xf numFmtId="0" fontId="9" fillId="0" borderId="0" xfId="0" applyFont="1" applyBorder="1"/>
    <xf numFmtId="0" fontId="9" fillId="0" borderId="0" xfId="0" applyFont="1" applyAlignment="1">
      <alignment horizontal="center"/>
    </xf>
    <xf numFmtId="0" fontId="8" fillId="0" borderId="0" xfId="3" applyFont="1" applyFill="1" applyBorder="1" applyAlignment="1">
      <alignment horizontal="center" vertical="center" wrapText="1"/>
    </xf>
    <xf numFmtId="0" fontId="9" fillId="3" borderId="0" xfId="0" applyFont="1" applyFill="1"/>
    <xf numFmtId="43" fontId="8" fillId="3" borderId="39" xfId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center"/>
    </xf>
    <xf numFmtId="0" fontId="11" fillId="0" borderId="0" xfId="0" applyFont="1"/>
    <xf numFmtId="43" fontId="11" fillId="0" borderId="2" xfId="1" applyFont="1" applyFill="1" applyBorder="1" applyAlignment="1">
      <alignment vertical="center" wrapText="1"/>
    </xf>
    <xf numFmtId="43" fontId="11" fillId="0" borderId="3" xfId="1" applyFont="1" applyFill="1" applyBorder="1" applyAlignment="1">
      <alignment vertical="center" wrapText="1"/>
    </xf>
    <xf numFmtId="2" fontId="11" fillId="0" borderId="4" xfId="0" applyNumberFormat="1" applyFont="1" applyFill="1" applyBorder="1" applyAlignment="1">
      <alignment horizontal="center" vertical="center" wrapText="1"/>
    </xf>
    <xf numFmtId="2" fontId="11" fillId="0" borderId="4" xfId="0" applyNumberFormat="1" applyFont="1" applyFill="1" applyBorder="1" applyAlignment="1">
      <alignment horizontal="center" vertical="center"/>
    </xf>
    <xf numFmtId="2" fontId="11" fillId="0" borderId="3" xfId="0" applyNumberFormat="1" applyFont="1" applyFill="1" applyBorder="1" applyAlignment="1">
      <alignment horizontal="center" vertical="center"/>
    </xf>
    <xf numFmtId="43" fontId="11" fillId="0" borderId="3" xfId="1" applyFont="1" applyFill="1" applyBorder="1" applyAlignment="1">
      <alignment vertical="center"/>
    </xf>
    <xf numFmtId="2" fontId="11" fillId="0" borderId="4" xfId="1" applyNumberFormat="1" applyFont="1" applyFill="1" applyBorder="1" applyAlignment="1">
      <alignment horizontal="center" vertical="center" wrapText="1"/>
    </xf>
    <xf numFmtId="43" fontId="11" fillId="0" borderId="2" xfId="1" applyFont="1" applyFill="1" applyBorder="1" applyAlignment="1">
      <alignment horizontal="center" vertical="center" wrapText="1"/>
    </xf>
    <xf numFmtId="43" fontId="8" fillId="0" borderId="2" xfId="1" applyFont="1" applyFill="1" applyBorder="1" applyAlignment="1">
      <alignment horizontal="right" vertical="center" wrapText="1"/>
    </xf>
    <xf numFmtId="43" fontId="8" fillId="0" borderId="3" xfId="1" applyFont="1" applyFill="1" applyBorder="1" applyAlignment="1">
      <alignment horizontal="right" vertical="center" wrapText="1"/>
    </xf>
    <xf numFmtId="0" fontId="11" fillId="0" borderId="0" xfId="0" applyFont="1" applyFill="1" applyAlignment="1">
      <alignment vertical="center"/>
    </xf>
    <xf numFmtId="0" fontId="11" fillId="0" borderId="4" xfId="0" applyFont="1" applyFill="1" applyBorder="1" applyAlignment="1">
      <alignment horizontal="center" vertical="center" wrapText="1"/>
    </xf>
    <xf numFmtId="43" fontId="11" fillId="0" borderId="3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43" fontId="11" fillId="0" borderId="3" xfId="0" applyNumberFormat="1" applyFont="1" applyFill="1" applyBorder="1" applyAlignment="1">
      <alignment vertical="center" wrapText="1"/>
    </xf>
    <xf numFmtId="43" fontId="11" fillId="0" borderId="4" xfId="0" applyNumberFormat="1" applyFont="1" applyFill="1" applyBorder="1" applyAlignment="1">
      <alignment horizontal="center" vertical="center" wrapText="1"/>
    </xf>
    <xf numFmtId="43" fontId="11" fillId="0" borderId="3" xfId="0" applyNumberFormat="1" applyFont="1" applyFill="1" applyBorder="1" applyAlignment="1">
      <alignment vertical="center"/>
    </xf>
    <xf numFmtId="43" fontId="11" fillId="0" borderId="4" xfId="1" applyFont="1" applyFill="1" applyBorder="1" applyAlignment="1">
      <alignment horizontal="center" vertical="center" wrapText="1"/>
    </xf>
    <xf numFmtId="43" fontId="11" fillId="0" borderId="2" xfId="0" applyNumberFormat="1" applyFont="1" applyFill="1" applyBorder="1" applyAlignment="1">
      <alignment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3" xfId="1" applyNumberFormat="1" applyFont="1" applyFill="1" applyBorder="1" applyAlignment="1">
      <alignment horizontal="center" vertical="center" wrapText="1"/>
    </xf>
    <xf numFmtId="1" fontId="8" fillId="0" borderId="5" xfId="1" applyNumberFormat="1" applyFont="1" applyFill="1" applyBorder="1" applyAlignment="1">
      <alignment horizontal="center" vertical="center" wrapText="1"/>
    </xf>
    <xf numFmtId="43" fontId="11" fillId="0" borderId="24" xfId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0" fillId="0" borderId="15" xfId="0" applyFont="1" applyFill="1" applyBorder="1" applyAlignment="1">
      <alignment horizontal="center" vertical="center" wrapText="1"/>
    </xf>
    <xf numFmtId="43" fontId="8" fillId="0" borderId="22" xfId="0" applyNumberFormat="1" applyFont="1" applyFill="1" applyBorder="1" applyAlignment="1">
      <alignment vertical="center" wrapText="1"/>
    </xf>
    <xf numFmtId="43" fontId="8" fillId="0" borderId="23" xfId="0" applyNumberFormat="1" applyFont="1" applyFill="1" applyBorder="1" applyAlignment="1">
      <alignment vertical="center" wrapText="1"/>
    </xf>
    <xf numFmtId="167" fontId="8" fillId="0" borderId="24" xfId="0" applyNumberFormat="1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/>
    </xf>
    <xf numFmtId="43" fontId="8" fillId="0" borderId="23" xfId="1" applyFont="1" applyFill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8" fillId="0" borderId="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167" fontId="11" fillId="0" borderId="4" xfId="1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167" fontId="11" fillId="0" borderId="4" xfId="0" applyNumberFormat="1" applyFont="1" applyFill="1" applyBorder="1" applyAlignment="1">
      <alignment horizontal="center" vertical="center" wrapText="1"/>
    </xf>
    <xf numFmtId="43" fontId="11" fillId="0" borderId="4" xfId="1" applyFont="1" applyFill="1" applyBorder="1" applyAlignment="1">
      <alignment horizontal="center" vertical="center"/>
    </xf>
    <xf numFmtId="43" fontId="11" fillId="0" borderId="23" xfId="1" applyFont="1" applyFill="1" applyBorder="1" applyAlignment="1">
      <alignment vertical="center"/>
    </xf>
    <xf numFmtId="43" fontId="11" fillId="0" borderId="0" xfId="1" applyFont="1" applyFill="1" applyBorder="1" applyAlignment="1">
      <alignment vertical="center"/>
    </xf>
    <xf numFmtId="43" fontId="11" fillId="0" borderId="0" xfId="1" applyFont="1" applyFill="1" applyAlignment="1">
      <alignment vertical="center"/>
    </xf>
    <xf numFmtId="43" fontId="11" fillId="0" borderId="0" xfId="1" applyFont="1" applyBorder="1" applyAlignment="1">
      <alignment vertical="center"/>
    </xf>
    <xf numFmtId="43" fontId="11" fillId="0" borderId="0" xfId="1" applyFont="1" applyAlignment="1">
      <alignment vertical="center"/>
    </xf>
    <xf numFmtId="43" fontId="8" fillId="0" borderId="24" xfId="1" applyFont="1" applyFill="1" applyBorder="1" applyAlignment="1">
      <alignment vertical="center" wrapText="1"/>
    </xf>
    <xf numFmtId="43" fontId="11" fillId="0" borderId="22" xfId="1" applyFont="1" applyFill="1" applyBorder="1" applyAlignment="1">
      <alignment vertical="center" wrapText="1"/>
    </xf>
    <xf numFmtId="43" fontId="11" fillId="0" borderId="23" xfId="1" applyFont="1" applyFill="1" applyBorder="1" applyAlignment="1">
      <alignment vertical="center" wrapText="1"/>
    </xf>
    <xf numFmtId="43" fontId="11" fillId="0" borderId="24" xfId="1" applyFont="1" applyFill="1" applyBorder="1" applyAlignment="1">
      <alignment vertical="center"/>
    </xf>
    <xf numFmtId="43" fontId="9" fillId="0" borderId="16" xfId="1" applyFont="1" applyFill="1" applyBorder="1" applyAlignment="1">
      <alignment horizontal="center" vertical="center"/>
    </xf>
    <xf numFmtId="43" fontId="11" fillId="0" borderId="24" xfId="1" applyFont="1" applyFill="1" applyBorder="1" applyAlignment="1">
      <alignment horizontal="center" vertical="center"/>
    </xf>
    <xf numFmtId="43" fontId="11" fillId="0" borderId="5" xfId="1" applyFont="1" applyFill="1" applyBorder="1" applyAlignment="1">
      <alignment horizontal="center" vertical="center"/>
    </xf>
    <xf numFmtId="43" fontId="11" fillId="0" borderId="23" xfId="1" applyFont="1" applyFill="1" applyBorder="1" applyAlignment="1">
      <alignment horizontal="center" vertical="center"/>
    </xf>
    <xf numFmtId="43" fontId="9" fillId="0" borderId="15" xfId="1" applyFont="1" applyFill="1" applyBorder="1" applyAlignment="1">
      <alignment vertical="center" wrapText="1"/>
    </xf>
    <xf numFmtId="43" fontId="9" fillId="0" borderId="16" xfId="1" applyFont="1" applyFill="1" applyBorder="1" applyAlignment="1">
      <alignment vertical="center"/>
    </xf>
    <xf numFmtId="43" fontId="8" fillId="0" borderId="4" xfId="1" applyFont="1" applyFill="1" applyBorder="1" applyAlignment="1">
      <alignment vertical="center"/>
    </xf>
    <xf numFmtId="43" fontId="8" fillId="0" borderId="4" xfId="1" applyFont="1" applyFill="1" applyBorder="1" applyAlignment="1">
      <alignment vertical="center" wrapText="1"/>
    </xf>
    <xf numFmtId="165" fontId="8" fillId="0" borderId="4" xfId="0" applyNumberFormat="1" applyFont="1" applyFill="1" applyBorder="1" applyAlignment="1">
      <alignment vertical="center" wrapText="1"/>
    </xf>
    <xf numFmtId="43" fontId="10" fillId="0" borderId="4" xfId="1" applyFont="1" applyFill="1" applyBorder="1" applyAlignment="1">
      <alignment vertical="center" wrapText="1"/>
    </xf>
    <xf numFmtId="43" fontId="10" fillId="0" borderId="4" xfId="1" applyFont="1" applyFill="1" applyBorder="1" applyAlignment="1">
      <alignment vertical="center"/>
    </xf>
    <xf numFmtId="43" fontId="11" fillId="0" borderId="4" xfId="1" applyFont="1" applyFill="1" applyBorder="1" applyAlignment="1">
      <alignment vertical="center"/>
    </xf>
    <xf numFmtId="43" fontId="9" fillId="0" borderId="4" xfId="1" applyFont="1" applyFill="1" applyBorder="1" applyAlignment="1">
      <alignment vertical="center" wrapText="1"/>
    </xf>
    <xf numFmtId="43" fontId="9" fillId="0" borderId="4" xfId="1" applyFont="1" applyFill="1" applyBorder="1" applyAlignment="1">
      <alignment vertical="center"/>
    </xf>
    <xf numFmtId="0" fontId="11" fillId="0" borderId="23" xfId="0" applyFont="1" applyFill="1" applyBorder="1" applyAlignment="1">
      <alignment vertical="center"/>
    </xf>
    <xf numFmtId="0" fontId="11" fillId="0" borderId="23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vertical="center"/>
    </xf>
    <xf numFmtId="0" fontId="10" fillId="0" borderId="23" xfId="0" applyFont="1" applyFill="1" applyBorder="1" applyAlignment="1">
      <alignment vertical="center"/>
    </xf>
    <xf numFmtId="43" fontId="10" fillId="0" borderId="16" xfId="1" applyFont="1" applyFill="1" applyBorder="1" applyAlignment="1">
      <alignment vertical="center"/>
    </xf>
    <xf numFmtId="43" fontId="8" fillId="0" borderId="10" xfId="0" applyNumberFormat="1" applyFont="1" applyFill="1" applyBorder="1" applyAlignment="1">
      <alignment vertical="center" wrapText="1"/>
    </xf>
    <xf numFmtId="43" fontId="8" fillId="0" borderId="11" xfId="0" applyNumberFormat="1" applyFont="1" applyFill="1" applyBorder="1" applyAlignment="1">
      <alignment vertical="center" wrapText="1"/>
    </xf>
    <xf numFmtId="43" fontId="8" fillId="0" borderId="12" xfId="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167" fontId="9" fillId="0" borderId="0" xfId="0" applyNumberFormat="1" applyFont="1" applyAlignment="1">
      <alignment horizontal="center"/>
    </xf>
    <xf numFmtId="167" fontId="8" fillId="0" borderId="0" xfId="3" applyNumberFormat="1" applyFont="1" applyFill="1" applyBorder="1" applyAlignment="1">
      <alignment horizontal="center" vertical="center" wrapText="1"/>
    </xf>
    <xf numFmtId="167" fontId="11" fillId="0" borderId="4" xfId="0" applyNumberFormat="1" applyFont="1" applyFill="1" applyBorder="1" applyAlignment="1">
      <alignment horizontal="center" vertical="center"/>
    </xf>
    <xf numFmtId="167" fontId="8" fillId="0" borderId="4" xfId="0" applyNumberFormat="1" applyFont="1" applyFill="1" applyBorder="1" applyAlignment="1">
      <alignment horizontal="center" vertical="center"/>
    </xf>
    <xf numFmtId="167" fontId="8" fillId="0" borderId="24" xfId="0" applyNumberFormat="1" applyFont="1" applyFill="1" applyBorder="1" applyAlignment="1">
      <alignment horizontal="center" vertical="center"/>
    </xf>
    <xf numFmtId="167" fontId="11" fillId="0" borderId="4" xfId="1" applyNumberFormat="1" applyFont="1" applyFill="1" applyBorder="1" applyAlignment="1">
      <alignment horizontal="center" vertical="center"/>
    </xf>
    <xf numFmtId="167" fontId="9" fillId="0" borderId="16" xfId="1" applyNumberFormat="1" applyFont="1" applyFill="1" applyBorder="1" applyAlignment="1">
      <alignment horizontal="center" vertical="center"/>
    </xf>
    <xf numFmtId="167" fontId="11" fillId="0" borderId="24" xfId="1" applyNumberFormat="1" applyFont="1" applyFill="1" applyBorder="1" applyAlignment="1">
      <alignment horizontal="center" vertical="center"/>
    </xf>
    <xf numFmtId="167" fontId="10" fillId="0" borderId="9" xfId="0" applyNumberFormat="1" applyFont="1" applyFill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/>
    </xf>
    <xf numFmtId="0" fontId="8" fillId="0" borderId="3" xfId="0" applyFont="1" applyFill="1" applyBorder="1" applyAlignment="1">
      <alignment vertical="center"/>
    </xf>
    <xf numFmtId="0" fontId="8" fillId="0" borderId="3" xfId="0" applyFont="1" applyBorder="1" applyAlignment="1">
      <alignment vertical="center"/>
    </xf>
    <xf numFmtId="0" fontId="11" fillId="0" borderId="0" xfId="0" applyFont="1" applyAlignment="1">
      <alignment horizontal="center"/>
    </xf>
    <xf numFmtId="43" fontId="8" fillId="0" borderId="4" xfId="1" applyFont="1" applyFill="1" applyBorder="1" applyAlignment="1">
      <alignment horizontal="right" vertical="center" wrapText="1"/>
    </xf>
    <xf numFmtId="41" fontId="11" fillId="0" borderId="2" xfId="0" applyNumberFormat="1" applyFont="1" applyFill="1" applyBorder="1" applyAlignment="1">
      <alignment horizontal="center" vertical="center"/>
    </xf>
    <xf numFmtId="41" fontId="11" fillId="0" borderId="3" xfId="0" applyNumberFormat="1" applyFont="1" applyFill="1" applyBorder="1" applyAlignment="1">
      <alignment horizontal="center" vertical="center"/>
    </xf>
    <xf numFmtId="41" fontId="11" fillId="0" borderId="4" xfId="0" applyNumberFormat="1" applyFont="1" applyFill="1" applyBorder="1" applyAlignment="1">
      <alignment horizontal="center" vertical="center"/>
    </xf>
    <xf numFmtId="41" fontId="8" fillId="0" borderId="3" xfId="1" applyNumberFormat="1" applyFont="1" applyFill="1" applyBorder="1" applyAlignment="1">
      <alignment horizontal="center" vertical="center"/>
    </xf>
    <xf numFmtId="41" fontId="8" fillId="0" borderId="3" xfId="0" applyNumberFormat="1" applyFont="1" applyFill="1" applyBorder="1" applyAlignment="1">
      <alignment horizontal="center" vertical="center"/>
    </xf>
    <xf numFmtId="41" fontId="8" fillId="0" borderId="2" xfId="0" applyNumberFormat="1" applyFont="1" applyFill="1" applyBorder="1" applyAlignment="1">
      <alignment horizontal="center" vertical="center"/>
    </xf>
    <xf numFmtId="41" fontId="8" fillId="0" borderId="23" xfId="0" applyNumberFormat="1" applyFont="1" applyFill="1" applyBorder="1" applyAlignment="1">
      <alignment horizontal="center" vertical="center"/>
    </xf>
    <xf numFmtId="41" fontId="8" fillId="0" borderId="3" xfId="0" applyNumberFormat="1" applyFont="1" applyFill="1" applyBorder="1" applyAlignment="1">
      <alignment horizontal="center" vertical="center" wrapText="1"/>
    </xf>
    <xf numFmtId="41" fontId="11" fillId="0" borderId="2" xfId="1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41" fontId="11" fillId="0" borderId="22" xfId="0" applyNumberFormat="1" applyFont="1" applyFill="1" applyBorder="1" applyAlignment="1">
      <alignment horizontal="center" vertical="center"/>
    </xf>
    <xf numFmtId="41" fontId="9" fillId="0" borderId="3" xfId="0" applyNumberFormat="1" applyFont="1" applyFill="1" applyBorder="1" applyAlignment="1">
      <alignment vertical="center" wrapText="1"/>
    </xf>
    <xf numFmtId="167" fontId="11" fillId="0" borderId="24" xfId="0" applyNumberFormat="1" applyFont="1" applyFill="1" applyBorder="1" applyAlignment="1">
      <alignment horizontal="center" vertical="center"/>
    </xf>
    <xf numFmtId="2" fontId="11" fillId="0" borderId="24" xfId="0" applyNumberFormat="1" applyFont="1" applyFill="1" applyBorder="1" applyAlignment="1">
      <alignment horizontal="center" vertical="center"/>
    </xf>
    <xf numFmtId="43" fontId="8" fillId="4" borderId="33" xfId="1" applyFont="1" applyFill="1" applyBorder="1" applyAlignment="1">
      <alignment horizontal="center" vertical="center" wrapText="1"/>
    </xf>
    <xf numFmtId="167" fontId="8" fillId="4" borderId="33" xfId="1" applyNumberFormat="1" applyFont="1" applyFill="1" applyBorder="1" applyAlignment="1">
      <alignment horizontal="center" vertical="center" wrapText="1"/>
    </xf>
    <xf numFmtId="43" fontId="8" fillId="2" borderId="33" xfId="1" applyFont="1" applyFill="1" applyBorder="1" applyAlignment="1">
      <alignment horizontal="center" vertical="center" wrapText="1"/>
    </xf>
    <xf numFmtId="167" fontId="8" fillId="2" borderId="33" xfId="1" applyNumberFormat="1" applyFont="1" applyFill="1" applyBorder="1" applyAlignment="1">
      <alignment horizontal="center" vertical="center" wrapText="1"/>
    </xf>
    <xf numFmtId="2" fontId="11" fillId="0" borderId="24" xfId="0" applyNumberFormat="1" applyFont="1" applyFill="1" applyBorder="1" applyAlignment="1">
      <alignment horizontal="center" vertical="center" wrapText="1"/>
    </xf>
    <xf numFmtId="43" fontId="11" fillId="2" borderId="33" xfId="1" applyFont="1" applyFill="1" applyBorder="1" applyAlignment="1">
      <alignment vertical="center" wrapText="1"/>
    </xf>
    <xf numFmtId="2" fontId="11" fillId="2" borderId="33" xfId="1" applyNumberFormat="1" applyFont="1" applyFill="1" applyBorder="1" applyAlignment="1">
      <alignment horizontal="center" vertical="center" wrapText="1"/>
    </xf>
    <xf numFmtId="167" fontId="11" fillId="2" borderId="33" xfId="0" applyNumberFormat="1" applyFont="1" applyFill="1" applyBorder="1" applyAlignment="1">
      <alignment horizontal="center" vertical="center"/>
    </xf>
    <xf numFmtId="2" fontId="11" fillId="2" borderId="33" xfId="0" applyNumberFormat="1" applyFont="1" applyFill="1" applyBorder="1" applyAlignment="1">
      <alignment horizontal="center" vertical="center"/>
    </xf>
    <xf numFmtId="43" fontId="11" fillId="2" borderId="33" xfId="1" applyFont="1" applyFill="1" applyBorder="1" applyAlignment="1">
      <alignment vertical="center"/>
    </xf>
    <xf numFmtId="43" fontId="8" fillId="0" borderId="24" xfId="1" applyFont="1" applyFill="1" applyBorder="1" applyAlignment="1">
      <alignment horizontal="center" vertical="center" wrapText="1"/>
    </xf>
    <xf numFmtId="43" fontId="11" fillId="0" borderId="3" xfId="1" applyFont="1" applyFill="1" applyBorder="1" applyAlignment="1">
      <alignment horizontal="center" vertical="center" wrapText="1"/>
    </xf>
    <xf numFmtId="1" fontId="8" fillId="0" borderId="23" xfId="3" applyNumberFormat="1" applyFont="1" applyFill="1" applyBorder="1" applyAlignment="1">
      <alignment horizontal="center" vertical="center" wrapText="1"/>
    </xf>
    <xf numFmtId="1" fontId="11" fillId="0" borderId="5" xfId="0" applyNumberFormat="1" applyFont="1" applyFill="1" applyBorder="1" applyAlignment="1">
      <alignment horizontal="center" vertical="center"/>
    </xf>
    <xf numFmtId="0" fontId="8" fillId="0" borderId="23" xfId="3" applyNumberFormat="1" applyFont="1" applyFill="1" applyBorder="1" applyAlignment="1">
      <alignment horizontal="center" vertical="center" wrapText="1"/>
    </xf>
    <xf numFmtId="43" fontId="8" fillId="2" borderId="33" xfId="1" applyFont="1" applyFill="1" applyBorder="1" applyAlignment="1">
      <alignment vertical="center"/>
    </xf>
    <xf numFmtId="41" fontId="11" fillId="0" borderId="3" xfId="0" applyNumberFormat="1" applyFont="1" applyFill="1" applyBorder="1" applyAlignment="1">
      <alignment vertical="center" wrapText="1"/>
    </xf>
    <xf numFmtId="43" fontId="11" fillId="0" borderId="23" xfId="0" applyNumberFormat="1" applyFont="1" applyFill="1" applyBorder="1" applyAlignment="1">
      <alignment horizontal="center" vertical="center"/>
    </xf>
    <xf numFmtId="41" fontId="11" fillId="0" borderId="23" xfId="0" applyNumberFormat="1" applyFont="1" applyFill="1" applyBorder="1" applyAlignment="1">
      <alignment horizontal="center" vertical="center"/>
    </xf>
    <xf numFmtId="167" fontId="8" fillId="2" borderId="33" xfId="3" applyNumberFormat="1" applyFont="1" applyFill="1" applyBorder="1" applyAlignment="1">
      <alignment horizontal="center" vertical="center" wrapText="1"/>
    </xf>
    <xf numFmtId="41" fontId="8" fillId="2" borderId="33" xfId="3" applyNumberFormat="1" applyFont="1" applyFill="1" applyBorder="1" applyAlignment="1">
      <alignment vertical="center" wrapText="1"/>
    </xf>
    <xf numFmtId="0" fontId="8" fillId="2" borderId="33" xfId="3" applyFont="1" applyFill="1" applyBorder="1" applyAlignment="1">
      <alignment horizontal="center" vertical="center" wrapText="1"/>
    </xf>
    <xf numFmtId="0" fontId="9" fillId="5" borderId="0" xfId="0" applyFont="1" applyFill="1"/>
    <xf numFmtId="43" fontId="10" fillId="0" borderId="5" xfId="3" applyNumberFormat="1" applyFont="1" applyFill="1" applyBorder="1" applyAlignment="1">
      <alignment horizontal="center" vertical="center"/>
    </xf>
    <xf numFmtId="43" fontId="8" fillId="2" borderId="33" xfId="0" applyNumberFormat="1" applyFont="1" applyFill="1" applyBorder="1" applyAlignment="1">
      <alignment horizontal="center" vertical="center"/>
    </xf>
    <xf numFmtId="167" fontId="8" fillId="2" borderId="33" xfId="0" applyNumberFormat="1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vertical="center"/>
    </xf>
    <xf numFmtId="0" fontId="8" fillId="0" borderId="13" xfId="0" applyFont="1" applyFill="1" applyBorder="1" applyAlignment="1">
      <alignment vertical="center"/>
    </xf>
    <xf numFmtId="0" fontId="10" fillId="0" borderId="25" xfId="0" applyFont="1" applyFill="1" applyBorder="1" applyAlignment="1">
      <alignment vertical="center"/>
    </xf>
    <xf numFmtId="0" fontId="11" fillId="0" borderId="0" xfId="0" applyFont="1" applyBorder="1" applyAlignment="1">
      <alignment horizontal="center"/>
    </xf>
    <xf numFmtId="41" fontId="11" fillId="0" borderId="3" xfId="1" applyNumberFormat="1" applyFont="1" applyFill="1" applyBorder="1" applyAlignment="1">
      <alignment horizontal="center" vertical="center"/>
    </xf>
    <xf numFmtId="165" fontId="11" fillId="0" borderId="3" xfId="0" applyNumberFormat="1" applyFont="1" applyFill="1" applyBorder="1" applyAlignment="1">
      <alignment vertical="center" wrapText="1"/>
    </xf>
    <xf numFmtId="168" fontId="10" fillId="0" borderId="5" xfId="3" applyNumberFormat="1" applyFont="1" applyFill="1" applyBorder="1" applyAlignment="1">
      <alignment horizontal="center" vertical="center" wrapText="1"/>
    </xf>
    <xf numFmtId="0" fontId="8" fillId="0" borderId="23" xfId="3" applyFont="1" applyFill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0" fontId="10" fillId="5" borderId="0" xfId="0" applyFont="1" applyFill="1" applyAlignment="1">
      <alignment vertical="center"/>
    </xf>
    <xf numFmtId="165" fontId="8" fillId="0" borderId="23" xfId="0" applyNumberFormat="1" applyFont="1" applyFill="1" applyBorder="1" applyAlignment="1">
      <alignment vertical="center" wrapText="1"/>
    </xf>
    <xf numFmtId="165" fontId="8" fillId="0" borderId="23" xfId="0" applyNumberFormat="1" applyFont="1" applyFill="1" applyBorder="1" applyAlignment="1">
      <alignment horizontal="center" vertical="center"/>
    </xf>
    <xf numFmtId="165" fontId="8" fillId="2" borderId="33" xfId="0" applyNumberFormat="1" applyFont="1" applyFill="1" applyBorder="1" applyAlignment="1">
      <alignment horizontal="center" vertical="center"/>
    </xf>
    <xf numFmtId="167" fontId="11" fillId="2" borderId="33" xfId="1" applyNumberFormat="1" applyFont="1" applyFill="1" applyBorder="1" applyAlignment="1">
      <alignment horizontal="center" vertical="center" wrapText="1"/>
    </xf>
    <xf numFmtId="41" fontId="11" fillId="2" borderId="33" xfId="0" applyNumberFormat="1" applyFont="1" applyFill="1" applyBorder="1" applyAlignment="1">
      <alignment horizontal="center" vertical="center"/>
    </xf>
    <xf numFmtId="168" fontId="9" fillId="0" borderId="5" xfId="0" applyNumberFormat="1" applyFont="1" applyFill="1" applyBorder="1" applyAlignment="1">
      <alignment vertical="center"/>
    </xf>
    <xf numFmtId="0" fontId="11" fillId="0" borderId="23" xfId="0" applyFont="1" applyFill="1" applyBorder="1" applyAlignment="1">
      <alignment vertical="center" wrapText="1"/>
    </xf>
    <xf numFmtId="170" fontId="11" fillId="0" borderId="23" xfId="0" applyNumberFormat="1" applyFont="1" applyFill="1" applyBorder="1" applyAlignment="1">
      <alignment horizontal="center" vertical="center"/>
    </xf>
    <xf numFmtId="43" fontId="11" fillId="2" borderId="33" xfId="0" applyNumberFormat="1" applyFont="1" applyFill="1" applyBorder="1" applyAlignment="1">
      <alignment vertical="center" wrapText="1"/>
    </xf>
    <xf numFmtId="167" fontId="11" fillId="2" borderId="33" xfId="0" applyNumberFormat="1" applyFont="1" applyFill="1" applyBorder="1" applyAlignment="1">
      <alignment horizontal="center" vertical="center" wrapText="1"/>
    </xf>
    <xf numFmtId="43" fontId="11" fillId="2" borderId="33" xfId="1" applyFont="1" applyFill="1" applyBorder="1" applyAlignment="1">
      <alignment horizontal="center" vertical="center"/>
    </xf>
    <xf numFmtId="43" fontId="11" fillId="2" borderId="33" xfId="0" applyNumberFormat="1" applyFont="1" applyFill="1" applyBorder="1" applyAlignment="1">
      <alignment horizontal="center" vertical="center" wrapText="1"/>
    </xf>
    <xf numFmtId="41" fontId="11" fillId="0" borderId="23" xfId="1" applyNumberFormat="1" applyFont="1" applyFill="1" applyBorder="1" applyAlignment="1">
      <alignment horizontal="center" vertical="center"/>
    </xf>
    <xf numFmtId="43" fontId="8" fillId="2" borderId="33" xfId="1" applyFont="1" applyFill="1" applyBorder="1" applyAlignment="1">
      <alignment horizontal="right" vertical="center" wrapText="1"/>
    </xf>
    <xf numFmtId="43" fontId="9" fillId="0" borderId="5" xfId="0" applyNumberFormat="1" applyFont="1" applyFill="1" applyBorder="1" applyAlignment="1">
      <alignment horizontal="center" vertical="center"/>
    </xf>
    <xf numFmtId="43" fontId="11" fillId="2" borderId="33" xfId="1" applyFont="1" applyFill="1" applyBorder="1" applyAlignment="1">
      <alignment horizontal="center" vertical="center" wrapText="1"/>
    </xf>
    <xf numFmtId="167" fontId="11" fillId="2" borderId="33" xfId="1" applyNumberFormat="1" applyFont="1" applyFill="1" applyBorder="1" applyAlignment="1">
      <alignment horizontal="center" vertical="center"/>
    </xf>
    <xf numFmtId="43" fontId="8" fillId="2" borderId="33" xfId="0" applyNumberFormat="1" applyFont="1" applyFill="1" applyBorder="1" applyAlignment="1">
      <alignment vertical="center" wrapText="1"/>
    </xf>
    <xf numFmtId="43" fontId="8" fillId="2" borderId="33" xfId="0" applyNumberFormat="1" applyFont="1" applyFill="1" applyBorder="1" applyAlignment="1">
      <alignment horizontal="center" vertical="center" wrapText="1"/>
    </xf>
    <xf numFmtId="167" fontId="8" fillId="2" borderId="33" xfId="0" applyNumberFormat="1" applyFont="1" applyFill="1" applyBorder="1" applyAlignment="1">
      <alignment horizontal="center" vertical="center" wrapText="1"/>
    </xf>
    <xf numFmtId="49" fontId="8" fillId="0" borderId="11" xfId="3" applyNumberFormat="1" applyFont="1" applyFill="1" applyBorder="1" applyAlignment="1">
      <alignment horizontal="center" vertical="center" wrapText="1"/>
    </xf>
    <xf numFmtId="2" fontId="9" fillId="0" borderId="16" xfId="1" applyNumberFormat="1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165" fontId="8" fillId="0" borderId="22" xfId="0" applyNumberFormat="1" applyFont="1" applyFill="1" applyBorder="1" applyAlignment="1">
      <alignment vertical="center" wrapText="1"/>
    </xf>
    <xf numFmtId="165" fontId="8" fillId="0" borderId="24" xfId="0" applyNumberFormat="1" applyFont="1" applyFill="1" applyBorder="1" applyAlignment="1">
      <alignment horizontal="center" vertical="center" wrapText="1"/>
    </xf>
    <xf numFmtId="167" fontId="11" fillId="0" borderId="24" xfId="1" applyNumberFormat="1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vertical="center" wrapText="1"/>
    </xf>
    <xf numFmtId="167" fontId="11" fillId="0" borderId="24" xfId="0" applyNumberFormat="1" applyFont="1" applyFill="1" applyBorder="1" applyAlignment="1">
      <alignment horizontal="center" vertical="center" wrapText="1"/>
    </xf>
    <xf numFmtId="43" fontId="11" fillId="0" borderId="24" xfId="0" applyNumberFormat="1" applyFont="1" applyFill="1" applyBorder="1" applyAlignment="1">
      <alignment horizontal="center" vertical="center" wrapText="1"/>
    </xf>
    <xf numFmtId="43" fontId="11" fillId="0" borderId="4" xfId="1" applyFont="1" applyFill="1" applyBorder="1" applyAlignment="1">
      <alignment vertical="center" wrapText="1"/>
    </xf>
    <xf numFmtId="41" fontId="11" fillId="0" borderId="2" xfId="0" applyNumberFormat="1" applyFont="1" applyFill="1" applyBorder="1" applyAlignment="1">
      <alignment vertical="center" wrapText="1"/>
    </xf>
    <xf numFmtId="0" fontId="11" fillId="0" borderId="4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43" fontId="8" fillId="0" borderId="4" xfId="0" applyNumberFormat="1" applyFont="1" applyFill="1" applyBorder="1" applyAlignment="1">
      <alignment vertical="center" wrapText="1"/>
    </xf>
    <xf numFmtId="43" fontId="8" fillId="0" borderId="4" xfId="0" applyNumberFormat="1" applyFont="1" applyFill="1" applyBorder="1" applyAlignment="1">
      <alignment horizontal="center" vertical="center" wrapText="1"/>
    </xf>
    <xf numFmtId="41" fontId="10" fillId="0" borderId="7" xfId="0" applyNumberFormat="1" applyFont="1" applyFill="1" applyBorder="1" applyAlignment="1">
      <alignment horizontal="center" vertical="center"/>
    </xf>
    <xf numFmtId="2" fontId="9" fillId="0" borderId="16" xfId="0" applyNumberFormat="1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/>
    </xf>
    <xf numFmtId="9" fontId="10" fillId="0" borderId="16" xfId="2" applyFont="1" applyFill="1" applyBorder="1" applyAlignment="1">
      <alignment horizontal="center" vertical="center" wrapText="1"/>
    </xf>
    <xf numFmtId="43" fontId="9" fillId="0" borderId="4" xfId="1" applyFont="1" applyBorder="1" applyAlignment="1">
      <alignment horizontal="center" vertical="center" wrapText="1"/>
    </xf>
    <xf numFmtId="43" fontId="11" fillId="0" borderId="24" xfId="0" applyNumberFormat="1" applyFont="1" applyFill="1" applyBorder="1" applyAlignment="1">
      <alignment horizontal="center" vertical="center"/>
    </xf>
    <xf numFmtId="43" fontId="14" fillId="0" borderId="4" xfId="1" applyFont="1" applyFill="1" applyBorder="1" applyAlignment="1">
      <alignment horizontal="center" vertical="center"/>
    </xf>
    <xf numFmtId="165" fontId="11" fillId="0" borderId="4" xfId="0" applyNumberFormat="1" applyFont="1" applyFill="1" applyBorder="1" applyAlignment="1">
      <alignment vertical="center" wrapText="1"/>
    </xf>
    <xf numFmtId="43" fontId="8" fillId="0" borderId="24" xfId="1" applyFont="1" applyFill="1" applyBorder="1" applyAlignment="1">
      <alignment vertical="center"/>
    </xf>
    <xf numFmtId="43" fontId="11" fillId="0" borderId="4" xfId="0" applyNumberFormat="1" applyFont="1" applyFill="1" applyBorder="1" applyAlignment="1">
      <alignment vertical="center"/>
    </xf>
    <xf numFmtId="43" fontId="9" fillId="0" borderId="4" xfId="0" applyNumberFormat="1" applyFont="1" applyFill="1" applyBorder="1" applyAlignment="1">
      <alignment vertical="center"/>
    </xf>
    <xf numFmtId="43" fontId="10" fillId="0" borderId="16" xfId="3" applyNumberFormat="1" applyFont="1" applyFill="1" applyBorder="1" applyAlignment="1">
      <alignment horizontal="center" vertical="center"/>
    </xf>
    <xf numFmtId="168" fontId="10" fillId="0" borderId="16" xfId="3" applyNumberFormat="1" applyFont="1" applyFill="1" applyBorder="1" applyAlignment="1">
      <alignment horizontal="center" vertical="center" wrapText="1"/>
    </xf>
    <xf numFmtId="165" fontId="10" fillId="0" borderId="4" xfId="0" applyNumberFormat="1" applyFont="1" applyFill="1" applyBorder="1" applyAlignment="1">
      <alignment vertical="center"/>
    </xf>
    <xf numFmtId="165" fontId="8" fillId="0" borderId="4" xfId="0" applyNumberFormat="1" applyFont="1" applyFill="1" applyBorder="1" applyAlignment="1">
      <alignment vertical="center"/>
    </xf>
    <xf numFmtId="165" fontId="10" fillId="0" borderId="4" xfId="3" applyNumberFormat="1" applyFont="1" applyFill="1" applyBorder="1" applyAlignment="1">
      <alignment horizontal="center" vertical="center"/>
    </xf>
    <xf numFmtId="43" fontId="8" fillId="0" borderId="4" xfId="0" applyNumberFormat="1" applyFont="1" applyFill="1" applyBorder="1" applyAlignment="1">
      <alignment vertical="center"/>
    </xf>
    <xf numFmtId="165" fontId="8" fillId="0" borderId="24" xfId="0" applyNumberFormat="1" applyFont="1" applyFill="1" applyBorder="1" applyAlignment="1">
      <alignment horizontal="center" vertical="center"/>
    </xf>
    <xf numFmtId="165" fontId="8" fillId="0" borderId="4" xfId="0" applyNumberFormat="1" applyFont="1" applyFill="1" applyBorder="1" applyAlignment="1">
      <alignment horizontal="center" vertical="center"/>
    </xf>
    <xf numFmtId="168" fontId="9" fillId="0" borderId="16" xfId="0" applyNumberFormat="1" applyFont="1" applyFill="1" applyBorder="1" applyAlignment="1">
      <alignment vertical="center"/>
    </xf>
    <xf numFmtId="0" fontId="11" fillId="0" borderId="24" xfId="0" applyFont="1" applyFill="1" applyBorder="1" applyAlignment="1">
      <alignment vertical="center"/>
    </xf>
    <xf numFmtId="43" fontId="9" fillId="0" borderId="16" xfId="0" applyNumberFormat="1" applyFont="1" applyFill="1" applyBorder="1" applyAlignment="1">
      <alignment horizontal="center" vertical="center"/>
    </xf>
    <xf numFmtId="43" fontId="10" fillId="0" borderId="9" xfId="1" applyFont="1" applyFill="1" applyBorder="1" applyAlignment="1">
      <alignment vertical="center"/>
    </xf>
    <xf numFmtId="43" fontId="9" fillId="0" borderId="0" xfId="0" applyNumberFormat="1" applyFont="1"/>
    <xf numFmtId="0" fontId="11" fillId="4" borderId="33" xfId="0" applyFont="1" applyFill="1" applyBorder="1" applyAlignment="1">
      <alignment horizontal="center" vertical="center" wrapText="1"/>
    </xf>
    <xf numFmtId="0" fontId="0" fillId="0" borderId="0" xfId="0" applyBorder="1"/>
    <xf numFmtId="167" fontId="9" fillId="0" borderId="0" xfId="1" applyNumberFormat="1" applyFont="1" applyFill="1" applyBorder="1" applyAlignment="1">
      <alignment horizontal="right" vertical="center"/>
    </xf>
    <xf numFmtId="1" fontId="11" fillId="2" borderId="33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7" fontId="11" fillId="0" borderId="0" xfId="1" applyNumberFormat="1" applyFont="1" applyBorder="1" applyAlignment="1">
      <alignment horizontal="right" vertical="center"/>
    </xf>
    <xf numFmtId="2" fontId="11" fillId="0" borderId="0" xfId="0" applyNumberFormat="1" applyFont="1" applyBorder="1" applyAlignment="1">
      <alignment horizontal="center" vertical="center"/>
    </xf>
    <xf numFmtId="167" fontId="0" fillId="0" borderId="0" xfId="0" applyNumberFormat="1" applyBorder="1"/>
    <xf numFmtId="0" fontId="12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43" fontId="1" fillId="0" borderId="0" xfId="1" applyFont="1"/>
    <xf numFmtId="2" fontId="9" fillId="0" borderId="0" xfId="0" applyNumberFormat="1" applyFont="1" applyBorder="1" applyAlignment="1">
      <alignment horizontal="center" vertical="center"/>
    </xf>
    <xf numFmtId="167" fontId="11" fillId="0" borderId="0" xfId="1" applyNumberFormat="1" applyFont="1" applyBorder="1" applyAlignment="1">
      <alignment horizontal="center" vertical="center"/>
    </xf>
    <xf numFmtId="9" fontId="11" fillId="0" borderId="0" xfId="0" applyNumberFormat="1" applyFont="1" applyBorder="1" applyAlignment="1">
      <alignment horizontal="center" vertical="center"/>
    </xf>
    <xf numFmtId="43" fontId="0" fillId="0" borderId="0" xfId="0" applyNumberFormat="1"/>
    <xf numFmtId="0" fontId="10" fillId="6" borderId="4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/>
    </xf>
    <xf numFmtId="43" fontId="9" fillId="0" borderId="47" xfId="1" applyFont="1" applyFill="1" applyBorder="1" applyAlignment="1">
      <alignment horizontal="center" vertical="center"/>
    </xf>
    <xf numFmtId="43" fontId="9" fillId="0" borderId="32" xfId="1" applyFont="1" applyFill="1" applyBorder="1" applyAlignment="1">
      <alignment horizontal="center" vertical="center"/>
    </xf>
    <xf numFmtId="43" fontId="9" fillId="6" borderId="3" xfId="1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41" fontId="10" fillId="6" borderId="2" xfId="0" applyNumberFormat="1" applyFont="1" applyFill="1" applyBorder="1" applyAlignment="1">
      <alignment horizontal="center" vertical="center" wrapText="1"/>
    </xf>
    <xf numFmtId="41" fontId="10" fillId="6" borderId="3" xfId="0" applyNumberFormat="1" applyFont="1" applyFill="1" applyBorder="1" applyAlignment="1">
      <alignment horizontal="center" vertical="center" wrapText="1"/>
    </xf>
    <xf numFmtId="167" fontId="10" fillId="6" borderId="4" xfId="0" applyNumberFormat="1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vertical="center"/>
    </xf>
    <xf numFmtId="0" fontId="10" fillId="6" borderId="4" xfId="0" applyFont="1" applyFill="1" applyBorder="1" applyAlignment="1">
      <alignment vertical="center"/>
    </xf>
    <xf numFmtId="0" fontId="10" fillId="6" borderId="2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43" fontId="10" fillId="0" borderId="15" xfId="1" applyFont="1" applyFill="1" applyBorder="1" applyAlignment="1">
      <alignment horizontal="center" vertical="center" wrapText="1"/>
    </xf>
    <xf numFmtId="41" fontId="9" fillId="0" borderId="3" xfId="0" applyNumberFormat="1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43" fontId="9" fillId="0" borderId="3" xfId="1" applyFont="1" applyFill="1" applyBorder="1" applyAlignment="1">
      <alignment horizontal="center" vertical="center" wrapText="1"/>
    </xf>
    <xf numFmtId="0" fontId="8" fillId="0" borderId="5" xfId="3" applyFont="1" applyFill="1" applyBorder="1" applyAlignment="1">
      <alignment horizontal="center" vertical="center" wrapText="1"/>
    </xf>
    <xf numFmtId="0" fontId="8" fillId="0" borderId="23" xfId="3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43" fontId="10" fillId="0" borderId="3" xfId="1" applyFont="1" applyFill="1" applyBorder="1" applyAlignment="1">
      <alignment horizontal="center" vertical="center"/>
    </xf>
    <xf numFmtId="43" fontId="10" fillId="0" borderId="3" xfId="1" applyFont="1" applyFill="1" applyBorder="1" applyAlignment="1">
      <alignment horizontal="center" vertical="center" wrapText="1"/>
    </xf>
    <xf numFmtId="41" fontId="10" fillId="0" borderId="3" xfId="0" applyNumberFormat="1" applyFont="1" applyFill="1" applyBorder="1" applyAlignment="1">
      <alignment horizontal="center" vertical="center" wrapText="1"/>
    </xf>
    <xf numFmtId="1" fontId="8" fillId="0" borderId="3" xfId="0" applyNumberFormat="1" applyFont="1" applyFill="1" applyBorder="1" applyAlignment="1">
      <alignment horizontal="center" vertical="center"/>
    </xf>
    <xf numFmtId="43" fontId="10" fillId="0" borderId="2" xfId="1" applyFont="1" applyFill="1" applyBorder="1" applyAlignment="1">
      <alignment horizontal="center" vertical="center" wrapText="1"/>
    </xf>
    <xf numFmtId="43" fontId="10" fillId="0" borderId="5" xfId="1" applyFont="1" applyFill="1" applyBorder="1" applyAlignment="1">
      <alignment horizontal="center" vertical="center"/>
    </xf>
    <xf numFmtId="43" fontId="10" fillId="0" borderId="5" xfId="1" applyFont="1" applyFill="1" applyBorder="1" applyAlignment="1">
      <alignment horizontal="center" vertical="center" wrapText="1"/>
    </xf>
    <xf numFmtId="41" fontId="10" fillId="0" borderId="2" xfId="1" applyNumberFormat="1" applyFont="1" applyFill="1" applyBorder="1" applyAlignment="1">
      <alignment horizontal="center" vertical="center" wrapText="1"/>
    </xf>
    <xf numFmtId="2" fontId="8" fillId="0" borderId="3" xfId="3" applyNumberFormat="1" applyFont="1" applyFill="1" applyBorder="1" applyAlignment="1">
      <alignment horizontal="center" vertical="center" wrapText="1"/>
    </xf>
    <xf numFmtId="1" fontId="8" fillId="0" borderId="3" xfId="3" applyNumberFormat="1" applyFont="1" applyFill="1" applyBorder="1" applyAlignment="1">
      <alignment horizontal="center" vertical="center" wrapText="1"/>
    </xf>
    <xf numFmtId="41" fontId="10" fillId="0" borderId="3" xfId="1" applyNumberFormat="1" applyFont="1" applyFill="1" applyBorder="1" applyAlignment="1">
      <alignment horizontal="center" vertical="center" wrapText="1"/>
    </xf>
    <xf numFmtId="43" fontId="8" fillId="0" borderId="3" xfId="1" applyFont="1" applyFill="1" applyBorder="1" applyAlignment="1">
      <alignment horizontal="center" vertical="center" wrapText="1"/>
    </xf>
    <xf numFmtId="1" fontId="11" fillId="0" borderId="3" xfId="1" applyNumberFormat="1" applyFont="1" applyFill="1" applyBorder="1" applyAlignment="1">
      <alignment horizontal="center" vertical="center"/>
    </xf>
    <xf numFmtId="49" fontId="8" fillId="0" borderId="3" xfId="3" applyNumberFormat="1" applyFont="1" applyFill="1" applyBorder="1" applyAlignment="1">
      <alignment horizontal="center" vertical="center" wrapText="1"/>
    </xf>
    <xf numFmtId="43" fontId="10" fillId="0" borderId="2" xfId="1" applyFont="1" applyFill="1" applyBorder="1" applyAlignment="1">
      <alignment vertical="center" wrapText="1"/>
    </xf>
    <xf numFmtId="43" fontId="10" fillId="0" borderId="3" xfId="1" applyFont="1" applyFill="1" applyBorder="1" applyAlignment="1">
      <alignment vertical="center" wrapText="1"/>
    </xf>
    <xf numFmtId="43" fontId="8" fillId="0" borderId="2" xfId="1" applyFont="1" applyFill="1" applyBorder="1" applyAlignment="1">
      <alignment horizontal="center" vertical="center" wrapText="1"/>
    </xf>
    <xf numFmtId="43" fontId="8" fillId="0" borderId="4" xfId="1" applyFont="1" applyFill="1" applyBorder="1" applyAlignment="1">
      <alignment horizontal="center" vertical="center"/>
    </xf>
    <xf numFmtId="43" fontId="8" fillId="0" borderId="13" xfId="1" applyFont="1" applyFill="1" applyBorder="1" applyAlignment="1">
      <alignment horizontal="center" vertical="center"/>
    </xf>
    <xf numFmtId="43" fontId="8" fillId="0" borderId="3" xfId="1" applyFont="1" applyFill="1" applyBorder="1" applyAlignment="1">
      <alignment horizontal="center" vertical="center"/>
    </xf>
    <xf numFmtId="167" fontId="8" fillId="0" borderId="4" xfId="1" applyNumberFormat="1" applyFont="1" applyFill="1" applyBorder="1" applyAlignment="1">
      <alignment horizontal="center" vertical="center"/>
    </xf>
    <xf numFmtId="43" fontId="8" fillId="0" borderId="2" xfId="1" applyFont="1" applyFill="1" applyBorder="1" applyAlignment="1">
      <alignment horizontal="center" vertical="center"/>
    </xf>
    <xf numFmtId="43" fontId="8" fillId="0" borderId="5" xfId="1" applyFont="1" applyFill="1" applyBorder="1" applyAlignment="1">
      <alignment horizontal="center" vertical="center" wrapText="1"/>
    </xf>
    <xf numFmtId="43" fontId="8" fillId="0" borderId="23" xfId="1" applyFont="1" applyFill="1" applyBorder="1" applyAlignment="1">
      <alignment horizontal="center" vertical="center" wrapText="1"/>
    </xf>
    <xf numFmtId="1" fontId="11" fillId="0" borderId="3" xfId="0" applyNumberFormat="1" applyFont="1" applyFill="1" applyBorder="1" applyAlignment="1">
      <alignment horizontal="center" vertical="center"/>
    </xf>
    <xf numFmtId="2" fontId="8" fillId="0" borderId="5" xfId="3" applyNumberFormat="1" applyFont="1" applyFill="1" applyBorder="1" applyAlignment="1">
      <alignment horizontal="center" vertical="center" wrapText="1"/>
    </xf>
    <xf numFmtId="41" fontId="9" fillId="0" borderId="5" xfId="0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43" fontId="9" fillId="0" borderId="3" xfId="1" applyFont="1" applyFill="1" applyBorder="1" applyAlignment="1">
      <alignment vertical="center" wrapText="1"/>
    </xf>
    <xf numFmtId="43" fontId="9" fillId="0" borderId="3" xfId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41" fontId="10" fillId="0" borderId="2" xfId="0" applyNumberFormat="1" applyFont="1" applyFill="1" applyBorder="1" applyAlignment="1">
      <alignment horizontal="center" vertical="center" wrapText="1"/>
    </xf>
    <xf numFmtId="43" fontId="10" fillId="0" borderId="3" xfId="3" applyNumberFormat="1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165" fontId="10" fillId="0" borderId="3" xfId="3" applyNumberFormat="1" applyFont="1" applyFill="1" applyBorder="1" applyAlignment="1">
      <alignment horizontal="center" vertical="center" wrapText="1"/>
    </xf>
    <xf numFmtId="165" fontId="8" fillId="0" borderId="3" xfId="3" applyNumberFormat="1" applyFont="1" applyFill="1" applyBorder="1" applyAlignment="1">
      <alignment horizontal="center" vertical="center" wrapText="1"/>
    </xf>
    <xf numFmtId="41" fontId="10" fillId="0" borderId="3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69" fontId="8" fillId="0" borderId="3" xfId="3" applyNumberFormat="1" applyFont="1" applyFill="1" applyBorder="1" applyAlignment="1">
      <alignment horizontal="center" vertical="center" wrapText="1"/>
    </xf>
    <xf numFmtId="41" fontId="10" fillId="0" borderId="5" xfId="0" applyNumberFormat="1" applyFont="1" applyFill="1" applyBorder="1" applyAlignment="1">
      <alignment horizontal="center" vertical="center" wrapText="1"/>
    </xf>
    <xf numFmtId="0" fontId="8" fillId="6" borderId="3" xfId="3" applyFont="1" applyFill="1" applyBorder="1" applyAlignment="1">
      <alignment horizontal="center" vertical="center" wrapText="1"/>
    </xf>
    <xf numFmtId="41" fontId="10" fillId="0" borderId="3" xfId="1" applyNumberFormat="1" applyFont="1" applyFill="1" applyBorder="1" applyAlignment="1">
      <alignment horizontal="center" vertical="center"/>
    </xf>
    <xf numFmtId="41" fontId="9" fillId="0" borderId="3" xfId="1" applyNumberFormat="1" applyFont="1" applyFill="1" applyBorder="1" applyAlignment="1">
      <alignment horizontal="center" vertical="center" wrapText="1"/>
    </xf>
    <xf numFmtId="168" fontId="10" fillId="0" borderId="3" xfId="3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43" fontId="9" fillId="0" borderId="5" xfId="1" applyFont="1" applyFill="1" applyBorder="1" applyAlignment="1">
      <alignment horizontal="center" vertical="center" wrapText="1"/>
    </xf>
    <xf numFmtId="41" fontId="9" fillId="0" borderId="2" xfId="0" applyNumberFormat="1" applyFont="1" applyFill="1" applyBorder="1" applyAlignment="1">
      <alignment horizontal="center" vertical="center"/>
    </xf>
    <xf numFmtId="41" fontId="9" fillId="0" borderId="15" xfId="0" applyNumberFormat="1" applyFont="1" applyFill="1" applyBorder="1" applyAlignment="1">
      <alignment horizontal="center" vertical="center"/>
    </xf>
    <xf numFmtId="41" fontId="9" fillId="0" borderId="3" xfId="0" applyNumberFormat="1" applyFont="1" applyFill="1" applyBorder="1" applyAlignment="1">
      <alignment horizontal="center" vertical="center"/>
    </xf>
    <xf numFmtId="41" fontId="9" fillId="0" borderId="5" xfId="0" applyNumberFormat="1" applyFont="1" applyFill="1" applyBorder="1" applyAlignment="1">
      <alignment horizontal="center" vertical="center"/>
    </xf>
    <xf numFmtId="0" fontId="8" fillId="0" borderId="7" xfId="3" applyFont="1" applyFill="1" applyBorder="1" applyAlignment="1">
      <alignment horizontal="center" vertical="center" wrapText="1"/>
    </xf>
    <xf numFmtId="43" fontId="8" fillId="2" borderId="33" xfId="1" applyFont="1" applyFill="1" applyBorder="1" applyAlignment="1">
      <alignment vertical="center" wrapText="1"/>
    </xf>
    <xf numFmtId="43" fontId="11" fillId="0" borderId="3" xfId="1" applyFont="1" applyFill="1" applyBorder="1" applyAlignment="1">
      <alignment horizontal="center" vertical="center"/>
    </xf>
    <xf numFmtId="1" fontId="8" fillId="0" borderId="3" xfId="1" applyNumberFormat="1" applyFont="1" applyFill="1" applyBorder="1" applyAlignment="1">
      <alignment horizontal="center" vertical="center" wrapText="1"/>
    </xf>
    <xf numFmtId="2" fontId="8" fillId="0" borderId="23" xfId="3" applyNumberFormat="1" applyFont="1" applyFill="1" applyBorder="1" applyAlignment="1">
      <alignment horizontal="center" vertical="center" wrapText="1"/>
    </xf>
    <xf numFmtId="49" fontId="8" fillId="0" borderId="23" xfId="3" applyNumberFormat="1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justify" vertical="center"/>
    </xf>
    <xf numFmtId="0" fontId="8" fillId="0" borderId="12" xfId="3" applyFont="1" applyFill="1" applyBorder="1" applyAlignment="1">
      <alignment horizontal="justify" vertical="center" wrapText="1"/>
    </xf>
    <xf numFmtId="0" fontId="8" fillId="0" borderId="4" xfId="3" applyFont="1" applyFill="1" applyBorder="1" applyAlignment="1">
      <alignment horizontal="justify" vertical="center" wrapText="1"/>
    </xf>
    <xf numFmtId="0" fontId="10" fillId="0" borderId="4" xfId="0" applyFont="1" applyFill="1" applyBorder="1" applyAlignment="1">
      <alignment horizontal="justify" vertical="center" wrapText="1"/>
    </xf>
    <xf numFmtId="2" fontId="8" fillId="0" borderId="4" xfId="3" applyNumberFormat="1" applyFont="1" applyFill="1" applyBorder="1" applyAlignment="1">
      <alignment horizontal="justify" vertical="center" wrapText="1"/>
    </xf>
    <xf numFmtId="2" fontId="10" fillId="0" borderId="4" xfId="0" applyNumberFormat="1" applyFont="1" applyFill="1" applyBorder="1" applyAlignment="1">
      <alignment horizontal="justify" vertical="center" wrapText="1"/>
    </xf>
    <xf numFmtId="2" fontId="8" fillId="0" borderId="24" xfId="3" applyNumberFormat="1" applyFont="1" applyFill="1" applyBorder="1" applyAlignment="1">
      <alignment horizontal="justify" vertical="center" wrapText="1"/>
    </xf>
    <xf numFmtId="2" fontId="10" fillId="0" borderId="4" xfId="3" applyNumberFormat="1" applyFont="1" applyFill="1" applyBorder="1" applyAlignment="1">
      <alignment horizontal="justify" vertical="center" wrapText="1"/>
    </xf>
    <xf numFmtId="2" fontId="10" fillId="0" borderId="16" xfId="0" applyNumberFormat="1" applyFont="1" applyFill="1" applyBorder="1" applyAlignment="1">
      <alignment horizontal="justify" vertical="center" wrapText="1"/>
    </xf>
    <xf numFmtId="0" fontId="8" fillId="0" borderId="24" xfId="3" applyFont="1" applyFill="1" applyBorder="1" applyAlignment="1">
      <alignment horizontal="justify" vertical="center" wrapText="1"/>
    </xf>
    <xf numFmtId="0" fontId="9" fillId="0" borderId="4" xfId="0" applyFont="1" applyFill="1" applyBorder="1" applyAlignment="1">
      <alignment horizontal="justify" vertical="center" wrapText="1"/>
    </xf>
    <xf numFmtId="0" fontId="9" fillId="0" borderId="16" xfId="0" applyFont="1" applyFill="1" applyBorder="1" applyAlignment="1">
      <alignment horizontal="justify" vertical="center" wrapText="1"/>
    </xf>
    <xf numFmtId="43" fontId="10" fillId="0" borderId="4" xfId="1" applyFont="1" applyFill="1" applyBorder="1" applyAlignment="1">
      <alignment horizontal="justify" vertical="center" wrapText="1"/>
    </xf>
    <xf numFmtId="0" fontId="10" fillId="0" borderId="16" xfId="0" applyFont="1" applyFill="1" applyBorder="1" applyAlignment="1">
      <alignment horizontal="justify" vertical="center" wrapText="1"/>
    </xf>
    <xf numFmtId="0" fontId="10" fillId="0" borderId="4" xfId="3" applyFont="1" applyFill="1" applyBorder="1" applyAlignment="1">
      <alignment horizontal="justify" vertical="center" wrapText="1"/>
    </xf>
    <xf numFmtId="43" fontId="8" fillId="0" borderId="4" xfId="1" applyFont="1" applyFill="1" applyBorder="1" applyAlignment="1">
      <alignment horizontal="justify" vertical="center" wrapText="1"/>
    </xf>
    <xf numFmtId="169" fontId="8" fillId="0" borderId="4" xfId="3" applyNumberFormat="1" applyFont="1" applyFill="1" applyBorder="1" applyAlignment="1">
      <alignment horizontal="justify" vertical="center" wrapText="1"/>
    </xf>
    <xf numFmtId="169" fontId="10" fillId="0" borderId="4" xfId="3" applyNumberFormat="1" applyFont="1" applyFill="1" applyBorder="1" applyAlignment="1">
      <alignment horizontal="justify" vertical="center" wrapText="1"/>
    </xf>
    <xf numFmtId="0" fontId="8" fillId="0" borderId="4" xfId="0" applyFont="1" applyFill="1" applyBorder="1" applyAlignment="1">
      <alignment horizontal="justify" vertical="center" wrapText="1"/>
    </xf>
    <xf numFmtId="49" fontId="8" fillId="0" borderId="4" xfId="3" applyNumberFormat="1" applyFont="1" applyFill="1" applyBorder="1" applyAlignment="1">
      <alignment horizontal="justify" vertical="center" wrapText="1"/>
    </xf>
    <xf numFmtId="0" fontId="10" fillId="0" borderId="4" xfId="3" applyFont="1" applyFill="1" applyBorder="1" applyAlignment="1">
      <alignment vertical="center" wrapText="1"/>
    </xf>
    <xf numFmtId="43" fontId="8" fillId="0" borderId="4" xfId="4" applyFont="1" applyFill="1" applyBorder="1" applyAlignment="1">
      <alignment horizontal="justify" vertical="center" wrapText="1"/>
    </xf>
    <xf numFmtId="0" fontId="10" fillId="0" borderId="16" xfId="3" applyFont="1" applyFill="1" applyBorder="1" applyAlignment="1">
      <alignment horizontal="justify" vertical="center" wrapText="1"/>
    </xf>
    <xf numFmtId="43" fontId="9" fillId="0" borderId="4" xfId="1" applyFont="1" applyFill="1" applyBorder="1" applyAlignment="1">
      <alignment horizontal="justify" vertical="center" wrapText="1"/>
    </xf>
    <xf numFmtId="0" fontId="8" fillId="0" borderId="4" xfId="3" applyFont="1" applyFill="1" applyBorder="1" applyAlignment="1">
      <alignment vertical="center" wrapText="1"/>
    </xf>
    <xf numFmtId="0" fontId="10" fillId="0" borderId="9" xfId="0" applyNumberFormat="1" applyFont="1" applyFill="1" applyBorder="1" applyAlignment="1">
      <alignment horizontal="justify" vertical="center" wrapText="1"/>
    </xf>
    <xf numFmtId="0" fontId="9" fillId="0" borderId="0" xfId="0" applyFont="1" applyBorder="1" applyAlignment="1">
      <alignment horizontal="justify" vertical="center"/>
    </xf>
    <xf numFmtId="2" fontId="8" fillId="0" borderId="5" xfId="3" applyNumberFormat="1" applyFont="1" applyFill="1" applyBorder="1" applyAlignment="1">
      <alignment vertical="center" wrapText="1"/>
    </xf>
    <xf numFmtId="2" fontId="8" fillId="0" borderId="16" xfId="3" applyNumberFormat="1" applyFont="1" applyFill="1" applyBorder="1" applyAlignment="1">
      <alignment vertical="center" wrapText="1"/>
    </xf>
    <xf numFmtId="43" fontId="8" fillId="0" borderId="15" xfId="1" applyFont="1" applyFill="1" applyBorder="1" applyAlignment="1">
      <alignment vertical="center" wrapText="1"/>
    </xf>
    <xf numFmtId="43" fontId="8" fillId="0" borderId="5" xfId="1" applyFont="1" applyFill="1" applyBorder="1" applyAlignment="1">
      <alignment vertical="center" wrapText="1"/>
    </xf>
    <xf numFmtId="43" fontId="8" fillId="0" borderId="16" xfId="1" applyFont="1" applyFill="1" applyBorder="1" applyAlignment="1">
      <alignment vertical="center" wrapText="1"/>
    </xf>
    <xf numFmtId="167" fontId="8" fillId="0" borderId="16" xfId="1" applyNumberFormat="1" applyFont="1" applyFill="1" applyBorder="1" applyAlignment="1">
      <alignment vertical="center"/>
    </xf>
    <xf numFmtId="43" fontId="8" fillId="0" borderId="5" xfId="1" applyFont="1" applyFill="1" applyBorder="1" applyAlignment="1">
      <alignment vertical="center"/>
    </xf>
    <xf numFmtId="43" fontId="16" fillId="0" borderId="3" xfId="1" applyFont="1" applyFill="1" applyBorder="1" applyAlignment="1">
      <alignment horizontal="center" vertical="center" wrapText="1"/>
    </xf>
    <xf numFmtId="167" fontId="16" fillId="0" borderId="4" xfId="0" applyNumberFormat="1" applyFont="1" applyFill="1" applyBorder="1" applyAlignment="1">
      <alignment horizontal="center" vertical="center" wrapText="1"/>
    </xf>
    <xf numFmtId="43" fontId="16" fillId="0" borderId="3" xfId="1" applyFont="1" applyFill="1" applyBorder="1" applyAlignment="1">
      <alignment vertical="center"/>
    </xf>
    <xf numFmtId="43" fontId="9" fillId="6" borderId="0" xfId="1" applyFont="1" applyFill="1" applyAlignment="1">
      <alignment horizontal="center" vertical="center" wrapText="1"/>
    </xf>
    <xf numFmtId="4" fontId="17" fillId="6" borderId="44" xfId="0" applyNumberFormat="1" applyFont="1" applyFill="1" applyBorder="1" applyAlignment="1">
      <alignment horizontal="right" vertical="center"/>
    </xf>
    <xf numFmtId="4" fontId="17" fillId="6" borderId="44" xfId="11" applyNumberFormat="1" applyFont="1" applyFill="1" applyBorder="1" applyAlignment="1">
      <alignment horizontal="right" vertical="center"/>
    </xf>
    <xf numFmtId="4" fontId="17" fillId="6" borderId="49" xfId="0" applyNumberFormat="1" applyFont="1" applyFill="1" applyBorder="1" applyAlignment="1">
      <alignment horizontal="right" vertical="center"/>
    </xf>
    <xf numFmtId="4" fontId="17" fillId="6" borderId="49" xfId="11" applyNumberFormat="1" applyFont="1" applyFill="1" applyBorder="1" applyAlignment="1">
      <alignment horizontal="right" vertical="center"/>
    </xf>
    <xf numFmtId="4" fontId="17" fillId="6" borderId="50" xfId="11" applyNumberFormat="1" applyFont="1" applyFill="1" applyBorder="1" applyAlignment="1">
      <alignment horizontal="right" vertical="center"/>
    </xf>
    <xf numFmtId="43" fontId="11" fillId="2" borderId="33" xfId="1" applyFont="1" applyFill="1" applyBorder="1" applyAlignment="1">
      <alignment horizontal="center"/>
    </xf>
    <xf numFmtId="4" fontId="17" fillId="6" borderId="51" xfId="11" applyNumberFormat="1" applyFont="1" applyFill="1" applyBorder="1" applyAlignment="1">
      <alignment horizontal="right" vertical="center"/>
    </xf>
    <xf numFmtId="43" fontId="9" fillId="0" borderId="0" xfId="1" applyFont="1" applyFill="1" applyBorder="1" applyAlignment="1"/>
    <xf numFmtId="43" fontId="9" fillId="0" borderId="0" xfId="1" applyFont="1" applyFill="1" applyBorder="1"/>
    <xf numFmtId="43" fontId="17" fillId="6" borderId="50" xfId="11" applyFont="1" applyFill="1" applyBorder="1" applyAlignment="1">
      <alignment horizontal="right" vertical="center"/>
    </xf>
    <xf numFmtId="172" fontId="17" fillId="6" borderId="50" xfId="11" applyNumberFormat="1" applyFont="1" applyFill="1" applyBorder="1" applyAlignment="1">
      <alignment horizontal="right" vertical="center"/>
    </xf>
    <xf numFmtId="172" fontId="17" fillId="6" borderId="49" xfId="11" applyNumberFormat="1" applyFont="1" applyFill="1" applyBorder="1" applyAlignment="1">
      <alignment horizontal="right" vertical="center"/>
    </xf>
    <xf numFmtId="172" fontId="18" fillId="2" borderId="33" xfId="11" applyNumberFormat="1" applyFont="1" applyFill="1" applyBorder="1" applyAlignment="1">
      <alignment horizontal="right" vertical="center"/>
    </xf>
    <xf numFmtId="0" fontId="15" fillId="0" borderId="0" xfId="0" applyFont="1" applyBorder="1" applyAlignment="1"/>
    <xf numFmtId="0" fontId="15" fillId="0" borderId="0" xfId="0" applyFont="1" applyBorder="1" applyAlignment="1">
      <alignment vertical="center"/>
    </xf>
    <xf numFmtId="43" fontId="11" fillId="2" borderId="33" xfId="1" applyFont="1" applyFill="1" applyBorder="1" applyAlignment="1">
      <alignment horizontal="right" vertical="center"/>
    </xf>
    <xf numFmtId="9" fontId="11" fillId="2" borderId="33" xfId="2" applyFont="1" applyFill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51" xfId="0" applyFont="1" applyBorder="1" applyAlignment="1">
      <alignment horizontal="justify" vertical="center"/>
    </xf>
    <xf numFmtId="0" fontId="9" fillId="0" borderId="50" xfId="0" applyFont="1" applyBorder="1" applyAlignment="1">
      <alignment horizontal="justify" vertical="center"/>
    </xf>
    <xf numFmtId="0" fontId="9" fillId="0" borderId="52" xfId="0" applyFont="1" applyBorder="1" applyAlignment="1">
      <alignment horizontal="justify" vertical="center"/>
    </xf>
    <xf numFmtId="0" fontId="9" fillId="0" borderId="49" xfId="0" applyFont="1" applyBorder="1" applyAlignment="1">
      <alignment horizontal="justify" vertical="center"/>
    </xf>
    <xf numFmtId="43" fontId="9" fillId="0" borderId="51" xfId="1" applyFont="1" applyFill="1" applyBorder="1" applyAlignment="1">
      <alignment horizontal="right" vertical="center"/>
    </xf>
    <xf numFmtId="43" fontId="9" fillId="0" borderId="50" xfId="1" applyFont="1" applyFill="1" applyBorder="1" applyAlignment="1">
      <alignment horizontal="right" vertical="center"/>
    </xf>
    <xf numFmtId="43" fontId="9" fillId="0" borderId="52" xfId="1" applyFont="1" applyFill="1" applyBorder="1" applyAlignment="1">
      <alignment horizontal="right" vertical="center"/>
    </xf>
    <xf numFmtId="43" fontId="9" fillId="0" borderId="49" xfId="1" applyFont="1" applyFill="1" applyBorder="1" applyAlignment="1">
      <alignment horizontal="right" vertical="center"/>
    </xf>
    <xf numFmtId="2" fontId="9" fillId="0" borderId="51" xfId="0" applyNumberFormat="1" applyFont="1" applyBorder="1" applyAlignment="1">
      <alignment horizontal="center" vertical="center"/>
    </xf>
    <xf numFmtId="2" fontId="9" fillId="0" borderId="50" xfId="0" applyNumberFormat="1" applyFont="1" applyBorder="1" applyAlignment="1">
      <alignment horizontal="center" vertical="center"/>
    </xf>
    <xf numFmtId="2" fontId="9" fillId="0" borderId="52" xfId="0" applyNumberFormat="1" applyFont="1" applyBorder="1" applyAlignment="1">
      <alignment horizontal="center" vertical="center"/>
    </xf>
    <xf numFmtId="2" fontId="9" fillId="0" borderId="49" xfId="0" applyNumberFormat="1" applyFont="1" applyBorder="1" applyAlignment="1">
      <alignment horizontal="center" vertical="center"/>
    </xf>
    <xf numFmtId="2" fontId="9" fillId="0" borderId="44" xfId="0" applyNumberFormat="1" applyFont="1" applyBorder="1" applyAlignment="1">
      <alignment horizontal="center" vertical="center"/>
    </xf>
    <xf numFmtId="2" fontId="9" fillId="0" borderId="39" xfId="0" applyNumberFormat="1" applyFont="1" applyBorder="1" applyAlignment="1">
      <alignment horizontal="center" vertical="center"/>
    </xf>
    <xf numFmtId="9" fontId="11" fillId="2" borderId="33" xfId="2" applyNumberFormat="1" applyFont="1" applyFill="1" applyBorder="1" applyAlignment="1">
      <alignment horizontal="center" vertical="center"/>
    </xf>
    <xf numFmtId="43" fontId="10" fillId="0" borderId="3" xfId="1" applyFont="1" applyFill="1" applyBorder="1" applyAlignment="1">
      <alignment horizontal="center" vertical="center" wrapText="1"/>
    </xf>
    <xf numFmtId="43" fontId="16" fillId="0" borderId="3" xfId="1" applyFont="1" applyFill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9" fillId="0" borderId="0" xfId="0" applyFont="1" applyBorder="1"/>
    <xf numFmtId="0" fontId="19" fillId="0" borderId="0" xfId="0" applyFont="1"/>
    <xf numFmtId="0" fontId="22" fillId="0" borderId="0" xfId="0" applyFont="1" applyBorder="1" applyAlignment="1">
      <alignment vertical="center"/>
    </xf>
    <xf numFmtId="0" fontId="11" fillId="2" borderId="33" xfId="0" applyFont="1" applyFill="1" applyBorder="1" applyAlignment="1">
      <alignment horizontal="center" vertical="center"/>
    </xf>
    <xf numFmtId="167" fontId="9" fillId="0" borderId="0" xfId="0" applyNumberFormat="1" applyFont="1"/>
    <xf numFmtId="0" fontId="9" fillId="0" borderId="51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1" fontId="9" fillId="0" borderId="0" xfId="0" applyNumberFormat="1" applyFont="1"/>
    <xf numFmtId="0" fontId="10" fillId="6" borderId="4" xfId="3" applyFont="1" applyFill="1" applyBorder="1" applyAlignment="1">
      <alignment horizontal="justify" vertical="center" wrapText="1"/>
    </xf>
    <xf numFmtId="0" fontId="10" fillId="6" borderId="4" xfId="0" applyFont="1" applyFill="1" applyBorder="1" applyAlignment="1">
      <alignment horizontal="justify" vertical="center" wrapText="1"/>
    </xf>
    <xf numFmtId="43" fontId="9" fillId="0" borderId="3" xfId="1" applyFont="1" applyFill="1" applyBorder="1" applyAlignment="1">
      <alignment horizontal="center" vertical="center" wrapText="1"/>
    </xf>
    <xf numFmtId="43" fontId="10" fillId="0" borderId="3" xfId="1" applyFont="1" applyFill="1" applyBorder="1" applyAlignment="1">
      <alignment horizontal="center" vertical="center" wrapText="1"/>
    </xf>
    <xf numFmtId="43" fontId="10" fillId="0" borderId="3" xfId="1" applyFont="1" applyFill="1" applyBorder="1" applyAlignment="1">
      <alignment horizontal="center" vertical="center"/>
    </xf>
    <xf numFmtId="43" fontId="9" fillId="0" borderId="3" xfId="1" applyFont="1" applyFill="1" applyBorder="1" applyAlignment="1">
      <alignment horizontal="center" vertical="center"/>
    </xf>
    <xf numFmtId="43" fontId="8" fillId="0" borderId="3" xfId="1" applyFont="1" applyFill="1" applyBorder="1" applyAlignment="1">
      <alignment horizontal="center" vertical="center" wrapText="1"/>
    </xf>
    <xf numFmtId="43" fontId="8" fillId="0" borderId="3" xfId="1" applyFont="1" applyFill="1" applyBorder="1" applyAlignment="1">
      <alignment horizontal="center" vertical="center"/>
    </xf>
    <xf numFmtId="43" fontId="11" fillId="0" borderId="3" xfId="1" applyFont="1" applyFill="1" applyBorder="1" applyAlignment="1">
      <alignment horizontal="center" vertical="center"/>
    </xf>
    <xf numFmtId="43" fontId="8" fillId="2" borderId="33" xfId="1" applyFont="1" applyFill="1" applyBorder="1" applyAlignment="1">
      <alignment vertical="center" wrapText="1"/>
    </xf>
    <xf numFmtId="43" fontId="9" fillId="0" borderId="5" xfId="1" applyFont="1" applyFill="1" applyBorder="1" applyAlignment="1">
      <alignment horizontal="center" vertical="center" wrapText="1"/>
    </xf>
    <xf numFmtId="43" fontId="10" fillId="0" borderId="5" xfId="1" applyFont="1" applyFill="1" applyBorder="1" applyAlignment="1">
      <alignment horizontal="center" vertical="center" wrapText="1"/>
    </xf>
    <xf numFmtId="43" fontId="10" fillId="0" borderId="3" xfId="1" applyFont="1" applyFill="1" applyBorder="1" applyAlignment="1">
      <alignment vertical="center" wrapText="1"/>
    </xf>
    <xf numFmtId="43" fontId="10" fillId="0" borderId="3" xfId="1" applyFont="1" applyFill="1" applyBorder="1" applyAlignment="1">
      <alignment horizontal="right" vertical="center" wrapText="1"/>
    </xf>
    <xf numFmtId="43" fontId="10" fillId="0" borderId="17" xfId="1" applyFont="1" applyFill="1" applyBorder="1" applyAlignment="1">
      <alignment horizontal="center" vertical="center"/>
    </xf>
    <xf numFmtId="43" fontId="9" fillId="0" borderId="0" xfId="1" applyFont="1"/>
    <xf numFmtId="43" fontId="8" fillId="4" borderId="36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/>
    </xf>
    <xf numFmtId="43" fontId="8" fillId="0" borderId="13" xfId="1" applyFont="1" applyFill="1" applyBorder="1" applyAlignment="1">
      <alignment vertical="center"/>
    </xf>
    <xf numFmtId="43" fontId="10" fillId="0" borderId="13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vertical="center"/>
    </xf>
    <xf numFmtId="43" fontId="10" fillId="0" borderId="13" xfId="1" applyFont="1" applyFill="1" applyBorder="1" applyAlignment="1">
      <alignment vertical="center" wrapText="1"/>
    </xf>
    <xf numFmtId="43" fontId="11" fillId="2" borderId="36" xfId="1" applyFont="1" applyFill="1" applyBorder="1" applyAlignment="1">
      <alignment vertical="center"/>
    </xf>
    <xf numFmtId="43" fontId="11" fillId="0" borderId="25" xfId="1" applyFont="1" applyFill="1" applyBorder="1" applyAlignment="1">
      <alignment vertical="center"/>
    </xf>
    <xf numFmtId="43" fontId="11" fillId="0" borderId="13" xfId="1" applyFont="1" applyFill="1" applyBorder="1" applyAlignment="1">
      <alignment vertical="center"/>
    </xf>
    <xf numFmtId="43" fontId="8" fillId="2" borderId="36" xfId="1" applyFont="1" applyFill="1" applyBorder="1" applyAlignment="1">
      <alignment vertical="center"/>
    </xf>
    <xf numFmtId="43" fontId="8" fillId="0" borderId="25" xfId="1" applyFont="1" applyFill="1" applyBorder="1" applyAlignment="1">
      <alignment vertical="center"/>
    </xf>
    <xf numFmtId="43" fontId="8" fillId="2" borderId="36" xfId="1" applyFont="1" applyFill="1" applyBorder="1" applyAlignment="1">
      <alignment vertical="center" wrapText="1"/>
    </xf>
    <xf numFmtId="43" fontId="8" fillId="0" borderId="25" xfId="1" applyFont="1" applyFill="1" applyBorder="1" applyAlignment="1">
      <alignment vertical="center" wrapText="1"/>
    </xf>
    <xf numFmtId="43" fontId="8" fillId="6" borderId="13" xfId="1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vertical="center"/>
    </xf>
    <xf numFmtId="43" fontId="8" fillId="0" borderId="13" xfId="1" applyFont="1" applyFill="1" applyBorder="1" applyAlignment="1">
      <alignment horizontal="center" vertical="center" wrapText="1"/>
    </xf>
    <xf numFmtId="43" fontId="10" fillId="6" borderId="13" xfId="1" applyFont="1" applyFill="1" applyBorder="1" applyAlignment="1">
      <alignment vertical="center"/>
    </xf>
    <xf numFmtId="43" fontId="8" fillId="2" borderId="36" xfId="1" applyFont="1" applyFill="1" applyBorder="1" applyAlignment="1">
      <alignment horizontal="center" vertical="center"/>
    </xf>
    <xf numFmtId="43" fontId="8" fillId="0" borderId="25" xfId="1" applyFont="1" applyFill="1" applyBorder="1" applyAlignment="1">
      <alignment horizontal="center" vertical="center"/>
    </xf>
    <xf numFmtId="43" fontId="9" fillId="0" borderId="17" xfId="1" applyFont="1" applyFill="1" applyBorder="1" applyAlignment="1">
      <alignment vertical="center"/>
    </xf>
    <xf numFmtId="43" fontId="10" fillId="0" borderId="17" xfId="1" applyFont="1" applyFill="1" applyBorder="1" applyAlignment="1">
      <alignment vertical="center" wrapText="1"/>
    </xf>
    <xf numFmtId="43" fontId="8" fillId="2" borderId="36" xfId="1" applyFont="1" applyFill="1" applyBorder="1" applyAlignment="1">
      <alignment horizontal="right" vertical="center" wrapText="1"/>
    </xf>
    <xf numFmtId="43" fontId="8" fillId="0" borderId="13" xfId="1" applyFont="1" applyFill="1" applyBorder="1" applyAlignment="1">
      <alignment horizontal="right" vertical="center" wrapText="1"/>
    </xf>
    <xf numFmtId="43" fontId="9" fillId="0" borderId="17" xfId="1" applyFont="1" applyFill="1" applyBorder="1" applyAlignment="1">
      <alignment horizontal="center" vertical="center"/>
    </xf>
    <xf numFmtId="43" fontId="11" fillId="2" borderId="36" xfId="1" applyFont="1" applyFill="1" applyBorder="1" applyAlignment="1">
      <alignment vertical="center" wrapText="1"/>
    </xf>
    <xf numFmtId="43" fontId="11" fillId="0" borderId="13" xfId="1" applyFont="1" applyFill="1" applyBorder="1" applyAlignment="1">
      <alignment vertical="center" wrapText="1"/>
    </xf>
    <xf numFmtId="43" fontId="11" fillId="0" borderId="13" xfId="1" applyFont="1" applyFill="1" applyBorder="1" applyAlignment="1">
      <alignment horizontal="center" vertical="center" wrapText="1"/>
    </xf>
    <xf numFmtId="43" fontId="9" fillId="0" borderId="13" xfId="1" applyFont="1" applyFill="1" applyBorder="1" applyAlignment="1">
      <alignment vertical="center" wrapText="1"/>
    </xf>
    <xf numFmtId="43" fontId="10" fillId="0" borderId="30" xfId="1" applyFont="1" applyFill="1" applyBorder="1" applyAlignment="1">
      <alignment vertical="center"/>
    </xf>
    <xf numFmtId="43" fontId="8" fillId="0" borderId="0" xfId="1" applyFont="1" applyFill="1" applyBorder="1" applyAlignment="1">
      <alignment horizontal="center" vertical="center" wrapText="1"/>
    </xf>
    <xf numFmtId="43" fontId="8" fillId="3" borderId="41" xfId="1" applyFont="1" applyFill="1" applyBorder="1" applyAlignment="1">
      <alignment vertical="center" wrapText="1"/>
    </xf>
    <xf numFmtId="43" fontId="8" fillId="2" borderId="33" xfId="1" applyFont="1" applyFill="1" applyBorder="1" applyAlignment="1">
      <alignment horizontal="center" vertical="center"/>
    </xf>
    <xf numFmtId="43" fontId="11" fillId="2" borderId="33" xfId="1" applyFont="1" applyFill="1" applyBorder="1"/>
    <xf numFmtId="43" fontId="8" fillId="3" borderId="37" xfId="1" applyFont="1" applyFill="1" applyBorder="1" applyAlignment="1">
      <alignment vertical="center" wrapText="1"/>
    </xf>
    <xf numFmtId="43" fontId="8" fillId="0" borderId="23" xfId="1" applyFont="1" applyFill="1" applyBorder="1" applyAlignment="1">
      <alignment horizontal="center" vertical="center"/>
    </xf>
    <xf numFmtId="43" fontId="10" fillId="6" borderId="3" xfId="1" applyFont="1" applyFill="1" applyBorder="1" applyAlignment="1">
      <alignment horizontal="center" vertical="center" wrapText="1"/>
    </xf>
    <xf numFmtId="43" fontId="10" fillId="0" borderId="7" xfId="1" applyFont="1" applyFill="1" applyBorder="1" applyAlignment="1">
      <alignment horizontal="center" vertical="center"/>
    </xf>
    <xf numFmtId="43" fontId="9" fillId="0" borderId="0" xfId="1" applyFont="1" applyBorder="1"/>
    <xf numFmtId="0" fontId="10" fillId="0" borderId="46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8" fillId="0" borderId="46" xfId="0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8" fillId="0" borderId="3" xfId="3" applyFont="1" applyFill="1" applyBorder="1" applyAlignment="1">
      <alignment horizontal="center" vertical="center" wrapText="1"/>
    </xf>
    <xf numFmtId="0" fontId="8" fillId="0" borderId="5" xfId="3" applyFont="1" applyFill="1" applyBorder="1" applyAlignment="1">
      <alignment horizontal="center" vertical="center" wrapText="1"/>
    </xf>
    <xf numFmtId="0" fontId="8" fillId="0" borderId="23" xfId="3" applyFont="1" applyFill="1" applyBorder="1" applyAlignment="1">
      <alignment horizontal="center" vertical="center" wrapText="1"/>
    </xf>
    <xf numFmtId="2" fontId="8" fillId="0" borderId="3" xfId="3" applyNumberFormat="1" applyFont="1" applyFill="1" applyBorder="1" applyAlignment="1">
      <alignment horizontal="center" vertical="center" wrapText="1"/>
    </xf>
    <xf numFmtId="49" fontId="8" fillId="0" borderId="3" xfId="3" applyNumberFormat="1" applyFont="1" applyFill="1" applyBorder="1" applyAlignment="1">
      <alignment horizontal="center" vertical="center" wrapText="1"/>
    </xf>
    <xf numFmtId="2" fontId="8" fillId="0" borderId="5" xfId="3" applyNumberFormat="1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43" fontId="8" fillId="0" borderId="3" xfId="1" applyFont="1" applyFill="1" applyBorder="1" applyAlignment="1">
      <alignment horizontal="center" vertical="center" wrapText="1"/>
    </xf>
    <xf numFmtId="49" fontId="8" fillId="0" borderId="5" xfId="3" applyNumberFormat="1" applyFont="1" applyFill="1" applyBorder="1" applyAlignment="1">
      <alignment horizontal="center" vertical="center" wrapText="1"/>
    </xf>
    <xf numFmtId="169" fontId="8" fillId="0" borderId="3" xfId="3" applyNumberFormat="1" applyFont="1" applyFill="1" applyBorder="1" applyAlignment="1">
      <alignment horizontal="center" vertical="center" wrapText="1"/>
    </xf>
    <xf numFmtId="0" fontId="8" fillId="6" borderId="3" xfId="3" applyFont="1" applyFill="1" applyBorder="1" applyAlignment="1">
      <alignment horizontal="center" vertical="center" wrapText="1"/>
    </xf>
    <xf numFmtId="0" fontId="8" fillId="0" borderId="7" xfId="3" applyFont="1" applyFill="1" applyBorder="1" applyAlignment="1">
      <alignment horizontal="center" vertical="center" wrapText="1"/>
    </xf>
    <xf numFmtId="43" fontId="8" fillId="0" borderId="5" xfId="1" applyFont="1" applyFill="1" applyBorder="1" applyAlignment="1">
      <alignment horizontal="center" vertical="center" wrapText="1"/>
    </xf>
    <xf numFmtId="43" fontId="8" fillId="0" borderId="23" xfId="1" applyFont="1" applyFill="1" applyBorder="1" applyAlignment="1">
      <alignment horizontal="center" vertical="center" wrapText="1"/>
    </xf>
    <xf numFmtId="2" fontId="8" fillId="0" borderId="23" xfId="3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7" fontId="11" fillId="0" borderId="3" xfId="1" applyNumberFormat="1" applyFont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167" fontId="9" fillId="0" borderId="3" xfId="1" applyNumberFormat="1" applyFont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167" fontId="11" fillId="0" borderId="23" xfId="1" applyNumberFormat="1" applyFont="1" applyBorder="1" applyAlignment="1">
      <alignment horizontal="center" vertical="center"/>
    </xf>
    <xf numFmtId="2" fontId="11" fillId="0" borderId="23" xfId="0" applyNumberFormat="1" applyFont="1" applyBorder="1" applyAlignment="1">
      <alignment horizontal="center" vertical="center"/>
    </xf>
    <xf numFmtId="0" fontId="11" fillId="3" borderId="33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167" fontId="9" fillId="0" borderId="5" xfId="1" applyNumberFormat="1" applyFont="1" applyBorder="1" applyAlignment="1">
      <alignment horizontal="center" vertical="center"/>
    </xf>
    <xf numFmtId="2" fontId="9" fillId="0" borderId="5" xfId="0" applyNumberFormat="1" applyFont="1" applyBorder="1" applyAlignment="1">
      <alignment horizontal="center" vertical="center"/>
    </xf>
    <xf numFmtId="10" fontId="11" fillId="0" borderId="12" xfId="2" applyNumberFormat="1" applyFont="1" applyBorder="1" applyAlignment="1">
      <alignment horizontal="center" vertical="center"/>
    </xf>
    <xf numFmtId="10" fontId="11" fillId="0" borderId="4" xfId="2" applyNumberFormat="1" applyFont="1" applyBorder="1" applyAlignment="1">
      <alignment horizontal="center" vertical="center"/>
    </xf>
    <xf numFmtId="10" fontId="9" fillId="0" borderId="4" xfId="2" applyNumberFormat="1" applyFont="1" applyBorder="1" applyAlignment="1">
      <alignment horizontal="center" vertical="center"/>
    </xf>
    <xf numFmtId="10" fontId="9" fillId="0" borderId="9" xfId="2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10" fillId="0" borderId="0" xfId="0" applyNumberFormat="1" applyFont="1" applyFill="1" applyAlignment="1">
      <alignment vertical="center"/>
    </xf>
    <xf numFmtId="43" fontId="8" fillId="0" borderId="16" xfId="1" applyFont="1" applyFill="1" applyBorder="1" applyAlignment="1">
      <alignment horizontal="center" vertical="center"/>
    </xf>
    <xf numFmtId="165" fontId="11" fillId="0" borderId="4" xfId="0" applyNumberFormat="1" applyFont="1" applyFill="1" applyBorder="1" applyAlignment="1">
      <alignment horizontal="center" vertical="center" wrapText="1"/>
    </xf>
    <xf numFmtId="43" fontId="9" fillId="0" borderId="46" xfId="1" applyFont="1" applyBorder="1" applyAlignment="1">
      <alignment vertical="center"/>
    </xf>
    <xf numFmtId="43" fontId="9" fillId="0" borderId="13" xfId="1" applyFont="1" applyBorder="1" applyAlignment="1">
      <alignment vertical="center"/>
    </xf>
    <xf numFmtId="43" fontId="9" fillId="0" borderId="5" xfId="1" applyFont="1" applyFill="1" applyBorder="1" applyAlignment="1">
      <alignment horizontal="center" vertical="center" wrapText="1"/>
    </xf>
    <xf numFmtId="43" fontId="9" fillId="0" borderId="23" xfId="1" applyFont="1" applyFill="1" applyBorder="1" applyAlignment="1">
      <alignment horizontal="center" vertical="center" wrapText="1"/>
    </xf>
    <xf numFmtId="43" fontId="9" fillId="0" borderId="3" xfId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vertical="center" wrapText="1"/>
    </xf>
    <xf numFmtId="43" fontId="9" fillId="0" borderId="15" xfId="1" applyFont="1" applyFill="1" applyBorder="1" applyAlignment="1">
      <alignment horizontal="center" vertical="center" wrapText="1"/>
    </xf>
    <xf numFmtId="43" fontId="9" fillId="0" borderId="22" xfId="1" applyFont="1" applyFill="1" applyBorder="1" applyAlignment="1">
      <alignment horizontal="center" vertical="center" wrapText="1"/>
    </xf>
    <xf numFmtId="43" fontId="9" fillId="0" borderId="3" xfId="1" applyFont="1" applyFill="1" applyBorder="1" applyAlignment="1">
      <alignment vertical="center" wrapText="1"/>
    </xf>
    <xf numFmtId="43" fontId="9" fillId="0" borderId="3" xfId="1" applyFont="1" applyFill="1" applyBorder="1" applyAlignment="1">
      <alignment horizontal="center" vertical="center"/>
    </xf>
    <xf numFmtId="43" fontId="8" fillId="0" borderId="3" xfId="1" applyFont="1" applyFill="1" applyBorder="1" applyAlignment="1">
      <alignment horizontal="center" vertical="center" wrapText="1"/>
    </xf>
    <xf numFmtId="43" fontId="9" fillId="0" borderId="13" xfId="1" applyFont="1" applyFill="1" applyBorder="1" applyAlignment="1">
      <alignment horizontal="center" vertical="center"/>
    </xf>
    <xf numFmtId="1" fontId="11" fillId="0" borderId="3" xfId="1" applyNumberFormat="1" applyFont="1" applyFill="1" applyBorder="1" applyAlignment="1">
      <alignment horizontal="center" vertical="center"/>
    </xf>
    <xf numFmtId="1" fontId="8" fillId="0" borderId="3" xfId="1" applyNumberFormat="1" applyFont="1" applyFill="1" applyBorder="1" applyAlignment="1">
      <alignment horizontal="center" vertical="center" wrapText="1"/>
    </xf>
    <xf numFmtId="43" fontId="11" fillId="0" borderId="3" xfId="1" applyFont="1" applyFill="1" applyBorder="1" applyAlignment="1">
      <alignment horizontal="center" vertical="center"/>
    </xf>
    <xf numFmtId="43" fontId="8" fillId="0" borderId="5" xfId="1" applyFont="1" applyFill="1" applyBorder="1" applyAlignment="1">
      <alignment horizontal="center" vertical="center" wrapText="1"/>
    </xf>
    <xf numFmtId="43" fontId="8" fillId="0" borderId="23" xfId="1" applyFont="1" applyFill="1" applyBorder="1" applyAlignment="1">
      <alignment horizontal="center" vertical="center" wrapText="1"/>
    </xf>
    <xf numFmtId="43" fontId="11" fillId="0" borderId="13" xfId="1" applyFont="1" applyFill="1" applyBorder="1" applyAlignment="1">
      <alignment horizontal="center" vertical="center"/>
    </xf>
    <xf numFmtId="1" fontId="11" fillId="0" borderId="23" xfId="1" applyNumberFormat="1" applyFont="1" applyFill="1" applyBorder="1" applyAlignment="1">
      <alignment horizontal="center" vertical="center"/>
    </xf>
    <xf numFmtId="1" fontId="9" fillId="0" borderId="24" xfId="1" applyNumberFormat="1" applyFont="1" applyFill="1" applyBorder="1" applyAlignment="1">
      <alignment horizontal="justify" vertical="center" wrapText="1"/>
    </xf>
    <xf numFmtId="43" fontId="11" fillId="0" borderId="53" xfId="1" applyFont="1" applyFill="1" applyBorder="1" applyAlignment="1">
      <alignment vertical="center" wrapText="1"/>
    </xf>
    <xf numFmtId="1" fontId="11" fillId="0" borderId="5" xfId="1" applyNumberFormat="1" applyFont="1" applyFill="1" applyBorder="1" applyAlignment="1">
      <alignment horizontal="center" vertical="center"/>
    </xf>
    <xf numFmtId="43" fontId="11" fillId="0" borderId="53" xfId="1" applyFont="1" applyFill="1" applyBorder="1" applyAlignment="1">
      <alignment horizontal="center" vertical="center"/>
    </xf>
    <xf numFmtId="1" fontId="11" fillId="0" borderId="19" xfId="1" applyNumberFormat="1" applyFont="1" applyFill="1" applyBorder="1" applyAlignment="1">
      <alignment horizontal="center" vertical="center"/>
    </xf>
    <xf numFmtId="1" fontId="9" fillId="0" borderId="14" xfId="1" applyNumberFormat="1" applyFont="1" applyFill="1" applyBorder="1" applyAlignment="1">
      <alignment horizontal="justify" vertical="center" wrapText="1"/>
    </xf>
    <xf numFmtId="43" fontId="9" fillId="0" borderId="22" xfId="1" applyFont="1" applyFill="1" applyBorder="1" applyAlignment="1">
      <alignment horizontal="center" vertical="center" wrapText="1"/>
    </xf>
    <xf numFmtId="43" fontId="9" fillId="0" borderId="23" xfId="1" applyFont="1" applyFill="1" applyBorder="1" applyAlignment="1">
      <alignment horizontal="center" vertical="center" wrapText="1"/>
    </xf>
    <xf numFmtId="43" fontId="9" fillId="0" borderId="16" xfId="1" applyFont="1" applyFill="1" applyBorder="1" applyAlignment="1">
      <alignment horizontal="center" vertical="center" wrapText="1"/>
    </xf>
    <xf numFmtId="43" fontId="9" fillId="0" borderId="24" xfId="1" applyFont="1" applyFill="1" applyBorder="1" applyAlignment="1">
      <alignment horizontal="center" vertical="center" wrapText="1"/>
    </xf>
    <xf numFmtId="1" fontId="9" fillId="0" borderId="24" xfId="1" applyNumberFormat="1" applyFont="1" applyFill="1" applyBorder="1" applyAlignment="1">
      <alignment horizontal="justify" vertical="center" wrapText="1"/>
    </xf>
    <xf numFmtId="43" fontId="8" fillId="0" borderId="3" xfId="1" applyFont="1" applyFill="1" applyBorder="1" applyAlignment="1">
      <alignment horizontal="center" vertical="center" wrapText="1"/>
    </xf>
    <xf numFmtId="43" fontId="9" fillId="0" borderId="3" xfId="1" applyFont="1" applyFill="1" applyBorder="1" applyAlignment="1">
      <alignment horizontal="center" vertical="center" wrapText="1"/>
    </xf>
    <xf numFmtId="43" fontId="9" fillId="0" borderId="4" xfId="1" applyFont="1" applyFill="1" applyBorder="1" applyAlignment="1">
      <alignment horizontal="center" vertical="center" wrapText="1"/>
    </xf>
    <xf numFmtId="43" fontId="10" fillId="0" borderId="16" xfId="1" applyFont="1" applyFill="1" applyBorder="1" applyAlignment="1">
      <alignment horizontal="center" vertical="center" wrapText="1"/>
    </xf>
    <xf numFmtId="43" fontId="10" fillId="0" borderId="4" xfId="1" applyFont="1" applyFill="1" applyBorder="1" applyAlignment="1">
      <alignment horizontal="center" vertical="center" wrapText="1"/>
    </xf>
    <xf numFmtId="167" fontId="9" fillId="0" borderId="4" xfId="0" applyNumberFormat="1" applyFont="1" applyFill="1" applyBorder="1" applyAlignment="1">
      <alignment horizontal="center" vertical="center" wrapText="1"/>
    </xf>
    <xf numFmtId="167" fontId="10" fillId="0" borderId="4" xfId="1" applyNumberFormat="1" applyFont="1" applyFill="1" applyBorder="1" applyAlignment="1">
      <alignment horizontal="center" vertical="center" wrapText="1"/>
    </xf>
    <xf numFmtId="9" fontId="9" fillId="0" borderId="4" xfId="0" applyNumberFormat="1" applyFont="1" applyFill="1" applyBorder="1" applyAlignment="1">
      <alignment horizontal="center" vertical="center" wrapText="1"/>
    </xf>
    <xf numFmtId="43" fontId="10" fillId="0" borderId="4" xfId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 wrapText="1"/>
    </xf>
    <xf numFmtId="2" fontId="10" fillId="0" borderId="4" xfId="0" applyNumberFormat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/>
    </xf>
    <xf numFmtId="167" fontId="10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justify" vertical="center" wrapText="1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16" xfId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43" fontId="8" fillId="3" borderId="33" xfId="1" applyFont="1" applyFill="1" applyBorder="1" applyAlignment="1">
      <alignment horizontal="center" vertical="center" wrapText="1"/>
    </xf>
    <xf numFmtId="43" fontId="10" fillId="0" borderId="3" xfId="1" applyFont="1" applyFill="1" applyBorder="1" applyAlignment="1">
      <alignment vertical="center" wrapText="1"/>
    </xf>
    <xf numFmtId="43" fontId="10" fillId="0" borderId="13" xfId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horizontal="center" vertical="center"/>
    </xf>
    <xf numFmtId="43" fontId="8" fillId="0" borderId="13" xfId="1" applyFont="1" applyFill="1" applyBorder="1" applyAlignment="1">
      <alignment horizontal="center" vertical="center" wrapText="1"/>
    </xf>
    <xf numFmtId="2" fontId="9" fillId="0" borderId="4" xfId="0" applyNumberFormat="1" applyFont="1" applyFill="1" applyBorder="1" applyAlignment="1">
      <alignment horizontal="center" vertical="center" wrapText="1"/>
    </xf>
    <xf numFmtId="2" fontId="9" fillId="0" borderId="4" xfId="1" applyNumberFormat="1" applyFont="1" applyFill="1" applyBorder="1" applyAlignment="1">
      <alignment horizontal="center" vertical="center" wrapText="1"/>
    </xf>
    <xf numFmtId="43" fontId="9" fillId="0" borderId="3" xfId="1" applyFont="1" applyFill="1" applyBorder="1" applyAlignment="1">
      <alignment vertical="center" wrapText="1"/>
    </xf>
    <xf numFmtId="167" fontId="9" fillId="0" borderId="4" xfId="0" applyNumberFormat="1" applyFont="1" applyFill="1" applyBorder="1" applyAlignment="1">
      <alignment horizontal="center" vertical="center"/>
    </xf>
    <xf numFmtId="43" fontId="10" fillId="0" borderId="4" xfId="3" applyNumberFormat="1" applyFont="1" applyFill="1" applyBorder="1" applyAlignment="1">
      <alignment horizontal="center" vertical="center" wrapText="1"/>
    </xf>
    <xf numFmtId="165" fontId="10" fillId="0" borderId="4" xfId="3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165" fontId="8" fillId="0" borderId="4" xfId="3" applyNumberFormat="1" applyFont="1" applyFill="1" applyBorder="1" applyAlignment="1">
      <alignment horizontal="center" vertical="center" wrapText="1"/>
    </xf>
    <xf numFmtId="0" fontId="8" fillId="0" borderId="4" xfId="3" applyFont="1" applyFill="1" applyBorder="1" applyAlignment="1">
      <alignment horizontal="center" vertical="center" wrapText="1"/>
    </xf>
    <xf numFmtId="9" fontId="10" fillId="0" borderId="4" xfId="2" applyFont="1" applyFill="1" applyBorder="1" applyAlignment="1">
      <alignment horizontal="center" vertical="center" wrapText="1"/>
    </xf>
    <xf numFmtId="43" fontId="8" fillId="0" borderId="4" xfId="1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167" fontId="10" fillId="0" borderId="16" xfId="0" applyNumberFormat="1" applyFont="1" applyFill="1" applyBorder="1" applyAlignment="1">
      <alignment horizontal="center" vertical="center" wrapText="1"/>
    </xf>
    <xf numFmtId="41" fontId="10" fillId="0" borderId="3" xfId="1" applyNumberFormat="1" applyFont="1" applyFill="1" applyBorder="1" applyAlignment="1">
      <alignment horizontal="center" vertical="center"/>
    </xf>
    <xf numFmtId="167" fontId="10" fillId="0" borderId="4" xfId="0" applyNumberFormat="1" applyFont="1" applyFill="1" applyBorder="1" applyAlignment="1">
      <alignment horizontal="center" vertical="center"/>
    </xf>
    <xf numFmtId="167" fontId="9" fillId="0" borderId="4" xfId="1" applyNumberFormat="1" applyFont="1" applyFill="1" applyBorder="1" applyAlignment="1">
      <alignment horizontal="center" vertical="center" wrapText="1"/>
    </xf>
    <xf numFmtId="168" fontId="10" fillId="0" borderId="4" xfId="3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justify" vertical="center" wrapText="1"/>
    </xf>
    <xf numFmtId="43" fontId="9" fillId="0" borderId="4" xfId="1" applyFont="1" applyFill="1" applyBorder="1" applyAlignment="1">
      <alignment horizontal="center" vertical="center"/>
    </xf>
    <xf numFmtId="43" fontId="9" fillId="0" borderId="13" xfId="1" applyFont="1" applyFill="1" applyBorder="1" applyAlignment="1">
      <alignment horizontal="center" vertical="center"/>
    </xf>
    <xf numFmtId="43" fontId="9" fillId="0" borderId="17" xfId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167" fontId="9" fillId="0" borderId="16" xfId="0" applyNumberFormat="1" applyFont="1" applyFill="1" applyBorder="1" applyAlignment="1">
      <alignment horizontal="center" vertical="center"/>
    </xf>
    <xf numFmtId="43" fontId="9" fillId="0" borderId="13" xfId="1" applyFont="1" applyFill="1" applyBorder="1" applyAlignment="1">
      <alignment horizontal="center" vertical="center" wrapText="1"/>
    </xf>
    <xf numFmtId="43" fontId="8" fillId="2" borderId="33" xfId="1" applyFont="1" applyFill="1" applyBorder="1" applyAlignment="1">
      <alignment vertical="center" wrapText="1"/>
    </xf>
    <xf numFmtId="1" fontId="8" fillId="0" borderId="3" xfId="1" applyNumberFormat="1" applyFont="1" applyFill="1" applyBorder="1" applyAlignment="1">
      <alignment horizontal="center" vertical="center" wrapText="1"/>
    </xf>
    <xf numFmtId="167" fontId="9" fillId="0" borderId="16" xfId="1" applyNumberFormat="1" applyFont="1" applyFill="1" applyBorder="1" applyAlignment="1">
      <alignment horizontal="center" vertical="center" wrapText="1"/>
    </xf>
    <xf numFmtId="167" fontId="9" fillId="0" borderId="4" xfId="1" applyNumberFormat="1" applyFont="1" applyFill="1" applyBorder="1" applyAlignment="1">
      <alignment horizontal="center" vertical="center"/>
    </xf>
    <xf numFmtId="167" fontId="9" fillId="0" borderId="16" xfId="0" applyNumberFormat="1" applyFont="1" applyFill="1" applyBorder="1" applyAlignment="1">
      <alignment horizontal="center" vertical="center" wrapText="1"/>
    </xf>
    <xf numFmtId="9" fontId="10" fillId="6" borderId="16" xfId="2" applyFont="1" applyFill="1" applyBorder="1" applyAlignment="1">
      <alignment horizontal="center" vertical="center" wrapText="1"/>
    </xf>
    <xf numFmtId="9" fontId="10" fillId="6" borderId="14" xfId="2" applyFont="1" applyFill="1" applyBorder="1" applyAlignment="1">
      <alignment horizontal="center" vertical="center" wrapText="1"/>
    </xf>
    <xf numFmtId="43" fontId="8" fillId="3" borderId="36" xfId="1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/>
    </xf>
    <xf numFmtId="43" fontId="10" fillId="0" borderId="4" xfId="1" applyFont="1" applyFill="1" applyBorder="1" applyAlignment="1">
      <alignment horizontal="center" vertical="center" wrapText="1"/>
    </xf>
    <xf numFmtId="43" fontId="9" fillId="0" borderId="3" xfId="1" applyFont="1" applyFill="1" applyBorder="1" applyAlignment="1">
      <alignment horizontal="center" vertical="center"/>
    </xf>
    <xf numFmtId="43" fontId="10" fillId="0" borderId="4" xfId="1" applyFont="1" applyFill="1" applyBorder="1" applyAlignment="1">
      <alignment horizontal="center" vertical="center"/>
    </xf>
    <xf numFmtId="43" fontId="10" fillId="0" borderId="13" xfId="1" applyFont="1" applyFill="1" applyBorder="1" applyAlignment="1">
      <alignment horizontal="center" vertical="center" wrapText="1"/>
    </xf>
    <xf numFmtId="43" fontId="8" fillId="2" borderId="33" xfId="1" applyFont="1" applyFill="1" applyBorder="1" applyAlignment="1">
      <alignment vertical="center" wrapText="1"/>
    </xf>
    <xf numFmtId="43" fontId="9" fillId="0" borderId="13" xfId="1" applyFont="1" applyFill="1" applyBorder="1" applyAlignment="1">
      <alignment horizontal="center" vertical="center" wrapText="1"/>
    </xf>
    <xf numFmtId="165" fontId="10" fillId="0" borderId="4" xfId="0" applyNumberFormat="1" applyFont="1" applyFill="1" applyBorder="1" applyAlignment="1">
      <alignment horizontal="center" vertical="center" wrapText="1"/>
    </xf>
    <xf numFmtId="43" fontId="9" fillId="0" borderId="3" xfId="1" applyFont="1" applyFill="1" applyBorder="1" applyAlignment="1">
      <alignment vertical="center" wrapText="1"/>
    </xf>
    <xf numFmtId="43" fontId="10" fillId="0" borderId="13" xfId="1" applyFont="1" applyFill="1" applyBorder="1" applyAlignment="1">
      <alignment vertical="center" wrapText="1"/>
    </xf>
    <xf numFmtId="43" fontId="10" fillId="0" borderId="3" xfId="1" applyFont="1" applyFill="1" applyBorder="1" applyAlignment="1">
      <alignment vertical="center" wrapText="1"/>
    </xf>
    <xf numFmtId="1" fontId="9" fillId="0" borderId="24" xfId="1" applyNumberFormat="1" applyFont="1" applyFill="1" applyBorder="1" applyAlignment="1">
      <alignment horizontal="justify" vertical="center" wrapText="1"/>
    </xf>
    <xf numFmtId="1" fontId="11" fillId="0" borderId="24" xfId="1" applyNumberFormat="1" applyFont="1" applyFill="1" applyBorder="1" applyAlignment="1">
      <alignment horizontal="justify" vertical="center" wrapText="1"/>
    </xf>
    <xf numFmtId="0" fontId="11" fillId="0" borderId="16" xfId="0" applyFont="1" applyFill="1" applyBorder="1" applyAlignment="1">
      <alignment horizontal="justify" vertical="center" wrapText="1"/>
    </xf>
    <xf numFmtId="43" fontId="11" fillId="0" borderId="54" xfId="1" applyFont="1" applyFill="1" applyBorder="1" applyAlignment="1">
      <alignment vertical="center" wrapText="1"/>
    </xf>
    <xf numFmtId="0" fontId="8" fillId="0" borderId="46" xfId="0" applyFont="1" applyFill="1" applyBorder="1" applyAlignment="1">
      <alignment horizontal="center" vertical="center"/>
    </xf>
    <xf numFmtId="41" fontId="10" fillId="0" borderId="13" xfId="0" applyNumberFormat="1" applyFont="1" applyFill="1" applyBorder="1" applyAlignment="1">
      <alignment horizontal="center" vertical="center" wrapText="1"/>
    </xf>
    <xf numFmtId="43" fontId="9" fillId="0" borderId="17" xfId="1" applyFont="1" applyFill="1" applyBorder="1" applyAlignment="1">
      <alignment vertical="center" wrapText="1"/>
    </xf>
    <xf numFmtId="1" fontId="9" fillId="0" borderId="3" xfId="1" applyNumberFormat="1" applyFont="1" applyFill="1" applyBorder="1" applyAlignment="1">
      <alignment horizontal="justify" vertical="center" wrapText="1"/>
    </xf>
    <xf numFmtId="43" fontId="11" fillId="0" borderId="54" xfId="1" applyFont="1" applyFill="1" applyBorder="1" applyAlignment="1">
      <alignment horizontal="center" vertical="center"/>
    </xf>
    <xf numFmtId="43" fontId="11" fillId="0" borderId="55" xfId="1" applyFont="1" applyFill="1" applyBorder="1" applyAlignment="1">
      <alignment vertical="center" wrapText="1"/>
    </xf>
    <xf numFmtId="43" fontId="11" fillId="0" borderId="5" xfId="1" applyFont="1" applyFill="1" applyBorder="1" applyAlignment="1">
      <alignment vertical="center" wrapText="1"/>
    </xf>
    <xf numFmtId="43" fontId="11" fillId="0" borderId="16" xfId="1" applyFont="1" applyFill="1" applyBorder="1" applyAlignment="1">
      <alignment horizontal="center" vertical="center" wrapText="1"/>
    </xf>
    <xf numFmtId="43" fontId="8" fillId="0" borderId="25" xfId="0" applyNumberFormat="1" applyFont="1" applyFill="1" applyBorder="1" applyAlignment="1">
      <alignment vertical="center" wrapText="1"/>
    </xf>
    <xf numFmtId="43" fontId="8" fillId="0" borderId="17" xfId="1" applyFont="1" applyFill="1" applyBorder="1" applyAlignment="1">
      <alignment vertical="center" wrapText="1"/>
    </xf>
    <xf numFmtId="43" fontId="11" fillId="0" borderId="25" xfId="1" applyFont="1" applyFill="1" applyBorder="1" applyAlignment="1">
      <alignment horizontal="center" vertical="center"/>
    </xf>
    <xf numFmtId="41" fontId="11" fillId="0" borderId="13" xfId="0" applyNumberFormat="1" applyFont="1" applyFill="1" applyBorder="1" applyAlignment="1">
      <alignment horizontal="center" vertical="center"/>
    </xf>
    <xf numFmtId="41" fontId="11" fillId="0" borderId="13" xfId="1" applyNumberFormat="1" applyFont="1" applyFill="1" applyBorder="1" applyAlignment="1">
      <alignment vertical="center" wrapText="1"/>
    </xf>
    <xf numFmtId="41" fontId="9" fillId="0" borderId="13" xfId="0" applyNumberFormat="1" applyFont="1" applyFill="1" applyBorder="1" applyAlignment="1">
      <alignment horizontal="center" vertical="center" wrapText="1"/>
    </xf>
    <xf numFmtId="41" fontId="9" fillId="0" borderId="13" xfId="0" applyNumberFormat="1" applyFont="1" applyFill="1" applyBorder="1" applyAlignment="1">
      <alignment horizontal="center" vertical="center"/>
    </xf>
    <xf numFmtId="43" fontId="11" fillId="0" borderId="25" xfId="0" applyNumberFormat="1" applyFont="1" applyFill="1" applyBorder="1" applyAlignment="1">
      <alignment horizontal="center" vertical="center"/>
    </xf>
    <xf numFmtId="43" fontId="11" fillId="0" borderId="13" xfId="0" applyNumberFormat="1" applyFont="1" applyFill="1" applyBorder="1" applyAlignment="1">
      <alignment vertical="center" wrapText="1"/>
    </xf>
    <xf numFmtId="0" fontId="11" fillId="0" borderId="13" xfId="0" applyFont="1" applyFill="1" applyBorder="1" applyAlignment="1">
      <alignment horizontal="center" vertical="center"/>
    </xf>
    <xf numFmtId="41" fontId="9" fillId="0" borderId="13" xfId="0" applyNumberFormat="1" applyFont="1" applyFill="1" applyBorder="1" applyAlignment="1">
      <alignment vertical="center" wrapText="1"/>
    </xf>
    <xf numFmtId="41" fontId="11" fillId="0" borderId="13" xfId="0" applyNumberFormat="1" applyFont="1" applyFill="1" applyBorder="1" applyAlignment="1">
      <alignment vertical="center" wrapText="1"/>
    </xf>
    <xf numFmtId="43" fontId="11" fillId="0" borderId="13" xfId="0" applyNumberFormat="1" applyFont="1" applyFill="1" applyBorder="1" applyAlignment="1">
      <alignment horizontal="center" vertical="center"/>
    </xf>
    <xf numFmtId="41" fontId="9" fillId="0" borderId="17" xfId="0" applyNumberFormat="1" applyFont="1" applyFill="1" applyBorder="1" applyAlignment="1">
      <alignment horizontal="center" vertical="center" wrapText="1"/>
    </xf>
    <xf numFmtId="41" fontId="8" fillId="2" borderId="36" xfId="0" applyNumberFormat="1" applyFont="1" applyFill="1" applyBorder="1" applyAlignment="1">
      <alignment horizontal="center" vertical="center"/>
    </xf>
    <xf numFmtId="41" fontId="8" fillId="0" borderId="25" xfId="0" applyNumberFormat="1" applyFont="1" applyFill="1" applyBorder="1" applyAlignment="1">
      <alignment horizontal="center" vertical="center"/>
    </xf>
    <xf numFmtId="41" fontId="8" fillId="0" borderId="13" xfId="0" applyNumberFormat="1" applyFont="1" applyFill="1" applyBorder="1" applyAlignment="1">
      <alignment horizontal="center" vertical="center"/>
    </xf>
    <xf numFmtId="41" fontId="10" fillId="6" borderId="13" xfId="0" applyNumberFormat="1" applyFont="1" applyFill="1" applyBorder="1" applyAlignment="1">
      <alignment horizontal="center" vertical="center" wrapText="1"/>
    </xf>
    <xf numFmtId="43" fontId="8" fillId="0" borderId="13" xfId="0" applyNumberFormat="1" applyFont="1" applyFill="1" applyBorder="1" applyAlignment="1">
      <alignment horizontal="center" vertical="center"/>
    </xf>
    <xf numFmtId="41" fontId="10" fillId="0" borderId="17" xfId="0" applyNumberFormat="1" applyFont="1" applyFill="1" applyBorder="1" applyAlignment="1">
      <alignment horizontal="center" vertical="center" wrapText="1"/>
    </xf>
    <xf numFmtId="41" fontId="10" fillId="0" borderId="13" xfId="1" applyNumberFormat="1" applyFont="1" applyFill="1" applyBorder="1" applyAlignment="1">
      <alignment horizontal="center" vertical="center" wrapText="1"/>
    </xf>
    <xf numFmtId="41" fontId="8" fillId="2" borderId="36" xfId="3" applyNumberFormat="1" applyFont="1" applyFill="1" applyBorder="1" applyAlignment="1">
      <alignment vertical="center" wrapText="1"/>
    </xf>
    <xf numFmtId="41" fontId="8" fillId="0" borderId="13" xfId="1" applyNumberFormat="1" applyFont="1" applyFill="1" applyBorder="1" applyAlignment="1">
      <alignment horizontal="center" vertical="center"/>
    </xf>
    <xf numFmtId="41" fontId="10" fillId="0" borderId="13" xfId="1" applyNumberFormat="1" applyFont="1" applyFill="1" applyBorder="1" applyAlignment="1">
      <alignment horizontal="center" vertical="center"/>
    </xf>
    <xf numFmtId="41" fontId="8" fillId="0" borderId="13" xfId="0" applyNumberFormat="1" applyFont="1" applyFill="1" applyBorder="1" applyAlignment="1">
      <alignment horizontal="center" vertical="center" wrapText="1"/>
    </xf>
    <xf numFmtId="41" fontId="10" fillId="0" borderId="13" xfId="0" applyNumberFormat="1" applyFont="1" applyFill="1" applyBorder="1" applyAlignment="1">
      <alignment horizontal="center" vertical="center"/>
    </xf>
    <xf numFmtId="165" fontId="8" fillId="0" borderId="13" xfId="0" applyNumberFormat="1" applyFont="1" applyFill="1" applyBorder="1" applyAlignment="1">
      <alignment vertical="center" wrapText="1"/>
    </xf>
    <xf numFmtId="165" fontId="8" fillId="0" borderId="25" xfId="0" applyNumberFormat="1" applyFont="1" applyFill="1" applyBorder="1" applyAlignment="1">
      <alignment vertical="center" wrapText="1"/>
    </xf>
    <xf numFmtId="43" fontId="10" fillId="0" borderId="13" xfId="1" applyFont="1" applyFill="1" applyBorder="1"/>
    <xf numFmtId="41" fontId="11" fillId="2" borderId="36" xfId="0" applyNumberFormat="1" applyFont="1" applyFill="1" applyBorder="1" applyAlignment="1">
      <alignment horizontal="center" vertical="center"/>
    </xf>
    <xf numFmtId="41" fontId="11" fillId="0" borderId="25" xfId="0" applyNumberFormat="1" applyFont="1" applyFill="1" applyBorder="1" applyAlignment="1">
      <alignment horizontal="center" vertical="center"/>
    </xf>
    <xf numFmtId="41" fontId="11" fillId="0" borderId="13" xfId="1" applyNumberFormat="1" applyFont="1" applyFill="1" applyBorder="1" applyAlignment="1">
      <alignment horizontal="center" vertical="center"/>
    </xf>
    <xf numFmtId="41" fontId="9" fillId="0" borderId="13" xfId="1" applyNumberFormat="1" applyFont="1" applyFill="1" applyBorder="1" applyAlignment="1">
      <alignment horizontal="center" vertical="center" wrapText="1"/>
    </xf>
    <xf numFmtId="41" fontId="11" fillId="0" borderId="25" xfId="1" applyNumberFormat="1" applyFont="1" applyFill="1" applyBorder="1" applyAlignment="1">
      <alignment horizontal="center" vertical="center"/>
    </xf>
    <xf numFmtId="41" fontId="9" fillId="0" borderId="17" xfId="0" applyNumberFormat="1" applyFont="1" applyFill="1" applyBorder="1" applyAlignment="1">
      <alignment horizontal="center" vertical="center"/>
    </xf>
    <xf numFmtId="43" fontId="11" fillId="0" borderId="54" xfId="1" applyFont="1" applyFill="1" applyBorder="1" applyAlignment="1">
      <alignment vertical="center"/>
    </xf>
    <xf numFmtId="43" fontId="11" fillId="0" borderId="17" xfId="1" applyFont="1" applyFill="1" applyBorder="1" applyAlignment="1">
      <alignment horizontal="center" vertical="center"/>
    </xf>
    <xf numFmtId="165" fontId="11" fillId="0" borderId="13" xfId="0" applyNumberFormat="1" applyFont="1" applyFill="1" applyBorder="1" applyAlignment="1">
      <alignment vertical="center" wrapText="1"/>
    </xf>
    <xf numFmtId="43" fontId="8" fillId="2" borderId="36" xfId="0" applyNumberFormat="1" applyFont="1" applyFill="1" applyBorder="1" applyAlignment="1">
      <alignment vertical="center" wrapText="1"/>
    </xf>
    <xf numFmtId="43" fontId="8" fillId="0" borderId="13" xfId="0" applyNumberFormat="1" applyFont="1" applyFill="1" applyBorder="1" applyAlignment="1">
      <alignment vertical="center" wrapText="1"/>
    </xf>
    <xf numFmtId="41" fontId="10" fillId="0" borderId="30" xfId="0" applyNumberFormat="1" applyFont="1" applyFill="1" applyBorder="1" applyAlignment="1">
      <alignment horizontal="center" vertical="center"/>
    </xf>
    <xf numFmtId="43" fontId="8" fillId="0" borderId="17" xfId="1" applyFont="1" applyFill="1" applyBorder="1" applyAlignment="1">
      <alignment vertical="center"/>
    </xf>
    <xf numFmtId="43" fontId="10" fillId="0" borderId="13" xfId="1" applyFont="1" applyFill="1" applyBorder="1" applyAlignment="1">
      <alignment horizontal="right" vertical="center" wrapText="1"/>
    </xf>
    <xf numFmtId="43" fontId="16" fillId="0" borderId="13" xfId="1" applyFont="1" applyFill="1" applyBorder="1" applyAlignment="1">
      <alignment horizontal="center" vertical="center" wrapText="1"/>
    </xf>
    <xf numFmtId="43" fontId="11" fillId="0" borderId="25" xfId="1" applyFont="1" applyFill="1" applyBorder="1" applyAlignment="1">
      <alignment vertical="center" wrapText="1"/>
    </xf>
    <xf numFmtId="43" fontId="9" fillId="0" borderId="17" xfId="1" applyFont="1" applyFill="1" applyBorder="1" applyAlignment="1">
      <alignment horizontal="center" vertical="center" wrapText="1"/>
    </xf>
    <xf numFmtId="43" fontId="10" fillId="6" borderId="13" xfId="1" applyFont="1" applyFill="1" applyBorder="1" applyAlignment="1">
      <alignment horizontal="center" vertical="center" wrapText="1"/>
    </xf>
    <xf numFmtId="43" fontId="11" fillId="2" borderId="36" xfId="1" applyFont="1" applyFill="1" applyBorder="1"/>
    <xf numFmtId="43" fontId="11" fillId="2" borderId="36" xfId="1" applyFont="1" applyFill="1" applyBorder="1" applyAlignment="1">
      <alignment horizontal="center" vertical="center"/>
    </xf>
    <xf numFmtId="43" fontId="9" fillId="6" borderId="13" xfId="1" applyFont="1" applyFill="1" applyBorder="1" applyAlignment="1">
      <alignment horizontal="center" vertical="center"/>
    </xf>
    <xf numFmtId="43" fontId="9" fillId="0" borderId="54" xfId="1" applyFont="1" applyFill="1" applyBorder="1" applyAlignment="1">
      <alignment vertical="center" wrapText="1"/>
    </xf>
    <xf numFmtId="43" fontId="9" fillId="0" borderId="54" xfId="1" applyFont="1" applyFill="1" applyBorder="1" applyAlignment="1">
      <alignment horizontal="center" vertical="center"/>
    </xf>
    <xf numFmtId="43" fontId="10" fillId="0" borderId="30" xfId="1" applyFont="1" applyFill="1" applyBorder="1" applyAlignment="1">
      <alignment horizontal="center" vertical="center"/>
    </xf>
    <xf numFmtId="43" fontId="16" fillId="0" borderId="4" xfId="1" applyFont="1" applyFill="1" applyBorder="1" applyAlignment="1">
      <alignment horizontal="center" vertical="center" wrapText="1"/>
    </xf>
    <xf numFmtId="9" fontId="10" fillId="6" borderId="4" xfId="2" applyFont="1" applyFill="1" applyBorder="1" applyAlignment="1">
      <alignment horizontal="center" vertical="center" wrapText="1"/>
    </xf>
    <xf numFmtId="0" fontId="8" fillId="4" borderId="36" xfId="0" applyNumberFormat="1" applyFont="1" applyFill="1" applyBorder="1" applyAlignment="1">
      <alignment horizontal="center" vertical="center"/>
    </xf>
    <xf numFmtId="43" fontId="8" fillId="0" borderId="0" xfId="1" applyFont="1" applyFill="1" applyBorder="1" applyAlignment="1">
      <alignment vertical="center" wrapText="1"/>
    </xf>
    <xf numFmtId="0" fontId="11" fillId="0" borderId="4" xfId="0" applyFont="1" applyFill="1" applyBorder="1" applyAlignment="1">
      <alignment horizontal="justify" vertical="center" wrapText="1"/>
    </xf>
    <xf numFmtId="1" fontId="9" fillId="0" borderId="4" xfId="1" applyNumberFormat="1" applyFont="1" applyFill="1" applyBorder="1" applyAlignment="1">
      <alignment horizontal="justify" vertical="center" wrapText="1"/>
    </xf>
    <xf numFmtId="43" fontId="9" fillId="0" borderId="22" xfId="1" applyFont="1" applyFill="1" applyBorder="1" applyAlignment="1">
      <alignment vertical="center"/>
    </xf>
    <xf numFmtId="1" fontId="11" fillId="0" borderId="4" xfId="1" applyNumberFormat="1" applyFont="1" applyFill="1" applyBorder="1" applyAlignment="1">
      <alignment horizontal="justify" vertical="center" wrapText="1"/>
    </xf>
    <xf numFmtId="43" fontId="10" fillId="0" borderId="0" xfId="1" applyFont="1" applyFill="1" applyAlignment="1">
      <alignment vertical="center"/>
    </xf>
    <xf numFmtId="0" fontId="9" fillId="0" borderId="4" xfId="0" applyFont="1" applyBorder="1" applyAlignment="1">
      <alignment horizontal="justify" vertical="center" wrapText="1"/>
    </xf>
    <xf numFmtId="43" fontId="8" fillId="2" borderId="34" xfId="1" applyFont="1" applyFill="1" applyBorder="1" applyAlignment="1">
      <alignment vertical="center" wrapText="1"/>
    </xf>
    <xf numFmtId="43" fontId="8" fillId="0" borderId="26" xfId="1" applyFont="1" applyFill="1" applyBorder="1" applyAlignment="1">
      <alignment vertical="center" wrapText="1"/>
    </xf>
    <xf numFmtId="43" fontId="8" fillId="0" borderId="46" xfId="1" applyFont="1" applyFill="1" applyBorder="1" applyAlignment="1">
      <alignment vertical="center" wrapText="1"/>
    </xf>
    <xf numFmtId="43" fontId="8" fillId="0" borderId="46" xfId="1" applyFont="1" applyFill="1" applyBorder="1" applyAlignment="1">
      <alignment horizontal="center" vertical="center"/>
    </xf>
    <xf numFmtId="43" fontId="10" fillId="0" borderId="46" xfId="1" applyFont="1" applyFill="1" applyBorder="1" applyAlignment="1">
      <alignment horizontal="center" vertical="center"/>
    </xf>
    <xf numFmtId="43" fontId="8" fillId="0" borderId="46" xfId="1" applyFont="1" applyFill="1" applyBorder="1" applyAlignment="1">
      <alignment vertical="center"/>
    </xf>
    <xf numFmtId="43" fontId="10" fillId="0" borderId="46" xfId="1" applyFont="1" applyFill="1" applyBorder="1" applyAlignment="1">
      <alignment vertical="center"/>
    </xf>
    <xf numFmtId="43" fontId="10" fillId="0" borderId="46" xfId="1" applyFont="1" applyFill="1" applyBorder="1" applyAlignment="1">
      <alignment vertical="center" wrapText="1"/>
    </xf>
    <xf numFmtId="43" fontId="8" fillId="0" borderId="18" xfId="1" applyFont="1" applyFill="1" applyBorder="1" applyAlignment="1">
      <alignment vertical="center"/>
    </xf>
    <xf numFmtId="167" fontId="9" fillId="0" borderId="0" xfId="0" applyNumberFormat="1" applyFont="1" applyFill="1" applyAlignment="1">
      <alignment horizontal="center"/>
    </xf>
    <xf numFmtId="43" fontId="9" fillId="0" borderId="0" xfId="1" applyFont="1" applyFill="1"/>
    <xf numFmtId="0" fontId="23" fillId="0" borderId="0" xfId="0" applyFont="1" applyFill="1" applyAlignment="1">
      <alignment vertical="center"/>
    </xf>
    <xf numFmtId="0" fontId="23" fillId="0" borderId="0" xfId="0" applyFont="1" applyFill="1"/>
    <xf numFmtId="0" fontId="11" fillId="0" borderId="0" xfId="0" applyFont="1" applyFill="1"/>
    <xf numFmtId="167" fontId="11" fillId="0" borderId="0" xfId="0" applyNumberFormat="1" applyFont="1" applyFill="1" applyAlignment="1">
      <alignment horizontal="center"/>
    </xf>
    <xf numFmtId="167" fontId="10" fillId="0" borderId="4" xfId="1" applyNumberFormat="1" applyFont="1" applyFill="1" applyBorder="1" applyAlignment="1">
      <alignment horizontal="center" vertical="center" wrapText="1"/>
    </xf>
    <xf numFmtId="0" fontId="8" fillId="4" borderId="33" xfId="3" applyFont="1" applyFill="1" applyBorder="1" applyAlignment="1">
      <alignment vertical="center" wrapText="1"/>
    </xf>
    <xf numFmtId="41" fontId="9" fillId="0" borderId="3" xfId="0" applyNumberFormat="1" applyFont="1" applyFill="1" applyBorder="1" applyAlignment="1">
      <alignment horizontal="center" vertical="center" wrapText="1"/>
    </xf>
    <xf numFmtId="2" fontId="8" fillId="0" borderId="5" xfId="3" applyNumberFormat="1" applyFont="1" applyFill="1" applyBorder="1" applyAlignment="1">
      <alignment horizontal="center" vertical="center" wrapText="1"/>
    </xf>
    <xf numFmtId="2" fontId="8" fillId="0" borderId="19" xfId="3" applyNumberFormat="1" applyFont="1" applyFill="1" applyBorder="1" applyAlignment="1">
      <alignment horizontal="center" vertical="center" wrapText="1"/>
    </xf>
    <xf numFmtId="2" fontId="8" fillId="0" borderId="23" xfId="3" applyNumberFormat="1" applyFont="1" applyFill="1" applyBorder="1" applyAlignment="1">
      <alignment horizontal="center" vertical="center" wrapText="1"/>
    </xf>
    <xf numFmtId="49" fontId="8" fillId="0" borderId="5" xfId="3" applyNumberFormat="1" applyFont="1" applyFill="1" applyBorder="1" applyAlignment="1">
      <alignment horizontal="center" vertical="center" wrapText="1"/>
    </xf>
    <xf numFmtId="49" fontId="8" fillId="0" borderId="19" xfId="3" applyNumberFormat="1" applyFont="1" applyFill="1" applyBorder="1" applyAlignment="1">
      <alignment horizontal="center" vertical="center" wrapText="1"/>
    </xf>
    <xf numFmtId="49" fontId="8" fillId="0" borderId="23" xfId="3" applyNumberFormat="1" applyFont="1" applyFill="1" applyBorder="1" applyAlignment="1">
      <alignment horizontal="center" vertical="center" wrapText="1"/>
    </xf>
    <xf numFmtId="2" fontId="8" fillId="0" borderId="3" xfId="3" applyNumberFormat="1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3" borderId="39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 wrapText="1"/>
    </xf>
    <xf numFmtId="167" fontId="8" fillId="3" borderId="38" xfId="0" applyNumberFormat="1" applyFont="1" applyFill="1" applyBorder="1" applyAlignment="1">
      <alignment horizontal="center" vertical="center" wrapText="1"/>
    </xf>
    <xf numFmtId="167" fontId="8" fillId="3" borderId="39" xfId="0" applyNumberFormat="1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8" fillId="3" borderId="37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43" fontId="8" fillId="3" borderId="34" xfId="1" applyFont="1" applyFill="1" applyBorder="1" applyAlignment="1">
      <alignment horizontal="center" vertical="center" wrapText="1"/>
    </xf>
    <xf numFmtId="43" fontId="8" fillId="3" borderId="36" xfId="1" applyFont="1" applyFill="1" applyBorder="1" applyAlignment="1">
      <alignment horizontal="center" vertical="center" wrapText="1"/>
    </xf>
    <xf numFmtId="0" fontId="8" fillId="2" borderId="33" xfId="3" applyFont="1" applyFill="1" applyBorder="1" applyAlignment="1">
      <alignment vertical="center"/>
    </xf>
    <xf numFmtId="0" fontId="8" fillId="0" borderId="3" xfId="3" applyFont="1" applyFill="1" applyBorder="1" applyAlignment="1">
      <alignment horizontal="center" vertical="center" wrapText="1"/>
    </xf>
    <xf numFmtId="43" fontId="9" fillId="0" borderId="3" xfId="1" applyFont="1" applyFill="1" applyBorder="1" applyAlignment="1">
      <alignment horizontal="center" vertical="center" wrapText="1"/>
    </xf>
    <xf numFmtId="43" fontId="9" fillId="0" borderId="5" xfId="1" applyFont="1" applyFill="1" applyBorder="1" applyAlignment="1">
      <alignment horizontal="center" vertical="center" wrapText="1"/>
    </xf>
    <xf numFmtId="43" fontId="9" fillId="0" borderId="19" xfId="1" applyFont="1" applyFill="1" applyBorder="1" applyAlignment="1">
      <alignment horizontal="center" vertical="center" wrapText="1"/>
    </xf>
    <xf numFmtId="43" fontId="9" fillId="0" borderId="23" xfId="1" applyFont="1" applyFill="1" applyBorder="1" applyAlignment="1">
      <alignment horizontal="center" vertical="center" wrapText="1"/>
    </xf>
    <xf numFmtId="41" fontId="9" fillId="0" borderId="16" xfId="0" applyNumberFormat="1" applyFont="1" applyFill="1" applyBorder="1" applyAlignment="1">
      <alignment horizontal="center" vertical="center" wrapText="1"/>
    </xf>
    <xf numFmtId="41" fontId="9" fillId="0" borderId="14" xfId="0" applyNumberFormat="1" applyFont="1" applyFill="1" applyBorder="1" applyAlignment="1">
      <alignment horizontal="center" vertical="center" wrapText="1"/>
    </xf>
    <xf numFmtId="41" fontId="9" fillId="0" borderId="24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41" fontId="9" fillId="0" borderId="17" xfId="0" applyNumberFormat="1" applyFont="1" applyFill="1" applyBorder="1" applyAlignment="1">
      <alignment horizontal="center" vertical="center" wrapText="1"/>
    </xf>
    <xf numFmtId="41" fontId="9" fillId="0" borderId="20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justify" vertical="center" wrapText="1"/>
    </xf>
    <xf numFmtId="43" fontId="10" fillId="0" borderId="5" xfId="1" applyFont="1" applyFill="1" applyBorder="1" applyAlignment="1">
      <alignment horizontal="center" vertical="center"/>
    </xf>
    <xf numFmtId="43" fontId="10" fillId="0" borderId="19" xfId="1" applyFont="1" applyFill="1" applyBorder="1" applyAlignment="1">
      <alignment horizontal="center" vertical="center"/>
    </xf>
    <xf numFmtId="43" fontId="10" fillId="0" borderId="23" xfId="1" applyFont="1" applyFill="1" applyBorder="1" applyAlignment="1">
      <alignment horizontal="center" vertical="center"/>
    </xf>
    <xf numFmtId="0" fontId="8" fillId="0" borderId="38" xfId="0" applyNumberFormat="1" applyFont="1" applyFill="1" applyBorder="1" applyAlignment="1">
      <alignment horizontal="center" vertical="center"/>
    </xf>
    <xf numFmtId="0" fontId="8" fillId="0" borderId="42" xfId="0" applyNumberFormat="1" applyFont="1" applyFill="1" applyBorder="1" applyAlignment="1">
      <alignment horizontal="center" vertical="center"/>
    </xf>
    <xf numFmtId="0" fontId="8" fillId="0" borderId="44" xfId="0" applyNumberFormat="1" applyFont="1" applyFill="1" applyBorder="1" applyAlignment="1">
      <alignment horizontal="center" vertical="center"/>
    </xf>
    <xf numFmtId="0" fontId="8" fillId="0" borderId="5" xfId="3" applyFont="1" applyFill="1" applyBorder="1" applyAlignment="1">
      <alignment horizontal="center" vertical="center" wrapText="1"/>
    </xf>
    <xf numFmtId="0" fontId="8" fillId="0" borderId="19" xfId="3" applyFont="1" applyFill="1" applyBorder="1" applyAlignment="1">
      <alignment horizontal="center" vertical="center" wrapText="1"/>
    </xf>
    <xf numFmtId="0" fontId="8" fillId="0" borderId="23" xfId="3" applyFont="1" applyFill="1" applyBorder="1" applyAlignment="1">
      <alignment horizontal="center" vertical="center" wrapText="1"/>
    </xf>
    <xf numFmtId="0" fontId="8" fillId="6" borderId="19" xfId="3" applyFont="1" applyFill="1" applyBorder="1" applyAlignment="1">
      <alignment horizontal="center" vertical="center" wrapText="1"/>
    </xf>
    <xf numFmtId="43" fontId="10" fillId="0" borderId="4" xfId="1" applyFont="1" applyFill="1" applyBorder="1" applyAlignment="1">
      <alignment horizontal="center" vertical="center" wrapText="1"/>
    </xf>
    <xf numFmtId="43" fontId="10" fillId="0" borderId="3" xfId="1" applyFont="1" applyFill="1" applyBorder="1" applyAlignment="1">
      <alignment horizontal="center" vertical="center" wrapText="1"/>
    </xf>
    <xf numFmtId="43" fontId="10" fillId="0" borderId="2" xfId="1" applyFont="1" applyFill="1" applyBorder="1" applyAlignment="1">
      <alignment horizontal="center" vertical="center" wrapText="1"/>
    </xf>
    <xf numFmtId="43" fontId="9" fillId="0" borderId="4" xfId="1" applyFont="1" applyFill="1" applyBorder="1" applyAlignment="1">
      <alignment horizontal="center" vertical="center" wrapText="1"/>
    </xf>
    <xf numFmtId="41" fontId="9" fillId="0" borderId="1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justify" vertical="center" wrapText="1"/>
    </xf>
    <xf numFmtId="43" fontId="10" fillId="0" borderId="5" xfId="1" applyFont="1" applyFill="1" applyBorder="1" applyAlignment="1">
      <alignment horizontal="center" vertical="center" wrapText="1"/>
    </xf>
    <xf numFmtId="43" fontId="10" fillId="0" borderId="19" xfId="1" applyFont="1" applyFill="1" applyBorder="1" applyAlignment="1">
      <alignment horizontal="center" vertical="center" wrapText="1"/>
    </xf>
    <xf numFmtId="43" fontId="10" fillId="0" borderId="23" xfId="1" applyFont="1" applyFill="1" applyBorder="1" applyAlignment="1">
      <alignment horizontal="center" vertical="center" wrapText="1"/>
    </xf>
    <xf numFmtId="43" fontId="10" fillId="0" borderId="16" xfId="1" applyFont="1" applyFill="1" applyBorder="1" applyAlignment="1">
      <alignment horizontal="center" vertical="center" wrapText="1"/>
    </xf>
    <xf numFmtId="43" fontId="10" fillId="0" borderId="14" xfId="1" applyFont="1" applyFill="1" applyBorder="1" applyAlignment="1">
      <alignment horizontal="center" vertical="center" wrapText="1"/>
    </xf>
    <xf numFmtId="43" fontId="10" fillId="0" borderId="24" xfId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/>
    </xf>
    <xf numFmtId="43" fontId="10" fillId="0" borderId="20" xfId="1" applyFont="1" applyFill="1" applyBorder="1" applyAlignment="1">
      <alignment horizontal="center" vertical="center"/>
    </xf>
    <xf numFmtId="43" fontId="10" fillId="0" borderId="25" xfId="1" applyFont="1" applyFill="1" applyBorder="1" applyAlignment="1">
      <alignment horizontal="center" vertical="center"/>
    </xf>
    <xf numFmtId="41" fontId="10" fillId="0" borderId="13" xfId="0" applyNumberFormat="1" applyFont="1" applyFill="1" applyBorder="1" applyAlignment="1">
      <alignment horizontal="center" vertical="center" wrapText="1"/>
    </xf>
    <xf numFmtId="49" fontId="8" fillId="0" borderId="3" xfId="3" applyNumberFormat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/>
    </xf>
    <xf numFmtId="43" fontId="10" fillId="0" borderId="3" xfId="1" applyFont="1" applyFill="1" applyBorder="1" applyAlignment="1">
      <alignment horizontal="center" vertical="center"/>
    </xf>
    <xf numFmtId="43" fontId="10" fillId="0" borderId="13" xfId="1" applyFont="1" applyFill="1" applyBorder="1" applyAlignment="1">
      <alignment horizontal="center" vertical="center" wrapText="1"/>
    </xf>
    <xf numFmtId="165" fontId="8" fillId="0" borderId="3" xfId="3" applyNumberFormat="1" applyFont="1" applyFill="1" applyBorder="1" applyAlignment="1">
      <alignment horizontal="center" vertical="center" wrapText="1"/>
    </xf>
    <xf numFmtId="167" fontId="10" fillId="0" borderId="4" xfId="0" applyNumberFormat="1" applyFont="1" applyFill="1" applyBorder="1" applyAlignment="1">
      <alignment horizontal="center" vertical="center" wrapText="1"/>
    </xf>
    <xf numFmtId="167" fontId="10" fillId="0" borderId="4" xfId="1" applyNumberFormat="1" applyFont="1" applyFill="1" applyBorder="1" applyAlignment="1">
      <alignment horizontal="center" vertical="center"/>
    </xf>
    <xf numFmtId="167" fontId="9" fillId="0" borderId="16" xfId="0" applyNumberFormat="1" applyFont="1" applyFill="1" applyBorder="1" applyAlignment="1">
      <alignment horizontal="center" vertical="center" wrapText="1"/>
    </xf>
    <xf numFmtId="167" fontId="9" fillId="0" borderId="14" xfId="0" applyNumberFormat="1" applyFont="1" applyFill="1" applyBorder="1" applyAlignment="1">
      <alignment horizontal="center" vertical="center" wrapText="1"/>
    </xf>
    <xf numFmtId="167" fontId="9" fillId="0" borderId="24" xfId="0" applyNumberFormat="1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20" xfId="1" applyFont="1" applyFill="1" applyBorder="1" applyAlignment="1">
      <alignment horizontal="center" vertical="center" wrapText="1"/>
    </xf>
    <xf numFmtId="43" fontId="10" fillId="0" borderId="25" xfId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43" fontId="10" fillId="0" borderId="4" xfId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43" fontId="9" fillId="0" borderId="13" xfId="1" applyFont="1" applyFill="1" applyBorder="1" applyAlignment="1">
      <alignment horizontal="center" vertical="center"/>
    </xf>
    <xf numFmtId="43" fontId="9" fillId="0" borderId="3" xfId="1" applyFont="1" applyFill="1" applyBorder="1" applyAlignment="1">
      <alignment horizontal="center" vertical="center"/>
    </xf>
    <xf numFmtId="43" fontId="8" fillId="0" borderId="5" xfId="1" applyFont="1" applyFill="1" applyBorder="1" applyAlignment="1">
      <alignment horizontal="center" vertical="center" wrapText="1"/>
    </xf>
    <xf numFmtId="43" fontId="8" fillId="0" borderId="19" xfId="1" applyFont="1" applyFill="1" applyBorder="1" applyAlignment="1">
      <alignment horizontal="center" vertical="center" wrapText="1"/>
    </xf>
    <xf numFmtId="43" fontId="8" fillId="0" borderId="23" xfId="1" applyFont="1" applyFill="1" applyBorder="1" applyAlignment="1">
      <alignment horizontal="center" vertical="center" wrapText="1"/>
    </xf>
    <xf numFmtId="0" fontId="8" fillId="2" borderId="33" xfId="3" applyFont="1" applyFill="1" applyBorder="1" applyAlignment="1">
      <alignment vertical="center" wrapText="1"/>
    </xf>
    <xf numFmtId="167" fontId="9" fillId="0" borderId="4" xfId="0" applyNumberFormat="1" applyFont="1" applyFill="1" applyBorder="1" applyAlignment="1">
      <alignment horizontal="center" vertical="center" wrapText="1"/>
    </xf>
    <xf numFmtId="43" fontId="9" fillId="0" borderId="13" xfId="1" applyFont="1" applyFill="1" applyBorder="1" applyAlignment="1">
      <alignment horizontal="center"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" fillId="0" borderId="16" xfId="1" applyNumberFormat="1" applyFont="1" applyFill="1" applyBorder="1" applyAlignment="1">
      <alignment horizontal="center" vertical="center" wrapText="1"/>
    </xf>
    <xf numFmtId="170" fontId="9" fillId="0" borderId="3" xfId="0" applyNumberFormat="1" applyFont="1" applyFill="1" applyBorder="1" applyAlignment="1">
      <alignment horizontal="center" vertical="center"/>
    </xf>
    <xf numFmtId="3" fontId="8" fillId="2" borderId="33" xfId="3" applyNumberFormat="1" applyFont="1" applyFill="1" applyBorder="1" applyAlignment="1">
      <alignment horizontal="left" vertical="center" wrapText="1"/>
    </xf>
    <xf numFmtId="167" fontId="9" fillId="0" borderId="4" xfId="1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" fontId="11" fillId="0" borderId="5" xfId="1" applyNumberFormat="1" applyFont="1" applyFill="1" applyBorder="1" applyAlignment="1">
      <alignment horizontal="center" vertical="center"/>
    </xf>
    <xf numFmtId="1" fontId="11" fillId="0" borderId="19" xfId="1" applyNumberFormat="1" applyFont="1" applyFill="1" applyBorder="1" applyAlignment="1">
      <alignment horizontal="center" vertical="center"/>
    </xf>
    <xf numFmtId="1" fontId="11" fillId="0" borderId="23" xfId="1" applyNumberFormat="1" applyFont="1" applyFill="1" applyBorder="1" applyAlignment="1">
      <alignment horizontal="center" vertical="center"/>
    </xf>
    <xf numFmtId="1" fontId="9" fillId="0" borderId="16" xfId="1" applyNumberFormat="1" applyFont="1" applyFill="1" applyBorder="1" applyAlignment="1">
      <alignment horizontal="justify" vertical="center" wrapText="1"/>
    </xf>
    <xf numFmtId="1" fontId="9" fillId="0" borderId="14" xfId="1" applyNumberFormat="1" applyFont="1" applyFill="1" applyBorder="1" applyAlignment="1">
      <alignment horizontal="justify" vertical="center" wrapText="1"/>
    </xf>
    <xf numFmtId="0" fontId="8" fillId="0" borderId="8" xfId="3" applyFont="1" applyFill="1" applyBorder="1" applyAlignment="1">
      <alignment horizontal="center" vertical="center" wrapText="1"/>
    </xf>
    <xf numFmtId="1" fontId="11" fillId="0" borderId="3" xfId="1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justify" vertical="center" wrapText="1"/>
    </xf>
    <xf numFmtId="43" fontId="8" fillId="0" borderId="3" xfId="1" applyFont="1" applyFill="1" applyBorder="1" applyAlignment="1">
      <alignment horizontal="center" vertical="center" wrapText="1"/>
    </xf>
    <xf numFmtId="1" fontId="8" fillId="0" borderId="5" xfId="1" applyNumberFormat="1" applyFont="1" applyFill="1" applyBorder="1" applyAlignment="1">
      <alignment horizontal="center" vertical="center" wrapText="1"/>
    </xf>
    <xf numFmtId="1" fontId="8" fillId="0" borderId="23" xfId="1" applyNumberFormat="1" applyFont="1" applyFill="1" applyBorder="1" applyAlignment="1">
      <alignment horizontal="center" vertical="center" wrapText="1"/>
    </xf>
    <xf numFmtId="43" fontId="10" fillId="0" borderId="4" xfId="1" applyFont="1" applyFill="1" applyBorder="1" applyAlignment="1">
      <alignment horizontal="right" vertical="center"/>
    </xf>
    <xf numFmtId="43" fontId="10" fillId="0" borderId="13" xfId="1" applyFont="1" applyFill="1" applyBorder="1" applyAlignment="1">
      <alignment horizontal="right" vertical="center"/>
    </xf>
    <xf numFmtId="43" fontId="10" fillId="0" borderId="3" xfId="1" applyFont="1" applyFill="1" applyBorder="1" applyAlignment="1">
      <alignment horizontal="right" vertical="center"/>
    </xf>
    <xf numFmtId="168" fontId="10" fillId="0" borderId="3" xfId="3" applyNumberFormat="1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8" fillId="3" borderId="33" xfId="0" applyFont="1" applyFill="1" applyBorder="1" applyAlignment="1">
      <alignment horizontal="center" vertical="center" wrapText="1"/>
    </xf>
    <xf numFmtId="0" fontId="8" fillId="3" borderId="33" xfId="3" applyFont="1" applyFill="1" applyBorder="1" applyAlignment="1">
      <alignment horizontal="center" vertical="center" textRotation="90" wrapText="1"/>
    </xf>
    <xf numFmtId="0" fontId="8" fillId="3" borderId="33" xfId="0" applyFont="1" applyFill="1" applyBorder="1" applyAlignment="1">
      <alignment horizontal="center" vertical="center" textRotation="90" wrapText="1"/>
    </xf>
    <xf numFmtId="166" fontId="8" fillId="3" borderId="33" xfId="1" applyNumberFormat="1" applyFont="1" applyFill="1" applyBorder="1" applyAlignment="1">
      <alignment horizontal="center" vertical="center" wrapText="1"/>
    </xf>
    <xf numFmtId="41" fontId="10" fillId="0" borderId="3" xfId="0" applyNumberFormat="1" applyFont="1" applyFill="1" applyBorder="1" applyAlignment="1">
      <alignment horizontal="center" vertical="center" wrapText="1"/>
    </xf>
    <xf numFmtId="0" fontId="8" fillId="0" borderId="7" xfId="3" applyFont="1" applyFill="1" applyBorder="1" applyAlignment="1">
      <alignment horizontal="center" vertical="center" wrapText="1"/>
    </xf>
    <xf numFmtId="43" fontId="8" fillId="2" borderId="33" xfId="1" applyFont="1" applyFill="1" applyBorder="1" applyAlignment="1">
      <alignment vertical="center" wrapText="1"/>
    </xf>
    <xf numFmtId="165" fontId="10" fillId="0" borderId="4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43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43" fontId="9" fillId="0" borderId="4" xfId="0" applyNumberFormat="1" applyFont="1" applyFill="1" applyBorder="1" applyAlignment="1">
      <alignment horizontal="center" vertical="center" wrapText="1"/>
    </xf>
    <xf numFmtId="41" fontId="9" fillId="0" borderId="2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3" fontId="9" fillId="0" borderId="17" xfId="1" applyFont="1" applyFill="1" applyBorder="1" applyAlignment="1">
      <alignment horizontal="center" vertical="center"/>
    </xf>
    <xf numFmtId="43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43" fontId="9" fillId="0" borderId="4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8" fillId="2" borderId="33" xfId="3" applyFont="1" applyFill="1" applyBorder="1" applyAlignment="1">
      <alignment horizontal="left" vertical="center" wrapText="1"/>
    </xf>
    <xf numFmtId="167" fontId="9" fillId="0" borderId="4" xfId="0" applyNumberFormat="1" applyFont="1" applyFill="1" applyBorder="1" applyAlignment="1">
      <alignment horizontal="center" vertical="center"/>
    </xf>
    <xf numFmtId="167" fontId="9" fillId="0" borderId="16" xfId="0" applyNumberFormat="1" applyFont="1" applyFill="1" applyBorder="1" applyAlignment="1">
      <alignment horizontal="center" vertical="center"/>
    </xf>
    <xf numFmtId="43" fontId="9" fillId="0" borderId="5" xfId="1" applyFont="1" applyFill="1" applyBorder="1" applyAlignment="1">
      <alignment horizontal="center" vertical="center"/>
    </xf>
    <xf numFmtId="43" fontId="9" fillId="0" borderId="16" xfId="1" applyFont="1" applyFill="1" applyBorder="1" applyAlignment="1">
      <alignment horizontal="center" vertical="center" wrapText="1"/>
    </xf>
    <xf numFmtId="41" fontId="9" fillId="0" borderId="13" xfId="0" applyNumberFormat="1" applyFont="1" applyFill="1" applyBorder="1" applyAlignment="1">
      <alignment horizontal="center" vertical="center"/>
    </xf>
    <xf numFmtId="41" fontId="9" fillId="0" borderId="17" xfId="0" applyNumberFormat="1" applyFont="1" applyFill="1" applyBorder="1" applyAlignment="1">
      <alignment horizontal="center" vertical="center"/>
    </xf>
    <xf numFmtId="41" fontId="9" fillId="0" borderId="3" xfId="0" applyNumberFormat="1" applyFont="1" applyFill="1" applyBorder="1" applyAlignment="1">
      <alignment horizontal="center" vertical="center"/>
    </xf>
    <xf numFmtId="41" fontId="9" fillId="0" borderId="5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0" fillId="0" borderId="4" xfId="3" applyFont="1" applyFill="1" applyBorder="1" applyAlignment="1">
      <alignment horizontal="justify" vertical="center" wrapText="1"/>
    </xf>
    <xf numFmtId="0" fontId="10" fillId="0" borderId="16" xfId="3" applyFont="1" applyFill="1" applyBorder="1" applyAlignment="1">
      <alignment horizontal="justify" vertical="center" wrapText="1"/>
    </xf>
    <xf numFmtId="43" fontId="9" fillId="0" borderId="15" xfId="1" applyFont="1" applyFill="1" applyBorder="1" applyAlignment="1">
      <alignment horizontal="center" vertical="center" wrapText="1"/>
    </xf>
    <xf numFmtId="168" fontId="10" fillId="0" borderId="4" xfId="3" applyNumberFormat="1" applyFont="1" applyFill="1" applyBorder="1" applyAlignment="1">
      <alignment horizontal="center" vertical="center" wrapText="1"/>
    </xf>
    <xf numFmtId="0" fontId="10" fillId="0" borderId="4" xfId="3" applyFont="1" applyFill="1" applyBorder="1" applyAlignment="1">
      <alignment horizontal="center" vertical="center" wrapText="1"/>
    </xf>
    <xf numFmtId="43" fontId="9" fillId="0" borderId="4" xfId="1" applyFont="1" applyFill="1" applyBorder="1" applyAlignment="1">
      <alignment horizontal="center" vertical="center"/>
    </xf>
    <xf numFmtId="41" fontId="9" fillId="0" borderId="3" xfId="1" applyNumberFormat="1" applyFont="1" applyFill="1" applyBorder="1" applyAlignment="1">
      <alignment horizontal="center" vertical="center" wrapText="1"/>
    </xf>
    <xf numFmtId="41" fontId="9" fillId="0" borderId="13" xfId="1" applyNumberFormat="1" applyFont="1" applyFill="1" applyBorder="1" applyAlignment="1">
      <alignment horizontal="center" vertical="center" wrapText="1"/>
    </xf>
    <xf numFmtId="167" fontId="10" fillId="0" borderId="16" xfId="0" applyNumberFormat="1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41" fontId="10" fillId="0" borderId="17" xfId="0" applyNumberFormat="1" applyFont="1" applyFill="1" applyBorder="1" applyAlignment="1">
      <alignment horizontal="center" vertical="center" wrapText="1"/>
    </xf>
    <xf numFmtId="41" fontId="10" fillId="0" borderId="5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justify" vertical="center" wrapText="1"/>
    </xf>
    <xf numFmtId="43" fontId="10" fillId="0" borderId="15" xfId="1" applyFont="1" applyFill="1" applyBorder="1" applyAlignment="1">
      <alignment horizontal="center" vertical="center" wrapText="1"/>
    </xf>
    <xf numFmtId="43" fontId="8" fillId="0" borderId="13" xfId="1" applyFont="1" applyFill="1" applyBorder="1" applyAlignment="1">
      <alignment horizontal="center" vertical="center" wrapText="1"/>
    </xf>
    <xf numFmtId="43" fontId="8" fillId="0" borderId="4" xfId="1" applyFont="1" applyFill="1" applyBorder="1" applyAlignment="1">
      <alignment horizontal="center" vertical="center" wrapText="1"/>
    </xf>
    <xf numFmtId="41" fontId="10" fillId="0" borderId="3" xfId="1" applyNumberFormat="1" applyFont="1" applyFill="1" applyBorder="1" applyAlignment="1">
      <alignment horizontal="center" vertical="center" wrapText="1"/>
    </xf>
    <xf numFmtId="41" fontId="10" fillId="0" borderId="13" xfId="1" applyNumberFormat="1" applyFont="1" applyFill="1" applyBorder="1" applyAlignment="1">
      <alignment horizontal="center" vertical="center" wrapText="1"/>
    </xf>
    <xf numFmtId="165" fontId="10" fillId="0" borderId="4" xfId="3" applyNumberFormat="1" applyFont="1" applyFill="1" applyBorder="1" applyAlignment="1">
      <alignment horizontal="center" vertical="center" wrapText="1"/>
    </xf>
    <xf numFmtId="165" fontId="10" fillId="0" borderId="16" xfId="3" applyNumberFormat="1" applyFont="1" applyFill="1" applyBorder="1" applyAlignment="1">
      <alignment horizontal="center" vertical="center" wrapText="1"/>
    </xf>
    <xf numFmtId="41" fontId="10" fillId="0" borderId="3" xfId="0" applyNumberFormat="1" applyFont="1" applyFill="1" applyBorder="1" applyAlignment="1">
      <alignment horizontal="center" vertical="center"/>
    </xf>
    <xf numFmtId="41" fontId="10" fillId="0" borderId="5" xfId="0" applyNumberFormat="1" applyFont="1" applyFill="1" applyBorder="1" applyAlignment="1">
      <alignment horizontal="center" vertical="center"/>
    </xf>
    <xf numFmtId="167" fontId="10" fillId="0" borderId="4" xfId="0" applyNumberFormat="1" applyFont="1" applyFill="1" applyBorder="1" applyAlignment="1">
      <alignment horizontal="center" vertical="center"/>
    </xf>
    <xf numFmtId="167" fontId="10" fillId="0" borderId="16" xfId="0" applyNumberFormat="1" applyFont="1" applyFill="1" applyBorder="1" applyAlignment="1">
      <alignment horizontal="center" vertical="center"/>
    </xf>
    <xf numFmtId="167" fontId="10" fillId="0" borderId="16" xfId="1" applyNumberFormat="1" applyFont="1" applyFill="1" applyBorder="1" applyAlignment="1">
      <alignment horizontal="center" vertical="center" wrapText="1"/>
    </xf>
    <xf numFmtId="41" fontId="10" fillId="0" borderId="13" xfId="0" applyNumberFormat="1" applyFont="1" applyFill="1" applyBorder="1" applyAlignment="1">
      <alignment horizontal="center" vertical="center"/>
    </xf>
    <xf numFmtId="41" fontId="10" fillId="0" borderId="17" xfId="0" applyNumberFormat="1" applyFont="1" applyFill="1" applyBorder="1" applyAlignment="1">
      <alignment horizontal="center" vertical="center"/>
    </xf>
    <xf numFmtId="165" fontId="8" fillId="0" borderId="4" xfId="3" applyNumberFormat="1" applyFont="1" applyFill="1" applyBorder="1" applyAlignment="1">
      <alignment horizontal="center" vertical="center" wrapText="1"/>
    </xf>
    <xf numFmtId="0" fontId="8" fillId="0" borderId="4" xfId="3" applyFont="1" applyFill="1" applyBorder="1" applyAlignment="1">
      <alignment horizontal="center" vertical="center" wrapText="1"/>
    </xf>
    <xf numFmtId="0" fontId="8" fillId="0" borderId="16" xfId="3" applyFont="1" applyFill="1" applyBorder="1" applyAlignment="1">
      <alignment horizontal="center" vertical="center" wrapText="1"/>
    </xf>
    <xf numFmtId="43" fontId="8" fillId="0" borderId="17" xfId="1" applyFont="1" applyFill="1" applyBorder="1" applyAlignment="1">
      <alignment horizontal="center" vertical="center" wrapText="1"/>
    </xf>
    <xf numFmtId="41" fontId="10" fillId="0" borderId="3" xfId="1" applyNumberFormat="1" applyFont="1" applyFill="1" applyBorder="1" applyAlignment="1">
      <alignment horizontal="center" vertical="center"/>
    </xf>
    <xf numFmtId="165" fontId="10" fillId="0" borderId="3" xfId="3" applyNumberFormat="1" applyFont="1" applyFill="1" applyBorder="1" applyAlignment="1">
      <alignment horizontal="center" vertical="center" wrapText="1"/>
    </xf>
    <xf numFmtId="165" fontId="10" fillId="0" borderId="5" xfId="3" applyNumberFormat="1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/>
    </xf>
    <xf numFmtId="165" fontId="10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41" fontId="10" fillId="0" borderId="13" xfId="1" applyNumberFormat="1" applyFont="1" applyFill="1" applyBorder="1" applyAlignment="1">
      <alignment horizontal="center" vertical="center"/>
    </xf>
    <xf numFmtId="0" fontId="8" fillId="6" borderId="3" xfId="3" applyFont="1" applyFill="1" applyBorder="1" applyAlignment="1">
      <alignment horizontal="center" vertical="center" wrapText="1"/>
    </xf>
    <xf numFmtId="165" fontId="10" fillId="0" borderId="3" xfId="0" applyNumberFormat="1" applyFont="1" applyFill="1" applyBorder="1" applyAlignment="1">
      <alignment horizontal="center" vertical="center"/>
    </xf>
    <xf numFmtId="0" fontId="8" fillId="0" borderId="3" xfId="3" applyNumberFormat="1" applyFont="1" applyFill="1" applyBorder="1" applyAlignment="1">
      <alignment horizontal="center" vertical="center" wrapText="1"/>
    </xf>
    <xf numFmtId="169" fontId="8" fillId="0" borderId="3" xfId="3" applyNumberFormat="1" applyFont="1" applyFill="1" applyBorder="1" applyAlignment="1">
      <alignment horizontal="center" vertical="center" wrapText="1"/>
    </xf>
    <xf numFmtId="1" fontId="8" fillId="0" borderId="1" xfId="1" applyNumberFormat="1" applyFont="1" applyFill="1" applyBorder="1" applyAlignment="1">
      <alignment horizontal="center" vertical="center" wrapText="1"/>
    </xf>
    <xf numFmtId="9" fontId="10" fillId="0" borderId="4" xfId="2" applyFont="1" applyFill="1" applyBorder="1" applyAlignment="1">
      <alignment horizontal="center" vertical="center" wrapText="1"/>
    </xf>
    <xf numFmtId="9" fontId="10" fillId="6" borderId="16" xfId="2" applyFont="1" applyFill="1" applyBorder="1" applyAlignment="1">
      <alignment horizontal="center" vertical="center" wrapText="1"/>
    </xf>
    <xf numFmtId="9" fontId="10" fillId="6" borderId="14" xfId="2" applyFont="1" applyFill="1" applyBorder="1" applyAlignment="1">
      <alignment horizontal="center" vertical="center" wrapText="1"/>
    </xf>
    <xf numFmtId="9" fontId="10" fillId="6" borderId="24" xfId="2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3" fontId="16" fillId="0" borderId="5" xfId="1" applyFont="1" applyFill="1" applyBorder="1" applyAlignment="1">
      <alignment horizontal="center" vertical="center" wrapText="1"/>
    </xf>
    <xf numFmtId="43" fontId="16" fillId="0" borderId="23" xfId="1" applyFont="1" applyFill="1" applyBorder="1" applyAlignment="1">
      <alignment horizontal="center" vertical="center" wrapText="1"/>
    </xf>
    <xf numFmtId="165" fontId="10" fillId="0" borderId="4" xfId="0" applyNumberFormat="1" applyFont="1" applyFill="1" applyBorder="1" applyAlignment="1">
      <alignment horizontal="center" vertical="center" wrapText="1"/>
    </xf>
    <xf numFmtId="2" fontId="10" fillId="0" borderId="4" xfId="0" applyNumberFormat="1" applyFont="1" applyFill="1" applyBorder="1" applyAlignment="1">
      <alignment horizontal="center" vertical="center" wrapText="1"/>
    </xf>
    <xf numFmtId="2" fontId="10" fillId="0" borderId="3" xfId="0" applyNumberFormat="1" applyFont="1" applyFill="1" applyBorder="1" applyAlignment="1">
      <alignment horizontal="center" vertical="center" wrapText="1"/>
    </xf>
    <xf numFmtId="43" fontId="10" fillId="0" borderId="3" xfId="3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9" fontId="9" fillId="0" borderId="4" xfId="0" applyNumberFormat="1" applyFont="1" applyFill="1" applyBorder="1" applyAlignment="1">
      <alignment horizontal="center" vertical="center" wrapText="1"/>
    </xf>
    <xf numFmtId="43" fontId="10" fillId="0" borderId="3" xfId="3" applyNumberFormat="1" applyFont="1" applyFill="1" applyBorder="1" applyAlignment="1">
      <alignment horizontal="center" vertical="center"/>
    </xf>
    <xf numFmtId="0" fontId="10" fillId="0" borderId="3" xfId="3" applyFont="1" applyFill="1" applyBorder="1" applyAlignment="1">
      <alignment horizontal="center" vertical="center"/>
    </xf>
    <xf numFmtId="43" fontId="10" fillId="0" borderId="4" xfId="3" applyNumberFormat="1" applyFont="1" applyFill="1" applyBorder="1" applyAlignment="1">
      <alignment horizontal="center" vertical="center" wrapText="1"/>
    </xf>
    <xf numFmtId="43" fontId="10" fillId="0" borderId="4" xfId="3" applyNumberFormat="1" applyFont="1" applyFill="1" applyBorder="1" applyAlignment="1">
      <alignment horizontal="center" vertical="center"/>
    </xf>
    <xf numFmtId="0" fontId="10" fillId="0" borderId="4" xfId="3" applyFont="1" applyFill="1" applyBorder="1" applyAlignment="1">
      <alignment horizontal="center" vertical="center"/>
    </xf>
    <xf numFmtId="41" fontId="9" fillId="0" borderId="5" xfId="0" applyNumberFormat="1" applyFont="1" applyFill="1" applyBorder="1" applyAlignment="1">
      <alignment horizontal="center" vertical="center" wrapText="1"/>
    </xf>
    <xf numFmtId="41" fontId="9" fillId="0" borderId="19" xfId="0" applyNumberFormat="1" applyFont="1" applyFill="1" applyBorder="1" applyAlignment="1">
      <alignment horizontal="center" vertical="center" wrapText="1"/>
    </xf>
    <xf numFmtId="41" fontId="9" fillId="0" borderId="23" xfId="0" applyNumberFormat="1" applyFont="1" applyFill="1" applyBorder="1" applyAlignment="1">
      <alignment horizontal="center" vertical="center" wrapText="1"/>
    </xf>
    <xf numFmtId="43" fontId="9" fillId="0" borderId="3" xfId="1" applyFont="1" applyFill="1" applyBorder="1" applyAlignment="1">
      <alignment vertical="center" wrapText="1"/>
    </xf>
    <xf numFmtId="1" fontId="11" fillId="0" borderId="3" xfId="0" applyNumberFormat="1" applyFont="1" applyFill="1" applyBorder="1" applyAlignment="1">
      <alignment horizontal="center" vertical="center"/>
    </xf>
    <xf numFmtId="2" fontId="10" fillId="0" borderId="4" xfId="0" applyNumberFormat="1" applyFont="1" applyFill="1" applyBorder="1" applyAlignment="1">
      <alignment horizontal="justify" vertical="center" wrapText="1"/>
    </xf>
    <xf numFmtId="2" fontId="9" fillId="0" borderId="4" xfId="1" applyNumberFormat="1" applyFont="1" applyFill="1" applyBorder="1" applyAlignment="1">
      <alignment horizontal="center" vertical="center" wrapText="1"/>
    </xf>
    <xf numFmtId="41" fontId="9" fillId="0" borderId="25" xfId="0" applyNumberFormat="1" applyFont="1" applyFill="1" applyBorder="1" applyAlignment="1">
      <alignment horizontal="center" vertical="center" wrapText="1"/>
    </xf>
    <xf numFmtId="43" fontId="9" fillId="0" borderId="17" xfId="1" applyFont="1" applyFill="1" applyBorder="1" applyAlignment="1">
      <alignment horizontal="center" vertical="center" wrapText="1"/>
    </xf>
    <xf numFmtId="43" fontId="9" fillId="0" borderId="20" xfId="1" applyFont="1" applyFill="1" applyBorder="1" applyAlignment="1">
      <alignment horizontal="center" vertical="center" wrapText="1"/>
    </xf>
    <xf numFmtId="43" fontId="9" fillId="0" borderId="25" xfId="1" applyFont="1" applyFill="1" applyBorder="1" applyAlignment="1">
      <alignment horizontal="center" vertical="center" wrapText="1"/>
    </xf>
    <xf numFmtId="2" fontId="9" fillId="0" borderId="4" xfId="0" applyNumberFormat="1" applyFont="1" applyFill="1" applyBorder="1" applyAlignment="1">
      <alignment horizontal="center" vertical="center" wrapText="1"/>
    </xf>
    <xf numFmtId="2" fontId="9" fillId="0" borderId="3" xfId="1" applyNumberFormat="1" applyFont="1" applyFill="1" applyBorder="1" applyAlignment="1">
      <alignment horizontal="center" vertical="center" wrapText="1"/>
    </xf>
    <xf numFmtId="41" fontId="9" fillId="0" borderId="4" xfId="0" applyNumberFormat="1" applyFont="1" applyFill="1" applyBorder="1" applyAlignment="1">
      <alignment horizontal="center" vertical="center" wrapText="1"/>
    </xf>
    <xf numFmtId="43" fontId="10" fillId="0" borderId="46" xfId="1" applyFont="1" applyFill="1" applyBorder="1" applyAlignment="1">
      <alignment horizontal="center" vertical="center"/>
    </xf>
    <xf numFmtId="43" fontId="10" fillId="0" borderId="18" xfId="1" applyFont="1" applyFill="1" applyBorder="1" applyAlignment="1">
      <alignment horizontal="center" vertical="center"/>
    </xf>
    <xf numFmtId="1" fontId="8" fillId="0" borderId="3" xfId="0" applyNumberFormat="1" applyFont="1" applyFill="1" applyBorder="1" applyAlignment="1">
      <alignment horizontal="center" vertical="center"/>
    </xf>
    <xf numFmtId="2" fontId="8" fillId="2" borderId="33" xfId="3" applyNumberFormat="1" applyFont="1" applyFill="1" applyBorder="1" applyAlignment="1">
      <alignment vertical="center" wrapText="1"/>
    </xf>
    <xf numFmtId="0" fontId="11" fillId="0" borderId="32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45" xfId="0" applyNumberFormat="1" applyFont="1" applyFill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2" fontId="10" fillId="0" borderId="16" xfId="0" applyNumberFormat="1" applyFont="1" applyFill="1" applyBorder="1" applyAlignment="1">
      <alignment horizontal="justify" vertical="center" wrapText="1"/>
    </xf>
    <xf numFmtId="43" fontId="10" fillId="0" borderId="2" xfId="1" applyFont="1" applyFill="1" applyBorder="1" applyAlignment="1">
      <alignment horizontal="center" vertical="center"/>
    </xf>
    <xf numFmtId="167" fontId="10" fillId="6" borderId="4" xfId="1" applyNumberFormat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vertical="center" wrapText="1"/>
    </xf>
    <xf numFmtId="43" fontId="10" fillId="0" borderId="3" xfId="1" applyFont="1" applyFill="1" applyBorder="1" applyAlignment="1">
      <alignment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43" fontId="10" fillId="0" borderId="46" xfId="1" applyFont="1" applyFill="1" applyBorder="1" applyAlignment="1">
      <alignment horizontal="center" vertical="center" wrapText="1"/>
    </xf>
    <xf numFmtId="43" fontId="10" fillId="0" borderId="3" xfId="1" applyFont="1" applyFill="1" applyBorder="1" applyAlignment="1">
      <alignment horizontal="right" vertical="center" wrapText="1"/>
    </xf>
    <xf numFmtId="43" fontId="8" fillId="3" borderId="33" xfId="1" applyFont="1" applyFill="1" applyBorder="1" applyAlignment="1">
      <alignment horizontal="center" vertical="center" wrapText="1"/>
    </xf>
    <xf numFmtId="1" fontId="10" fillId="0" borderId="4" xfId="0" applyNumberFormat="1" applyFont="1" applyFill="1" applyBorder="1" applyAlignment="1">
      <alignment horizontal="center" vertical="center" wrapText="1"/>
    </xf>
    <xf numFmtId="0" fontId="13" fillId="0" borderId="34" xfId="3" applyFont="1" applyFill="1" applyBorder="1" applyAlignment="1">
      <alignment horizontal="center" vertical="center" wrapText="1"/>
    </xf>
    <xf numFmtId="0" fontId="13" fillId="0" borderId="35" xfId="3" applyFont="1" applyFill="1" applyBorder="1" applyAlignment="1">
      <alignment horizontal="center" vertical="center" wrapText="1"/>
    </xf>
    <xf numFmtId="0" fontId="13" fillId="0" borderId="36" xfId="3" applyFont="1" applyFill="1" applyBorder="1" applyAlignment="1">
      <alignment horizontal="center" vertical="center" wrapText="1"/>
    </xf>
    <xf numFmtId="0" fontId="8" fillId="3" borderId="33" xfId="3" applyFont="1" applyFill="1" applyBorder="1" applyAlignment="1">
      <alignment horizontal="center" vertical="center" wrapText="1"/>
    </xf>
    <xf numFmtId="43" fontId="10" fillId="0" borderId="16" xfId="1" applyFont="1" applyFill="1" applyBorder="1" applyAlignment="1">
      <alignment horizontal="center" vertical="center"/>
    </xf>
    <xf numFmtId="43" fontId="10" fillId="0" borderId="14" xfId="1" applyFont="1" applyFill="1" applyBorder="1" applyAlignment="1">
      <alignment horizontal="center" vertical="center"/>
    </xf>
    <xf numFmtId="43" fontId="10" fillId="0" borderId="24" xfId="1" applyFont="1" applyFill="1" applyBorder="1" applyAlignment="1">
      <alignment horizontal="center" vertical="center"/>
    </xf>
    <xf numFmtId="2" fontId="8" fillId="2" borderId="33" xfId="3" applyNumberFormat="1" applyFont="1" applyFill="1" applyBorder="1" applyAlignment="1">
      <alignment vertical="center"/>
    </xf>
    <xf numFmtId="0" fontId="8" fillId="0" borderId="28" xfId="1" applyNumberFormat="1" applyFont="1" applyFill="1" applyBorder="1" applyAlignment="1">
      <alignment horizontal="center" vertical="center"/>
    </xf>
    <xf numFmtId="0" fontId="8" fillId="0" borderId="29" xfId="1" applyNumberFormat="1" applyFont="1" applyFill="1" applyBorder="1" applyAlignment="1">
      <alignment horizontal="center" vertical="center"/>
    </xf>
    <xf numFmtId="0" fontId="10" fillId="0" borderId="4" xfId="1" applyNumberFormat="1" applyFont="1" applyFill="1" applyBorder="1" applyAlignment="1">
      <alignment horizontal="center" vertical="center" wrapText="1"/>
    </xf>
    <xf numFmtId="43" fontId="10" fillId="0" borderId="21" xfId="1" applyFont="1" applyFill="1" applyBorder="1" applyAlignment="1">
      <alignment horizontal="center" vertical="center"/>
    </xf>
    <xf numFmtId="43" fontId="10" fillId="0" borderId="26" xfId="1" applyFont="1" applyFill="1" applyBorder="1" applyAlignment="1">
      <alignment horizontal="center" vertical="center"/>
    </xf>
    <xf numFmtId="1" fontId="8" fillId="0" borderId="3" xfId="3" applyNumberFormat="1" applyFont="1" applyFill="1" applyBorder="1" applyAlignment="1">
      <alignment horizontal="center" vertical="center" wrapText="1"/>
    </xf>
    <xf numFmtId="2" fontId="10" fillId="0" borderId="4" xfId="3" applyNumberFormat="1" applyFont="1" applyFill="1" applyBorder="1" applyAlignment="1">
      <alignment horizontal="justify" vertical="center" wrapText="1"/>
    </xf>
    <xf numFmtId="167" fontId="16" fillId="0" borderId="16" xfId="0" applyNumberFormat="1" applyFont="1" applyFill="1" applyBorder="1" applyAlignment="1">
      <alignment horizontal="center" vertical="center" wrapText="1"/>
    </xf>
    <xf numFmtId="167" fontId="16" fillId="0" borderId="24" xfId="0" applyNumberFormat="1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/>
    </xf>
    <xf numFmtId="0" fontId="12" fillId="6" borderId="34" xfId="0" applyFont="1" applyFill="1" applyBorder="1" applyAlignment="1">
      <alignment horizontal="center" vertical="center"/>
    </xf>
    <xf numFmtId="0" fontId="12" fillId="6" borderId="35" xfId="0" applyFont="1" applyFill="1" applyBorder="1" applyAlignment="1">
      <alignment horizontal="center" vertical="center"/>
    </xf>
    <xf numFmtId="0" fontId="12" fillId="6" borderId="36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11" fillId="4" borderId="33" xfId="0" applyFont="1" applyFill="1" applyBorder="1" applyAlignment="1">
      <alignment horizontal="center" vertical="center" wrapText="1"/>
    </xf>
    <xf numFmtId="0" fontId="9" fillId="0" borderId="48" xfId="0" applyFont="1" applyBorder="1" applyAlignment="1">
      <alignment horizontal="left"/>
    </xf>
    <xf numFmtId="0" fontId="9" fillId="0" borderId="27" xfId="0" applyFont="1" applyBorder="1" applyAlignment="1">
      <alignment horizontal="left"/>
    </xf>
    <xf numFmtId="0" fontId="9" fillId="0" borderId="32" xfId="0" applyFont="1" applyBorder="1" applyAlignment="1">
      <alignment horizontal="left"/>
    </xf>
    <xf numFmtId="0" fontId="11" fillId="2" borderId="33" xfId="0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11" fillId="4" borderId="34" xfId="0" applyFont="1" applyFill="1" applyBorder="1" applyAlignment="1">
      <alignment horizontal="center" vertical="center" wrapText="1"/>
    </xf>
    <xf numFmtId="0" fontId="11" fillId="4" borderId="35" xfId="0" applyFont="1" applyFill="1" applyBorder="1" applyAlignment="1">
      <alignment horizontal="center" vertical="center" wrapText="1"/>
    </xf>
    <xf numFmtId="0" fontId="11" fillId="4" borderId="36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0" fontId="17" fillId="0" borderId="16" xfId="0" applyFont="1" applyBorder="1" applyAlignment="1">
      <alignment horizontal="left" vertical="center" wrapText="1"/>
    </xf>
    <xf numFmtId="43" fontId="9" fillId="0" borderId="24" xfId="1" applyFont="1" applyFill="1" applyBorder="1" applyAlignment="1">
      <alignment horizontal="center" vertical="center" wrapText="1"/>
    </xf>
    <xf numFmtId="43" fontId="9" fillId="0" borderId="55" xfId="1" applyFont="1" applyFill="1" applyBorder="1" applyAlignment="1">
      <alignment horizontal="center" vertical="center" wrapText="1"/>
    </xf>
    <xf numFmtId="43" fontId="9" fillId="0" borderId="48" xfId="1" applyFont="1" applyFill="1" applyBorder="1" applyAlignment="1">
      <alignment horizontal="center" vertical="center" wrapText="1"/>
    </xf>
    <xf numFmtId="43" fontId="9" fillId="0" borderId="16" xfId="1" applyFont="1" applyFill="1" applyBorder="1" applyAlignment="1">
      <alignment horizontal="justify" vertical="center" wrapText="1"/>
    </xf>
    <xf numFmtId="43" fontId="9" fillId="0" borderId="24" xfId="1" applyFont="1" applyFill="1" applyBorder="1" applyAlignment="1">
      <alignment horizontal="justify" vertical="center" wrapText="1"/>
    </xf>
    <xf numFmtId="43" fontId="9" fillId="0" borderId="22" xfId="1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justify" vertical="center" wrapText="1"/>
    </xf>
    <xf numFmtId="43" fontId="8" fillId="0" borderId="5" xfId="1" applyFont="1" applyFill="1" applyBorder="1" applyAlignment="1">
      <alignment horizontal="center" vertical="center"/>
    </xf>
    <xf numFmtId="43" fontId="8" fillId="0" borderId="19" xfId="1" applyFont="1" applyFill="1" applyBorder="1" applyAlignment="1">
      <alignment horizontal="center" vertical="center"/>
    </xf>
    <xf numFmtId="1" fontId="9" fillId="0" borderId="24" xfId="1" applyNumberFormat="1" applyFont="1" applyFill="1" applyBorder="1" applyAlignment="1">
      <alignment horizontal="justify" vertical="center" wrapText="1"/>
    </xf>
    <xf numFmtId="43" fontId="9" fillId="0" borderId="16" xfId="1" applyFont="1" applyFill="1" applyBorder="1" applyAlignment="1">
      <alignment horizontal="center" vertical="center"/>
    </xf>
    <xf numFmtId="43" fontId="9" fillId="0" borderId="14" xfId="1" applyFont="1" applyFill="1" applyBorder="1" applyAlignment="1">
      <alignment horizontal="center" vertical="center"/>
    </xf>
    <xf numFmtId="43" fontId="9" fillId="0" borderId="24" xfId="1" applyFont="1" applyFill="1" applyBorder="1" applyAlignment="1">
      <alignment horizontal="center" vertical="center"/>
    </xf>
    <xf numFmtId="43" fontId="9" fillId="6" borderId="13" xfId="1" applyFont="1" applyFill="1" applyBorder="1" applyAlignment="1">
      <alignment horizontal="center" vertical="center"/>
    </xf>
    <xf numFmtId="43" fontId="9" fillId="6" borderId="3" xfId="1" applyFont="1" applyFill="1" applyBorder="1" applyAlignment="1">
      <alignment horizontal="center" vertical="center"/>
    </xf>
    <xf numFmtId="43" fontId="11" fillId="0" borderId="2" xfId="1" applyFont="1" applyFill="1" applyBorder="1" applyAlignment="1">
      <alignment horizontal="center" vertical="center" wrapText="1"/>
    </xf>
    <xf numFmtId="43" fontId="11" fillId="0" borderId="3" xfId="1" applyFont="1" applyFill="1" applyBorder="1" applyAlignment="1">
      <alignment horizontal="center" vertical="center" wrapText="1"/>
    </xf>
    <xf numFmtId="43" fontId="11" fillId="0" borderId="4" xfId="1" applyFont="1" applyFill="1" applyBorder="1" applyAlignment="1">
      <alignment horizontal="center" vertical="center" wrapText="1"/>
    </xf>
    <xf numFmtId="43" fontId="11" fillId="0" borderId="13" xfId="1" applyFont="1" applyFill="1" applyBorder="1" applyAlignment="1">
      <alignment horizontal="center" vertical="center" wrapText="1"/>
    </xf>
    <xf numFmtId="43" fontId="9" fillId="0" borderId="57" xfId="1" applyFont="1" applyFill="1" applyBorder="1" applyAlignment="1">
      <alignment horizontal="center" vertical="center" wrapText="1"/>
    </xf>
    <xf numFmtId="167" fontId="9" fillId="0" borderId="24" xfId="1" applyNumberFormat="1" applyFont="1" applyFill="1" applyBorder="1" applyAlignment="1">
      <alignment horizontal="center" vertical="center" wrapText="1"/>
    </xf>
    <xf numFmtId="43" fontId="9" fillId="6" borderId="17" xfId="1" applyFont="1" applyFill="1" applyBorder="1" applyAlignment="1">
      <alignment horizontal="center" vertical="center"/>
    </xf>
    <xf numFmtId="43" fontId="9" fillId="6" borderId="25" xfId="1" applyFont="1" applyFill="1" applyBorder="1" applyAlignment="1">
      <alignment horizontal="center" vertical="center"/>
    </xf>
    <xf numFmtId="167" fontId="9" fillId="0" borderId="56" xfId="1" applyNumberFormat="1" applyFont="1" applyFill="1" applyBorder="1" applyAlignment="1">
      <alignment horizontal="center" vertical="center" wrapText="1"/>
    </xf>
    <xf numFmtId="167" fontId="9" fillId="0" borderId="27" xfId="1" applyNumberFormat="1" applyFont="1" applyFill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1" fillId="3" borderId="33" xfId="0" applyFont="1" applyFill="1" applyBorder="1" applyAlignment="1">
      <alignment horizontal="center" vertical="center" wrapText="1"/>
    </xf>
    <xf numFmtId="0" fontId="11" fillId="3" borderId="33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11" fillId="2" borderId="33" xfId="0" applyFont="1" applyFill="1" applyBorder="1" applyAlignment="1">
      <alignment horizontal="center" vertical="center"/>
    </xf>
    <xf numFmtId="2" fontId="9" fillId="0" borderId="38" xfId="0" applyNumberFormat="1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2" fontId="9" fillId="0" borderId="42" xfId="0" applyNumberFormat="1" applyFont="1" applyBorder="1" applyAlignment="1">
      <alignment horizontal="center" vertical="center"/>
    </xf>
    <xf numFmtId="2" fontId="9" fillId="0" borderId="44" xfId="0" applyNumberFormat="1" applyFont="1" applyBorder="1" applyAlignment="1">
      <alignment horizontal="center" vertical="center"/>
    </xf>
    <xf numFmtId="2" fontId="9" fillId="0" borderId="52" xfId="0" applyNumberFormat="1" applyFont="1" applyBorder="1" applyAlignment="1">
      <alignment horizontal="center" vertical="center"/>
    </xf>
    <xf numFmtId="2" fontId="9" fillId="0" borderId="39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1" fillId="4" borderId="33" xfId="0" applyFont="1" applyFill="1" applyBorder="1" applyAlignment="1">
      <alignment horizontal="center" vertical="center"/>
    </xf>
  </cellXfs>
  <cellStyles count="29">
    <cellStyle name="Excel Built-in Normal" xfId="5"/>
    <cellStyle name="Millares" xfId="1" builtinId="3"/>
    <cellStyle name="Millares 2" xfId="4"/>
    <cellStyle name="Millares 2 2" xfId="6"/>
    <cellStyle name="Millares 2 3" xfId="7"/>
    <cellStyle name="Millares 3" xfId="8"/>
    <cellStyle name="Millares 3 2" xfId="9"/>
    <cellStyle name="Millares 3 3" xfId="10"/>
    <cellStyle name="Millares 4" xfId="11"/>
    <cellStyle name="Millares 4 2" xfId="12"/>
    <cellStyle name="Millares 5" xfId="13"/>
    <cellStyle name="Millares 5 2" xfId="14"/>
    <cellStyle name="Millares 6" xfId="15"/>
    <cellStyle name="Millares 7" xfId="16"/>
    <cellStyle name="Moneda 2" xfId="17"/>
    <cellStyle name="Normal" xfId="0" builtinId="0"/>
    <cellStyle name="Normal 2" xfId="3"/>
    <cellStyle name="Normal 2 3" xfId="18"/>
    <cellStyle name="Normal 3" xfId="19"/>
    <cellStyle name="Normal 3 2" xfId="20"/>
    <cellStyle name="Normal 3 3" xfId="21"/>
    <cellStyle name="Normal 4" xfId="22"/>
    <cellStyle name="Normal 5" xfId="23"/>
    <cellStyle name="Porcentaje" xfId="2" builtinId="5"/>
    <cellStyle name="Porcentaje 2" xfId="24"/>
    <cellStyle name="Porcentaje 2 2" xfId="25"/>
    <cellStyle name="Porcentaje 3" xfId="26"/>
    <cellStyle name="Porcentual 2" xfId="27"/>
    <cellStyle name="Porcentual 2 2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040208447918072"/>
          <c:y val="2.0490010368261452E-2"/>
          <c:w val="0.6472870880170406"/>
          <c:h val="0.708190090235933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'ESTRUCTURA DEL POAI 2013'!$D$5</c:f>
              <c:strCache>
                <c:ptCount val="1"/>
                <c:pt idx="0">
                  <c:v>PARTICIPACION EN RECURSOS
(En Pesos)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 prstMaterial="dkEdge">
              <a:bevelT/>
            </a:sp3d>
          </c:spPr>
          <c:invertIfNegative val="0"/>
          <c:cat>
            <c:strRef>
              <c:f>'ESTRUCTURA DEL POAI 2013'!$C$6:$C$21</c:f>
              <c:strCache>
                <c:ptCount val="16"/>
                <c:pt idx="0">
                  <c:v>EDUCACION</c:v>
                </c:pt>
                <c:pt idx="1">
                  <c:v>SALUD</c:v>
                </c:pt>
                <c:pt idx="2">
                  <c:v>AGUAS E INFRAESTRUCTURA</c:v>
                </c:pt>
                <c:pt idx="3">
                  <c:v>FAMILIA </c:v>
                </c:pt>
                <c:pt idx="4">
                  <c:v>HACIENDA</c:v>
                </c:pt>
                <c:pt idx="5">
                  <c:v>AGRICULTURA</c:v>
                </c:pt>
                <c:pt idx="6">
                  <c:v>CULTURA</c:v>
                </c:pt>
                <c:pt idx="7">
                  <c:v>TURISMO</c:v>
                </c:pt>
                <c:pt idx="8">
                  <c:v>PRIVADA</c:v>
                </c:pt>
                <c:pt idx="9">
                  <c:v>PLANEACION</c:v>
                </c:pt>
                <c:pt idx="10">
                  <c:v>INTERIOR</c:v>
                </c:pt>
                <c:pt idx="11">
                  <c:v>ADMINISTRATIVA</c:v>
                </c:pt>
                <c:pt idx="12">
                  <c:v>REPRESENTACION JUDICIAL</c:v>
                </c:pt>
                <c:pt idx="13">
                  <c:v>JURIDICA Y CONTRATACION</c:v>
                </c:pt>
                <c:pt idx="14">
                  <c:v>PROMOTORA </c:v>
                </c:pt>
                <c:pt idx="15">
                  <c:v>INDEPORTES</c:v>
                </c:pt>
              </c:strCache>
            </c:strRef>
          </c:cat>
          <c:val>
            <c:numRef>
              <c:f>'ESTRUCTURA DEL POAI 2013'!$D$6:$D$21</c:f>
              <c:numCache>
                <c:formatCode>_(* #,##0.00_);_(* \(#,##0.00\);_(* "-"??_);_(@_)</c:formatCode>
                <c:ptCount val="16"/>
                <c:pt idx="0">
                  <c:v>80097210577.470001</c:v>
                </c:pt>
                <c:pt idx="1">
                  <c:v>33516387672.120003</c:v>
                </c:pt>
                <c:pt idx="2">
                  <c:v>4350055040.5527973</c:v>
                </c:pt>
                <c:pt idx="3">
                  <c:v>1617218879.03</c:v>
                </c:pt>
                <c:pt idx="4">
                  <c:v>594358127.80999994</c:v>
                </c:pt>
                <c:pt idx="5">
                  <c:v>611851507.67000008</c:v>
                </c:pt>
                <c:pt idx="6">
                  <c:v>1027386327.6800001</c:v>
                </c:pt>
                <c:pt idx="7">
                  <c:v>1213809922.73</c:v>
                </c:pt>
                <c:pt idx="8">
                  <c:v>5598728487.2700005</c:v>
                </c:pt>
                <c:pt idx="9">
                  <c:v>836588729.44000006</c:v>
                </c:pt>
                <c:pt idx="10">
                  <c:v>2628203501.8400002</c:v>
                </c:pt>
                <c:pt idx="11">
                  <c:v>371816142.61000001</c:v>
                </c:pt>
                <c:pt idx="12">
                  <c:v>51353172.450000003</c:v>
                </c:pt>
                <c:pt idx="13">
                  <c:v>51353172.450000003</c:v>
                </c:pt>
                <c:pt idx="14">
                  <c:v>2893743147.0699997</c:v>
                </c:pt>
                <c:pt idx="15">
                  <c:v>856875826</c:v>
                </c:pt>
              </c:numCache>
            </c:numRef>
          </c:val>
        </c:ser>
        <c:ser>
          <c:idx val="1"/>
          <c:order val="1"/>
          <c:tx>
            <c:strRef>
              <c:f>'ESTRUCTURA DEL POAI 2013'!$G$5</c:f>
              <c:strCache>
                <c:ptCount val="1"/>
                <c:pt idx="0">
                  <c:v>RECURSOS
COMPROMETIDOS
(En Pesos)</c:v>
                </c:pt>
              </c:strCache>
            </c:strRef>
          </c:tx>
          <c:spPr>
            <a:solidFill>
              <a:srgbClr val="FF66FF"/>
            </a:solidFill>
            <a:scene3d>
              <a:camera prst="orthographicFront"/>
              <a:lightRig rig="threePt" dir="t"/>
            </a:scene3d>
            <a:sp3d prstMaterial="dkEdge">
              <a:bevelT/>
            </a:sp3d>
          </c:spPr>
          <c:invertIfNegative val="0"/>
          <c:cat>
            <c:strRef>
              <c:f>'ESTRUCTURA DEL POAI 2013'!$C$6:$C$21</c:f>
              <c:strCache>
                <c:ptCount val="16"/>
                <c:pt idx="0">
                  <c:v>EDUCACION</c:v>
                </c:pt>
                <c:pt idx="1">
                  <c:v>SALUD</c:v>
                </c:pt>
                <c:pt idx="2">
                  <c:v>AGUAS E INFRAESTRUCTURA</c:v>
                </c:pt>
                <c:pt idx="3">
                  <c:v>FAMILIA </c:v>
                </c:pt>
                <c:pt idx="4">
                  <c:v>HACIENDA</c:v>
                </c:pt>
                <c:pt idx="5">
                  <c:v>AGRICULTURA</c:v>
                </c:pt>
                <c:pt idx="6">
                  <c:v>CULTURA</c:v>
                </c:pt>
                <c:pt idx="7">
                  <c:v>TURISMO</c:v>
                </c:pt>
                <c:pt idx="8">
                  <c:v>PRIVADA</c:v>
                </c:pt>
                <c:pt idx="9">
                  <c:v>PLANEACION</c:v>
                </c:pt>
                <c:pt idx="10">
                  <c:v>INTERIOR</c:v>
                </c:pt>
                <c:pt idx="11">
                  <c:v>ADMINISTRATIVA</c:v>
                </c:pt>
                <c:pt idx="12">
                  <c:v>REPRESENTACION JUDICIAL</c:v>
                </c:pt>
                <c:pt idx="13">
                  <c:v>JURIDICA Y CONTRATACION</c:v>
                </c:pt>
                <c:pt idx="14">
                  <c:v>PROMOTORA </c:v>
                </c:pt>
                <c:pt idx="15">
                  <c:v>INDEPORTES</c:v>
                </c:pt>
              </c:strCache>
            </c:strRef>
          </c:cat>
          <c:val>
            <c:numRef>
              <c:f>'ESTRUCTURA DEL POAI 2013'!$G$6:$G$21</c:f>
              <c:numCache>
                <c:formatCode>_(* #,##0.00_);_(* \(#,##0.00\);_(* "-"??_);_(@_)</c:formatCode>
                <c:ptCount val="16"/>
                <c:pt idx="0">
                  <c:v>98285687754.539993</c:v>
                </c:pt>
                <c:pt idx="1">
                  <c:v>34681301269.190002</c:v>
                </c:pt>
                <c:pt idx="2">
                  <c:v>41257925182.130005</c:v>
                </c:pt>
                <c:pt idx="3">
                  <c:v>2765366636.1999998</c:v>
                </c:pt>
                <c:pt idx="4">
                  <c:v>1819305814</c:v>
                </c:pt>
                <c:pt idx="5">
                  <c:v>2053577247</c:v>
                </c:pt>
                <c:pt idx="6">
                  <c:v>2311738996</c:v>
                </c:pt>
                <c:pt idx="7">
                  <c:v>2952735326.8000002</c:v>
                </c:pt>
                <c:pt idx="8">
                  <c:v>8764492921</c:v>
                </c:pt>
                <c:pt idx="9">
                  <c:v>1093368558</c:v>
                </c:pt>
                <c:pt idx="10">
                  <c:v>3754451775.4899998</c:v>
                </c:pt>
                <c:pt idx="11">
                  <c:v>836952200</c:v>
                </c:pt>
                <c:pt idx="12">
                  <c:v>131924000</c:v>
                </c:pt>
                <c:pt idx="13">
                  <c:v>295186506.44999999</c:v>
                </c:pt>
                <c:pt idx="14">
                  <c:v>6923553928.5299997</c:v>
                </c:pt>
                <c:pt idx="15">
                  <c:v>1806051600.48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2564864"/>
        <c:axId val="92570752"/>
        <c:axId val="0"/>
      </c:bar3DChart>
      <c:catAx>
        <c:axId val="92564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570752"/>
        <c:crosses val="autoZero"/>
        <c:auto val="1"/>
        <c:lblAlgn val="ctr"/>
        <c:lblOffset val="100"/>
        <c:noMultiLvlLbl val="0"/>
      </c:catAx>
      <c:valAx>
        <c:axId val="9257075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2564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 prstMaterial="dkEdge"/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RECURSOS APROBADOS</c:v>
          </c:tx>
          <c:spPr>
            <a:solidFill>
              <a:srgbClr val="FF66FF"/>
            </a:solidFill>
            <a:scene3d>
              <a:camera prst="orthographicFront"/>
              <a:lightRig rig="threePt" dir="t"/>
            </a:scene3d>
            <a:sp3d prstMaterial="dkEdge">
              <a:bevelT/>
            </a:sp3d>
          </c:spPr>
          <c:invertIfNegative val="0"/>
          <c:cat>
            <c:strRef>
              <c:f>'ESTRUCTURA DEL POAI 2013'!$C$29:$C$34</c:f>
              <c:strCache>
                <c:ptCount val="6"/>
                <c:pt idx="0">
                  <c:v>RECURSO ORDINARIO DE LIBRE DESTNACION</c:v>
                </c:pt>
                <c:pt idx="1">
                  <c:v>RECURSO ORDINARIO DESTINADO </c:v>
                </c:pt>
                <c:pt idx="2">
                  <c:v>SISTEMA GENERAL DE PARTICIPACIONES</c:v>
                </c:pt>
                <c:pt idx="3">
                  <c:v>SGP Educación</c:v>
                </c:pt>
                <c:pt idx="4">
                  <c:v>SGP Saneamiento Basico</c:v>
                </c:pt>
                <c:pt idx="5">
                  <c:v>SGP Salud</c:v>
                </c:pt>
              </c:strCache>
            </c:strRef>
          </c:cat>
          <c:val>
            <c:numRef>
              <c:f>'ESTRUCTURA DEL POAI 2013'!$E$29:$E$34</c:f>
              <c:numCache>
                <c:formatCode>_(* #,##0_);_(* \(#,##0\);_(* "-"??_);_(@_)</c:formatCode>
                <c:ptCount val="6"/>
                <c:pt idx="0">
                  <c:v>8541026677.1999998</c:v>
                </c:pt>
                <c:pt idx="1">
                  <c:v>32468906238</c:v>
                </c:pt>
                <c:pt idx="2">
                  <c:v>95307007318.992798</c:v>
                </c:pt>
                <c:pt idx="3">
                  <c:v>75265456000</c:v>
                </c:pt>
                <c:pt idx="4">
                  <c:v>1901533855.9927979</c:v>
                </c:pt>
                <c:pt idx="5">
                  <c:v>18140017463</c:v>
                </c:pt>
              </c:numCache>
            </c:numRef>
          </c:val>
        </c:ser>
        <c:ser>
          <c:idx val="2"/>
          <c:order val="1"/>
          <c:tx>
            <c:v>RECURSOS EJECUTADOS</c:v>
          </c:tx>
          <c:spPr>
            <a:solidFill>
              <a:schemeClr val="accent3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 prstMaterial="dkEdge">
              <a:bevelT/>
            </a:sp3d>
          </c:spPr>
          <c:invertIfNegative val="0"/>
          <c:cat>
            <c:strRef>
              <c:f>'ESTRUCTURA DEL POAI 2013'!$C$29:$C$34</c:f>
              <c:strCache>
                <c:ptCount val="6"/>
                <c:pt idx="0">
                  <c:v>RECURSO ORDINARIO DE LIBRE DESTNACION</c:v>
                </c:pt>
                <c:pt idx="1">
                  <c:v>RECURSO ORDINARIO DESTINADO </c:v>
                </c:pt>
                <c:pt idx="2">
                  <c:v>SISTEMA GENERAL DE PARTICIPACIONES</c:v>
                </c:pt>
                <c:pt idx="3">
                  <c:v>SGP Educación</c:v>
                </c:pt>
                <c:pt idx="4">
                  <c:v>SGP Saneamiento Basico</c:v>
                </c:pt>
                <c:pt idx="5">
                  <c:v>SGP Salud</c:v>
                </c:pt>
              </c:strCache>
            </c:strRef>
          </c:cat>
          <c:val>
            <c:numRef>
              <c:f>'ESTRUCTURA DEL POAI 2013'!$G$29:$G$34</c:f>
              <c:numCache>
                <c:formatCode>_(* #,##0_);_(* \(#,##0\);_(* "-"??_);_(@_)</c:formatCode>
                <c:ptCount val="6"/>
                <c:pt idx="0">
                  <c:v>22168152713.239998</c:v>
                </c:pt>
                <c:pt idx="1">
                  <c:v>69075582851.029999</c:v>
                </c:pt>
                <c:pt idx="2">
                  <c:v>115776886323.53999</c:v>
                </c:pt>
                <c:pt idx="3">
                  <c:v>92322966451.369995</c:v>
                </c:pt>
                <c:pt idx="4">
                  <c:v>4478950633.8699999</c:v>
                </c:pt>
                <c:pt idx="5">
                  <c:v>18974969238.299999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2592000"/>
        <c:axId val="92593536"/>
        <c:axId val="0"/>
      </c:bar3DChart>
      <c:catAx>
        <c:axId val="92592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593536"/>
        <c:crosses val="autoZero"/>
        <c:auto val="1"/>
        <c:lblAlgn val="ctr"/>
        <c:lblOffset val="100"/>
        <c:noMultiLvlLbl val="0"/>
      </c:catAx>
      <c:valAx>
        <c:axId val="9259353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9259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762000</xdr:colOff>
      <xdr:row>2</xdr:row>
      <xdr:rowOff>190500</xdr:rowOff>
    </xdr:from>
    <xdr:to>
      <xdr:col>21</xdr:col>
      <xdr:colOff>85725</xdr:colOff>
      <xdr:row>23</xdr:row>
      <xdr:rowOff>57150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85725</xdr:colOff>
      <xdr:row>26</xdr:row>
      <xdr:rowOff>85725</xdr:rowOff>
    </xdr:from>
    <xdr:to>
      <xdr:col>20</xdr:col>
      <xdr:colOff>276225</xdr:colOff>
      <xdr:row>44</xdr:row>
      <xdr:rowOff>133350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749"/>
  <sheetViews>
    <sheetView topLeftCell="O720" zoomScale="80" zoomScaleNormal="80" zoomScalePageLayoutView="80" workbookViewId="0">
      <selection activeCell="AA11" sqref="AA11:AA723"/>
    </sheetView>
  </sheetViews>
  <sheetFormatPr baseColWidth="10" defaultColWidth="11.44140625" defaultRowHeight="13.8" x14ac:dyDescent="0.3"/>
  <cols>
    <col min="1" max="1" width="8.109375" style="1" customWidth="1"/>
    <col min="2" max="2" width="7.33203125" style="1" customWidth="1"/>
    <col min="3" max="3" width="9" style="1" customWidth="1"/>
    <col min="4" max="4" width="15" style="1" customWidth="1"/>
    <col min="5" max="5" width="18" style="94" customWidth="1"/>
    <col min="6" max="6" width="12.44140625" style="185" customWidth="1"/>
    <col min="7" max="7" width="41.33203125" style="391" customWidth="1"/>
    <col min="8" max="8" width="18" style="1" customWidth="1"/>
    <col min="9" max="9" width="18.109375" style="1" customWidth="1"/>
    <col min="10" max="10" width="18.88671875" style="1" customWidth="1"/>
    <col min="11" max="11" width="17.6640625" style="1" customWidth="1"/>
    <col min="12" max="12" width="10.33203125" style="94" customWidth="1"/>
    <col min="13" max="13" width="18.5546875" style="1" customWidth="1"/>
    <col min="14" max="14" width="19.33203125" style="1" customWidth="1"/>
    <col min="15" max="16" width="18.5546875" style="1" customWidth="1"/>
    <col min="17" max="17" width="20.6640625" style="173" customWidth="1"/>
    <col min="18" max="18" width="18.5546875" style="494" customWidth="1"/>
    <col min="19" max="21" width="19.33203125" style="494" customWidth="1"/>
    <col min="22" max="22" width="21.44140625" style="94" customWidth="1"/>
    <col min="23" max="23" width="19.33203125" style="494" customWidth="1"/>
    <col min="24" max="26" width="19.33203125" style="1" bestFit="1" customWidth="1"/>
    <col min="27" max="27" width="14.109375" style="1" customWidth="1"/>
    <col min="28" max="1847" width="0" style="1" hidden="1" customWidth="1"/>
    <col min="1848" max="1848" width="11.44140625" style="1" customWidth="1"/>
    <col min="1849" max="1849" width="18.5546875" style="1" bestFit="1" customWidth="1"/>
    <col min="1850" max="1850" width="19.5546875" style="1" bestFit="1" customWidth="1"/>
    <col min="1851" max="1852" width="18.5546875" style="1" bestFit="1" customWidth="1"/>
    <col min="1853" max="16382" width="11.44140625" style="1" customWidth="1"/>
    <col min="16383" max="16383" width="0.44140625" style="1" customWidth="1"/>
    <col min="16384" max="16384" width="0.5546875" style="1" hidden="1" customWidth="1"/>
  </cols>
  <sheetData>
    <row r="1" spans="1:3956" ht="13.5" thickBot="1" x14ac:dyDescent="0.25">
      <c r="Y1" s="296"/>
      <c r="Z1" s="296"/>
      <c r="AA1" s="296"/>
    </row>
    <row r="2" spans="1:3956" ht="16.2" thickBot="1" x14ac:dyDescent="0.35">
      <c r="A2" s="880" t="s">
        <v>1024</v>
      </c>
      <c r="B2" s="881"/>
      <c r="C2" s="881"/>
      <c r="D2" s="881"/>
      <c r="E2" s="881"/>
      <c r="F2" s="881"/>
      <c r="G2" s="881"/>
      <c r="H2" s="881"/>
      <c r="I2" s="881"/>
      <c r="J2" s="881"/>
      <c r="K2" s="881"/>
      <c r="L2" s="881"/>
      <c r="M2" s="881"/>
      <c r="N2" s="881"/>
      <c r="O2" s="881"/>
      <c r="P2" s="881"/>
      <c r="Q2" s="881"/>
      <c r="R2" s="881"/>
      <c r="S2" s="881"/>
      <c r="T2" s="881"/>
      <c r="U2" s="881"/>
      <c r="V2" s="881"/>
      <c r="W2" s="881"/>
      <c r="X2" s="881"/>
      <c r="Y2" s="881"/>
      <c r="Z2" s="881"/>
      <c r="AA2" s="882"/>
    </row>
    <row r="3" spans="1:3956" ht="17.399999999999999" customHeight="1" thickBot="1" x14ac:dyDescent="0.25">
      <c r="A3" s="1009" t="s">
        <v>0</v>
      </c>
      <c r="B3" s="1010"/>
      <c r="C3" s="1010"/>
      <c r="D3" s="1010"/>
      <c r="E3" s="1010"/>
      <c r="F3" s="1010"/>
      <c r="G3" s="1010"/>
      <c r="H3" s="1010"/>
      <c r="I3" s="1010"/>
      <c r="J3" s="1010"/>
      <c r="K3" s="1010"/>
      <c r="L3" s="1010"/>
      <c r="M3" s="1010"/>
      <c r="N3" s="1010"/>
      <c r="O3" s="1010"/>
      <c r="P3" s="1010"/>
      <c r="Q3" s="1010"/>
      <c r="R3" s="1010"/>
      <c r="S3" s="1010"/>
      <c r="T3" s="1010"/>
      <c r="U3" s="1010"/>
      <c r="V3" s="1010"/>
      <c r="W3" s="1010"/>
      <c r="X3" s="1010"/>
      <c r="Y3" s="1010"/>
      <c r="Z3" s="1010"/>
      <c r="AA3" s="1011"/>
    </row>
    <row r="4" spans="1:3956" s="2" customFormat="1" ht="17.399999999999999" customHeight="1" thickBot="1" x14ac:dyDescent="0.25">
      <c r="A4" s="95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174"/>
      <c r="R4" s="525"/>
      <c r="S4" s="525"/>
      <c r="T4" s="525"/>
      <c r="U4" s="525"/>
      <c r="V4" s="95"/>
      <c r="W4" s="746"/>
      <c r="X4" s="746"/>
      <c r="Y4" s="746"/>
      <c r="Z4" s="746"/>
      <c r="AA4" s="746"/>
    </row>
    <row r="5" spans="1:3956" s="96" customFormat="1" ht="14.4" thickBot="1" x14ac:dyDescent="0.35">
      <c r="A5" s="884" t="s">
        <v>1</v>
      </c>
      <c r="B5" s="1012" t="s">
        <v>2</v>
      </c>
      <c r="C5" s="1012"/>
      <c r="D5" s="1012"/>
      <c r="E5" s="1012"/>
      <c r="F5" s="883" t="s">
        <v>3</v>
      </c>
      <c r="G5" s="883"/>
      <c r="H5" s="886" t="s">
        <v>4</v>
      </c>
      <c r="I5" s="886"/>
      <c r="J5" s="886"/>
      <c r="K5" s="886"/>
      <c r="L5" s="886"/>
      <c r="M5" s="886"/>
      <c r="N5" s="886"/>
      <c r="O5" s="886"/>
      <c r="P5" s="886"/>
      <c r="Q5" s="886"/>
      <c r="R5" s="886"/>
      <c r="S5" s="886"/>
      <c r="T5" s="886"/>
      <c r="U5" s="886"/>
      <c r="V5" s="886"/>
      <c r="W5" s="1007" t="s">
        <v>5</v>
      </c>
      <c r="X5" s="883" t="s">
        <v>6</v>
      </c>
      <c r="Y5" s="883" t="s">
        <v>7</v>
      </c>
      <c r="Z5" s="883"/>
      <c r="AA5" s="883" t="s">
        <v>8</v>
      </c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</row>
    <row r="6" spans="1:3956" s="96" customFormat="1" ht="15" customHeight="1" thickBot="1" x14ac:dyDescent="0.35">
      <c r="A6" s="884"/>
      <c r="B6" s="884" t="s">
        <v>9</v>
      </c>
      <c r="C6" s="884" t="s">
        <v>10</v>
      </c>
      <c r="D6" s="884" t="s">
        <v>11</v>
      </c>
      <c r="E6" s="884" t="s">
        <v>12</v>
      </c>
      <c r="F6" s="883" t="s">
        <v>13</v>
      </c>
      <c r="G6" s="883"/>
      <c r="H6" s="886" t="s">
        <v>14</v>
      </c>
      <c r="I6" s="886"/>
      <c r="J6" s="886"/>
      <c r="K6" s="886"/>
      <c r="L6" s="886"/>
      <c r="M6" s="886"/>
      <c r="N6" s="886"/>
      <c r="O6" s="886"/>
      <c r="P6" s="886"/>
      <c r="Q6" s="886"/>
      <c r="R6" s="784" t="s">
        <v>15</v>
      </c>
      <c r="S6" s="785"/>
      <c r="T6" s="785"/>
      <c r="U6" s="785"/>
      <c r="V6" s="786"/>
      <c r="W6" s="1007"/>
      <c r="X6" s="883"/>
      <c r="Y6" s="883"/>
      <c r="Z6" s="883"/>
      <c r="AA6" s="883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</row>
    <row r="7" spans="1:3956" s="96" customFormat="1" ht="14.4" customHeight="1" thickBot="1" x14ac:dyDescent="0.35">
      <c r="A7" s="884"/>
      <c r="B7" s="884"/>
      <c r="C7" s="884"/>
      <c r="D7" s="884"/>
      <c r="E7" s="884"/>
      <c r="F7" s="885" t="s">
        <v>16</v>
      </c>
      <c r="G7" s="883" t="s">
        <v>17</v>
      </c>
      <c r="H7" s="883" t="s">
        <v>1028</v>
      </c>
      <c r="I7" s="883"/>
      <c r="J7" s="883"/>
      <c r="K7" s="883"/>
      <c r="L7" s="883"/>
      <c r="M7" s="778" t="s">
        <v>1029</v>
      </c>
      <c r="N7" s="778"/>
      <c r="O7" s="778"/>
      <c r="P7" s="778"/>
      <c r="Q7" s="778"/>
      <c r="R7" s="787"/>
      <c r="S7" s="788"/>
      <c r="T7" s="788"/>
      <c r="U7" s="788"/>
      <c r="V7" s="789"/>
      <c r="W7" s="1007"/>
      <c r="X7" s="883"/>
      <c r="Y7" s="883"/>
      <c r="Z7" s="883"/>
      <c r="AA7" s="883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</row>
    <row r="8" spans="1:3956" s="96" customFormat="1" ht="14.4" customHeight="1" thickBot="1" x14ac:dyDescent="0.35">
      <c r="A8" s="884"/>
      <c r="B8" s="884"/>
      <c r="C8" s="884"/>
      <c r="D8" s="884"/>
      <c r="E8" s="884"/>
      <c r="F8" s="885"/>
      <c r="G8" s="883"/>
      <c r="H8" s="1007" t="s">
        <v>1025</v>
      </c>
      <c r="I8" s="1007" t="s">
        <v>6</v>
      </c>
      <c r="J8" s="1007" t="s">
        <v>1026</v>
      </c>
      <c r="K8" s="1007"/>
      <c r="L8" s="780" t="s">
        <v>20</v>
      </c>
      <c r="M8" s="778" t="s">
        <v>21</v>
      </c>
      <c r="N8" s="778" t="s">
        <v>6</v>
      </c>
      <c r="O8" s="780" t="s">
        <v>1026</v>
      </c>
      <c r="P8" s="781"/>
      <c r="Q8" s="782" t="s">
        <v>20</v>
      </c>
      <c r="R8" s="526"/>
      <c r="S8" s="529"/>
      <c r="T8" s="790" t="s">
        <v>1026</v>
      </c>
      <c r="U8" s="791"/>
      <c r="V8" s="778" t="s">
        <v>20</v>
      </c>
      <c r="W8" s="1007"/>
      <c r="X8" s="883"/>
      <c r="Y8" s="883" t="s">
        <v>18</v>
      </c>
      <c r="Z8" s="883" t="s">
        <v>19</v>
      </c>
      <c r="AA8" s="883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</row>
    <row r="9" spans="1:3956" s="96" customFormat="1" ht="51" customHeight="1" thickBot="1" x14ac:dyDescent="0.35">
      <c r="A9" s="884"/>
      <c r="B9" s="884"/>
      <c r="C9" s="884"/>
      <c r="D9" s="884"/>
      <c r="E9" s="884"/>
      <c r="F9" s="885"/>
      <c r="G9" s="883"/>
      <c r="H9" s="1007"/>
      <c r="I9" s="1007"/>
      <c r="J9" s="629" t="s">
        <v>1011</v>
      </c>
      <c r="K9" s="629" t="s">
        <v>1027</v>
      </c>
      <c r="L9" s="883"/>
      <c r="M9" s="779"/>
      <c r="N9" s="779"/>
      <c r="O9" s="97" t="s">
        <v>1011</v>
      </c>
      <c r="P9" s="97" t="s">
        <v>1027</v>
      </c>
      <c r="Q9" s="783"/>
      <c r="R9" s="666" t="s">
        <v>21</v>
      </c>
      <c r="S9" s="629" t="s">
        <v>6</v>
      </c>
      <c r="T9" s="629" t="s">
        <v>1011</v>
      </c>
      <c r="U9" s="629" t="s">
        <v>1027</v>
      </c>
      <c r="V9" s="779"/>
      <c r="W9" s="1007"/>
      <c r="X9" s="883"/>
      <c r="Y9" s="883"/>
      <c r="Z9" s="883"/>
      <c r="AA9" s="883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</row>
    <row r="10" spans="1:3956" s="2" customFormat="1" ht="15" customHeight="1" thickBot="1" x14ac:dyDescent="0.25">
      <c r="A10" s="769" t="s">
        <v>1023</v>
      </c>
      <c r="B10" s="769"/>
      <c r="C10" s="769"/>
      <c r="D10" s="769"/>
      <c r="E10" s="769"/>
      <c r="F10" s="769"/>
      <c r="G10" s="769"/>
      <c r="H10" s="201">
        <f>H11+H87+H124+H180+H281+H327+H389+H456+H534+H558+H575+H587+H596+H602+H682+H697</f>
        <v>8541026677.1999998</v>
      </c>
      <c r="I10" s="201">
        <f>I11+I87+I124+I180+I281+I327+I389+I456+I534+I558+I575+I587+I596+I602+I682+I697</f>
        <v>25883411015.34</v>
      </c>
      <c r="J10" s="201">
        <f>J11+J87+J124+J180+J281+J327+J389+J456+J534+J558+J575+J587+J596+J602+J682+J697</f>
        <v>22168152713.239998</v>
      </c>
      <c r="K10" s="201">
        <f>K11+K87+K124+K180+K281+K327+K389+K456+K534+K558+K575+K587+K596+K602+K682+K697</f>
        <v>19987084260.73</v>
      </c>
      <c r="L10" s="201"/>
      <c r="M10" s="495">
        <f>M11+M87+M124+M180+M281+M327+M389+M456+M534+M558+M575+M587+M596+M602+M682+M697</f>
        <v>32468906238</v>
      </c>
      <c r="N10" s="201">
        <f>N11+N87+N124+N180+N281+N327+N389+N456+N534+N558+N575+N587+N596+N602+N682+N697</f>
        <v>116026221632.07002</v>
      </c>
      <c r="O10" s="201">
        <f>O11+O87+O124+O180+O281+O327+O389+O456+O534+O558+O575+O587+O596+O602+O682+O697</f>
        <v>69075582851.029999</v>
      </c>
      <c r="P10" s="201">
        <f>P11+P87+P124+P180+P281+P327+P389+P456+P534+P558+P575+P587+P596+P602+P682+P697</f>
        <v>48611777185.410004</v>
      </c>
      <c r="Q10" s="202"/>
      <c r="R10" s="495">
        <f>R11+R87+R124+R180+R281+R327+R389+R456+R534+R558+R575+R587+R596+R602+R682+R697</f>
        <v>95307007318.992798</v>
      </c>
      <c r="S10" s="201">
        <f>S11+S87+S124+S180+S281+S327+S389+S456+S534+S558+S575+S587+S596+S602+S682+S697</f>
        <v>141606101669.08002</v>
      </c>
      <c r="T10" s="201">
        <f>T11+T87+T124+T180+T281+T327+T389+T456+T534+T558+T575+T587+T596+T602+T682+T697</f>
        <v>118489884151.53999</v>
      </c>
      <c r="U10" s="201">
        <f>U11+U87+U124+U180+U281+U327+U389+U456+U534+U558+U575+U587+U596+U602+U682+U697</f>
        <v>114025269046.48</v>
      </c>
      <c r="V10" s="201"/>
      <c r="W10" s="495">
        <f>W11+W87+W124+W180+W281+W327+W389+W456+W534+W558+W575+W587+W596+W602+W682+W697</f>
        <v>136316940234.19278</v>
      </c>
      <c r="X10" s="201">
        <f>X11+X87+X124+X180+X281+X327+X389+X456+X534+X558+X575+X587+X596+X602+X682+X697</f>
        <v>283515734316.49005</v>
      </c>
      <c r="Y10" s="201">
        <f>Y11+Y87+Y124+Y180+Y281+Y327+Y389+Y456+Y534+Y558+Y575+Y587+Y596+Y602+Y682+Y697</f>
        <v>209733619715.81</v>
      </c>
      <c r="Z10" s="201">
        <f>Z11+Z87+Z124+Z180+Z281+Z327+Z389+Z456+Z534+Z558+Z575+Z587+Z596+Z602+Z682+Z697</f>
        <v>182624130492.62003</v>
      </c>
      <c r="AA10" s="745">
        <f>SUM(AA11:AA723)</f>
        <v>185</v>
      </c>
    </row>
    <row r="11" spans="1:3956" s="4" customFormat="1" ht="14.4" thickBot="1" x14ac:dyDescent="0.35">
      <c r="A11" s="855" t="s">
        <v>22</v>
      </c>
      <c r="B11" s="855"/>
      <c r="C11" s="855"/>
      <c r="D11" s="855"/>
      <c r="E11" s="855"/>
      <c r="F11" s="855"/>
      <c r="G11" s="855"/>
      <c r="H11" s="385">
        <f>+H13</f>
        <v>586130313.47000003</v>
      </c>
      <c r="I11" s="385">
        <f t="shared" ref="I11:U11" si="0">+I13</f>
        <v>2584525318.1000004</v>
      </c>
      <c r="J11" s="385">
        <f t="shared" si="0"/>
        <v>1505092613.1700001</v>
      </c>
      <c r="K11" s="385">
        <f t="shared" si="0"/>
        <v>1028092613.1700001</v>
      </c>
      <c r="L11" s="203"/>
      <c r="M11" s="506">
        <f t="shared" si="0"/>
        <v>4245624264</v>
      </c>
      <c r="N11" s="385">
        <f t="shared" si="0"/>
        <v>4479624122.2399998</v>
      </c>
      <c r="O11" s="385">
        <f t="shared" si="0"/>
        <v>4457628690</v>
      </c>
      <c r="P11" s="385">
        <f t="shared" si="0"/>
        <v>4457628690</v>
      </c>
      <c r="Q11" s="204"/>
      <c r="R11" s="506">
        <f t="shared" si="0"/>
        <v>75265456000</v>
      </c>
      <c r="S11" s="488">
        <f t="shared" si="0"/>
        <v>96288092846.160004</v>
      </c>
      <c r="T11" s="488">
        <f t="shared" si="0"/>
        <v>92322966451.369995</v>
      </c>
      <c r="U11" s="488">
        <f t="shared" si="0"/>
        <v>91825045963.369995</v>
      </c>
      <c r="V11" s="203"/>
      <c r="W11" s="506">
        <f t="shared" ref="W11:Z11" si="1">+W13</f>
        <v>80097210577.470001</v>
      </c>
      <c r="X11" s="672">
        <f t="shared" si="1"/>
        <v>103352242286.5</v>
      </c>
      <c r="Y11" s="672">
        <f t="shared" si="1"/>
        <v>98285687754.539993</v>
      </c>
      <c r="Z11" s="753">
        <f t="shared" si="1"/>
        <v>97310767266.539993</v>
      </c>
      <c r="AA11" s="808">
        <v>17</v>
      </c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C11" s="751"/>
      <c r="BSD11" s="751"/>
      <c r="BSE11" s="751"/>
      <c r="BSF11" s="751"/>
    </row>
    <row r="12" spans="1:3956" s="13" customFormat="1" x14ac:dyDescent="0.3">
      <c r="A12" s="258" t="s">
        <v>23</v>
      </c>
      <c r="B12" s="258"/>
      <c r="C12" s="258"/>
      <c r="D12" s="258"/>
      <c r="E12" s="258"/>
      <c r="F12" s="258"/>
      <c r="G12" s="392" t="s">
        <v>24</v>
      </c>
      <c r="H12" s="168">
        <f>H13</f>
        <v>586130313.47000003</v>
      </c>
      <c r="I12" s="169">
        <f t="shared" ref="I12:Z12" si="2">I13</f>
        <v>2584525318.1000004</v>
      </c>
      <c r="J12" s="169">
        <f t="shared" si="2"/>
        <v>1505092613.1700001</v>
      </c>
      <c r="K12" s="169">
        <f t="shared" si="2"/>
        <v>1028092613.1700001</v>
      </c>
      <c r="L12" s="170"/>
      <c r="M12" s="690">
        <f t="shared" si="2"/>
        <v>4245624264</v>
      </c>
      <c r="N12" s="128">
        <f t="shared" si="2"/>
        <v>4479624122.2399998</v>
      </c>
      <c r="O12" s="128">
        <f t="shared" si="2"/>
        <v>4457628690</v>
      </c>
      <c r="P12" s="128">
        <f t="shared" si="2"/>
        <v>4457628690</v>
      </c>
      <c r="Q12" s="129"/>
      <c r="R12" s="507">
        <f t="shared" si="2"/>
        <v>75265456000</v>
      </c>
      <c r="S12" s="62">
        <f t="shared" si="2"/>
        <v>96288092846.160004</v>
      </c>
      <c r="T12" s="62">
        <f t="shared" si="2"/>
        <v>92322966451.369995</v>
      </c>
      <c r="U12" s="62">
        <f t="shared" si="2"/>
        <v>91825045963.369995</v>
      </c>
      <c r="V12" s="130"/>
      <c r="W12" s="507">
        <f t="shared" si="2"/>
        <v>80097210577.470001</v>
      </c>
      <c r="X12" s="62">
        <f t="shared" si="2"/>
        <v>103352242286.5</v>
      </c>
      <c r="Y12" s="62">
        <f t="shared" si="2"/>
        <v>98285687754.539993</v>
      </c>
      <c r="Z12" s="754">
        <f t="shared" si="2"/>
        <v>97310767266.539993</v>
      </c>
      <c r="AA12" s="809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C12" s="28"/>
      <c r="BSD12" s="28"/>
      <c r="BSE12" s="28"/>
      <c r="BSF12" s="28"/>
    </row>
    <row r="13" spans="1:3956" s="13" customFormat="1" x14ac:dyDescent="0.3">
      <c r="A13" s="774"/>
      <c r="B13" s="347" t="s">
        <v>25</v>
      </c>
      <c r="C13" s="347"/>
      <c r="D13" s="347"/>
      <c r="E13" s="546"/>
      <c r="F13" s="347"/>
      <c r="G13" s="393" t="s">
        <v>26</v>
      </c>
      <c r="H13" s="7">
        <f>+H14+H21+H37+H56+H59+H79</f>
        <v>586130313.47000003</v>
      </c>
      <c r="I13" s="8">
        <f>+I14+I21+I37+I56+I59+I79</f>
        <v>2584525318.1000004</v>
      </c>
      <c r="J13" s="8">
        <f>+J14+J21+J37+J56+J59+J79</f>
        <v>1505092613.1700001</v>
      </c>
      <c r="K13" s="8">
        <f>+K14+K21+K37+K56+K59+K79</f>
        <v>1028092613.1700001</v>
      </c>
      <c r="L13" s="644"/>
      <c r="M13" s="9">
        <f>+M14+M21+M37+M56+M59+M79</f>
        <v>4245624264</v>
      </c>
      <c r="N13" s="8">
        <f>+N14+N21+N37+N56+N59+N79</f>
        <v>4479624122.2399998</v>
      </c>
      <c r="O13" s="8">
        <f>+O14+O21+O37+O56+O59+O79</f>
        <v>4457628690</v>
      </c>
      <c r="P13" s="8">
        <f>+P14+P21+P37+P56+P59+P79</f>
        <v>4457628690</v>
      </c>
      <c r="Q13" s="42"/>
      <c r="R13" s="9">
        <f>+R14+R21+R37+R56+R59+R79</f>
        <v>75265456000</v>
      </c>
      <c r="S13" s="8">
        <f>+S14+S21+S37+S56+S59+S79</f>
        <v>96288092846.160004</v>
      </c>
      <c r="T13" s="8">
        <f>+T14+T21+T37+T56+T59+T79</f>
        <v>92322966451.369995</v>
      </c>
      <c r="U13" s="8">
        <f>+U14+U21+U37+U56+U59+U79</f>
        <v>91825045963.369995</v>
      </c>
      <c r="V13" s="644"/>
      <c r="W13" s="9">
        <f>+W14+W21+W37+W56+W59+W79</f>
        <v>80097210577.470001</v>
      </c>
      <c r="X13" s="8">
        <f>+X14+X21+X37+X56+X59+X79</f>
        <v>103352242286.5</v>
      </c>
      <c r="Y13" s="8">
        <f>+Y14+Y21+Y37+Y56+Y59+Y79</f>
        <v>98285687754.539993</v>
      </c>
      <c r="Z13" s="755">
        <f>+Z14+Z21+Z37+Z56+Z59+Z79</f>
        <v>97310767266.539993</v>
      </c>
      <c r="AA13" s="809"/>
      <c r="AB13" s="10"/>
      <c r="AC13" s="11"/>
      <c r="AD13" s="12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C13" s="28"/>
      <c r="BSD13" s="28"/>
      <c r="BSE13" s="28"/>
      <c r="BSF13" s="28"/>
    </row>
    <row r="14" spans="1:3956" s="13" customFormat="1" ht="27.6" x14ac:dyDescent="0.3">
      <c r="A14" s="775"/>
      <c r="B14" s="774"/>
      <c r="C14" s="347" t="s">
        <v>27</v>
      </c>
      <c r="D14" s="347"/>
      <c r="E14" s="546"/>
      <c r="F14" s="347"/>
      <c r="G14" s="393" t="s">
        <v>28</v>
      </c>
      <c r="H14" s="7">
        <f>+H15+H17+H19</f>
        <v>0</v>
      </c>
      <c r="I14" s="8">
        <f t="shared" ref="I14:U14" si="3">+I16+I18+I20</f>
        <v>0</v>
      </c>
      <c r="J14" s="8">
        <f t="shared" si="3"/>
        <v>0</v>
      </c>
      <c r="K14" s="8">
        <f t="shared" si="3"/>
        <v>0</v>
      </c>
      <c r="L14" s="644"/>
      <c r="M14" s="9">
        <f t="shared" si="3"/>
        <v>0</v>
      </c>
      <c r="N14" s="8">
        <f t="shared" si="3"/>
        <v>0</v>
      </c>
      <c r="O14" s="8">
        <f t="shared" si="3"/>
        <v>0</v>
      </c>
      <c r="P14" s="8">
        <f t="shared" si="3"/>
        <v>0</v>
      </c>
      <c r="Q14" s="42"/>
      <c r="R14" s="352">
        <f t="shared" si="3"/>
        <v>0</v>
      </c>
      <c r="S14" s="486">
        <f t="shared" si="3"/>
        <v>0</v>
      </c>
      <c r="T14" s="486">
        <f t="shared" si="3"/>
        <v>0</v>
      </c>
      <c r="U14" s="486">
        <f t="shared" si="3"/>
        <v>0</v>
      </c>
      <c r="V14" s="351"/>
      <c r="W14" s="352">
        <f>+W15+W17+W19</f>
        <v>0</v>
      </c>
      <c r="X14" s="353">
        <f t="shared" ref="X14:Z14" si="4">+X15+X17+X19</f>
        <v>0</v>
      </c>
      <c r="Y14" s="353">
        <f t="shared" si="4"/>
        <v>0</v>
      </c>
      <c r="Z14" s="756">
        <f t="shared" si="4"/>
        <v>0</v>
      </c>
      <c r="AA14" s="809"/>
      <c r="AB14" s="10"/>
      <c r="AC14" s="12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</row>
    <row r="15" spans="1:3956" s="13" customFormat="1" ht="35.25" customHeight="1" x14ac:dyDescent="0.3">
      <c r="A15" s="775"/>
      <c r="B15" s="775"/>
      <c r="C15" s="834"/>
      <c r="D15" s="347" t="s">
        <v>29</v>
      </c>
      <c r="E15" s="546"/>
      <c r="F15" s="347"/>
      <c r="G15" s="393" t="s">
        <v>30</v>
      </c>
      <c r="H15" s="7"/>
      <c r="I15" s="8">
        <v>0</v>
      </c>
      <c r="J15" s="8">
        <v>0</v>
      </c>
      <c r="K15" s="8">
        <v>0</v>
      </c>
      <c r="L15" s="644"/>
      <c r="M15" s="352">
        <v>0</v>
      </c>
      <c r="N15" s="353">
        <v>0</v>
      </c>
      <c r="O15" s="353">
        <v>0</v>
      </c>
      <c r="P15" s="353">
        <v>0</v>
      </c>
      <c r="Q15" s="354"/>
      <c r="R15" s="352">
        <v>0</v>
      </c>
      <c r="S15" s="486">
        <v>0</v>
      </c>
      <c r="T15" s="486">
        <v>0</v>
      </c>
      <c r="U15" s="486">
        <v>0</v>
      </c>
      <c r="V15" s="351"/>
      <c r="W15" s="352">
        <f>H15+M15+R15</f>
        <v>0</v>
      </c>
      <c r="X15" s="353">
        <f t="shared" ref="X15:Z15" si="5">I15+N15+S15</f>
        <v>0</v>
      </c>
      <c r="Y15" s="353">
        <f t="shared" si="5"/>
        <v>0</v>
      </c>
      <c r="Z15" s="756">
        <f t="shared" si="5"/>
        <v>0</v>
      </c>
      <c r="AA15" s="809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</row>
    <row r="16" spans="1:3956" s="4" customFormat="1" ht="73.5" customHeight="1" x14ac:dyDescent="0.3">
      <c r="A16" s="775"/>
      <c r="B16" s="775"/>
      <c r="C16" s="834"/>
      <c r="D16" s="347"/>
      <c r="E16" s="546" t="s">
        <v>31</v>
      </c>
      <c r="F16" s="347" t="s">
        <v>23</v>
      </c>
      <c r="G16" s="394" t="s">
        <v>32</v>
      </c>
      <c r="H16" s="348">
        <v>0</v>
      </c>
      <c r="I16" s="349">
        <v>0</v>
      </c>
      <c r="J16" s="349">
        <v>0</v>
      </c>
      <c r="K16" s="349">
        <v>0</v>
      </c>
      <c r="L16" s="615"/>
      <c r="M16" s="623">
        <v>0</v>
      </c>
      <c r="N16" s="334">
        <v>0</v>
      </c>
      <c r="O16" s="334">
        <v>0</v>
      </c>
      <c r="P16" s="334">
        <v>0</v>
      </c>
      <c r="Q16" s="632"/>
      <c r="R16" s="623">
        <v>0</v>
      </c>
      <c r="S16" s="483">
        <v>0</v>
      </c>
      <c r="T16" s="483">
        <v>0</v>
      </c>
      <c r="U16" s="483">
        <v>0</v>
      </c>
      <c r="V16" s="619"/>
      <c r="W16" s="496">
        <v>0</v>
      </c>
      <c r="X16" s="334">
        <v>0</v>
      </c>
      <c r="Y16" s="334">
        <v>0</v>
      </c>
      <c r="Z16" s="757">
        <v>0</v>
      </c>
      <c r="AA16" s="809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D16" s="576"/>
    </row>
    <row r="17" spans="1:1852" s="13" customFormat="1" ht="27.6" x14ac:dyDescent="0.3">
      <c r="A17" s="775"/>
      <c r="B17" s="775"/>
      <c r="C17" s="834"/>
      <c r="D17" s="347" t="s">
        <v>33</v>
      </c>
      <c r="E17" s="546"/>
      <c r="F17" s="328"/>
      <c r="G17" s="393" t="s">
        <v>34</v>
      </c>
      <c r="H17" s="7"/>
      <c r="I17" s="8">
        <v>0</v>
      </c>
      <c r="J17" s="8">
        <v>0</v>
      </c>
      <c r="K17" s="8">
        <v>0</v>
      </c>
      <c r="L17" s="156"/>
      <c r="M17" s="352">
        <v>0</v>
      </c>
      <c r="N17" s="353">
        <v>0</v>
      </c>
      <c r="O17" s="353">
        <v>0</v>
      </c>
      <c r="P17" s="353">
        <v>0</v>
      </c>
      <c r="Q17" s="354"/>
      <c r="R17" s="352">
        <v>0</v>
      </c>
      <c r="S17" s="486">
        <v>0</v>
      </c>
      <c r="T17" s="486">
        <v>0</v>
      </c>
      <c r="U17" s="486">
        <v>0</v>
      </c>
      <c r="V17" s="351"/>
      <c r="W17" s="497">
        <v>0</v>
      </c>
      <c r="X17" s="19">
        <v>0</v>
      </c>
      <c r="Y17" s="19">
        <v>0</v>
      </c>
      <c r="Z17" s="758">
        <v>0</v>
      </c>
      <c r="AA17" s="809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</row>
    <row r="18" spans="1:1852" s="4" customFormat="1" ht="41.4" x14ac:dyDescent="0.3">
      <c r="A18" s="775"/>
      <c r="B18" s="775"/>
      <c r="C18" s="834"/>
      <c r="D18" s="347"/>
      <c r="E18" s="546" t="s">
        <v>35</v>
      </c>
      <c r="F18" s="364">
        <v>2</v>
      </c>
      <c r="G18" s="394" t="s">
        <v>36</v>
      </c>
      <c r="H18" s="348">
        <v>0</v>
      </c>
      <c r="I18" s="349">
        <v>0</v>
      </c>
      <c r="J18" s="349">
        <v>0</v>
      </c>
      <c r="K18" s="349">
        <v>0</v>
      </c>
      <c r="L18" s="615"/>
      <c r="M18" s="623">
        <v>0</v>
      </c>
      <c r="N18" s="334">
        <v>0</v>
      </c>
      <c r="O18" s="334">
        <v>0</v>
      </c>
      <c r="P18" s="334">
        <v>0</v>
      </c>
      <c r="Q18" s="632"/>
      <c r="R18" s="623">
        <v>0</v>
      </c>
      <c r="S18" s="483">
        <v>0</v>
      </c>
      <c r="T18" s="483">
        <v>0</v>
      </c>
      <c r="U18" s="483">
        <v>0</v>
      </c>
      <c r="V18" s="619"/>
      <c r="W18" s="498"/>
      <c r="X18" s="15"/>
      <c r="Y18" s="15"/>
      <c r="Z18" s="759"/>
      <c r="AA18" s="809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</row>
    <row r="19" spans="1:1852" s="13" customFormat="1" ht="27.6" x14ac:dyDescent="0.3">
      <c r="A19" s="775"/>
      <c r="B19" s="775"/>
      <c r="C19" s="834"/>
      <c r="D19" s="347" t="s">
        <v>37</v>
      </c>
      <c r="E19" s="546"/>
      <c r="F19" s="328"/>
      <c r="G19" s="393" t="s">
        <v>38</v>
      </c>
      <c r="H19" s="7"/>
      <c r="I19" s="8">
        <v>0</v>
      </c>
      <c r="J19" s="8">
        <v>0</v>
      </c>
      <c r="K19" s="8">
        <v>0</v>
      </c>
      <c r="L19" s="156"/>
      <c r="M19" s="352">
        <v>0</v>
      </c>
      <c r="N19" s="353">
        <v>0</v>
      </c>
      <c r="O19" s="353">
        <v>0</v>
      </c>
      <c r="P19" s="353">
        <v>0</v>
      </c>
      <c r="Q19" s="354"/>
      <c r="R19" s="352">
        <v>0</v>
      </c>
      <c r="S19" s="486">
        <v>0</v>
      </c>
      <c r="T19" s="486">
        <v>0</v>
      </c>
      <c r="U19" s="486">
        <v>0</v>
      </c>
      <c r="V19" s="351"/>
      <c r="W19" s="497">
        <v>0</v>
      </c>
      <c r="X19" s="19">
        <v>0</v>
      </c>
      <c r="Y19" s="19">
        <v>0</v>
      </c>
      <c r="Z19" s="758">
        <v>0</v>
      </c>
      <c r="AA19" s="809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</row>
    <row r="20" spans="1:1852" s="4" customFormat="1" ht="41.4" x14ac:dyDescent="0.3">
      <c r="A20" s="775"/>
      <c r="B20" s="775"/>
      <c r="C20" s="834"/>
      <c r="D20" s="347"/>
      <c r="E20" s="546" t="s">
        <v>39</v>
      </c>
      <c r="F20" s="328">
        <v>3</v>
      </c>
      <c r="G20" s="394" t="s">
        <v>40</v>
      </c>
      <c r="H20" s="348">
        <v>0</v>
      </c>
      <c r="I20" s="349">
        <v>0</v>
      </c>
      <c r="J20" s="349">
        <v>0</v>
      </c>
      <c r="K20" s="349">
        <v>0</v>
      </c>
      <c r="L20" s="615"/>
      <c r="M20" s="623">
        <v>0</v>
      </c>
      <c r="N20" s="334">
        <v>0</v>
      </c>
      <c r="O20" s="334">
        <v>0</v>
      </c>
      <c r="P20" s="334">
        <v>0</v>
      </c>
      <c r="Q20" s="632"/>
      <c r="R20" s="623">
        <v>0</v>
      </c>
      <c r="S20" s="483">
        <v>0</v>
      </c>
      <c r="T20" s="483">
        <v>0</v>
      </c>
      <c r="U20" s="483">
        <v>0</v>
      </c>
      <c r="V20" s="619"/>
      <c r="W20" s="499"/>
      <c r="X20" s="15"/>
      <c r="Y20" s="15"/>
      <c r="Z20" s="759"/>
      <c r="AA20" s="809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D20" s="751"/>
      <c r="BSE20" s="751"/>
      <c r="BSF20" s="751"/>
    </row>
    <row r="21" spans="1:1852" s="18" customFormat="1" ht="27.6" x14ac:dyDescent="0.3">
      <c r="A21" s="775"/>
      <c r="B21" s="775"/>
      <c r="C21" s="342" t="s">
        <v>41</v>
      </c>
      <c r="D21" s="342"/>
      <c r="E21" s="545"/>
      <c r="F21" s="342"/>
      <c r="G21" s="395" t="s">
        <v>42</v>
      </c>
      <c r="H21" s="7">
        <f>H22+H32</f>
        <v>0</v>
      </c>
      <c r="I21" s="8">
        <f t="shared" ref="I21:K21" si="6">I22+I32</f>
        <v>1020000000</v>
      </c>
      <c r="J21" s="8">
        <f t="shared" si="6"/>
        <v>20000000</v>
      </c>
      <c r="K21" s="8">
        <f t="shared" si="6"/>
        <v>20000000</v>
      </c>
      <c r="L21" s="16"/>
      <c r="M21" s="623">
        <f t="shared" ref="M21:P21" si="7">M22+M32</f>
        <v>0</v>
      </c>
      <c r="N21" s="334">
        <f t="shared" si="7"/>
        <v>0</v>
      </c>
      <c r="O21" s="334">
        <f t="shared" si="7"/>
        <v>0</v>
      </c>
      <c r="P21" s="334">
        <f t="shared" si="7"/>
        <v>0</v>
      </c>
      <c r="Q21" s="46"/>
      <c r="R21" s="9">
        <f t="shared" ref="R21:U21" si="8">R22+R32</f>
        <v>0</v>
      </c>
      <c r="S21" s="8">
        <f>S22+S32</f>
        <v>214167845.77000001</v>
      </c>
      <c r="T21" s="8">
        <f t="shared" si="8"/>
        <v>142412880</v>
      </c>
      <c r="U21" s="8">
        <f t="shared" si="8"/>
        <v>142412880</v>
      </c>
      <c r="V21" s="16"/>
      <c r="W21" s="9">
        <f t="shared" ref="W21" si="9">W22+W32</f>
        <v>0</v>
      </c>
      <c r="X21" s="8">
        <f>X22+X32</f>
        <v>1234167845.77</v>
      </c>
      <c r="Y21" s="8">
        <f t="shared" ref="Y21:Z21" si="10">Y22+Y32</f>
        <v>162412880</v>
      </c>
      <c r="Z21" s="755">
        <f t="shared" si="10"/>
        <v>162412880</v>
      </c>
      <c r="AA21" s="809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D21" s="28"/>
      <c r="BSE21" s="28"/>
      <c r="BSF21" s="28"/>
    </row>
    <row r="22" spans="1:1852" s="18" customFormat="1" x14ac:dyDescent="0.3">
      <c r="A22" s="775"/>
      <c r="B22" s="775"/>
      <c r="C22" s="777"/>
      <c r="D22" s="342" t="s">
        <v>43</v>
      </c>
      <c r="E22" s="545"/>
      <c r="F22" s="342"/>
      <c r="G22" s="395" t="s">
        <v>44</v>
      </c>
      <c r="H22" s="7">
        <f>H23+H28+H29</f>
        <v>0</v>
      </c>
      <c r="I22" s="8">
        <f>I23+I28+I29</f>
        <v>1005000000</v>
      </c>
      <c r="J22" s="8">
        <f t="shared" ref="J22:K22" si="11">J23+J28+J29</f>
        <v>5000000</v>
      </c>
      <c r="K22" s="8">
        <f t="shared" si="11"/>
        <v>5000000</v>
      </c>
      <c r="L22" s="16"/>
      <c r="M22" s="623">
        <f>M23+M28+M29</f>
        <v>0</v>
      </c>
      <c r="N22" s="334">
        <f>N23+N28+N29</f>
        <v>0</v>
      </c>
      <c r="O22" s="334">
        <f>O23+O28+O29</f>
        <v>0</v>
      </c>
      <c r="P22" s="334">
        <f t="shared" ref="P22" si="12">P23+P28+P29</f>
        <v>0</v>
      </c>
      <c r="Q22" s="46"/>
      <c r="R22" s="9">
        <f t="shared" ref="R22:U22" si="13">R23+R28+R29</f>
        <v>0</v>
      </c>
      <c r="S22" s="8">
        <f t="shared" si="13"/>
        <v>127417845.77000001</v>
      </c>
      <c r="T22" s="8">
        <f t="shared" si="13"/>
        <v>55691800</v>
      </c>
      <c r="U22" s="8">
        <f t="shared" si="13"/>
        <v>55691800</v>
      </c>
      <c r="V22" s="16"/>
      <c r="W22" s="9">
        <f t="shared" ref="W22:Z22" si="14">W23+W28+W29</f>
        <v>0</v>
      </c>
      <c r="X22" s="8">
        <f t="shared" si="14"/>
        <v>1132417845.77</v>
      </c>
      <c r="Y22" s="8">
        <f t="shared" si="14"/>
        <v>60691800</v>
      </c>
      <c r="Z22" s="755">
        <f t="shared" si="14"/>
        <v>60691800</v>
      </c>
      <c r="AA22" s="809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D22" s="28"/>
      <c r="BSE22" s="28"/>
      <c r="BSF22" s="28"/>
    </row>
    <row r="23" spans="1:1852" s="21" customFormat="1" ht="18" customHeight="1" x14ac:dyDescent="0.3">
      <c r="A23" s="775"/>
      <c r="B23" s="775"/>
      <c r="C23" s="777"/>
      <c r="D23" s="771"/>
      <c r="E23" s="545" t="s">
        <v>45</v>
      </c>
      <c r="F23" s="993">
        <v>4</v>
      </c>
      <c r="G23" s="982" t="s">
        <v>46</v>
      </c>
      <c r="H23" s="817">
        <v>0</v>
      </c>
      <c r="I23" s="1006">
        <v>1000000000</v>
      </c>
      <c r="J23" s="1006">
        <v>0</v>
      </c>
      <c r="K23" s="1006">
        <v>0</v>
      </c>
      <c r="L23" s="1008" t="s">
        <v>144</v>
      </c>
      <c r="M23" s="1002">
        <v>0</v>
      </c>
      <c r="N23" s="1003">
        <v>0</v>
      </c>
      <c r="O23" s="1003">
        <v>0</v>
      </c>
      <c r="P23" s="1003">
        <v>0</v>
      </c>
      <c r="Q23" s="839"/>
      <c r="R23" s="837">
        <v>0</v>
      </c>
      <c r="S23" s="816">
        <v>80650415.290000007</v>
      </c>
      <c r="T23" s="816">
        <v>17850000</v>
      </c>
      <c r="U23" s="816">
        <v>17850000</v>
      </c>
      <c r="V23" s="967" t="s">
        <v>1048</v>
      </c>
      <c r="W23" s="837">
        <f>R23+M23+H23</f>
        <v>0</v>
      </c>
      <c r="X23" s="816">
        <f t="shared" ref="X23:Z23" si="15">S23+N23+I23</f>
        <v>1080650415.29</v>
      </c>
      <c r="Y23" s="816">
        <f t="shared" si="15"/>
        <v>17850000</v>
      </c>
      <c r="Z23" s="1005">
        <f t="shared" si="15"/>
        <v>17850000</v>
      </c>
      <c r="AA23" s="809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</row>
    <row r="24" spans="1:1852" s="21" customFormat="1" x14ac:dyDescent="0.3">
      <c r="A24" s="775"/>
      <c r="B24" s="775"/>
      <c r="C24" s="777"/>
      <c r="D24" s="772"/>
      <c r="E24" s="545" t="s">
        <v>47</v>
      </c>
      <c r="F24" s="993"/>
      <c r="G24" s="982"/>
      <c r="H24" s="817"/>
      <c r="I24" s="1006"/>
      <c r="J24" s="1006"/>
      <c r="K24" s="1006"/>
      <c r="L24" s="1008"/>
      <c r="M24" s="1002"/>
      <c r="N24" s="1003"/>
      <c r="O24" s="1003"/>
      <c r="P24" s="1003"/>
      <c r="Q24" s="839"/>
      <c r="R24" s="837"/>
      <c r="S24" s="816"/>
      <c r="T24" s="816"/>
      <c r="U24" s="816"/>
      <c r="V24" s="967"/>
      <c r="W24" s="837"/>
      <c r="X24" s="816"/>
      <c r="Y24" s="816"/>
      <c r="Z24" s="1005"/>
      <c r="AA24" s="809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</row>
    <row r="25" spans="1:1852" s="21" customFormat="1" x14ac:dyDescent="0.3">
      <c r="A25" s="775"/>
      <c r="B25" s="775"/>
      <c r="C25" s="777"/>
      <c r="D25" s="772"/>
      <c r="E25" s="545" t="s">
        <v>48</v>
      </c>
      <c r="F25" s="993"/>
      <c r="G25" s="982"/>
      <c r="H25" s="817"/>
      <c r="I25" s="1006"/>
      <c r="J25" s="1006"/>
      <c r="K25" s="1006"/>
      <c r="L25" s="1008"/>
      <c r="M25" s="1002"/>
      <c r="N25" s="1003"/>
      <c r="O25" s="1003"/>
      <c r="P25" s="1003"/>
      <c r="Q25" s="839"/>
      <c r="R25" s="837"/>
      <c r="S25" s="816"/>
      <c r="T25" s="816"/>
      <c r="U25" s="816"/>
      <c r="V25" s="967"/>
      <c r="W25" s="837"/>
      <c r="X25" s="816"/>
      <c r="Y25" s="816"/>
      <c r="Z25" s="1005"/>
      <c r="AA25" s="809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</row>
    <row r="26" spans="1:1852" s="21" customFormat="1" x14ac:dyDescent="0.3">
      <c r="A26" s="775"/>
      <c r="B26" s="775"/>
      <c r="C26" s="777"/>
      <c r="D26" s="772"/>
      <c r="E26" s="545" t="s">
        <v>49</v>
      </c>
      <c r="F26" s="993"/>
      <c r="G26" s="982"/>
      <c r="H26" s="817"/>
      <c r="I26" s="1006"/>
      <c r="J26" s="1006"/>
      <c r="K26" s="1006"/>
      <c r="L26" s="1008"/>
      <c r="M26" s="1002"/>
      <c r="N26" s="1003"/>
      <c r="O26" s="1003"/>
      <c r="P26" s="1003"/>
      <c r="Q26" s="839"/>
      <c r="R26" s="837"/>
      <c r="S26" s="816"/>
      <c r="T26" s="816"/>
      <c r="U26" s="816"/>
      <c r="V26" s="967"/>
      <c r="W26" s="837"/>
      <c r="X26" s="816"/>
      <c r="Y26" s="816"/>
      <c r="Z26" s="1005"/>
      <c r="AA26" s="809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</row>
    <row r="27" spans="1:1852" s="21" customFormat="1" x14ac:dyDescent="0.3">
      <c r="A27" s="775"/>
      <c r="B27" s="775"/>
      <c r="C27" s="777"/>
      <c r="D27" s="772"/>
      <c r="E27" s="545" t="s">
        <v>50</v>
      </c>
      <c r="F27" s="993"/>
      <c r="G27" s="982"/>
      <c r="H27" s="817"/>
      <c r="I27" s="1006"/>
      <c r="J27" s="1006"/>
      <c r="K27" s="1006"/>
      <c r="L27" s="1008"/>
      <c r="M27" s="1002"/>
      <c r="N27" s="1003"/>
      <c r="O27" s="1003"/>
      <c r="P27" s="1003"/>
      <c r="Q27" s="839"/>
      <c r="R27" s="837"/>
      <c r="S27" s="816"/>
      <c r="T27" s="816"/>
      <c r="U27" s="816"/>
      <c r="V27" s="967"/>
      <c r="W27" s="837"/>
      <c r="X27" s="816"/>
      <c r="Y27" s="816"/>
      <c r="Z27" s="1005"/>
      <c r="AA27" s="809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</row>
    <row r="28" spans="1:1852" s="21" customFormat="1" ht="41.4" x14ac:dyDescent="0.3">
      <c r="A28" s="775"/>
      <c r="B28" s="775"/>
      <c r="C28" s="777"/>
      <c r="D28" s="772"/>
      <c r="E28" s="545" t="s">
        <v>51</v>
      </c>
      <c r="F28" s="337">
        <v>5</v>
      </c>
      <c r="G28" s="396" t="s">
        <v>52</v>
      </c>
      <c r="H28" s="338">
        <v>0</v>
      </c>
      <c r="I28" s="349">
        <v>0</v>
      </c>
      <c r="J28" s="349">
        <v>0</v>
      </c>
      <c r="K28" s="349">
        <v>0</v>
      </c>
      <c r="L28" s="622"/>
      <c r="M28" s="631">
        <v>0</v>
      </c>
      <c r="N28" s="349">
        <v>0</v>
      </c>
      <c r="O28" s="349">
        <v>0</v>
      </c>
      <c r="P28" s="349">
        <v>0</v>
      </c>
      <c r="Q28" s="648"/>
      <c r="R28" s="631">
        <v>0</v>
      </c>
      <c r="S28" s="491">
        <v>0</v>
      </c>
      <c r="T28" s="491">
        <v>0</v>
      </c>
      <c r="U28" s="491">
        <v>0</v>
      </c>
      <c r="V28" s="615"/>
      <c r="W28" s="500">
        <v>0</v>
      </c>
      <c r="X28" s="349">
        <v>0</v>
      </c>
      <c r="Y28" s="349">
        <v>0</v>
      </c>
      <c r="Z28" s="760">
        <v>0</v>
      </c>
      <c r="AA28" s="809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</row>
    <row r="29" spans="1:1852" s="21" customFormat="1" ht="18" customHeight="1" x14ac:dyDescent="0.3">
      <c r="A29" s="775"/>
      <c r="B29" s="775"/>
      <c r="C29" s="777"/>
      <c r="D29" s="772"/>
      <c r="E29" s="545" t="s">
        <v>53</v>
      </c>
      <c r="F29" s="993">
        <v>6</v>
      </c>
      <c r="G29" s="982" t="s">
        <v>54</v>
      </c>
      <c r="H29" s="817">
        <v>0</v>
      </c>
      <c r="I29" s="816">
        <v>5000000</v>
      </c>
      <c r="J29" s="816">
        <v>5000000</v>
      </c>
      <c r="K29" s="816">
        <v>5000000</v>
      </c>
      <c r="L29" s="967" t="s">
        <v>144</v>
      </c>
      <c r="M29" s="1002">
        <v>0</v>
      </c>
      <c r="N29" s="1003">
        <v>0</v>
      </c>
      <c r="O29" s="1003">
        <v>0</v>
      </c>
      <c r="P29" s="1003">
        <v>0</v>
      </c>
      <c r="Q29" s="839"/>
      <c r="R29" s="1002">
        <v>0</v>
      </c>
      <c r="S29" s="816">
        <v>46767430.479999997</v>
      </c>
      <c r="T29" s="816">
        <v>37841800</v>
      </c>
      <c r="U29" s="816">
        <v>37841800</v>
      </c>
      <c r="V29" s="967" t="s">
        <v>1048</v>
      </c>
      <c r="W29" s="1002">
        <f t="shared" ref="W29:Z29" si="16">R29+M29+H29</f>
        <v>0</v>
      </c>
      <c r="X29" s="816">
        <f t="shared" si="16"/>
        <v>51767430.479999997</v>
      </c>
      <c r="Y29" s="816">
        <f t="shared" si="16"/>
        <v>42841800</v>
      </c>
      <c r="Z29" s="1005">
        <f t="shared" si="16"/>
        <v>42841800</v>
      </c>
      <c r="AA29" s="809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</row>
    <row r="30" spans="1:1852" s="21" customFormat="1" x14ac:dyDescent="0.3">
      <c r="A30" s="775"/>
      <c r="B30" s="775"/>
      <c r="C30" s="777"/>
      <c r="D30" s="772"/>
      <c r="E30" s="545" t="s">
        <v>55</v>
      </c>
      <c r="F30" s="993"/>
      <c r="G30" s="982"/>
      <c r="H30" s="817"/>
      <c r="I30" s="816"/>
      <c r="J30" s="816"/>
      <c r="K30" s="816"/>
      <c r="L30" s="967"/>
      <c r="M30" s="1002"/>
      <c r="N30" s="1003"/>
      <c r="O30" s="1003"/>
      <c r="P30" s="1003"/>
      <c r="Q30" s="839"/>
      <c r="R30" s="1002"/>
      <c r="S30" s="816"/>
      <c r="T30" s="816"/>
      <c r="U30" s="816"/>
      <c r="V30" s="967"/>
      <c r="W30" s="1002"/>
      <c r="X30" s="816"/>
      <c r="Y30" s="816"/>
      <c r="Z30" s="1005"/>
      <c r="AA30" s="809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</row>
    <row r="31" spans="1:1852" s="21" customFormat="1" ht="33.6" customHeight="1" x14ac:dyDescent="0.3">
      <c r="A31" s="775"/>
      <c r="B31" s="775"/>
      <c r="C31" s="777"/>
      <c r="D31" s="773"/>
      <c r="E31" s="545" t="s">
        <v>56</v>
      </c>
      <c r="F31" s="993"/>
      <c r="G31" s="982"/>
      <c r="H31" s="817"/>
      <c r="I31" s="816"/>
      <c r="J31" s="816"/>
      <c r="K31" s="816"/>
      <c r="L31" s="967"/>
      <c r="M31" s="1002"/>
      <c r="N31" s="1003"/>
      <c r="O31" s="1003"/>
      <c r="P31" s="1003"/>
      <c r="Q31" s="839"/>
      <c r="R31" s="1002"/>
      <c r="S31" s="816"/>
      <c r="T31" s="816"/>
      <c r="U31" s="816"/>
      <c r="V31" s="967"/>
      <c r="W31" s="1002"/>
      <c r="X31" s="816"/>
      <c r="Y31" s="816"/>
      <c r="Z31" s="1005"/>
      <c r="AA31" s="809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</row>
    <row r="32" spans="1:1852" s="18" customFormat="1" ht="31.5" customHeight="1" x14ac:dyDescent="0.3">
      <c r="A32" s="775"/>
      <c r="B32" s="775"/>
      <c r="C32" s="777"/>
      <c r="D32" s="342" t="s">
        <v>57</v>
      </c>
      <c r="E32" s="545"/>
      <c r="F32" s="342"/>
      <c r="G32" s="395" t="s">
        <v>58</v>
      </c>
      <c r="H32" s="7">
        <f>H33</f>
        <v>0</v>
      </c>
      <c r="I32" s="8">
        <f>I33</f>
        <v>15000000</v>
      </c>
      <c r="J32" s="8">
        <f>J33</f>
        <v>15000000</v>
      </c>
      <c r="K32" s="8">
        <f>K33</f>
        <v>15000000</v>
      </c>
      <c r="L32" s="644"/>
      <c r="M32" s="9">
        <f t="shared" ref="M32:Z32" si="17">M33</f>
        <v>0</v>
      </c>
      <c r="N32" s="8">
        <f t="shared" si="17"/>
        <v>0</v>
      </c>
      <c r="O32" s="8">
        <f t="shared" si="17"/>
        <v>0</v>
      </c>
      <c r="P32" s="8">
        <f t="shared" si="17"/>
        <v>0</v>
      </c>
      <c r="Q32" s="42"/>
      <c r="R32" s="9">
        <f t="shared" si="17"/>
        <v>0</v>
      </c>
      <c r="S32" s="8">
        <f t="shared" si="17"/>
        <v>86750000</v>
      </c>
      <c r="T32" s="8">
        <f t="shared" si="17"/>
        <v>86721080</v>
      </c>
      <c r="U32" s="8">
        <f t="shared" si="17"/>
        <v>86721080</v>
      </c>
      <c r="V32" s="644"/>
      <c r="W32" s="9">
        <f t="shared" si="17"/>
        <v>0</v>
      </c>
      <c r="X32" s="8">
        <f t="shared" si="17"/>
        <v>101750000</v>
      </c>
      <c r="Y32" s="8">
        <f t="shared" si="17"/>
        <v>101721080</v>
      </c>
      <c r="Z32" s="755">
        <f t="shared" si="17"/>
        <v>101721080</v>
      </c>
      <c r="AA32" s="809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</row>
    <row r="33" spans="1:1847" s="21" customFormat="1" ht="18" customHeight="1" x14ac:dyDescent="0.3">
      <c r="A33" s="775"/>
      <c r="B33" s="775"/>
      <c r="C33" s="777"/>
      <c r="D33" s="771"/>
      <c r="E33" s="545" t="s">
        <v>59</v>
      </c>
      <c r="F33" s="993">
        <v>7</v>
      </c>
      <c r="G33" s="982" t="s">
        <v>60</v>
      </c>
      <c r="H33" s="817">
        <v>0</v>
      </c>
      <c r="I33" s="816">
        <v>15000000</v>
      </c>
      <c r="J33" s="816">
        <v>15000000</v>
      </c>
      <c r="K33" s="816">
        <v>15000000</v>
      </c>
      <c r="L33" s="815" t="s">
        <v>144</v>
      </c>
      <c r="M33" s="1002">
        <v>0</v>
      </c>
      <c r="N33" s="1003">
        <v>0</v>
      </c>
      <c r="O33" s="1003">
        <v>0</v>
      </c>
      <c r="P33" s="1003">
        <v>0</v>
      </c>
      <c r="Q33" s="768"/>
      <c r="R33" s="1002">
        <v>0</v>
      </c>
      <c r="S33" s="816">
        <v>86750000</v>
      </c>
      <c r="T33" s="816">
        <v>86721080</v>
      </c>
      <c r="U33" s="816">
        <v>86721080</v>
      </c>
      <c r="V33" s="815" t="s">
        <v>1048</v>
      </c>
      <c r="W33" s="1002">
        <f>R33+M33+H33</f>
        <v>0</v>
      </c>
      <c r="X33" s="816">
        <f>S33+N33+I33</f>
        <v>101750000</v>
      </c>
      <c r="Y33" s="816">
        <f t="shared" ref="Y33:Z33" si="18">T33+O33+J33</f>
        <v>101721080</v>
      </c>
      <c r="Z33" s="1005">
        <f t="shared" si="18"/>
        <v>101721080</v>
      </c>
      <c r="AA33" s="809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</row>
    <row r="34" spans="1:1847" s="21" customFormat="1" x14ac:dyDescent="0.3">
      <c r="A34" s="775"/>
      <c r="B34" s="775"/>
      <c r="C34" s="777"/>
      <c r="D34" s="772"/>
      <c r="E34" s="545" t="s">
        <v>61</v>
      </c>
      <c r="F34" s="993"/>
      <c r="G34" s="982"/>
      <c r="H34" s="817"/>
      <c r="I34" s="816"/>
      <c r="J34" s="816"/>
      <c r="K34" s="816"/>
      <c r="L34" s="815"/>
      <c r="M34" s="1002"/>
      <c r="N34" s="1003"/>
      <c r="O34" s="1003"/>
      <c r="P34" s="1003"/>
      <c r="Q34" s="768"/>
      <c r="R34" s="1002"/>
      <c r="S34" s="816"/>
      <c r="T34" s="816"/>
      <c r="U34" s="816"/>
      <c r="V34" s="815"/>
      <c r="W34" s="1002"/>
      <c r="X34" s="816"/>
      <c r="Y34" s="816"/>
      <c r="Z34" s="1005"/>
      <c r="AA34" s="809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</row>
    <row r="35" spans="1:1847" s="21" customFormat="1" x14ac:dyDescent="0.3">
      <c r="A35" s="775"/>
      <c r="B35" s="775"/>
      <c r="C35" s="777"/>
      <c r="D35" s="772"/>
      <c r="E35" s="545" t="s">
        <v>62</v>
      </c>
      <c r="F35" s="993"/>
      <c r="G35" s="982"/>
      <c r="H35" s="817"/>
      <c r="I35" s="816"/>
      <c r="J35" s="816"/>
      <c r="K35" s="816"/>
      <c r="L35" s="815"/>
      <c r="M35" s="1002"/>
      <c r="N35" s="1003"/>
      <c r="O35" s="1003"/>
      <c r="P35" s="1003"/>
      <c r="Q35" s="768"/>
      <c r="R35" s="1002"/>
      <c r="S35" s="816"/>
      <c r="T35" s="816"/>
      <c r="U35" s="816"/>
      <c r="V35" s="815"/>
      <c r="W35" s="1002"/>
      <c r="X35" s="816"/>
      <c r="Y35" s="816"/>
      <c r="Z35" s="1005"/>
      <c r="AA35" s="809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</row>
    <row r="36" spans="1:1847" s="21" customFormat="1" x14ac:dyDescent="0.3">
      <c r="A36" s="775"/>
      <c r="B36" s="775"/>
      <c r="C36" s="777"/>
      <c r="D36" s="773"/>
      <c r="E36" s="545" t="s">
        <v>63</v>
      </c>
      <c r="F36" s="993"/>
      <c r="G36" s="982"/>
      <c r="H36" s="817"/>
      <c r="I36" s="816"/>
      <c r="J36" s="816"/>
      <c r="K36" s="816"/>
      <c r="L36" s="815"/>
      <c r="M36" s="1002"/>
      <c r="N36" s="1003"/>
      <c r="O36" s="1003"/>
      <c r="P36" s="1003"/>
      <c r="Q36" s="768"/>
      <c r="R36" s="1002"/>
      <c r="S36" s="816"/>
      <c r="T36" s="816"/>
      <c r="U36" s="816"/>
      <c r="V36" s="815"/>
      <c r="W36" s="1002"/>
      <c r="X36" s="816"/>
      <c r="Y36" s="816"/>
      <c r="Z36" s="1005"/>
      <c r="AA36" s="809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</row>
    <row r="37" spans="1:1847" s="18" customFormat="1" ht="27.6" x14ac:dyDescent="0.3">
      <c r="A37" s="775"/>
      <c r="B37" s="775"/>
      <c r="C37" s="342" t="s">
        <v>64</v>
      </c>
      <c r="D37" s="342"/>
      <c r="E37" s="545"/>
      <c r="F37" s="342"/>
      <c r="G37" s="395" t="s">
        <v>65</v>
      </c>
      <c r="H37" s="7">
        <f>H38</f>
        <v>586130313.47000003</v>
      </c>
      <c r="I37" s="8">
        <f>+I38+I53</f>
        <v>1166694332.9300001</v>
      </c>
      <c r="J37" s="8">
        <f>+J38+J53</f>
        <v>1120767643</v>
      </c>
      <c r="K37" s="8">
        <f>+K38+K53</f>
        <v>643767643</v>
      </c>
      <c r="L37" s="644"/>
      <c r="M37" s="9">
        <f>+M38+M53</f>
        <v>2416624264</v>
      </c>
      <c r="N37" s="8">
        <f>+N38+N53</f>
        <v>2947124122.2399998</v>
      </c>
      <c r="O37" s="8">
        <f>+O38+O53</f>
        <v>2925128690</v>
      </c>
      <c r="P37" s="8">
        <f>+P38+P53</f>
        <v>2925128690</v>
      </c>
      <c r="Q37" s="42"/>
      <c r="R37" s="9">
        <f>+R38+R53</f>
        <v>75265456000</v>
      </c>
      <c r="S37" s="8">
        <f>+S38+S53</f>
        <v>93921787815.800003</v>
      </c>
      <c r="T37" s="8">
        <f>+T38+T53</f>
        <v>91447135309.369995</v>
      </c>
      <c r="U37" s="8">
        <f>+U38+U53</f>
        <v>90949214821.369995</v>
      </c>
      <c r="V37" s="644"/>
      <c r="W37" s="9">
        <f>+W38+W53</f>
        <v>78268210577.470001</v>
      </c>
      <c r="X37" s="8">
        <f>+X38+X53</f>
        <v>98035606270.970001</v>
      </c>
      <c r="Y37" s="8">
        <f>+Y38+Y53</f>
        <v>95493031642.369995</v>
      </c>
      <c r="Z37" s="755">
        <f>+Z38+Z53</f>
        <v>94518111154.369995</v>
      </c>
      <c r="AA37" s="809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</row>
    <row r="38" spans="1:1847" s="18" customFormat="1" ht="78.75" customHeight="1" x14ac:dyDescent="0.3">
      <c r="A38" s="775"/>
      <c r="B38" s="775"/>
      <c r="C38" s="777"/>
      <c r="D38" s="418" t="s">
        <v>66</v>
      </c>
      <c r="E38" s="547"/>
      <c r="F38" s="418"/>
      <c r="G38" s="419" t="s">
        <v>67</v>
      </c>
      <c r="H38" s="420">
        <f>+H39+H40+H47</f>
        <v>586130313.47000003</v>
      </c>
      <c r="I38" s="421">
        <f t="shared" ref="I38:K38" si="19">SUM(I39:I52)</f>
        <v>1166694332.9300001</v>
      </c>
      <c r="J38" s="421">
        <f t="shared" si="19"/>
        <v>1120767643</v>
      </c>
      <c r="K38" s="421">
        <f t="shared" si="19"/>
        <v>643767643</v>
      </c>
      <c r="L38" s="422"/>
      <c r="M38" s="691">
        <f>+M47+M50+M39+M51</f>
        <v>2416624264</v>
      </c>
      <c r="N38" s="421">
        <f>+N47+N50+N39+N51</f>
        <v>2947124122.2399998</v>
      </c>
      <c r="O38" s="421">
        <f t="shared" ref="O38:P38" si="20">+O47+O50+O39+O51</f>
        <v>2925128690</v>
      </c>
      <c r="P38" s="421">
        <f t="shared" si="20"/>
        <v>2925128690</v>
      </c>
      <c r="Q38" s="423"/>
      <c r="R38" s="731">
        <f>+R39+R47+74207456000+R50</f>
        <v>75265456000</v>
      </c>
      <c r="S38" s="424">
        <f>+S39+S47+90414573247.58+S50</f>
        <v>92807457815.800003</v>
      </c>
      <c r="T38" s="424">
        <f>+T39+T47+89428624740.37+T50</f>
        <v>90683345309.369995</v>
      </c>
      <c r="U38" s="424">
        <f>+U39+U47+89428624740.37+U50</f>
        <v>90185424821.369995</v>
      </c>
      <c r="V38" s="577"/>
      <c r="W38" s="731">
        <f>+H38+M38+R38</f>
        <v>78268210577.470001</v>
      </c>
      <c r="X38" s="424">
        <f>+I38+N38+S38</f>
        <v>96921276270.970001</v>
      </c>
      <c r="Y38" s="424">
        <f>+J38+O38+T38</f>
        <v>94729241642.369995</v>
      </c>
      <c r="Z38" s="761">
        <f>+K38+P38+U38</f>
        <v>93754321154.369995</v>
      </c>
      <c r="AA38" s="809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</row>
    <row r="39" spans="1:1847" s="21" customFormat="1" ht="41.4" x14ac:dyDescent="0.3">
      <c r="A39" s="775"/>
      <c r="B39" s="775"/>
      <c r="C39" s="777"/>
      <c r="D39" s="777"/>
      <c r="E39" s="545" t="s">
        <v>68</v>
      </c>
      <c r="F39" s="337">
        <v>172</v>
      </c>
      <c r="G39" s="396" t="s">
        <v>69</v>
      </c>
      <c r="H39" s="14">
        <v>0</v>
      </c>
      <c r="I39" s="15">
        <v>0</v>
      </c>
      <c r="J39" s="15">
        <v>0</v>
      </c>
      <c r="K39" s="15">
        <v>0</v>
      </c>
      <c r="L39" s="615"/>
      <c r="M39" s="499">
        <v>0</v>
      </c>
      <c r="N39" s="15">
        <v>100000000</v>
      </c>
      <c r="O39" s="15">
        <v>100000000</v>
      </c>
      <c r="P39" s="15">
        <v>100000000</v>
      </c>
      <c r="Q39" s="632" t="s">
        <v>1031</v>
      </c>
      <c r="R39" s="499">
        <v>0</v>
      </c>
      <c r="S39" s="15">
        <v>747217513.22000003</v>
      </c>
      <c r="T39" s="15">
        <v>38300000</v>
      </c>
      <c r="U39" s="15">
        <v>38300000</v>
      </c>
      <c r="V39" s="615" t="s">
        <v>1048</v>
      </c>
      <c r="W39" s="499">
        <f>+M39+R39</f>
        <v>0</v>
      </c>
      <c r="X39" s="499">
        <f t="shared" ref="X39:Z39" si="21">+N39+S39</f>
        <v>847217513.22000003</v>
      </c>
      <c r="Y39" s="499">
        <f t="shared" si="21"/>
        <v>138300000</v>
      </c>
      <c r="Z39" s="759">
        <f t="shared" si="21"/>
        <v>138300000</v>
      </c>
      <c r="AA39" s="809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  <c r="AMX39" s="20"/>
      <c r="AMY39" s="20"/>
      <c r="AMZ39" s="20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0"/>
      <c r="ANR39" s="20"/>
      <c r="ANS39" s="20"/>
      <c r="ANT39" s="20"/>
      <c r="ANU39" s="20"/>
      <c r="ANV39" s="20"/>
      <c r="ANW39" s="20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0"/>
      <c r="AOO39" s="20"/>
      <c r="AOP39" s="20"/>
      <c r="AOQ39" s="20"/>
      <c r="AOR39" s="20"/>
      <c r="AOS39" s="20"/>
      <c r="AOT39" s="20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0"/>
      <c r="APL39" s="20"/>
      <c r="APM39" s="20"/>
      <c r="APN39" s="20"/>
      <c r="APO39" s="20"/>
      <c r="APP39" s="20"/>
      <c r="APQ39" s="20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0"/>
      <c r="AQI39" s="20"/>
      <c r="AQJ39" s="20"/>
      <c r="AQK39" s="20"/>
      <c r="AQL39" s="20"/>
      <c r="AQM39" s="20"/>
      <c r="AQN39" s="20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0"/>
      <c r="ARF39" s="20"/>
      <c r="ARG39" s="20"/>
      <c r="ARH39" s="20"/>
      <c r="ARI39" s="20"/>
      <c r="ARJ39" s="20"/>
      <c r="ARK39" s="20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0"/>
      <c r="ASC39" s="20"/>
      <c r="ASD39" s="20"/>
      <c r="ASE39" s="20"/>
      <c r="ASF39" s="20"/>
      <c r="ASG39" s="20"/>
      <c r="ASH39" s="20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0"/>
      <c r="ASZ39" s="20"/>
      <c r="ATA39" s="20"/>
      <c r="ATB39" s="20"/>
      <c r="ATC39" s="20"/>
      <c r="ATD39" s="20"/>
      <c r="ATE39" s="20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0"/>
      <c r="ATW39" s="20"/>
      <c r="ATX39" s="20"/>
      <c r="ATY39" s="20"/>
      <c r="ATZ39" s="20"/>
      <c r="AUA39" s="20"/>
      <c r="AUB39" s="20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0"/>
      <c r="AUT39" s="20"/>
      <c r="AUU39" s="20"/>
      <c r="AUV39" s="20"/>
      <c r="AUW39" s="20"/>
      <c r="AUX39" s="20"/>
      <c r="AUY39" s="20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0"/>
      <c r="AVQ39" s="20"/>
      <c r="AVR39" s="20"/>
      <c r="AVS39" s="20"/>
      <c r="AVT39" s="20"/>
      <c r="AVU39" s="20"/>
      <c r="AVV39" s="20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0"/>
      <c r="AWN39" s="20"/>
      <c r="AWO39" s="20"/>
      <c r="AWP39" s="20"/>
      <c r="AWQ39" s="20"/>
      <c r="AWR39" s="20"/>
      <c r="AWS39" s="20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0"/>
      <c r="AXK39" s="20"/>
      <c r="AXL39" s="20"/>
      <c r="AXM39" s="20"/>
      <c r="AXN39" s="20"/>
      <c r="AXO39" s="20"/>
      <c r="AXP39" s="20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0"/>
      <c r="AYH39" s="20"/>
      <c r="AYI39" s="20"/>
      <c r="AYJ39" s="20"/>
      <c r="AYK39" s="20"/>
      <c r="AYL39" s="20"/>
      <c r="AYM39" s="20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0"/>
      <c r="AZE39" s="20"/>
      <c r="AZF39" s="20"/>
      <c r="AZG39" s="20"/>
      <c r="AZH39" s="20"/>
      <c r="AZI39" s="20"/>
      <c r="AZJ39" s="20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0"/>
      <c r="BAB39" s="20"/>
      <c r="BAC39" s="20"/>
      <c r="BAD39" s="20"/>
      <c r="BAE39" s="20"/>
      <c r="BAF39" s="20"/>
      <c r="BAG39" s="20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0"/>
      <c r="BAY39" s="20"/>
      <c r="BAZ39" s="20"/>
      <c r="BBA39" s="20"/>
      <c r="BBB39" s="20"/>
      <c r="BBC39" s="20"/>
      <c r="BBD39" s="20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0"/>
      <c r="BBV39" s="20"/>
      <c r="BBW39" s="20"/>
      <c r="BBX39" s="20"/>
      <c r="BBY39" s="20"/>
      <c r="BBZ39" s="20"/>
      <c r="BCA39" s="20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0"/>
      <c r="BCS39" s="20"/>
      <c r="BCT39" s="20"/>
      <c r="BCU39" s="20"/>
      <c r="BCV39" s="20"/>
      <c r="BCW39" s="20"/>
      <c r="BCX39" s="20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0"/>
      <c r="BDP39" s="20"/>
      <c r="BDQ39" s="20"/>
      <c r="BDR39" s="20"/>
      <c r="BDS39" s="20"/>
      <c r="BDT39" s="20"/>
      <c r="BDU39" s="20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0"/>
      <c r="BEM39" s="20"/>
      <c r="BEN39" s="20"/>
      <c r="BEO39" s="20"/>
      <c r="BEP39" s="20"/>
      <c r="BEQ39" s="20"/>
      <c r="BER39" s="20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0"/>
      <c r="BFJ39" s="20"/>
      <c r="BFK39" s="20"/>
      <c r="BFL39" s="20"/>
      <c r="BFM39" s="20"/>
      <c r="BFN39" s="20"/>
      <c r="BFO39" s="20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0"/>
      <c r="BGG39" s="20"/>
      <c r="BGH39" s="20"/>
      <c r="BGI39" s="20"/>
      <c r="BGJ39" s="20"/>
      <c r="BGK39" s="20"/>
      <c r="BGL39" s="20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0"/>
      <c r="BHD39" s="20"/>
      <c r="BHE39" s="20"/>
      <c r="BHF39" s="20"/>
      <c r="BHG39" s="20"/>
      <c r="BHH39" s="20"/>
      <c r="BHI39" s="20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0"/>
      <c r="BIA39" s="20"/>
      <c r="BIB39" s="20"/>
      <c r="BIC39" s="20"/>
      <c r="BID39" s="20"/>
      <c r="BIE39" s="20"/>
      <c r="BIF39" s="20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0"/>
      <c r="BIX39" s="20"/>
      <c r="BIY39" s="20"/>
      <c r="BIZ39" s="20"/>
      <c r="BJA39" s="20"/>
      <c r="BJB39" s="20"/>
      <c r="BJC39" s="20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0"/>
      <c r="BJU39" s="20"/>
      <c r="BJV39" s="20"/>
      <c r="BJW39" s="20"/>
      <c r="BJX39" s="20"/>
      <c r="BJY39" s="20"/>
      <c r="BJZ39" s="20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0"/>
      <c r="BKR39" s="20"/>
      <c r="BKS39" s="20"/>
      <c r="BKT39" s="20"/>
      <c r="BKU39" s="20"/>
      <c r="BKV39" s="20"/>
      <c r="BKW39" s="20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0"/>
      <c r="BLO39" s="20"/>
      <c r="BLP39" s="20"/>
      <c r="BLQ39" s="20"/>
      <c r="BLR39" s="20"/>
      <c r="BLS39" s="20"/>
      <c r="BLT39" s="20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0"/>
      <c r="BML39" s="20"/>
      <c r="BMM39" s="20"/>
      <c r="BMN39" s="20"/>
      <c r="BMO39" s="20"/>
      <c r="BMP39" s="20"/>
      <c r="BMQ39" s="20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0"/>
      <c r="BNI39" s="20"/>
      <c r="BNJ39" s="20"/>
      <c r="BNK39" s="20"/>
      <c r="BNL39" s="20"/>
      <c r="BNM39" s="20"/>
      <c r="BNN39" s="20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0"/>
      <c r="BOF39" s="20"/>
      <c r="BOG39" s="20"/>
      <c r="BOH39" s="20"/>
      <c r="BOI39" s="20"/>
      <c r="BOJ39" s="20"/>
      <c r="BOK39" s="20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0"/>
      <c r="BPC39" s="20"/>
      <c r="BPD39" s="20"/>
      <c r="BPE39" s="20"/>
      <c r="BPF39" s="20"/>
      <c r="BPG39" s="20"/>
      <c r="BPH39" s="20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0"/>
      <c r="BPZ39" s="20"/>
      <c r="BQA39" s="20"/>
      <c r="BQB39" s="20"/>
      <c r="BQC39" s="20"/>
      <c r="BQD39" s="20"/>
      <c r="BQE39" s="20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0"/>
      <c r="BQW39" s="20"/>
      <c r="BQX39" s="20"/>
      <c r="BQY39" s="20"/>
      <c r="BQZ39" s="20"/>
      <c r="BRA39" s="20"/>
      <c r="BRB39" s="20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0"/>
      <c r="BRT39" s="20"/>
      <c r="BRU39" s="20"/>
      <c r="BRV39" s="20"/>
      <c r="BRW39" s="20"/>
      <c r="BRX39" s="20"/>
      <c r="BRY39" s="20"/>
      <c r="BRZ39" s="20"/>
      <c r="BSA39" s="20"/>
    </row>
    <row r="40" spans="1:1847" s="21" customFormat="1" x14ac:dyDescent="0.3">
      <c r="A40" s="775"/>
      <c r="B40" s="775"/>
      <c r="C40" s="777"/>
      <c r="D40" s="777"/>
      <c r="E40" s="777" t="s">
        <v>70</v>
      </c>
      <c r="F40" s="993">
        <v>8</v>
      </c>
      <c r="G40" s="982" t="s">
        <v>71</v>
      </c>
      <c r="H40" s="1000">
        <v>0</v>
      </c>
      <c r="I40" s="816">
        <v>0</v>
      </c>
      <c r="J40" s="816">
        <v>0</v>
      </c>
      <c r="K40" s="816">
        <v>0</v>
      </c>
      <c r="L40" s="815"/>
      <c r="M40" s="835">
        <v>0</v>
      </c>
      <c r="N40" s="836">
        <v>0</v>
      </c>
      <c r="O40" s="836">
        <v>0</v>
      </c>
      <c r="P40" s="836">
        <v>0</v>
      </c>
      <c r="Q40" s="840"/>
      <c r="R40" s="732">
        <v>1282273830</v>
      </c>
      <c r="S40" s="492">
        <v>1540355797</v>
      </c>
      <c r="T40" s="492">
        <v>1313279778</v>
      </c>
      <c r="U40" s="492">
        <v>1313279778</v>
      </c>
      <c r="V40" s="615" t="s">
        <v>1048</v>
      </c>
      <c r="W40" s="837">
        <f>SUM(R40:R46)</f>
        <v>74207456000</v>
      </c>
      <c r="X40" s="836">
        <f>SUM(S40:S46)</f>
        <v>90414573247.580002</v>
      </c>
      <c r="Y40" s="836">
        <f>SUM(T40:T46)</f>
        <v>89428624740.369995</v>
      </c>
      <c r="Z40" s="991">
        <f>SUM(U40:U46)</f>
        <v>89428624740.369995</v>
      </c>
      <c r="AA40" s="809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</row>
    <row r="41" spans="1:1847" s="21" customFormat="1" x14ac:dyDescent="0.3">
      <c r="A41" s="775"/>
      <c r="B41" s="775"/>
      <c r="C41" s="777"/>
      <c r="D41" s="777"/>
      <c r="E41" s="777"/>
      <c r="F41" s="993"/>
      <c r="G41" s="982"/>
      <c r="H41" s="1000"/>
      <c r="I41" s="816"/>
      <c r="J41" s="816"/>
      <c r="K41" s="816"/>
      <c r="L41" s="815"/>
      <c r="M41" s="835"/>
      <c r="N41" s="836"/>
      <c r="O41" s="836"/>
      <c r="P41" s="836"/>
      <c r="Q41" s="840"/>
      <c r="R41" s="732">
        <v>7281400000</v>
      </c>
      <c r="S41" s="492">
        <v>8858541364</v>
      </c>
      <c r="T41" s="492">
        <v>8432739656.3699999</v>
      </c>
      <c r="U41" s="492">
        <v>8432739656.3699999</v>
      </c>
      <c r="V41" s="615" t="s">
        <v>1048</v>
      </c>
      <c r="W41" s="837"/>
      <c r="X41" s="836"/>
      <c r="Y41" s="836"/>
      <c r="Z41" s="991"/>
      <c r="AA41" s="809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</row>
    <row r="42" spans="1:1847" s="21" customFormat="1" x14ac:dyDescent="0.3">
      <c r="A42" s="775"/>
      <c r="B42" s="775"/>
      <c r="C42" s="777"/>
      <c r="D42" s="777"/>
      <c r="E42" s="545" t="s">
        <v>72</v>
      </c>
      <c r="F42" s="993"/>
      <c r="G42" s="982"/>
      <c r="H42" s="1000"/>
      <c r="I42" s="816"/>
      <c r="J42" s="816"/>
      <c r="K42" s="816"/>
      <c r="L42" s="815"/>
      <c r="M42" s="835"/>
      <c r="N42" s="836"/>
      <c r="O42" s="836"/>
      <c r="P42" s="836"/>
      <c r="Q42" s="840"/>
      <c r="R42" s="732">
        <v>41283301260</v>
      </c>
      <c r="S42" s="492">
        <v>56144486193.580002</v>
      </c>
      <c r="T42" s="492">
        <v>56050664501</v>
      </c>
      <c r="U42" s="492">
        <v>56050664501</v>
      </c>
      <c r="V42" s="615" t="s">
        <v>1048</v>
      </c>
      <c r="W42" s="837"/>
      <c r="X42" s="836"/>
      <c r="Y42" s="836"/>
      <c r="Z42" s="991"/>
      <c r="AA42" s="809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</row>
    <row r="43" spans="1:1847" s="21" customFormat="1" x14ac:dyDescent="0.3">
      <c r="A43" s="775"/>
      <c r="B43" s="775"/>
      <c r="C43" s="777"/>
      <c r="D43" s="777"/>
      <c r="E43" s="777" t="s">
        <v>73</v>
      </c>
      <c r="F43" s="993"/>
      <c r="G43" s="982"/>
      <c r="H43" s="1000"/>
      <c r="I43" s="816"/>
      <c r="J43" s="816"/>
      <c r="K43" s="816"/>
      <c r="L43" s="815"/>
      <c r="M43" s="835"/>
      <c r="N43" s="836"/>
      <c r="O43" s="836"/>
      <c r="P43" s="836"/>
      <c r="Q43" s="840"/>
      <c r="R43" s="732">
        <v>15183000000</v>
      </c>
      <c r="S43" s="492">
        <v>14271926950</v>
      </c>
      <c r="T43" s="492">
        <v>14271926950</v>
      </c>
      <c r="U43" s="492">
        <v>14271926950</v>
      </c>
      <c r="V43" s="615" t="s">
        <v>1047</v>
      </c>
      <c r="W43" s="837"/>
      <c r="X43" s="836"/>
      <c r="Y43" s="836"/>
      <c r="Z43" s="991"/>
      <c r="AA43" s="809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</row>
    <row r="44" spans="1:1847" s="21" customFormat="1" x14ac:dyDescent="0.3">
      <c r="A44" s="775"/>
      <c r="B44" s="775"/>
      <c r="C44" s="777"/>
      <c r="D44" s="777"/>
      <c r="E44" s="777"/>
      <c r="F44" s="993"/>
      <c r="G44" s="982"/>
      <c r="H44" s="1000"/>
      <c r="I44" s="816"/>
      <c r="J44" s="816"/>
      <c r="K44" s="816"/>
      <c r="L44" s="815"/>
      <c r="M44" s="835"/>
      <c r="N44" s="836"/>
      <c r="O44" s="836"/>
      <c r="P44" s="836"/>
      <c r="Q44" s="840"/>
      <c r="R44" s="732">
        <v>7413480910</v>
      </c>
      <c r="S44" s="492">
        <v>7817053414</v>
      </c>
      <c r="T44" s="492">
        <v>7678364775</v>
      </c>
      <c r="U44" s="492">
        <v>7678364775</v>
      </c>
      <c r="V44" s="615" t="s">
        <v>1048</v>
      </c>
      <c r="W44" s="837"/>
      <c r="X44" s="836"/>
      <c r="Y44" s="836"/>
      <c r="Z44" s="991"/>
      <c r="AA44" s="809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</row>
    <row r="45" spans="1:1847" s="21" customFormat="1" x14ac:dyDescent="0.3">
      <c r="A45" s="775"/>
      <c r="B45" s="775"/>
      <c r="C45" s="777"/>
      <c r="D45" s="777"/>
      <c r="E45" s="777"/>
      <c r="F45" s="993"/>
      <c r="G45" s="982"/>
      <c r="H45" s="1000"/>
      <c r="I45" s="816"/>
      <c r="J45" s="816"/>
      <c r="K45" s="816"/>
      <c r="L45" s="815"/>
      <c r="M45" s="835"/>
      <c r="N45" s="836"/>
      <c r="O45" s="836"/>
      <c r="P45" s="836"/>
      <c r="Q45" s="840"/>
      <c r="R45" s="732">
        <v>1764000000</v>
      </c>
      <c r="S45" s="492">
        <v>1691009675</v>
      </c>
      <c r="T45" s="492">
        <v>1637127285</v>
      </c>
      <c r="U45" s="492">
        <v>1637127285</v>
      </c>
      <c r="V45" s="615" t="s">
        <v>1047</v>
      </c>
      <c r="W45" s="837"/>
      <c r="X45" s="836"/>
      <c r="Y45" s="836"/>
      <c r="Z45" s="991"/>
      <c r="AA45" s="809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0"/>
      <c r="AAK45" s="20"/>
      <c r="AAL45" s="20"/>
      <c r="AAM45" s="20"/>
      <c r="AAN45" s="20"/>
      <c r="AAO45" s="20"/>
      <c r="AAP45" s="20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0"/>
      <c r="ABH45" s="20"/>
      <c r="ABI45" s="20"/>
      <c r="ABJ45" s="20"/>
      <c r="ABK45" s="20"/>
      <c r="ABL45" s="20"/>
      <c r="ABM45" s="20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0"/>
      <c r="ACE45" s="20"/>
      <c r="ACF45" s="20"/>
      <c r="ACG45" s="20"/>
      <c r="ACH45" s="20"/>
      <c r="ACI45" s="20"/>
      <c r="ACJ45" s="20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0"/>
      <c r="ADB45" s="20"/>
      <c r="ADC45" s="20"/>
      <c r="ADD45" s="20"/>
      <c r="ADE45" s="20"/>
      <c r="ADF45" s="20"/>
      <c r="ADG45" s="20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0"/>
      <c r="ADY45" s="20"/>
      <c r="ADZ45" s="20"/>
      <c r="AEA45" s="20"/>
      <c r="AEB45" s="20"/>
      <c r="AEC45" s="20"/>
      <c r="AED45" s="20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0"/>
      <c r="AEV45" s="20"/>
      <c r="AEW45" s="20"/>
      <c r="AEX45" s="20"/>
      <c r="AEY45" s="20"/>
      <c r="AEZ45" s="20"/>
      <c r="AFA45" s="20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0"/>
      <c r="AFS45" s="20"/>
      <c r="AFT45" s="20"/>
      <c r="AFU45" s="20"/>
      <c r="AFV45" s="20"/>
      <c r="AFW45" s="20"/>
      <c r="AFX45" s="20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0"/>
      <c r="AGP45" s="20"/>
      <c r="AGQ45" s="20"/>
      <c r="AGR45" s="20"/>
      <c r="AGS45" s="20"/>
      <c r="AGT45" s="20"/>
      <c r="AGU45" s="20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0"/>
      <c r="AIM45" s="20"/>
      <c r="AIN45" s="20"/>
      <c r="AIO45" s="20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0"/>
      <c r="AJG45" s="20"/>
      <c r="AJH45" s="20"/>
      <c r="AJI45" s="20"/>
      <c r="AJJ45" s="20"/>
      <c r="AJK45" s="20"/>
      <c r="AJL45" s="20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0"/>
      <c r="AKD45" s="20"/>
      <c r="AKE45" s="20"/>
      <c r="AKF45" s="20"/>
      <c r="AKG45" s="20"/>
      <c r="AKH45" s="20"/>
      <c r="AKI45" s="20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  <c r="AMX45" s="20"/>
      <c r="AMY45" s="20"/>
      <c r="AMZ45" s="20"/>
      <c r="ANA45" s="20"/>
      <c r="ANB45" s="20"/>
      <c r="ANC45" s="20"/>
      <c r="AND45" s="20"/>
      <c r="ANE45" s="20"/>
      <c r="ANF45" s="20"/>
      <c r="ANG45" s="20"/>
      <c r="ANH45" s="20"/>
      <c r="ANI45" s="20"/>
      <c r="ANJ45" s="20"/>
      <c r="ANK45" s="20"/>
      <c r="ANL45" s="20"/>
      <c r="ANM45" s="20"/>
      <c r="ANN45" s="20"/>
      <c r="ANO45" s="20"/>
      <c r="ANP45" s="20"/>
      <c r="ANQ45" s="20"/>
      <c r="ANR45" s="20"/>
      <c r="ANS45" s="20"/>
      <c r="ANT45" s="20"/>
      <c r="ANU45" s="20"/>
      <c r="ANV45" s="20"/>
      <c r="ANW45" s="20"/>
      <c r="ANX45" s="20"/>
      <c r="ANY45" s="20"/>
      <c r="ANZ45" s="20"/>
      <c r="AOA45" s="20"/>
      <c r="AOB45" s="20"/>
      <c r="AOC45" s="20"/>
      <c r="AOD45" s="20"/>
      <c r="AOE45" s="20"/>
      <c r="AOF45" s="20"/>
      <c r="AOG45" s="20"/>
      <c r="AOH45" s="20"/>
      <c r="AOI45" s="20"/>
      <c r="AOJ45" s="20"/>
      <c r="AOK45" s="20"/>
      <c r="AOL45" s="20"/>
      <c r="AOM45" s="20"/>
      <c r="AON45" s="20"/>
      <c r="AOO45" s="20"/>
      <c r="AOP45" s="20"/>
      <c r="AOQ45" s="20"/>
      <c r="AOR45" s="20"/>
      <c r="AOS45" s="20"/>
      <c r="AOT45" s="20"/>
      <c r="AOU45" s="20"/>
      <c r="AOV45" s="20"/>
      <c r="AOW45" s="20"/>
      <c r="AOX45" s="20"/>
      <c r="AOY45" s="20"/>
      <c r="AOZ45" s="20"/>
      <c r="APA45" s="20"/>
      <c r="APB45" s="20"/>
      <c r="APC45" s="20"/>
      <c r="APD45" s="20"/>
      <c r="APE45" s="20"/>
      <c r="APF45" s="20"/>
      <c r="APG45" s="20"/>
      <c r="APH45" s="20"/>
      <c r="API45" s="20"/>
      <c r="APJ45" s="20"/>
      <c r="APK45" s="20"/>
      <c r="APL45" s="20"/>
      <c r="APM45" s="20"/>
      <c r="APN45" s="20"/>
      <c r="APO45" s="20"/>
      <c r="APP45" s="20"/>
      <c r="APQ45" s="20"/>
      <c r="APR45" s="20"/>
      <c r="APS45" s="20"/>
      <c r="APT45" s="20"/>
      <c r="APU45" s="20"/>
      <c r="APV45" s="20"/>
      <c r="APW45" s="20"/>
      <c r="APX45" s="20"/>
      <c r="APY45" s="20"/>
      <c r="APZ45" s="20"/>
      <c r="AQA45" s="20"/>
      <c r="AQB45" s="20"/>
      <c r="AQC45" s="20"/>
      <c r="AQD45" s="20"/>
      <c r="AQE45" s="20"/>
      <c r="AQF45" s="20"/>
      <c r="AQG45" s="20"/>
      <c r="AQH45" s="20"/>
      <c r="AQI45" s="20"/>
      <c r="AQJ45" s="20"/>
      <c r="AQK45" s="20"/>
      <c r="AQL45" s="20"/>
      <c r="AQM45" s="20"/>
      <c r="AQN45" s="20"/>
      <c r="AQO45" s="20"/>
      <c r="AQP45" s="20"/>
      <c r="AQQ45" s="20"/>
      <c r="AQR45" s="20"/>
      <c r="AQS45" s="20"/>
      <c r="AQT45" s="20"/>
      <c r="AQU45" s="20"/>
      <c r="AQV45" s="20"/>
      <c r="AQW45" s="20"/>
      <c r="AQX45" s="20"/>
      <c r="AQY45" s="20"/>
      <c r="AQZ45" s="20"/>
      <c r="ARA45" s="20"/>
      <c r="ARB45" s="20"/>
      <c r="ARC45" s="20"/>
      <c r="ARD45" s="20"/>
      <c r="ARE45" s="20"/>
      <c r="ARF45" s="20"/>
      <c r="ARG45" s="20"/>
      <c r="ARH45" s="20"/>
      <c r="ARI45" s="20"/>
      <c r="ARJ45" s="20"/>
      <c r="ARK45" s="20"/>
      <c r="ARL45" s="20"/>
      <c r="ARM45" s="20"/>
      <c r="ARN45" s="20"/>
      <c r="ARO45" s="20"/>
      <c r="ARP45" s="20"/>
      <c r="ARQ45" s="20"/>
      <c r="ARR45" s="20"/>
      <c r="ARS45" s="20"/>
      <c r="ART45" s="20"/>
      <c r="ARU45" s="20"/>
      <c r="ARV45" s="20"/>
      <c r="ARW45" s="20"/>
      <c r="ARX45" s="20"/>
      <c r="ARY45" s="20"/>
      <c r="ARZ45" s="20"/>
      <c r="ASA45" s="20"/>
      <c r="ASB45" s="20"/>
      <c r="ASC45" s="20"/>
      <c r="ASD45" s="20"/>
      <c r="ASE45" s="20"/>
      <c r="ASF45" s="20"/>
      <c r="ASG45" s="20"/>
      <c r="ASH45" s="20"/>
      <c r="ASI45" s="20"/>
      <c r="ASJ45" s="20"/>
      <c r="ASK45" s="20"/>
      <c r="ASL45" s="20"/>
      <c r="ASM45" s="20"/>
      <c r="ASN45" s="20"/>
      <c r="ASO45" s="20"/>
      <c r="ASP45" s="20"/>
      <c r="ASQ45" s="20"/>
      <c r="ASR45" s="20"/>
      <c r="ASS45" s="20"/>
      <c r="AST45" s="20"/>
      <c r="ASU45" s="20"/>
      <c r="ASV45" s="20"/>
      <c r="ASW45" s="20"/>
      <c r="ASX45" s="20"/>
      <c r="ASY45" s="20"/>
      <c r="ASZ45" s="20"/>
      <c r="ATA45" s="20"/>
      <c r="ATB45" s="20"/>
      <c r="ATC45" s="20"/>
      <c r="ATD45" s="20"/>
      <c r="ATE45" s="20"/>
      <c r="ATF45" s="20"/>
      <c r="ATG45" s="20"/>
      <c r="ATH45" s="20"/>
      <c r="ATI45" s="20"/>
      <c r="ATJ45" s="20"/>
      <c r="ATK45" s="20"/>
      <c r="ATL45" s="20"/>
      <c r="ATM45" s="20"/>
      <c r="ATN45" s="20"/>
      <c r="ATO45" s="20"/>
      <c r="ATP45" s="20"/>
      <c r="ATQ45" s="20"/>
      <c r="ATR45" s="20"/>
      <c r="ATS45" s="20"/>
      <c r="ATT45" s="20"/>
      <c r="ATU45" s="20"/>
      <c r="ATV45" s="20"/>
      <c r="ATW45" s="20"/>
      <c r="ATX45" s="20"/>
      <c r="ATY45" s="20"/>
      <c r="ATZ45" s="20"/>
      <c r="AUA45" s="20"/>
      <c r="AUB45" s="20"/>
      <c r="AUC45" s="20"/>
      <c r="AUD45" s="20"/>
      <c r="AUE45" s="20"/>
      <c r="AUF45" s="20"/>
      <c r="AUG45" s="20"/>
      <c r="AUH45" s="20"/>
      <c r="AUI45" s="20"/>
      <c r="AUJ45" s="20"/>
      <c r="AUK45" s="20"/>
      <c r="AUL45" s="20"/>
      <c r="AUM45" s="20"/>
      <c r="AUN45" s="20"/>
      <c r="AUO45" s="20"/>
      <c r="AUP45" s="20"/>
      <c r="AUQ45" s="20"/>
      <c r="AUR45" s="20"/>
      <c r="AUS45" s="20"/>
      <c r="AUT45" s="20"/>
      <c r="AUU45" s="20"/>
      <c r="AUV45" s="20"/>
      <c r="AUW45" s="20"/>
      <c r="AUX45" s="20"/>
      <c r="AUY45" s="20"/>
      <c r="AUZ45" s="20"/>
      <c r="AVA45" s="20"/>
      <c r="AVB45" s="20"/>
      <c r="AVC45" s="20"/>
      <c r="AVD45" s="20"/>
      <c r="AVE45" s="20"/>
      <c r="AVF45" s="20"/>
      <c r="AVG45" s="20"/>
      <c r="AVH45" s="20"/>
      <c r="AVI45" s="20"/>
      <c r="AVJ45" s="20"/>
      <c r="AVK45" s="20"/>
      <c r="AVL45" s="20"/>
      <c r="AVM45" s="20"/>
      <c r="AVN45" s="20"/>
      <c r="AVO45" s="20"/>
      <c r="AVP45" s="20"/>
      <c r="AVQ45" s="20"/>
      <c r="AVR45" s="20"/>
      <c r="AVS45" s="20"/>
      <c r="AVT45" s="20"/>
      <c r="AVU45" s="20"/>
      <c r="AVV45" s="20"/>
      <c r="AVW45" s="20"/>
      <c r="AVX45" s="20"/>
      <c r="AVY45" s="20"/>
      <c r="AVZ45" s="20"/>
      <c r="AWA45" s="20"/>
      <c r="AWB45" s="20"/>
      <c r="AWC45" s="20"/>
      <c r="AWD45" s="20"/>
      <c r="AWE45" s="20"/>
      <c r="AWF45" s="20"/>
      <c r="AWG45" s="20"/>
      <c r="AWH45" s="20"/>
      <c r="AWI45" s="20"/>
      <c r="AWJ45" s="20"/>
      <c r="AWK45" s="20"/>
      <c r="AWL45" s="20"/>
      <c r="AWM45" s="20"/>
      <c r="AWN45" s="20"/>
      <c r="AWO45" s="20"/>
      <c r="AWP45" s="20"/>
      <c r="AWQ45" s="20"/>
      <c r="AWR45" s="20"/>
      <c r="AWS45" s="20"/>
      <c r="AWT45" s="20"/>
      <c r="AWU45" s="20"/>
      <c r="AWV45" s="20"/>
      <c r="AWW45" s="20"/>
      <c r="AWX45" s="20"/>
      <c r="AWY45" s="20"/>
      <c r="AWZ45" s="20"/>
      <c r="AXA45" s="20"/>
      <c r="AXB45" s="20"/>
      <c r="AXC45" s="20"/>
      <c r="AXD45" s="20"/>
      <c r="AXE45" s="20"/>
      <c r="AXF45" s="20"/>
      <c r="AXG45" s="20"/>
      <c r="AXH45" s="20"/>
      <c r="AXI45" s="20"/>
      <c r="AXJ45" s="20"/>
      <c r="AXK45" s="20"/>
      <c r="AXL45" s="20"/>
      <c r="AXM45" s="20"/>
      <c r="AXN45" s="20"/>
      <c r="AXO45" s="20"/>
      <c r="AXP45" s="20"/>
      <c r="AXQ45" s="20"/>
      <c r="AXR45" s="20"/>
      <c r="AXS45" s="20"/>
      <c r="AXT45" s="20"/>
      <c r="AXU45" s="20"/>
      <c r="AXV45" s="20"/>
      <c r="AXW45" s="20"/>
      <c r="AXX45" s="20"/>
      <c r="AXY45" s="20"/>
      <c r="AXZ45" s="20"/>
      <c r="AYA45" s="20"/>
      <c r="AYB45" s="20"/>
      <c r="AYC45" s="20"/>
      <c r="AYD45" s="20"/>
      <c r="AYE45" s="20"/>
      <c r="AYF45" s="20"/>
      <c r="AYG45" s="20"/>
      <c r="AYH45" s="20"/>
      <c r="AYI45" s="20"/>
      <c r="AYJ45" s="20"/>
      <c r="AYK45" s="20"/>
      <c r="AYL45" s="20"/>
      <c r="AYM45" s="20"/>
      <c r="AYN45" s="20"/>
      <c r="AYO45" s="20"/>
      <c r="AYP45" s="20"/>
      <c r="AYQ45" s="20"/>
      <c r="AYR45" s="20"/>
      <c r="AYS45" s="20"/>
      <c r="AYT45" s="20"/>
      <c r="AYU45" s="20"/>
      <c r="AYV45" s="20"/>
      <c r="AYW45" s="20"/>
      <c r="AYX45" s="20"/>
      <c r="AYY45" s="20"/>
      <c r="AYZ45" s="20"/>
      <c r="AZA45" s="20"/>
      <c r="AZB45" s="20"/>
      <c r="AZC45" s="20"/>
      <c r="AZD45" s="20"/>
      <c r="AZE45" s="20"/>
      <c r="AZF45" s="20"/>
      <c r="AZG45" s="20"/>
      <c r="AZH45" s="20"/>
      <c r="AZI45" s="20"/>
      <c r="AZJ45" s="20"/>
      <c r="AZK45" s="20"/>
      <c r="AZL45" s="20"/>
      <c r="AZM45" s="20"/>
      <c r="AZN45" s="20"/>
      <c r="AZO45" s="20"/>
      <c r="AZP45" s="20"/>
      <c r="AZQ45" s="20"/>
      <c r="AZR45" s="20"/>
      <c r="AZS45" s="20"/>
      <c r="AZT45" s="20"/>
      <c r="AZU45" s="20"/>
      <c r="AZV45" s="20"/>
      <c r="AZW45" s="20"/>
      <c r="AZX45" s="20"/>
      <c r="AZY45" s="20"/>
      <c r="AZZ45" s="20"/>
      <c r="BAA45" s="20"/>
      <c r="BAB45" s="20"/>
      <c r="BAC45" s="20"/>
      <c r="BAD45" s="20"/>
      <c r="BAE45" s="20"/>
      <c r="BAF45" s="20"/>
      <c r="BAG45" s="20"/>
      <c r="BAH45" s="20"/>
      <c r="BAI45" s="20"/>
      <c r="BAJ45" s="20"/>
      <c r="BAK45" s="20"/>
      <c r="BAL45" s="20"/>
      <c r="BAM45" s="20"/>
      <c r="BAN45" s="20"/>
      <c r="BAO45" s="20"/>
      <c r="BAP45" s="20"/>
      <c r="BAQ45" s="20"/>
      <c r="BAR45" s="20"/>
      <c r="BAS45" s="20"/>
      <c r="BAT45" s="20"/>
      <c r="BAU45" s="20"/>
      <c r="BAV45" s="20"/>
      <c r="BAW45" s="20"/>
      <c r="BAX45" s="20"/>
      <c r="BAY45" s="20"/>
      <c r="BAZ45" s="20"/>
      <c r="BBA45" s="20"/>
      <c r="BBB45" s="20"/>
      <c r="BBC45" s="20"/>
      <c r="BBD45" s="20"/>
      <c r="BBE45" s="20"/>
      <c r="BBF45" s="20"/>
      <c r="BBG45" s="20"/>
      <c r="BBH45" s="20"/>
      <c r="BBI45" s="20"/>
      <c r="BBJ45" s="20"/>
      <c r="BBK45" s="20"/>
      <c r="BBL45" s="20"/>
      <c r="BBM45" s="20"/>
      <c r="BBN45" s="20"/>
      <c r="BBO45" s="20"/>
      <c r="BBP45" s="20"/>
      <c r="BBQ45" s="20"/>
      <c r="BBR45" s="20"/>
      <c r="BBS45" s="20"/>
      <c r="BBT45" s="20"/>
      <c r="BBU45" s="20"/>
      <c r="BBV45" s="20"/>
      <c r="BBW45" s="20"/>
      <c r="BBX45" s="20"/>
      <c r="BBY45" s="20"/>
      <c r="BBZ45" s="20"/>
      <c r="BCA45" s="20"/>
      <c r="BCB45" s="20"/>
      <c r="BCC45" s="20"/>
      <c r="BCD45" s="20"/>
      <c r="BCE45" s="20"/>
      <c r="BCF45" s="20"/>
      <c r="BCG45" s="20"/>
      <c r="BCH45" s="20"/>
      <c r="BCI45" s="20"/>
      <c r="BCJ45" s="20"/>
      <c r="BCK45" s="20"/>
      <c r="BCL45" s="20"/>
      <c r="BCM45" s="20"/>
      <c r="BCN45" s="20"/>
      <c r="BCO45" s="20"/>
      <c r="BCP45" s="20"/>
      <c r="BCQ45" s="20"/>
      <c r="BCR45" s="20"/>
      <c r="BCS45" s="20"/>
      <c r="BCT45" s="20"/>
      <c r="BCU45" s="20"/>
      <c r="BCV45" s="20"/>
      <c r="BCW45" s="20"/>
      <c r="BCX45" s="20"/>
      <c r="BCY45" s="20"/>
      <c r="BCZ45" s="20"/>
      <c r="BDA45" s="20"/>
      <c r="BDB45" s="20"/>
      <c r="BDC45" s="20"/>
      <c r="BDD45" s="20"/>
      <c r="BDE45" s="20"/>
      <c r="BDF45" s="20"/>
      <c r="BDG45" s="20"/>
      <c r="BDH45" s="20"/>
      <c r="BDI45" s="20"/>
      <c r="BDJ45" s="20"/>
      <c r="BDK45" s="20"/>
      <c r="BDL45" s="20"/>
      <c r="BDM45" s="20"/>
      <c r="BDN45" s="20"/>
      <c r="BDO45" s="20"/>
      <c r="BDP45" s="20"/>
      <c r="BDQ45" s="20"/>
      <c r="BDR45" s="20"/>
      <c r="BDS45" s="20"/>
      <c r="BDT45" s="20"/>
      <c r="BDU45" s="20"/>
      <c r="BDV45" s="20"/>
      <c r="BDW45" s="20"/>
      <c r="BDX45" s="20"/>
      <c r="BDY45" s="20"/>
      <c r="BDZ45" s="20"/>
      <c r="BEA45" s="20"/>
      <c r="BEB45" s="20"/>
      <c r="BEC45" s="20"/>
      <c r="BED45" s="20"/>
      <c r="BEE45" s="20"/>
      <c r="BEF45" s="20"/>
      <c r="BEG45" s="20"/>
      <c r="BEH45" s="20"/>
      <c r="BEI45" s="20"/>
      <c r="BEJ45" s="20"/>
      <c r="BEK45" s="20"/>
      <c r="BEL45" s="20"/>
      <c r="BEM45" s="20"/>
      <c r="BEN45" s="20"/>
      <c r="BEO45" s="20"/>
      <c r="BEP45" s="20"/>
      <c r="BEQ45" s="20"/>
      <c r="BER45" s="20"/>
      <c r="BES45" s="20"/>
      <c r="BET45" s="20"/>
      <c r="BEU45" s="20"/>
      <c r="BEV45" s="20"/>
      <c r="BEW45" s="20"/>
      <c r="BEX45" s="20"/>
      <c r="BEY45" s="20"/>
      <c r="BEZ45" s="20"/>
      <c r="BFA45" s="20"/>
      <c r="BFB45" s="20"/>
      <c r="BFC45" s="20"/>
      <c r="BFD45" s="20"/>
      <c r="BFE45" s="20"/>
      <c r="BFF45" s="20"/>
      <c r="BFG45" s="20"/>
      <c r="BFH45" s="20"/>
      <c r="BFI45" s="20"/>
      <c r="BFJ45" s="20"/>
      <c r="BFK45" s="20"/>
      <c r="BFL45" s="20"/>
      <c r="BFM45" s="20"/>
      <c r="BFN45" s="20"/>
      <c r="BFO45" s="20"/>
      <c r="BFP45" s="20"/>
      <c r="BFQ45" s="20"/>
      <c r="BFR45" s="20"/>
      <c r="BFS45" s="20"/>
      <c r="BFT45" s="20"/>
      <c r="BFU45" s="20"/>
      <c r="BFV45" s="20"/>
      <c r="BFW45" s="20"/>
      <c r="BFX45" s="20"/>
      <c r="BFY45" s="20"/>
      <c r="BFZ45" s="20"/>
      <c r="BGA45" s="20"/>
      <c r="BGB45" s="20"/>
      <c r="BGC45" s="20"/>
      <c r="BGD45" s="20"/>
      <c r="BGE45" s="20"/>
      <c r="BGF45" s="20"/>
      <c r="BGG45" s="20"/>
      <c r="BGH45" s="20"/>
      <c r="BGI45" s="20"/>
      <c r="BGJ45" s="20"/>
      <c r="BGK45" s="20"/>
      <c r="BGL45" s="20"/>
      <c r="BGM45" s="20"/>
      <c r="BGN45" s="20"/>
      <c r="BGO45" s="20"/>
      <c r="BGP45" s="20"/>
      <c r="BGQ45" s="20"/>
      <c r="BGR45" s="20"/>
      <c r="BGS45" s="20"/>
      <c r="BGT45" s="20"/>
      <c r="BGU45" s="20"/>
      <c r="BGV45" s="20"/>
      <c r="BGW45" s="20"/>
      <c r="BGX45" s="20"/>
      <c r="BGY45" s="20"/>
      <c r="BGZ45" s="20"/>
      <c r="BHA45" s="20"/>
      <c r="BHB45" s="20"/>
      <c r="BHC45" s="20"/>
      <c r="BHD45" s="20"/>
      <c r="BHE45" s="20"/>
      <c r="BHF45" s="20"/>
      <c r="BHG45" s="20"/>
      <c r="BHH45" s="20"/>
      <c r="BHI45" s="20"/>
      <c r="BHJ45" s="20"/>
      <c r="BHK45" s="20"/>
      <c r="BHL45" s="20"/>
      <c r="BHM45" s="20"/>
      <c r="BHN45" s="20"/>
      <c r="BHO45" s="20"/>
      <c r="BHP45" s="20"/>
      <c r="BHQ45" s="20"/>
      <c r="BHR45" s="20"/>
      <c r="BHS45" s="20"/>
      <c r="BHT45" s="20"/>
      <c r="BHU45" s="20"/>
      <c r="BHV45" s="20"/>
      <c r="BHW45" s="20"/>
      <c r="BHX45" s="20"/>
      <c r="BHY45" s="20"/>
      <c r="BHZ45" s="20"/>
      <c r="BIA45" s="20"/>
      <c r="BIB45" s="20"/>
      <c r="BIC45" s="20"/>
      <c r="BID45" s="20"/>
      <c r="BIE45" s="20"/>
      <c r="BIF45" s="20"/>
      <c r="BIG45" s="20"/>
      <c r="BIH45" s="20"/>
      <c r="BII45" s="20"/>
      <c r="BIJ45" s="20"/>
      <c r="BIK45" s="20"/>
      <c r="BIL45" s="20"/>
      <c r="BIM45" s="20"/>
      <c r="BIN45" s="20"/>
      <c r="BIO45" s="20"/>
      <c r="BIP45" s="20"/>
      <c r="BIQ45" s="20"/>
      <c r="BIR45" s="20"/>
      <c r="BIS45" s="20"/>
      <c r="BIT45" s="20"/>
      <c r="BIU45" s="20"/>
      <c r="BIV45" s="20"/>
      <c r="BIW45" s="20"/>
      <c r="BIX45" s="20"/>
      <c r="BIY45" s="20"/>
      <c r="BIZ45" s="20"/>
      <c r="BJA45" s="20"/>
      <c r="BJB45" s="20"/>
      <c r="BJC45" s="20"/>
      <c r="BJD45" s="20"/>
      <c r="BJE45" s="20"/>
      <c r="BJF45" s="20"/>
      <c r="BJG45" s="20"/>
      <c r="BJH45" s="20"/>
      <c r="BJI45" s="20"/>
      <c r="BJJ45" s="20"/>
      <c r="BJK45" s="20"/>
      <c r="BJL45" s="20"/>
      <c r="BJM45" s="20"/>
      <c r="BJN45" s="20"/>
      <c r="BJO45" s="20"/>
      <c r="BJP45" s="20"/>
      <c r="BJQ45" s="20"/>
      <c r="BJR45" s="20"/>
      <c r="BJS45" s="20"/>
      <c r="BJT45" s="20"/>
      <c r="BJU45" s="20"/>
      <c r="BJV45" s="20"/>
      <c r="BJW45" s="20"/>
      <c r="BJX45" s="20"/>
      <c r="BJY45" s="20"/>
      <c r="BJZ45" s="20"/>
      <c r="BKA45" s="20"/>
      <c r="BKB45" s="20"/>
      <c r="BKC45" s="20"/>
      <c r="BKD45" s="20"/>
      <c r="BKE45" s="20"/>
      <c r="BKF45" s="20"/>
      <c r="BKG45" s="20"/>
      <c r="BKH45" s="20"/>
      <c r="BKI45" s="20"/>
      <c r="BKJ45" s="20"/>
      <c r="BKK45" s="20"/>
      <c r="BKL45" s="20"/>
      <c r="BKM45" s="20"/>
      <c r="BKN45" s="20"/>
      <c r="BKO45" s="20"/>
      <c r="BKP45" s="20"/>
      <c r="BKQ45" s="20"/>
      <c r="BKR45" s="20"/>
      <c r="BKS45" s="20"/>
      <c r="BKT45" s="20"/>
      <c r="BKU45" s="20"/>
      <c r="BKV45" s="20"/>
      <c r="BKW45" s="20"/>
      <c r="BKX45" s="20"/>
      <c r="BKY45" s="20"/>
      <c r="BKZ45" s="20"/>
      <c r="BLA45" s="20"/>
      <c r="BLB45" s="20"/>
      <c r="BLC45" s="20"/>
      <c r="BLD45" s="20"/>
      <c r="BLE45" s="20"/>
      <c r="BLF45" s="20"/>
      <c r="BLG45" s="20"/>
      <c r="BLH45" s="20"/>
      <c r="BLI45" s="20"/>
      <c r="BLJ45" s="20"/>
      <c r="BLK45" s="20"/>
      <c r="BLL45" s="20"/>
      <c r="BLM45" s="20"/>
      <c r="BLN45" s="20"/>
      <c r="BLO45" s="20"/>
      <c r="BLP45" s="20"/>
      <c r="BLQ45" s="20"/>
      <c r="BLR45" s="20"/>
      <c r="BLS45" s="20"/>
      <c r="BLT45" s="20"/>
      <c r="BLU45" s="20"/>
      <c r="BLV45" s="20"/>
      <c r="BLW45" s="20"/>
      <c r="BLX45" s="20"/>
      <c r="BLY45" s="20"/>
      <c r="BLZ45" s="20"/>
      <c r="BMA45" s="20"/>
      <c r="BMB45" s="20"/>
      <c r="BMC45" s="20"/>
      <c r="BMD45" s="20"/>
      <c r="BME45" s="20"/>
      <c r="BMF45" s="20"/>
      <c r="BMG45" s="20"/>
      <c r="BMH45" s="20"/>
      <c r="BMI45" s="20"/>
      <c r="BMJ45" s="20"/>
      <c r="BMK45" s="20"/>
      <c r="BML45" s="20"/>
      <c r="BMM45" s="20"/>
      <c r="BMN45" s="20"/>
      <c r="BMO45" s="20"/>
      <c r="BMP45" s="20"/>
      <c r="BMQ45" s="20"/>
      <c r="BMR45" s="20"/>
      <c r="BMS45" s="20"/>
      <c r="BMT45" s="20"/>
      <c r="BMU45" s="20"/>
      <c r="BMV45" s="20"/>
      <c r="BMW45" s="20"/>
      <c r="BMX45" s="20"/>
      <c r="BMY45" s="20"/>
      <c r="BMZ45" s="20"/>
      <c r="BNA45" s="20"/>
      <c r="BNB45" s="20"/>
      <c r="BNC45" s="20"/>
      <c r="BND45" s="20"/>
      <c r="BNE45" s="20"/>
      <c r="BNF45" s="20"/>
      <c r="BNG45" s="20"/>
      <c r="BNH45" s="20"/>
      <c r="BNI45" s="20"/>
      <c r="BNJ45" s="20"/>
      <c r="BNK45" s="20"/>
      <c r="BNL45" s="20"/>
      <c r="BNM45" s="20"/>
      <c r="BNN45" s="20"/>
      <c r="BNO45" s="20"/>
      <c r="BNP45" s="20"/>
      <c r="BNQ45" s="20"/>
      <c r="BNR45" s="20"/>
      <c r="BNS45" s="20"/>
      <c r="BNT45" s="20"/>
      <c r="BNU45" s="20"/>
      <c r="BNV45" s="20"/>
      <c r="BNW45" s="20"/>
      <c r="BNX45" s="20"/>
      <c r="BNY45" s="20"/>
      <c r="BNZ45" s="20"/>
      <c r="BOA45" s="20"/>
      <c r="BOB45" s="20"/>
      <c r="BOC45" s="20"/>
      <c r="BOD45" s="20"/>
      <c r="BOE45" s="20"/>
      <c r="BOF45" s="20"/>
      <c r="BOG45" s="20"/>
      <c r="BOH45" s="20"/>
      <c r="BOI45" s="20"/>
      <c r="BOJ45" s="20"/>
      <c r="BOK45" s="20"/>
      <c r="BOL45" s="20"/>
      <c r="BOM45" s="20"/>
      <c r="BON45" s="20"/>
      <c r="BOO45" s="20"/>
      <c r="BOP45" s="20"/>
      <c r="BOQ45" s="20"/>
      <c r="BOR45" s="20"/>
      <c r="BOS45" s="20"/>
      <c r="BOT45" s="20"/>
      <c r="BOU45" s="20"/>
      <c r="BOV45" s="20"/>
      <c r="BOW45" s="20"/>
      <c r="BOX45" s="20"/>
      <c r="BOY45" s="20"/>
      <c r="BOZ45" s="20"/>
      <c r="BPA45" s="20"/>
      <c r="BPB45" s="20"/>
      <c r="BPC45" s="20"/>
      <c r="BPD45" s="20"/>
      <c r="BPE45" s="20"/>
      <c r="BPF45" s="20"/>
      <c r="BPG45" s="20"/>
      <c r="BPH45" s="20"/>
      <c r="BPI45" s="20"/>
      <c r="BPJ45" s="20"/>
      <c r="BPK45" s="20"/>
      <c r="BPL45" s="20"/>
      <c r="BPM45" s="20"/>
      <c r="BPN45" s="20"/>
      <c r="BPO45" s="20"/>
      <c r="BPP45" s="20"/>
      <c r="BPQ45" s="20"/>
      <c r="BPR45" s="20"/>
      <c r="BPS45" s="20"/>
      <c r="BPT45" s="20"/>
      <c r="BPU45" s="20"/>
      <c r="BPV45" s="20"/>
      <c r="BPW45" s="20"/>
      <c r="BPX45" s="20"/>
      <c r="BPY45" s="20"/>
      <c r="BPZ45" s="20"/>
      <c r="BQA45" s="20"/>
      <c r="BQB45" s="20"/>
      <c r="BQC45" s="20"/>
      <c r="BQD45" s="20"/>
      <c r="BQE45" s="20"/>
      <c r="BQF45" s="20"/>
      <c r="BQG45" s="20"/>
      <c r="BQH45" s="20"/>
      <c r="BQI45" s="20"/>
      <c r="BQJ45" s="20"/>
      <c r="BQK45" s="20"/>
      <c r="BQL45" s="20"/>
      <c r="BQM45" s="20"/>
      <c r="BQN45" s="20"/>
      <c r="BQO45" s="20"/>
      <c r="BQP45" s="20"/>
      <c r="BQQ45" s="20"/>
      <c r="BQR45" s="20"/>
      <c r="BQS45" s="20"/>
      <c r="BQT45" s="20"/>
      <c r="BQU45" s="20"/>
      <c r="BQV45" s="20"/>
      <c r="BQW45" s="20"/>
      <c r="BQX45" s="20"/>
      <c r="BQY45" s="20"/>
      <c r="BQZ45" s="20"/>
      <c r="BRA45" s="20"/>
      <c r="BRB45" s="20"/>
      <c r="BRC45" s="20"/>
      <c r="BRD45" s="20"/>
      <c r="BRE45" s="20"/>
      <c r="BRF45" s="20"/>
      <c r="BRG45" s="20"/>
      <c r="BRH45" s="20"/>
      <c r="BRI45" s="20"/>
      <c r="BRJ45" s="20"/>
      <c r="BRK45" s="20"/>
      <c r="BRL45" s="20"/>
      <c r="BRM45" s="20"/>
      <c r="BRN45" s="20"/>
      <c r="BRO45" s="20"/>
      <c r="BRP45" s="20"/>
      <c r="BRQ45" s="20"/>
      <c r="BRR45" s="20"/>
      <c r="BRS45" s="20"/>
      <c r="BRT45" s="20"/>
      <c r="BRU45" s="20"/>
      <c r="BRV45" s="20"/>
      <c r="BRW45" s="20"/>
      <c r="BRX45" s="20"/>
      <c r="BRY45" s="20"/>
      <c r="BRZ45" s="20"/>
      <c r="BSA45" s="20"/>
    </row>
    <row r="46" spans="1:1847" s="21" customFormat="1" x14ac:dyDescent="0.3">
      <c r="A46" s="775"/>
      <c r="B46" s="775"/>
      <c r="C46" s="777"/>
      <c r="D46" s="777"/>
      <c r="E46" s="777"/>
      <c r="F46" s="993"/>
      <c r="G46" s="982"/>
      <c r="H46" s="1000"/>
      <c r="I46" s="816"/>
      <c r="J46" s="816"/>
      <c r="K46" s="816"/>
      <c r="L46" s="815"/>
      <c r="M46" s="835"/>
      <c r="N46" s="836"/>
      <c r="O46" s="836"/>
      <c r="P46" s="836"/>
      <c r="Q46" s="840"/>
      <c r="R46" s="732">
        <v>0</v>
      </c>
      <c r="S46" s="492">
        <v>91199854</v>
      </c>
      <c r="T46" s="492">
        <v>44521795</v>
      </c>
      <c r="U46" s="492">
        <v>44521795</v>
      </c>
      <c r="V46" s="615" t="s">
        <v>1048</v>
      </c>
      <c r="W46" s="837"/>
      <c r="X46" s="836"/>
      <c r="Y46" s="836"/>
      <c r="Z46" s="991"/>
      <c r="AA46" s="809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  <c r="AMX46" s="20"/>
      <c r="AMY46" s="20"/>
      <c r="AMZ46" s="20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0"/>
      <c r="ANR46" s="20"/>
      <c r="ANS46" s="20"/>
      <c r="ANT46" s="20"/>
      <c r="ANU46" s="20"/>
      <c r="ANV46" s="20"/>
      <c r="ANW46" s="20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0"/>
      <c r="AOO46" s="20"/>
      <c r="AOP46" s="20"/>
      <c r="AOQ46" s="20"/>
      <c r="AOR46" s="20"/>
      <c r="AOS46" s="20"/>
      <c r="AOT46" s="20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0"/>
      <c r="APL46" s="20"/>
      <c r="APM46" s="20"/>
      <c r="APN46" s="20"/>
      <c r="APO46" s="20"/>
      <c r="APP46" s="20"/>
      <c r="APQ46" s="20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0"/>
      <c r="AQI46" s="20"/>
      <c r="AQJ46" s="20"/>
      <c r="AQK46" s="20"/>
      <c r="AQL46" s="20"/>
      <c r="AQM46" s="20"/>
      <c r="AQN46" s="20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0"/>
      <c r="ARF46" s="20"/>
      <c r="ARG46" s="20"/>
      <c r="ARH46" s="20"/>
      <c r="ARI46" s="20"/>
      <c r="ARJ46" s="20"/>
      <c r="ARK46" s="20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0"/>
      <c r="ASC46" s="20"/>
      <c r="ASD46" s="20"/>
      <c r="ASE46" s="20"/>
      <c r="ASF46" s="20"/>
      <c r="ASG46" s="20"/>
      <c r="ASH46" s="20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0"/>
      <c r="ASZ46" s="20"/>
      <c r="ATA46" s="20"/>
      <c r="ATB46" s="20"/>
      <c r="ATC46" s="20"/>
      <c r="ATD46" s="20"/>
      <c r="ATE46" s="20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0"/>
      <c r="ATW46" s="20"/>
      <c r="ATX46" s="20"/>
      <c r="ATY46" s="20"/>
      <c r="ATZ46" s="20"/>
      <c r="AUA46" s="20"/>
      <c r="AUB46" s="20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0"/>
      <c r="AUT46" s="20"/>
      <c r="AUU46" s="20"/>
      <c r="AUV46" s="20"/>
      <c r="AUW46" s="20"/>
      <c r="AUX46" s="20"/>
      <c r="AUY46" s="20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0"/>
      <c r="AVQ46" s="20"/>
      <c r="AVR46" s="20"/>
      <c r="AVS46" s="20"/>
      <c r="AVT46" s="20"/>
      <c r="AVU46" s="20"/>
      <c r="AVV46" s="20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0"/>
      <c r="AWN46" s="20"/>
      <c r="AWO46" s="20"/>
      <c r="AWP46" s="20"/>
      <c r="AWQ46" s="20"/>
      <c r="AWR46" s="20"/>
      <c r="AWS46" s="20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0"/>
      <c r="AXK46" s="20"/>
      <c r="AXL46" s="20"/>
      <c r="AXM46" s="20"/>
      <c r="AXN46" s="20"/>
      <c r="AXO46" s="20"/>
      <c r="AXP46" s="20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0"/>
      <c r="AYH46" s="20"/>
      <c r="AYI46" s="20"/>
      <c r="AYJ46" s="20"/>
      <c r="AYK46" s="20"/>
      <c r="AYL46" s="20"/>
      <c r="AYM46" s="20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0"/>
      <c r="AZE46" s="20"/>
      <c r="AZF46" s="20"/>
      <c r="AZG46" s="20"/>
      <c r="AZH46" s="20"/>
      <c r="AZI46" s="20"/>
      <c r="AZJ46" s="20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0"/>
      <c r="BAB46" s="20"/>
      <c r="BAC46" s="20"/>
      <c r="BAD46" s="20"/>
      <c r="BAE46" s="20"/>
      <c r="BAF46" s="20"/>
      <c r="BAG46" s="20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0"/>
      <c r="BAY46" s="20"/>
      <c r="BAZ46" s="20"/>
      <c r="BBA46" s="20"/>
      <c r="BBB46" s="20"/>
      <c r="BBC46" s="20"/>
      <c r="BBD46" s="20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0"/>
      <c r="BBV46" s="20"/>
      <c r="BBW46" s="20"/>
      <c r="BBX46" s="20"/>
      <c r="BBY46" s="20"/>
      <c r="BBZ46" s="20"/>
      <c r="BCA46" s="20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0"/>
      <c r="BCS46" s="20"/>
      <c r="BCT46" s="20"/>
      <c r="BCU46" s="20"/>
      <c r="BCV46" s="20"/>
      <c r="BCW46" s="20"/>
      <c r="BCX46" s="20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0"/>
      <c r="BDP46" s="20"/>
      <c r="BDQ46" s="20"/>
      <c r="BDR46" s="20"/>
      <c r="BDS46" s="20"/>
      <c r="BDT46" s="20"/>
      <c r="BDU46" s="20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0"/>
      <c r="BEM46" s="20"/>
      <c r="BEN46" s="20"/>
      <c r="BEO46" s="20"/>
      <c r="BEP46" s="20"/>
      <c r="BEQ46" s="20"/>
      <c r="BER46" s="20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0"/>
      <c r="BFJ46" s="20"/>
      <c r="BFK46" s="20"/>
      <c r="BFL46" s="20"/>
      <c r="BFM46" s="20"/>
      <c r="BFN46" s="20"/>
      <c r="BFO46" s="20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0"/>
      <c r="BGG46" s="20"/>
      <c r="BGH46" s="20"/>
      <c r="BGI46" s="20"/>
      <c r="BGJ46" s="20"/>
      <c r="BGK46" s="20"/>
      <c r="BGL46" s="20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0"/>
      <c r="BHD46" s="20"/>
      <c r="BHE46" s="20"/>
      <c r="BHF46" s="20"/>
      <c r="BHG46" s="20"/>
      <c r="BHH46" s="20"/>
      <c r="BHI46" s="20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0"/>
      <c r="BIA46" s="20"/>
      <c r="BIB46" s="20"/>
      <c r="BIC46" s="20"/>
      <c r="BID46" s="20"/>
      <c r="BIE46" s="20"/>
      <c r="BIF46" s="20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0"/>
      <c r="BIX46" s="20"/>
      <c r="BIY46" s="20"/>
      <c r="BIZ46" s="20"/>
      <c r="BJA46" s="20"/>
      <c r="BJB46" s="20"/>
      <c r="BJC46" s="20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0"/>
      <c r="BJU46" s="20"/>
      <c r="BJV46" s="20"/>
      <c r="BJW46" s="20"/>
      <c r="BJX46" s="20"/>
      <c r="BJY46" s="20"/>
      <c r="BJZ46" s="20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0"/>
      <c r="BKR46" s="20"/>
      <c r="BKS46" s="20"/>
      <c r="BKT46" s="20"/>
      <c r="BKU46" s="20"/>
      <c r="BKV46" s="20"/>
      <c r="BKW46" s="20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0"/>
      <c r="BLO46" s="20"/>
      <c r="BLP46" s="20"/>
      <c r="BLQ46" s="20"/>
      <c r="BLR46" s="20"/>
      <c r="BLS46" s="20"/>
      <c r="BLT46" s="20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0"/>
      <c r="BML46" s="20"/>
      <c r="BMM46" s="20"/>
      <c r="BMN46" s="20"/>
      <c r="BMO46" s="20"/>
      <c r="BMP46" s="20"/>
      <c r="BMQ46" s="20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0"/>
      <c r="BNI46" s="20"/>
      <c r="BNJ46" s="20"/>
      <c r="BNK46" s="20"/>
      <c r="BNL46" s="20"/>
      <c r="BNM46" s="20"/>
      <c r="BNN46" s="20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0"/>
      <c r="BOF46" s="20"/>
      <c r="BOG46" s="20"/>
      <c r="BOH46" s="20"/>
      <c r="BOI46" s="20"/>
      <c r="BOJ46" s="20"/>
      <c r="BOK46" s="20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0"/>
      <c r="BPC46" s="20"/>
      <c r="BPD46" s="20"/>
      <c r="BPE46" s="20"/>
      <c r="BPF46" s="20"/>
      <c r="BPG46" s="20"/>
      <c r="BPH46" s="20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0"/>
      <c r="BPZ46" s="20"/>
      <c r="BQA46" s="20"/>
      <c r="BQB46" s="20"/>
      <c r="BQC46" s="20"/>
      <c r="BQD46" s="20"/>
      <c r="BQE46" s="20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0"/>
      <c r="BQW46" s="20"/>
      <c r="BQX46" s="20"/>
      <c r="BQY46" s="20"/>
      <c r="BQZ46" s="20"/>
      <c r="BRA46" s="20"/>
      <c r="BRB46" s="20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0"/>
      <c r="BRT46" s="20"/>
      <c r="BRU46" s="20"/>
      <c r="BRV46" s="20"/>
      <c r="BRW46" s="20"/>
      <c r="BRX46" s="20"/>
      <c r="BRY46" s="20"/>
      <c r="BRZ46" s="20"/>
      <c r="BSA46" s="20"/>
    </row>
    <row r="47" spans="1:1847" s="21" customFormat="1" x14ac:dyDescent="0.3">
      <c r="A47" s="775"/>
      <c r="B47" s="775"/>
      <c r="C47" s="777"/>
      <c r="D47" s="777"/>
      <c r="E47" s="545" t="s">
        <v>74</v>
      </c>
      <c r="F47" s="1004" t="s">
        <v>75</v>
      </c>
      <c r="G47" s="982" t="s">
        <v>76</v>
      </c>
      <c r="H47" s="817">
        <v>586130313.47000003</v>
      </c>
      <c r="I47" s="816">
        <v>1166694332.9300001</v>
      </c>
      <c r="J47" s="816">
        <v>1120767643</v>
      </c>
      <c r="K47" s="816">
        <v>643767643</v>
      </c>
      <c r="L47" s="815" t="s">
        <v>144</v>
      </c>
      <c r="M47" s="844"/>
      <c r="N47" s="822"/>
      <c r="O47" s="822">
        <v>0</v>
      </c>
      <c r="P47" s="816">
        <v>0</v>
      </c>
      <c r="Q47" s="1001"/>
      <c r="R47" s="837">
        <v>1058000000</v>
      </c>
      <c r="S47" s="816">
        <v>1645667055</v>
      </c>
      <c r="T47" s="816">
        <v>1216420569</v>
      </c>
      <c r="U47" s="816">
        <v>718500081</v>
      </c>
      <c r="V47" s="825" t="s">
        <v>1048</v>
      </c>
      <c r="W47" s="837">
        <f>+H47+M47+M50+R47+M51</f>
        <v>4060754577.4700003</v>
      </c>
      <c r="X47" s="837">
        <f t="shared" ref="X47:Z47" si="22">+I47+N47+N50+S47+N51</f>
        <v>5659485510.1700001</v>
      </c>
      <c r="Y47" s="837">
        <f t="shared" si="22"/>
        <v>5162316902</v>
      </c>
      <c r="Z47" s="1005">
        <f t="shared" si="22"/>
        <v>4187396414</v>
      </c>
      <c r="AA47" s="809"/>
      <c r="AB47" s="20"/>
      <c r="AC47" s="22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  <c r="AMX47" s="20"/>
      <c r="AMY47" s="20"/>
      <c r="AMZ47" s="20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0"/>
      <c r="ANR47" s="20"/>
      <c r="ANS47" s="20"/>
      <c r="ANT47" s="20"/>
      <c r="ANU47" s="20"/>
      <c r="ANV47" s="20"/>
      <c r="ANW47" s="20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0"/>
      <c r="AOO47" s="20"/>
      <c r="AOP47" s="20"/>
      <c r="AOQ47" s="20"/>
      <c r="AOR47" s="20"/>
      <c r="AOS47" s="20"/>
      <c r="AOT47" s="20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0"/>
      <c r="APL47" s="20"/>
      <c r="APM47" s="20"/>
      <c r="APN47" s="20"/>
      <c r="APO47" s="20"/>
      <c r="APP47" s="20"/>
      <c r="APQ47" s="20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0"/>
      <c r="AQI47" s="20"/>
      <c r="AQJ47" s="20"/>
      <c r="AQK47" s="20"/>
      <c r="AQL47" s="20"/>
      <c r="AQM47" s="20"/>
      <c r="AQN47" s="20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0"/>
      <c r="ARF47" s="20"/>
      <c r="ARG47" s="20"/>
      <c r="ARH47" s="20"/>
      <c r="ARI47" s="20"/>
      <c r="ARJ47" s="20"/>
      <c r="ARK47" s="20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0"/>
      <c r="ASC47" s="20"/>
      <c r="ASD47" s="20"/>
      <c r="ASE47" s="20"/>
      <c r="ASF47" s="20"/>
      <c r="ASG47" s="20"/>
      <c r="ASH47" s="20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0"/>
      <c r="ASZ47" s="20"/>
      <c r="ATA47" s="20"/>
      <c r="ATB47" s="20"/>
      <c r="ATC47" s="20"/>
      <c r="ATD47" s="20"/>
      <c r="ATE47" s="20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0"/>
      <c r="ATW47" s="20"/>
      <c r="ATX47" s="20"/>
      <c r="ATY47" s="20"/>
      <c r="ATZ47" s="20"/>
      <c r="AUA47" s="20"/>
      <c r="AUB47" s="20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0"/>
      <c r="AUT47" s="20"/>
      <c r="AUU47" s="20"/>
      <c r="AUV47" s="20"/>
      <c r="AUW47" s="20"/>
      <c r="AUX47" s="20"/>
      <c r="AUY47" s="20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0"/>
      <c r="AVQ47" s="20"/>
      <c r="AVR47" s="20"/>
      <c r="AVS47" s="20"/>
      <c r="AVT47" s="20"/>
      <c r="AVU47" s="20"/>
      <c r="AVV47" s="20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0"/>
      <c r="AWN47" s="20"/>
      <c r="AWO47" s="20"/>
      <c r="AWP47" s="20"/>
      <c r="AWQ47" s="20"/>
      <c r="AWR47" s="20"/>
      <c r="AWS47" s="20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0"/>
      <c r="AXK47" s="20"/>
      <c r="AXL47" s="20"/>
      <c r="AXM47" s="20"/>
      <c r="AXN47" s="20"/>
      <c r="AXO47" s="20"/>
      <c r="AXP47" s="20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0"/>
      <c r="AYH47" s="20"/>
      <c r="AYI47" s="20"/>
      <c r="AYJ47" s="20"/>
      <c r="AYK47" s="20"/>
      <c r="AYL47" s="20"/>
      <c r="AYM47" s="20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0"/>
      <c r="AZE47" s="20"/>
      <c r="AZF47" s="20"/>
      <c r="AZG47" s="20"/>
      <c r="AZH47" s="20"/>
      <c r="AZI47" s="20"/>
      <c r="AZJ47" s="20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0"/>
      <c r="BAB47" s="20"/>
      <c r="BAC47" s="20"/>
      <c r="BAD47" s="20"/>
      <c r="BAE47" s="20"/>
      <c r="BAF47" s="20"/>
      <c r="BAG47" s="20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0"/>
      <c r="BAY47" s="20"/>
      <c r="BAZ47" s="20"/>
      <c r="BBA47" s="20"/>
      <c r="BBB47" s="20"/>
      <c r="BBC47" s="20"/>
      <c r="BBD47" s="20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0"/>
      <c r="BBV47" s="20"/>
      <c r="BBW47" s="20"/>
      <c r="BBX47" s="20"/>
      <c r="BBY47" s="20"/>
      <c r="BBZ47" s="20"/>
      <c r="BCA47" s="20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0"/>
      <c r="BCS47" s="20"/>
      <c r="BCT47" s="20"/>
      <c r="BCU47" s="20"/>
      <c r="BCV47" s="20"/>
      <c r="BCW47" s="20"/>
      <c r="BCX47" s="20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0"/>
      <c r="BDP47" s="20"/>
      <c r="BDQ47" s="20"/>
      <c r="BDR47" s="20"/>
      <c r="BDS47" s="20"/>
      <c r="BDT47" s="20"/>
      <c r="BDU47" s="20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0"/>
      <c r="BEM47" s="20"/>
      <c r="BEN47" s="20"/>
      <c r="BEO47" s="20"/>
      <c r="BEP47" s="20"/>
      <c r="BEQ47" s="20"/>
      <c r="BER47" s="20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0"/>
      <c r="BFJ47" s="20"/>
      <c r="BFK47" s="20"/>
      <c r="BFL47" s="20"/>
      <c r="BFM47" s="20"/>
      <c r="BFN47" s="20"/>
      <c r="BFO47" s="20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0"/>
      <c r="BGG47" s="20"/>
      <c r="BGH47" s="20"/>
      <c r="BGI47" s="20"/>
      <c r="BGJ47" s="20"/>
      <c r="BGK47" s="20"/>
      <c r="BGL47" s="20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0"/>
      <c r="BHD47" s="20"/>
      <c r="BHE47" s="20"/>
      <c r="BHF47" s="20"/>
      <c r="BHG47" s="20"/>
      <c r="BHH47" s="20"/>
      <c r="BHI47" s="20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0"/>
      <c r="BIA47" s="20"/>
      <c r="BIB47" s="20"/>
      <c r="BIC47" s="20"/>
      <c r="BID47" s="20"/>
      <c r="BIE47" s="20"/>
      <c r="BIF47" s="20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0"/>
      <c r="BIX47" s="20"/>
      <c r="BIY47" s="20"/>
      <c r="BIZ47" s="20"/>
      <c r="BJA47" s="20"/>
      <c r="BJB47" s="20"/>
      <c r="BJC47" s="20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0"/>
      <c r="BJU47" s="20"/>
      <c r="BJV47" s="20"/>
      <c r="BJW47" s="20"/>
      <c r="BJX47" s="20"/>
      <c r="BJY47" s="20"/>
      <c r="BJZ47" s="20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0"/>
      <c r="BKR47" s="20"/>
      <c r="BKS47" s="20"/>
      <c r="BKT47" s="20"/>
      <c r="BKU47" s="20"/>
      <c r="BKV47" s="20"/>
      <c r="BKW47" s="20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0"/>
      <c r="BLO47" s="20"/>
      <c r="BLP47" s="20"/>
      <c r="BLQ47" s="20"/>
      <c r="BLR47" s="20"/>
      <c r="BLS47" s="20"/>
      <c r="BLT47" s="20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0"/>
      <c r="BML47" s="20"/>
      <c r="BMM47" s="20"/>
      <c r="BMN47" s="20"/>
      <c r="BMO47" s="20"/>
      <c r="BMP47" s="20"/>
      <c r="BMQ47" s="20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0"/>
      <c r="BNI47" s="20"/>
      <c r="BNJ47" s="20"/>
      <c r="BNK47" s="20"/>
      <c r="BNL47" s="20"/>
      <c r="BNM47" s="20"/>
      <c r="BNN47" s="20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0"/>
      <c r="BOF47" s="20"/>
      <c r="BOG47" s="20"/>
      <c r="BOH47" s="20"/>
      <c r="BOI47" s="20"/>
      <c r="BOJ47" s="20"/>
      <c r="BOK47" s="20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0"/>
      <c r="BPC47" s="20"/>
      <c r="BPD47" s="20"/>
      <c r="BPE47" s="20"/>
      <c r="BPF47" s="20"/>
      <c r="BPG47" s="20"/>
      <c r="BPH47" s="20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0"/>
      <c r="BPZ47" s="20"/>
      <c r="BQA47" s="20"/>
      <c r="BQB47" s="20"/>
      <c r="BQC47" s="20"/>
      <c r="BQD47" s="20"/>
      <c r="BQE47" s="20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0"/>
      <c r="BQW47" s="20"/>
      <c r="BQX47" s="20"/>
      <c r="BQY47" s="20"/>
      <c r="BQZ47" s="20"/>
      <c r="BRA47" s="20"/>
      <c r="BRB47" s="20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0"/>
      <c r="BRT47" s="20"/>
      <c r="BRU47" s="20"/>
      <c r="BRV47" s="20"/>
      <c r="BRW47" s="20"/>
      <c r="BRX47" s="20"/>
      <c r="BRY47" s="20"/>
      <c r="BRZ47" s="20"/>
      <c r="BSA47" s="20"/>
    </row>
    <row r="48" spans="1:1847" s="21" customFormat="1" x14ac:dyDescent="0.3">
      <c r="A48" s="775"/>
      <c r="B48" s="775"/>
      <c r="C48" s="777"/>
      <c r="D48" s="777"/>
      <c r="E48" s="545" t="s">
        <v>77</v>
      </c>
      <c r="F48" s="1004"/>
      <c r="G48" s="982"/>
      <c r="H48" s="817"/>
      <c r="I48" s="816"/>
      <c r="J48" s="816"/>
      <c r="K48" s="816"/>
      <c r="L48" s="815"/>
      <c r="M48" s="845"/>
      <c r="N48" s="823"/>
      <c r="O48" s="823"/>
      <c r="P48" s="816"/>
      <c r="Q48" s="1001"/>
      <c r="R48" s="837"/>
      <c r="S48" s="816"/>
      <c r="T48" s="816"/>
      <c r="U48" s="816"/>
      <c r="V48" s="826"/>
      <c r="W48" s="837"/>
      <c r="X48" s="837"/>
      <c r="Y48" s="837"/>
      <c r="Z48" s="1005"/>
      <c r="AA48" s="809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</row>
    <row r="49" spans="1:1847" s="21" customFormat="1" x14ac:dyDescent="0.3">
      <c r="A49" s="775"/>
      <c r="B49" s="775"/>
      <c r="C49" s="777"/>
      <c r="D49" s="777"/>
      <c r="E49" s="545" t="s">
        <v>78</v>
      </c>
      <c r="F49" s="1004"/>
      <c r="G49" s="982"/>
      <c r="H49" s="817"/>
      <c r="I49" s="816"/>
      <c r="J49" s="816"/>
      <c r="K49" s="816"/>
      <c r="L49" s="815"/>
      <c r="M49" s="846"/>
      <c r="N49" s="824"/>
      <c r="O49" s="824"/>
      <c r="P49" s="816"/>
      <c r="Q49" s="1001"/>
      <c r="R49" s="837"/>
      <c r="S49" s="816"/>
      <c r="T49" s="816"/>
      <c r="U49" s="816"/>
      <c r="V49" s="827"/>
      <c r="W49" s="837"/>
      <c r="X49" s="837"/>
      <c r="Y49" s="837"/>
      <c r="Z49" s="1005"/>
      <c r="AA49" s="809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  <c r="AMX49" s="20"/>
      <c r="AMY49" s="20"/>
      <c r="AMZ49" s="20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0"/>
      <c r="ANR49" s="20"/>
      <c r="ANS49" s="20"/>
      <c r="ANT49" s="20"/>
      <c r="ANU49" s="20"/>
      <c r="ANV49" s="20"/>
      <c r="ANW49" s="20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0"/>
      <c r="AOO49" s="20"/>
      <c r="AOP49" s="20"/>
      <c r="AOQ49" s="20"/>
      <c r="AOR49" s="20"/>
      <c r="AOS49" s="20"/>
      <c r="AOT49" s="20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0"/>
      <c r="APL49" s="20"/>
      <c r="APM49" s="20"/>
      <c r="APN49" s="20"/>
      <c r="APO49" s="20"/>
      <c r="APP49" s="20"/>
      <c r="APQ49" s="20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0"/>
      <c r="AQI49" s="20"/>
      <c r="AQJ49" s="20"/>
      <c r="AQK49" s="20"/>
      <c r="AQL49" s="20"/>
      <c r="AQM49" s="20"/>
      <c r="AQN49" s="20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0"/>
      <c r="ARF49" s="20"/>
      <c r="ARG49" s="20"/>
      <c r="ARH49" s="20"/>
      <c r="ARI49" s="20"/>
      <c r="ARJ49" s="20"/>
      <c r="ARK49" s="20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0"/>
      <c r="ASC49" s="20"/>
      <c r="ASD49" s="20"/>
      <c r="ASE49" s="20"/>
      <c r="ASF49" s="20"/>
      <c r="ASG49" s="20"/>
      <c r="ASH49" s="20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0"/>
      <c r="ASZ49" s="20"/>
      <c r="ATA49" s="20"/>
      <c r="ATB49" s="20"/>
      <c r="ATC49" s="20"/>
      <c r="ATD49" s="20"/>
      <c r="ATE49" s="20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0"/>
      <c r="ATW49" s="20"/>
      <c r="ATX49" s="20"/>
      <c r="ATY49" s="20"/>
      <c r="ATZ49" s="20"/>
      <c r="AUA49" s="20"/>
      <c r="AUB49" s="20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0"/>
      <c r="AUT49" s="20"/>
      <c r="AUU49" s="20"/>
      <c r="AUV49" s="20"/>
      <c r="AUW49" s="20"/>
      <c r="AUX49" s="20"/>
      <c r="AUY49" s="20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0"/>
      <c r="AVQ49" s="20"/>
      <c r="AVR49" s="20"/>
      <c r="AVS49" s="20"/>
      <c r="AVT49" s="20"/>
      <c r="AVU49" s="20"/>
      <c r="AVV49" s="20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0"/>
      <c r="AWN49" s="20"/>
      <c r="AWO49" s="20"/>
      <c r="AWP49" s="20"/>
      <c r="AWQ49" s="20"/>
      <c r="AWR49" s="20"/>
      <c r="AWS49" s="20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0"/>
      <c r="AXK49" s="20"/>
      <c r="AXL49" s="20"/>
      <c r="AXM49" s="20"/>
      <c r="AXN49" s="20"/>
      <c r="AXO49" s="20"/>
      <c r="AXP49" s="20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0"/>
      <c r="AYH49" s="20"/>
      <c r="AYI49" s="20"/>
      <c r="AYJ49" s="20"/>
      <c r="AYK49" s="20"/>
      <c r="AYL49" s="20"/>
      <c r="AYM49" s="20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0"/>
      <c r="AZE49" s="20"/>
      <c r="AZF49" s="20"/>
      <c r="AZG49" s="20"/>
      <c r="AZH49" s="20"/>
      <c r="AZI49" s="20"/>
      <c r="AZJ49" s="20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0"/>
      <c r="BAB49" s="20"/>
      <c r="BAC49" s="20"/>
      <c r="BAD49" s="20"/>
      <c r="BAE49" s="20"/>
      <c r="BAF49" s="20"/>
      <c r="BAG49" s="20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0"/>
      <c r="BAY49" s="20"/>
      <c r="BAZ49" s="20"/>
      <c r="BBA49" s="20"/>
      <c r="BBB49" s="20"/>
      <c r="BBC49" s="20"/>
      <c r="BBD49" s="20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0"/>
      <c r="BBV49" s="20"/>
      <c r="BBW49" s="20"/>
      <c r="BBX49" s="20"/>
      <c r="BBY49" s="20"/>
      <c r="BBZ49" s="20"/>
      <c r="BCA49" s="20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0"/>
      <c r="BCS49" s="20"/>
      <c r="BCT49" s="20"/>
      <c r="BCU49" s="20"/>
      <c r="BCV49" s="20"/>
      <c r="BCW49" s="20"/>
      <c r="BCX49" s="20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0"/>
      <c r="BDP49" s="20"/>
      <c r="BDQ49" s="20"/>
      <c r="BDR49" s="20"/>
      <c r="BDS49" s="20"/>
      <c r="BDT49" s="20"/>
      <c r="BDU49" s="20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0"/>
      <c r="BEM49" s="20"/>
      <c r="BEN49" s="20"/>
      <c r="BEO49" s="20"/>
      <c r="BEP49" s="20"/>
      <c r="BEQ49" s="20"/>
      <c r="BER49" s="20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0"/>
      <c r="BFJ49" s="20"/>
      <c r="BFK49" s="20"/>
      <c r="BFL49" s="20"/>
      <c r="BFM49" s="20"/>
      <c r="BFN49" s="20"/>
      <c r="BFO49" s="20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0"/>
      <c r="BGG49" s="20"/>
      <c r="BGH49" s="20"/>
      <c r="BGI49" s="20"/>
      <c r="BGJ49" s="20"/>
      <c r="BGK49" s="20"/>
      <c r="BGL49" s="20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0"/>
      <c r="BHD49" s="20"/>
      <c r="BHE49" s="20"/>
      <c r="BHF49" s="20"/>
      <c r="BHG49" s="20"/>
      <c r="BHH49" s="20"/>
      <c r="BHI49" s="20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0"/>
      <c r="BIA49" s="20"/>
      <c r="BIB49" s="20"/>
      <c r="BIC49" s="20"/>
      <c r="BID49" s="20"/>
      <c r="BIE49" s="20"/>
      <c r="BIF49" s="20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0"/>
      <c r="BIX49" s="20"/>
      <c r="BIY49" s="20"/>
      <c r="BIZ49" s="20"/>
      <c r="BJA49" s="20"/>
      <c r="BJB49" s="20"/>
      <c r="BJC49" s="20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0"/>
      <c r="BJU49" s="20"/>
      <c r="BJV49" s="20"/>
      <c r="BJW49" s="20"/>
      <c r="BJX49" s="20"/>
      <c r="BJY49" s="20"/>
      <c r="BJZ49" s="20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0"/>
      <c r="BKR49" s="20"/>
      <c r="BKS49" s="20"/>
      <c r="BKT49" s="20"/>
      <c r="BKU49" s="20"/>
      <c r="BKV49" s="20"/>
      <c r="BKW49" s="20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0"/>
      <c r="BLO49" s="20"/>
      <c r="BLP49" s="20"/>
      <c r="BLQ49" s="20"/>
      <c r="BLR49" s="20"/>
      <c r="BLS49" s="20"/>
      <c r="BLT49" s="20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0"/>
      <c r="BML49" s="20"/>
      <c r="BMM49" s="20"/>
      <c r="BMN49" s="20"/>
      <c r="BMO49" s="20"/>
      <c r="BMP49" s="20"/>
      <c r="BMQ49" s="20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0"/>
      <c r="BNI49" s="20"/>
      <c r="BNJ49" s="20"/>
      <c r="BNK49" s="20"/>
      <c r="BNL49" s="20"/>
      <c r="BNM49" s="20"/>
      <c r="BNN49" s="20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0"/>
      <c r="BOF49" s="20"/>
      <c r="BOG49" s="20"/>
      <c r="BOH49" s="20"/>
      <c r="BOI49" s="20"/>
      <c r="BOJ49" s="20"/>
      <c r="BOK49" s="20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0"/>
      <c r="BPC49" s="20"/>
      <c r="BPD49" s="20"/>
      <c r="BPE49" s="20"/>
      <c r="BPF49" s="20"/>
      <c r="BPG49" s="20"/>
      <c r="BPH49" s="20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0"/>
      <c r="BPZ49" s="20"/>
      <c r="BQA49" s="20"/>
      <c r="BQB49" s="20"/>
      <c r="BQC49" s="20"/>
      <c r="BQD49" s="20"/>
      <c r="BQE49" s="20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0"/>
      <c r="BQW49" s="20"/>
      <c r="BQX49" s="20"/>
      <c r="BQY49" s="20"/>
      <c r="BQZ49" s="20"/>
      <c r="BRA49" s="20"/>
      <c r="BRB49" s="20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0"/>
      <c r="BRT49" s="20"/>
      <c r="BRU49" s="20"/>
      <c r="BRV49" s="20"/>
      <c r="BRW49" s="20"/>
      <c r="BRX49" s="20"/>
      <c r="BRY49" s="20"/>
      <c r="BRZ49" s="20"/>
      <c r="BSA49" s="20"/>
    </row>
    <row r="50" spans="1:1847" s="21" customFormat="1" x14ac:dyDescent="0.3">
      <c r="A50" s="775"/>
      <c r="B50" s="775"/>
      <c r="C50" s="777"/>
      <c r="D50" s="777"/>
      <c r="E50" s="545" t="s">
        <v>79</v>
      </c>
      <c r="F50" s="1004"/>
      <c r="G50" s="982"/>
      <c r="H50" s="817"/>
      <c r="I50" s="816"/>
      <c r="J50" s="816"/>
      <c r="K50" s="816"/>
      <c r="L50" s="815"/>
      <c r="M50" s="621">
        <f>3141491104-728226840</f>
        <v>2413264264</v>
      </c>
      <c r="N50" s="465">
        <v>2839050168.5599999</v>
      </c>
      <c r="O50" s="465">
        <v>2825128690</v>
      </c>
      <c r="P50" s="465">
        <v>2825128690</v>
      </c>
      <c r="Q50" s="617" t="s">
        <v>1031</v>
      </c>
      <c r="R50" s="733"/>
      <c r="S50" s="466"/>
      <c r="T50" s="466"/>
      <c r="U50" s="466"/>
      <c r="V50" s="743"/>
      <c r="W50" s="837"/>
      <c r="X50" s="837"/>
      <c r="Y50" s="837"/>
      <c r="Z50" s="1005"/>
      <c r="AA50" s="809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  <c r="AMX50" s="20"/>
      <c r="AMY50" s="20"/>
      <c r="AMZ50" s="20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0"/>
      <c r="ANR50" s="20"/>
      <c r="ANS50" s="20"/>
      <c r="ANT50" s="20"/>
      <c r="ANU50" s="20"/>
      <c r="ANV50" s="20"/>
      <c r="ANW50" s="20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0"/>
      <c r="AOO50" s="20"/>
      <c r="AOP50" s="20"/>
      <c r="AOQ50" s="20"/>
      <c r="AOR50" s="20"/>
      <c r="AOS50" s="20"/>
      <c r="AOT50" s="20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0"/>
      <c r="APL50" s="20"/>
      <c r="APM50" s="20"/>
      <c r="APN50" s="20"/>
      <c r="APO50" s="20"/>
      <c r="APP50" s="20"/>
      <c r="APQ50" s="20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0"/>
      <c r="AQI50" s="20"/>
      <c r="AQJ50" s="20"/>
      <c r="AQK50" s="20"/>
      <c r="AQL50" s="20"/>
      <c r="AQM50" s="20"/>
      <c r="AQN50" s="20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0"/>
      <c r="ARF50" s="20"/>
      <c r="ARG50" s="20"/>
      <c r="ARH50" s="20"/>
      <c r="ARI50" s="20"/>
      <c r="ARJ50" s="20"/>
      <c r="ARK50" s="20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0"/>
      <c r="ASC50" s="20"/>
      <c r="ASD50" s="20"/>
      <c r="ASE50" s="20"/>
      <c r="ASF50" s="20"/>
      <c r="ASG50" s="20"/>
      <c r="ASH50" s="20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0"/>
      <c r="ASZ50" s="20"/>
      <c r="ATA50" s="20"/>
      <c r="ATB50" s="20"/>
      <c r="ATC50" s="20"/>
      <c r="ATD50" s="20"/>
      <c r="ATE50" s="20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0"/>
      <c r="ATW50" s="20"/>
      <c r="ATX50" s="20"/>
      <c r="ATY50" s="20"/>
      <c r="ATZ50" s="20"/>
      <c r="AUA50" s="20"/>
      <c r="AUB50" s="20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0"/>
      <c r="AUT50" s="20"/>
      <c r="AUU50" s="20"/>
      <c r="AUV50" s="20"/>
      <c r="AUW50" s="20"/>
      <c r="AUX50" s="20"/>
      <c r="AUY50" s="20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0"/>
      <c r="AVQ50" s="20"/>
      <c r="AVR50" s="20"/>
      <c r="AVS50" s="20"/>
      <c r="AVT50" s="20"/>
      <c r="AVU50" s="20"/>
      <c r="AVV50" s="20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0"/>
      <c r="AWN50" s="20"/>
      <c r="AWO50" s="20"/>
      <c r="AWP50" s="20"/>
      <c r="AWQ50" s="20"/>
      <c r="AWR50" s="20"/>
      <c r="AWS50" s="20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0"/>
      <c r="AXK50" s="20"/>
      <c r="AXL50" s="20"/>
      <c r="AXM50" s="20"/>
      <c r="AXN50" s="20"/>
      <c r="AXO50" s="20"/>
      <c r="AXP50" s="20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0"/>
      <c r="AYH50" s="20"/>
      <c r="AYI50" s="20"/>
      <c r="AYJ50" s="20"/>
      <c r="AYK50" s="20"/>
      <c r="AYL50" s="20"/>
      <c r="AYM50" s="20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0"/>
      <c r="AZE50" s="20"/>
      <c r="AZF50" s="20"/>
      <c r="AZG50" s="20"/>
      <c r="AZH50" s="20"/>
      <c r="AZI50" s="20"/>
      <c r="AZJ50" s="20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0"/>
      <c r="BAB50" s="20"/>
      <c r="BAC50" s="20"/>
      <c r="BAD50" s="20"/>
      <c r="BAE50" s="20"/>
      <c r="BAF50" s="20"/>
      <c r="BAG50" s="20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0"/>
      <c r="BAY50" s="20"/>
      <c r="BAZ50" s="20"/>
      <c r="BBA50" s="20"/>
      <c r="BBB50" s="20"/>
      <c r="BBC50" s="20"/>
      <c r="BBD50" s="20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0"/>
      <c r="BBV50" s="20"/>
      <c r="BBW50" s="20"/>
      <c r="BBX50" s="20"/>
      <c r="BBY50" s="20"/>
      <c r="BBZ50" s="20"/>
      <c r="BCA50" s="20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0"/>
      <c r="BCS50" s="20"/>
      <c r="BCT50" s="20"/>
      <c r="BCU50" s="20"/>
      <c r="BCV50" s="20"/>
      <c r="BCW50" s="20"/>
      <c r="BCX50" s="20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0"/>
      <c r="BDP50" s="20"/>
      <c r="BDQ50" s="20"/>
      <c r="BDR50" s="20"/>
      <c r="BDS50" s="20"/>
      <c r="BDT50" s="20"/>
      <c r="BDU50" s="20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0"/>
      <c r="BEM50" s="20"/>
      <c r="BEN50" s="20"/>
      <c r="BEO50" s="20"/>
      <c r="BEP50" s="20"/>
      <c r="BEQ50" s="20"/>
      <c r="BER50" s="20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0"/>
      <c r="BFJ50" s="20"/>
      <c r="BFK50" s="20"/>
      <c r="BFL50" s="20"/>
      <c r="BFM50" s="20"/>
      <c r="BFN50" s="20"/>
      <c r="BFO50" s="20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0"/>
      <c r="BGG50" s="20"/>
      <c r="BGH50" s="20"/>
      <c r="BGI50" s="20"/>
      <c r="BGJ50" s="20"/>
      <c r="BGK50" s="20"/>
      <c r="BGL50" s="20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0"/>
      <c r="BHD50" s="20"/>
      <c r="BHE50" s="20"/>
      <c r="BHF50" s="20"/>
      <c r="BHG50" s="20"/>
      <c r="BHH50" s="20"/>
      <c r="BHI50" s="20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0"/>
      <c r="BIA50" s="20"/>
      <c r="BIB50" s="20"/>
      <c r="BIC50" s="20"/>
      <c r="BID50" s="20"/>
      <c r="BIE50" s="20"/>
      <c r="BIF50" s="20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0"/>
      <c r="BIX50" s="20"/>
      <c r="BIY50" s="20"/>
      <c r="BIZ50" s="20"/>
      <c r="BJA50" s="20"/>
      <c r="BJB50" s="20"/>
      <c r="BJC50" s="20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0"/>
      <c r="BJU50" s="20"/>
      <c r="BJV50" s="20"/>
      <c r="BJW50" s="20"/>
      <c r="BJX50" s="20"/>
      <c r="BJY50" s="20"/>
      <c r="BJZ50" s="20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0"/>
      <c r="BKR50" s="20"/>
      <c r="BKS50" s="20"/>
      <c r="BKT50" s="20"/>
      <c r="BKU50" s="20"/>
      <c r="BKV50" s="20"/>
      <c r="BKW50" s="20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0"/>
      <c r="BLO50" s="20"/>
      <c r="BLP50" s="20"/>
      <c r="BLQ50" s="20"/>
      <c r="BLR50" s="20"/>
      <c r="BLS50" s="20"/>
      <c r="BLT50" s="20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0"/>
      <c r="BML50" s="20"/>
      <c r="BMM50" s="20"/>
      <c r="BMN50" s="20"/>
      <c r="BMO50" s="20"/>
      <c r="BMP50" s="20"/>
      <c r="BMQ50" s="20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0"/>
      <c r="BNI50" s="20"/>
      <c r="BNJ50" s="20"/>
      <c r="BNK50" s="20"/>
      <c r="BNL50" s="20"/>
      <c r="BNM50" s="20"/>
      <c r="BNN50" s="20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0"/>
      <c r="BOF50" s="20"/>
      <c r="BOG50" s="20"/>
      <c r="BOH50" s="20"/>
      <c r="BOI50" s="20"/>
      <c r="BOJ50" s="20"/>
      <c r="BOK50" s="20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0"/>
      <c r="BPC50" s="20"/>
      <c r="BPD50" s="20"/>
      <c r="BPE50" s="20"/>
      <c r="BPF50" s="20"/>
      <c r="BPG50" s="20"/>
      <c r="BPH50" s="20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0"/>
      <c r="BPZ50" s="20"/>
      <c r="BQA50" s="20"/>
      <c r="BQB50" s="20"/>
      <c r="BQC50" s="20"/>
      <c r="BQD50" s="20"/>
      <c r="BQE50" s="20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0"/>
      <c r="BQW50" s="20"/>
      <c r="BQX50" s="20"/>
      <c r="BQY50" s="20"/>
      <c r="BQZ50" s="20"/>
      <c r="BRA50" s="20"/>
      <c r="BRB50" s="20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0"/>
      <c r="BRT50" s="20"/>
      <c r="BRU50" s="20"/>
      <c r="BRV50" s="20"/>
      <c r="BRW50" s="20"/>
      <c r="BRX50" s="20"/>
      <c r="BRY50" s="20"/>
      <c r="BRZ50" s="20"/>
      <c r="BSA50" s="20"/>
    </row>
    <row r="51" spans="1:1847" s="21" customFormat="1" x14ac:dyDescent="0.3">
      <c r="A51" s="775"/>
      <c r="B51" s="775"/>
      <c r="C51" s="777"/>
      <c r="D51" s="777"/>
      <c r="E51" s="545" t="s">
        <v>80</v>
      </c>
      <c r="F51" s="1004"/>
      <c r="G51" s="982"/>
      <c r="H51" s="817"/>
      <c r="I51" s="816"/>
      <c r="J51" s="816"/>
      <c r="K51" s="816"/>
      <c r="L51" s="815"/>
      <c r="M51" s="621">
        <v>3360000</v>
      </c>
      <c r="N51" s="465">
        <v>8073953.6799999997</v>
      </c>
      <c r="O51" s="465"/>
      <c r="P51" s="465"/>
      <c r="Q51" s="617" t="s">
        <v>1045</v>
      </c>
      <c r="R51" s="621"/>
      <c r="S51" s="482"/>
      <c r="T51" s="482"/>
      <c r="U51" s="482"/>
      <c r="V51" s="615"/>
      <c r="W51" s="837"/>
      <c r="X51" s="837"/>
      <c r="Y51" s="837"/>
      <c r="Z51" s="1005"/>
      <c r="AA51" s="809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  <c r="AMX51" s="20"/>
      <c r="AMY51" s="20"/>
      <c r="AMZ51" s="20"/>
      <c r="ANA51" s="20"/>
      <c r="ANB51" s="20"/>
      <c r="ANC51" s="20"/>
      <c r="AND51" s="20"/>
      <c r="ANE51" s="20"/>
      <c r="ANF51" s="20"/>
      <c r="ANG51" s="20"/>
      <c r="ANH51" s="20"/>
      <c r="ANI51" s="20"/>
      <c r="ANJ51" s="20"/>
      <c r="ANK51" s="20"/>
      <c r="ANL51" s="20"/>
      <c r="ANM51" s="20"/>
      <c r="ANN51" s="20"/>
      <c r="ANO51" s="20"/>
      <c r="ANP51" s="20"/>
      <c r="ANQ51" s="20"/>
      <c r="ANR51" s="20"/>
      <c r="ANS51" s="20"/>
      <c r="ANT51" s="20"/>
      <c r="ANU51" s="20"/>
      <c r="ANV51" s="20"/>
      <c r="ANW51" s="20"/>
      <c r="ANX51" s="20"/>
      <c r="ANY51" s="20"/>
      <c r="ANZ51" s="20"/>
      <c r="AOA51" s="20"/>
      <c r="AOB51" s="20"/>
      <c r="AOC51" s="20"/>
      <c r="AOD51" s="20"/>
      <c r="AOE51" s="20"/>
      <c r="AOF51" s="20"/>
      <c r="AOG51" s="20"/>
      <c r="AOH51" s="20"/>
      <c r="AOI51" s="20"/>
      <c r="AOJ51" s="20"/>
      <c r="AOK51" s="20"/>
      <c r="AOL51" s="20"/>
      <c r="AOM51" s="20"/>
      <c r="AON51" s="20"/>
      <c r="AOO51" s="20"/>
      <c r="AOP51" s="20"/>
      <c r="AOQ51" s="20"/>
      <c r="AOR51" s="20"/>
      <c r="AOS51" s="20"/>
      <c r="AOT51" s="20"/>
      <c r="AOU51" s="20"/>
      <c r="AOV51" s="20"/>
      <c r="AOW51" s="20"/>
      <c r="AOX51" s="20"/>
      <c r="AOY51" s="20"/>
      <c r="AOZ51" s="20"/>
      <c r="APA51" s="20"/>
      <c r="APB51" s="20"/>
      <c r="APC51" s="20"/>
      <c r="APD51" s="20"/>
      <c r="APE51" s="20"/>
      <c r="APF51" s="20"/>
      <c r="APG51" s="20"/>
      <c r="APH51" s="20"/>
      <c r="API51" s="20"/>
      <c r="APJ51" s="20"/>
      <c r="APK51" s="20"/>
      <c r="APL51" s="20"/>
      <c r="APM51" s="20"/>
      <c r="APN51" s="20"/>
      <c r="APO51" s="20"/>
      <c r="APP51" s="20"/>
      <c r="APQ51" s="20"/>
      <c r="APR51" s="20"/>
      <c r="APS51" s="20"/>
      <c r="APT51" s="20"/>
      <c r="APU51" s="20"/>
      <c r="APV51" s="20"/>
      <c r="APW51" s="20"/>
      <c r="APX51" s="20"/>
      <c r="APY51" s="20"/>
      <c r="APZ51" s="20"/>
      <c r="AQA51" s="20"/>
      <c r="AQB51" s="20"/>
      <c r="AQC51" s="20"/>
      <c r="AQD51" s="20"/>
      <c r="AQE51" s="20"/>
      <c r="AQF51" s="20"/>
      <c r="AQG51" s="20"/>
      <c r="AQH51" s="20"/>
      <c r="AQI51" s="20"/>
      <c r="AQJ51" s="20"/>
      <c r="AQK51" s="20"/>
      <c r="AQL51" s="20"/>
      <c r="AQM51" s="20"/>
      <c r="AQN51" s="20"/>
      <c r="AQO51" s="20"/>
      <c r="AQP51" s="20"/>
      <c r="AQQ51" s="20"/>
      <c r="AQR51" s="20"/>
      <c r="AQS51" s="20"/>
      <c r="AQT51" s="20"/>
      <c r="AQU51" s="20"/>
      <c r="AQV51" s="20"/>
      <c r="AQW51" s="20"/>
      <c r="AQX51" s="20"/>
      <c r="AQY51" s="20"/>
      <c r="AQZ51" s="20"/>
      <c r="ARA51" s="20"/>
      <c r="ARB51" s="20"/>
      <c r="ARC51" s="20"/>
      <c r="ARD51" s="20"/>
      <c r="ARE51" s="20"/>
      <c r="ARF51" s="20"/>
      <c r="ARG51" s="20"/>
      <c r="ARH51" s="20"/>
      <c r="ARI51" s="20"/>
      <c r="ARJ51" s="20"/>
      <c r="ARK51" s="20"/>
      <c r="ARL51" s="20"/>
      <c r="ARM51" s="20"/>
      <c r="ARN51" s="20"/>
      <c r="ARO51" s="20"/>
      <c r="ARP51" s="20"/>
      <c r="ARQ51" s="20"/>
      <c r="ARR51" s="20"/>
      <c r="ARS51" s="20"/>
      <c r="ART51" s="20"/>
      <c r="ARU51" s="20"/>
      <c r="ARV51" s="20"/>
      <c r="ARW51" s="20"/>
      <c r="ARX51" s="20"/>
      <c r="ARY51" s="20"/>
      <c r="ARZ51" s="20"/>
      <c r="ASA51" s="20"/>
      <c r="ASB51" s="20"/>
      <c r="ASC51" s="20"/>
      <c r="ASD51" s="20"/>
      <c r="ASE51" s="20"/>
      <c r="ASF51" s="20"/>
      <c r="ASG51" s="20"/>
      <c r="ASH51" s="20"/>
      <c r="ASI51" s="20"/>
      <c r="ASJ51" s="20"/>
      <c r="ASK51" s="20"/>
      <c r="ASL51" s="20"/>
      <c r="ASM51" s="20"/>
      <c r="ASN51" s="20"/>
      <c r="ASO51" s="20"/>
      <c r="ASP51" s="20"/>
      <c r="ASQ51" s="20"/>
      <c r="ASR51" s="20"/>
      <c r="ASS51" s="20"/>
      <c r="AST51" s="20"/>
      <c r="ASU51" s="20"/>
      <c r="ASV51" s="20"/>
      <c r="ASW51" s="20"/>
      <c r="ASX51" s="20"/>
      <c r="ASY51" s="20"/>
      <c r="ASZ51" s="20"/>
      <c r="ATA51" s="20"/>
      <c r="ATB51" s="20"/>
      <c r="ATC51" s="20"/>
      <c r="ATD51" s="20"/>
      <c r="ATE51" s="20"/>
      <c r="ATF51" s="20"/>
      <c r="ATG51" s="20"/>
      <c r="ATH51" s="20"/>
      <c r="ATI51" s="20"/>
      <c r="ATJ51" s="20"/>
      <c r="ATK51" s="20"/>
      <c r="ATL51" s="20"/>
      <c r="ATM51" s="20"/>
      <c r="ATN51" s="20"/>
      <c r="ATO51" s="20"/>
      <c r="ATP51" s="20"/>
      <c r="ATQ51" s="20"/>
      <c r="ATR51" s="20"/>
      <c r="ATS51" s="20"/>
      <c r="ATT51" s="20"/>
      <c r="ATU51" s="20"/>
      <c r="ATV51" s="20"/>
      <c r="ATW51" s="20"/>
      <c r="ATX51" s="20"/>
      <c r="ATY51" s="20"/>
      <c r="ATZ51" s="20"/>
      <c r="AUA51" s="20"/>
      <c r="AUB51" s="20"/>
      <c r="AUC51" s="20"/>
      <c r="AUD51" s="20"/>
      <c r="AUE51" s="20"/>
      <c r="AUF51" s="20"/>
      <c r="AUG51" s="20"/>
      <c r="AUH51" s="20"/>
      <c r="AUI51" s="20"/>
      <c r="AUJ51" s="20"/>
      <c r="AUK51" s="20"/>
      <c r="AUL51" s="20"/>
      <c r="AUM51" s="20"/>
      <c r="AUN51" s="20"/>
      <c r="AUO51" s="20"/>
      <c r="AUP51" s="20"/>
      <c r="AUQ51" s="20"/>
      <c r="AUR51" s="20"/>
      <c r="AUS51" s="20"/>
      <c r="AUT51" s="20"/>
      <c r="AUU51" s="20"/>
      <c r="AUV51" s="20"/>
      <c r="AUW51" s="20"/>
      <c r="AUX51" s="20"/>
      <c r="AUY51" s="20"/>
      <c r="AUZ51" s="20"/>
      <c r="AVA51" s="20"/>
      <c r="AVB51" s="20"/>
      <c r="AVC51" s="20"/>
      <c r="AVD51" s="20"/>
      <c r="AVE51" s="20"/>
      <c r="AVF51" s="20"/>
      <c r="AVG51" s="20"/>
      <c r="AVH51" s="20"/>
      <c r="AVI51" s="20"/>
      <c r="AVJ51" s="20"/>
      <c r="AVK51" s="20"/>
      <c r="AVL51" s="20"/>
      <c r="AVM51" s="20"/>
      <c r="AVN51" s="20"/>
      <c r="AVO51" s="20"/>
      <c r="AVP51" s="20"/>
      <c r="AVQ51" s="20"/>
      <c r="AVR51" s="20"/>
      <c r="AVS51" s="20"/>
      <c r="AVT51" s="20"/>
      <c r="AVU51" s="20"/>
      <c r="AVV51" s="20"/>
      <c r="AVW51" s="20"/>
      <c r="AVX51" s="20"/>
      <c r="AVY51" s="20"/>
      <c r="AVZ51" s="20"/>
      <c r="AWA51" s="20"/>
      <c r="AWB51" s="20"/>
      <c r="AWC51" s="20"/>
      <c r="AWD51" s="20"/>
      <c r="AWE51" s="20"/>
      <c r="AWF51" s="20"/>
      <c r="AWG51" s="20"/>
      <c r="AWH51" s="20"/>
      <c r="AWI51" s="20"/>
      <c r="AWJ51" s="20"/>
      <c r="AWK51" s="20"/>
      <c r="AWL51" s="20"/>
      <c r="AWM51" s="20"/>
      <c r="AWN51" s="20"/>
      <c r="AWO51" s="20"/>
      <c r="AWP51" s="20"/>
      <c r="AWQ51" s="20"/>
      <c r="AWR51" s="20"/>
      <c r="AWS51" s="20"/>
      <c r="AWT51" s="20"/>
      <c r="AWU51" s="20"/>
      <c r="AWV51" s="20"/>
      <c r="AWW51" s="20"/>
      <c r="AWX51" s="20"/>
      <c r="AWY51" s="20"/>
      <c r="AWZ51" s="20"/>
      <c r="AXA51" s="20"/>
      <c r="AXB51" s="20"/>
      <c r="AXC51" s="20"/>
      <c r="AXD51" s="20"/>
      <c r="AXE51" s="20"/>
      <c r="AXF51" s="20"/>
      <c r="AXG51" s="20"/>
      <c r="AXH51" s="20"/>
      <c r="AXI51" s="20"/>
      <c r="AXJ51" s="20"/>
      <c r="AXK51" s="20"/>
      <c r="AXL51" s="20"/>
      <c r="AXM51" s="20"/>
      <c r="AXN51" s="20"/>
      <c r="AXO51" s="20"/>
      <c r="AXP51" s="20"/>
      <c r="AXQ51" s="20"/>
      <c r="AXR51" s="20"/>
      <c r="AXS51" s="20"/>
      <c r="AXT51" s="20"/>
      <c r="AXU51" s="20"/>
      <c r="AXV51" s="20"/>
      <c r="AXW51" s="20"/>
      <c r="AXX51" s="20"/>
      <c r="AXY51" s="20"/>
      <c r="AXZ51" s="20"/>
      <c r="AYA51" s="20"/>
      <c r="AYB51" s="20"/>
      <c r="AYC51" s="20"/>
      <c r="AYD51" s="20"/>
      <c r="AYE51" s="20"/>
      <c r="AYF51" s="20"/>
      <c r="AYG51" s="20"/>
      <c r="AYH51" s="20"/>
      <c r="AYI51" s="20"/>
      <c r="AYJ51" s="20"/>
      <c r="AYK51" s="20"/>
      <c r="AYL51" s="20"/>
      <c r="AYM51" s="20"/>
      <c r="AYN51" s="20"/>
      <c r="AYO51" s="20"/>
      <c r="AYP51" s="20"/>
      <c r="AYQ51" s="20"/>
      <c r="AYR51" s="20"/>
      <c r="AYS51" s="20"/>
      <c r="AYT51" s="20"/>
      <c r="AYU51" s="20"/>
      <c r="AYV51" s="20"/>
      <c r="AYW51" s="20"/>
      <c r="AYX51" s="20"/>
      <c r="AYY51" s="20"/>
      <c r="AYZ51" s="20"/>
      <c r="AZA51" s="20"/>
      <c r="AZB51" s="20"/>
      <c r="AZC51" s="20"/>
      <c r="AZD51" s="20"/>
      <c r="AZE51" s="20"/>
      <c r="AZF51" s="20"/>
      <c r="AZG51" s="20"/>
      <c r="AZH51" s="20"/>
      <c r="AZI51" s="20"/>
      <c r="AZJ51" s="20"/>
      <c r="AZK51" s="20"/>
      <c r="AZL51" s="20"/>
      <c r="AZM51" s="20"/>
      <c r="AZN51" s="20"/>
      <c r="AZO51" s="20"/>
      <c r="AZP51" s="20"/>
      <c r="AZQ51" s="20"/>
      <c r="AZR51" s="20"/>
      <c r="AZS51" s="20"/>
      <c r="AZT51" s="20"/>
      <c r="AZU51" s="20"/>
      <c r="AZV51" s="20"/>
      <c r="AZW51" s="20"/>
      <c r="AZX51" s="20"/>
      <c r="AZY51" s="20"/>
      <c r="AZZ51" s="20"/>
      <c r="BAA51" s="20"/>
      <c r="BAB51" s="20"/>
      <c r="BAC51" s="20"/>
      <c r="BAD51" s="20"/>
      <c r="BAE51" s="20"/>
      <c r="BAF51" s="20"/>
      <c r="BAG51" s="20"/>
      <c r="BAH51" s="20"/>
      <c r="BAI51" s="20"/>
      <c r="BAJ51" s="20"/>
      <c r="BAK51" s="20"/>
      <c r="BAL51" s="20"/>
      <c r="BAM51" s="20"/>
      <c r="BAN51" s="20"/>
      <c r="BAO51" s="20"/>
      <c r="BAP51" s="20"/>
      <c r="BAQ51" s="20"/>
      <c r="BAR51" s="20"/>
      <c r="BAS51" s="20"/>
      <c r="BAT51" s="20"/>
      <c r="BAU51" s="20"/>
      <c r="BAV51" s="20"/>
      <c r="BAW51" s="20"/>
      <c r="BAX51" s="20"/>
      <c r="BAY51" s="20"/>
      <c r="BAZ51" s="20"/>
      <c r="BBA51" s="20"/>
      <c r="BBB51" s="20"/>
      <c r="BBC51" s="20"/>
      <c r="BBD51" s="20"/>
      <c r="BBE51" s="20"/>
      <c r="BBF51" s="20"/>
      <c r="BBG51" s="20"/>
      <c r="BBH51" s="20"/>
      <c r="BBI51" s="20"/>
      <c r="BBJ51" s="20"/>
      <c r="BBK51" s="20"/>
      <c r="BBL51" s="20"/>
      <c r="BBM51" s="20"/>
      <c r="BBN51" s="20"/>
      <c r="BBO51" s="20"/>
      <c r="BBP51" s="20"/>
      <c r="BBQ51" s="20"/>
      <c r="BBR51" s="20"/>
      <c r="BBS51" s="20"/>
      <c r="BBT51" s="20"/>
      <c r="BBU51" s="20"/>
      <c r="BBV51" s="20"/>
      <c r="BBW51" s="20"/>
      <c r="BBX51" s="20"/>
      <c r="BBY51" s="20"/>
      <c r="BBZ51" s="20"/>
      <c r="BCA51" s="20"/>
      <c r="BCB51" s="20"/>
      <c r="BCC51" s="20"/>
      <c r="BCD51" s="20"/>
      <c r="BCE51" s="20"/>
      <c r="BCF51" s="20"/>
      <c r="BCG51" s="20"/>
      <c r="BCH51" s="20"/>
      <c r="BCI51" s="20"/>
      <c r="BCJ51" s="20"/>
      <c r="BCK51" s="20"/>
      <c r="BCL51" s="20"/>
      <c r="BCM51" s="20"/>
      <c r="BCN51" s="20"/>
      <c r="BCO51" s="20"/>
      <c r="BCP51" s="20"/>
      <c r="BCQ51" s="20"/>
      <c r="BCR51" s="20"/>
      <c r="BCS51" s="20"/>
      <c r="BCT51" s="20"/>
      <c r="BCU51" s="20"/>
      <c r="BCV51" s="20"/>
      <c r="BCW51" s="20"/>
      <c r="BCX51" s="20"/>
      <c r="BCY51" s="20"/>
      <c r="BCZ51" s="20"/>
      <c r="BDA51" s="20"/>
      <c r="BDB51" s="20"/>
      <c r="BDC51" s="20"/>
      <c r="BDD51" s="20"/>
      <c r="BDE51" s="20"/>
      <c r="BDF51" s="20"/>
      <c r="BDG51" s="20"/>
      <c r="BDH51" s="20"/>
      <c r="BDI51" s="20"/>
      <c r="BDJ51" s="20"/>
      <c r="BDK51" s="20"/>
      <c r="BDL51" s="20"/>
      <c r="BDM51" s="20"/>
      <c r="BDN51" s="20"/>
      <c r="BDO51" s="20"/>
      <c r="BDP51" s="20"/>
      <c r="BDQ51" s="20"/>
      <c r="BDR51" s="20"/>
      <c r="BDS51" s="20"/>
      <c r="BDT51" s="20"/>
      <c r="BDU51" s="20"/>
      <c r="BDV51" s="20"/>
      <c r="BDW51" s="20"/>
      <c r="BDX51" s="20"/>
      <c r="BDY51" s="20"/>
      <c r="BDZ51" s="20"/>
      <c r="BEA51" s="20"/>
      <c r="BEB51" s="20"/>
      <c r="BEC51" s="20"/>
      <c r="BED51" s="20"/>
      <c r="BEE51" s="20"/>
      <c r="BEF51" s="20"/>
      <c r="BEG51" s="20"/>
      <c r="BEH51" s="20"/>
      <c r="BEI51" s="20"/>
      <c r="BEJ51" s="20"/>
      <c r="BEK51" s="20"/>
      <c r="BEL51" s="20"/>
      <c r="BEM51" s="20"/>
      <c r="BEN51" s="20"/>
      <c r="BEO51" s="20"/>
      <c r="BEP51" s="20"/>
      <c r="BEQ51" s="20"/>
      <c r="BER51" s="20"/>
      <c r="BES51" s="20"/>
      <c r="BET51" s="20"/>
      <c r="BEU51" s="20"/>
      <c r="BEV51" s="20"/>
      <c r="BEW51" s="20"/>
      <c r="BEX51" s="20"/>
      <c r="BEY51" s="20"/>
      <c r="BEZ51" s="20"/>
      <c r="BFA51" s="20"/>
      <c r="BFB51" s="20"/>
      <c r="BFC51" s="20"/>
      <c r="BFD51" s="20"/>
      <c r="BFE51" s="20"/>
      <c r="BFF51" s="20"/>
      <c r="BFG51" s="20"/>
      <c r="BFH51" s="20"/>
      <c r="BFI51" s="20"/>
      <c r="BFJ51" s="20"/>
      <c r="BFK51" s="20"/>
      <c r="BFL51" s="20"/>
      <c r="BFM51" s="20"/>
      <c r="BFN51" s="20"/>
      <c r="BFO51" s="20"/>
      <c r="BFP51" s="20"/>
      <c r="BFQ51" s="20"/>
      <c r="BFR51" s="20"/>
      <c r="BFS51" s="20"/>
      <c r="BFT51" s="20"/>
      <c r="BFU51" s="20"/>
      <c r="BFV51" s="20"/>
      <c r="BFW51" s="20"/>
      <c r="BFX51" s="20"/>
      <c r="BFY51" s="20"/>
      <c r="BFZ51" s="20"/>
      <c r="BGA51" s="20"/>
      <c r="BGB51" s="20"/>
      <c r="BGC51" s="20"/>
      <c r="BGD51" s="20"/>
      <c r="BGE51" s="20"/>
      <c r="BGF51" s="20"/>
      <c r="BGG51" s="20"/>
      <c r="BGH51" s="20"/>
      <c r="BGI51" s="20"/>
      <c r="BGJ51" s="20"/>
      <c r="BGK51" s="20"/>
      <c r="BGL51" s="20"/>
      <c r="BGM51" s="20"/>
      <c r="BGN51" s="20"/>
      <c r="BGO51" s="20"/>
      <c r="BGP51" s="20"/>
      <c r="BGQ51" s="20"/>
      <c r="BGR51" s="20"/>
      <c r="BGS51" s="20"/>
      <c r="BGT51" s="20"/>
      <c r="BGU51" s="20"/>
      <c r="BGV51" s="20"/>
      <c r="BGW51" s="20"/>
      <c r="BGX51" s="20"/>
      <c r="BGY51" s="20"/>
      <c r="BGZ51" s="20"/>
      <c r="BHA51" s="20"/>
      <c r="BHB51" s="20"/>
      <c r="BHC51" s="20"/>
      <c r="BHD51" s="20"/>
      <c r="BHE51" s="20"/>
      <c r="BHF51" s="20"/>
      <c r="BHG51" s="20"/>
      <c r="BHH51" s="20"/>
      <c r="BHI51" s="20"/>
      <c r="BHJ51" s="20"/>
      <c r="BHK51" s="20"/>
      <c r="BHL51" s="20"/>
      <c r="BHM51" s="20"/>
      <c r="BHN51" s="20"/>
      <c r="BHO51" s="20"/>
      <c r="BHP51" s="20"/>
      <c r="BHQ51" s="20"/>
      <c r="BHR51" s="20"/>
      <c r="BHS51" s="20"/>
      <c r="BHT51" s="20"/>
      <c r="BHU51" s="20"/>
      <c r="BHV51" s="20"/>
      <c r="BHW51" s="20"/>
      <c r="BHX51" s="20"/>
      <c r="BHY51" s="20"/>
      <c r="BHZ51" s="20"/>
      <c r="BIA51" s="20"/>
      <c r="BIB51" s="20"/>
      <c r="BIC51" s="20"/>
      <c r="BID51" s="20"/>
      <c r="BIE51" s="20"/>
      <c r="BIF51" s="20"/>
      <c r="BIG51" s="20"/>
      <c r="BIH51" s="20"/>
      <c r="BII51" s="20"/>
      <c r="BIJ51" s="20"/>
      <c r="BIK51" s="20"/>
      <c r="BIL51" s="20"/>
      <c r="BIM51" s="20"/>
      <c r="BIN51" s="20"/>
      <c r="BIO51" s="20"/>
      <c r="BIP51" s="20"/>
      <c r="BIQ51" s="20"/>
      <c r="BIR51" s="20"/>
      <c r="BIS51" s="20"/>
      <c r="BIT51" s="20"/>
      <c r="BIU51" s="20"/>
      <c r="BIV51" s="20"/>
      <c r="BIW51" s="20"/>
      <c r="BIX51" s="20"/>
      <c r="BIY51" s="20"/>
      <c r="BIZ51" s="20"/>
      <c r="BJA51" s="20"/>
      <c r="BJB51" s="20"/>
      <c r="BJC51" s="20"/>
      <c r="BJD51" s="20"/>
      <c r="BJE51" s="20"/>
      <c r="BJF51" s="20"/>
      <c r="BJG51" s="20"/>
      <c r="BJH51" s="20"/>
      <c r="BJI51" s="20"/>
      <c r="BJJ51" s="20"/>
      <c r="BJK51" s="20"/>
      <c r="BJL51" s="20"/>
      <c r="BJM51" s="20"/>
      <c r="BJN51" s="20"/>
      <c r="BJO51" s="20"/>
      <c r="BJP51" s="20"/>
      <c r="BJQ51" s="20"/>
      <c r="BJR51" s="20"/>
      <c r="BJS51" s="20"/>
      <c r="BJT51" s="20"/>
      <c r="BJU51" s="20"/>
      <c r="BJV51" s="20"/>
      <c r="BJW51" s="20"/>
      <c r="BJX51" s="20"/>
      <c r="BJY51" s="20"/>
      <c r="BJZ51" s="20"/>
      <c r="BKA51" s="20"/>
      <c r="BKB51" s="20"/>
      <c r="BKC51" s="20"/>
      <c r="BKD51" s="20"/>
      <c r="BKE51" s="20"/>
      <c r="BKF51" s="20"/>
      <c r="BKG51" s="20"/>
      <c r="BKH51" s="20"/>
      <c r="BKI51" s="20"/>
      <c r="BKJ51" s="20"/>
      <c r="BKK51" s="20"/>
      <c r="BKL51" s="20"/>
      <c r="BKM51" s="20"/>
      <c r="BKN51" s="20"/>
      <c r="BKO51" s="20"/>
      <c r="BKP51" s="20"/>
      <c r="BKQ51" s="20"/>
      <c r="BKR51" s="20"/>
      <c r="BKS51" s="20"/>
      <c r="BKT51" s="20"/>
      <c r="BKU51" s="20"/>
      <c r="BKV51" s="20"/>
      <c r="BKW51" s="20"/>
      <c r="BKX51" s="20"/>
      <c r="BKY51" s="20"/>
      <c r="BKZ51" s="20"/>
      <c r="BLA51" s="20"/>
      <c r="BLB51" s="20"/>
      <c r="BLC51" s="20"/>
      <c r="BLD51" s="20"/>
      <c r="BLE51" s="20"/>
      <c r="BLF51" s="20"/>
      <c r="BLG51" s="20"/>
      <c r="BLH51" s="20"/>
      <c r="BLI51" s="20"/>
      <c r="BLJ51" s="20"/>
      <c r="BLK51" s="20"/>
      <c r="BLL51" s="20"/>
      <c r="BLM51" s="20"/>
      <c r="BLN51" s="20"/>
      <c r="BLO51" s="20"/>
      <c r="BLP51" s="20"/>
      <c r="BLQ51" s="20"/>
      <c r="BLR51" s="20"/>
      <c r="BLS51" s="20"/>
      <c r="BLT51" s="20"/>
      <c r="BLU51" s="20"/>
      <c r="BLV51" s="20"/>
      <c r="BLW51" s="20"/>
      <c r="BLX51" s="20"/>
      <c r="BLY51" s="20"/>
      <c r="BLZ51" s="20"/>
      <c r="BMA51" s="20"/>
      <c r="BMB51" s="20"/>
      <c r="BMC51" s="20"/>
      <c r="BMD51" s="20"/>
      <c r="BME51" s="20"/>
      <c r="BMF51" s="20"/>
      <c r="BMG51" s="20"/>
      <c r="BMH51" s="20"/>
      <c r="BMI51" s="20"/>
      <c r="BMJ51" s="20"/>
      <c r="BMK51" s="20"/>
      <c r="BML51" s="20"/>
      <c r="BMM51" s="20"/>
      <c r="BMN51" s="20"/>
      <c r="BMO51" s="20"/>
      <c r="BMP51" s="20"/>
      <c r="BMQ51" s="20"/>
      <c r="BMR51" s="20"/>
      <c r="BMS51" s="20"/>
      <c r="BMT51" s="20"/>
      <c r="BMU51" s="20"/>
      <c r="BMV51" s="20"/>
      <c r="BMW51" s="20"/>
      <c r="BMX51" s="20"/>
      <c r="BMY51" s="20"/>
      <c r="BMZ51" s="20"/>
      <c r="BNA51" s="20"/>
      <c r="BNB51" s="20"/>
      <c r="BNC51" s="20"/>
      <c r="BND51" s="20"/>
      <c r="BNE51" s="20"/>
      <c r="BNF51" s="20"/>
      <c r="BNG51" s="20"/>
      <c r="BNH51" s="20"/>
      <c r="BNI51" s="20"/>
      <c r="BNJ51" s="20"/>
      <c r="BNK51" s="20"/>
      <c r="BNL51" s="20"/>
      <c r="BNM51" s="20"/>
      <c r="BNN51" s="20"/>
      <c r="BNO51" s="20"/>
      <c r="BNP51" s="20"/>
      <c r="BNQ51" s="20"/>
      <c r="BNR51" s="20"/>
      <c r="BNS51" s="20"/>
      <c r="BNT51" s="20"/>
      <c r="BNU51" s="20"/>
      <c r="BNV51" s="20"/>
      <c r="BNW51" s="20"/>
      <c r="BNX51" s="20"/>
      <c r="BNY51" s="20"/>
      <c r="BNZ51" s="20"/>
      <c r="BOA51" s="20"/>
      <c r="BOB51" s="20"/>
      <c r="BOC51" s="20"/>
      <c r="BOD51" s="20"/>
      <c r="BOE51" s="20"/>
      <c r="BOF51" s="20"/>
      <c r="BOG51" s="20"/>
      <c r="BOH51" s="20"/>
      <c r="BOI51" s="20"/>
      <c r="BOJ51" s="20"/>
      <c r="BOK51" s="20"/>
      <c r="BOL51" s="20"/>
      <c r="BOM51" s="20"/>
      <c r="BON51" s="20"/>
      <c r="BOO51" s="20"/>
      <c r="BOP51" s="20"/>
      <c r="BOQ51" s="20"/>
      <c r="BOR51" s="20"/>
      <c r="BOS51" s="20"/>
      <c r="BOT51" s="20"/>
      <c r="BOU51" s="20"/>
      <c r="BOV51" s="20"/>
      <c r="BOW51" s="20"/>
      <c r="BOX51" s="20"/>
      <c r="BOY51" s="20"/>
      <c r="BOZ51" s="20"/>
      <c r="BPA51" s="20"/>
      <c r="BPB51" s="20"/>
      <c r="BPC51" s="20"/>
      <c r="BPD51" s="20"/>
      <c r="BPE51" s="20"/>
      <c r="BPF51" s="20"/>
      <c r="BPG51" s="20"/>
      <c r="BPH51" s="20"/>
      <c r="BPI51" s="20"/>
      <c r="BPJ51" s="20"/>
      <c r="BPK51" s="20"/>
      <c r="BPL51" s="20"/>
      <c r="BPM51" s="20"/>
      <c r="BPN51" s="20"/>
      <c r="BPO51" s="20"/>
      <c r="BPP51" s="20"/>
      <c r="BPQ51" s="20"/>
      <c r="BPR51" s="20"/>
      <c r="BPS51" s="20"/>
      <c r="BPT51" s="20"/>
      <c r="BPU51" s="20"/>
      <c r="BPV51" s="20"/>
      <c r="BPW51" s="20"/>
      <c r="BPX51" s="20"/>
      <c r="BPY51" s="20"/>
      <c r="BPZ51" s="20"/>
      <c r="BQA51" s="20"/>
      <c r="BQB51" s="20"/>
      <c r="BQC51" s="20"/>
      <c r="BQD51" s="20"/>
      <c r="BQE51" s="20"/>
      <c r="BQF51" s="20"/>
      <c r="BQG51" s="20"/>
      <c r="BQH51" s="20"/>
      <c r="BQI51" s="20"/>
      <c r="BQJ51" s="20"/>
      <c r="BQK51" s="20"/>
      <c r="BQL51" s="20"/>
      <c r="BQM51" s="20"/>
      <c r="BQN51" s="20"/>
      <c r="BQO51" s="20"/>
      <c r="BQP51" s="20"/>
      <c r="BQQ51" s="20"/>
      <c r="BQR51" s="20"/>
      <c r="BQS51" s="20"/>
      <c r="BQT51" s="20"/>
      <c r="BQU51" s="20"/>
      <c r="BQV51" s="20"/>
      <c r="BQW51" s="20"/>
      <c r="BQX51" s="20"/>
      <c r="BQY51" s="20"/>
      <c r="BQZ51" s="20"/>
      <c r="BRA51" s="20"/>
      <c r="BRB51" s="20"/>
      <c r="BRC51" s="20"/>
      <c r="BRD51" s="20"/>
      <c r="BRE51" s="20"/>
      <c r="BRF51" s="20"/>
      <c r="BRG51" s="20"/>
      <c r="BRH51" s="20"/>
      <c r="BRI51" s="20"/>
      <c r="BRJ51" s="20"/>
      <c r="BRK51" s="20"/>
      <c r="BRL51" s="20"/>
      <c r="BRM51" s="20"/>
      <c r="BRN51" s="20"/>
      <c r="BRO51" s="20"/>
      <c r="BRP51" s="20"/>
      <c r="BRQ51" s="20"/>
      <c r="BRR51" s="20"/>
      <c r="BRS51" s="20"/>
      <c r="BRT51" s="20"/>
      <c r="BRU51" s="20"/>
      <c r="BRV51" s="20"/>
      <c r="BRW51" s="20"/>
      <c r="BRX51" s="20"/>
      <c r="BRY51" s="20"/>
      <c r="BRZ51" s="20"/>
      <c r="BSA51" s="20"/>
    </row>
    <row r="52" spans="1:1847" s="21" customFormat="1" x14ac:dyDescent="0.3">
      <c r="A52" s="775"/>
      <c r="B52" s="775"/>
      <c r="C52" s="777"/>
      <c r="D52" s="777"/>
      <c r="E52" s="545" t="s">
        <v>81</v>
      </c>
      <c r="F52" s="1004"/>
      <c r="G52" s="982"/>
      <c r="H52" s="817"/>
      <c r="I52" s="816"/>
      <c r="J52" s="816"/>
      <c r="K52" s="816"/>
      <c r="L52" s="815"/>
      <c r="M52" s="621"/>
      <c r="N52" s="465"/>
      <c r="O52" s="465"/>
      <c r="P52" s="465"/>
      <c r="Q52" s="617"/>
      <c r="R52" s="621"/>
      <c r="S52" s="482"/>
      <c r="T52" s="482"/>
      <c r="U52" s="482"/>
      <c r="V52" s="615"/>
      <c r="W52" s="837"/>
      <c r="X52" s="837"/>
      <c r="Y52" s="837"/>
      <c r="Z52" s="1005"/>
      <c r="AA52" s="809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  <c r="AMX52" s="20"/>
      <c r="AMY52" s="20"/>
      <c r="AMZ52" s="20"/>
      <c r="ANA52" s="20"/>
      <c r="ANB52" s="20"/>
      <c r="ANC52" s="20"/>
      <c r="AND52" s="20"/>
      <c r="ANE52" s="20"/>
      <c r="ANF52" s="20"/>
      <c r="ANG52" s="20"/>
      <c r="ANH52" s="20"/>
      <c r="ANI52" s="20"/>
      <c r="ANJ52" s="20"/>
      <c r="ANK52" s="20"/>
      <c r="ANL52" s="20"/>
      <c r="ANM52" s="20"/>
      <c r="ANN52" s="20"/>
      <c r="ANO52" s="20"/>
      <c r="ANP52" s="20"/>
      <c r="ANQ52" s="20"/>
      <c r="ANR52" s="20"/>
      <c r="ANS52" s="20"/>
      <c r="ANT52" s="20"/>
      <c r="ANU52" s="20"/>
      <c r="ANV52" s="20"/>
      <c r="ANW52" s="20"/>
      <c r="ANX52" s="20"/>
      <c r="ANY52" s="20"/>
      <c r="ANZ52" s="20"/>
      <c r="AOA52" s="20"/>
      <c r="AOB52" s="20"/>
      <c r="AOC52" s="20"/>
      <c r="AOD52" s="20"/>
      <c r="AOE52" s="20"/>
      <c r="AOF52" s="20"/>
      <c r="AOG52" s="20"/>
      <c r="AOH52" s="20"/>
      <c r="AOI52" s="20"/>
      <c r="AOJ52" s="20"/>
      <c r="AOK52" s="20"/>
      <c r="AOL52" s="20"/>
      <c r="AOM52" s="20"/>
      <c r="AON52" s="20"/>
      <c r="AOO52" s="20"/>
      <c r="AOP52" s="20"/>
      <c r="AOQ52" s="20"/>
      <c r="AOR52" s="20"/>
      <c r="AOS52" s="20"/>
      <c r="AOT52" s="20"/>
      <c r="AOU52" s="20"/>
      <c r="AOV52" s="20"/>
      <c r="AOW52" s="20"/>
      <c r="AOX52" s="20"/>
      <c r="AOY52" s="20"/>
      <c r="AOZ52" s="20"/>
      <c r="APA52" s="20"/>
      <c r="APB52" s="20"/>
      <c r="APC52" s="20"/>
      <c r="APD52" s="20"/>
      <c r="APE52" s="20"/>
      <c r="APF52" s="20"/>
      <c r="APG52" s="20"/>
      <c r="APH52" s="20"/>
      <c r="API52" s="20"/>
      <c r="APJ52" s="20"/>
      <c r="APK52" s="20"/>
      <c r="APL52" s="20"/>
      <c r="APM52" s="20"/>
      <c r="APN52" s="20"/>
      <c r="APO52" s="20"/>
      <c r="APP52" s="20"/>
      <c r="APQ52" s="20"/>
      <c r="APR52" s="20"/>
      <c r="APS52" s="20"/>
      <c r="APT52" s="20"/>
      <c r="APU52" s="20"/>
      <c r="APV52" s="20"/>
      <c r="APW52" s="20"/>
      <c r="APX52" s="20"/>
      <c r="APY52" s="20"/>
      <c r="APZ52" s="20"/>
      <c r="AQA52" s="20"/>
      <c r="AQB52" s="20"/>
      <c r="AQC52" s="20"/>
      <c r="AQD52" s="20"/>
      <c r="AQE52" s="20"/>
      <c r="AQF52" s="20"/>
      <c r="AQG52" s="20"/>
      <c r="AQH52" s="20"/>
      <c r="AQI52" s="20"/>
      <c r="AQJ52" s="20"/>
      <c r="AQK52" s="20"/>
      <c r="AQL52" s="20"/>
      <c r="AQM52" s="20"/>
      <c r="AQN52" s="20"/>
      <c r="AQO52" s="20"/>
      <c r="AQP52" s="20"/>
      <c r="AQQ52" s="20"/>
      <c r="AQR52" s="20"/>
      <c r="AQS52" s="20"/>
      <c r="AQT52" s="20"/>
      <c r="AQU52" s="20"/>
      <c r="AQV52" s="20"/>
      <c r="AQW52" s="20"/>
      <c r="AQX52" s="20"/>
      <c r="AQY52" s="20"/>
      <c r="AQZ52" s="20"/>
      <c r="ARA52" s="20"/>
      <c r="ARB52" s="20"/>
      <c r="ARC52" s="20"/>
      <c r="ARD52" s="20"/>
      <c r="ARE52" s="20"/>
      <c r="ARF52" s="20"/>
      <c r="ARG52" s="20"/>
      <c r="ARH52" s="20"/>
      <c r="ARI52" s="20"/>
      <c r="ARJ52" s="20"/>
      <c r="ARK52" s="20"/>
      <c r="ARL52" s="20"/>
      <c r="ARM52" s="20"/>
      <c r="ARN52" s="20"/>
      <c r="ARO52" s="20"/>
      <c r="ARP52" s="20"/>
      <c r="ARQ52" s="20"/>
      <c r="ARR52" s="20"/>
      <c r="ARS52" s="20"/>
      <c r="ART52" s="20"/>
      <c r="ARU52" s="20"/>
      <c r="ARV52" s="20"/>
      <c r="ARW52" s="20"/>
      <c r="ARX52" s="20"/>
      <c r="ARY52" s="20"/>
      <c r="ARZ52" s="20"/>
      <c r="ASA52" s="20"/>
      <c r="ASB52" s="20"/>
      <c r="ASC52" s="20"/>
      <c r="ASD52" s="20"/>
      <c r="ASE52" s="20"/>
      <c r="ASF52" s="20"/>
      <c r="ASG52" s="20"/>
      <c r="ASH52" s="20"/>
      <c r="ASI52" s="20"/>
      <c r="ASJ52" s="20"/>
      <c r="ASK52" s="20"/>
      <c r="ASL52" s="20"/>
      <c r="ASM52" s="20"/>
      <c r="ASN52" s="20"/>
      <c r="ASO52" s="20"/>
      <c r="ASP52" s="20"/>
      <c r="ASQ52" s="20"/>
      <c r="ASR52" s="20"/>
      <c r="ASS52" s="20"/>
      <c r="AST52" s="20"/>
      <c r="ASU52" s="20"/>
      <c r="ASV52" s="20"/>
      <c r="ASW52" s="20"/>
      <c r="ASX52" s="20"/>
      <c r="ASY52" s="20"/>
      <c r="ASZ52" s="20"/>
      <c r="ATA52" s="20"/>
      <c r="ATB52" s="20"/>
      <c r="ATC52" s="20"/>
      <c r="ATD52" s="20"/>
      <c r="ATE52" s="20"/>
      <c r="ATF52" s="20"/>
      <c r="ATG52" s="20"/>
      <c r="ATH52" s="20"/>
      <c r="ATI52" s="20"/>
      <c r="ATJ52" s="20"/>
      <c r="ATK52" s="20"/>
      <c r="ATL52" s="20"/>
      <c r="ATM52" s="20"/>
      <c r="ATN52" s="20"/>
      <c r="ATO52" s="20"/>
      <c r="ATP52" s="20"/>
      <c r="ATQ52" s="20"/>
      <c r="ATR52" s="20"/>
      <c r="ATS52" s="20"/>
      <c r="ATT52" s="20"/>
      <c r="ATU52" s="20"/>
      <c r="ATV52" s="20"/>
      <c r="ATW52" s="20"/>
      <c r="ATX52" s="20"/>
      <c r="ATY52" s="20"/>
      <c r="ATZ52" s="20"/>
      <c r="AUA52" s="20"/>
      <c r="AUB52" s="20"/>
      <c r="AUC52" s="20"/>
      <c r="AUD52" s="20"/>
      <c r="AUE52" s="20"/>
      <c r="AUF52" s="20"/>
      <c r="AUG52" s="20"/>
      <c r="AUH52" s="20"/>
      <c r="AUI52" s="20"/>
      <c r="AUJ52" s="20"/>
      <c r="AUK52" s="20"/>
      <c r="AUL52" s="20"/>
      <c r="AUM52" s="20"/>
      <c r="AUN52" s="20"/>
      <c r="AUO52" s="20"/>
      <c r="AUP52" s="20"/>
      <c r="AUQ52" s="20"/>
      <c r="AUR52" s="20"/>
      <c r="AUS52" s="20"/>
      <c r="AUT52" s="20"/>
      <c r="AUU52" s="20"/>
      <c r="AUV52" s="20"/>
      <c r="AUW52" s="20"/>
      <c r="AUX52" s="20"/>
      <c r="AUY52" s="20"/>
      <c r="AUZ52" s="20"/>
      <c r="AVA52" s="20"/>
      <c r="AVB52" s="20"/>
      <c r="AVC52" s="20"/>
      <c r="AVD52" s="20"/>
      <c r="AVE52" s="20"/>
      <c r="AVF52" s="20"/>
      <c r="AVG52" s="20"/>
      <c r="AVH52" s="20"/>
      <c r="AVI52" s="20"/>
      <c r="AVJ52" s="20"/>
      <c r="AVK52" s="20"/>
      <c r="AVL52" s="20"/>
      <c r="AVM52" s="20"/>
      <c r="AVN52" s="20"/>
      <c r="AVO52" s="20"/>
      <c r="AVP52" s="20"/>
      <c r="AVQ52" s="20"/>
      <c r="AVR52" s="20"/>
      <c r="AVS52" s="20"/>
      <c r="AVT52" s="20"/>
      <c r="AVU52" s="20"/>
      <c r="AVV52" s="20"/>
      <c r="AVW52" s="20"/>
      <c r="AVX52" s="20"/>
      <c r="AVY52" s="20"/>
      <c r="AVZ52" s="20"/>
      <c r="AWA52" s="20"/>
      <c r="AWB52" s="20"/>
      <c r="AWC52" s="20"/>
      <c r="AWD52" s="20"/>
      <c r="AWE52" s="20"/>
      <c r="AWF52" s="20"/>
      <c r="AWG52" s="20"/>
      <c r="AWH52" s="20"/>
      <c r="AWI52" s="20"/>
      <c r="AWJ52" s="20"/>
      <c r="AWK52" s="20"/>
      <c r="AWL52" s="20"/>
      <c r="AWM52" s="20"/>
      <c r="AWN52" s="20"/>
      <c r="AWO52" s="20"/>
      <c r="AWP52" s="20"/>
      <c r="AWQ52" s="20"/>
      <c r="AWR52" s="20"/>
      <c r="AWS52" s="20"/>
      <c r="AWT52" s="20"/>
      <c r="AWU52" s="20"/>
      <c r="AWV52" s="20"/>
      <c r="AWW52" s="20"/>
      <c r="AWX52" s="20"/>
      <c r="AWY52" s="20"/>
      <c r="AWZ52" s="20"/>
      <c r="AXA52" s="20"/>
      <c r="AXB52" s="20"/>
      <c r="AXC52" s="20"/>
      <c r="AXD52" s="20"/>
      <c r="AXE52" s="20"/>
      <c r="AXF52" s="20"/>
      <c r="AXG52" s="20"/>
      <c r="AXH52" s="20"/>
      <c r="AXI52" s="20"/>
      <c r="AXJ52" s="20"/>
      <c r="AXK52" s="20"/>
      <c r="AXL52" s="20"/>
      <c r="AXM52" s="20"/>
      <c r="AXN52" s="20"/>
      <c r="AXO52" s="20"/>
      <c r="AXP52" s="20"/>
      <c r="AXQ52" s="20"/>
      <c r="AXR52" s="20"/>
      <c r="AXS52" s="20"/>
      <c r="AXT52" s="20"/>
      <c r="AXU52" s="20"/>
      <c r="AXV52" s="20"/>
      <c r="AXW52" s="20"/>
      <c r="AXX52" s="20"/>
      <c r="AXY52" s="20"/>
      <c r="AXZ52" s="20"/>
      <c r="AYA52" s="20"/>
      <c r="AYB52" s="20"/>
      <c r="AYC52" s="20"/>
      <c r="AYD52" s="20"/>
      <c r="AYE52" s="20"/>
      <c r="AYF52" s="20"/>
      <c r="AYG52" s="20"/>
      <c r="AYH52" s="20"/>
      <c r="AYI52" s="20"/>
      <c r="AYJ52" s="20"/>
      <c r="AYK52" s="20"/>
      <c r="AYL52" s="20"/>
      <c r="AYM52" s="20"/>
      <c r="AYN52" s="20"/>
      <c r="AYO52" s="20"/>
      <c r="AYP52" s="20"/>
      <c r="AYQ52" s="20"/>
      <c r="AYR52" s="20"/>
      <c r="AYS52" s="20"/>
      <c r="AYT52" s="20"/>
      <c r="AYU52" s="20"/>
      <c r="AYV52" s="20"/>
      <c r="AYW52" s="20"/>
      <c r="AYX52" s="20"/>
      <c r="AYY52" s="20"/>
      <c r="AYZ52" s="20"/>
      <c r="AZA52" s="20"/>
      <c r="AZB52" s="20"/>
      <c r="AZC52" s="20"/>
      <c r="AZD52" s="20"/>
      <c r="AZE52" s="20"/>
      <c r="AZF52" s="20"/>
      <c r="AZG52" s="20"/>
      <c r="AZH52" s="20"/>
      <c r="AZI52" s="20"/>
      <c r="AZJ52" s="20"/>
      <c r="AZK52" s="20"/>
      <c r="AZL52" s="20"/>
      <c r="AZM52" s="20"/>
      <c r="AZN52" s="20"/>
      <c r="AZO52" s="20"/>
      <c r="AZP52" s="20"/>
      <c r="AZQ52" s="20"/>
      <c r="AZR52" s="20"/>
      <c r="AZS52" s="20"/>
      <c r="AZT52" s="20"/>
      <c r="AZU52" s="20"/>
      <c r="AZV52" s="20"/>
      <c r="AZW52" s="20"/>
      <c r="AZX52" s="20"/>
      <c r="AZY52" s="20"/>
      <c r="AZZ52" s="20"/>
      <c r="BAA52" s="20"/>
      <c r="BAB52" s="20"/>
      <c r="BAC52" s="20"/>
      <c r="BAD52" s="20"/>
      <c r="BAE52" s="20"/>
      <c r="BAF52" s="20"/>
      <c r="BAG52" s="20"/>
      <c r="BAH52" s="20"/>
      <c r="BAI52" s="20"/>
      <c r="BAJ52" s="20"/>
      <c r="BAK52" s="20"/>
      <c r="BAL52" s="20"/>
      <c r="BAM52" s="20"/>
      <c r="BAN52" s="20"/>
      <c r="BAO52" s="20"/>
      <c r="BAP52" s="20"/>
      <c r="BAQ52" s="20"/>
      <c r="BAR52" s="20"/>
      <c r="BAS52" s="20"/>
      <c r="BAT52" s="20"/>
      <c r="BAU52" s="20"/>
      <c r="BAV52" s="20"/>
      <c r="BAW52" s="20"/>
      <c r="BAX52" s="20"/>
      <c r="BAY52" s="20"/>
      <c r="BAZ52" s="20"/>
      <c r="BBA52" s="20"/>
      <c r="BBB52" s="20"/>
      <c r="BBC52" s="20"/>
      <c r="BBD52" s="20"/>
      <c r="BBE52" s="20"/>
      <c r="BBF52" s="20"/>
      <c r="BBG52" s="20"/>
      <c r="BBH52" s="20"/>
      <c r="BBI52" s="20"/>
      <c r="BBJ52" s="20"/>
      <c r="BBK52" s="20"/>
      <c r="BBL52" s="20"/>
      <c r="BBM52" s="20"/>
      <c r="BBN52" s="20"/>
      <c r="BBO52" s="20"/>
      <c r="BBP52" s="20"/>
      <c r="BBQ52" s="20"/>
      <c r="BBR52" s="20"/>
      <c r="BBS52" s="20"/>
      <c r="BBT52" s="20"/>
      <c r="BBU52" s="20"/>
      <c r="BBV52" s="20"/>
      <c r="BBW52" s="20"/>
      <c r="BBX52" s="20"/>
      <c r="BBY52" s="20"/>
      <c r="BBZ52" s="20"/>
      <c r="BCA52" s="20"/>
      <c r="BCB52" s="20"/>
      <c r="BCC52" s="20"/>
      <c r="BCD52" s="20"/>
      <c r="BCE52" s="20"/>
      <c r="BCF52" s="20"/>
      <c r="BCG52" s="20"/>
      <c r="BCH52" s="20"/>
      <c r="BCI52" s="20"/>
      <c r="BCJ52" s="20"/>
      <c r="BCK52" s="20"/>
      <c r="BCL52" s="20"/>
      <c r="BCM52" s="20"/>
      <c r="BCN52" s="20"/>
      <c r="BCO52" s="20"/>
      <c r="BCP52" s="20"/>
      <c r="BCQ52" s="20"/>
      <c r="BCR52" s="20"/>
      <c r="BCS52" s="20"/>
      <c r="BCT52" s="20"/>
      <c r="BCU52" s="20"/>
      <c r="BCV52" s="20"/>
      <c r="BCW52" s="20"/>
      <c r="BCX52" s="20"/>
      <c r="BCY52" s="20"/>
      <c r="BCZ52" s="20"/>
      <c r="BDA52" s="20"/>
      <c r="BDB52" s="20"/>
      <c r="BDC52" s="20"/>
      <c r="BDD52" s="20"/>
      <c r="BDE52" s="20"/>
      <c r="BDF52" s="20"/>
      <c r="BDG52" s="20"/>
      <c r="BDH52" s="20"/>
      <c r="BDI52" s="20"/>
      <c r="BDJ52" s="20"/>
      <c r="BDK52" s="20"/>
      <c r="BDL52" s="20"/>
      <c r="BDM52" s="20"/>
      <c r="BDN52" s="20"/>
      <c r="BDO52" s="20"/>
      <c r="BDP52" s="20"/>
      <c r="BDQ52" s="20"/>
      <c r="BDR52" s="20"/>
      <c r="BDS52" s="20"/>
      <c r="BDT52" s="20"/>
      <c r="BDU52" s="20"/>
      <c r="BDV52" s="20"/>
      <c r="BDW52" s="20"/>
      <c r="BDX52" s="20"/>
      <c r="BDY52" s="20"/>
      <c r="BDZ52" s="20"/>
      <c r="BEA52" s="20"/>
      <c r="BEB52" s="20"/>
      <c r="BEC52" s="20"/>
      <c r="BED52" s="20"/>
      <c r="BEE52" s="20"/>
      <c r="BEF52" s="20"/>
      <c r="BEG52" s="20"/>
      <c r="BEH52" s="20"/>
      <c r="BEI52" s="20"/>
      <c r="BEJ52" s="20"/>
      <c r="BEK52" s="20"/>
      <c r="BEL52" s="20"/>
      <c r="BEM52" s="20"/>
      <c r="BEN52" s="20"/>
      <c r="BEO52" s="20"/>
      <c r="BEP52" s="20"/>
      <c r="BEQ52" s="20"/>
      <c r="BER52" s="20"/>
      <c r="BES52" s="20"/>
      <c r="BET52" s="20"/>
      <c r="BEU52" s="20"/>
      <c r="BEV52" s="20"/>
      <c r="BEW52" s="20"/>
      <c r="BEX52" s="20"/>
      <c r="BEY52" s="20"/>
      <c r="BEZ52" s="20"/>
      <c r="BFA52" s="20"/>
      <c r="BFB52" s="20"/>
      <c r="BFC52" s="20"/>
      <c r="BFD52" s="20"/>
      <c r="BFE52" s="20"/>
      <c r="BFF52" s="20"/>
      <c r="BFG52" s="20"/>
      <c r="BFH52" s="20"/>
      <c r="BFI52" s="20"/>
      <c r="BFJ52" s="20"/>
      <c r="BFK52" s="20"/>
      <c r="BFL52" s="20"/>
      <c r="BFM52" s="20"/>
      <c r="BFN52" s="20"/>
      <c r="BFO52" s="20"/>
      <c r="BFP52" s="20"/>
      <c r="BFQ52" s="20"/>
      <c r="BFR52" s="20"/>
      <c r="BFS52" s="20"/>
      <c r="BFT52" s="20"/>
      <c r="BFU52" s="20"/>
      <c r="BFV52" s="20"/>
      <c r="BFW52" s="20"/>
      <c r="BFX52" s="20"/>
      <c r="BFY52" s="20"/>
      <c r="BFZ52" s="20"/>
      <c r="BGA52" s="20"/>
      <c r="BGB52" s="20"/>
      <c r="BGC52" s="20"/>
      <c r="BGD52" s="20"/>
      <c r="BGE52" s="20"/>
      <c r="BGF52" s="20"/>
      <c r="BGG52" s="20"/>
      <c r="BGH52" s="20"/>
      <c r="BGI52" s="20"/>
      <c r="BGJ52" s="20"/>
      <c r="BGK52" s="20"/>
      <c r="BGL52" s="20"/>
      <c r="BGM52" s="20"/>
      <c r="BGN52" s="20"/>
      <c r="BGO52" s="20"/>
      <c r="BGP52" s="20"/>
      <c r="BGQ52" s="20"/>
      <c r="BGR52" s="20"/>
      <c r="BGS52" s="20"/>
      <c r="BGT52" s="20"/>
      <c r="BGU52" s="20"/>
      <c r="BGV52" s="20"/>
      <c r="BGW52" s="20"/>
      <c r="BGX52" s="20"/>
      <c r="BGY52" s="20"/>
      <c r="BGZ52" s="20"/>
      <c r="BHA52" s="20"/>
      <c r="BHB52" s="20"/>
      <c r="BHC52" s="20"/>
      <c r="BHD52" s="20"/>
      <c r="BHE52" s="20"/>
      <c r="BHF52" s="20"/>
      <c r="BHG52" s="20"/>
      <c r="BHH52" s="20"/>
      <c r="BHI52" s="20"/>
      <c r="BHJ52" s="20"/>
      <c r="BHK52" s="20"/>
      <c r="BHL52" s="20"/>
      <c r="BHM52" s="20"/>
      <c r="BHN52" s="20"/>
      <c r="BHO52" s="20"/>
      <c r="BHP52" s="20"/>
      <c r="BHQ52" s="20"/>
      <c r="BHR52" s="20"/>
      <c r="BHS52" s="20"/>
      <c r="BHT52" s="20"/>
      <c r="BHU52" s="20"/>
      <c r="BHV52" s="20"/>
      <c r="BHW52" s="20"/>
      <c r="BHX52" s="20"/>
      <c r="BHY52" s="20"/>
      <c r="BHZ52" s="20"/>
      <c r="BIA52" s="20"/>
      <c r="BIB52" s="20"/>
      <c r="BIC52" s="20"/>
      <c r="BID52" s="20"/>
      <c r="BIE52" s="20"/>
      <c r="BIF52" s="20"/>
      <c r="BIG52" s="20"/>
      <c r="BIH52" s="20"/>
      <c r="BII52" s="20"/>
      <c r="BIJ52" s="20"/>
      <c r="BIK52" s="20"/>
      <c r="BIL52" s="20"/>
      <c r="BIM52" s="20"/>
      <c r="BIN52" s="20"/>
      <c r="BIO52" s="20"/>
      <c r="BIP52" s="20"/>
      <c r="BIQ52" s="20"/>
      <c r="BIR52" s="20"/>
      <c r="BIS52" s="20"/>
      <c r="BIT52" s="20"/>
      <c r="BIU52" s="20"/>
      <c r="BIV52" s="20"/>
      <c r="BIW52" s="20"/>
      <c r="BIX52" s="20"/>
      <c r="BIY52" s="20"/>
      <c r="BIZ52" s="20"/>
      <c r="BJA52" s="20"/>
      <c r="BJB52" s="20"/>
      <c r="BJC52" s="20"/>
      <c r="BJD52" s="20"/>
      <c r="BJE52" s="20"/>
      <c r="BJF52" s="20"/>
      <c r="BJG52" s="20"/>
      <c r="BJH52" s="20"/>
      <c r="BJI52" s="20"/>
      <c r="BJJ52" s="20"/>
      <c r="BJK52" s="20"/>
      <c r="BJL52" s="20"/>
      <c r="BJM52" s="20"/>
      <c r="BJN52" s="20"/>
      <c r="BJO52" s="20"/>
      <c r="BJP52" s="20"/>
      <c r="BJQ52" s="20"/>
      <c r="BJR52" s="20"/>
      <c r="BJS52" s="20"/>
      <c r="BJT52" s="20"/>
      <c r="BJU52" s="20"/>
      <c r="BJV52" s="20"/>
      <c r="BJW52" s="20"/>
      <c r="BJX52" s="20"/>
      <c r="BJY52" s="20"/>
      <c r="BJZ52" s="20"/>
      <c r="BKA52" s="20"/>
      <c r="BKB52" s="20"/>
      <c r="BKC52" s="20"/>
      <c r="BKD52" s="20"/>
      <c r="BKE52" s="20"/>
      <c r="BKF52" s="20"/>
      <c r="BKG52" s="20"/>
      <c r="BKH52" s="20"/>
      <c r="BKI52" s="20"/>
      <c r="BKJ52" s="20"/>
      <c r="BKK52" s="20"/>
      <c r="BKL52" s="20"/>
      <c r="BKM52" s="20"/>
      <c r="BKN52" s="20"/>
      <c r="BKO52" s="20"/>
      <c r="BKP52" s="20"/>
      <c r="BKQ52" s="20"/>
      <c r="BKR52" s="20"/>
      <c r="BKS52" s="20"/>
      <c r="BKT52" s="20"/>
      <c r="BKU52" s="20"/>
      <c r="BKV52" s="20"/>
      <c r="BKW52" s="20"/>
      <c r="BKX52" s="20"/>
      <c r="BKY52" s="20"/>
      <c r="BKZ52" s="20"/>
      <c r="BLA52" s="20"/>
      <c r="BLB52" s="20"/>
      <c r="BLC52" s="20"/>
      <c r="BLD52" s="20"/>
      <c r="BLE52" s="20"/>
      <c r="BLF52" s="20"/>
      <c r="BLG52" s="20"/>
      <c r="BLH52" s="20"/>
      <c r="BLI52" s="20"/>
      <c r="BLJ52" s="20"/>
      <c r="BLK52" s="20"/>
      <c r="BLL52" s="20"/>
      <c r="BLM52" s="20"/>
      <c r="BLN52" s="20"/>
      <c r="BLO52" s="20"/>
      <c r="BLP52" s="20"/>
      <c r="BLQ52" s="20"/>
      <c r="BLR52" s="20"/>
      <c r="BLS52" s="20"/>
      <c r="BLT52" s="20"/>
      <c r="BLU52" s="20"/>
      <c r="BLV52" s="20"/>
      <c r="BLW52" s="20"/>
      <c r="BLX52" s="20"/>
      <c r="BLY52" s="20"/>
      <c r="BLZ52" s="20"/>
      <c r="BMA52" s="20"/>
      <c r="BMB52" s="20"/>
      <c r="BMC52" s="20"/>
      <c r="BMD52" s="20"/>
      <c r="BME52" s="20"/>
      <c r="BMF52" s="20"/>
      <c r="BMG52" s="20"/>
      <c r="BMH52" s="20"/>
      <c r="BMI52" s="20"/>
      <c r="BMJ52" s="20"/>
      <c r="BMK52" s="20"/>
      <c r="BML52" s="20"/>
      <c r="BMM52" s="20"/>
      <c r="BMN52" s="20"/>
      <c r="BMO52" s="20"/>
      <c r="BMP52" s="20"/>
      <c r="BMQ52" s="20"/>
      <c r="BMR52" s="20"/>
      <c r="BMS52" s="20"/>
      <c r="BMT52" s="20"/>
      <c r="BMU52" s="20"/>
      <c r="BMV52" s="20"/>
      <c r="BMW52" s="20"/>
      <c r="BMX52" s="20"/>
      <c r="BMY52" s="20"/>
      <c r="BMZ52" s="20"/>
      <c r="BNA52" s="20"/>
      <c r="BNB52" s="20"/>
      <c r="BNC52" s="20"/>
      <c r="BND52" s="20"/>
      <c r="BNE52" s="20"/>
      <c r="BNF52" s="20"/>
      <c r="BNG52" s="20"/>
      <c r="BNH52" s="20"/>
      <c r="BNI52" s="20"/>
      <c r="BNJ52" s="20"/>
      <c r="BNK52" s="20"/>
      <c r="BNL52" s="20"/>
      <c r="BNM52" s="20"/>
      <c r="BNN52" s="20"/>
      <c r="BNO52" s="20"/>
      <c r="BNP52" s="20"/>
      <c r="BNQ52" s="20"/>
      <c r="BNR52" s="20"/>
      <c r="BNS52" s="20"/>
      <c r="BNT52" s="20"/>
      <c r="BNU52" s="20"/>
      <c r="BNV52" s="20"/>
      <c r="BNW52" s="20"/>
      <c r="BNX52" s="20"/>
      <c r="BNY52" s="20"/>
      <c r="BNZ52" s="20"/>
      <c r="BOA52" s="20"/>
      <c r="BOB52" s="20"/>
      <c r="BOC52" s="20"/>
      <c r="BOD52" s="20"/>
      <c r="BOE52" s="20"/>
      <c r="BOF52" s="20"/>
      <c r="BOG52" s="20"/>
      <c r="BOH52" s="20"/>
      <c r="BOI52" s="20"/>
      <c r="BOJ52" s="20"/>
      <c r="BOK52" s="20"/>
      <c r="BOL52" s="20"/>
      <c r="BOM52" s="20"/>
      <c r="BON52" s="20"/>
      <c r="BOO52" s="20"/>
      <c r="BOP52" s="20"/>
      <c r="BOQ52" s="20"/>
      <c r="BOR52" s="20"/>
      <c r="BOS52" s="20"/>
      <c r="BOT52" s="20"/>
      <c r="BOU52" s="20"/>
      <c r="BOV52" s="20"/>
      <c r="BOW52" s="20"/>
      <c r="BOX52" s="20"/>
      <c r="BOY52" s="20"/>
      <c r="BOZ52" s="20"/>
      <c r="BPA52" s="20"/>
      <c r="BPB52" s="20"/>
      <c r="BPC52" s="20"/>
      <c r="BPD52" s="20"/>
      <c r="BPE52" s="20"/>
      <c r="BPF52" s="20"/>
      <c r="BPG52" s="20"/>
      <c r="BPH52" s="20"/>
      <c r="BPI52" s="20"/>
      <c r="BPJ52" s="20"/>
      <c r="BPK52" s="20"/>
      <c r="BPL52" s="20"/>
      <c r="BPM52" s="20"/>
      <c r="BPN52" s="20"/>
      <c r="BPO52" s="20"/>
      <c r="BPP52" s="20"/>
      <c r="BPQ52" s="20"/>
      <c r="BPR52" s="20"/>
      <c r="BPS52" s="20"/>
      <c r="BPT52" s="20"/>
      <c r="BPU52" s="20"/>
      <c r="BPV52" s="20"/>
      <c r="BPW52" s="20"/>
      <c r="BPX52" s="20"/>
      <c r="BPY52" s="20"/>
      <c r="BPZ52" s="20"/>
      <c r="BQA52" s="20"/>
      <c r="BQB52" s="20"/>
      <c r="BQC52" s="20"/>
      <c r="BQD52" s="20"/>
      <c r="BQE52" s="20"/>
      <c r="BQF52" s="20"/>
      <c r="BQG52" s="20"/>
      <c r="BQH52" s="20"/>
      <c r="BQI52" s="20"/>
      <c r="BQJ52" s="20"/>
      <c r="BQK52" s="20"/>
      <c r="BQL52" s="20"/>
      <c r="BQM52" s="20"/>
      <c r="BQN52" s="20"/>
      <c r="BQO52" s="20"/>
      <c r="BQP52" s="20"/>
      <c r="BQQ52" s="20"/>
      <c r="BQR52" s="20"/>
      <c r="BQS52" s="20"/>
      <c r="BQT52" s="20"/>
      <c r="BQU52" s="20"/>
      <c r="BQV52" s="20"/>
      <c r="BQW52" s="20"/>
      <c r="BQX52" s="20"/>
      <c r="BQY52" s="20"/>
      <c r="BQZ52" s="20"/>
      <c r="BRA52" s="20"/>
      <c r="BRB52" s="20"/>
      <c r="BRC52" s="20"/>
      <c r="BRD52" s="20"/>
      <c r="BRE52" s="20"/>
      <c r="BRF52" s="20"/>
      <c r="BRG52" s="20"/>
      <c r="BRH52" s="20"/>
      <c r="BRI52" s="20"/>
      <c r="BRJ52" s="20"/>
      <c r="BRK52" s="20"/>
      <c r="BRL52" s="20"/>
      <c r="BRM52" s="20"/>
      <c r="BRN52" s="20"/>
      <c r="BRO52" s="20"/>
      <c r="BRP52" s="20"/>
      <c r="BRQ52" s="20"/>
      <c r="BRR52" s="20"/>
      <c r="BRS52" s="20"/>
      <c r="BRT52" s="20"/>
      <c r="BRU52" s="20"/>
      <c r="BRV52" s="20"/>
      <c r="BRW52" s="20"/>
      <c r="BRX52" s="20"/>
      <c r="BRY52" s="20"/>
      <c r="BRZ52" s="20"/>
      <c r="BSA52" s="20"/>
    </row>
    <row r="53" spans="1:1847" s="18" customFormat="1" ht="27.6" x14ac:dyDescent="0.3">
      <c r="A53" s="775"/>
      <c r="B53" s="775"/>
      <c r="C53" s="777"/>
      <c r="D53" s="342" t="s">
        <v>82</v>
      </c>
      <c r="E53" s="545"/>
      <c r="F53" s="342"/>
      <c r="G53" s="395" t="s">
        <v>83</v>
      </c>
      <c r="H53" s="7">
        <f>+H54</f>
        <v>0</v>
      </c>
      <c r="I53" s="8">
        <f t="shared" ref="I53:Z53" si="23">+I54</f>
        <v>0</v>
      </c>
      <c r="J53" s="8">
        <f t="shared" si="23"/>
        <v>0</v>
      </c>
      <c r="K53" s="8">
        <f t="shared" si="23"/>
        <v>0</v>
      </c>
      <c r="L53" s="644"/>
      <c r="M53" s="9">
        <f t="shared" si="23"/>
        <v>0</v>
      </c>
      <c r="N53" s="8">
        <f t="shared" si="23"/>
        <v>0</v>
      </c>
      <c r="O53" s="8">
        <f t="shared" si="23"/>
        <v>0</v>
      </c>
      <c r="P53" s="8">
        <f t="shared" si="23"/>
        <v>0</v>
      </c>
      <c r="Q53" s="42"/>
      <c r="R53" s="9">
        <f t="shared" si="23"/>
        <v>0</v>
      </c>
      <c r="S53" s="8">
        <f t="shared" si="23"/>
        <v>1114330000</v>
      </c>
      <c r="T53" s="8">
        <f t="shared" si="23"/>
        <v>763790000</v>
      </c>
      <c r="U53" s="8">
        <f t="shared" si="23"/>
        <v>763790000</v>
      </c>
      <c r="V53" s="644"/>
      <c r="W53" s="9">
        <f t="shared" si="23"/>
        <v>0</v>
      </c>
      <c r="X53" s="8">
        <f t="shared" si="23"/>
        <v>1114330000</v>
      </c>
      <c r="Y53" s="8">
        <f t="shared" si="23"/>
        <v>763790000</v>
      </c>
      <c r="Z53" s="755">
        <f t="shared" si="23"/>
        <v>763790000</v>
      </c>
      <c r="AA53" s="809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  <c r="AWS53" s="17"/>
      <c r="AWT53" s="17"/>
      <c r="AWU53" s="17"/>
      <c r="AWV53" s="17"/>
      <c r="AWW53" s="17"/>
      <c r="AWX53" s="17"/>
      <c r="AWY53" s="17"/>
      <c r="AWZ53" s="17"/>
      <c r="AXA53" s="17"/>
      <c r="AXB53" s="17"/>
      <c r="AXC53" s="17"/>
      <c r="AXD53" s="17"/>
      <c r="AXE53" s="17"/>
      <c r="AXF53" s="17"/>
      <c r="AXG53" s="17"/>
      <c r="AXH53" s="17"/>
      <c r="AXI53" s="17"/>
      <c r="AXJ53" s="17"/>
      <c r="AXK53" s="17"/>
      <c r="AXL53" s="17"/>
      <c r="AXM53" s="17"/>
      <c r="AXN53" s="17"/>
      <c r="AXO53" s="17"/>
      <c r="AXP53" s="17"/>
      <c r="AXQ53" s="17"/>
      <c r="AXR53" s="17"/>
      <c r="AXS53" s="17"/>
      <c r="AXT53" s="17"/>
      <c r="AXU53" s="17"/>
      <c r="AXV53" s="17"/>
      <c r="AXW53" s="17"/>
      <c r="AXX53" s="17"/>
      <c r="AXY53" s="17"/>
      <c r="AXZ53" s="17"/>
      <c r="AYA53" s="17"/>
      <c r="AYB53" s="17"/>
      <c r="AYC53" s="17"/>
      <c r="AYD53" s="17"/>
      <c r="AYE53" s="17"/>
      <c r="AYF53" s="17"/>
      <c r="AYG53" s="17"/>
      <c r="AYH53" s="17"/>
      <c r="AYI53" s="17"/>
      <c r="AYJ53" s="17"/>
      <c r="AYK53" s="17"/>
      <c r="AYL53" s="17"/>
      <c r="AYM53" s="17"/>
      <c r="AYN53" s="17"/>
      <c r="AYO53" s="17"/>
      <c r="AYP53" s="17"/>
      <c r="AYQ53" s="17"/>
      <c r="AYR53" s="17"/>
      <c r="AYS53" s="17"/>
      <c r="AYT53" s="17"/>
      <c r="AYU53" s="17"/>
      <c r="AYV53" s="17"/>
      <c r="AYW53" s="17"/>
      <c r="AYX53" s="17"/>
      <c r="AYY53" s="17"/>
      <c r="AYZ53" s="17"/>
      <c r="AZA53" s="17"/>
      <c r="AZB53" s="17"/>
      <c r="AZC53" s="17"/>
      <c r="AZD53" s="17"/>
      <c r="AZE53" s="17"/>
      <c r="AZF53" s="17"/>
      <c r="AZG53" s="17"/>
      <c r="AZH53" s="17"/>
      <c r="AZI53" s="17"/>
      <c r="AZJ53" s="17"/>
      <c r="AZK53" s="17"/>
      <c r="AZL53" s="17"/>
      <c r="AZM53" s="17"/>
      <c r="AZN53" s="17"/>
      <c r="AZO53" s="17"/>
      <c r="AZP53" s="17"/>
      <c r="AZQ53" s="17"/>
      <c r="AZR53" s="17"/>
      <c r="AZS53" s="17"/>
      <c r="AZT53" s="17"/>
      <c r="AZU53" s="17"/>
      <c r="AZV53" s="17"/>
      <c r="AZW53" s="17"/>
      <c r="AZX53" s="17"/>
      <c r="AZY53" s="17"/>
      <c r="AZZ53" s="17"/>
      <c r="BAA53" s="17"/>
      <c r="BAB53" s="17"/>
      <c r="BAC53" s="17"/>
      <c r="BAD53" s="17"/>
      <c r="BAE53" s="17"/>
      <c r="BAF53" s="17"/>
      <c r="BAG53" s="17"/>
      <c r="BAH53" s="17"/>
      <c r="BAI53" s="17"/>
      <c r="BAJ53" s="17"/>
      <c r="BAK53" s="17"/>
      <c r="BAL53" s="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AX53" s="17"/>
      <c r="BAY53" s="17"/>
      <c r="BAZ53" s="17"/>
      <c r="BBA53" s="17"/>
      <c r="BBB53" s="17"/>
      <c r="BBC53" s="17"/>
      <c r="BBD53" s="17"/>
      <c r="BBE53" s="17"/>
      <c r="BBF53" s="17"/>
      <c r="BBG53" s="17"/>
      <c r="BBH53" s="17"/>
      <c r="BBI53" s="17"/>
      <c r="BBJ53" s="17"/>
      <c r="BBK53" s="17"/>
      <c r="BBL53" s="17"/>
      <c r="BBM53" s="17"/>
      <c r="BBN53" s="17"/>
      <c r="BBO53" s="17"/>
      <c r="BBP53" s="17"/>
      <c r="BBQ53" s="17"/>
      <c r="BBR53" s="17"/>
      <c r="BBS53" s="17"/>
      <c r="BBT53" s="17"/>
      <c r="BBU53" s="17"/>
      <c r="BBV53" s="17"/>
      <c r="BBW53" s="17"/>
      <c r="BBX53" s="17"/>
      <c r="BBY53" s="17"/>
      <c r="BBZ53" s="17"/>
      <c r="BCA53" s="17"/>
      <c r="BCB53" s="17"/>
      <c r="BCC53" s="17"/>
      <c r="BCD53" s="17"/>
      <c r="BCE53" s="17"/>
      <c r="BCF53" s="17"/>
      <c r="BCG53" s="17"/>
      <c r="BCH53" s="17"/>
      <c r="BCI53" s="17"/>
      <c r="BCJ53" s="17"/>
      <c r="BCK53" s="17"/>
      <c r="BCL53" s="17"/>
      <c r="BCM53" s="17"/>
      <c r="BCN53" s="17"/>
      <c r="BCO53" s="17"/>
      <c r="BCP53" s="17"/>
      <c r="BCQ53" s="17"/>
      <c r="BCR53" s="17"/>
      <c r="BCS53" s="17"/>
      <c r="BCT53" s="17"/>
      <c r="BCU53" s="17"/>
      <c r="BCV53" s="17"/>
      <c r="BCW53" s="17"/>
      <c r="BCX53" s="17"/>
      <c r="BCY53" s="17"/>
      <c r="BCZ53" s="17"/>
      <c r="BDA53" s="17"/>
      <c r="BDB53" s="17"/>
      <c r="BDC53" s="17"/>
      <c r="BDD53" s="17"/>
      <c r="BDE53" s="17"/>
      <c r="BDF53" s="17"/>
      <c r="BDG53" s="17"/>
      <c r="BDH53" s="17"/>
      <c r="BDI53" s="17"/>
      <c r="BDJ53" s="17"/>
      <c r="BDK53" s="17"/>
      <c r="BDL53" s="17"/>
      <c r="BDM53" s="17"/>
      <c r="BDN53" s="17"/>
      <c r="BDO53" s="17"/>
      <c r="BDP53" s="17"/>
      <c r="BDQ53" s="17"/>
      <c r="BDR53" s="17"/>
      <c r="BDS53" s="17"/>
      <c r="BDT53" s="17"/>
      <c r="BDU53" s="17"/>
      <c r="BDV53" s="17"/>
      <c r="BDW53" s="17"/>
      <c r="BDX53" s="17"/>
      <c r="BDY53" s="17"/>
      <c r="BDZ53" s="17"/>
      <c r="BEA53" s="17"/>
      <c r="BEB53" s="17"/>
      <c r="BEC53" s="17"/>
      <c r="BED53" s="17"/>
      <c r="BEE53" s="17"/>
      <c r="BEF53" s="17"/>
      <c r="BEG53" s="17"/>
      <c r="BEH53" s="17"/>
      <c r="BEI53" s="17"/>
      <c r="BEJ53" s="17"/>
      <c r="BEK53" s="17"/>
      <c r="BEL53" s="17"/>
      <c r="BEM53" s="17"/>
      <c r="BEN53" s="17"/>
      <c r="BEO53" s="17"/>
      <c r="BEP53" s="17"/>
      <c r="BEQ53" s="17"/>
      <c r="BER53" s="17"/>
      <c r="BES53" s="17"/>
      <c r="BET53" s="17"/>
      <c r="BEU53" s="17"/>
      <c r="BEV53" s="17"/>
      <c r="BEW53" s="17"/>
      <c r="BEX53" s="17"/>
      <c r="BEY53" s="17"/>
      <c r="BEZ53" s="17"/>
      <c r="BFA53" s="17"/>
      <c r="BFB53" s="17"/>
      <c r="BFC53" s="17"/>
      <c r="BFD53" s="17"/>
      <c r="BFE53" s="17"/>
      <c r="BFF53" s="17"/>
      <c r="BFG53" s="17"/>
      <c r="BFH53" s="17"/>
      <c r="BFI53" s="17"/>
      <c r="BFJ53" s="17"/>
      <c r="BFK53" s="17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B53" s="17"/>
      <c r="BGC53" s="17"/>
      <c r="BGD53" s="17"/>
      <c r="BGE53" s="17"/>
      <c r="BGF53" s="17"/>
      <c r="BGG53" s="17"/>
      <c r="BGH53" s="17"/>
      <c r="BGI53" s="17"/>
      <c r="BGJ53" s="17"/>
      <c r="BGK53" s="17"/>
      <c r="BGL53" s="17"/>
      <c r="BGM53" s="17"/>
      <c r="BGN53" s="17"/>
      <c r="BGO53" s="17"/>
      <c r="BGP53" s="17"/>
      <c r="BGQ53" s="17"/>
      <c r="BGR53" s="17"/>
      <c r="BGS53" s="17"/>
      <c r="BGT53" s="17"/>
      <c r="BGU53" s="17"/>
      <c r="BGV53" s="17"/>
      <c r="BGW53" s="17"/>
      <c r="BGX53" s="17"/>
      <c r="BGY53" s="17"/>
      <c r="BGZ53" s="17"/>
      <c r="BHA53" s="17"/>
      <c r="BHB53" s="17"/>
      <c r="BHC53" s="17"/>
      <c r="BHD53" s="17"/>
      <c r="BHE53" s="17"/>
      <c r="BHF53" s="17"/>
      <c r="BHG53" s="17"/>
      <c r="BHH53" s="17"/>
      <c r="BHI53" s="17"/>
      <c r="BHJ53" s="17"/>
      <c r="BHK53" s="17"/>
      <c r="BHL53" s="17"/>
      <c r="BHM53" s="17"/>
      <c r="BHN53" s="17"/>
      <c r="BHO53" s="17"/>
      <c r="BHP53" s="17"/>
      <c r="BHQ53" s="17"/>
      <c r="BHR53" s="17"/>
      <c r="BHS53" s="17"/>
      <c r="BHT53" s="17"/>
      <c r="BHU53" s="17"/>
      <c r="BHV53" s="17"/>
      <c r="BHW53" s="17"/>
      <c r="BHX53" s="17"/>
      <c r="BHY53" s="17"/>
      <c r="BHZ53" s="17"/>
      <c r="BIA53" s="17"/>
      <c r="BIB53" s="17"/>
      <c r="BIC53" s="17"/>
      <c r="BID53" s="17"/>
      <c r="BIE53" s="17"/>
      <c r="BIF53" s="17"/>
      <c r="BIG53" s="17"/>
      <c r="BIH53" s="17"/>
      <c r="BII53" s="17"/>
      <c r="BIJ53" s="17"/>
      <c r="BIK53" s="17"/>
      <c r="BIL53" s="17"/>
      <c r="BIM53" s="17"/>
      <c r="BIN53" s="17"/>
      <c r="BIO53" s="17"/>
      <c r="BIP53" s="17"/>
      <c r="BIQ53" s="17"/>
      <c r="BIR53" s="17"/>
      <c r="BIS53" s="17"/>
      <c r="BIT53" s="17"/>
      <c r="BIU53" s="17"/>
      <c r="BIV53" s="17"/>
      <c r="BIW53" s="17"/>
      <c r="BIX53" s="17"/>
      <c r="BIY53" s="17"/>
      <c r="BIZ53" s="17"/>
      <c r="BJA53" s="17"/>
      <c r="BJB53" s="17"/>
      <c r="BJC53" s="17"/>
      <c r="BJD53" s="17"/>
      <c r="BJE53" s="17"/>
      <c r="BJF53" s="17"/>
      <c r="BJG53" s="17"/>
      <c r="BJH53" s="17"/>
      <c r="BJI53" s="17"/>
      <c r="BJJ53" s="17"/>
      <c r="BJK53" s="17"/>
      <c r="BJL53" s="17"/>
      <c r="BJM53" s="17"/>
      <c r="BJN53" s="17"/>
      <c r="BJO53" s="17"/>
      <c r="BJP53" s="17"/>
      <c r="BJQ53" s="17"/>
      <c r="BJR53" s="17"/>
      <c r="BJS53" s="17"/>
      <c r="BJT53" s="17"/>
      <c r="BJU53" s="17"/>
      <c r="BJV53" s="17"/>
      <c r="BJW53" s="17"/>
      <c r="BJX53" s="17"/>
      <c r="BJY53" s="17"/>
      <c r="BJZ53" s="17"/>
      <c r="BKA53" s="17"/>
      <c r="BKB53" s="17"/>
      <c r="BKC53" s="17"/>
      <c r="BKD53" s="17"/>
      <c r="BKE53" s="17"/>
      <c r="BKF53" s="17"/>
      <c r="BKG53" s="17"/>
      <c r="BKH53" s="17"/>
      <c r="BKI53" s="17"/>
      <c r="BKJ53" s="17"/>
      <c r="BKK53" s="17"/>
      <c r="BKL53" s="17"/>
      <c r="BKM53" s="17"/>
      <c r="BKN53" s="17"/>
      <c r="BKO53" s="17"/>
      <c r="BKP53" s="17"/>
      <c r="BKQ53" s="17"/>
      <c r="BKR53" s="17"/>
      <c r="BKS53" s="17"/>
      <c r="BKT53" s="17"/>
      <c r="BKU53" s="17"/>
      <c r="BKV53" s="17"/>
      <c r="BKW53" s="17"/>
      <c r="BKX53" s="17"/>
      <c r="BKY53" s="17"/>
      <c r="BKZ53" s="17"/>
      <c r="BLA53" s="17"/>
      <c r="BLB53" s="17"/>
      <c r="BLC53" s="17"/>
      <c r="BLD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LU53" s="17"/>
      <c r="BLV53" s="17"/>
      <c r="BLW53" s="17"/>
      <c r="BLX53" s="17"/>
      <c r="BLY53" s="17"/>
      <c r="BLZ53" s="17"/>
      <c r="BMA53" s="17"/>
      <c r="BMB53" s="17"/>
      <c r="BMC53" s="17"/>
      <c r="BMD53" s="17"/>
      <c r="BME53" s="17"/>
      <c r="BMF53" s="17"/>
      <c r="BMG53" s="17"/>
      <c r="BMH53" s="17"/>
      <c r="BMI53" s="17"/>
      <c r="BMJ53" s="17"/>
      <c r="BMK53" s="17"/>
      <c r="BML53" s="17"/>
      <c r="BMM53" s="17"/>
      <c r="BMN53" s="17"/>
      <c r="BMO53" s="17"/>
      <c r="BMP53" s="17"/>
      <c r="BMQ53" s="17"/>
      <c r="BMR53" s="17"/>
      <c r="BMS53" s="17"/>
      <c r="BMT53" s="17"/>
      <c r="BMU53" s="17"/>
      <c r="BMV53" s="17"/>
      <c r="BMW53" s="17"/>
      <c r="BMX53" s="17"/>
      <c r="BMY53" s="17"/>
      <c r="BMZ53" s="17"/>
      <c r="BNA53" s="17"/>
      <c r="BNB53" s="17"/>
      <c r="BNC53" s="17"/>
      <c r="BND53" s="17"/>
      <c r="BNE53" s="17"/>
      <c r="BNF53" s="17"/>
      <c r="BNG53" s="17"/>
      <c r="BNH53" s="17"/>
      <c r="BNI53" s="17"/>
      <c r="BNJ53" s="17"/>
      <c r="BNK53" s="17"/>
      <c r="BNL53" s="17"/>
      <c r="BNM53" s="17"/>
      <c r="BNN53" s="17"/>
      <c r="BNO53" s="17"/>
      <c r="BNP53" s="17"/>
      <c r="BNQ53" s="17"/>
      <c r="BNR53" s="17"/>
      <c r="BNS53" s="17"/>
      <c r="BNT53" s="17"/>
      <c r="BNU53" s="17"/>
      <c r="BNV53" s="17"/>
      <c r="BNW53" s="17"/>
      <c r="BNX53" s="17"/>
      <c r="BNY53" s="17"/>
      <c r="BNZ53" s="17"/>
      <c r="BOA53" s="17"/>
      <c r="BOB53" s="17"/>
      <c r="BOC53" s="17"/>
      <c r="BOD53" s="17"/>
      <c r="BOE53" s="17"/>
      <c r="BOF53" s="17"/>
      <c r="BOG53" s="17"/>
      <c r="BOH53" s="17"/>
      <c r="BOI53" s="17"/>
      <c r="BOJ53" s="17"/>
      <c r="BOK53" s="17"/>
      <c r="BOL53" s="17"/>
      <c r="BOM53" s="17"/>
      <c r="BON53" s="17"/>
      <c r="BOO53" s="17"/>
      <c r="BOP53" s="17"/>
      <c r="BOQ53" s="17"/>
      <c r="BOR53" s="17"/>
      <c r="BOS53" s="17"/>
      <c r="BOT53" s="17"/>
      <c r="BOU53" s="17"/>
      <c r="BOV53" s="17"/>
      <c r="BOW53" s="17"/>
      <c r="BOX53" s="17"/>
      <c r="BOY53" s="17"/>
      <c r="BOZ53" s="17"/>
      <c r="BPA53" s="17"/>
      <c r="BPB53" s="17"/>
      <c r="BPC53" s="17"/>
      <c r="BPD53" s="17"/>
      <c r="BPE53" s="17"/>
      <c r="BPF53" s="17"/>
      <c r="BPG53" s="17"/>
      <c r="BPH53" s="17"/>
      <c r="BPI53" s="17"/>
      <c r="BPJ53" s="17"/>
      <c r="BPK53" s="17"/>
      <c r="BPL53" s="17"/>
      <c r="BPM53" s="17"/>
      <c r="BPN53" s="17"/>
      <c r="BPO53" s="17"/>
      <c r="BPP53" s="17"/>
      <c r="BPQ53" s="17"/>
      <c r="BPR53" s="17"/>
      <c r="BPS53" s="17"/>
      <c r="BPT53" s="17"/>
      <c r="BPU53" s="17"/>
      <c r="BPV53" s="17"/>
      <c r="BPW53" s="17"/>
      <c r="BPX53" s="17"/>
      <c r="BPY53" s="17"/>
      <c r="BPZ53" s="17"/>
      <c r="BQA53" s="17"/>
      <c r="BQB53" s="17"/>
      <c r="BQC53" s="17"/>
      <c r="BQD53" s="17"/>
      <c r="BQE53" s="17"/>
      <c r="BQF53" s="17"/>
      <c r="BQG53" s="17"/>
      <c r="BQH53" s="17"/>
      <c r="BQI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QZ53" s="17"/>
      <c r="BRA53" s="17"/>
      <c r="BRB53" s="17"/>
      <c r="BRC53" s="17"/>
      <c r="BRD53" s="17"/>
      <c r="BRE53" s="17"/>
      <c r="BRF53" s="17"/>
      <c r="BRG53" s="17"/>
      <c r="BRH53" s="17"/>
      <c r="BRI53" s="17"/>
      <c r="BRJ53" s="17"/>
      <c r="BRK53" s="17"/>
      <c r="BRL53" s="17"/>
      <c r="BRM53" s="17"/>
      <c r="BRN53" s="17"/>
      <c r="BRO53" s="17"/>
      <c r="BRP53" s="17"/>
      <c r="BRQ53" s="17"/>
      <c r="BRR53" s="17"/>
      <c r="BRS53" s="17"/>
      <c r="BRT53" s="17"/>
      <c r="BRU53" s="17"/>
      <c r="BRV53" s="17"/>
      <c r="BRW53" s="17"/>
      <c r="BRX53" s="17"/>
      <c r="BRY53" s="17"/>
      <c r="BRZ53" s="17"/>
      <c r="BSA53" s="17"/>
    </row>
    <row r="54" spans="1:1847" s="21" customFormat="1" ht="34.200000000000003" customHeight="1" x14ac:dyDescent="0.3">
      <c r="A54" s="775"/>
      <c r="B54" s="775"/>
      <c r="C54" s="777"/>
      <c r="D54" s="777"/>
      <c r="E54" s="545" t="s">
        <v>84</v>
      </c>
      <c r="F54" s="993">
        <v>168</v>
      </c>
      <c r="G54" s="982" t="s">
        <v>85</v>
      </c>
      <c r="H54" s="817">
        <v>0</v>
      </c>
      <c r="I54" s="816">
        <v>0</v>
      </c>
      <c r="J54" s="816">
        <v>0</v>
      </c>
      <c r="K54" s="816">
        <v>0</v>
      </c>
      <c r="L54" s="815"/>
      <c r="M54" s="835">
        <v>0</v>
      </c>
      <c r="N54" s="836">
        <v>0</v>
      </c>
      <c r="O54" s="836">
        <v>0</v>
      </c>
      <c r="P54" s="836">
        <v>0</v>
      </c>
      <c r="Q54" s="840"/>
      <c r="R54" s="835">
        <v>0</v>
      </c>
      <c r="S54" s="836">
        <v>1114330000</v>
      </c>
      <c r="T54" s="836">
        <v>763790000</v>
      </c>
      <c r="U54" s="836">
        <v>763790000</v>
      </c>
      <c r="V54" s="848" t="s">
        <v>1048</v>
      </c>
      <c r="W54" s="835">
        <f>+H54+M54+R54</f>
        <v>0</v>
      </c>
      <c r="X54" s="836">
        <f>+S54</f>
        <v>1114330000</v>
      </c>
      <c r="Y54" s="836">
        <f>+T54</f>
        <v>763790000</v>
      </c>
      <c r="Z54" s="991">
        <f>+U54</f>
        <v>763790000</v>
      </c>
      <c r="AA54" s="809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  <c r="AFS54" s="20"/>
      <c r="AFT54" s="20"/>
      <c r="AFU54" s="20"/>
      <c r="AFV54" s="20"/>
      <c r="AFW54" s="20"/>
      <c r="AFX54" s="20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0"/>
      <c r="AGP54" s="20"/>
      <c r="AGQ54" s="20"/>
      <c r="AGR54" s="20"/>
      <c r="AGS54" s="20"/>
      <c r="AGT54" s="20"/>
      <c r="AGU54" s="20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0"/>
      <c r="AIM54" s="20"/>
      <c r="AIN54" s="20"/>
      <c r="AIO54" s="20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0"/>
      <c r="AJG54" s="20"/>
      <c r="AJH54" s="20"/>
      <c r="AJI54" s="20"/>
      <c r="AJJ54" s="20"/>
      <c r="AJK54" s="20"/>
      <c r="AJL54" s="20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0"/>
      <c r="AKD54" s="20"/>
      <c r="AKE54" s="20"/>
      <c r="AKF54" s="20"/>
      <c r="AKG54" s="20"/>
      <c r="AKH54" s="20"/>
      <c r="AKI54" s="20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0"/>
      <c r="ALX54" s="20"/>
      <c r="ALY54" s="20"/>
      <c r="ALZ54" s="20"/>
      <c r="AMA54" s="20"/>
      <c r="AMB54" s="20"/>
      <c r="AMC54" s="20"/>
      <c r="AMD54" s="20"/>
      <c r="AME54" s="20"/>
      <c r="AMF54" s="20"/>
      <c r="AMG54" s="20"/>
      <c r="AMH54" s="20"/>
      <c r="AMI54" s="20"/>
      <c r="AMJ54" s="20"/>
      <c r="AMK54" s="20"/>
      <c r="AML54" s="20"/>
      <c r="AMM54" s="20"/>
      <c r="AMN54" s="20"/>
      <c r="AMO54" s="20"/>
      <c r="AMP54" s="20"/>
      <c r="AMQ54" s="20"/>
      <c r="AMR54" s="20"/>
      <c r="AMS54" s="20"/>
      <c r="AMT54" s="20"/>
      <c r="AMU54" s="20"/>
      <c r="AMV54" s="20"/>
      <c r="AMW54" s="20"/>
      <c r="AMX54" s="20"/>
      <c r="AMY54" s="20"/>
      <c r="AMZ54" s="20"/>
      <c r="ANA54" s="20"/>
      <c r="ANB54" s="20"/>
      <c r="ANC54" s="20"/>
      <c r="AND54" s="20"/>
      <c r="ANE54" s="20"/>
      <c r="ANF54" s="20"/>
      <c r="ANG54" s="20"/>
      <c r="ANH54" s="20"/>
      <c r="ANI54" s="20"/>
      <c r="ANJ54" s="20"/>
      <c r="ANK54" s="20"/>
      <c r="ANL54" s="20"/>
      <c r="ANM54" s="20"/>
      <c r="ANN54" s="20"/>
      <c r="ANO54" s="20"/>
      <c r="ANP54" s="20"/>
      <c r="ANQ54" s="20"/>
      <c r="ANR54" s="20"/>
      <c r="ANS54" s="20"/>
      <c r="ANT54" s="20"/>
      <c r="ANU54" s="20"/>
      <c r="ANV54" s="20"/>
      <c r="ANW54" s="20"/>
      <c r="ANX54" s="20"/>
      <c r="ANY54" s="20"/>
      <c r="ANZ54" s="20"/>
      <c r="AOA54" s="20"/>
      <c r="AOB54" s="20"/>
      <c r="AOC54" s="20"/>
      <c r="AOD54" s="20"/>
      <c r="AOE54" s="20"/>
      <c r="AOF54" s="20"/>
      <c r="AOG54" s="20"/>
      <c r="AOH54" s="20"/>
      <c r="AOI54" s="20"/>
      <c r="AOJ54" s="20"/>
      <c r="AOK54" s="20"/>
      <c r="AOL54" s="20"/>
      <c r="AOM54" s="20"/>
      <c r="AON54" s="20"/>
      <c r="AOO54" s="20"/>
      <c r="AOP54" s="20"/>
      <c r="AOQ54" s="20"/>
      <c r="AOR54" s="20"/>
      <c r="AOS54" s="20"/>
      <c r="AOT54" s="20"/>
      <c r="AOU54" s="20"/>
      <c r="AOV54" s="20"/>
      <c r="AOW54" s="20"/>
      <c r="AOX54" s="20"/>
      <c r="AOY54" s="20"/>
      <c r="AOZ54" s="20"/>
      <c r="APA54" s="20"/>
      <c r="APB54" s="20"/>
      <c r="APC54" s="20"/>
      <c r="APD54" s="20"/>
      <c r="APE54" s="20"/>
      <c r="APF54" s="20"/>
      <c r="APG54" s="20"/>
      <c r="APH54" s="20"/>
      <c r="API54" s="20"/>
      <c r="APJ54" s="20"/>
      <c r="APK54" s="20"/>
      <c r="APL54" s="20"/>
      <c r="APM54" s="20"/>
      <c r="APN54" s="20"/>
      <c r="APO54" s="20"/>
      <c r="APP54" s="20"/>
      <c r="APQ54" s="20"/>
      <c r="APR54" s="20"/>
      <c r="APS54" s="20"/>
      <c r="APT54" s="20"/>
      <c r="APU54" s="20"/>
      <c r="APV54" s="20"/>
      <c r="APW54" s="20"/>
      <c r="APX54" s="20"/>
      <c r="APY54" s="20"/>
      <c r="APZ54" s="20"/>
      <c r="AQA54" s="20"/>
      <c r="AQB54" s="20"/>
      <c r="AQC54" s="20"/>
      <c r="AQD54" s="20"/>
      <c r="AQE54" s="20"/>
      <c r="AQF54" s="20"/>
      <c r="AQG54" s="20"/>
      <c r="AQH54" s="20"/>
      <c r="AQI54" s="20"/>
      <c r="AQJ54" s="20"/>
      <c r="AQK54" s="20"/>
      <c r="AQL54" s="20"/>
      <c r="AQM54" s="20"/>
      <c r="AQN54" s="20"/>
      <c r="AQO54" s="20"/>
      <c r="AQP54" s="20"/>
      <c r="AQQ54" s="20"/>
      <c r="AQR54" s="20"/>
      <c r="AQS54" s="20"/>
      <c r="AQT54" s="20"/>
      <c r="AQU54" s="20"/>
      <c r="AQV54" s="20"/>
      <c r="AQW54" s="20"/>
      <c r="AQX54" s="20"/>
      <c r="AQY54" s="20"/>
      <c r="AQZ54" s="20"/>
      <c r="ARA54" s="20"/>
      <c r="ARB54" s="20"/>
      <c r="ARC54" s="20"/>
      <c r="ARD54" s="20"/>
      <c r="ARE54" s="20"/>
      <c r="ARF54" s="20"/>
      <c r="ARG54" s="20"/>
      <c r="ARH54" s="20"/>
      <c r="ARI54" s="20"/>
      <c r="ARJ54" s="20"/>
      <c r="ARK54" s="20"/>
      <c r="ARL54" s="20"/>
      <c r="ARM54" s="20"/>
      <c r="ARN54" s="20"/>
      <c r="ARO54" s="20"/>
      <c r="ARP54" s="20"/>
      <c r="ARQ54" s="20"/>
      <c r="ARR54" s="20"/>
      <c r="ARS54" s="20"/>
      <c r="ART54" s="20"/>
      <c r="ARU54" s="20"/>
      <c r="ARV54" s="20"/>
      <c r="ARW54" s="20"/>
      <c r="ARX54" s="20"/>
      <c r="ARY54" s="20"/>
      <c r="ARZ54" s="20"/>
      <c r="ASA54" s="20"/>
      <c r="ASB54" s="20"/>
      <c r="ASC54" s="20"/>
      <c r="ASD54" s="20"/>
      <c r="ASE54" s="20"/>
      <c r="ASF54" s="20"/>
      <c r="ASG54" s="20"/>
      <c r="ASH54" s="20"/>
      <c r="ASI54" s="20"/>
      <c r="ASJ54" s="20"/>
      <c r="ASK54" s="20"/>
      <c r="ASL54" s="20"/>
      <c r="ASM54" s="20"/>
      <c r="ASN54" s="20"/>
      <c r="ASO54" s="20"/>
      <c r="ASP54" s="20"/>
      <c r="ASQ54" s="20"/>
      <c r="ASR54" s="20"/>
      <c r="ASS54" s="20"/>
      <c r="AST54" s="20"/>
      <c r="ASU54" s="20"/>
      <c r="ASV54" s="20"/>
      <c r="ASW54" s="20"/>
      <c r="ASX54" s="20"/>
      <c r="ASY54" s="20"/>
      <c r="ASZ54" s="20"/>
      <c r="ATA54" s="20"/>
      <c r="ATB54" s="20"/>
      <c r="ATC54" s="20"/>
      <c r="ATD54" s="20"/>
      <c r="ATE54" s="20"/>
      <c r="ATF54" s="20"/>
      <c r="ATG54" s="20"/>
      <c r="ATH54" s="20"/>
      <c r="ATI54" s="20"/>
      <c r="ATJ54" s="20"/>
      <c r="ATK54" s="20"/>
      <c r="ATL54" s="20"/>
      <c r="ATM54" s="20"/>
      <c r="ATN54" s="20"/>
      <c r="ATO54" s="20"/>
      <c r="ATP54" s="20"/>
      <c r="ATQ54" s="20"/>
      <c r="ATR54" s="20"/>
      <c r="ATS54" s="20"/>
      <c r="ATT54" s="20"/>
      <c r="ATU54" s="20"/>
      <c r="ATV54" s="20"/>
      <c r="ATW54" s="20"/>
      <c r="ATX54" s="20"/>
      <c r="ATY54" s="20"/>
      <c r="ATZ54" s="20"/>
      <c r="AUA54" s="20"/>
      <c r="AUB54" s="20"/>
      <c r="AUC54" s="20"/>
      <c r="AUD54" s="20"/>
      <c r="AUE54" s="20"/>
      <c r="AUF54" s="20"/>
      <c r="AUG54" s="20"/>
      <c r="AUH54" s="20"/>
      <c r="AUI54" s="20"/>
      <c r="AUJ54" s="20"/>
      <c r="AUK54" s="20"/>
      <c r="AUL54" s="20"/>
      <c r="AUM54" s="20"/>
      <c r="AUN54" s="20"/>
      <c r="AUO54" s="20"/>
      <c r="AUP54" s="20"/>
      <c r="AUQ54" s="20"/>
      <c r="AUR54" s="20"/>
      <c r="AUS54" s="20"/>
      <c r="AUT54" s="20"/>
      <c r="AUU54" s="20"/>
      <c r="AUV54" s="20"/>
      <c r="AUW54" s="20"/>
      <c r="AUX54" s="20"/>
      <c r="AUY54" s="20"/>
      <c r="AUZ54" s="20"/>
      <c r="AVA54" s="20"/>
      <c r="AVB54" s="20"/>
      <c r="AVC54" s="20"/>
      <c r="AVD54" s="20"/>
      <c r="AVE54" s="20"/>
      <c r="AVF54" s="20"/>
      <c r="AVG54" s="20"/>
      <c r="AVH54" s="20"/>
      <c r="AVI54" s="20"/>
      <c r="AVJ54" s="20"/>
      <c r="AVK54" s="20"/>
      <c r="AVL54" s="20"/>
      <c r="AVM54" s="20"/>
      <c r="AVN54" s="20"/>
      <c r="AVO54" s="20"/>
      <c r="AVP54" s="20"/>
      <c r="AVQ54" s="20"/>
      <c r="AVR54" s="20"/>
      <c r="AVS54" s="20"/>
      <c r="AVT54" s="20"/>
      <c r="AVU54" s="20"/>
      <c r="AVV54" s="20"/>
      <c r="AVW54" s="20"/>
      <c r="AVX54" s="20"/>
      <c r="AVY54" s="20"/>
      <c r="AVZ54" s="20"/>
      <c r="AWA54" s="20"/>
      <c r="AWB54" s="20"/>
      <c r="AWC54" s="20"/>
      <c r="AWD54" s="20"/>
      <c r="AWE54" s="20"/>
      <c r="AWF54" s="20"/>
      <c r="AWG54" s="20"/>
      <c r="AWH54" s="20"/>
      <c r="AWI54" s="20"/>
      <c r="AWJ54" s="20"/>
      <c r="AWK54" s="20"/>
      <c r="AWL54" s="20"/>
      <c r="AWM54" s="20"/>
      <c r="AWN54" s="20"/>
      <c r="AWO54" s="20"/>
      <c r="AWP54" s="20"/>
      <c r="AWQ54" s="20"/>
      <c r="AWR54" s="20"/>
      <c r="AWS54" s="20"/>
      <c r="AWT54" s="20"/>
      <c r="AWU54" s="20"/>
      <c r="AWV54" s="20"/>
      <c r="AWW54" s="20"/>
      <c r="AWX54" s="20"/>
      <c r="AWY54" s="20"/>
      <c r="AWZ54" s="20"/>
      <c r="AXA54" s="20"/>
      <c r="AXB54" s="20"/>
      <c r="AXC54" s="20"/>
      <c r="AXD54" s="20"/>
      <c r="AXE54" s="20"/>
      <c r="AXF54" s="20"/>
      <c r="AXG54" s="20"/>
      <c r="AXH54" s="20"/>
      <c r="AXI54" s="20"/>
      <c r="AXJ54" s="20"/>
      <c r="AXK54" s="20"/>
      <c r="AXL54" s="20"/>
      <c r="AXM54" s="20"/>
      <c r="AXN54" s="20"/>
      <c r="AXO54" s="20"/>
      <c r="AXP54" s="20"/>
      <c r="AXQ54" s="20"/>
      <c r="AXR54" s="20"/>
      <c r="AXS54" s="20"/>
      <c r="AXT54" s="20"/>
      <c r="AXU54" s="20"/>
      <c r="AXV54" s="20"/>
      <c r="AXW54" s="20"/>
      <c r="AXX54" s="20"/>
      <c r="AXY54" s="20"/>
      <c r="AXZ54" s="20"/>
      <c r="AYA54" s="20"/>
      <c r="AYB54" s="20"/>
      <c r="AYC54" s="20"/>
      <c r="AYD54" s="20"/>
      <c r="AYE54" s="20"/>
      <c r="AYF54" s="20"/>
      <c r="AYG54" s="20"/>
      <c r="AYH54" s="20"/>
      <c r="AYI54" s="20"/>
      <c r="AYJ54" s="20"/>
      <c r="AYK54" s="20"/>
      <c r="AYL54" s="20"/>
      <c r="AYM54" s="20"/>
      <c r="AYN54" s="20"/>
      <c r="AYO54" s="20"/>
      <c r="AYP54" s="20"/>
      <c r="AYQ54" s="20"/>
      <c r="AYR54" s="20"/>
      <c r="AYS54" s="20"/>
      <c r="AYT54" s="20"/>
      <c r="AYU54" s="20"/>
      <c r="AYV54" s="20"/>
      <c r="AYW54" s="20"/>
      <c r="AYX54" s="20"/>
      <c r="AYY54" s="20"/>
      <c r="AYZ54" s="20"/>
      <c r="AZA54" s="20"/>
      <c r="AZB54" s="20"/>
      <c r="AZC54" s="20"/>
      <c r="AZD54" s="20"/>
      <c r="AZE54" s="20"/>
      <c r="AZF54" s="20"/>
      <c r="AZG54" s="20"/>
      <c r="AZH54" s="20"/>
      <c r="AZI54" s="20"/>
      <c r="AZJ54" s="20"/>
      <c r="AZK54" s="20"/>
      <c r="AZL54" s="20"/>
      <c r="AZM54" s="20"/>
      <c r="AZN54" s="20"/>
      <c r="AZO54" s="20"/>
      <c r="AZP54" s="20"/>
      <c r="AZQ54" s="20"/>
      <c r="AZR54" s="20"/>
      <c r="AZS54" s="20"/>
      <c r="AZT54" s="20"/>
      <c r="AZU54" s="20"/>
      <c r="AZV54" s="20"/>
      <c r="AZW54" s="20"/>
      <c r="AZX54" s="20"/>
      <c r="AZY54" s="20"/>
      <c r="AZZ54" s="20"/>
      <c r="BAA54" s="20"/>
      <c r="BAB54" s="20"/>
      <c r="BAC54" s="20"/>
      <c r="BAD54" s="20"/>
      <c r="BAE54" s="20"/>
      <c r="BAF54" s="20"/>
      <c r="BAG54" s="20"/>
      <c r="BAH54" s="20"/>
      <c r="BAI54" s="20"/>
      <c r="BAJ54" s="20"/>
      <c r="BAK54" s="20"/>
      <c r="BAL54" s="20"/>
      <c r="BAM54" s="20"/>
      <c r="BAN54" s="20"/>
      <c r="BAO54" s="20"/>
      <c r="BAP54" s="20"/>
      <c r="BAQ54" s="20"/>
      <c r="BAR54" s="20"/>
      <c r="BAS54" s="20"/>
      <c r="BAT54" s="20"/>
      <c r="BAU54" s="20"/>
      <c r="BAV54" s="20"/>
      <c r="BAW54" s="20"/>
      <c r="BAX54" s="20"/>
      <c r="BAY54" s="20"/>
      <c r="BAZ54" s="20"/>
      <c r="BBA54" s="20"/>
      <c r="BBB54" s="20"/>
      <c r="BBC54" s="20"/>
      <c r="BBD54" s="20"/>
      <c r="BBE54" s="20"/>
      <c r="BBF54" s="20"/>
      <c r="BBG54" s="20"/>
      <c r="BBH54" s="20"/>
      <c r="BBI54" s="20"/>
      <c r="BBJ54" s="20"/>
      <c r="BBK54" s="20"/>
      <c r="BBL54" s="20"/>
      <c r="BBM54" s="20"/>
      <c r="BBN54" s="20"/>
      <c r="BBO54" s="20"/>
      <c r="BBP54" s="20"/>
      <c r="BBQ54" s="20"/>
      <c r="BBR54" s="20"/>
      <c r="BBS54" s="20"/>
      <c r="BBT54" s="20"/>
      <c r="BBU54" s="20"/>
      <c r="BBV54" s="20"/>
      <c r="BBW54" s="20"/>
      <c r="BBX54" s="20"/>
      <c r="BBY54" s="20"/>
      <c r="BBZ54" s="20"/>
      <c r="BCA54" s="20"/>
      <c r="BCB54" s="20"/>
      <c r="BCC54" s="20"/>
      <c r="BCD54" s="20"/>
      <c r="BCE54" s="20"/>
      <c r="BCF54" s="20"/>
      <c r="BCG54" s="20"/>
      <c r="BCH54" s="20"/>
      <c r="BCI54" s="20"/>
      <c r="BCJ54" s="20"/>
      <c r="BCK54" s="20"/>
      <c r="BCL54" s="20"/>
      <c r="BCM54" s="20"/>
      <c r="BCN54" s="20"/>
      <c r="BCO54" s="20"/>
      <c r="BCP54" s="20"/>
      <c r="BCQ54" s="20"/>
      <c r="BCR54" s="20"/>
      <c r="BCS54" s="20"/>
      <c r="BCT54" s="20"/>
      <c r="BCU54" s="20"/>
      <c r="BCV54" s="20"/>
      <c r="BCW54" s="20"/>
      <c r="BCX54" s="20"/>
      <c r="BCY54" s="20"/>
      <c r="BCZ54" s="20"/>
      <c r="BDA54" s="20"/>
      <c r="BDB54" s="20"/>
      <c r="BDC54" s="20"/>
      <c r="BDD54" s="20"/>
      <c r="BDE54" s="20"/>
      <c r="BDF54" s="20"/>
      <c r="BDG54" s="20"/>
      <c r="BDH54" s="20"/>
      <c r="BDI54" s="20"/>
      <c r="BDJ54" s="20"/>
      <c r="BDK54" s="20"/>
      <c r="BDL54" s="20"/>
      <c r="BDM54" s="20"/>
      <c r="BDN54" s="20"/>
      <c r="BDO54" s="20"/>
      <c r="BDP54" s="20"/>
      <c r="BDQ54" s="20"/>
      <c r="BDR54" s="20"/>
      <c r="BDS54" s="20"/>
      <c r="BDT54" s="20"/>
      <c r="BDU54" s="20"/>
      <c r="BDV54" s="20"/>
      <c r="BDW54" s="20"/>
      <c r="BDX54" s="20"/>
      <c r="BDY54" s="20"/>
      <c r="BDZ54" s="20"/>
      <c r="BEA54" s="20"/>
      <c r="BEB54" s="20"/>
      <c r="BEC54" s="20"/>
      <c r="BED54" s="20"/>
      <c r="BEE54" s="20"/>
      <c r="BEF54" s="20"/>
      <c r="BEG54" s="20"/>
      <c r="BEH54" s="20"/>
      <c r="BEI54" s="20"/>
      <c r="BEJ54" s="20"/>
      <c r="BEK54" s="20"/>
      <c r="BEL54" s="20"/>
      <c r="BEM54" s="20"/>
      <c r="BEN54" s="20"/>
      <c r="BEO54" s="20"/>
      <c r="BEP54" s="20"/>
      <c r="BEQ54" s="20"/>
      <c r="BER54" s="20"/>
      <c r="BES54" s="20"/>
      <c r="BET54" s="20"/>
      <c r="BEU54" s="20"/>
      <c r="BEV54" s="20"/>
      <c r="BEW54" s="20"/>
      <c r="BEX54" s="20"/>
      <c r="BEY54" s="20"/>
      <c r="BEZ54" s="20"/>
      <c r="BFA54" s="20"/>
      <c r="BFB54" s="20"/>
      <c r="BFC54" s="20"/>
      <c r="BFD54" s="20"/>
      <c r="BFE54" s="20"/>
      <c r="BFF54" s="20"/>
      <c r="BFG54" s="20"/>
      <c r="BFH54" s="20"/>
      <c r="BFI54" s="20"/>
      <c r="BFJ54" s="20"/>
      <c r="BFK54" s="20"/>
      <c r="BFL54" s="20"/>
      <c r="BFM54" s="20"/>
      <c r="BFN54" s="20"/>
      <c r="BFO54" s="20"/>
      <c r="BFP54" s="20"/>
      <c r="BFQ54" s="20"/>
      <c r="BFR54" s="20"/>
      <c r="BFS54" s="20"/>
      <c r="BFT54" s="20"/>
      <c r="BFU54" s="20"/>
      <c r="BFV54" s="20"/>
      <c r="BFW54" s="20"/>
      <c r="BFX54" s="20"/>
      <c r="BFY54" s="20"/>
      <c r="BFZ54" s="20"/>
      <c r="BGA54" s="20"/>
      <c r="BGB54" s="20"/>
      <c r="BGC54" s="20"/>
      <c r="BGD54" s="20"/>
      <c r="BGE54" s="20"/>
      <c r="BGF54" s="20"/>
      <c r="BGG54" s="20"/>
      <c r="BGH54" s="20"/>
      <c r="BGI54" s="20"/>
      <c r="BGJ54" s="20"/>
      <c r="BGK54" s="20"/>
      <c r="BGL54" s="20"/>
      <c r="BGM54" s="20"/>
      <c r="BGN54" s="20"/>
      <c r="BGO54" s="20"/>
      <c r="BGP54" s="20"/>
      <c r="BGQ54" s="20"/>
      <c r="BGR54" s="20"/>
      <c r="BGS54" s="20"/>
      <c r="BGT54" s="20"/>
      <c r="BGU54" s="20"/>
      <c r="BGV54" s="20"/>
      <c r="BGW54" s="20"/>
      <c r="BGX54" s="20"/>
      <c r="BGY54" s="20"/>
      <c r="BGZ54" s="20"/>
      <c r="BHA54" s="20"/>
      <c r="BHB54" s="20"/>
      <c r="BHC54" s="20"/>
      <c r="BHD54" s="20"/>
      <c r="BHE54" s="20"/>
      <c r="BHF54" s="20"/>
      <c r="BHG54" s="20"/>
      <c r="BHH54" s="20"/>
      <c r="BHI54" s="20"/>
      <c r="BHJ54" s="20"/>
      <c r="BHK54" s="20"/>
      <c r="BHL54" s="20"/>
      <c r="BHM54" s="20"/>
      <c r="BHN54" s="20"/>
      <c r="BHO54" s="20"/>
      <c r="BHP54" s="20"/>
      <c r="BHQ54" s="20"/>
      <c r="BHR54" s="20"/>
      <c r="BHS54" s="20"/>
      <c r="BHT54" s="20"/>
      <c r="BHU54" s="20"/>
      <c r="BHV54" s="20"/>
      <c r="BHW54" s="20"/>
      <c r="BHX54" s="20"/>
      <c r="BHY54" s="20"/>
      <c r="BHZ54" s="20"/>
      <c r="BIA54" s="20"/>
      <c r="BIB54" s="20"/>
      <c r="BIC54" s="20"/>
      <c r="BID54" s="20"/>
      <c r="BIE54" s="20"/>
      <c r="BIF54" s="20"/>
      <c r="BIG54" s="20"/>
      <c r="BIH54" s="20"/>
      <c r="BII54" s="20"/>
      <c r="BIJ54" s="20"/>
      <c r="BIK54" s="20"/>
      <c r="BIL54" s="20"/>
      <c r="BIM54" s="20"/>
      <c r="BIN54" s="20"/>
      <c r="BIO54" s="20"/>
      <c r="BIP54" s="20"/>
      <c r="BIQ54" s="20"/>
      <c r="BIR54" s="20"/>
      <c r="BIS54" s="20"/>
      <c r="BIT54" s="20"/>
      <c r="BIU54" s="20"/>
      <c r="BIV54" s="20"/>
      <c r="BIW54" s="20"/>
      <c r="BIX54" s="20"/>
      <c r="BIY54" s="20"/>
      <c r="BIZ54" s="20"/>
      <c r="BJA54" s="20"/>
      <c r="BJB54" s="20"/>
      <c r="BJC54" s="20"/>
      <c r="BJD54" s="20"/>
      <c r="BJE54" s="20"/>
      <c r="BJF54" s="20"/>
      <c r="BJG54" s="20"/>
      <c r="BJH54" s="20"/>
      <c r="BJI54" s="20"/>
      <c r="BJJ54" s="20"/>
      <c r="BJK54" s="20"/>
      <c r="BJL54" s="20"/>
      <c r="BJM54" s="20"/>
      <c r="BJN54" s="20"/>
      <c r="BJO54" s="20"/>
      <c r="BJP54" s="20"/>
      <c r="BJQ54" s="20"/>
      <c r="BJR54" s="20"/>
      <c r="BJS54" s="20"/>
      <c r="BJT54" s="20"/>
      <c r="BJU54" s="20"/>
      <c r="BJV54" s="20"/>
      <c r="BJW54" s="20"/>
      <c r="BJX54" s="20"/>
      <c r="BJY54" s="20"/>
      <c r="BJZ54" s="20"/>
      <c r="BKA54" s="20"/>
      <c r="BKB54" s="20"/>
      <c r="BKC54" s="20"/>
      <c r="BKD54" s="20"/>
      <c r="BKE54" s="20"/>
      <c r="BKF54" s="20"/>
      <c r="BKG54" s="20"/>
      <c r="BKH54" s="20"/>
      <c r="BKI54" s="20"/>
      <c r="BKJ54" s="20"/>
      <c r="BKK54" s="20"/>
      <c r="BKL54" s="20"/>
      <c r="BKM54" s="20"/>
      <c r="BKN54" s="20"/>
      <c r="BKO54" s="20"/>
      <c r="BKP54" s="20"/>
      <c r="BKQ54" s="20"/>
      <c r="BKR54" s="20"/>
      <c r="BKS54" s="20"/>
      <c r="BKT54" s="20"/>
      <c r="BKU54" s="20"/>
      <c r="BKV54" s="20"/>
      <c r="BKW54" s="20"/>
      <c r="BKX54" s="20"/>
      <c r="BKY54" s="20"/>
      <c r="BKZ54" s="20"/>
      <c r="BLA54" s="20"/>
      <c r="BLB54" s="20"/>
      <c r="BLC54" s="20"/>
      <c r="BLD54" s="20"/>
      <c r="BLE54" s="20"/>
      <c r="BLF54" s="20"/>
      <c r="BLG54" s="20"/>
      <c r="BLH54" s="20"/>
      <c r="BLI54" s="20"/>
      <c r="BLJ54" s="20"/>
      <c r="BLK54" s="20"/>
      <c r="BLL54" s="20"/>
      <c r="BLM54" s="20"/>
      <c r="BLN54" s="20"/>
      <c r="BLO54" s="20"/>
      <c r="BLP54" s="20"/>
      <c r="BLQ54" s="20"/>
      <c r="BLR54" s="20"/>
      <c r="BLS54" s="20"/>
      <c r="BLT54" s="20"/>
      <c r="BLU54" s="20"/>
      <c r="BLV54" s="20"/>
      <c r="BLW54" s="20"/>
      <c r="BLX54" s="20"/>
      <c r="BLY54" s="20"/>
      <c r="BLZ54" s="20"/>
      <c r="BMA54" s="20"/>
      <c r="BMB54" s="20"/>
      <c r="BMC54" s="20"/>
      <c r="BMD54" s="20"/>
      <c r="BME54" s="20"/>
      <c r="BMF54" s="20"/>
      <c r="BMG54" s="20"/>
      <c r="BMH54" s="20"/>
      <c r="BMI54" s="20"/>
      <c r="BMJ54" s="20"/>
      <c r="BMK54" s="20"/>
      <c r="BML54" s="20"/>
      <c r="BMM54" s="20"/>
      <c r="BMN54" s="20"/>
      <c r="BMO54" s="20"/>
      <c r="BMP54" s="20"/>
      <c r="BMQ54" s="20"/>
      <c r="BMR54" s="20"/>
      <c r="BMS54" s="20"/>
      <c r="BMT54" s="20"/>
      <c r="BMU54" s="20"/>
      <c r="BMV54" s="20"/>
      <c r="BMW54" s="20"/>
      <c r="BMX54" s="20"/>
      <c r="BMY54" s="20"/>
      <c r="BMZ54" s="20"/>
      <c r="BNA54" s="20"/>
      <c r="BNB54" s="20"/>
      <c r="BNC54" s="20"/>
      <c r="BND54" s="20"/>
      <c r="BNE54" s="20"/>
      <c r="BNF54" s="20"/>
      <c r="BNG54" s="20"/>
      <c r="BNH54" s="20"/>
      <c r="BNI54" s="20"/>
      <c r="BNJ54" s="20"/>
      <c r="BNK54" s="20"/>
      <c r="BNL54" s="20"/>
      <c r="BNM54" s="20"/>
      <c r="BNN54" s="20"/>
      <c r="BNO54" s="20"/>
      <c r="BNP54" s="20"/>
      <c r="BNQ54" s="20"/>
      <c r="BNR54" s="20"/>
      <c r="BNS54" s="20"/>
      <c r="BNT54" s="20"/>
      <c r="BNU54" s="20"/>
      <c r="BNV54" s="20"/>
      <c r="BNW54" s="20"/>
      <c r="BNX54" s="20"/>
      <c r="BNY54" s="20"/>
      <c r="BNZ54" s="20"/>
      <c r="BOA54" s="20"/>
      <c r="BOB54" s="20"/>
      <c r="BOC54" s="20"/>
      <c r="BOD54" s="20"/>
      <c r="BOE54" s="20"/>
      <c r="BOF54" s="20"/>
      <c r="BOG54" s="20"/>
      <c r="BOH54" s="20"/>
      <c r="BOI54" s="20"/>
      <c r="BOJ54" s="20"/>
      <c r="BOK54" s="20"/>
      <c r="BOL54" s="20"/>
      <c r="BOM54" s="20"/>
      <c r="BON54" s="20"/>
      <c r="BOO54" s="20"/>
      <c r="BOP54" s="20"/>
      <c r="BOQ54" s="20"/>
      <c r="BOR54" s="20"/>
      <c r="BOS54" s="20"/>
      <c r="BOT54" s="20"/>
      <c r="BOU54" s="20"/>
      <c r="BOV54" s="20"/>
      <c r="BOW54" s="20"/>
      <c r="BOX54" s="20"/>
      <c r="BOY54" s="20"/>
      <c r="BOZ54" s="20"/>
      <c r="BPA54" s="20"/>
      <c r="BPB54" s="20"/>
      <c r="BPC54" s="20"/>
      <c r="BPD54" s="20"/>
      <c r="BPE54" s="20"/>
      <c r="BPF54" s="20"/>
      <c r="BPG54" s="20"/>
      <c r="BPH54" s="20"/>
      <c r="BPI54" s="20"/>
      <c r="BPJ54" s="20"/>
      <c r="BPK54" s="20"/>
      <c r="BPL54" s="20"/>
      <c r="BPM54" s="20"/>
      <c r="BPN54" s="20"/>
      <c r="BPO54" s="20"/>
      <c r="BPP54" s="20"/>
      <c r="BPQ54" s="20"/>
      <c r="BPR54" s="20"/>
      <c r="BPS54" s="20"/>
      <c r="BPT54" s="20"/>
      <c r="BPU54" s="20"/>
      <c r="BPV54" s="20"/>
      <c r="BPW54" s="20"/>
      <c r="BPX54" s="20"/>
      <c r="BPY54" s="20"/>
      <c r="BPZ54" s="20"/>
      <c r="BQA54" s="20"/>
      <c r="BQB54" s="20"/>
      <c r="BQC54" s="20"/>
      <c r="BQD54" s="20"/>
      <c r="BQE54" s="20"/>
      <c r="BQF54" s="20"/>
      <c r="BQG54" s="20"/>
      <c r="BQH54" s="20"/>
      <c r="BQI54" s="20"/>
      <c r="BQJ54" s="20"/>
      <c r="BQK54" s="20"/>
      <c r="BQL54" s="20"/>
      <c r="BQM54" s="20"/>
      <c r="BQN54" s="20"/>
      <c r="BQO54" s="20"/>
      <c r="BQP54" s="20"/>
      <c r="BQQ54" s="20"/>
      <c r="BQR54" s="20"/>
      <c r="BQS54" s="20"/>
      <c r="BQT54" s="20"/>
      <c r="BQU54" s="20"/>
      <c r="BQV54" s="20"/>
      <c r="BQW54" s="20"/>
      <c r="BQX54" s="20"/>
      <c r="BQY54" s="20"/>
      <c r="BQZ54" s="20"/>
      <c r="BRA54" s="20"/>
      <c r="BRB54" s="20"/>
      <c r="BRC54" s="20"/>
      <c r="BRD54" s="20"/>
      <c r="BRE54" s="20"/>
      <c r="BRF54" s="20"/>
      <c r="BRG54" s="20"/>
      <c r="BRH54" s="20"/>
      <c r="BRI54" s="20"/>
      <c r="BRJ54" s="20"/>
      <c r="BRK54" s="20"/>
      <c r="BRL54" s="20"/>
      <c r="BRM54" s="20"/>
      <c r="BRN54" s="20"/>
      <c r="BRO54" s="20"/>
      <c r="BRP54" s="20"/>
      <c r="BRQ54" s="20"/>
      <c r="BRR54" s="20"/>
      <c r="BRS54" s="20"/>
      <c r="BRT54" s="20"/>
      <c r="BRU54" s="20"/>
      <c r="BRV54" s="20"/>
      <c r="BRW54" s="20"/>
      <c r="BRX54" s="20"/>
      <c r="BRY54" s="20"/>
      <c r="BRZ54" s="20"/>
      <c r="BSA54" s="20"/>
    </row>
    <row r="55" spans="1:1847" s="21" customFormat="1" ht="34.200000000000003" customHeight="1" x14ac:dyDescent="0.3">
      <c r="A55" s="775"/>
      <c r="B55" s="775"/>
      <c r="C55" s="777"/>
      <c r="D55" s="777"/>
      <c r="E55" s="545" t="s">
        <v>86</v>
      </c>
      <c r="F55" s="993"/>
      <c r="G55" s="982"/>
      <c r="H55" s="817"/>
      <c r="I55" s="816"/>
      <c r="J55" s="816"/>
      <c r="K55" s="816"/>
      <c r="L55" s="815"/>
      <c r="M55" s="835"/>
      <c r="N55" s="836"/>
      <c r="O55" s="836"/>
      <c r="P55" s="836"/>
      <c r="Q55" s="840"/>
      <c r="R55" s="835"/>
      <c r="S55" s="836"/>
      <c r="T55" s="836"/>
      <c r="U55" s="836"/>
      <c r="V55" s="848"/>
      <c r="W55" s="835"/>
      <c r="X55" s="836"/>
      <c r="Y55" s="836"/>
      <c r="Z55" s="991"/>
      <c r="AA55" s="809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  <c r="AAA55" s="20"/>
      <c r="AAB55" s="20"/>
      <c r="AAC55" s="20"/>
      <c r="AAD55" s="20"/>
      <c r="AAE55" s="20"/>
      <c r="AAF55" s="20"/>
      <c r="AAG55" s="20"/>
      <c r="AAH55" s="20"/>
      <c r="AAI55" s="20"/>
      <c r="AAJ55" s="20"/>
      <c r="AAK55" s="20"/>
      <c r="AAL55" s="20"/>
      <c r="AAM55" s="20"/>
      <c r="AAN55" s="20"/>
      <c r="AAO55" s="20"/>
      <c r="AAP55" s="20"/>
      <c r="AAQ55" s="20"/>
      <c r="AAR55" s="20"/>
      <c r="AAS55" s="20"/>
      <c r="AAT55" s="20"/>
      <c r="AAU55" s="20"/>
      <c r="AAV55" s="20"/>
      <c r="AAW55" s="20"/>
      <c r="AAX55" s="20"/>
      <c r="AAY55" s="20"/>
      <c r="AAZ55" s="20"/>
      <c r="ABA55" s="20"/>
      <c r="ABB55" s="20"/>
      <c r="ABC55" s="20"/>
      <c r="ABD55" s="20"/>
      <c r="ABE55" s="20"/>
      <c r="ABF55" s="20"/>
      <c r="ABG55" s="20"/>
      <c r="ABH55" s="20"/>
      <c r="ABI55" s="20"/>
      <c r="ABJ55" s="20"/>
      <c r="ABK55" s="20"/>
      <c r="ABL55" s="20"/>
      <c r="ABM55" s="20"/>
      <c r="ABN55" s="20"/>
      <c r="ABO55" s="20"/>
      <c r="ABP55" s="20"/>
      <c r="ABQ55" s="20"/>
      <c r="ABR55" s="20"/>
      <c r="ABS55" s="20"/>
      <c r="ABT55" s="20"/>
      <c r="ABU55" s="20"/>
      <c r="ABV55" s="20"/>
      <c r="ABW55" s="20"/>
      <c r="ABX55" s="20"/>
      <c r="ABY55" s="20"/>
      <c r="ABZ55" s="20"/>
      <c r="ACA55" s="20"/>
      <c r="ACB55" s="20"/>
      <c r="ACC55" s="20"/>
      <c r="ACD55" s="20"/>
      <c r="ACE55" s="20"/>
      <c r="ACF55" s="20"/>
      <c r="ACG55" s="20"/>
      <c r="ACH55" s="20"/>
      <c r="ACI55" s="20"/>
      <c r="ACJ55" s="20"/>
      <c r="ACK55" s="20"/>
      <c r="ACL55" s="20"/>
      <c r="ACM55" s="20"/>
      <c r="ACN55" s="20"/>
      <c r="ACO55" s="20"/>
      <c r="ACP55" s="20"/>
      <c r="ACQ55" s="20"/>
      <c r="ACR55" s="20"/>
      <c r="ACS55" s="20"/>
      <c r="ACT55" s="20"/>
      <c r="ACU55" s="20"/>
      <c r="ACV55" s="20"/>
      <c r="ACW55" s="20"/>
      <c r="ACX55" s="20"/>
      <c r="ACY55" s="20"/>
      <c r="ACZ55" s="20"/>
      <c r="ADA55" s="20"/>
      <c r="ADB55" s="20"/>
      <c r="ADC55" s="20"/>
      <c r="ADD55" s="20"/>
      <c r="ADE55" s="20"/>
      <c r="ADF55" s="20"/>
      <c r="ADG55" s="20"/>
      <c r="ADH55" s="20"/>
      <c r="ADI55" s="20"/>
      <c r="ADJ55" s="20"/>
      <c r="ADK55" s="20"/>
      <c r="ADL55" s="20"/>
      <c r="ADM55" s="20"/>
      <c r="ADN55" s="20"/>
      <c r="ADO55" s="20"/>
      <c r="ADP55" s="20"/>
      <c r="ADQ55" s="20"/>
      <c r="ADR55" s="20"/>
      <c r="ADS55" s="20"/>
      <c r="ADT55" s="20"/>
      <c r="ADU55" s="20"/>
      <c r="ADV55" s="20"/>
      <c r="ADW55" s="20"/>
      <c r="ADX55" s="20"/>
      <c r="ADY55" s="20"/>
      <c r="ADZ55" s="20"/>
      <c r="AEA55" s="20"/>
      <c r="AEB55" s="20"/>
      <c r="AEC55" s="20"/>
      <c r="AED55" s="20"/>
      <c r="AEE55" s="20"/>
      <c r="AEF55" s="20"/>
      <c r="AEG55" s="20"/>
      <c r="AEH55" s="20"/>
      <c r="AEI55" s="20"/>
      <c r="AEJ55" s="20"/>
      <c r="AEK55" s="20"/>
      <c r="AEL55" s="20"/>
      <c r="AEM55" s="20"/>
      <c r="AEN55" s="20"/>
      <c r="AEO55" s="20"/>
      <c r="AEP55" s="20"/>
      <c r="AEQ55" s="20"/>
      <c r="AER55" s="20"/>
      <c r="AES55" s="20"/>
      <c r="AET55" s="20"/>
      <c r="AEU55" s="20"/>
      <c r="AEV55" s="20"/>
      <c r="AEW55" s="20"/>
      <c r="AEX55" s="20"/>
      <c r="AEY55" s="20"/>
      <c r="AEZ55" s="20"/>
      <c r="AFA55" s="20"/>
      <c r="AFB55" s="20"/>
      <c r="AFC55" s="20"/>
      <c r="AFD55" s="20"/>
      <c r="AFE55" s="20"/>
      <c r="AFF55" s="20"/>
      <c r="AFG55" s="20"/>
      <c r="AFH55" s="20"/>
      <c r="AFI55" s="20"/>
      <c r="AFJ55" s="20"/>
      <c r="AFK55" s="20"/>
      <c r="AFL55" s="20"/>
      <c r="AFM55" s="20"/>
      <c r="AFN55" s="20"/>
      <c r="AFO55" s="20"/>
      <c r="AFP55" s="20"/>
      <c r="AFQ55" s="20"/>
      <c r="AFR55" s="20"/>
      <c r="AFS55" s="20"/>
      <c r="AFT55" s="20"/>
      <c r="AFU55" s="20"/>
      <c r="AFV55" s="20"/>
      <c r="AFW55" s="20"/>
      <c r="AFX55" s="20"/>
      <c r="AFY55" s="20"/>
      <c r="AFZ55" s="20"/>
      <c r="AGA55" s="20"/>
      <c r="AGB55" s="20"/>
      <c r="AGC55" s="20"/>
      <c r="AGD55" s="20"/>
      <c r="AGE55" s="20"/>
      <c r="AGF55" s="20"/>
      <c r="AGG55" s="20"/>
      <c r="AGH55" s="20"/>
      <c r="AGI55" s="20"/>
      <c r="AGJ55" s="20"/>
      <c r="AGK55" s="20"/>
      <c r="AGL55" s="20"/>
      <c r="AGM55" s="20"/>
      <c r="AGN55" s="20"/>
      <c r="AGO55" s="20"/>
      <c r="AGP55" s="20"/>
      <c r="AGQ55" s="20"/>
      <c r="AGR55" s="20"/>
      <c r="AGS55" s="20"/>
      <c r="AGT55" s="20"/>
      <c r="AGU55" s="20"/>
      <c r="AGV55" s="20"/>
      <c r="AGW55" s="20"/>
      <c r="AGX55" s="20"/>
      <c r="AGY55" s="20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0"/>
      <c r="AHM55" s="20"/>
      <c r="AHN55" s="20"/>
      <c r="AHO55" s="20"/>
      <c r="AHP55" s="20"/>
      <c r="AHQ55" s="20"/>
      <c r="AHR55" s="20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0"/>
      <c r="AIJ55" s="20"/>
      <c r="AIK55" s="20"/>
      <c r="AIL55" s="20"/>
      <c r="AIM55" s="20"/>
      <c r="AIN55" s="20"/>
      <c r="AIO55" s="20"/>
      <c r="AIP55" s="20"/>
      <c r="AIQ55" s="20"/>
      <c r="AIR55" s="20"/>
      <c r="AIS55" s="20"/>
      <c r="AIT55" s="20"/>
      <c r="AIU55" s="20"/>
      <c r="AIV55" s="20"/>
      <c r="AIW55" s="20"/>
      <c r="AIX55" s="20"/>
      <c r="AIY55" s="20"/>
      <c r="AIZ55" s="20"/>
      <c r="AJA55" s="20"/>
      <c r="AJB55" s="20"/>
      <c r="AJC55" s="20"/>
      <c r="AJD55" s="20"/>
      <c r="AJE55" s="20"/>
      <c r="AJF55" s="20"/>
      <c r="AJG55" s="20"/>
      <c r="AJH55" s="20"/>
      <c r="AJI55" s="20"/>
      <c r="AJJ55" s="20"/>
      <c r="AJK55" s="20"/>
      <c r="AJL55" s="20"/>
      <c r="AJM55" s="20"/>
      <c r="AJN55" s="20"/>
      <c r="AJO55" s="20"/>
      <c r="AJP55" s="20"/>
      <c r="AJQ55" s="20"/>
      <c r="AJR55" s="20"/>
      <c r="AJS55" s="20"/>
      <c r="AJT55" s="20"/>
      <c r="AJU55" s="20"/>
      <c r="AJV55" s="20"/>
      <c r="AJW55" s="20"/>
      <c r="AJX55" s="20"/>
      <c r="AJY55" s="20"/>
      <c r="AJZ55" s="20"/>
      <c r="AKA55" s="20"/>
      <c r="AKB55" s="20"/>
      <c r="AKC55" s="20"/>
      <c r="AKD55" s="20"/>
      <c r="AKE55" s="20"/>
      <c r="AKF55" s="20"/>
      <c r="AKG55" s="20"/>
      <c r="AKH55" s="20"/>
      <c r="AKI55" s="20"/>
      <c r="AKJ55" s="20"/>
      <c r="AKK55" s="20"/>
      <c r="AKL55" s="20"/>
      <c r="AKM55" s="20"/>
      <c r="AKN55" s="20"/>
      <c r="AKO55" s="20"/>
      <c r="AKP55" s="20"/>
      <c r="AKQ55" s="20"/>
      <c r="AKR55" s="20"/>
      <c r="AKS55" s="20"/>
      <c r="AKT55" s="20"/>
      <c r="AKU55" s="20"/>
      <c r="AKV55" s="20"/>
      <c r="AKW55" s="20"/>
      <c r="AKX55" s="20"/>
      <c r="AKY55" s="20"/>
      <c r="AKZ55" s="20"/>
      <c r="ALA55" s="20"/>
      <c r="ALB55" s="20"/>
      <c r="ALC55" s="20"/>
      <c r="ALD55" s="20"/>
      <c r="ALE55" s="20"/>
      <c r="ALF55" s="20"/>
      <c r="ALG55" s="20"/>
      <c r="ALH55" s="20"/>
      <c r="ALI55" s="20"/>
      <c r="ALJ55" s="20"/>
      <c r="ALK55" s="20"/>
      <c r="ALL55" s="20"/>
      <c r="ALM55" s="20"/>
      <c r="ALN55" s="20"/>
      <c r="ALO55" s="20"/>
      <c r="ALP55" s="20"/>
      <c r="ALQ55" s="20"/>
      <c r="ALR55" s="20"/>
      <c r="ALS55" s="20"/>
      <c r="ALT55" s="20"/>
      <c r="ALU55" s="20"/>
      <c r="ALV55" s="20"/>
      <c r="ALW55" s="20"/>
      <c r="ALX55" s="20"/>
      <c r="ALY55" s="20"/>
      <c r="ALZ55" s="20"/>
      <c r="AMA55" s="20"/>
      <c r="AMB55" s="20"/>
      <c r="AMC55" s="20"/>
      <c r="AMD55" s="20"/>
      <c r="AME55" s="20"/>
      <c r="AMF55" s="20"/>
      <c r="AMG55" s="20"/>
      <c r="AMH55" s="20"/>
      <c r="AMI55" s="20"/>
      <c r="AMJ55" s="20"/>
      <c r="AMK55" s="20"/>
      <c r="AML55" s="20"/>
      <c r="AMM55" s="20"/>
      <c r="AMN55" s="20"/>
      <c r="AMO55" s="20"/>
      <c r="AMP55" s="20"/>
      <c r="AMQ55" s="20"/>
      <c r="AMR55" s="20"/>
      <c r="AMS55" s="20"/>
      <c r="AMT55" s="20"/>
      <c r="AMU55" s="20"/>
      <c r="AMV55" s="20"/>
      <c r="AMW55" s="20"/>
      <c r="AMX55" s="20"/>
      <c r="AMY55" s="20"/>
      <c r="AMZ55" s="20"/>
      <c r="ANA55" s="20"/>
      <c r="ANB55" s="20"/>
      <c r="ANC55" s="20"/>
      <c r="AND55" s="20"/>
      <c r="ANE55" s="20"/>
      <c r="ANF55" s="20"/>
      <c r="ANG55" s="20"/>
      <c r="ANH55" s="20"/>
      <c r="ANI55" s="20"/>
      <c r="ANJ55" s="20"/>
      <c r="ANK55" s="20"/>
      <c r="ANL55" s="20"/>
      <c r="ANM55" s="20"/>
      <c r="ANN55" s="20"/>
      <c r="ANO55" s="20"/>
      <c r="ANP55" s="20"/>
      <c r="ANQ55" s="20"/>
      <c r="ANR55" s="20"/>
      <c r="ANS55" s="20"/>
      <c r="ANT55" s="20"/>
      <c r="ANU55" s="20"/>
      <c r="ANV55" s="20"/>
      <c r="ANW55" s="20"/>
      <c r="ANX55" s="20"/>
      <c r="ANY55" s="20"/>
      <c r="ANZ55" s="20"/>
      <c r="AOA55" s="20"/>
      <c r="AOB55" s="20"/>
      <c r="AOC55" s="20"/>
      <c r="AOD55" s="20"/>
      <c r="AOE55" s="20"/>
      <c r="AOF55" s="20"/>
      <c r="AOG55" s="20"/>
      <c r="AOH55" s="20"/>
      <c r="AOI55" s="20"/>
      <c r="AOJ55" s="20"/>
      <c r="AOK55" s="20"/>
      <c r="AOL55" s="20"/>
      <c r="AOM55" s="20"/>
      <c r="AON55" s="20"/>
      <c r="AOO55" s="20"/>
      <c r="AOP55" s="20"/>
      <c r="AOQ55" s="20"/>
      <c r="AOR55" s="20"/>
      <c r="AOS55" s="20"/>
      <c r="AOT55" s="20"/>
      <c r="AOU55" s="20"/>
      <c r="AOV55" s="20"/>
      <c r="AOW55" s="20"/>
      <c r="AOX55" s="20"/>
      <c r="AOY55" s="20"/>
      <c r="AOZ55" s="20"/>
      <c r="APA55" s="20"/>
      <c r="APB55" s="20"/>
      <c r="APC55" s="20"/>
      <c r="APD55" s="20"/>
      <c r="APE55" s="20"/>
      <c r="APF55" s="20"/>
      <c r="APG55" s="20"/>
      <c r="APH55" s="20"/>
      <c r="API55" s="20"/>
      <c r="APJ55" s="20"/>
      <c r="APK55" s="20"/>
      <c r="APL55" s="20"/>
      <c r="APM55" s="20"/>
      <c r="APN55" s="20"/>
      <c r="APO55" s="20"/>
      <c r="APP55" s="20"/>
      <c r="APQ55" s="20"/>
      <c r="APR55" s="20"/>
      <c r="APS55" s="20"/>
      <c r="APT55" s="20"/>
      <c r="APU55" s="20"/>
      <c r="APV55" s="20"/>
      <c r="APW55" s="20"/>
      <c r="APX55" s="20"/>
      <c r="APY55" s="20"/>
      <c r="APZ55" s="20"/>
      <c r="AQA55" s="20"/>
      <c r="AQB55" s="20"/>
      <c r="AQC55" s="20"/>
      <c r="AQD55" s="20"/>
      <c r="AQE55" s="20"/>
      <c r="AQF55" s="20"/>
      <c r="AQG55" s="20"/>
      <c r="AQH55" s="20"/>
      <c r="AQI55" s="20"/>
      <c r="AQJ55" s="20"/>
      <c r="AQK55" s="20"/>
      <c r="AQL55" s="20"/>
      <c r="AQM55" s="20"/>
      <c r="AQN55" s="20"/>
      <c r="AQO55" s="20"/>
      <c r="AQP55" s="20"/>
      <c r="AQQ55" s="20"/>
      <c r="AQR55" s="20"/>
      <c r="AQS55" s="20"/>
      <c r="AQT55" s="20"/>
      <c r="AQU55" s="20"/>
      <c r="AQV55" s="20"/>
      <c r="AQW55" s="20"/>
      <c r="AQX55" s="20"/>
      <c r="AQY55" s="20"/>
      <c r="AQZ55" s="20"/>
      <c r="ARA55" s="20"/>
      <c r="ARB55" s="20"/>
      <c r="ARC55" s="20"/>
      <c r="ARD55" s="20"/>
      <c r="ARE55" s="20"/>
      <c r="ARF55" s="20"/>
      <c r="ARG55" s="20"/>
      <c r="ARH55" s="20"/>
      <c r="ARI55" s="20"/>
      <c r="ARJ55" s="20"/>
      <c r="ARK55" s="20"/>
      <c r="ARL55" s="20"/>
      <c r="ARM55" s="20"/>
      <c r="ARN55" s="20"/>
      <c r="ARO55" s="20"/>
      <c r="ARP55" s="20"/>
      <c r="ARQ55" s="20"/>
      <c r="ARR55" s="20"/>
      <c r="ARS55" s="20"/>
      <c r="ART55" s="20"/>
      <c r="ARU55" s="20"/>
      <c r="ARV55" s="20"/>
      <c r="ARW55" s="20"/>
      <c r="ARX55" s="20"/>
      <c r="ARY55" s="20"/>
      <c r="ARZ55" s="20"/>
      <c r="ASA55" s="20"/>
      <c r="ASB55" s="20"/>
      <c r="ASC55" s="20"/>
      <c r="ASD55" s="20"/>
      <c r="ASE55" s="20"/>
      <c r="ASF55" s="20"/>
      <c r="ASG55" s="20"/>
      <c r="ASH55" s="20"/>
      <c r="ASI55" s="20"/>
      <c r="ASJ55" s="20"/>
      <c r="ASK55" s="20"/>
      <c r="ASL55" s="20"/>
      <c r="ASM55" s="20"/>
      <c r="ASN55" s="20"/>
      <c r="ASO55" s="20"/>
      <c r="ASP55" s="20"/>
      <c r="ASQ55" s="20"/>
      <c r="ASR55" s="20"/>
      <c r="ASS55" s="20"/>
      <c r="AST55" s="20"/>
      <c r="ASU55" s="20"/>
      <c r="ASV55" s="20"/>
      <c r="ASW55" s="20"/>
      <c r="ASX55" s="20"/>
      <c r="ASY55" s="20"/>
      <c r="ASZ55" s="20"/>
      <c r="ATA55" s="20"/>
      <c r="ATB55" s="20"/>
      <c r="ATC55" s="20"/>
      <c r="ATD55" s="20"/>
      <c r="ATE55" s="20"/>
      <c r="ATF55" s="20"/>
      <c r="ATG55" s="20"/>
      <c r="ATH55" s="20"/>
      <c r="ATI55" s="20"/>
      <c r="ATJ55" s="20"/>
      <c r="ATK55" s="20"/>
      <c r="ATL55" s="20"/>
      <c r="ATM55" s="20"/>
      <c r="ATN55" s="20"/>
      <c r="ATO55" s="20"/>
      <c r="ATP55" s="20"/>
      <c r="ATQ55" s="20"/>
      <c r="ATR55" s="20"/>
      <c r="ATS55" s="20"/>
      <c r="ATT55" s="20"/>
      <c r="ATU55" s="20"/>
      <c r="ATV55" s="20"/>
      <c r="ATW55" s="20"/>
      <c r="ATX55" s="20"/>
      <c r="ATY55" s="20"/>
      <c r="ATZ55" s="20"/>
      <c r="AUA55" s="20"/>
      <c r="AUB55" s="20"/>
      <c r="AUC55" s="20"/>
      <c r="AUD55" s="20"/>
      <c r="AUE55" s="20"/>
      <c r="AUF55" s="20"/>
      <c r="AUG55" s="20"/>
      <c r="AUH55" s="20"/>
      <c r="AUI55" s="20"/>
      <c r="AUJ55" s="20"/>
      <c r="AUK55" s="20"/>
      <c r="AUL55" s="20"/>
      <c r="AUM55" s="20"/>
      <c r="AUN55" s="20"/>
      <c r="AUO55" s="20"/>
      <c r="AUP55" s="20"/>
      <c r="AUQ55" s="20"/>
      <c r="AUR55" s="20"/>
      <c r="AUS55" s="20"/>
      <c r="AUT55" s="20"/>
      <c r="AUU55" s="20"/>
      <c r="AUV55" s="20"/>
      <c r="AUW55" s="20"/>
      <c r="AUX55" s="20"/>
      <c r="AUY55" s="20"/>
      <c r="AUZ55" s="20"/>
      <c r="AVA55" s="20"/>
      <c r="AVB55" s="20"/>
      <c r="AVC55" s="20"/>
      <c r="AVD55" s="20"/>
      <c r="AVE55" s="20"/>
      <c r="AVF55" s="20"/>
      <c r="AVG55" s="20"/>
      <c r="AVH55" s="20"/>
      <c r="AVI55" s="20"/>
      <c r="AVJ55" s="20"/>
      <c r="AVK55" s="20"/>
      <c r="AVL55" s="20"/>
      <c r="AVM55" s="20"/>
      <c r="AVN55" s="20"/>
      <c r="AVO55" s="20"/>
      <c r="AVP55" s="20"/>
      <c r="AVQ55" s="20"/>
      <c r="AVR55" s="20"/>
      <c r="AVS55" s="20"/>
      <c r="AVT55" s="20"/>
      <c r="AVU55" s="20"/>
      <c r="AVV55" s="20"/>
      <c r="AVW55" s="20"/>
      <c r="AVX55" s="20"/>
      <c r="AVY55" s="20"/>
      <c r="AVZ55" s="20"/>
      <c r="AWA55" s="20"/>
      <c r="AWB55" s="20"/>
      <c r="AWC55" s="20"/>
      <c r="AWD55" s="20"/>
      <c r="AWE55" s="20"/>
      <c r="AWF55" s="20"/>
      <c r="AWG55" s="20"/>
      <c r="AWH55" s="20"/>
      <c r="AWI55" s="20"/>
      <c r="AWJ55" s="20"/>
      <c r="AWK55" s="20"/>
      <c r="AWL55" s="20"/>
      <c r="AWM55" s="20"/>
      <c r="AWN55" s="20"/>
      <c r="AWO55" s="20"/>
      <c r="AWP55" s="20"/>
      <c r="AWQ55" s="20"/>
      <c r="AWR55" s="20"/>
      <c r="AWS55" s="20"/>
      <c r="AWT55" s="20"/>
      <c r="AWU55" s="20"/>
      <c r="AWV55" s="20"/>
      <c r="AWW55" s="20"/>
      <c r="AWX55" s="20"/>
      <c r="AWY55" s="20"/>
      <c r="AWZ55" s="20"/>
      <c r="AXA55" s="20"/>
      <c r="AXB55" s="20"/>
      <c r="AXC55" s="20"/>
      <c r="AXD55" s="20"/>
      <c r="AXE55" s="20"/>
      <c r="AXF55" s="20"/>
      <c r="AXG55" s="20"/>
      <c r="AXH55" s="20"/>
      <c r="AXI55" s="20"/>
      <c r="AXJ55" s="20"/>
      <c r="AXK55" s="20"/>
      <c r="AXL55" s="20"/>
      <c r="AXM55" s="20"/>
      <c r="AXN55" s="20"/>
      <c r="AXO55" s="20"/>
      <c r="AXP55" s="20"/>
      <c r="AXQ55" s="20"/>
      <c r="AXR55" s="20"/>
      <c r="AXS55" s="20"/>
      <c r="AXT55" s="20"/>
      <c r="AXU55" s="20"/>
      <c r="AXV55" s="20"/>
      <c r="AXW55" s="20"/>
      <c r="AXX55" s="20"/>
      <c r="AXY55" s="20"/>
      <c r="AXZ55" s="20"/>
      <c r="AYA55" s="20"/>
      <c r="AYB55" s="20"/>
      <c r="AYC55" s="20"/>
      <c r="AYD55" s="20"/>
      <c r="AYE55" s="20"/>
      <c r="AYF55" s="20"/>
      <c r="AYG55" s="20"/>
      <c r="AYH55" s="20"/>
      <c r="AYI55" s="20"/>
      <c r="AYJ55" s="20"/>
      <c r="AYK55" s="20"/>
      <c r="AYL55" s="20"/>
      <c r="AYM55" s="20"/>
      <c r="AYN55" s="20"/>
      <c r="AYO55" s="20"/>
      <c r="AYP55" s="20"/>
      <c r="AYQ55" s="20"/>
      <c r="AYR55" s="20"/>
      <c r="AYS55" s="20"/>
      <c r="AYT55" s="20"/>
      <c r="AYU55" s="20"/>
      <c r="AYV55" s="20"/>
      <c r="AYW55" s="20"/>
      <c r="AYX55" s="20"/>
      <c r="AYY55" s="20"/>
      <c r="AYZ55" s="20"/>
      <c r="AZA55" s="20"/>
      <c r="AZB55" s="20"/>
      <c r="AZC55" s="20"/>
      <c r="AZD55" s="20"/>
      <c r="AZE55" s="20"/>
      <c r="AZF55" s="20"/>
      <c r="AZG55" s="20"/>
      <c r="AZH55" s="20"/>
      <c r="AZI55" s="20"/>
      <c r="AZJ55" s="20"/>
      <c r="AZK55" s="20"/>
      <c r="AZL55" s="20"/>
      <c r="AZM55" s="20"/>
      <c r="AZN55" s="20"/>
      <c r="AZO55" s="20"/>
      <c r="AZP55" s="20"/>
      <c r="AZQ55" s="20"/>
      <c r="AZR55" s="20"/>
      <c r="AZS55" s="20"/>
      <c r="AZT55" s="20"/>
      <c r="AZU55" s="20"/>
      <c r="AZV55" s="20"/>
      <c r="AZW55" s="20"/>
      <c r="AZX55" s="20"/>
      <c r="AZY55" s="20"/>
      <c r="AZZ55" s="20"/>
      <c r="BAA55" s="20"/>
      <c r="BAB55" s="20"/>
      <c r="BAC55" s="20"/>
      <c r="BAD55" s="20"/>
      <c r="BAE55" s="20"/>
      <c r="BAF55" s="20"/>
      <c r="BAG55" s="20"/>
      <c r="BAH55" s="20"/>
      <c r="BAI55" s="20"/>
      <c r="BAJ55" s="20"/>
      <c r="BAK55" s="20"/>
      <c r="BAL55" s="20"/>
      <c r="BAM55" s="20"/>
      <c r="BAN55" s="20"/>
      <c r="BAO55" s="20"/>
      <c r="BAP55" s="20"/>
      <c r="BAQ55" s="20"/>
      <c r="BAR55" s="20"/>
      <c r="BAS55" s="20"/>
      <c r="BAT55" s="20"/>
      <c r="BAU55" s="20"/>
      <c r="BAV55" s="20"/>
      <c r="BAW55" s="20"/>
      <c r="BAX55" s="20"/>
      <c r="BAY55" s="20"/>
      <c r="BAZ55" s="20"/>
      <c r="BBA55" s="20"/>
      <c r="BBB55" s="20"/>
      <c r="BBC55" s="20"/>
      <c r="BBD55" s="20"/>
      <c r="BBE55" s="20"/>
      <c r="BBF55" s="20"/>
      <c r="BBG55" s="20"/>
      <c r="BBH55" s="20"/>
      <c r="BBI55" s="20"/>
      <c r="BBJ55" s="20"/>
      <c r="BBK55" s="20"/>
      <c r="BBL55" s="20"/>
      <c r="BBM55" s="20"/>
      <c r="BBN55" s="20"/>
      <c r="BBO55" s="20"/>
      <c r="BBP55" s="20"/>
      <c r="BBQ55" s="20"/>
      <c r="BBR55" s="20"/>
      <c r="BBS55" s="20"/>
      <c r="BBT55" s="20"/>
      <c r="BBU55" s="20"/>
      <c r="BBV55" s="20"/>
      <c r="BBW55" s="20"/>
      <c r="BBX55" s="20"/>
      <c r="BBY55" s="20"/>
      <c r="BBZ55" s="20"/>
      <c r="BCA55" s="20"/>
      <c r="BCB55" s="20"/>
      <c r="BCC55" s="20"/>
      <c r="BCD55" s="20"/>
      <c r="BCE55" s="20"/>
      <c r="BCF55" s="20"/>
      <c r="BCG55" s="20"/>
      <c r="BCH55" s="20"/>
      <c r="BCI55" s="20"/>
      <c r="BCJ55" s="20"/>
      <c r="BCK55" s="20"/>
      <c r="BCL55" s="20"/>
      <c r="BCM55" s="20"/>
      <c r="BCN55" s="20"/>
      <c r="BCO55" s="20"/>
      <c r="BCP55" s="20"/>
      <c r="BCQ55" s="20"/>
      <c r="BCR55" s="20"/>
      <c r="BCS55" s="20"/>
      <c r="BCT55" s="20"/>
      <c r="BCU55" s="20"/>
      <c r="BCV55" s="20"/>
      <c r="BCW55" s="20"/>
      <c r="BCX55" s="20"/>
      <c r="BCY55" s="20"/>
      <c r="BCZ55" s="20"/>
      <c r="BDA55" s="20"/>
      <c r="BDB55" s="20"/>
      <c r="BDC55" s="20"/>
      <c r="BDD55" s="20"/>
      <c r="BDE55" s="20"/>
      <c r="BDF55" s="20"/>
      <c r="BDG55" s="20"/>
      <c r="BDH55" s="20"/>
      <c r="BDI55" s="20"/>
      <c r="BDJ55" s="20"/>
      <c r="BDK55" s="20"/>
      <c r="BDL55" s="20"/>
      <c r="BDM55" s="20"/>
      <c r="BDN55" s="20"/>
      <c r="BDO55" s="20"/>
      <c r="BDP55" s="20"/>
      <c r="BDQ55" s="20"/>
      <c r="BDR55" s="20"/>
      <c r="BDS55" s="20"/>
      <c r="BDT55" s="20"/>
      <c r="BDU55" s="20"/>
      <c r="BDV55" s="20"/>
      <c r="BDW55" s="20"/>
      <c r="BDX55" s="20"/>
      <c r="BDY55" s="20"/>
      <c r="BDZ55" s="20"/>
      <c r="BEA55" s="20"/>
      <c r="BEB55" s="20"/>
      <c r="BEC55" s="20"/>
      <c r="BED55" s="20"/>
      <c r="BEE55" s="20"/>
      <c r="BEF55" s="20"/>
      <c r="BEG55" s="20"/>
      <c r="BEH55" s="20"/>
      <c r="BEI55" s="20"/>
      <c r="BEJ55" s="20"/>
      <c r="BEK55" s="20"/>
      <c r="BEL55" s="20"/>
      <c r="BEM55" s="20"/>
      <c r="BEN55" s="20"/>
      <c r="BEO55" s="20"/>
      <c r="BEP55" s="20"/>
      <c r="BEQ55" s="20"/>
      <c r="BER55" s="20"/>
      <c r="BES55" s="20"/>
      <c r="BET55" s="20"/>
      <c r="BEU55" s="20"/>
      <c r="BEV55" s="20"/>
      <c r="BEW55" s="20"/>
      <c r="BEX55" s="20"/>
      <c r="BEY55" s="20"/>
      <c r="BEZ55" s="20"/>
      <c r="BFA55" s="20"/>
      <c r="BFB55" s="20"/>
      <c r="BFC55" s="20"/>
      <c r="BFD55" s="20"/>
      <c r="BFE55" s="20"/>
      <c r="BFF55" s="20"/>
      <c r="BFG55" s="20"/>
      <c r="BFH55" s="20"/>
      <c r="BFI55" s="20"/>
      <c r="BFJ55" s="20"/>
      <c r="BFK55" s="20"/>
      <c r="BFL55" s="20"/>
      <c r="BFM55" s="20"/>
      <c r="BFN55" s="20"/>
      <c r="BFO55" s="20"/>
      <c r="BFP55" s="20"/>
      <c r="BFQ55" s="20"/>
      <c r="BFR55" s="20"/>
      <c r="BFS55" s="20"/>
      <c r="BFT55" s="20"/>
      <c r="BFU55" s="20"/>
      <c r="BFV55" s="20"/>
      <c r="BFW55" s="20"/>
      <c r="BFX55" s="20"/>
      <c r="BFY55" s="20"/>
      <c r="BFZ55" s="20"/>
      <c r="BGA55" s="20"/>
      <c r="BGB55" s="20"/>
      <c r="BGC55" s="20"/>
      <c r="BGD55" s="20"/>
      <c r="BGE55" s="20"/>
      <c r="BGF55" s="20"/>
      <c r="BGG55" s="20"/>
      <c r="BGH55" s="20"/>
      <c r="BGI55" s="20"/>
      <c r="BGJ55" s="20"/>
      <c r="BGK55" s="20"/>
      <c r="BGL55" s="20"/>
      <c r="BGM55" s="20"/>
      <c r="BGN55" s="20"/>
      <c r="BGO55" s="20"/>
      <c r="BGP55" s="20"/>
      <c r="BGQ55" s="20"/>
      <c r="BGR55" s="20"/>
      <c r="BGS55" s="20"/>
      <c r="BGT55" s="20"/>
      <c r="BGU55" s="20"/>
      <c r="BGV55" s="20"/>
      <c r="BGW55" s="20"/>
      <c r="BGX55" s="20"/>
      <c r="BGY55" s="20"/>
      <c r="BGZ55" s="20"/>
      <c r="BHA55" s="20"/>
      <c r="BHB55" s="20"/>
      <c r="BHC55" s="20"/>
      <c r="BHD55" s="20"/>
      <c r="BHE55" s="20"/>
      <c r="BHF55" s="20"/>
      <c r="BHG55" s="20"/>
      <c r="BHH55" s="20"/>
      <c r="BHI55" s="20"/>
      <c r="BHJ55" s="20"/>
      <c r="BHK55" s="20"/>
      <c r="BHL55" s="20"/>
      <c r="BHM55" s="20"/>
      <c r="BHN55" s="20"/>
      <c r="BHO55" s="20"/>
      <c r="BHP55" s="20"/>
      <c r="BHQ55" s="20"/>
      <c r="BHR55" s="20"/>
      <c r="BHS55" s="20"/>
      <c r="BHT55" s="20"/>
      <c r="BHU55" s="20"/>
      <c r="BHV55" s="20"/>
      <c r="BHW55" s="20"/>
      <c r="BHX55" s="20"/>
      <c r="BHY55" s="20"/>
      <c r="BHZ55" s="20"/>
      <c r="BIA55" s="20"/>
      <c r="BIB55" s="20"/>
      <c r="BIC55" s="20"/>
      <c r="BID55" s="20"/>
      <c r="BIE55" s="20"/>
      <c r="BIF55" s="20"/>
      <c r="BIG55" s="20"/>
      <c r="BIH55" s="20"/>
      <c r="BII55" s="20"/>
      <c r="BIJ55" s="20"/>
      <c r="BIK55" s="20"/>
      <c r="BIL55" s="20"/>
      <c r="BIM55" s="20"/>
      <c r="BIN55" s="20"/>
      <c r="BIO55" s="20"/>
      <c r="BIP55" s="20"/>
      <c r="BIQ55" s="20"/>
      <c r="BIR55" s="20"/>
      <c r="BIS55" s="20"/>
      <c r="BIT55" s="20"/>
      <c r="BIU55" s="20"/>
      <c r="BIV55" s="20"/>
      <c r="BIW55" s="20"/>
      <c r="BIX55" s="20"/>
      <c r="BIY55" s="20"/>
      <c r="BIZ55" s="20"/>
      <c r="BJA55" s="20"/>
      <c r="BJB55" s="20"/>
      <c r="BJC55" s="20"/>
      <c r="BJD55" s="20"/>
      <c r="BJE55" s="20"/>
      <c r="BJF55" s="20"/>
      <c r="BJG55" s="20"/>
      <c r="BJH55" s="20"/>
      <c r="BJI55" s="20"/>
      <c r="BJJ55" s="20"/>
      <c r="BJK55" s="20"/>
      <c r="BJL55" s="20"/>
      <c r="BJM55" s="20"/>
      <c r="BJN55" s="20"/>
      <c r="BJO55" s="20"/>
      <c r="BJP55" s="20"/>
      <c r="BJQ55" s="20"/>
      <c r="BJR55" s="20"/>
      <c r="BJS55" s="20"/>
      <c r="BJT55" s="20"/>
      <c r="BJU55" s="20"/>
      <c r="BJV55" s="20"/>
      <c r="BJW55" s="20"/>
      <c r="BJX55" s="20"/>
      <c r="BJY55" s="20"/>
      <c r="BJZ55" s="20"/>
      <c r="BKA55" s="20"/>
      <c r="BKB55" s="20"/>
      <c r="BKC55" s="20"/>
      <c r="BKD55" s="20"/>
      <c r="BKE55" s="20"/>
      <c r="BKF55" s="20"/>
      <c r="BKG55" s="20"/>
      <c r="BKH55" s="20"/>
      <c r="BKI55" s="20"/>
      <c r="BKJ55" s="20"/>
      <c r="BKK55" s="20"/>
      <c r="BKL55" s="20"/>
      <c r="BKM55" s="20"/>
      <c r="BKN55" s="20"/>
      <c r="BKO55" s="20"/>
      <c r="BKP55" s="20"/>
      <c r="BKQ55" s="20"/>
      <c r="BKR55" s="20"/>
      <c r="BKS55" s="20"/>
      <c r="BKT55" s="20"/>
      <c r="BKU55" s="20"/>
      <c r="BKV55" s="20"/>
      <c r="BKW55" s="20"/>
      <c r="BKX55" s="20"/>
      <c r="BKY55" s="20"/>
      <c r="BKZ55" s="20"/>
      <c r="BLA55" s="20"/>
      <c r="BLB55" s="20"/>
      <c r="BLC55" s="20"/>
      <c r="BLD55" s="20"/>
      <c r="BLE55" s="20"/>
      <c r="BLF55" s="20"/>
      <c r="BLG55" s="20"/>
      <c r="BLH55" s="20"/>
      <c r="BLI55" s="20"/>
      <c r="BLJ55" s="20"/>
      <c r="BLK55" s="20"/>
      <c r="BLL55" s="20"/>
      <c r="BLM55" s="20"/>
      <c r="BLN55" s="20"/>
      <c r="BLO55" s="20"/>
      <c r="BLP55" s="20"/>
      <c r="BLQ55" s="20"/>
      <c r="BLR55" s="20"/>
      <c r="BLS55" s="20"/>
      <c r="BLT55" s="20"/>
      <c r="BLU55" s="20"/>
      <c r="BLV55" s="20"/>
      <c r="BLW55" s="20"/>
      <c r="BLX55" s="20"/>
      <c r="BLY55" s="20"/>
      <c r="BLZ55" s="20"/>
      <c r="BMA55" s="20"/>
      <c r="BMB55" s="20"/>
      <c r="BMC55" s="20"/>
      <c r="BMD55" s="20"/>
      <c r="BME55" s="20"/>
      <c r="BMF55" s="20"/>
      <c r="BMG55" s="20"/>
      <c r="BMH55" s="20"/>
      <c r="BMI55" s="20"/>
      <c r="BMJ55" s="20"/>
      <c r="BMK55" s="20"/>
      <c r="BML55" s="20"/>
      <c r="BMM55" s="20"/>
      <c r="BMN55" s="20"/>
      <c r="BMO55" s="20"/>
      <c r="BMP55" s="20"/>
      <c r="BMQ55" s="20"/>
      <c r="BMR55" s="20"/>
      <c r="BMS55" s="20"/>
      <c r="BMT55" s="20"/>
      <c r="BMU55" s="20"/>
      <c r="BMV55" s="20"/>
      <c r="BMW55" s="20"/>
      <c r="BMX55" s="20"/>
      <c r="BMY55" s="20"/>
      <c r="BMZ55" s="20"/>
      <c r="BNA55" s="20"/>
      <c r="BNB55" s="20"/>
      <c r="BNC55" s="20"/>
      <c r="BND55" s="20"/>
      <c r="BNE55" s="20"/>
      <c r="BNF55" s="20"/>
      <c r="BNG55" s="20"/>
      <c r="BNH55" s="20"/>
      <c r="BNI55" s="20"/>
      <c r="BNJ55" s="20"/>
      <c r="BNK55" s="20"/>
      <c r="BNL55" s="20"/>
      <c r="BNM55" s="20"/>
      <c r="BNN55" s="20"/>
      <c r="BNO55" s="20"/>
      <c r="BNP55" s="20"/>
      <c r="BNQ55" s="20"/>
      <c r="BNR55" s="20"/>
      <c r="BNS55" s="20"/>
      <c r="BNT55" s="20"/>
      <c r="BNU55" s="20"/>
      <c r="BNV55" s="20"/>
      <c r="BNW55" s="20"/>
      <c r="BNX55" s="20"/>
      <c r="BNY55" s="20"/>
      <c r="BNZ55" s="20"/>
      <c r="BOA55" s="20"/>
      <c r="BOB55" s="20"/>
      <c r="BOC55" s="20"/>
      <c r="BOD55" s="20"/>
      <c r="BOE55" s="20"/>
      <c r="BOF55" s="20"/>
      <c r="BOG55" s="20"/>
      <c r="BOH55" s="20"/>
      <c r="BOI55" s="20"/>
      <c r="BOJ55" s="20"/>
      <c r="BOK55" s="20"/>
      <c r="BOL55" s="20"/>
      <c r="BOM55" s="20"/>
      <c r="BON55" s="20"/>
      <c r="BOO55" s="20"/>
      <c r="BOP55" s="20"/>
      <c r="BOQ55" s="20"/>
      <c r="BOR55" s="20"/>
      <c r="BOS55" s="20"/>
      <c r="BOT55" s="20"/>
      <c r="BOU55" s="20"/>
      <c r="BOV55" s="20"/>
      <c r="BOW55" s="20"/>
      <c r="BOX55" s="20"/>
      <c r="BOY55" s="20"/>
      <c r="BOZ55" s="20"/>
      <c r="BPA55" s="20"/>
      <c r="BPB55" s="20"/>
      <c r="BPC55" s="20"/>
      <c r="BPD55" s="20"/>
      <c r="BPE55" s="20"/>
      <c r="BPF55" s="20"/>
      <c r="BPG55" s="20"/>
      <c r="BPH55" s="20"/>
      <c r="BPI55" s="20"/>
      <c r="BPJ55" s="20"/>
      <c r="BPK55" s="20"/>
      <c r="BPL55" s="20"/>
      <c r="BPM55" s="20"/>
      <c r="BPN55" s="20"/>
      <c r="BPO55" s="20"/>
      <c r="BPP55" s="20"/>
      <c r="BPQ55" s="20"/>
      <c r="BPR55" s="20"/>
      <c r="BPS55" s="20"/>
      <c r="BPT55" s="20"/>
      <c r="BPU55" s="20"/>
      <c r="BPV55" s="20"/>
      <c r="BPW55" s="20"/>
      <c r="BPX55" s="20"/>
      <c r="BPY55" s="20"/>
      <c r="BPZ55" s="20"/>
      <c r="BQA55" s="20"/>
      <c r="BQB55" s="20"/>
      <c r="BQC55" s="20"/>
      <c r="BQD55" s="20"/>
      <c r="BQE55" s="20"/>
      <c r="BQF55" s="20"/>
      <c r="BQG55" s="20"/>
      <c r="BQH55" s="20"/>
      <c r="BQI55" s="20"/>
      <c r="BQJ55" s="20"/>
      <c r="BQK55" s="20"/>
      <c r="BQL55" s="20"/>
      <c r="BQM55" s="20"/>
      <c r="BQN55" s="20"/>
      <c r="BQO55" s="20"/>
      <c r="BQP55" s="20"/>
      <c r="BQQ55" s="20"/>
      <c r="BQR55" s="20"/>
      <c r="BQS55" s="20"/>
      <c r="BQT55" s="20"/>
      <c r="BQU55" s="20"/>
      <c r="BQV55" s="20"/>
      <c r="BQW55" s="20"/>
      <c r="BQX55" s="20"/>
      <c r="BQY55" s="20"/>
      <c r="BQZ55" s="20"/>
      <c r="BRA55" s="20"/>
      <c r="BRB55" s="20"/>
      <c r="BRC55" s="20"/>
      <c r="BRD55" s="20"/>
      <c r="BRE55" s="20"/>
      <c r="BRF55" s="20"/>
      <c r="BRG55" s="20"/>
      <c r="BRH55" s="20"/>
      <c r="BRI55" s="20"/>
      <c r="BRJ55" s="20"/>
      <c r="BRK55" s="20"/>
      <c r="BRL55" s="20"/>
      <c r="BRM55" s="20"/>
      <c r="BRN55" s="20"/>
      <c r="BRO55" s="20"/>
      <c r="BRP55" s="20"/>
      <c r="BRQ55" s="20"/>
      <c r="BRR55" s="20"/>
      <c r="BRS55" s="20"/>
      <c r="BRT55" s="20"/>
      <c r="BRU55" s="20"/>
      <c r="BRV55" s="20"/>
      <c r="BRW55" s="20"/>
      <c r="BRX55" s="20"/>
      <c r="BRY55" s="20"/>
      <c r="BRZ55" s="20"/>
      <c r="BSA55" s="20"/>
    </row>
    <row r="56" spans="1:1847" s="18" customFormat="1" x14ac:dyDescent="0.3">
      <c r="A56" s="775"/>
      <c r="B56" s="775"/>
      <c r="C56" s="342" t="s">
        <v>87</v>
      </c>
      <c r="D56" s="342"/>
      <c r="E56" s="545"/>
      <c r="F56" s="342"/>
      <c r="G56" s="395" t="s">
        <v>88</v>
      </c>
      <c r="H56" s="7">
        <f>+H57</f>
        <v>0</v>
      </c>
      <c r="I56" s="8">
        <f t="shared" ref="I56:X57" si="24">+I57</f>
        <v>397830985.17000002</v>
      </c>
      <c r="J56" s="8">
        <f t="shared" si="24"/>
        <v>364324970.17000002</v>
      </c>
      <c r="K56" s="8">
        <f t="shared" si="24"/>
        <v>364324970.17000002</v>
      </c>
      <c r="L56" s="644"/>
      <c r="M56" s="9">
        <f t="shared" si="24"/>
        <v>1829000000</v>
      </c>
      <c r="N56" s="8">
        <f t="shared" si="24"/>
        <v>1532500000</v>
      </c>
      <c r="O56" s="8">
        <f t="shared" si="24"/>
        <v>1532500000</v>
      </c>
      <c r="P56" s="8">
        <f t="shared" si="24"/>
        <v>1532500000</v>
      </c>
      <c r="Q56" s="42"/>
      <c r="R56" s="9">
        <f t="shared" si="24"/>
        <v>0</v>
      </c>
      <c r="S56" s="8">
        <f t="shared" si="24"/>
        <v>0</v>
      </c>
      <c r="T56" s="8">
        <f t="shared" si="24"/>
        <v>0</v>
      </c>
      <c r="U56" s="8">
        <f t="shared" si="24"/>
        <v>0</v>
      </c>
      <c r="V56" s="644"/>
      <c r="W56" s="9">
        <f t="shared" si="24"/>
        <v>1829000000</v>
      </c>
      <c r="X56" s="8">
        <f t="shared" si="24"/>
        <v>1930330985.1700001</v>
      </c>
      <c r="Y56" s="8">
        <f t="shared" ref="W56:Z57" si="25">+Y57</f>
        <v>1896824970.1700001</v>
      </c>
      <c r="Z56" s="755">
        <f t="shared" si="25"/>
        <v>1896824970.1700001</v>
      </c>
      <c r="AA56" s="809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  <c r="AWS56" s="17"/>
      <c r="AWT56" s="17"/>
      <c r="AWU56" s="17"/>
      <c r="AWV56" s="17"/>
      <c r="AWW56" s="17"/>
      <c r="AWX56" s="17"/>
      <c r="AWY56" s="17"/>
      <c r="AWZ56" s="17"/>
      <c r="AXA56" s="17"/>
      <c r="AXB56" s="17"/>
      <c r="AXC56" s="17"/>
      <c r="AXD56" s="17"/>
      <c r="AXE56" s="17"/>
      <c r="AXF56" s="17"/>
      <c r="AXG56" s="17"/>
      <c r="AXH56" s="17"/>
      <c r="AXI56" s="17"/>
      <c r="AXJ56" s="17"/>
      <c r="AXK56" s="17"/>
      <c r="AXL56" s="17"/>
      <c r="AXM56" s="17"/>
      <c r="AXN56" s="17"/>
      <c r="AXO56" s="17"/>
      <c r="AXP56" s="17"/>
      <c r="AXQ56" s="17"/>
      <c r="AXR56" s="17"/>
      <c r="AXS56" s="17"/>
      <c r="AXT56" s="17"/>
      <c r="AXU56" s="17"/>
      <c r="AXV56" s="17"/>
      <c r="AXW56" s="17"/>
      <c r="AXX56" s="17"/>
      <c r="AXY56" s="17"/>
      <c r="AXZ56" s="17"/>
      <c r="AYA56" s="17"/>
      <c r="AYB56" s="17"/>
      <c r="AYC56" s="17"/>
      <c r="AYD56" s="17"/>
      <c r="AYE56" s="17"/>
      <c r="AYF56" s="17"/>
      <c r="AYG56" s="17"/>
      <c r="AYH56" s="17"/>
      <c r="AYI56" s="17"/>
      <c r="AYJ56" s="17"/>
      <c r="AYK56" s="17"/>
      <c r="AYL56" s="17"/>
      <c r="AYM56" s="17"/>
      <c r="AYN56" s="17"/>
      <c r="AYO56" s="17"/>
      <c r="AYP56" s="17"/>
      <c r="AYQ56" s="17"/>
      <c r="AYR56" s="17"/>
      <c r="AYS56" s="17"/>
      <c r="AYT56" s="17"/>
      <c r="AYU56" s="17"/>
      <c r="AYV56" s="17"/>
      <c r="AYW56" s="17"/>
      <c r="AYX56" s="17"/>
      <c r="AYY56" s="17"/>
      <c r="AYZ56" s="17"/>
      <c r="AZA56" s="17"/>
      <c r="AZB56" s="17"/>
      <c r="AZC56" s="17"/>
      <c r="AZD56" s="17"/>
      <c r="AZE56" s="17"/>
      <c r="AZF56" s="17"/>
      <c r="AZG56" s="17"/>
      <c r="AZH56" s="17"/>
      <c r="AZI56" s="17"/>
      <c r="AZJ56" s="17"/>
      <c r="AZK56" s="17"/>
      <c r="AZL56" s="17"/>
      <c r="AZM56" s="17"/>
      <c r="AZN56" s="17"/>
      <c r="AZO56" s="17"/>
      <c r="AZP56" s="17"/>
      <c r="AZQ56" s="17"/>
      <c r="AZR56" s="17"/>
      <c r="AZS56" s="17"/>
      <c r="AZT56" s="17"/>
      <c r="AZU56" s="17"/>
      <c r="AZV56" s="17"/>
      <c r="AZW56" s="17"/>
      <c r="AZX56" s="17"/>
      <c r="AZY56" s="17"/>
      <c r="AZZ56" s="17"/>
      <c r="BAA56" s="17"/>
      <c r="BAB56" s="17"/>
      <c r="BAC56" s="17"/>
      <c r="BAD56" s="17"/>
      <c r="BAE56" s="17"/>
      <c r="BAF56" s="17"/>
      <c r="BAG56" s="17"/>
      <c r="BAH56" s="17"/>
      <c r="BAI56" s="17"/>
      <c r="BAJ56" s="17"/>
      <c r="BAK56" s="17"/>
      <c r="BAL56" s="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AX56" s="17"/>
      <c r="BAY56" s="17"/>
      <c r="BAZ56" s="17"/>
      <c r="BBA56" s="17"/>
      <c r="BBB56" s="17"/>
      <c r="BBC56" s="17"/>
      <c r="BBD56" s="17"/>
      <c r="BBE56" s="17"/>
      <c r="BBF56" s="17"/>
      <c r="BBG56" s="17"/>
      <c r="BBH56" s="17"/>
      <c r="BBI56" s="17"/>
      <c r="BBJ56" s="17"/>
      <c r="BBK56" s="17"/>
      <c r="BBL56" s="17"/>
      <c r="BBM56" s="17"/>
      <c r="BBN56" s="17"/>
      <c r="BBO56" s="17"/>
      <c r="BBP56" s="17"/>
      <c r="BBQ56" s="17"/>
      <c r="BBR56" s="17"/>
      <c r="BBS56" s="17"/>
      <c r="BBT56" s="17"/>
      <c r="BBU56" s="17"/>
      <c r="BBV56" s="17"/>
      <c r="BBW56" s="17"/>
      <c r="BBX56" s="17"/>
      <c r="BBY56" s="17"/>
      <c r="BBZ56" s="17"/>
      <c r="BCA56" s="17"/>
      <c r="BCB56" s="17"/>
      <c r="BCC56" s="17"/>
      <c r="BCD56" s="17"/>
      <c r="BCE56" s="17"/>
      <c r="BCF56" s="17"/>
      <c r="BCG56" s="17"/>
      <c r="BCH56" s="17"/>
      <c r="BCI56" s="17"/>
      <c r="BCJ56" s="17"/>
      <c r="BCK56" s="17"/>
      <c r="BCL56" s="17"/>
      <c r="BCM56" s="17"/>
      <c r="BCN56" s="17"/>
      <c r="BCO56" s="17"/>
      <c r="BCP56" s="17"/>
      <c r="BCQ56" s="17"/>
      <c r="BCR56" s="17"/>
      <c r="BCS56" s="17"/>
      <c r="BCT56" s="17"/>
      <c r="BCU56" s="17"/>
      <c r="BCV56" s="17"/>
      <c r="BCW56" s="17"/>
      <c r="BCX56" s="17"/>
      <c r="BCY56" s="17"/>
      <c r="BCZ56" s="17"/>
      <c r="BDA56" s="17"/>
      <c r="BDB56" s="17"/>
      <c r="BDC56" s="17"/>
      <c r="BDD56" s="17"/>
      <c r="BDE56" s="17"/>
      <c r="BDF56" s="17"/>
      <c r="BDG56" s="17"/>
      <c r="BDH56" s="17"/>
      <c r="BDI56" s="17"/>
      <c r="BDJ56" s="17"/>
      <c r="BDK56" s="17"/>
      <c r="BDL56" s="17"/>
      <c r="BDM56" s="17"/>
      <c r="BDN56" s="17"/>
      <c r="BDO56" s="17"/>
      <c r="BDP56" s="17"/>
      <c r="BDQ56" s="17"/>
      <c r="BDR56" s="17"/>
      <c r="BDS56" s="17"/>
      <c r="BDT56" s="17"/>
      <c r="BDU56" s="17"/>
      <c r="BDV56" s="17"/>
      <c r="BDW56" s="17"/>
      <c r="BDX56" s="17"/>
      <c r="BDY56" s="17"/>
      <c r="BDZ56" s="17"/>
      <c r="BEA56" s="17"/>
      <c r="BEB56" s="17"/>
      <c r="BEC56" s="17"/>
      <c r="BED56" s="17"/>
      <c r="BEE56" s="17"/>
      <c r="BEF56" s="17"/>
      <c r="BEG56" s="17"/>
      <c r="BEH56" s="17"/>
      <c r="BEI56" s="17"/>
      <c r="BEJ56" s="17"/>
      <c r="BEK56" s="17"/>
      <c r="BEL56" s="17"/>
      <c r="BEM56" s="17"/>
      <c r="BEN56" s="17"/>
      <c r="BEO56" s="17"/>
      <c r="BEP56" s="17"/>
      <c r="BEQ56" s="17"/>
      <c r="BER56" s="17"/>
      <c r="BES56" s="17"/>
      <c r="BET56" s="17"/>
      <c r="BEU56" s="17"/>
      <c r="BEV56" s="17"/>
      <c r="BEW56" s="17"/>
      <c r="BEX56" s="17"/>
      <c r="BEY56" s="17"/>
      <c r="BEZ56" s="17"/>
      <c r="BFA56" s="17"/>
      <c r="BFB56" s="17"/>
      <c r="BFC56" s="17"/>
      <c r="BFD56" s="17"/>
      <c r="BFE56" s="17"/>
      <c r="BFF56" s="17"/>
      <c r="BFG56" s="17"/>
      <c r="BFH56" s="17"/>
      <c r="BFI56" s="17"/>
      <c r="BFJ56" s="17"/>
      <c r="BFK56" s="17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B56" s="17"/>
      <c r="BGC56" s="17"/>
      <c r="BGD56" s="17"/>
      <c r="BGE56" s="17"/>
      <c r="BGF56" s="17"/>
      <c r="BGG56" s="17"/>
      <c r="BGH56" s="17"/>
      <c r="BGI56" s="17"/>
      <c r="BGJ56" s="17"/>
      <c r="BGK56" s="17"/>
      <c r="BGL56" s="17"/>
      <c r="BGM56" s="17"/>
      <c r="BGN56" s="17"/>
      <c r="BGO56" s="17"/>
      <c r="BGP56" s="17"/>
      <c r="BGQ56" s="17"/>
      <c r="BGR56" s="17"/>
      <c r="BGS56" s="17"/>
      <c r="BGT56" s="17"/>
      <c r="BGU56" s="17"/>
      <c r="BGV56" s="17"/>
      <c r="BGW56" s="17"/>
      <c r="BGX56" s="17"/>
      <c r="BGY56" s="17"/>
      <c r="BGZ56" s="17"/>
      <c r="BHA56" s="17"/>
      <c r="BHB56" s="17"/>
      <c r="BHC56" s="17"/>
      <c r="BHD56" s="17"/>
      <c r="BHE56" s="17"/>
      <c r="BHF56" s="17"/>
      <c r="BHG56" s="17"/>
      <c r="BHH56" s="17"/>
      <c r="BHI56" s="17"/>
      <c r="BHJ56" s="17"/>
      <c r="BHK56" s="17"/>
      <c r="BHL56" s="17"/>
      <c r="BHM56" s="17"/>
      <c r="BHN56" s="17"/>
      <c r="BHO56" s="17"/>
      <c r="BHP56" s="17"/>
      <c r="BHQ56" s="17"/>
      <c r="BHR56" s="17"/>
      <c r="BHS56" s="17"/>
      <c r="BHT56" s="17"/>
      <c r="BHU56" s="17"/>
      <c r="BHV56" s="17"/>
      <c r="BHW56" s="17"/>
      <c r="BHX56" s="17"/>
      <c r="BHY56" s="17"/>
      <c r="BHZ56" s="17"/>
      <c r="BIA56" s="17"/>
      <c r="BIB56" s="17"/>
      <c r="BIC56" s="17"/>
      <c r="BID56" s="17"/>
      <c r="BIE56" s="17"/>
      <c r="BIF56" s="17"/>
      <c r="BIG56" s="17"/>
      <c r="BIH56" s="17"/>
      <c r="BII56" s="17"/>
      <c r="BIJ56" s="17"/>
      <c r="BIK56" s="17"/>
      <c r="BIL56" s="17"/>
      <c r="BIM56" s="17"/>
      <c r="BIN56" s="17"/>
      <c r="BIO56" s="17"/>
      <c r="BIP56" s="17"/>
      <c r="BIQ56" s="17"/>
      <c r="BIR56" s="17"/>
      <c r="BIS56" s="17"/>
      <c r="BIT56" s="17"/>
      <c r="BIU56" s="17"/>
      <c r="BIV56" s="17"/>
      <c r="BIW56" s="17"/>
      <c r="BIX56" s="17"/>
      <c r="BIY56" s="17"/>
      <c r="BIZ56" s="17"/>
      <c r="BJA56" s="17"/>
      <c r="BJB56" s="17"/>
      <c r="BJC56" s="17"/>
      <c r="BJD56" s="17"/>
      <c r="BJE56" s="17"/>
      <c r="BJF56" s="17"/>
      <c r="BJG56" s="17"/>
      <c r="BJH56" s="17"/>
      <c r="BJI56" s="17"/>
      <c r="BJJ56" s="17"/>
      <c r="BJK56" s="17"/>
      <c r="BJL56" s="17"/>
      <c r="BJM56" s="17"/>
      <c r="BJN56" s="17"/>
      <c r="BJO56" s="17"/>
      <c r="BJP56" s="17"/>
      <c r="BJQ56" s="17"/>
      <c r="BJR56" s="17"/>
      <c r="BJS56" s="17"/>
      <c r="BJT56" s="17"/>
      <c r="BJU56" s="17"/>
      <c r="BJV56" s="17"/>
      <c r="BJW56" s="17"/>
      <c r="BJX56" s="17"/>
      <c r="BJY56" s="17"/>
      <c r="BJZ56" s="17"/>
      <c r="BKA56" s="17"/>
      <c r="BKB56" s="17"/>
      <c r="BKC56" s="17"/>
      <c r="BKD56" s="17"/>
      <c r="BKE56" s="17"/>
      <c r="BKF56" s="17"/>
      <c r="BKG56" s="17"/>
      <c r="BKH56" s="17"/>
      <c r="BKI56" s="17"/>
      <c r="BKJ56" s="17"/>
      <c r="BKK56" s="17"/>
      <c r="BKL56" s="17"/>
      <c r="BKM56" s="17"/>
      <c r="BKN56" s="17"/>
      <c r="BKO56" s="17"/>
      <c r="BKP56" s="17"/>
      <c r="BKQ56" s="17"/>
      <c r="BKR56" s="17"/>
      <c r="BKS56" s="17"/>
      <c r="BKT56" s="17"/>
      <c r="BKU56" s="17"/>
      <c r="BKV56" s="17"/>
      <c r="BKW56" s="17"/>
      <c r="BKX56" s="17"/>
      <c r="BKY56" s="17"/>
      <c r="BKZ56" s="17"/>
      <c r="BLA56" s="17"/>
      <c r="BLB56" s="17"/>
      <c r="BLC56" s="17"/>
      <c r="BLD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LU56" s="17"/>
      <c r="BLV56" s="17"/>
      <c r="BLW56" s="17"/>
      <c r="BLX56" s="17"/>
      <c r="BLY56" s="17"/>
      <c r="BLZ56" s="17"/>
      <c r="BMA56" s="17"/>
      <c r="BMB56" s="17"/>
      <c r="BMC56" s="17"/>
      <c r="BMD56" s="17"/>
      <c r="BME56" s="17"/>
      <c r="BMF56" s="17"/>
      <c r="BMG56" s="17"/>
      <c r="BMH56" s="17"/>
      <c r="BMI56" s="17"/>
      <c r="BMJ56" s="17"/>
      <c r="BMK56" s="17"/>
      <c r="BML56" s="17"/>
      <c r="BMM56" s="17"/>
      <c r="BMN56" s="17"/>
      <c r="BMO56" s="17"/>
      <c r="BMP56" s="17"/>
      <c r="BMQ56" s="17"/>
      <c r="BMR56" s="17"/>
      <c r="BMS56" s="17"/>
      <c r="BMT56" s="17"/>
      <c r="BMU56" s="17"/>
      <c r="BMV56" s="17"/>
      <c r="BMW56" s="17"/>
      <c r="BMX56" s="17"/>
      <c r="BMY56" s="17"/>
      <c r="BMZ56" s="17"/>
      <c r="BNA56" s="17"/>
      <c r="BNB56" s="17"/>
      <c r="BNC56" s="17"/>
      <c r="BND56" s="17"/>
      <c r="BNE56" s="17"/>
      <c r="BNF56" s="17"/>
      <c r="BNG56" s="17"/>
      <c r="BNH56" s="17"/>
      <c r="BNI56" s="17"/>
      <c r="BNJ56" s="17"/>
      <c r="BNK56" s="17"/>
      <c r="BNL56" s="17"/>
      <c r="BNM56" s="17"/>
      <c r="BNN56" s="17"/>
      <c r="BNO56" s="17"/>
      <c r="BNP56" s="17"/>
      <c r="BNQ56" s="17"/>
      <c r="BNR56" s="17"/>
      <c r="BNS56" s="17"/>
      <c r="BNT56" s="17"/>
      <c r="BNU56" s="17"/>
      <c r="BNV56" s="17"/>
      <c r="BNW56" s="17"/>
      <c r="BNX56" s="17"/>
      <c r="BNY56" s="17"/>
      <c r="BNZ56" s="17"/>
      <c r="BOA56" s="17"/>
      <c r="BOB56" s="17"/>
      <c r="BOC56" s="17"/>
      <c r="BOD56" s="17"/>
      <c r="BOE56" s="17"/>
      <c r="BOF56" s="17"/>
      <c r="BOG56" s="17"/>
      <c r="BOH56" s="17"/>
      <c r="BOI56" s="17"/>
      <c r="BOJ56" s="17"/>
      <c r="BOK56" s="17"/>
      <c r="BOL56" s="17"/>
      <c r="BOM56" s="17"/>
      <c r="BON56" s="17"/>
      <c r="BOO56" s="17"/>
      <c r="BOP56" s="17"/>
      <c r="BOQ56" s="17"/>
      <c r="BOR56" s="17"/>
      <c r="BOS56" s="17"/>
      <c r="BOT56" s="17"/>
      <c r="BOU56" s="17"/>
      <c r="BOV56" s="17"/>
      <c r="BOW56" s="17"/>
      <c r="BOX56" s="17"/>
      <c r="BOY56" s="17"/>
      <c r="BOZ56" s="17"/>
      <c r="BPA56" s="17"/>
      <c r="BPB56" s="17"/>
      <c r="BPC56" s="17"/>
      <c r="BPD56" s="17"/>
      <c r="BPE56" s="17"/>
      <c r="BPF56" s="17"/>
      <c r="BPG56" s="17"/>
      <c r="BPH56" s="17"/>
      <c r="BPI56" s="17"/>
      <c r="BPJ56" s="17"/>
      <c r="BPK56" s="17"/>
      <c r="BPL56" s="17"/>
      <c r="BPM56" s="17"/>
      <c r="BPN56" s="17"/>
      <c r="BPO56" s="17"/>
      <c r="BPP56" s="17"/>
      <c r="BPQ56" s="17"/>
      <c r="BPR56" s="17"/>
      <c r="BPS56" s="17"/>
      <c r="BPT56" s="17"/>
      <c r="BPU56" s="17"/>
      <c r="BPV56" s="17"/>
      <c r="BPW56" s="17"/>
      <c r="BPX56" s="17"/>
      <c r="BPY56" s="17"/>
      <c r="BPZ56" s="17"/>
      <c r="BQA56" s="17"/>
      <c r="BQB56" s="17"/>
      <c r="BQC56" s="17"/>
      <c r="BQD56" s="17"/>
      <c r="BQE56" s="17"/>
      <c r="BQF56" s="17"/>
      <c r="BQG56" s="17"/>
      <c r="BQH56" s="17"/>
      <c r="BQI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QZ56" s="17"/>
      <c r="BRA56" s="17"/>
      <c r="BRB56" s="17"/>
      <c r="BRC56" s="17"/>
      <c r="BRD56" s="17"/>
      <c r="BRE56" s="17"/>
      <c r="BRF56" s="17"/>
      <c r="BRG56" s="17"/>
      <c r="BRH56" s="17"/>
      <c r="BRI56" s="17"/>
      <c r="BRJ56" s="17"/>
      <c r="BRK56" s="17"/>
      <c r="BRL56" s="17"/>
      <c r="BRM56" s="17"/>
      <c r="BRN56" s="17"/>
      <c r="BRO56" s="17"/>
      <c r="BRP56" s="17"/>
      <c r="BRQ56" s="17"/>
      <c r="BRR56" s="17"/>
      <c r="BRS56" s="17"/>
      <c r="BRT56" s="17"/>
      <c r="BRU56" s="17"/>
      <c r="BRV56" s="17"/>
      <c r="BRW56" s="17"/>
      <c r="BRX56" s="17"/>
      <c r="BRY56" s="17"/>
      <c r="BRZ56" s="17"/>
      <c r="BSA56" s="17"/>
    </row>
    <row r="57" spans="1:1847" s="18" customFormat="1" ht="27.6" x14ac:dyDescent="0.3">
      <c r="A57" s="775"/>
      <c r="B57" s="775"/>
      <c r="C57" s="777"/>
      <c r="D57" s="342" t="s">
        <v>89</v>
      </c>
      <c r="E57" s="545"/>
      <c r="F57" s="342"/>
      <c r="G57" s="395" t="s">
        <v>90</v>
      </c>
      <c r="H57" s="7">
        <f>+H58</f>
        <v>0</v>
      </c>
      <c r="I57" s="8">
        <f t="shared" si="24"/>
        <v>397830985.17000002</v>
      </c>
      <c r="J57" s="8">
        <f t="shared" si="24"/>
        <v>364324970.17000002</v>
      </c>
      <c r="K57" s="8">
        <f t="shared" si="24"/>
        <v>364324970.17000002</v>
      </c>
      <c r="L57" s="644"/>
      <c r="M57" s="9">
        <f t="shared" si="24"/>
        <v>1829000000</v>
      </c>
      <c r="N57" s="8">
        <f t="shared" si="24"/>
        <v>1532500000</v>
      </c>
      <c r="O57" s="8">
        <f t="shared" si="24"/>
        <v>1532500000</v>
      </c>
      <c r="P57" s="8">
        <f t="shared" si="24"/>
        <v>1532500000</v>
      </c>
      <c r="Q57" s="42"/>
      <c r="R57" s="9">
        <f t="shared" si="24"/>
        <v>0</v>
      </c>
      <c r="S57" s="8">
        <f t="shared" si="24"/>
        <v>0</v>
      </c>
      <c r="T57" s="8">
        <f t="shared" si="24"/>
        <v>0</v>
      </c>
      <c r="U57" s="8">
        <f t="shared" si="24"/>
        <v>0</v>
      </c>
      <c r="V57" s="644"/>
      <c r="W57" s="9">
        <f t="shared" si="25"/>
        <v>1829000000</v>
      </c>
      <c r="X57" s="8">
        <f t="shared" si="25"/>
        <v>1930330985.1700001</v>
      </c>
      <c r="Y57" s="8">
        <f t="shared" si="25"/>
        <v>1896824970.1700001</v>
      </c>
      <c r="Z57" s="755">
        <f t="shared" si="25"/>
        <v>1896824970.1700001</v>
      </c>
      <c r="AA57" s="809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  <c r="AWC57" s="17"/>
      <c r="AWD57" s="17"/>
      <c r="AWE57" s="17"/>
      <c r="AWF57" s="17"/>
      <c r="AWG57" s="17"/>
      <c r="AWH57" s="17"/>
      <c r="AWI57" s="17"/>
      <c r="AWJ57" s="17"/>
      <c r="AWK57" s="17"/>
      <c r="AWL57" s="17"/>
      <c r="AWM57" s="17"/>
      <c r="AWN57" s="17"/>
      <c r="AWO57" s="17"/>
      <c r="AWP57" s="17"/>
      <c r="AWQ57" s="17"/>
      <c r="AWR57" s="17"/>
      <c r="AWS57" s="17"/>
      <c r="AWT57" s="17"/>
      <c r="AWU57" s="17"/>
      <c r="AWV57" s="17"/>
      <c r="AWW57" s="17"/>
      <c r="AWX57" s="17"/>
      <c r="AWY57" s="17"/>
      <c r="AWZ57" s="17"/>
      <c r="AXA57" s="17"/>
      <c r="AXB57" s="17"/>
      <c r="AXC57" s="17"/>
      <c r="AXD57" s="17"/>
      <c r="AXE57" s="17"/>
      <c r="AXF57" s="17"/>
      <c r="AXG57" s="17"/>
      <c r="AXH57" s="17"/>
      <c r="AXI57" s="17"/>
      <c r="AXJ57" s="17"/>
      <c r="AXK57" s="17"/>
      <c r="AXL57" s="17"/>
      <c r="AXM57" s="17"/>
      <c r="AXN57" s="17"/>
      <c r="AXO57" s="17"/>
      <c r="AXP57" s="17"/>
      <c r="AXQ57" s="17"/>
      <c r="AXR57" s="17"/>
      <c r="AXS57" s="17"/>
      <c r="AXT57" s="17"/>
      <c r="AXU57" s="17"/>
      <c r="AXV57" s="17"/>
      <c r="AXW57" s="17"/>
      <c r="AXX57" s="17"/>
      <c r="AXY57" s="17"/>
      <c r="AXZ57" s="17"/>
      <c r="AYA57" s="17"/>
      <c r="AYB57" s="17"/>
      <c r="AYC57" s="17"/>
      <c r="AYD57" s="17"/>
      <c r="AYE57" s="17"/>
      <c r="AYF57" s="17"/>
      <c r="AYG57" s="17"/>
      <c r="AYH57" s="17"/>
      <c r="AYI57" s="17"/>
      <c r="AYJ57" s="17"/>
      <c r="AYK57" s="17"/>
      <c r="AYL57" s="17"/>
      <c r="AYM57" s="17"/>
      <c r="AYN57" s="17"/>
      <c r="AYO57" s="17"/>
      <c r="AYP57" s="17"/>
      <c r="AYQ57" s="17"/>
      <c r="AYR57" s="17"/>
      <c r="AYS57" s="17"/>
      <c r="AYT57" s="17"/>
      <c r="AYU57" s="17"/>
      <c r="AYV57" s="17"/>
      <c r="AYW57" s="17"/>
      <c r="AYX57" s="17"/>
      <c r="AYY57" s="17"/>
      <c r="AYZ57" s="17"/>
      <c r="AZA57" s="17"/>
      <c r="AZB57" s="17"/>
      <c r="AZC57" s="17"/>
      <c r="AZD57" s="17"/>
      <c r="AZE57" s="17"/>
      <c r="AZF57" s="17"/>
      <c r="AZG57" s="17"/>
      <c r="AZH57" s="17"/>
      <c r="AZI57" s="17"/>
      <c r="AZJ57" s="17"/>
      <c r="AZK57" s="17"/>
      <c r="AZL57" s="17"/>
      <c r="AZM57" s="17"/>
      <c r="AZN57" s="17"/>
      <c r="AZO57" s="17"/>
      <c r="AZP57" s="17"/>
      <c r="AZQ57" s="17"/>
      <c r="AZR57" s="17"/>
      <c r="AZS57" s="17"/>
      <c r="AZT57" s="17"/>
      <c r="AZU57" s="17"/>
      <c r="AZV57" s="17"/>
      <c r="AZW57" s="17"/>
      <c r="AZX57" s="17"/>
      <c r="AZY57" s="17"/>
      <c r="AZZ57" s="17"/>
      <c r="BAA57" s="17"/>
      <c r="BAB57" s="17"/>
      <c r="BAC57" s="17"/>
      <c r="BAD57" s="17"/>
      <c r="BAE57" s="17"/>
      <c r="BAF57" s="17"/>
      <c r="BAG57" s="17"/>
      <c r="BAH57" s="17"/>
      <c r="BAI57" s="17"/>
      <c r="BAJ57" s="17"/>
      <c r="BAK57" s="17"/>
      <c r="BAL57" s="17"/>
      <c r="BAM57" s="17"/>
      <c r="BAN57" s="17"/>
      <c r="BAO57" s="17"/>
      <c r="BAP57" s="17"/>
      <c r="BAQ57" s="17"/>
      <c r="BAR57" s="17"/>
      <c r="BAS57" s="17"/>
      <c r="BAT57" s="17"/>
      <c r="BAU57" s="17"/>
      <c r="BAV57" s="17"/>
      <c r="BAW57" s="17"/>
      <c r="BAX57" s="17"/>
      <c r="BAY57" s="17"/>
      <c r="BAZ57" s="17"/>
      <c r="BBA57" s="17"/>
      <c r="BBB57" s="17"/>
      <c r="BBC57" s="17"/>
      <c r="BBD57" s="17"/>
      <c r="BBE57" s="17"/>
      <c r="BBF57" s="17"/>
      <c r="BBG57" s="17"/>
      <c r="BBH57" s="17"/>
      <c r="BBI57" s="17"/>
      <c r="BBJ57" s="17"/>
      <c r="BBK57" s="17"/>
      <c r="BBL57" s="17"/>
      <c r="BBM57" s="17"/>
      <c r="BBN57" s="17"/>
      <c r="BBO57" s="17"/>
      <c r="BBP57" s="17"/>
      <c r="BBQ57" s="17"/>
      <c r="BBR57" s="17"/>
      <c r="BBS57" s="17"/>
      <c r="BBT57" s="17"/>
      <c r="BBU57" s="17"/>
      <c r="BBV57" s="17"/>
      <c r="BBW57" s="17"/>
      <c r="BBX57" s="17"/>
      <c r="BBY57" s="17"/>
      <c r="BBZ57" s="17"/>
      <c r="BCA57" s="17"/>
      <c r="BCB57" s="17"/>
      <c r="BCC57" s="17"/>
      <c r="BCD57" s="17"/>
      <c r="BCE57" s="17"/>
      <c r="BCF57" s="17"/>
      <c r="BCG57" s="17"/>
      <c r="BCH57" s="17"/>
      <c r="BCI57" s="17"/>
      <c r="BCJ57" s="17"/>
      <c r="BCK57" s="17"/>
      <c r="BCL57" s="17"/>
      <c r="BCM57" s="17"/>
      <c r="BCN57" s="17"/>
      <c r="BCO57" s="17"/>
      <c r="BCP57" s="17"/>
      <c r="BCQ57" s="17"/>
      <c r="BCR57" s="17"/>
      <c r="BCS57" s="17"/>
      <c r="BCT57" s="17"/>
      <c r="BCU57" s="17"/>
      <c r="BCV57" s="17"/>
      <c r="BCW57" s="17"/>
      <c r="BCX57" s="17"/>
      <c r="BCY57" s="17"/>
      <c r="BCZ57" s="17"/>
      <c r="BDA57" s="17"/>
      <c r="BDB57" s="17"/>
      <c r="BDC57" s="17"/>
      <c r="BDD57" s="17"/>
      <c r="BDE57" s="17"/>
      <c r="BDF57" s="17"/>
      <c r="BDG57" s="17"/>
      <c r="BDH57" s="17"/>
      <c r="BDI57" s="17"/>
      <c r="BDJ57" s="17"/>
      <c r="BDK57" s="17"/>
      <c r="BDL57" s="17"/>
      <c r="BDM57" s="17"/>
      <c r="BDN57" s="17"/>
      <c r="BDO57" s="17"/>
      <c r="BDP57" s="17"/>
      <c r="BDQ57" s="17"/>
      <c r="BDR57" s="17"/>
      <c r="BDS57" s="17"/>
      <c r="BDT57" s="17"/>
      <c r="BDU57" s="17"/>
      <c r="BDV57" s="17"/>
      <c r="BDW57" s="17"/>
      <c r="BDX57" s="17"/>
      <c r="BDY57" s="17"/>
      <c r="BDZ57" s="17"/>
      <c r="BEA57" s="17"/>
      <c r="BEB57" s="17"/>
      <c r="BEC57" s="17"/>
      <c r="BED57" s="17"/>
      <c r="BEE57" s="17"/>
      <c r="BEF57" s="17"/>
      <c r="BEG57" s="17"/>
      <c r="BEH57" s="17"/>
      <c r="BEI57" s="17"/>
      <c r="BEJ57" s="17"/>
      <c r="BEK57" s="17"/>
      <c r="BEL57" s="17"/>
      <c r="BEM57" s="17"/>
      <c r="BEN57" s="17"/>
      <c r="BEO57" s="17"/>
      <c r="BEP57" s="17"/>
      <c r="BEQ57" s="17"/>
      <c r="BER57" s="17"/>
      <c r="BES57" s="17"/>
      <c r="BET57" s="17"/>
      <c r="BEU57" s="17"/>
      <c r="BEV57" s="17"/>
      <c r="BEW57" s="17"/>
      <c r="BEX57" s="17"/>
      <c r="BEY57" s="17"/>
      <c r="BEZ57" s="17"/>
      <c r="BFA57" s="17"/>
      <c r="BFB57" s="17"/>
      <c r="BFC57" s="17"/>
      <c r="BFD57" s="17"/>
      <c r="BFE57" s="17"/>
      <c r="BFF57" s="17"/>
      <c r="BFG57" s="17"/>
      <c r="BFH57" s="17"/>
      <c r="BFI57" s="17"/>
      <c r="BFJ57" s="17"/>
      <c r="BFK57" s="17"/>
      <c r="BFL57" s="17"/>
      <c r="BFM57" s="17"/>
      <c r="BFN57" s="17"/>
      <c r="BFO57" s="17"/>
      <c r="BFP57" s="17"/>
      <c r="BFQ57" s="17"/>
      <c r="BFR57" s="17"/>
      <c r="BFS57" s="17"/>
      <c r="BFT57" s="17"/>
      <c r="BFU57" s="17"/>
      <c r="BFV57" s="17"/>
      <c r="BFW57" s="17"/>
      <c r="BFX57" s="17"/>
      <c r="BFY57" s="17"/>
      <c r="BFZ57" s="17"/>
      <c r="BGA57" s="17"/>
      <c r="BGB57" s="17"/>
      <c r="BGC57" s="17"/>
      <c r="BGD57" s="17"/>
      <c r="BGE57" s="17"/>
      <c r="BGF57" s="17"/>
      <c r="BGG57" s="17"/>
      <c r="BGH57" s="17"/>
      <c r="BGI57" s="17"/>
      <c r="BGJ57" s="17"/>
      <c r="BGK57" s="17"/>
      <c r="BGL57" s="17"/>
      <c r="BGM57" s="17"/>
      <c r="BGN57" s="17"/>
      <c r="BGO57" s="17"/>
      <c r="BGP57" s="17"/>
      <c r="BGQ57" s="17"/>
      <c r="BGR57" s="17"/>
      <c r="BGS57" s="17"/>
      <c r="BGT57" s="17"/>
      <c r="BGU57" s="17"/>
      <c r="BGV57" s="17"/>
      <c r="BGW57" s="17"/>
      <c r="BGX57" s="17"/>
      <c r="BGY57" s="17"/>
      <c r="BGZ57" s="17"/>
      <c r="BHA57" s="17"/>
      <c r="BHB57" s="17"/>
      <c r="BHC57" s="17"/>
      <c r="BHD57" s="17"/>
      <c r="BHE57" s="17"/>
      <c r="BHF57" s="17"/>
      <c r="BHG57" s="17"/>
      <c r="BHH57" s="17"/>
      <c r="BHI57" s="17"/>
      <c r="BHJ57" s="17"/>
      <c r="BHK57" s="17"/>
      <c r="BHL57" s="17"/>
      <c r="BHM57" s="17"/>
      <c r="BHN57" s="17"/>
      <c r="BHO57" s="17"/>
      <c r="BHP57" s="17"/>
      <c r="BHQ57" s="17"/>
      <c r="BHR57" s="17"/>
      <c r="BHS57" s="17"/>
      <c r="BHT57" s="17"/>
      <c r="BHU57" s="17"/>
      <c r="BHV57" s="17"/>
      <c r="BHW57" s="17"/>
      <c r="BHX57" s="17"/>
      <c r="BHY57" s="17"/>
      <c r="BHZ57" s="17"/>
      <c r="BIA57" s="17"/>
      <c r="BIB57" s="17"/>
      <c r="BIC57" s="17"/>
      <c r="BID57" s="17"/>
      <c r="BIE57" s="17"/>
      <c r="BIF57" s="17"/>
      <c r="BIG57" s="17"/>
      <c r="BIH57" s="17"/>
      <c r="BII57" s="17"/>
      <c r="BIJ57" s="17"/>
      <c r="BIK57" s="17"/>
      <c r="BIL57" s="17"/>
      <c r="BIM57" s="17"/>
      <c r="BIN57" s="17"/>
      <c r="BIO57" s="17"/>
      <c r="BIP57" s="17"/>
      <c r="BIQ57" s="17"/>
      <c r="BIR57" s="17"/>
      <c r="BIS57" s="17"/>
      <c r="BIT57" s="17"/>
      <c r="BIU57" s="17"/>
      <c r="BIV57" s="17"/>
      <c r="BIW57" s="17"/>
      <c r="BIX57" s="17"/>
      <c r="BIY57" s="17"/>
      <c r="BIZ57" s="17"/>
      <c r="BJA57" s="17"/>
      <c r="BJB57" s="17"/>
      <c r="BJC57" s="17"/>
      <c r="BJD57" s="17"/>
      <c r="BJE57" s="17"/>
      <c r="BJF57" s="17"/>
      <c r="BJG57" s="17"/>
      <c r="BJH57" s="17"/>
      <c r="BJI57" s="17"/>
      <c r="BJJ57" s="17"/>
      <c r="BJK57" s="17"/>
      <c r="BJL57" s="17"/>
      <c r="BJM57" s="17"/>
      <c r="BJN57" s="17"/>
      <c r="BJO57" s="17"/>
      <c r="BJP57" s="17"/>
      <c r="BJQ57" s="17"/>
      <c r="BJR57" s="17"/>
      <c r="BJS57" s="17"/>
      <c r="BJT57" s="17"/>
      <c r="BJU57" s="17"/>
      <c r="BJV57" s="17"/>
      <c r="BJW57" s="17"/>
      <c r="BJX57" s="17"/>
      <c r="BJY57" s="17"/>
      <c r="BJZ57" s="17"/>
      <c r="BKA57" s="17"/>
      <c r="BKB57" s="17"/>
      <c r="BKC57" s="17"/>
      <c r="BKD57" s="17"/>
      <c r="BKE57" s="17"/>
      <c r="BKF57" s="17"/>
      <c r="BKG57" s="17"/>
      <c r="BKH57" s="17"/>
      <c r="BKI57" s="17"/>
      <c r="BKJ57" s="17"/>
      <c r="BKK57" s="17"/>
      <c r="BKL57" s="17"/>
      <c r="BKM57" s="17"/>
      <c r="BKN57" s="17"/>
      <c r="BKO57" s="17"/>
      <c r="BKP57" s="17"/>
      <c r="BKQ57" s="17"/>
      <c r="BKR57" s="17"/>
      <c r="BKS57" s="17"/>
      <c r="BKT57" s="17"/>
      <c r="BKU57" s="17"/>
      <c r="BKV57" s="17"/>
      <c r="BKW57" s="17"/>
      <c r="BKX57" s="17"/>
      <c r="BKY57" s="17"/>
      <c r="BKZ57" s="17"/>
      <c r="BLA57" s="17"/>
      <c r="BLB57" s="17"/>
      <c r="BLC57" s="17"/>
      <c r="BLD57" s="17"/>
      <c r="BLE57" s="17"/>
      <c r="BLF57" s="17"/>
      <c r="BLG57" s="17"/>
      <c r="BLH57" s="17"/>
      <c r="BLI57" s="17"/>
      <c r="BLJ57" s="17"/>
      <c r="BLK57" s="17"/>
      <c r="BLL57" s="17"/>
      <c r="BLM57" s="17"/>
      <c r="BLN57" s="17"/>
      <c r="BLO57" s="17"/>
      <c r="BLP57" s="17"/>
      <c r="BLQ57" s="17"/>
      <c r="BLR57" s="17"/>
      <c r="BLS57" s="17"/>
      <c r="BLT57" s="17"/>
      <c r="BLU57" s="17"/>
      <c r="BLV57" s="17"/>
      <c r="BLW57" s="17"/>
      <c r="BLX57" s="17"/>
      <c r="BLY57" s="17"/>
      <c r="BLZ57" s="17"/>
      <c r="BMA57" s="17"/>
      <c r="BMB57" s="17"/>
      <c r="BMC57" s="17"/>
      <c r="BMD57" s="17"/>
      <c r="BME57" s="17"/>
      <c r="BMF57" s="17"/>
      <c r="BMG57" s="17"/>
      <c r="BMH57" s="17"/>
      <c r="BMI57" s="17"/>
      <c r="BMJ57" s="17"/>
      <c r="BMK57" s="17"/>
      <c r="BML57" s="17"/>
      <c r="BMM57" s="17"/>
      <c r="BMN57" s="17"/>
      <c r="BMO57" s="17"/>
      <c r="BMP57" s="17"/>
      <c r="BMQ57" s="17"/>
      <c r="BMR57" s="17"/>
      <c r="BMS57" s="17"/>
      <c r="BMT57" s="17"/>
      <c r="BMU57" s="17"/>
      <c r="BMV57" s="17"/>
      <c r="BMW57" s="17"/>
      <c r="BMX57" s="17"/>
      <c r="BMY57" s="17"/>
      <c r="BMZ57" s="17"/>
      <c r="BNA57" s="17"/>
      <c r="BNB57" s="17"/>
      <c r="BNC57" s="17"/>
      <c r="BND57" s="17"/>
      <c r="BNE57" s="17"/>
      <c r="BNF57" s="17"/>
      <c r="BNG57" s="17"/>
      <c r="BNH57" s="17"/>
      <c r="BNI57" s="17"/>
      <c r="BNJ57" s="17"/>
      <c r="BNK57" s="17"/>
      <c r="BNL57" s="17"/>
      <c r="BNM57" s="17"/>
      <c r="BNN57" s="17"/>
      <c r="BNO57" s="17"/>
      <c r="BNP57" s="17"/>
      <c r="BNQ57" s="17"/>
      <c r="BNR57" s="17"/>
      <c r="BNS57" s="17"/>
      <c r="BNT57" s="17"/>
      <c r="BNU57" s="17"/>
      <c r="BNV57" s="17"/>
      <c r="BNW57" s="17"/>
      <c r="BNX57" s="17"/>
      <c r="BNY57" s="17"/>
      <c r="BNZ57" s="17"/>
      <c r="BOA57" s="17"/>
      <c r="BOB57" s="17"/>
      <c r="BOC57" s="17"/>
      <c r="BOD57" s="17"/>
      <c r="BOE57" s="17"/>
      <c r="BOF57" s="17"/>
      <c r="BOG57" s="17"/>
      <c r="BOH57" s="17"/>
      <c r="BOI57" s="17"/>
      <c r="BOJ57" s="17"/>
      <c r="BOK57" s="17"/>
      <c r="BOL57" s="17"/>
      <c r="BOM57" s="17"/>
      <c r="BON57" s="17"/>
      <c r="BOO57" s="17"/>
      <c r="BOP57" s="17"/>
      <c r="BOQ57" s="17"/>
      <c r="BOR57" s="17"/>
      <c r="BOS57" s="17"/>
      <c r="BOT57" s="17"/>
      <c r="BOU57" s="17"/>
      <c r="BOV57" s="17"/>
      <c r="BOW57" s="17"/>
      <c r="BOX57" s="17"/>
      <c r="BOY57" s="17"/>
      <c r="BOZ57" s="17"/>
      <c r="BPA57" s="17"/>
      <c r="BPB57" s="17"/>
      <c r="BPC57" s="17"/>
      <c r="BPD57" s="17"/>
      <c r="BPE57" s="17"/>
      <c r="BPF57" s="17"/>
      <c r="BPG57" s="17"/>
      <c r="BPH57" s="17"/>
      <c r="BPI57" s="17"/>
      <c r="BPJ57" s="17"/>
      <c r="BPK57" s="17"/>
      <c r="BPL57" s="17"/>
      <c r="BPM57" s="17"/>
      <c r="BPN57" s="17"/>
      <c r="BPO57" s="17"/>
      <c r="BPP57" s="17"/>
      <c r="BPQ57" s="17"/>
      <c r="BPR57" s="17"/>
      <c r="BPS57" s="17"/>
      <c r="BPT57" s="17"/>
      <c r="BPU57" s="17"/>
      <c r="BPV57" s="17"/>
      <c r="BPW57" s="17"/>
      <c r="BPX57" s="17"/>
      <c r="BPY57" s="17"/>
      <c r="BPZ57" s="17"/>
      <c r="BQA57" s="17"/>
      <c r="BQB57" s="17"/>
      <c r="BQC57" s="17"/>
      <c r="BQD57" s="17"/>
      <c r="BQE57" s="17"/>
      <c r="BQF57" s="17"/>
      <c r="BQG57" s="17"/>
      <c r="BQH57" s="17"/>
      <c r="BQI57" s="17"/>
      <c r="BQJ57" s="17"/>
      <c r="BQK57" s="17"/>
      <c r="BQL57" s="17"/>
      <c r="BQM57" s="17"/>
      <c r="BQN57" s="17"/>
      <c r="BQO57" s="17"/>
      <c r="BQP57" s="17"/>
      <c r="BQQ57" s="17"/>
      <c r="BQR57" s="17"/>
      <c r="BQS57" s="17"/>
      <c r="BQT57" s="17"/>
      <c r="BQU57" s="17"/>
      <c r="BQV57" s="17"/>
      <c r="BQW57" s="17"/>
      <c r="BQX57" s="17"/>
      <c r="BQY57" s="17"/>
      <c r="BQZ57" s="17"/>
      <c r="BRA57" s="17"/>
      <c r="BRB57" s="17"/>
      <c r="BRC57" s="17"/>
      <c r="BRD57" s="17"/>
      <c r="BRE57" s="17"/>
      <c r="BRF57" s="17"/>
      <c r="BRG57" s="17"/>
      <c r="BRH57" s="17"/>
      <c r="BRI57" s="17"/>
      <c r="BRJ57" s="17"/>
      <c r="BRK57" s="17"/>
      <c r="BRL57" s="17"/>
      <c r="BRM57" s="17"/>
      <c r="BRN57" s="17"/>
      <c r="BRO57" s="17"/>
      <c r="BRP57" s="17"/>
      <c r="BRQ57" s="17"/>
      <c r="BRR57" s="17"/>
      <c r="BRS57" s="17"/>
      <c r="BRT57" s="17"/>
      <c r="BRU57" s="17"/>
      <c r="BRV57" s="17"/>
      <c r="BRW57" s="17"/>
      <c r="BRX57" s="17"/>
      <c r="BRY57" s="17"/>
      <c r="BRZ57" s="17"/>
      <c r="BSA57" s="17"/>
    </row>
    <row r="58" spans="1:1847" s="21" customFormat="1" ht="69" x14ac:dyDescent="0.3">
      <c r="A58" s="775"/>
      <c r="B58" s="775"/>
      <c r="C58" s="777"/>
      <c r="D58" s="342"/>
      <c r="E58" s="545" t="s">
        <v>91</v>
      </c>
      <c r="F58" s="337">
        <v>11</v>
      </c>
      <c r="G58" s="396" t="s">
        <v>92</v>
      </c>
      <c r="H58" s="338">
        <v>0</v>
      </c>
      <c r="I58" s="335">
        <v>397830985.17000002</v>
      </c>
      <c r="J58" s="335">
        <v>364324970.17000002</v>
      </c>
      <c r="K58" s="335">
        <v>364324970.17000002</v>
      </c>
      <c r="L58" s="615" t="s">
        <v>144</v>
      </c>
      <c r="M58" s="621">
        <v>1829000000</v>
      </c>
      <c r="N58" s="335">
        <v>1532500000</v>
      </c>
      <c r="O58" s="335">
        <v>1532500000</v>
      </c>
      <c r="P58" s="335">
        <v>1532500000</v>
      </c>
      <c r="Q58" s="617" t="s">
        <v>1031</v>
      </c>
      <c r="R58" s="621">
        <v>0</v>
      </c>
      <c r="S58" s="482">
        <v>0</v>
      </c>
      <c r="T58" s="482">
        <v>0</v>
      </c>
      <c r="U58" s="482">
        <v>0</v>
      </c>
      <c r="V58" s="615"/>
      <c r="W58" s="500">
        <f t="shared" ref="W58:Z58" si="26">+H58+M58+R58</f>
        <v>1829000000</v>
      </c>
      <c r="X58" s="15">
        <f t="shared" si="26"/>
        <v>1930330985.1700001</v>
      </c>
      <c r="Y58" s="15">
        <f t="shared" si="26"/>
        <v>1896824970.1700001</v>
      </c>
      <c r="Z58" s="759">
        <f t="shared" si="26"/>
        <v>1896824970.1700001</v>
      </c>
      <c r="AA58" s="809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  <c r="IX58" s="20"/>
      <c r="IY58" s="20"/>
      <c r="IZ58" s="20"/>
      <c r="JA58" s="20"/>
      <c r="JB58" s="20"/>
      <c r="JC58" s="20"/>
      <c r="JD58" s="20"/>
      <c r="JE58" s="20"/>
      <c r="JF58" s="20"/>
      <c r="JG58" s="20"/>
      <c r="JH58" s="20"/>
      <c r="JI58" s="20"/>
      <c r="JJ58" s="20"/>
      <c r="JK58" s="20"/>
      <c r="JL58" s="20"/>
      <c r="JM58" s="20"/>
      <c r="JN58" s="20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0"/>
      <c r="LK58" s="20"/>
      <c r="LL58" s="20"/>
      <c r="LM58" s="20"/>
      <c r="LN58" s="20"/>
      <c r="LO58" s="20"/>
      <c r="LP58" s="20"/>
      <c r="LQ58" s="20"/>
      <c r="LR58" s="20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20"/>
      <c r="NE58" s="20"/>
      <c r="NF58" s="20"/>
      <c r="NG58" s="20"/>
      <c r="NH58" s="20"/>
      <c r="NI58" s="20"/>
      <c r="NJ58" s="20"/>
      <c r="NK58" s="20"/>
      <c r="NL58" s="20"/>
      <c r="NM58" s="20"/>
      <c r="NN58" s="20"/>
      <c r="NO58" s="20"/>
      <c r="NP58" s="20"/>
      <c r="NQ58" s="20"/>
      <c r="NR58" s="20"/>
      <c r="NS58" s="20"/>
      <c r="NT58" s="20"/>
      <c r="NU58" s="20"/>
      <c r="NV58" s="20"/>
      <c r="NW58" s="20"/>
      <c r="NX58" s="20"/>
      <c r="NY58" s="20"/>
      <c r="NZ58" s="20"/>
      <c r="OA58" s="20"/>
      <c r="OB58" s="20"/>
      <c r="OC58" s="20"/>
      <c r="OD58" s="20"/>
      <c r="OE58" s="20"/>
      <c r="OF58" s="20"/>
      <c r="OG58" s="20"/>
      <c r="OH58" s="20"/>
      <c r="OI58" s="20"/>
      <c r="OJ58" s="20"/>
      <c r="OK58" s="20"/>
      <c r="OL58" s="20"/>
      <c r="OM58" s="20"/>
      <c r="ON58" s="20"/>
      <c r="OO58" s="20"/>
      <c r="OP58" s="20"/>
      <c r="OQ58" s="20"/>
      <c r="OR58" s="20"/>
      <c r="OS58" s="20"/>
      <c r="OT58" s="20"/>
      <c r="OU58" s="20"/>
      <c r="OV58" s="20"/>
      <c r="OW58" s="20"/>
      <c r="OX58" s="20"/>
      <c r="OY58" s="20"/>
      <c r="OZ58" s="20"/>
      <c r="PA58" s="20"/>
      <c r="PB58" s="20"/>
      <c r="PC58" s="20"/>
      <c r="PD58" s="20"/>
      <c r="PE58" s="20"/>
      <c r="PF58" s="20"/>
      <c r="PG58" s="20"/>
      <c r="PH58" s="20"/>
      <c r="PI58" s="20"/>
      <c r="PJ58" s="20"/>
      <c r="PK58" s="20"/>
      <c r="PL58" s="20"/>
      <c r="PM58" s="20"/>
      <c r="PN58" s="20"/>
      <c r="PO58" s="20"/>
      <c r="PP58" s="20"/>
      <c r="PQ58" s="20"/>
      <c r="PR58" s="20"/>
      <c r="PS58" s="20"/>
      <c r="PT58" s="20"/>
      <c r="PU58" s="20"/>
      <c r="PV58" s="20"/>
      <c r="PW58" s="20"/>
      <c r="PX58" s="20"/>
      <c r="PY58" s="20"/>
      <c r="PZ58" s="20"/>
      <c r="QA58" s="20"/>
      <c r="QB58" s="20"/>
      <c r="QC58" s="20"/>
      <c r="QD58" s="20"/>
      <c r="QE58" s="20"/>
      <c r="QF58" s="20"/>
      <c r="QG58" s="20"/>
      <c r="QH58" s="20"/>
      <c r="QI58" s="20"/>
      <c r="QJ58" s="20"/>
      <c r="QK58" s="20"/>
      <c r="QL58" s="20"/>
      <c r="QM58" s="20"/>
      <c r="QN58" s="20"/>
      <c r="QO58" s="20"/>
      <c r="QP58" s="20"/>
      <c r="QQ58" s="20"/>
      <c r="QR58" s="20"/>
      <c r="QS58" s="20"/>
      <c r="QT58" s="20"/>
      <c r="QU58" s="20"/>
      <c r="QV58" s="20"/>
      <c r="QW58" s="20"/>
      <c r="QX58" s="20"/>
      <c r="QY58" s="20"/>
      <c r="QZ58" s="20"/>
      <c r="RA58" s="20"/>
      <c r="RB58" s="20"/>
      <c r="RC58" s="20"/>
      <c r="RD58" s="20"/>
      <c r="RE58" s="20"/>
      <c r="RF58" s="20"/>
      <c r="RG58" s="20"/>
      <c r="RH58" s="20"/>
      <c r="RI58" s="20"/>
      <c r="RJ58" s="20"/>
      <c r="RK58" s="20"/>
      <c r="RL58" s="20"/>
      <c r="RM58" s="20"/>
      <c r="RN58" s="20"/>
      <c r="RO58" s="20"/>
      <c r="RP58" s="20"/>
      <c r="RQ58" s="20"/>
      <c r="RR58" s="20"/>
      <c r="RS58" s="20"/>
      <c r="RT58" s="20"/>
      <c r="RU58" s="20"/>
      <c r="RV58" s="20"/>
      <c r="RW58" s="20"/>
      <c r="RX58" s="20"/>
      <c r="RY58" s="20"/>
      <c r="RZ58" s="20"/>
      <c r="SA58" s="20"/>
      <c r="SB58" s="20"/>
      <c r="SC58" s="20"/>
      <c r="SD58" s="20"/>
      <c r="SE58" s="20"/>
      <c r="SF58" s="20"/>
      <c r="SG58" s="20"/>
      <c r="SH58" s="20"/>
      <c r="SI58" s="20"/>
      <c r="SJ58" s="20"/>
      <c r="SK58" s="20"/>
      <c r="SL58" s="20"/>
      <c r="SM58" s="20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  <c r="TL58" s="20"/>
      <c r="TM58" s="20"/>
      <c r="TN58" s="20"/>
      <c r="TO58" s="20"/>
      <c r="TP58" s="20"/>
      <c r="TQ58" s="20"/>
      <c r="TR58" s="20"/>
      <c r="TS58" s="20"/>
      <c r="TT58" s="20"/>
      <c r="TU58" s="20"/>
      <c r="TV58" s="20"/>
      <c r="TW58" s="20"/>
      <c r="TX58" s="20"/>
      <c r="TY58" s="20"/>
      <c r="TZ58" s="20"/>
      <c r="UA58" s="20"/>
      <c r="UB58" s="20"/>
      <c r="UC58" s="20"/>
      <c r="UD58" s="20"/>
      <c r="UE58" s="20"/>
      <c r="UF58" s="20"/>
      <c r="UG58" s="20"/>
      <c r="UH58" s="20"/>
      <c r="UI58" s="20"/>
      <c r="UJ58" s="20"/>
      <c r="UK58" s="20"/>
      <c r="UL58" s="20"/>
      <c r="UM58" s="20"/>
      <c r="UN58" s="20"/>
      <c r="UO58" s="20"/>
      <c r="UP58" s="20"/>
      <c r="UQ58" s="20"/>
      <c r="UR58" s="20"/>
      <c r="US58" s="20"/>
      <c r="UT58" s="20"/>
      <c r="UU58" s="20"/>
      <c r="UV58" s="20"/>
      <c r="UW58" s="20"/>
      <c r="UX58" s="20"/>
      <c r="UY58" s="20"/>
      <c r="UZ58" s="20"/>
      <c r="VA58" s="20"/>
      <c r="VB58" s="20"/>
      <c r="VC58" s="20"/>
      <c r="VD58" s="20"/>
      <c r="VE58" s="20"/>
      <c r="VF58" s="20"/>
      <c r="VG58" s="20"/>
      <c r="VH58" s="20"/>
      <c r="VI58" s="20"/>
      <c r="VJ58" s="20"/>
      <c r="VK58" s="20"/>
      <c r="VL58" s="20"/>
      <c r="VM58" s="20"/>
      <c r="VN58" s="20"/>
      <c r="VO58" s="20"/>
      <c r="VP58" s="20"/>
      <c r="VQ58" s="20"/>
      <c r="VR58" s="20"/>
      <c r="VS58" s="20"/>
      <c r="VT58" s="20"/>
      <c r="VU58" s="20"/>
      <c r="VV58" s="20"/>
      <c r="VW58" s="20"/>
      <c r="VX58" s="20"/>
      <c r="VY58" s="20"/>
      <c r="VZ58" s="20"/>
      <c r="WA58" s="20"/>
      <c r="WB58" s="20"/>
      <c r="WC58" s="20"/>
      <c r="WD58" s="20"/>
      <c r="WE58" s="20"/>
      <c r="WF58" s="20"/>
      <c r="WG58" s="20"/>
      <c r="WH58" s="20"/>
      <c r="WI58" s="20"/>
      <c r="WJ58" s="20"/>
      <c r="WK58" s="20"/>
      <c r="WL58" s="20"/>
      <c r="WM58" s="20"/>
      <c r="WN58" s="20"/>
      <c r="WO58" s="20"/>
      <c r="WP58" s="20"/>
      <c r="WQ58" s="20"/>
      <c r="WR58" s="20"/>
      <c r="WS58" s="20"/>
      <c r="WT58" s="20"/>
      <c r="WU58" s="20"/>
      <c r="WV58" s="20"/>
      <c r="WW58" s="20"/>
      <c r="WX58" s="20"/>
      <c r="WY58" s="20"/>
      <c r="WZ58" s="20"/>
      <c r="XA58" s="20"/>
      <c r="XB58" s="20"/>
      <c r="XC58" s="20"/>
      <c r="XD58" s="20"/>
      <c r="XE58" s="20"/>
      <c r="XF58" s="20"/>
      <c r="XG58" s="20"/>
      <c r="XH58" s="20"/>
      <c r="XI58" s="20"/>
      <c r="XJ58" s="20"/>
      <c r="XK58" s="20"/>
      <c r="XL58" s="20"/>
      <c r="XM58" s="20"/>
      <c r="XN58" s="20"/>
      <c r="XO58" s="20"/>
      <c r="XP58" s="20"/>
      <c r="XQ58" s="20"/>
      <c r="XR58" s="20"/>
      <c r="XS58" s="20"/>
      <c r="XT58" s="20"/>
      <c r="XU58" s="20"/>
      <c r="XV58" s="20"/>
      <c r="XW58" s="20"/>
      <c r="XX58" s="20"/>
      <c r="XY58" s="20"/>
      <c r="XZ58" s="20"/>
      <c r="YA58" s="20"/>
      <c r="YB58" s="20"/>
      <c r="YC58" s="20"/>
      <c r="YD58" s="20"/>
      <c r="YE58" s="20"/>
      <c r="YF58" s="20"/>
      <c r="YG58" s="20"/>
      <c r="YH58" s="20"/>
      <c r="YI58" s="20"/>
      <c r="YJ58" s="20"/>
      <c r="YK58" s="20"/>
      <c r="YL58" s="20"/>
      <c r="YM58" s="20"/>
      <c r="YN58" s="20"/>
      <c r="YO58" s="20"/>
      <c r="YP58" s="20"/>
      <c r="YQ58" s="20"/>
      <c r="YR58" s="20"/>
      <c r="YS58" s="20"/>
      <c r="YT58" s="20"/>
      <c r="YU58" s="20"/>
      <c r="YV58" s="20"/>
      <c r="YW58" s="20"/>
      <c r="YX58" s="20"/>
      <c r="YY58" s="20"/>
      <c r="YZ58" s="20"/>
      <c r="ZA58" s="20"/>
      <c r="ZB58" s="20"/>
      <c r="ZC58" s="20"/>
      <c r="ZD58" s="20"/>
      <c r="ZE58" s="20"/>
      <c r="ZF58" s="20"/>
      <c r="ZG58" s="20"/>
      <c r="ZH58" s="20"/>
      <c r="ZI58" s="20"/>
      <c r="ZJ58" s="20"/>
      <c r="ZK58" s="20"/>
      <c r="ZL58" s="20"/>
      <c r="ZM58" s="20"/>
      <c r="ZN58" s="20"/>
      <c r="ZO58" s="20"/>
      <c r="ZP58" s="20"/>
      <c r="ZQ58" s="20"/>
      <c r="ZR58" s="20"/>
      <c r="ZS58" s="20"/>
      <c r="ZT58" s="20"/>
      <c r="ZU58" s="20"/>
      <c r="ZV58" s="20"/>
      <c r="ZW58" s="20"/>
      <c r="ZX58" s="20"/>
      <c r="ZY58" s="20"/>
      <c r="ZZ58" s="20"/>
      <c r="AAA58" s="20"/>
      <c r="AAB58" s="20"/>
      <c r="AAC58" s="20"/>
      <c r="AAD58" s="20"/>
      <c r="AAE58" s="20"/>
      <c r="AAF58" s="20"/>
      <c r="AAG58" s="20"/>
      <c r="AAH58" s="20"/>
      <c r="AAI58" s="20"/>
      <c r="AAJ58" s="20"/>
      <c r="AAK58" s="20"/>
      <c r="AAL58" s="20"/>
      <c r="AAM58" s="20"/>
      <c r="AAN58" s="20"/>
      <c r="AAO58" s="20"/>
      <c r="AAP58" s="20"/>
      <c r="AAQ58" s="20"/>
      <c r="AAR58" s="20"/>
      <c r="AAS58" s="20"/>
      <c r="AAT58" s="20"/>
      <c r="AAU58" s="20"/>
      <c r="AAV58" s="20"/>
      <c r="AAW58" s="20"/>
      <c r="AAX58" s="20"/>
      <c r="AAY58" s="20"/>
      <c r="AAZ58" s="20"/>
      <c r="ABA58" s="20"/>
      <c r="ABB58" s="20"/>
      <c r="ABC58" s="20"/>
      <c r="ABD58" s="20"/>
      <c r="ABE58" s="20"/>
      <c r="ABF58" s="20"/>
      <c r="ABG58" s="20"/>
      <c r="ABH58" s="20"/>
      <c r="ABI58" s="20"/>
      <c r="ABJ58" s="20"/>
      <c r="ABK58" s="20"/>
      <c r="ABL58" s="20"/>
      <c r="ABM58" s="20"/>
      <c r="ABN58" s="20"/>
      <c r="ABO58" s="20"/>
      <c r="ABP58" s="20"/>
      <c r="ABQ58" s="20"/>
      <c r="ABR58" s="20"/>
      <c r="ABS58" s="20"/>
      <c r="ABT58" s="20"/>
      <c r="ABU58" s="20"/>
      <c r="ABV58" s="20"/>
      <c r="ABW58" s="20"/>
      <c r="ABX58" s="20"/>
      <c r="ABY58" s="20"/>
      <c r="ABZ58" s="20"/>
      <c r="ACA58" s="20"/>
      <c r="ACB58" s="20"/>
      <c r="ACC58" s="20"/>
      <c r="ACD58" s="20"/>
      <c r="ACE58" s="20"/>
      <c r="ACF58" s="20"/>
      <c r="ACG58" s="20"/>
      <c r="ACH58" s="20"/>
      <c r="ACI58" s="20"/>
      <c r="ACJ58" s="20"/>
      <c r="ACK58" s="20"/>
      <c r="ACL58" s="20"/>
      <c r="ACM58" s="20"/>
      <c r="ACN58" s="20"/>
      <c r="ACO58" s="20"/>
      <c r="ACP58" s="20"/>
      <c r="ACQ58" s="20"/>
      <c r="ACR58" s="20"/>
      <c r="ACS58" s="20"/>
      <c r="ACT58" s="20"/>
      <c r="ACU58" s="20"/>
      <c r="ACV58" s="20"/>
      <c r="ACW58" s="20"/>
      <c r="ACX58" s="20"/>
      <c r="ACY58" s="20"/>
      <c r="ACZ58" s="20"/>
      <c r="ADA58" s="20"/>
      <c r="ADB58" s="20"/>
      <c r="ADC58" s="20"/>
      <c r="ADD58" s="20"/>
      <c r="ADE58" s="20"/>
      <c r="ADF58" s="20"/>
      <c r="ADG58" s="20"/>
      <c r="ADH58" s="20"/>
      <c r="ADI58" s="20"/>
      <c r="ADJ58" s="20"/>
      <c r="ADK58" s="20"/>
      <c r="ADL58" s="20"/>
      <c r="ADM58" s="20"/>
      <c r="ADN58" s="20"/>
      <c r="ADO58" s="20"/>
      <c r="ADP58" s="20"/>
      <c r="ADQ58" s="20"/>
      <c r="ADR58" s="20"/>
      <c r="ADS58" s="20"/>
      <c r="ADT58" s="20"/>
      <c r="ADU58" s="20"/>
      <c r="ADV58" s="20"/>
      <c r="ADW58" s="20"/>
      <c r="ADX58" s="20"/>
      <c r="ADY58" s="20"/>
      <c r="ADZ58" s="20"/>
      <c r="AEA58" s="20"/>
      <c r="AEB58" s="20"/>
      <c r="AEC58" s="20"/>
      <c r="AED58" s="20"/>
      <c r="AEE58" s="20"/>
      <c r="AEF58" s="20"/>
      <c r="AEG58" s="20"/>
      <c r="AEH58" s="20"/>
      <c r="AEI58" s="20"/>
      <c r="AEJ58" s="20"/>
      <c r="AEK58" s="20"/>
      <c r="AEL58" s="20"/>
      <c r="AEM58" s="20"/>
      <c r="AEN58" s="20"/>
      <c r="AEO58" s="20"/>
      <c r="AEP58" s="20"/>
      <c r="AEQ58" s="20"/>
      <c r="AER58" s="20"/>
      <c r="AES58" s="20"/>
      <c r="AET58" s="20"/>
      <c r="AEU58" s="20"/>
      <c r="AEV58" s="20"/>
      <c r="AEW58" s="20"/>
      <c r="AEX58" s="20"/>
      <c r="AEY58" s="20"/>
      <c r="AEZ58" s="20"/>
      <c r="AFA58" s="20"/>
      <c r="AFB58" s="20"/>
      <c r="AFC58" s="20"/>
      <c r="AFD58" s="20"/>
      <c r="AFE58" s="20"/>
      <c r="AFF58" s="20"/>
      <c r="AFG58" s="20"/>
      <c r="AFH58" s="20"/>
      <c r="AFI58" s="20"/>
      <c r="AFJ58" s="20"/>
      <c r="AFK58" s="20"/>
      <c r="AFL58" s="20"/>
      <c r="AFM58" s="20"/>
      <c r="AFN58" s="20"/>
      <c r="AFO58" s="20"/>
      <c r="AFP58" s="20"/>
      <c r="AFQ58" s="20"/>
      <c r="AFR58" s="20"/>
      <c r="AFS58" s="20"/>
      <c r="AFT58" s="20"/>
      <c r="AFU58" s="20"/>
      <c r="AFV58" s="20"/>
      <c r="AFW58" s="20"/>
      <c r="AFX58" s="20"/>
      <c r="AFY58" s="20"/>
      <c r="AFZ58" s="20"/>
      <c r="AGA58" s="20"/>
      <c r="AGB58" s="20"/>
      <c r="AGC58" s="20"/>
      <c r="AGD58" s="20"/>
      <c r="AGE58" s="20"/>
      <c r="AGF58" s="20"/>
      <c r="AGG58" s="20"/>
      <c r="AGH58" s="20"/>
      <c r="AGI58" s="20"/>
      <c r="AGJ58" s="20"/>
      <c r="AGK58" s="20"/>
      <c r="AGL58" s="20"/>
      <c r="AGM58" s="20"/>
      <c r="AGN58" s="20"/>
      <c r="AGO58" s="20"/>
      <c r="AGP58" s="20"/>
      <c r="AGQ58" s="20"/>
      <c r="AGR58" s="20"/>
      <c r="AGS58" s="20"/>
      <c r="AGT58" s="20"/>
      <c r="AGU58" s="20"/>
      <c r="AGV58" s="20"/>
      <c r="AGW58" s="20"/>
      <c r="AGX58" s="20"/>
      <c r="AGY58" s="20"/>
      <c r="AGZ58" s="20"/>
      <c r="AHA58" s="20"/>
      <c r="AHB58" s="20"/>
      <c r="AHC58" s="20"/>
      <c r="AHD58" s="20"/>
      <c r="AHE58" s="20"/>
      <c r="AHF58" s="20"/>
      <c r="AHG58" s="20"/>
      <c r="AHH58" s="20"/>
      <c r="AHI58" s="20"/>
      <c r="AHJ58" s="20"/>
      <c r="AHK58" s="20"/>
      <c r="AHL58" s="20"/>
      <c r="AHM58" s="20"/>
      <c r="AHN58" s="20"/>
      <c r="AHO58" s="20"/>
      <c r="AHP58" s="20"/>
      <c r="AHQ58" s="20"/>
      <c r="AHR58" s="20"/>
      <c r="AHS58" s="20"/>
      <c r="AHT58" s="20"/>
      <c r="AHU58" s="20"/>
      <c r="AHV58" s="20"/>
      <c r="AHW58" s="20"/>
      <c r="AHX58" s="20"/>
      <c r="AHY58" s="20"/>
      <c r="AHZ58" s="20"/>
      <c r="AIA58" s="20"/>
      <c r="AIB58" s="20"/>
      <c r="AIC58" s="20"/>
      <c r="AID58" s="20"/>
      <c r="AIE58" s="20"/>
      <c r="AIF58" s="20"/>
      <c r="AIG58" s="20"/>
      <c r="AIH58" s="20"/>
      <c r="AII58" s="20"/>
      <c r="AIJ58" s="20"/>
      <c r="AIK58" s="20"/>
      <c r="AIL58" s="20"/>
      <c r="AIM58" s="20"/>
      <c r="AIN58" s="20"/>
      <c r="AIO58" s="20"/>
      <c r="AIP58" s="20"/>
      <c r="AIQ58" s="20"/>
      <c r="AIR58" s="20"/>
      <c r="AIS58" s="20"/>
      <c r="AIT58" s="20"/>
      <c r="AIU58" s="20"/>
      <c r="AIV58" s="20"/>
      <c r="AIW58" s="20"/>
      <c r="AIX58" s="20"/>
      <c r="AIY58" s="20"/>
      <c r="AIZ58" s="20"/>
      <c r="AJA58" s="20"/>
      <c r="AJB58" s="20"/>
      <c r="AJC58" s="20"/>
      <c r="AJD58" s="20"/>
      <c r="AJE58" s="20"/>
      <c r="AJF58" s="20"/>
      <c r="AJG58" s="20"/>
      <c r="AJH58" s="20"/>
      <c r="AJI58" s="20"/>
      <c r="AJJ58" s="20"/>
      <c r="AJK58" s="20"/>
      <c r="AJL58" s="20"/>
      <c r="AJM58" s="20"/>
      <c r="AJN58" s="20"/>
      <c r="AJO58" s="20"/>
      <c r="AJP58" s="20"/>
      <c r="AJQ58" s="20"/>
      <c r="AJR58" s="20"/>
      <c r="AJS58" s="20"/>
      <c r="AJT58" s="20"/>
      <c r="AJU58" s="20"/>
      <c r="AJV58" s="20"/>
      <c r="AJW58" s="20"/>
      <c r="AJX58" s="20"/>
      <c r="AJY58" s="20"/>
      <c r="AJZ58" s="20"/>
      <c r="AKA58" s="20"/>
      <c r="AKB58" s="20"/>
      <c r="AKC58" s="20"/>
      <c r="AKD58" s="20"/>
      <c r="AKE58" s="20"/>
      <c r="AKF58" s="20"/>
      <c r="AKG58" s="20"/>
      <c r="AKH58" s="20"/>
      <c r="AKI58" s="20"/>
      <c r="AKJ58" s="20"/>
      <c r="AKK58" s="20"/>
      <c r="AKL58" s="20"/>
      <c r="AKM58" s="20"/>
      <c r="AKN58" s="20"/>
      <c r="AKO58" s="20"/>
      <c r="AKP58" s="20"/>
      <c r="AKQ58" s="20"/>
      <c r="AKR58" s="20"/>
      <c r="AKS58" s="20"/>
      <c r="AKT58" s="20"/>
      <c r="AKU58" s="20"/>
      <c r="AKV58" s="20"/>
      <c r="AKW58" s="20"/>
      <c r="AKX58" s="20"/>
      <c r="AKY58" s="20"/>
      <c r="AKZ58" s="20"/>
      <c r="ALA58" s="20"/>
      <c r="ALB58" s="20"/>
      <c r="ALC58" s="20"/>
      <c r="ALD58" s="20"/>
      <c r="ALE58" s="20"/>
      <c r="ALF58" s="20"/>
      <c r="ALG58" s="20"/>
      <c r="ALH58" s="20"/>
      <c r="ALI58" s="20"/>
      <c r="ALJ58" s="20"/>
      <c r="ALK58" s="20"/>
      <c r="ALL58" s="20"/>
      <c r="ALM58" s="20"/>
      <c r="ALN58" s="20"/>
      <c r="ALO58" s="20"/>
      <c r="ALP58" s="20"/>
      <c r="ALQ58" s="20"/>
      <c r="ALR58" s="20"/>
      <c r="ALS58" s="20"/>
      <c r="ALT58" s="20"/>
      <c r="ALU58" s="20"/>
      <c r="ALV58" s="20"/>
      <c r="ALW58" s="20"/>
      <c r="ALX58" s="20"/>
      <c r="ALY58" s="20"/>
      <c r="ALZ58" s="20"/>
      <c r="AMA58" s="20"/>
      <c r="AMB58" s="20"/>
      <c r="AMC58" s="20"/>
      <c r="AMD58" s="20"/>
      <c r="AME58" s="20"/>
      <c r="AMF58" s="20"/>
      <c r="AMG58" s="20"/>
      <c r="AMH58" s="20"/>
      <c r="AMI58" s="20"/>
      <c r="AMJ58" s="20"/>
      <c r="AMK58" s="20"/>
      <c r="AML58" s="20"/>
      <c r="AMM58" s="20"/>
      <c r="AMN58" s="20"/>
      <c r="AMO58" s="20"/>
      <c r="AMP58" s="20"/>
      <c r="AMQ58" s="20"/>
      <c r="AMR58" s="20"/>
      <c r="AMS58" s="20"/>
      <c r="AMT58" s="20"/>
      <c r="AMU58" s="20"/>
      <c r="AMV58" s="20"/>
      <c r="AMW58" s="20"/>
      <c r="AMX58" s="20"/>
      <c r="AMY58" s="20"/>
      <c r="AMZ58" s="20"/>
      <c r="ANA58" s="20"/>
      <c r="ANB58" s="20"/>
      <c r="ANC58" s="20"/>
      <c r="AND58" s="20"/>
      <c r="ANE58" s="20"/>
      <c r="ANF58" s="20"/>
      <c r="ANG58" s="20"/>
      <c r="ANH58" s="20"/>
      <c r="ANI58" s="20"/>
      <c r="ANJ58" s="20"/>
      <c r="ANK58" s="20"/>
      <c r="ANL58" s="20"/>
      <c r="ANM58" s="20"/>
      <c r="ANN58" s="20"/>
      <c r="ANO58" s="20"/>
      <c r="ANP58" s="20"/>
      <c r="ANQ58" s="20"/>
      <c r="ANR58" s="20"/>
      <c r="ANS58" s="20"/>
      <c r="ANT58" s="20"/>
      <c r="ANU58" s="20"/>
      <c r="ANV58" s="20"/>
      <c r="ANW58" s="20"/>
      <c r="ANX58" s="20"/>
      <c r="ANY58" s="20"/>
      <c r="ANZ58" s="20"/>
      <c r="AOA58" s="20"/>
      <c r="AOB58" s="20"/>
      <c r="AOC58" s="20"/>
      <c r="AOD58" s="20"/>
      <c r="AOE58" s="20"/>
      <c r="AOF58" s="20"/>
      <c r="AOG58" s="20"/>
      <c r="AOH58" s="20"/>
      <c r="AOI58" s="20"/>
      <c r="AOJ58" s="20"/>
      <c r="AOK58" s="20"/>
      <c r="AOL58" s="20"/>
      <c r="AOM58" s="20"/>
      <c r="AON58" s="20"/>
      <c r="AOO58" s="20"/>
      <c r="AOP58" s="20"/>
      <c r="AOQ58" s="20"/>
      <c r="AOR58" s="20"/>
      <c r="AOS58" s="20"/>
      <c r="AOT58" s="20"/>
      <c r="AOU58" s="20"/>
      <c r="AOV58" s="20"/>
      <c r="AOW58" s="20"/>
      <c r="AOX58" s="20"/>
      <c r="AOY58" s="20"/>
      <c r="AOZ58" s="20"/>
      <c r="APA58" s="20"/>
      <c r="APB58" s="20"/>
      <c r="APC58" s="20"/>
      <c r="APD58" s="20"/>
      <c r="APE58" s="20"/>
      <c r="APF58" s="20"/>
      <c r="APG58" s="20"/>
      <c r="APH58" s="20"/>
      <c r="API58" s="20"/>
      <c r="APJ58" s="20"/>
      <c r="APK58" s="20"/>
      <c r="APL58" s="20"/>
      <c r="APM58" s="20"/>
      <c r="APN58" s="20"/>
      <c r="APO58" s="20"/>
      <c r="APP58" s="20"/>
      <c r="APQ58" s="20"/>
      <c r="APR58" s="20"/>
      <c r="APS58" s="20"/>
      <c r="APT58" s="20"/>
      <c r="APU58" s="20"/>
      <c r="APV58" s="20"/>
      <c r="APW58" s="20"/>
      <c r="APX58" s="20"/>
      <c r="APY58" s="20"/>
      <c r="APZ58" s="20"/>
      <c r="AQA58" s="20"/>
      <c r="AQB58" s="20"/>
      <c r="AQC58" s="20"/>
      <c r="AQD58" s="20"/>
      <c r="AQE58" s="20"/>
      <c r="AQF58" s="20"/>
      <c r="AQG58" s="20"/>
      <c r="AQH58" s="20"/>
      <c r="AQI58" s="20"/>
      <c r="AQJ58" s="20"/>
      <c r="AQK58" s="20"/>
      <c r="AQL58" s="20"/>
      <c r="AQM58" s="20"/>
      <c r="AQN58" s="20"/>
      <c r="AQO58" s="20"/>
      <c r="AQP58" s="20"/>
      <c r="AQQ58" s="20"/>
      <c r="AQR58" s="20"/>
      <c r="AQS58" s="20"/>
      <c r="AQT58" s="20"/>
      <c r="AQU58" s="20"/>
      <c r="AQV58" s="20"/>
      <c r="AQW58" s="20"/>
      <c r="AQX58" s="20"/>
      <c r="AQY58" s="20"/>
      <c r="AQZ58" s="20"/>
      <c r="ARA58" s="20"/>
      <c r="ARB58" s="20"/>
      <c r="ARC58" s="20"/>
      <c r="ARD58" s="20"/>
      <c r="ARE58" s="20"/>
      <c r="ARF58" s="20"/>
      <c r="ARG58" s="20"/>
      <c r="ARH58" s="20"/>
      <c r="ARI58" s="20"/>
      <c r="ARJ58" s="20"/>
      <c r="ARK58" s="20"/>
      <c r="ARL58" s="20"/>
      <c r="ARM58" s="20"/>
      <c r="ARN58" s="20"/>
      <c r="ARO58" s="20"/>
      <c r="ARP58" s="20"/>
      <c r="ARQ58" s="20"/>
      <c r="ARR58" s="20"/>
      <c r="ARS58" s="20"/>
      <c r="ART58" s="20"/>
      <c r="ARU58" s="20"/>
      <c r="ARV58" s="20"/>
      <c r="ARW58" s="20"/>
      <c r="ARX58" s="20"/>
      <c r="ARY58" s="20"/>
      <c r="ARZ58" s="20"/>
      <c r="ASA58" s="20"/>
      <c r="ASB58" s="20"/>
      <c r="ASC58" s="20"/>
      <c r="ASD58" s="20"/>
      <c r="ASE58" s="20"/>
      <c r="ASF58" s="20"/>
      <c r="ASG58" s="20"/>
      <c r="ASH58" s="20"/>
      <c r="ASI58" s="20"/>
      <c r="ASJ58" s="20"/>
      <c r="ASK58" s="20"/>
      <c r="ASL58" s="20"/>
      <c r="ASM58" s="20"/>
      <c r="ASN58" s="20"/>
      <c r="ASO58" s="20"/>
      <c r="ASP58" s="20"/>
      <c r="ASQ58" s="20"/>
      <c r="ASR58" s="20"/>
      <c r="ASS58" s="20"/>
      <c r="AST58" s="20"/>
      <c r="ASU58" s="20"/>
      <c r="ASV58" s="20"/>
      <c r="ASW58" s="20"/>
      <c r="ASX58" s="20"/>
      <c r="ASY58" s="20"/>
      <c r="ASZ58" s="20"/>
      <c r="ATA58" s="20"/>
      <c r="ATB58" s="20"/>
      <c r="ATC58" s="20"/>
      <c r="ATD58" s="20"/>
      <c r="ATE58" s="20"/>
      <c r="ATF58" s="20"/>
      <c r="ATG58" s="20"/>
      <c r="ATH58" s="20"/>
      <c r="ATI58" s="20"/>
      <c r="ATJ58" s="20"/>
      <c r="ATK58" s="20"/>
      <c r="ATL58" s="20"/>
      <c r="ATM58" s="20"/>
      <c r="ATN58" s="20"/>
      <c r="ATO58" s="20"/>
      <c r="ATP58" s="20"/>
      <c r="ATQ58" s="20"/>
      <c r="ATR58" s="20"/>
      <c r="ATS58" s="20"/>
      <c r="ATT58" s="20"/>
      <c r="ATU58" s="20"/>
      <c r="ATV58" s="20"/>
      <c r="ATW58" s="20"/>
      <c r="ATX58" s="20"/>
      <c r="ATY58" s="20"/>
      <c r="ATZ58" s="20"/>
      <c r="AUA58" s="20"/>
      <c r="AUB58" s="20"/>
      <c r="AUC58" s="20"/>
      <c r="AUD58" s="20"/>
      <c r="AUE58" s="20"/>
      <c r="AUF58" s="20"/>
      <c r="AUG58" s="20"/>
      <c r="AUH58" s="20"/>
      <c r="AUI58" s="20"/>
      <c r="AUJ58" s="20"/>
      <c r="AUK58" s="20"/>
      <c r="AUL58" s="20"/>
      <c r="AUM58" s="20"/>
      <c r="AUN58" s="20"/>
      <c r="AUO58" s="20"/>
      <c r="AUP58" s="20"/>
      <c r="AUQ58" s="20"/>
      <c r="AUR58" s="20"/>
      <c r="AUS58" s="20"/>
      <c r="AUT58" s="20"/>
      <c r="AUU58" s="20"/>
      <c r="AUV58" s="20"/>
      <c r="AUW58" s="20"/>
      <c r="AUX58" s="20"/>
      <c r="AUY58" s="20"/>
      <c r="AUZ58" s="20"/>
      <c r="AVA58" s="20"/>
      <c r="AVB58" s="20"/>
      <c r="AVC58" s="20"/>
      <c r="AVD58" s="20"/>
      <c r="AVE58" s="20"/>
      <c r="AVF58" s="20"/>
      <c r="AVG58" s="20"/>
      <c r="AVH58" s="20"/>
      <c r="AVI58" s="20"/>
      <c r="AVJ58" s="20"/>
      <c r="AVK58" s="20"/>
      <c r="AVL58" s="20"/>
      <c r="AVM58" s="20"/>
      <c r="AVN58" s="20"/>
      <c r="AVO58" s="20"/>
      <c r="AVP58" s="20"/>
      <c r="AVQ58" s="20"/>
      <c r="AVR58" s="20"/>
      <c r="AVS58" s="20"/>
      <c r="AVT58" s="20"/>
      <c r="AVU58" s="20"/>
      <c r="AVV58" s="20"/>
      <c r="AVW58" s="20"/>
      <c r="AVX58" s="20"/>
      <c r="AVY58" s="20"/>
      <c r="AVZ58" s="20"/>
      <c r="AWA58" s="20"/>
      <c r="AWB58" s="20"/>
      <c r="AWC58" s="20"/>
      <c r="AWD58" s="20"/>
      <c r="AWE58" s="20"/>
      <c r="AWF58" s="20"/>
      <c r="AWG58" s="20"/>
      <c r="AWH58" s="20"/>
      <c r="AWI58" s="20"/>
      <c r="AWJ58" s="20"/>
      <c r="AWK58" s="20"/>
      <c r="AWL58" s="20"/>
      <c r="AWM58" s="20"/>
      <c r="AWN58" s="20"/>
      <c r="AWO58" s="20"/>
      <c r="AWP58" s="20"/>
      <c r="AWQ58" s="20"/>
      <c r="AWR58" s="20"/>
      <c r="AWS58" s="20"/>
      <c r="AWT58" s="20"/>
      <c r="AWU58" s="20"/>
      <c r="AWV58" s="20"/>
      <c r="AWW58" s="20"/>
      <c r="AWX58" s="20"/>
      <c r="AWY58" s="20"/>
      <c r="AWZ58" s="20"/>
      <c r="AXA58" s="20"/>
      <c r="AXB58" s="20"/>
      <c r="AXC58" s="20"/>
      <c r="AXD58" s="20"/>
      <c r="AXE58" s="20"/>
      <c r="AXF58" s="20"/>
      <c r="AXG58" s="20"/>
      <c r="AXH58" s="20"/>
      <c r="AXI58" s="20"/>
      <c r="AXJ58" s="20"/>
      <c r="AXK58" s="20"/>
      <c r="AXL58" s="20"/>
      <c r="AXM58" s="20"/>
      <c r="AXN58" s="20"/>
      <c r="AXO58" s="20"/>
      <c r="AXP58" s="20"/>
      <c r="AXQ58" s="20"/>
      <c r="AXR58" s="20"/>
      <c r="AXS58" s="20"/>
      <c r="AXT58" s="20"/>
      <c r="AXU58" s="20"/>
      <c r="AXV58" s="20"/>
      <c r="AXW58" s="20"/>
      <c r="AXX58" s="20"/>
      <c r="AXY58" s="20"/>
      <c r="AXZ58" s="20"/>
      <c r="AYA58" s="20"/>
      <c r="AYB58" s="20"/>
      <c r="AYC58" s="20"/>
      <c r="AYD58" s="20"/>
      <c r="AYE58" s="20"/>
      <c r="AYF58" s="20"/>
      <c r="AYG58" s="20"/>
      <c r="AYH58" s="20"/>
      <c r="AYI58" s="20"/>
      <c r="AYJ58" s="20"/>
      <c r="AYK58" s="20"/>
      <c r="AYL58" s="20"/>
      <c r="AYM58" s="20"/>
      <c r="AYN58" s="20"/>
      <c r="AYO58" s="20"/>
      <c r="AYP58" s="20"/>
      <c r="AYQ58" s="20"/>
      <c r="AYR58" s="20"/>
      <c r="AYS58" s="20"/>
      <c r="AYT58" s="20"/>
      <c r="AYU58" s="20"/>
      <c r="AYV58" s="20"/>
      <c r="AYW58" s="20"/>
      <c r="AYX58" s="20"/>
      <c r="AYY58" s="20"/>
      <c r="AYZ58" s="20"/>
      <c r="AZA58" s="20"/>
      <c r="AZB58" s="20"/>
      <c r="AZC58" s="20"/>
      <c r="AZD58" s="20"/>
      <c r="AZE58" s="20"/>
      <c r="AZF58" s="20"/>
      <c r="AZG58" s="20"/>
      <c r="AZH58" s="20"/>
      <c r="AZI58" s="20"/>
      <c r="AZJ58" s="20"/>
      <c r="AZK58" s="20"/>
      <c r="AZL58" s="20"/>
      <c r="AZM58" s="20"/>
      <c r="AZN58" s="20"/>
      <c r="AZO58" s="20"/>
      <c r="AZP58" s="20"/>
      <c r="AZQ58" s="20"/>
      <c r="AZR58" s="20"/>
      <c r="AZS58" s="20"/>
      <c r="AZT58" s="20"/>
      <c r="AZU58" s="20"/>
      <c r="AZV58" s="20"/>
      <c r="AZW58" s="20"/>
      <c r="AZX58" s="20"/>
      <c r="AZY58" s="20"/>
      <c r="AZZ58" s="20"/>
      <c r="BAA58" s="20"/>
      <c r="BAB58" s="20"/>
      <c r="BAC58" s="20"/>
      <c r="BAD58" s="20"/>
      <c r="BAE58" s="20"/>
      <c r="BAF58" s="20"/>
      <c r="BAG58" s="20"/>
      <c r="BAH58" s="20"/>
      <c r="BAI58" s="20"/>
      <c r="BAJ58" s="20"/>
      <c r="BAK58" s="20"/>
      <c r="BAL58" s="20"/>
      <c r="BAM58" s="20"/>
      <c r="BAN58" s="20"/>
      <c r="BAO58" s="20"/>
      <c r="BAP58" s="20"/>
      <c r="BAQ58" s="20"/>
      <c r="BAR58" s="20"/>
      <c r="BAS58" s="20"/>
      <c r="BAT58" s="20"/>
      <c r="BAU58" s="20"/>
      <c r="BAV58" s="20"/>
      <c r="BAW58" s="20"/>
      <c r="BAX58" s="20"/>
      <c r="BAY58" s="20"/>
      <c r="BAZ58" s="20"/>
      <c r="BBA58" s="20"/>
      <c r="BBB58" s="20"/>
      <c r="BBC58" s="20"/>
      <c r="BBD58" s="20"/>
      <c r="BBE58" s="20"/>
      <c r="BBF58" s="20"/>
      <c r="BBG58" s="20"/>
      <c r="BBH58" s="20"/>
      <c r="BBI58" s="20"/>
      <c r="BBJ58" s="20"/>
      <c r="BBK58" s="20"/>
      <c r="BBL58" s="20"/>
      <c r="BBM58" s="20"/>
      <c r="BBN58" s="20"/>
      <c r="BBO58" s="20"/>
      <c r="BBP58" s="20"/>
      <c r="BBQ58" s="20"/>
      <c r="BBR58" s="20"/>
      <c r="BBS58" s="20"/>
      <c r="BBT58" s="20"/>
      <c r="BBU58" s="20"/>
      <c r="BBV58" s="20"/>
      <c r="BBW58" s="20"/>
      <c r="BBX58" s="20"/>
      <c r="BBY58" s="20"/>
      <c r="BBZ58" s="20"/>
      <c r="BCA58" s="20"/>
      <c r="BCB58" s="20"/>
      <c r="BCC58" s="20"/>
      <c r="BCD58" s="20"/>
      <c r="BCE58" s="20"/>
      <c r="BCF58" s="20"/>
      <c r="BCG58" s="20"/>
      <c r="BCH58" s="20"/>
      <c r="BCI58" s="20"/>
      <c r="BCJ58" s="20"/>
      <c r="BCK58" s="20"/>
      <c r="BCL58" s="20"/>
      <c r="BCM58" s="20"/>
      <c r="BCN58" s="20"/>
      <c r="BCO58" s="20"/>
      <c r="BCP58" s="20"/>
      <c r="BCQ58" s="20"/>
      <c r="BCR58" s="20"/>
      <c r="BCS58" s="20"/>
      <c r="BCT58" s="20"/>
      <c r="BCU58" s="20"/>
      <c r="BCV58" s="20"/>
      <c r="BCW58" s="20"/>
      <c r="BCX58" s="20"/>
      <c r="BCY58" s="20"/>
      <c r="BCZ58" s="20"/>
      <c r="BDA58" s="20"/>
      <c r="BDB58" s="20"/>
      <c r="BDC58" s="20"/>
      <c r="BDD58" s="20"/>
      <c r="BDE58" s="20"/>
      <c r="BDF58" s="20"/>
      <c r="BDG58" s="20"/>
      <c r="BDH58" s="20"/>
      <c r="BDI58" s="20"/>
      <c r="BDJ58" s="20"/>
      <c r="BDK58" s="20"/>
      <c r="BDL58" s="20"/>
      <c r="BDM58" s="20"/>
      <c r="BDN58" s="20"/>
      <c r="BDO58" s="20"/>
      <c r="BDP58" s="20"/>
      <c r="BDQ58" s="20"/>
      <c r="BDR58" s="20"/>
      <c r="BDS58" s="20"/>
      <c r="BDT58" s="20"/>
      <c r="BDU58" s="20"/>
      <c r="BDV58" s="20"/>
      <c r="BDW58" s="20"/>
      <c r="BDX58" s="20"/>
      <c r="BDY58" s="20"/>
      <c r="BDZ58" s="20"/>
      <c r="BEA58" s="20"/>
      <c r="BEB58" s="20"/>
      <c r="BEC58" s="20"/>
      <c r="BED58" s="20"/>
      <c r="BEE58" s="20"/>
      <c r="BEF58" s="20"/>
      <c r="BEG58" s="20"/>
      <c r="BEH58" s="20"/>
      <c r="BEI58" s="20"/>
      <c r="BEJ58" s="20"/>
      <c r="BEK58" s="20"/>
      <c r="BEL58" s="20"/>
      <c r="BEM58" s="20"/>
      <c r="BEN58" s="20"/>
      <c r="BEO58" s="20"/>
      <c r="BEP58" s="20"/>
      <c r="BEQ58" s="20"/>
      <c r="BER58" s="20"/>
      <c r="BES58" s="20"/>
      <c r="BET58" s="20"/>
      <c r="BEU58" s="20"/>
      <c r="BEV58" s="20"/>
      <c r="BEW58" s="20"/>
      <c r="BEX58" s="20"/>
      <c r="BEY58" s="20"/>
      <c r="BEZ58" s="20"/>
      <c r="BFA58" s="20"/>
      <c r="BFB58" s="20"/>
      <c r="BFC58" s="20"/>
      <c r="BFD58" s="20"/>
      <c r="BFE58" s="20"/>
      <c r="BFF58" s="20"/>
      <c r="BFG58" s="20"/>
      <c r="BFH58" s="20"/>
      <c r="BFI58" s="20"/>
      <c r="BFJ58" s="20"/>
      <c r="BFK58" s="20"/>
      <c r="BFL58" s="20"/>
      <c r="BFM58" s="20"/>
      <c r="BFN58" s="20"/>
      <c r="BFO58" s="20"/>
      <c r="BFP58" s="20"/>
      <c r="BFQ58" s="20"/>
      <c r="BFR58" s="20"/>
      <c r="BFS58" s="20"/>
      <c r="BFT58" s="20"/>
      <c r="BFU58" s="20"/>
      <c r="BFV58" s="20"/>
      <c r="BFW58" s="20"/>
      <c r="BFX58" s="20"/>
      <c r="BFY58" s="20"/>
      <c r="BFZ58" s="20"/>
      <c r="BGA58" s="20"/>
      <c r="BGB58" s="20"/>
      <c r="BGC58" s="20"/>
      <c r="BGD58" s="20"/>
      <c r="BGE58" s="20"/>
      <c r="BGF58" s="20"/>
      <c r="BGG58" s="20"/>
      <c r="BGH58" s="20"/>
      <c r="BGI58" s="20"/>
      <c r="BGJ58" s="20"/>
      <c r="BGK58" s="20"/>
      <c r="BGL58" s="20"/>
      <c r="BGM58" s="20"/>
      <c r="BGN58" s="20"/>
      <c r="BGO58" s="20"/>
      <c r="BGP58" s="20"/>
      <c r="BGQ58" s="20"/>
      <c r="BGR58" s="20"/>
      <c r="BGS58" s="20"/>
      <c r="BGT58" s="20"/>
      <c r="BGU58" s="20"/>
      <c r="BGV58" s="20"/>
      <c r="BGW58" s="20"/>
      <c r="BGX58" s="20"/>
      <c r="BGY58" s="20"/>
      <c r="BGZ58" s="20"/>
      <c r="BHA58" s="20"/>
      <c r="BHB58" s="20"/>
      <c r="BHC58" s="20"/>
      <c r="BHD58" s="20"/>
      <c r="BHE58" s="20"/>
      <c r="BHF58" s="20"/>
      <c r="BHG58" s="20"/>
      <c r="BHH58" s="20"/>
      <c r="BHI58" s="20"/>
      <c r="BHJ58" s="20"/>
      <c r="BHK58" s="20"/>
      <c r="BHL58" s="20"/>
      <c r="BHM58" s="20"/>
      <c r="BHN58" s="20"/>
      <c r="BHO58" s="20"/>
      <c r="BHP58" s="20"/>
      <c r="BHQ58" s="20"/>
      <c r="BHR58" s="20"/>
      <c r="BHS58" s="20"/>
      <c r="BHT58" s="20"/>
      <c r="BHU58" s="20"/>
      <c r="BHV58" s="20"/>
      <c r="BHW58" s="20"/>
      <c r="BHX58" s="20"/>
      <c r="BHY58" s="20"/>
      <c r="BHZ58" s="20"/>
      <c r="BIA58" s="20"/>
      <c r="BIB58" s="20"/>
      <c r="BIC58" s="20"/>
      <c r="BID58" s="20"/>
      <c r="BIE58" s="20"/>
      <c r="BIF58" s="20"/>
      <c r="BIG58" s="20"/>
      <c r="BIH58" s="20"/>
      <c r="BII58" s="20"/>
      <c r="BIJ58" s="20"/>
      <c r="BIK58" s="20"/>
      <c r="BIL58" s="20"/>
      <c r="BIM58" s="20"/>
      <c r="BIN58" s="20"/>
      <c r="BIO58" s="20"/>
      <c r="BIP58" s="20"/>
      <c r="BIQ58" s="20"/>
      <c r="BIR58" s="20"/>
      <c r="BIS58" s="20"/>
      <c r="BIT58" s="20"/>
      <c r="BIU58" s="20"/>
      <c r="BIV58" s="20"/>
      <c r="BIW58" s="20"/>
      <c r="BIX58" s="20"/>
      <c r="BIY58" s="20"/>
      <c r="BIZ58" s="20"/>
      <c r="BJA58" s="20"/>
      <c r="BJB58" s="20"/>
      <c r="BJC58" s="20"/>
      <c r="BJD58" s="20"/>
      <c r="BJE58" s="20"/>
      <c r="BJF58" s="20"/>
      <c r="BJG58" s="20"/>
      <c r="BJH58" s="20"/>
      <c r="BJI58" s="20"/>
      <c r="BJJ58" s="20"/>
      <c r="BJK58" s="20"/>
      <c r="BJL58" s="20"/>
      <c r="BJM58" s="20"/>
      <c r="BJN58" s="20"/>
      <c r="BJO58" s="20"/>
      <c r="BJP58" s="20"/>
      <c r="BJQ58" s="20"/>
      <c r="BJR58" s="20"/>
      <c r="BJS58" s="20"/>
      <c r="BJT58" s="20"/>
      <c r="BJU58" s="20"/>
      <c r="BJV58" s="20"/>
      <c r="BJW58" s="20"/>
      <c r="BJX58" s="20"/>
      <c r="BJY58" s="20"/>
      <c r="BJZ58" s="20"/>
      <c r="BKA58" s="20"/>
      <c r="BKB58" s="20"/>
      <c r="BKC58" s="20"/>
      <c r="BKD58" s="20"/>
      <c r="BKE58" s="20"/>
      <c r="BKF58" s="20"/>
      <c r="BKG58" s="20"/>
      <c r="BKH58" s="20"/>
      <c r="BKI58" s="20"/>
      <c r="BKJ58" s="20"/>
      <c r="BKK58" s="20"/>
      <c r="BKL58" s="20"/>
      <c r="BKM58" s="20"/>
      <c r="BKN58" s="20"/>
      <c r="BKO58" s="20"/>
      <c r="BKP58" s="20"/>
      <c r="BKQ58" s="20"/>
      <c r="BKR58" s="20"/>
      <c r="BKS58" s="20"/>
      <c r="BKT58" s="20"/>
      <c r="BKU58" s="20"/>
      <c r="BKV58" s="20"/>
      <c r="BKW58" s="20"/>
      <c r="BKX58" s="20"/>
      <c r="BKY58" s="20"/>
      <c r="BKZ58" s="20"/>
      <c r="BLA58" s="20"/>
      <c r="BLB58" s="20"/>
      <c r="BLC58" s="20"/>
      <c r="BLD58" s="20"/>
      <c r="BLE58" s="20"/>
      <c r="BLF58" s="20"/>
      <c r="BLG58" s="20"/>
      <c r="BLH58" s="20"/>
      <c r="BLI58" s="20"/>
      <c r="BLJ58" s="20"/>
      <c r="BLK58" s="20"/>
      <c r="BLL58" s="20"/>
      <c r="BLM58" s="20"/>
      <c r="BLN58" s="20"/>
      <c r="BLO58" s="20"/>
      <c r="BLP58" s="20"/>
      <c r="BLQ58" s="20"/>
      <c r="BLR58" s="20"/>
      <c r="BLS58" s="20"/>
      <c r="BLT58" s="20"/>
      <c r="BLU58" s="20"/>
      <c r="BLV58" s="20"/>
      <c r="BLW58" s="20"/>
      <c r="BLX58" s="20"/>
      <c r="BLY58" s="20"/>
      <c r="BLZ58" s="20"/>
      <c r="BMA58" s="20"/>
      <c r="BMB58" s="20"/>
      <c r="BMC58" s="20"/>
      <c r="BMD58" s="20"/>
      <c r="BME58" s="20"/>
      <c r="BMF58" s="20"/>
      <c r="BMG58" s="20"/>
      <c r="BMH58" s="20"/>
      <c r="BMI58" s="20"/>
      <c r="BMJ58" s="20"/>
      <c r="BMK58" s="20"/>
      <c r="BML58" s="20"/>
      <c r="BMM58" s="20"/>
      <c r="BMN58" s="20"/>
      <c r="BMO58" s="20"/>
      <c r="BMP58" s="20"/>
      <c r="BMQ58" s="20"/>
      <c r="BMR58" s="20"/>
      <c r="BMS58" s="20"/>
      <c r="BMT58" s="20"/>
      <c r="BMU58" s="20"/>
      <c r="BMV58" s="20"/>
      <c r="BMW58" s="20"/>
      <c r="BMX58" s="20"/>
      <c r="BMY58" s="20"/>
      <c r="BMZ58" s="20"/>
      <c r="BNA58" s="20"/>
      <c r="BNB58" s="20"/>
      <c r="BNC58" s="20"/>
      <c r="BND58" s="20"/>
      <c r="BNE58" s="20"/>
      <c r="BNF58" s="20"/>
      <c r="BNG58" s="20"/>
      <c r="BNH58" s="20"/>
      <c r="BNI58" s="20"/>
      <c r="BNJ58" s="20"/>
      <c r="BNK58" s="20"/>
      <c r="BNL58" s="20"/>
      <c r="BNM58" s="20"/>
      <c r="BNN58" s="20"/>
      <c r="BNO58" s="20"/>
      <c r="BNP58" s="20"/>
      <c r="BNQ58" s="20"/>
      <c r="BNR58" s="20"/>
      <c r="BNS58" s="20"/>
      <c r="BNT58" s="20"/>
      <c r="BNU58" s="20"/>
      <c r="BNV58" s="20"/>
      <c r="BNW58" s="20"/>
      <c r="BNX58" s="20"/>
      <c r="BNY58" s="20"/>
      <c r="BNZ58" s="20"/>
      <c r="BOA58" s="20"/>
      <c r="BOB58" s="20"/>
      <c r="BOC58" s="20"/>
      <c r="BOD58" s="20"/>
      <c r="BOE58" s="20"/>
      <c r="BOF58" s="20"/>
      <c r="BOG58" s="20"/>
      <c r="BOH58" s="20"/>
      <c r="BOI58" s="20"/>
      <c r="BOJ58" s="20"/>
      <c r="BOK58" s="20"/>
      <c r="BOL58" s="20"/>
      <c r="BOM58" s="20"/>
      <c r="BON58" s="20"/>
      <c r="BOO58" s="20"/>
      <c r="BOP58" s="20"/>
      <c r="BOQ58" s="20"/>
      <c r="BOR58" s="20"/>
      <c r="BOS58" s="20"/>
      <c r="BOT58" s="20"/>
      <c r="BOU58" s="20"/>
      <c r="BOV58" s="20"/>
      <c r="BOW58" s="20"/>
      <c r="BOX58" s="20"/>
      <c r="BOY58" s="20"/>
      <c r="BOZ58" s="20"/>
      <c r="BPA58" s="20"/>
      <c r="BPB58" s="20"/>
      <c r="BPC58" s="20"/>
      <c r="BPD58" s="20"/>
      <c r="BPE58" s="20"/>
      <c r="BPF58" s="20"/>
      <c r="BPG58" s="20"/>
      <c r="BPH58" s="20"/>
      <c r="BPI58" s="20"/>
      <c r="BPJ58" s="20"/>
      <c r="BPK58" s="20"/>
      <c r="BPL58" s="20"/>
      <c r="BPM58" s="20"/>
      <c r="BPN58" s="20"/>
      <c r="BPO58" s="20"/>
      <c r="BPP58" s="20"/>
      <c r="BPQ58" s="20"/>
      <c r="BPR58" s="20"/>
      <c r="BPS58" s="20"/>
      <c r="BPT58" s="20"/>
      <c r="BPU58" s="20"/>
      <c r="BPV58" s="20"/>
      <c r="BPW58" s="20"/>
      <c r="BPX58" s="20"/>
      <c r="BPY58" s="20"/>
      <c r="BPZ58" s="20"/>
      <c r="BQA58" s="20"/>
      <c r="BQB58" s="20"/>
      <c r="BQC58" s="20"/>
      <c r="BQD58" s="20"/>
      <c r="BQE58" s="20"/>
      <c r="BQF58" s="20"/>
      <c r="BQG58" s="20"/>
      <c r="BQH58" s="20"/>
      <c r="BQI58" s="20"/>
      <c r="BQJ58" s="20"/>
      <c r="BQK58" s="20"/>
      <c r="BQL58" s="20"/>
      <c r="BQM58" s="20"/>
      <c r="BQN58" s="20"/>
      <c r="BQO58" s="20"/>
      <c r="BQP58" s="20"/>
      <c r="BQQ58" s="20"/>
      <c r="BQR58" s="20"/>
      <c r="BQS58" s="20"/>
      <c r="BQT58" s="20"/>
      <c r="BQU58" s="20"/>
      <c r="BQV58" s="20"/>
      <c r="BQW58" s="20"/>
      <c r="BQX58" s="20"/>
      <c r="BQY58" s="20"/>
      <c r="BQZ58" s="20"/>
      <c r="BRA58" s="20"/>
      <c r="BRB58" s="20"/>
      <c r="BRC58" s="20"/>
      <c r="BRD58" s="20"/>
      <c r="BRE58" s="20"/>
      <c r="BRF58" s="20"/>
      <c r="BRG58" s="20"/>
      <c r="BRH58" s="20"/>
      <c r="BRI58" s="20"/>
      <c r="BRJ58" s="20"/>
      <c r="BRK58" s="20"/>
      <c r="BRL58" s="20"/>
      <c r="BRM58" s="20"/>
      <c r="BRN58" s="20"/>
      <c r="BRO58" s="20"/>
      <c r="BRP58" s="20"/>
      <c r="BRQ58" s="20"/>
      <c r="BRR58" s="20"/>
      <c r="BRS58" s="20"/>
      <c r="BRT58" s="20"/>
      <c r="BRU58" s="20"/>
      <c r="BRV58" s="20"/>
      <c r="BRW58" s="20"/>
      <c r="BRX58" s="20"/>
      <c r="BRY58" s="20"/>
      <c r="BRZ58" s="20"/>
      <c r="BSA58" s="20"/>
    </row>
    <row r="59" spans="1:1847" s="18" customFormat="1" ht="27.6" x14ac:dyDescent="0.3">
      <c r="A59" s="775"/>
      <c r="B59" s="775"/>
      <c r="C59" s="342" t="s">
        <v>93</v>
      </c>
      <c r="D59" s="342"/>
      <c r="E59" s="545"/>
      <c r="F59" s="342"/>
      <c r="G59" s="395" t="s">
        <v>94</v>
      </c>
      <c r="H59" s="7">
        <f>+H60+H66+H72</f>
        <v>0</v>
      </c>
      <c r="I59" s="8">
        <f t="shared" ref="I59:U59" si="27">+I60+I66+I72</f>
        <v>0</v>
      </c>
      <c r="J59" s="8">
        <f t="shared" si="27"/>
        <v>0</v>
      </c>
      <c r="K59" s="8">
        <f t="shared" si="27"/>
        <v>0</v>
      </c>
      <c r="L59" s="644"/>
      <c r="M59" s="9">
        <f t="shared" si="27"/>
        <v>0</v>
      </c>
      <c r="N59" s="8">
        <f t="shared" si="27"/>
        <v>0</v>
      </c>
      <c r="O59" s="8">
        <f t="shared" si="27"/>
        <v>0</v>
      </c>
      <c r="P59" s="8">
        <f t="shared" si="27"/>
        <v>0</v>
      </c>
      <c r="Q59" s="42"/>
      <c r="R59" s="9">
        <f t="shared" si="27"/>
        <v>0</v>
      </c>
      <c r="S59" s="8">
        <f t="shared" si="27"/>
        <v>1305637184.5899999</v>
      </c>
      <c r="T59" s="8">
        <f t="shared" si="27"/>
        <v>642751596</v>
      </c>
      <c r="U59" s="8">
        <f t="shared" si="27"/>
        <v>642751596</v>
      </c>
      <c r="V59" s="644"/>
      <c r="W59" s="9">
        <f t="shared" ref="W59:Z59" si="28">+W60+W66+W72</f>
        <v>0</v>
      </c>
      <c r="X59" s="8">
        <f t="shared" si="28"/>
        <v>1305637184.5899999</v>
      </c>
      <c r="Y59" s="8">
        <f t="shared" si="28"/>
        <v>642751596</v>
      </c>
      <c r="Z59" s="755">
        <f t="shared" si="28"/>
        <v>642751596</v>
      </c>
      <c r="AA59" s="809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  <c r="BKY59" s="17"/>
      <c r="BKZ59" s="17"/>
      <c r="BLA59" s="17"/>
      <c r="BLB59" s="17"/>
      <c r="BLC59" s="17"/>
      <c r="BLD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LU59" s="17"/>
      <c r="BLV59" s="17"/>
      <c r="BLW59" s="17"/>
      <c r="BLX59" s="17"/>
      <c r="BLY59" s="17"/>
      <c r="BLZ59" s="17"/>
      <c r="BMA59" s="17"/>
      <c r="BMB59" s="17"/>
      <c r="BMC59" s="17"/>
      <c r="BMD59" s="17"/>
      <c r="BME59" s="17"/>
      <c r="BMF59" s="17"/>
      <c r="BMG59" s="17"/>
      <c r="BMH59" s="17"/>
      <c r="BMI59" s="17"/>
      <c r="BMJ59" s="17"/>
      <c r="BMK59" s="17"/>
      <c r="BML59" s="17"/>
      <c r="BMM59" s="17"/>
      <c r="BMN59" s="17"/>
      <c r="BMO59" s="17"/>
      <c r="BMP59" s="17"/>
      <c r="BMQ59" s="17"/>
      <c r="BMR59" s="17"/>
      <c r="BMS59" s="17"/>
      <c r="BMT59" s="17"/>
      <c r="BMU59" s="17"/>
      <c r="BMV59" s="17"/>
      <c r="BMW59" s="17"/>
      <c r="BMX59" s="17"/>
      <c r="BMY59" s="17"/>
      <c r="BMZ59" s="17"/>
      <c r="BNA59" s="17"/>
      <c r="BNB59" s="17"/>
      <c r="BNC59" s="17"/>
      <c r="BND59" s="17"/>
      <c r="BNE59" s="17"/>
      <c r="BNF59" s="17"/>
      <c r="BNG59" s="17"/>
      <c r="BNH59" s="17"/>
      <c r="BNI59" s="17"/>
      <c r="BNJ59" s="17"/>
      <c r="BNK59" s="17"/>
      <c r="BNL59" s="17"/>
      <c r="BNM59" s="17"/>
      <c r="BNN59" s="17"/>
      <c r="BNO59" s="17"/>
      <c r="BNP59" s="17"/>
      <c r="BNQ59" s="17"/>
      <c r="BNR59" s="17"/>
      <c r="BNS59" s="17"/>
      <c r="BNT59" s="17"/>
      <c r="BNU59" s="17"/>
      <c r="BNV59" s="17"/>
      <c r="BNW59" s="17"/>
      <c r="BNX59" s="17"/>
      <c r="BNY59" s="17"/>
      <c r="BNZ59" s="17"/>
      <c r="BOA59" s="17"/>
      <c r="BOB59" s="17"/>
      <c r="BOC59" s="17"/>
      <c r="BOD59" s="17"/>
      <c r="BOE59" s="17"/>
      <c r="BOF59" s="17"/>
      <c r="BOG59" s="17"/>
      <c r="BOH59" s="17"/>
      <c r="BOI59" s="17"/>
      <c r="BOJ59" s="17"/>
      <c r="BOK59" s="17"/>
      <c r="BOL59" s="17"/>
      <c r="BOM59" s="17"/>
      <c r="BON59" s="17"/>
      <c r="BOO59" s="17"/>
      <c r="BOP59" s="17"/>
      <c r="BOQ59" s="17"/>
      <c r="BOR59" s="17"/>
      <c r="BOS59" s="17"/>
      <c r="BOT59" s="17"/>
      <c r="BOU59" s="17"/>
      <c r="BOV59" s="17"/>
      <c r="BOW59" s="17"/>
      <c r="BOX59" s="17"/>
      <c r="BOY59" s="17"/>
      <c r="BOZ59" s="17"/>
      <c r="BPA59" s="17"/>
      <c r="BPB59" s="17"/>
      <c r="BPC59" s="17"/>
      <c r="BPD59" s="17"/>
      <c r="BPE59" s="17"/>
      <c r="BPF59" s="17"/>
      <c r="BPG59" s="17"/>
      <c r="BPH59" s="17"/>
      <c r="BPI59" s="17"/>
      <c r="BPJ59" s="17"/>
      <c r="BPK59" s="17"/>
      <c r="BPL59" s="17"/>
      <c r="BPM59" s="17"/>
      <c r="BPN59" s="17"/>
      <c r="BPO59" s="17"/>
      <c r="BPP59" s="17"/>
      <c r="BPQ59" s="17"/>
      <c r="BPR59" s="17"/>
      <c r="BPS59" s="17"/>
      <c r="BPT59" s="17"/>
      <c r="BPU59" s="17"/>
      <c r="BPV59" s="17"/>
      <c r="BPW59" s="17"/>
      <c r="BPX59" s="17"/>
      <c r="BPY59" s="17"/>
      <c r="BPZ59" s="17"/>
      <c r="BQA59" s="17"/>
      <c r="BQB59" s="17"/>
      <c r="BQC59" s="17"/>
      <c r="BQD59" s="17"/>
      <c r="BQE59" s="17"/>
      <c r="BQF59" s="17"/>
      <c r="BQG59" s="17"/>
      <c r="BQH59" s="17"/>
      <c r="BQI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QZ59" s="17"/>
      <c r="BRA59" s="17"/>
      <c r="BRB59" s="17"/>
      <c r="BRC59" s="17"/>
      <c r="BRD59" s="17"/>
      <c r="BRE59" s="17"/>
      <c r="BRF59" s="17"/>
      <c r="BRG59" s="17"/>
      <c r="BRH59" s="17"/>
      <c r="BRI59" s="17"/>
      <c r="BRJ59" s="17"/>
      <c r="BRK59" s="17"/>
      <c r="BRL59" s="17"/>
      <c r="BRM59" s="17"/>
      <c r="BRN59" s="17"/>
      <c r="BRO59" s="17"/>
      <c r="BRP59" s="17"/>
      <c r="BRQ59" s="17"/>
      <c r="BRR59" s="17"/>
      <c r="BRS59" s="17"/>
      <c r="BRT59" s="17"/>
      <c r="BRU59" s="17"/>
      <c r="BRV59" s="17"/>
      <c r="BRW59" s="17"/>
      <c r="BRX59" s="17"/>
      <c r="BRY59" s="17"/>
      <c r="BRZ59" s="17"/>
      <c r="BSA59" s="17"/>
    </row>
    <row r="60" spans="1:1847" s="18" customFormat="1" ht="27.6" x14ac:dyDescent="0.3">
      <c r="A60" s="775"/>
      <c r="B60" s="775"/>
      <c r="C60" s="777"/>
      <c r="D60" s="342" t="s">
        <v>95</v>
      </c>
      <c r="E60" s="545"/>
      <c r="F60" s="342"/>
      <c r="G60" s="395" t="s">
        <v>96</v>
      </c>
      <c r="H60" s="7">
        <f>+H61</f>
        <v>0</v>
      </c>
      <c r="I60" s="8">
        <f t="shared" ref="I60:Z60" si="29">+I61</f>
        <v>0</v>
      </c>
      <c r="J60" s="8">
        <f t="shared" si="29"/>
        <v>0</v>
      </c>
      <c r="K60" s="8">
        <f t="shared" si="29"/>
        <v>0</v>
      </c>
      <c r="L60" s="644"/>
      <c r="M60" s="9">
        <f t="shared" si="29"/>
        <v>0</v>
      </c>
      <c r="N60" s="8">
        <f t="shared" si="29"/>
        <v>0</v>
      </c>
      <c r="O60" s="8">
        <f t="shared" si="29"/>
        <v>0</v>
      </c>
      <c r="P60" s="8">
        <f t="shared" si="29"/>
        <v>0</v>
      </c>
      <c r="Q60" s="42"/>
      <c r="R60" s="9">
        <f t="shared" si="29"/>
        <v>0</v>
      </c>
      <c r="S60" s="8">
        <f t="shared" si="29"/>
        <v>1098637184.5899999</v>
      </c>
      <c r="T60" s="8">
        <f t="shared" si="29"/>
        <v>435809516</v>
      </c>
      <c r="U60" s="8">
        <f t="shared" si="29"/>
        <v>435809516</v>
      </c>
      <c r="V60" s="644"/>
      <c r="W60" s="9">
        <f t="shared" si="29"/>
        <v>0</v>
      </c>
      <c r="X60" s="8">
        <f t="shared" si="29"/>
        <v>1098637184.5899999</v>
      </c>
      <c r="Y60" s="8">
        <f t="shared" si="29"/>
        <v>435809516</v>
      </c>
      <c r="Z60" s="755">
        <f t="shared" si="29"/>
        <v>435809516</v>
      </c>
      <c r="AA60" s="809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</row>
    <row r="61" spans="1:1847" s="21" customFormat="1" x14ac:dyDescent="0.3">
      <c r="A61" s="775"/>
      <c r="B61" s="775"/>
      <c r="C61" s="777"/>
      <c r="D61" s="777"/>
      <c r="E61" s="545" t="s">
        <v>97</v>
      </c>
      <c r="F61" s="993">
        <v>169</v>
      </c>
      <c r="G61" s="982" t="s">
        <v>98</v>
      </c>
      <c r="H61" s="817"/>
      <c r="I61" s="816"/>
      <c r="J61" s="816"/>
      <c r="K61" s="816"/>
      <c r="L61" s="815"/>
      <c r="M61" s="837"/>
      <c r="N61" s="816"/>
      <c r="O61" s="816"/>
      <c r="P61" s="816"/>
      <c r="Q61" s="768"/>
      <c r="R61" s="837">
        <v>0</v>
      </c>
      <c r="S61" s="836">
        <v>1098637184.5899999</v>
      </c>
      <c r="T61" s="836">
        <v>435809516</v>
      </c>
      <c r="U61" s="836">
        <v>435809516</v>
      </c>
      <c r="V61" s="815" t="s">
        <v>1048</v>
      </c>
      <c r="W61" s="837">
        <f>+R61</f>
        <v>0</v>
      </c>
      <c r="X61" s="836">
        <f>+S61</f>
        <v>1098637184.5899999</v>
      </c>
      <c r="Y61" s="836">
        <f>+T61</f>
        <v>435809516</v>
      </c>
      <c r="Z61" s="991">
        <f>+U61</f>
        <v>435809516</v>
      </c>
      <c r="AA61" s="809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/>
      <c r="LV61" s="20"/>
      <c r="LW61" s="20"/>
      <c r="LX61" s="20"/>
      <c r="LY61" s="20"/>
      <c r="LZ61" s="20"/>
      <c r="MA61" s="20"/>
      <c r="MB61" s="20"/>
      <c r="MC61" s="20"/>
      <c r="MD61" s="20"/>
      <c r="ME61" s="20"/>
      <c r="MF61" s="20"/>
      <c r="MG61" s="20"/>
      <c r="MH61" s="20"/>
      <c r="MI61" s="20"/>
      <c r="MJ61" s="20"/>
      <c r="MK61" s="20"/>
      <c r="ML61" s="20"/>
      <c r="MM61" s="20"/>
      <c r="MN61" s="20"/>
      <c r="MO61" s="20"/>
      <c r="MP61" s="20"/>
      <c r="MQ61" s="20"/>
      <c r="MR61" s="20"/>
      <c r="MS61" s="20"/>
      <c r="MT61" s="20"/>
      <c r="MU61" s="20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20"/>
      <c r="NH61" s="20"/>
      <c r="NI61" s="20"/>
      <c r="NJ61" s="20"/>
      <c r="NK61" s="20"/>
      <c r="NL61" s="20"/>
      <c r="NM61" s="20"/>
      <c r="NN61" s="20"/>
      <c r="NO61" s="20"/>
      <c r="NP61" s="20"/>
      <c r="NQ61" s="20"/>
      <c r="NR61" s="20"/>
      <c r="NS61" s="20"/>
      <c r="NT61" s="20"/>
      <c r="NU61" s="20"/>
      <c r="NV61" s="20"/>
      <c r="NW61" s="20"/>
      <c r="NX61" s="20"/>
      <c r="NY61" s="20"/>
      <c r="NZ61" s="20"/>
      <c r="OA61" s="20"/>
      <c r="OB61" s="20"/>
      <c r="OC61" s="20"/>
      <c r="OD61" s="20"/>
      <c r="OE61" s="20"/>
      <c r="OF61" s="20"/>
      <c r="OG61" s="20"/>
      <c r="OH61" s="20"/>
      <c r="OI61" s="20"/>
      <c r="OJ61" s="20"/>
      <c r="OK61" s="20"/>
      <c r="OL61" s="20"/>
      <c r="OM61" s="20"/>
      <c r="ON61" s="20"/>
      <c r="OO61" s="20"/>
      <c r="OP61" s="20"/>
      <c r="OQ61" s="20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20"/>
      <c r="PD61" s="20"/>
      <c r="PE61" s="20"/>
      <c r="PF61" s="20"/>
      <c r="PG61" s="20"/>
      <c r="PH61" s="20"/>
      <c r="PI61" s="20"/>
      <c r="PJ61" s="20"/>
      <c r="PK61" s="20"/>
      <c r="PL61" s="20"/>
      <c r="PM61" s="20"/>
      <c r="PN61" s="20"/>
      <c r="PO61" s="20"/>
      <c r="PP61" s="20"/>
      <c r="PQ61" s="20"/>
      <c r="PR61" s="20"/>
      <c r="PS61" s="20"/>
      <c r="PT61" s="20"/>
      <c r="PU61" s="20"/>
      <c r="PV61" s="20"/>
      <c r="PW61" s="20"/>
      <c r="PX61" s="20"/>
      <c r="PY61" s="20"/>
      <c r="PZ61" s="20"/>
      <c r="QA61" s="20"/>
      <c r="QB61" s="20"/>
      <c r="QC61" s="20"/>
      <c r="QD61" s="20"/>
      <c r="QE61" s="20"/>
      <c r="QF61" s="20"/>
      <c r="QG61" s="20"/>
      <c r="QH61" s="20"/>
      <c r="QI61" s="20"/>
      <c r="QJ61" s="20"/>
      <c r="QK61" s="20"/>
      <c r="QL61" s="20"/>
      <c r="QM61" s="20"/>
      <c r="QN61" s="20"/>
      <c r="QO61" s="20"/>
      <c r="QP61" s="20"/>
      <c r="QQ61" s="20"/>
      <c r="QR61" s="20"/>
      <c r="QS61" s="20"/>
      <c r="QT61" s="20"/>
      <c r="QU61" s="20"/>
      <c r="QV61" s="20"/>
      <c r="QW61" s="20"/>
      <c r="QX61" s="20"/>
      <c r="QY61" s="20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20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20"/>
      <c r="SM61" s="20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20"/>
      <c r="TT61" s="20"/>
      <c r="TU61" s="20"/>
      <c r="TV61" s="20"/>
      <c r="TW61" s="20"/>
      <c r="TX61" s="20"/>
      <c r="TY61" s="20"/>
      <c r="TZ61" s="20"/>
      <c r="UA61" s="20"/>
      <c r="UB61" s="20"/>
      <c r="UC61" s="20"/>
      <c r="UD61" s="20"/>
      <c r="UE61" s="20"/>
      <c r="UF61" s="20"/>
      <c r="UG61" s="20"/>
      <c r="UH61" s="20"/>
      <c r="UI61" s="20"/>
      <c r="UJ61" s="20"/>
      <c r="UK61" s="20"/>
      <c r="UL61" s="20"/>
      <c r="UM61" s="20"/>
      <c r="UN61" s="20"/>
      <c r="UO61" s="20"/>
      <c r="UP61" s="20"/>
      <c r="UQ61" s="20"/>
      <c r="UR61" s="20"/>
      <c r="US61" s="20"/>
      <c r="UT61" s="20"/>
      <c r="UU61" s="20"/>
      <c r="UV61" s="20"/>
      <c r="UW61" s="20"/>
      <c r="UX61" s="20"/>
      <c r="UY61" s="20"/>
      <c r="UZ61" s="20"/>
      <c r="VA61" s="20"/>
      <c r="VB61" s="20"/>
      <c r="VC61" s="20"/>
      <c r="VD61" s="20"/>
      <c r="VE61" s="20"/>
      <c r="VF61" s="20"/>
      <c r="VG61" s="20"/>
      <c r="VH61" s="20"/>
      <c r="VI61" s="20"/>
      <c r="VJ61" s="20"/>
      <c r="VK61" s="20"/>
      <c r="VL61" s="20"/>
      <c r="VM61" s="20"/>
      <c r="VN61" s="20"/>
      <c r="VO61" s="20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20"/>
      <c r="WB61" s="20"/>
      <c r="WC61" s="20"/>
      <c r="WD61" s="20"/>
      <c r="WE61" s="20"/>
      <c r="WF61" s="20"/>
      <c r="WG61" s="20"/>
      <c r="WH61" s="20"/>
      <c r="WI61" s="20"/>
      <c r="WJ61" s="20"/>
      <c r="WK61" s="20"/>
      <c r="WL61" s="20"/>
      <c r="WM61" s="20"/>
      <c r="WN61" s="20"/>
      <c r="WO61" s="20"/>
      <c r="WP61" s="20"/>
      <c r="WQ61" s="20"/>
      <c r="WR61" s="20"/>
      <c r="WS61" s="20"/>
      <c r="WT61" s="20"/>
      <c r="WU61" s="20"/>
      <c r="WV61" s="20"/>
      <c r="WW61" s="20"/>
      <c r="WX61" s="20"/>
      <c r="WY61" s="20"/>
      <c r="WZ61" s="20"/>
      <c r="XA61" s="20"/>
      <c r="XB61" s="20"/>
      <c r="XC61" s="20"/>
      <c r="XD61" s="20"/>
      <c r="XE61" s="20"/>
      <c r="XF61" s="20"/>
      <c r="XG61" s="20"/>
      <c r="XH61" s="20"/>
      <c r="XI61" s="20"/>
      <c r="XJ61" s="20"/>
      <c r="XK61" s="20"/>
      <c r="XL61" s="20"/>
      <c r="XM61" s="20"/>
      <c r="XN61" s="20"/>
      <c r="XO61" s="20"/>
      <c r="XP61" s="20"/>
      <c r="XQ61" s="20"/>
      <c r="XR61" s="20"/>
      <c r="XS61" s="20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20"/>
      <c r="YF61" s="20"/>
      <c r="YG61" s="20"/>
      <c r="YH61" s="20"/>
      <c r="YI61" s="20"/>
      <c r="YJ61" s="20"/>
      <c r="YK61" s="20"/>
      <c r="YL61" s="20"/>
      <c r="YM61" s="20"/>
      <c r="YN61" s="20"/>
      <c r="YO61" s="20"/>
      <c r="YP61" s="20"/>
      <c r="YQ61" s="20"/>
      <c r="YR61" s="20"/>
      <c r="YS61" s="20"/>
      <c r="YT61" s="20"/>
      <c r="YU61" s="20"/>
      <c r="YV61" s="20"/>
      <c r="YW61" s="20"/>
      <c r="YX61" s="20"/>
      <c r="YY61" s="20"/>
      <c r="YZ61" s="20"/>
      <c r="ZA61" s="20"/>
      <c r="ZB61" s="20"/>
      <c r="ZC61" s="20"/>
      <c r="ZD61" s="20"/>
      <c r="ZE61" s="20"/>
      <c r="ZF61" s="20"/>
      <c r="ZG61" s="20"/>
      <c r="ZH61" s="20"/>
      <c r="ZI61" s="20"/>
      <c r="ZJ61" s="20"/>
      <c r="ZK61" s="20"/>
      <c r="ZL61" s="20"/>
      <c r="ZM61" s="20"/>
      <c r="ZN61" s="20"/>
      <c r="ZO61" s="20"/>
      <c r="ZP61" s="20"/>
      <c r="ZQ61" s="20"/>
      <c r="ZR61" s="20"/>
      <c r="ZS61" s="20"/>
      <c r="ZT61" s="20"/>
      <c r="ZU61" s="20"/>
      <c r="ZV61" s="20"/>
      <c r="ZW61" s="20"/>
      <c r="ZX61" s="20"/>
      <c r="ZY61" s="20"/>
      <c r="ZZ61" s="20"/>
      <c r="AAA61" s="20"/>
      <c r="AAB61" s="20"/>
      <c r="AAC61" s="20"/>
      <c r="AAD61" s="20"/>
      <c r="AAE61" s="20"/>
      <c r="AAF61" s="20"/>
      <c r="AAG61" s="20"/>
      <c r="AAH61" s="20"/>
      <c r="AAI61" s="20"/>
      <c r="AAJ61" s="20"/>
      <c r="AAK61" s="20"/>
      <c r="AAL61" s="20"/>
      <c r="AAM61" s="20"/>
      <c r="AAN61" s="20"/>
      <c r="AAO61" s="20"/>
      <c r="AAP61" s="20"/>
      <c r="AAQ61" s="20"/>
      <c r="AAR61" s="20"/>
      <c r="AAS61" s="20"/>
      <c r="AAT61" s="20"/>
      <c r="AAU61" s="20"/>
      <c r="AAV61" s="20"/>
      <c r="AAW61" s="20"/>
      <c r="AAX61" s="20"/>
      <c r="AAY61" s="20"/>
      <c r="AAZ61" s="20"/>
      <c r="ABA61" s="20"/>
      <c r="ABB61" s="20"/>
      <c r="ABC61" s="20"/>
      <c r="ABD61" s="20"/>
      <c r="ABE61" s="20"/>
      <c r="ABF61" s="20"/>
      <c r="ABG61" s="20"/>
      <c r="ABH61" s="20"/>
      <c r="ABI61" s="20"/>
      <c r="ABJ61" s="20"/>
      <c r="ABK61" s="20"/>
      <c r="ABL61" s="20"/>
      <c r="ABM61" s="20"/>
      <c r="ABN61" s="20"/>
      <c r="ABO61" s="20"/>
      <c r="ABP61" s="20"/>
      <c r="ABQ61" s="20"/>
      <c r="ABR61" s="20"/>
      <c r="ABS61" s="20"/>
      <c r="ABT61" s="20"/>
      <c r="ABU61" s="20"/>
      <c r="ABV61" s="20"/>
      <c r="ABW61" s="20"/>
      <c r="ABX61" s="20"/>
      <c r="ABY61" s="20"/>
      <c r="ABZ61" s="20"/>
      <c r="ACA61" s="20"/>
      <c r="ACB61" s="20"/>
      <c r="ACC61" s="20"/>
      <c r="ACD61" s="20"/>
      <c r="ACE61" s="20"/>
      <c r="ACF61" s="20"/>
      <c r="ACG61" s="20"/>
      <c r="ACH61" s="20"/>
      <c r="ACI61" s="20"/>
      <c r="ACJ61" s="20"/>
      <c r="ACK61" s="20"/>
      <c r="ACL61" s="20"/>
      <c r="ACM61" s="20"/>
      <c r="ACN61" s="20"/>
      <c r="ACO61" s="20"/>
      <c r="ACP61" s="20"/>
      <c r="ACQ61" s="20"/>
      <c r="ACR61" s="20"/>
      <c r="ACS61" s="20"/>
      <c r="ACT61" s="20"/>
      <c r="ACU61" s="20"/>
      <c r="ACV61" s="20"/>
      <c r="ACW61" s="20"/>
      <c r="ACX61" s="20"/>
      <c r="ACY61" s="20"/>
      <c r="ACZ61" s="20"/>
      <c r="ADA61" s="20"/>
      <c r="ADB61" s="20"/>
      <c r="ADC61" s="20"/>
      <c r="ADD61" s="20"/>
      <c r="ADE61" s="20"/>
      <c r="ADF61" s="20"/>
      <c r="ADG61" s="20"/>
      <c r="ADH61" s="20"/>
      <c r="ADI61" s="20"/>
      <c r="ADJ61" s="20"/>
      <c r="ADK61" s="20"/>
      <c r="ADL61" s="20"/>
      <c r="ADM61" s="20"/>
      <c r="ADN61" s="20"/>
      <c r="ADO61" s="20"/>
      <c r="ADP61" s="20"/>
      <c r="ADQ61" s="20"/>
      <c r="ADR61" s="20"/>
      <c r="ADS61" s="20"/>
      <c r="ADT61" s="20"/>
      <c r="ADU61" s="20"/>
      <c r="ADV61" s="20"/>
      <c r="ADW61" s="20"/>
      <c r="ADX61" s="20"/>
      <c r="ADY61" s="20"/>
      <c r="ADZ61" s="20"/>
      <c r="AEA61" s="20"/>
      <c r="AEB61" s="20"/>
      <c r="AEC61" s="20"/>
      <c r="AED61" s="20"/>
      <c r="AEE61" s="20"/>
      <c r="AEF61" s="20"/>
      <c r="AEG61" s="20"/>
      <c r="AEH61" s="20"/>
      <c r="AEI61" s="20"/>
      <c r="AEJ61" s="20"/>
      <c r="AEK61" s="20"/>
      <c r="AEL61" s="20"/>
      <c r="AEM61" s="20"/>
      <c r="AEN61" s="20"/>
      <c r="AEO61" s="20"/>
      <c r="AEP61" s="20"/>
      <c r="AEQ61" s="20"/>
      <c r="AER61" s="20"/>
      <c r="AES61" s="20"/>
      <c r="AET61" s="20"/>
      <c r="AEU61" s="20"/>
      <c r="AEV61" s="20"/>
      <c r="AEW61" s="20"/>
      <c r="AEX61" s="20"/>
      <c r="AEY61" s="20"/>
      <c r="AEZ61" s="20"/>
      <c r="AFA61" s="20"/>
      <c r="AFB61" s="20"/>
      <c r="AFC61" s="20"/>
      <c r="AFD61" s="20"/>
      <c r="AFE61" s="20"/>
      <c r="AFF61" s="20"/>
      <c r="AFG61" s="20"/>
      <c r="AFH61" s="20"/>
      <c r="AFI61" s="20"/>
      <c r="AFJ61" s="20"/>
      <c r="AFK61" s="20"/>
      <c r="AFL61" s="20"/>
      <c r="AFM61" s="20"/>
      <c r="AFN61" s="20"/>
      <c r="AFO61" s="20"/>
      <c r="AFP61" s="20"/>
      <c r="AFQ61" s="20"/>
      <c r="AFR61" s="20"/>
      <c r="AFS61" s="20"/>
      <c r="AFT61" s="20"/>
      <c r="AFU61" s="20"/>
      <c r="AFV61" s="20"/>
      <c r="AFW61" s="20"/>
      <c r="AFX61" s="20"/>
      <c r="AFY61" s="20"/>
      <c r="AFZ61" s="20"/>
      <c r="AGA61" s="20"/>
      <c r="AGB61" s="20"/>
      <c r="AGC61" s="20"/>
      <c r="AGD61" s="20"/>
      <c r="AGE61" s="20"/>
      <c r="AGF61" s="20"/>
      <c r="AGG61" s="20"/>
      <c r="AGH61" s="20"/>
      <c r="AGI61" s="20"/>
      <c r="AGJ61" s="20"/>
      <c r="AGK61" s="20"/>
      <c r="AGL61" s="20"/>
      <c r="AGM61" s="20"/>
      <c r="AGN61" s="20"/>
      <c r="AGO61" s="20"/>
      <c r="AGP61" s="20"/>
      <c r="AGQ61" s="20"/>
      <c r="AGR61" s="20"/>
      <c r="AGS61" s="20"/>
      <c r="AGT61" s="20"/>
      <c r="AGU61" s="20"/>
      <c r="AGV61" s="20"/>
      <c r="AGW61" s="20"/>
      <c r="AGX61" s="20"/>
      <c r="AGY61" s="20"/>
      <c r="AGZ61" s="20"/>
      <c r="AHA61" s="20"/>
      <c r="AHB61" s="20"/>
      <c r="AHC61" s="20"/>
      <c r="AHD61" s="20"/>
      <c r="AHE61" s="20"/>
      <c r="AHF61" s="20"/>
      <c r="AHG61" s="20"/>
      <c r="AHH61" s="20"/>
      <c r="AHI61" s="20"/>
      <c r="AHJ61" s="20"/>
      <c r="AHK61" s="20"/>
      <c r="AHL61" s="20"/>
      <c r="AHM61" s="20"/>
      <c r="AHN61" s="20"/>
      <c r="AHO61" s="20"/>
      <c r="AHP61" s="20"/>
      <c r="AHQ61" s="20"/>
      <c r="AHR61" s="20"/>
      <c r="AHS61" s="20"/>
      <c r="AHT61" s="20"/>
      <c r="AHU61" s="20"/>
      <c r="AHV61" s="20"/>
      <c r="AHW61" s="20"/>
      <c r="AHX61" s="20"/>
      <c r="AHY61" s="20"/>
      <c r="AHZ61" s="20"/>
      <c r="AIA61" s="20"/>
      <c r="AIB61" s="20"/>
      <c r="AIC61" s="20"/>
      <c r="AID61" s="20"/>
      <c r="AIE61" s="20"/>
      <c r="AIF61" s="20"/>
      <c r="AIG61" s="20"/>
      <c r="AIH61" s="20"/>
      <c r="AII61" s="20"/>
      <c r="AIJ61" s="20"/>
      <c r="AIK61" s="20"/>
      <c r="AIL61" s="20"/>
      <c r="AIM61" s="20"/>
      <c r="AIN61" s="20"/>
      <c r="AIO61" s="20"/>
      <c r="AIP61" s="20"/>
      <c r="AIQ61" s="20"/>
      <c r="AIR61" s="20"/>
      <c r="AIS61" s="20"/>
      <c r="AIT61" s="20"/>
      <c r="AIU61" s="20"/>
      <c r="AIV61" s="20"/>
      <c r="AIW61" s="20"/>
      <c r="AIX61" s="20"/>
      <c r="AIY61" s="20"/>
      <c r="AIZ61" s="20"/>
      <c r="AJA61" s="20"/>
      <c r="AJB61" s="20"/>
      <c r="AJC61" s="20"/>
      <c r="AJD61" s="20"/>
      <c r="AJE61" s="20"/>
      <c r="AJF61" s="20"/>
      <c r="AJG61" s="20"/>
      <c r="AJH61" s="20"/>
      <c r="AJI61" s="20"/>
      <c r="AJJ61" s="20"/>
      <c r="AJK61" s="20"/>
      <c r="AJL61" s="20"/>
      <c r="AJM61" s="20"/>
      <c r="AJN61" s="20"/>
      <c r="AJO61" s="20"/>
      <c r="AJP61" s="20"/>
      <c r="AJQ61" s="20"/>
      <c r="AJR61" s="20"/>
      <c r="AJS61" s="20"/>
      <c r="AJT61" s="20"/>
      <c r="AJU61" s="20"/>
      <c r="AJV61" s="20"/>
      <c r="AJW61" s="20"/>
      <c r="AJX61" s="20"/>
      <c r="AJY61" s="20"/>
      <c r="AJZ61" s="20"/>
      <c r="AKA61" s="20"/>
      <c r="AKB61" s="20"/>
      <c r="AKC61" s="20"/>
      <c r="AKD61" s="20"/>
      <c r="AKE61" s="20"/>
      <c r="AKF61" s="20"/>
      <c r="AKG61" s="20"/>
      <c r="AKH61" s="20"/>
      <c r="AKI61" s="20"/>
      <c r="AKJ61" s="20"/>
      <c r="AKK61" s="20"/>
      <c r="AKL61" s="20"/>
      <c r="AKM61" s="20"/>
      <c r="AKN61" s="20"/>
      <c r="AKO61" s="20"/>
      <c r="AKP61" s="20"/>
      <c r="AKQ61" s="20"/>
      <c r="AKR61" s="20"/>
      <c r="AKS61" s="20"/>
      <c r="AKT61" s="20"/>
      <c r="AKU61" s="20"/>
      <c r="AKV61" s="20"/>
      <c r="AKW61" s="20"/>
      <c r="AKX61" s="20"/>
      <c r="AKY61" s="20"/>
      <c r="AKZ61" s="20"/>
      <c r="ALA61" s="20"/>
      <c r="ALB61" s="20"/>
      <c r="ALC61" s="20"/>
      <c r="ALD61" s="20"/>
      <c r="ALE61" s="20"/>
      <c r="ALF61" s="20"/>
      <c r="ALG61" s="20"/>
      <c r="ALH61" s="20"/>
      <c r="ALI61" s="20"/>
      <c r="ALJ61" s="20"/>
      <c r="ALK61" s="20"/>
      <c r="ALL61" s="20"/>
      <c r="ALM61" s="20"/>
      <c r="ALN61" s="20"/>
      <c r="ALO61" s="20"/>
      <c r="ALP61" s="20"/>
      <c r="ALQ61" s="20"/>
      <c r="ALR61" s="20"/>
      <c r="ALS61" s="20"/>
      <c r="ALT61" s="20"/>
      <c r="ALU61" s="20"/>
      <c r="ALV61" s="20"/>
      <c r="ALW61" s="20"/>
      <c r="ALX61" s="20"/>
      <c r="ALY61" s="20"/>
      <c r="ALZ61" s="20"/>
      <c r="AMA61" s="20"/>
      <c r="AMB61" s="20"/>
      <c r="AMC61" s="20"/>
      <c r="AMD61" s="20"/>
      <c r="AME61" s="20"/>
      <c r="AMF61" s="20"/>
      <c r="AMG61" s="20"/>
      <c r="AMH61" s="20"/>
      <c r="AMI61" s="20"/>
      <c r="AMJ61" s="20"/>
      <c r="AMK61" s="20"/>
      <c r="AML61" s="20"/>
      <c r="AMM61" s="20"/>
      <c r="AMN61" s="20"/>
      <c r="AMO61" s="20"/>
      <c r="AMP61" s="20"/>
      <c r="AMQ61" s="20"/>
      <c r="AMR61" s="20"/>
      <c r="AMS61" s="20"/>
      <c r="AMT61" s="20"/>
      <c r="AMU61" s="20"/>
      <c r="AMV61" s="20"/>
      <c r="AMW61" s="20"/>
      <c r="AMX61" s="20"/>
      <c r="AMY61" s="20"/>
      <c r="AMZ61" s="20"/>
      <c r="ANA61" s="20"/>
      <c r="ANB61" s="20"/>
      <c r="ANC61" s="20"/>
      <c r="AND61" s="20"/>
      <c r="ANE61" s="20"/>
      <c r="ANF61" s="20"/>
      <c r="ANG61" s="20"/>
      <c r="ANH61" s="20"/>
      <c r="ANI61" s="20"/>
      <c r="ANJ61" s="20"/>
      <c r="ANK61" s="20"/>
      <c r="ANL61" s="20"/>
      <c r="ANM61" s="20"/>
      <c r="ANN61" s="20"/>
      <c r="ANO61" s="20"/>
      <c r="ANP61" s="20"/>
      <c r="ANQ61" s="20"/>
      <c r="ANR61" s="20"/>
      <c r="ANS61" s="20"/>
      <c r="ANT61" s="20"/>
      <c r="ANU61" s="20"/>
      <c r="ANV61" s="20"/>
      <c r="ANW61" s="20"/>
      <c r="ANX61" s="20"/>
      <c r="ANY61" s="20"/>
      <c r="ANZ61" s="20"/>
      <c r="AOA61" s="20"/>
      <c r="AOB61" s="20"/>
      <c r="AOC61" s="20"/>
      <c r="AOD61" s="20"/>
      <c r="AOE61" s="20"/>
      <c r="AOF61" s="20"/>
      <c r="AOG61" s="20"/>
      <c r="AOH61" s="20"/>
      <c r="AOI61" s="20"/>
      <c r="AOJ61" s="20"/>
      <c r="AOK61" s="20"/>
      <c r="AOL61" s="20"/>
      <c r="AOM61" s="20"/>
      <c r="AON61" s="20"/>
      <c r="AOO61" s="20"/>
      <c r="AOP61" s="20"/>
      <c r="AOQ61" s="20"/>
      <c r="AOR61" s="20"/>
      <c r="AOS61" s="20"/>
      <c r="AOT61" s="20"/>
      <c r="AOU61" s="20"/>
      <c r="AOV61" s="20"/>
      <c r="AOW61" s="20"/>
      <c r="AOX61" s="20"/>
      <c r="AOY61" s="20"/>
      <c r="AOZ61" s="20"/>
      <c r="APA61" s="20"/>
      <c r="APB61" s="20"/>
      <c r="APC61" s="20"/>
      <c r="APD61" s="20"/>
      <c r="APE61" s="20"/>
      <c r="APF61" s="20"/>
      <c r="APG61" s="20"/>
      <c r="APH61" s="20"/>
      <c r="API61" s="20"/>
      <c r="APJ61" s="20"/>
      <c r="APK61" s="20"/>
      <c r="APL61" s="20"/>
      <c r="APM61" s="20"/>
      <c r="APN61" s="20"/>
      <c r="APO61" s="20"/>
      <c r="APP61" s="20"/>
      <c r="APQ61" s="20"/>
      <c r="APR61" s="20"/>
      <c r="APS61" s="20"/>
      <c r="APT61" s="20"/>
      <c r="APU61" s="20"/>
      <c r="APV61" s="20"/>
      <c r="APW61" s="20"/>
      <c r="APX61" s="20"/>
      <c r="APY61" s="20"/>
      <c r="APZ61" s="20"/>
      <c r="AQA61" s="20"/>
      <c r="AQB61" s="20"/>
      <c r="AQC61" s="20"/>
      <c r="AQD61" s="20"/>
      <c r="AQE61" s="20"/>
      <c r="AQF61" s="20"/>
      <c r="AQG61" s="20"/>
      <c r="AQH61" s="20"/>
      <c r="AQI61" s="20"/>
      <c r="AQJ61" s="20"/>
      <c r="AQK61" s="20"/>
      <c r="AQL61" s="20"/>
      <c r="AQM61" s="20"/>
      <c r="AQN61" s="20"/>
      <c r="AQO61" s="20"/>
      <c r="AQP61" s="20"/>
      <c r="AQQ61" s="20"/>
      <c r="AQR61" s="20"/>
      <c r="AQS61" s="20"/>
      <c r="AQT61" s="20"/>
      <c r="AQU61" s="20"/>
      <c r="AQV61" s="20"/>
      <c r="AQW61" s="20"/>
      <c r="AQX61" s="20"/>
      <c r="AQY61" s="20"/>
      <c r="AQZ61" s="20"/>
      <c r="ARA61" s="20"/>
      <c r="ARB61" s="20"/>
      <c r="ARC61" s="20"/>
      <c r="ARD61" s="20"/>
      <c r="ARE61" s="20"/>
      <c r="ARF61" s="20"/>
      <c r="ARG61" s="20"/>
      <c r="ARH61" s="20"/>
      <c r="ARI61" s="20"/>
      <c r="ARJ61" s="20"/>
      <c r="ARK61" s="20"/>
      <c r="ARL61" s="20"/>
      <c r="ARM61" s="20"/>
      <c r="ARN61" s="20"/>
      <c r="ARO61" s="20"/>
      <c r="ARP61" s="20"/>
      <c r="ARQ61" s="20"/>
      <c r="ARR61" s="20"/>
      <c r="ARS61" s="20"/>
      <c r="ART61" s="20"/>
      <c r="ARU61" s="20"/>
      <c r="ARV61" s="20"/>
      <c r="ARW61" s="20"/>
      <c r="ARX61" s="20"/>
      <c r="ARY61" s="20"/>
      <c r="ARZ61" s="20"/>
      <c r="ASA61" s="20"/>
      <c r="ASB61" s="20"/>
      <c r="ASC61" s="20"/>
      <c r="ASD61" s="20"/>
      <c r="ASE61" s="20"/>
      <c r="ASF61" s="20"/>
      <c r="ASG61" s="20"/>
      <c r="ASH61" s="20"/>
      <c r="ASI61" s="20"/>
      <c r="ASJ61" s="20"/>
      <c r="ASK61" s="20"/>
      <c r="ASL61" s="20"/>
      <c r="ASM61" s="20"/>
      <c r="ASN61" s="20"/>
      <c r="ASO61" s="20"/>
      <c r="ASP61" s="20"/>
      <c r="ASQ61" s="20"/>
      <c r="ASR61" s="20"/>
      <c r="ASS61" s="20"/>
      <c r="AST61" s="20"/>
      <c r="ASU61" s="20"/>
      <c r="ASV61" s="20"/>
      <c r="ASW61" s="20"/>
      <c r="ASX61" s="20"/>
      <c r="ASY61" s="20"/>
      <c r="ASZ61" s="20"/>
      <c r="ATA61" s="20"/>
      <c r="ATB61" s="20"/>
      <c r="ATC61" s="20"/>
      <c r="ATD61" s="20"/>
      <c r="ATE61" s="20"/>
      <c r="ATF61" s="20"/>
      <c r="ATG61" s="20"/>
      <c r="ATH61" s="20"/>
      <c r="ATI61" s="20"/>
      <c r="ATJ61" s="20"/>
      <c r="ATK61" s="20"/>
      <c r="ATL61" s="20"/>
      <c r="ATM61" s="20"/>
      <c r="ATN61" s="20"/>
      <c r="ATO61" s="20"/>
      <c r="ATP61" s="20"/>
      <c r="ATQ61" s="20"/>
      <c r="ATR61" s="20"/>
      <c r="ATS61" s="20"/>
      <c r="ATT61" s="20"/>
      <c r="ATU61" s="20"/>
      <c r="ATV61" s="20"/>
      <c r="ATW61" s="20"/>
      <c r="ATX61" s="20"/>
      <c r="ATY61" s="20"/>
      <c r="ATZ61" s="20"/>
      <c r="AUA61" s="20"/>
      <c r="AUB61" s="20"/>
      <c r="AUC61" s="20"/>
      <c r="AUD61" s="20"/>
      <c r="AUE61" s="20"/>
      <c r="AUF61" s="20"/>
      <c r="AUG61" s="20"/>
      <c r="AUH61" s="20"/>
      <c r="AUI61" s="20"/>
      <c r="AUJ61" s="20"/>
      <c r="AUK61" s="20"/>
      <c r="AUL61" s="20"/>
      <c r="AUM61" s="20"/>
      <c r="AUN61" s="20"/>
      <c r="AUO61" s="20"/>
      <c r="AUP61" s="20"/>
      <c r="AUQ61" s="20"/>
      <c r="AUR61" s="20"/>
      <c r="AUS61" s="20"/>
      <c r="AUT61" s="20"/>
      <c r="AUU61" s="20"/>
      <c r="AUV61" s="20"/>
      <c r="AUW61" s="20"/>
      <c r="AUX61" s="20"/>
      <c r="AUY61" s="20"/>
      <c r="AUZ61" s="20"/>
      <c r="AVA61" s="20"/>
      <c r="AVB61" s="20"/>
      <c r="AVC61" s="20"/>
      <c r="AVD61" s="20"/>
      <c r="AVE61" s="20"/>
      <c r="AVF61" s="20"/>
      <c r="AVG61" s="20"/>
      <c r="AVH61" s="20"/>
      <c r="AVI61" s="20"/>
      <c r="AVJ61" s="20"/>
      <c r="AVK61" s="20"/>
      <c r="AVL61" s="20"/>
      <c r="AVM61" s="20"/>
      <c r="AVN61" s="20"/>
      <c r="AVO61" s="20"/>
      <c r="AVP61" s="20"/>
      <c r="AVQ61" s="20"/>
      <c r="AVR61" s="20"/>
      <c r="AVS61" s="20"/>
      <c r="AVT61" s="20"/>
      <c r="AVU61" s="20"/>
      <c r="AVV61" s="20"/>
      <c r="AVW61" s="20"/>
      <c r="AVX61" s="20"/>
      <c r="AVY61" s="20"/>
      <c r="AVZ61" s="20"/>
      <c r="AWA61" s="20"/>
      <c r="AWB61" s="20"/>
      <c r="AWC61" s="20"/>
      <c r="AWD61" s="20"/>
      <c r="AWE61" s="20"/>
      <c r="AWF61" s="20"/>
      <c r="AWG61" s="20"/>
      <c r="AWH61" s="20"/>
      <c r="AWI61" s="20"/>
      <c r="AWJ61" s="20"/>
      <c r="AWK61" s="20"/>
      <c r="AWL61" s="20"/>
      <c r="AWM61" s="20"/>
      <c r="AWN61" s="20"/>
      <c r="AWO61" s="20"/>
      <c r="AWP61" s="20"/>
      <c r="AWQ61" s="20"/>
      <c r="AWR61" s="20"/>
      <c r="AWS61" s="20"/>
      <c r="AWT61" s="20"/>
      <c r="AWU61" s="20"/>
      <c r="AWV61" s="20"/>
      <c r="AWW61" s="20"/>
      <c r="AWX61" s="20"/>
      <c r="AWY61" s="20"/>
      <c r="AWZ61" s="20"/>
      <c r="AXA61" s="20"/>
      <c r="AXB61" s="20"/>
      <c r="AXC61" s="20"/>
      <c r="AXD61" s="20"/>
      <c r="AXE61" s="20"/>
      <c r="AXF61" s="20"/>
      <c r="AXG61" s="20"/>
      <c r="AXH61" s="20"/>
      <c r="AXI61" s="20"/>
      <c r="AXJ61" s="20"/>
      <c r="AXK61" s="20"/>
      <c r="AXL61" s="20"/>
      <c r="AXM61" s="20"/>
      <c r="AXN61" s="20"/>
      <c r="AXO61" s="20"/>
      <c r="AXP61" s="20"/>
      <c r="AXQ61" s="20"/>
      <c r="AXR61" s="20"/>
      <c r="AXS61" s="20"/>
      <c r="AXT61" s="20"/>
      <c r="AXU61" s="20"/>
      <c r="AXV61" s="20"/>
      <c r="AXW61" s="20"/>
      <c r="AXX61" s="20"/>
      <c r="AXY61" s="20"/>
      <c r="AXZ61" s="20"/>
      <c r="AYA61" s="20"/>
      <c r="AYB61" s="20"/>
      <c r="AYC61" s="20"/>
      <c r="AYD61" s="20"/>
      <c r="AYE61" s="20"/>
      <c r="AYF61" s="20"/>
      <c r="AYG61" s="20"/>
      <c r="AYH61" s="20"/>
      <c r="AYI61" s="20"/>
      <c r="AYJ61" s="20"/>
      <c r="AYK61" s="20"/>
      <c r="AYL61" s="20"/>
      <c r="AYM61" s="20"/>
      <c r="AYN61" s="20"/>
      <c r="AYO61" s="20"/>
      <c r="AYP61" s="20"/>
      <c r="AYQ61" s="20"/>
      <c r="AYR61" s="20"/>
      <c r="AYS61" s="20"/>
      <c r="AYT61" s="20"/>
      <c r="AYU61" s="20"/>
      <c r="AYV61" s="20"/>
      <c r="AYW61" s="20"/>
      <c r="AYX61" s="20"/>
      <c r="AYY61" s="20"/>
      <c r="AYZ61" s="20"/>
      <c r="AZA61" s="20"/>
      <c r="AZB61" s="20"/>
      <c r="AZC61" s="20"/>
      <c r="AZD61" s="20"/>
      <c r="AZE61" s="20"/>
      <c r="AZF61" s="20"/>
      <c r="AZG61" s="20"/>
      <c r="AZH61" s="20"/>
      <c r="AZI61" s="20"/>
      <c r="AZJ61" s="20"/>
      <c r="AZK61" s="20"/>
      <c r="AZL61" s="20"/>
      <c r="AZM61" s="20"/>
      <c r="AZN61" s="20"/>
      <c r="AZO61" s="20"/>
      <c r="AZP61" s="20"/>
      <c r="AZQ61" s="20"/>
      <c r="AZR61" s="20"/>
      <c r="AZS61" s="20"/>
      <c r="AZT61" s="20"/>
      <c r="AZU61" s="20"/>
      <c r="AZV61" s="20"/>
      <c r="AZW61" s="20"/>
      <c r="AZX61" s="20"/>
      <c r="AZY61" s="20"/>
      <c r="AZZ61" s="20"/>
      <c r="BAA61" s="20"/>
      <c r="BAB61" s="20"/>
      <c r="BAC61" s="20"/>
      <c r="BAD61" s="20"/>
      <c r="BAE61" s="20"/>
      <c r="BAF61" s="20"/>
      <c r="BAG61" s="20"/>
      <c r="BAH61" s="20"/>
      <c r="BAI61" s="20"/>
      <c r="BAJ61" s="20"/>
      <c r="BAK61" s="20"/>
      <c r="BAL61" s="20"/>
      <c r="BAM61" s="20"/>
      <c r="BAN61" s="20"/>
      <c r="BAO61" s="20"/>
      <c r="BAP61" s="20"/>
      <c r="BAQ61" s="20"/>
      <c r="BAR61" s="20"/>
      <c r="BAS61" s="20"/>
      <c r="BAT61" s="20"/>
      <c r="BAU61" s="20"/>
      <c r="BAV61" s="20"/>
      <c r="BAW61" s="20"/>
      <c r="BAX61" s="20"/>
      <c r="BAY61" s="20"/>
      <c r="BAZ61" s="20"/>
      <c r="BBA61" s="20"/>
      <c r="BBB61" s="20"/>
      <c r="BBC61" s="20"/>
      <c r="BBD61" s="20"/>
      <c r="BBE61" s="20"/>
      <c r="BBF61" s="20"/>
      <c r="BBG61" s="20"/>
      <c r="BBH61" s="20"/>
      <c r="BBI61" s="20"/>
      <c r="BBJ61" s="20"/>
      <c r="BBK61" s="20"/>
      <c r="BBL61" s="20"/>
      <c r="BBM61" s="20"/>
      <c r="BBN61" s="20"/>
      <c r="BBO61" s="20"/>
      <c r="BBP61" s="20"/>
      <c r="BBQ61" s="20"/>
      <c r="BBR61" s="20"/>
      <c r="BBS61" s="20"/>
      <c r="BBT61" s="20"/>
      <c r="BBU61" s="20"/>
      <c r="BBV61" s="20"/>
      <c r="BBW61" s="20"/>
      <c r="BBX61" s="20"/>
      <c r="BBY61" s="20"/>
      <c r="BBZ61" s="20"/>
      <c r="BCA61" s="20"/>
      <c r="BCB61" s="20"/>
      <c r="BCC61" s="20"/>
      <c r="BCD61" s="20"/>
      <c r="BCE61" s="20"/>
      <c r="BCF61" s="20"/>
      <c r="BCG61" s="20"/>
      <c r="BCH61" s="20"/>
      <c r="BCI61" s="20"/>
      <c r="BCJ61" s="20"/>
      <c r="BCK61" s="20"/>
      <c r="BCL61" s="20"/>
      <c r="BCM61" s="20"/>
      <c r="BCN61" s="20"/>
      <c r="BCO61" s="20"/>
      <c r="BCP61" s="20"/>
      <c r="BCQ61" s="20"/>
      <c r="BCR61" s="20"/>
      <c r="BCS61" s="20"/>
      <c r="BCT61" s="20"/>
      <c r="BCU61" s="20"/>
      <c r="BCV61" s="20"/>
      <c r="BCW61" s="20"/>
      <c r="BCX61" s="20"/>
      <c r="BCY61" s="20"/>
      <c r="BCZ61" s="20"/>
      <c r="BDA61" s="20"/>
      <c r="BDB61" s="20"/>
      <c r="BDC61" s="20"/>
      <c r="BDD61" s="20"/>
      <c r="BDE61" s="20"/>
      <c r="BDF61" s="20"/>
      <c r="BDG61" s="20"/>
      <c r="BDH61" s="20"/>
      <c r="BDI61" s="20"/>
      <c r="BDJ61" s="20"/>
      <c r="BDK61" s="20"/>
      <c r="BDL61" s="20"/>
      <c r="BDM61" s="20"/>
      <c r="BDN61" s="20"/>
      <c r="BDO61" s="20"/>
      <c r="BDP61" s="20"/>
      <c r="BDQ61" s="20"/>
      <c r="BDR61" s="20"/>
      <c r="BDS61" s="20"/>
      <c r="BDT61" s="20"/>
      <c r="BDU61" s="20"/>
      <c r="BDV61" s="20"/>
      <c r="BDW61" s="20"/>
      <c r="BDX61" s="20"/>
      <c r="BDY61" s="20"/>
      <c r="BDZ61" s="20"/>
      <c r="BEA61" s="20"/>
      <c r="BEB61" s="20"/>
      <c r="BEC61" s="20"/>
      <c r="BED61" s="20"/>
      <c r="BEE61" s="20"/>
      <c r="BEF61" s="20"/>
      <c r="BEG61" s="20"/>
      <c r="BEH61" s="20"/>
      <c r="BEI61" s="20"/>
      <c r="BEJ61" s="20"/>
      <c r="BEK61" s="20"/>
      <c r="BEL61" s="20"/>
      <c r="BEM61" s="20"/>
      <c r="BEN61" s="20"/>
      <c r="BEO61" s="20"/>
      <c r="BEP61" s="20"/>
      <c r="BEQ61" s="20"/>
      <c r="BER61" s="20"/>
      <c r="BES61" s="20"/>
      <c r="BET61" s="20"/>
      <c r="BEU61" s="20"/>
      <c r="BEV61" s="20"/>
      <c r="BEW61" s="20"/>
      <c r="BEX61" s="20"/>
      <c r="BEY61" s="20"/>
      <c r="BEZ61" s="20"/>
      <c r="BFA61" s="20"/>
      <c r="BFB61" s="20"/>
      <c r="BFC61" s="20"/>
      <c r="BFD61" s="20"/>
      <c r="BFE61" s="20"/>
      <c r="BFF61" s="20"/>
      <c r="BFG61" s="20"/>
      <c r="BFH61" s="20"/>
      <c r="BFI61" s="20"/>
      <c r="BFJ61" s="20"/>
      <c r="BFK61" s="20"/>
      <c r="BFL61" s="20"/>
      <c r="BFM61" s="20"/>
      <c r="BFN61" s="20"/>
      <c r="BFO61" s="20"/>
      <c r="BFP61" s="20"/>
      <c r="BFQ61" s="20"/>
      <c r="BFR61" s="20"/>
      <c r="BFS61" s="20"/>
      <c r="BFT61" s="20"/>
      <c r="BFU61" s="20"/>
      <c r="BFV61" s="20"/>
      <c r="BFW61" s="20"/>
      <c r="BFX61" s="20"/>
      <c r="BFY61" s="20"/>
      <c r="BFZ61" s="20"/>
      <c r="BGA61" s="20"/>
      <c r="BGB61" s="20"/>
      <c r="BGC61" s="20"/>
      <c r="BGD61" s="20"/>
      <c r="BGE61" s="20"/>
      <c r="BGF61" s="20"/>
      <c r="BGG61" s="20"/>
      <c r="BGH61" s="20"/>
      <c r="BGI61" s="20"/>
      <c r="BGJ61" s="20"/>
      <c r="BGK61" s="20"/>
      <c r="BGL61" s="20"/>
      <c r="BGM61" s="20"/>
      <c r="BGN61" s="20"/>
      <c r="BGO61" s="20"/>
      <c r="BGP61" s="20"/>
      <c r="BGQ61" s="20"/>
      <c r="BGR61" s="20"/>
      <c r="BGS61" s="20"/>
      <c r="BGT61" s="20"/>
      <c r="BGU61" s="20"/>
      <c r="BGV61" s="20"/>
      <c r="BGW61" s="20"/>
      <c r="BGX61" s="20"/>
      <c r="BGY61" s="20"/>
      <c r="BGZ61" s="20"/>
      <c r="BHA61" s="20"/>
      <c r="BHB61" s="20"/>
      <c r="BHC61" s="20"/>
      <c r="BHD61" s="20"/>
      <c r="BHE61" s="20"/>
      <c r="BHF61" s="20"/>
      <c r="BHG61" s="20"/>
      <c r="BHH61" s="20"/>
      <c r="BHI61" s="20"/>
      <c r="BHJ61" s="20"/>
      <c r="BHK61" s="20"/>
      <c r="BHL61" s="20"/>
      <c r="BHM61" s="20"/>
      <c r="BHN61" s="20"/>
      <c r="BHO61" s="20"/>
      <c r="BHP61" s="20"/>
      <c r="BHQ61" s="20"/>
      <c r="BHR61" s="20"/>
      <c r="BHS61" s="20"/>
      <c r="BHT61" s="20"/>
      <c r="BHU61" s="20"/>
      <c r="BHV61" s="20"/>
      <c r="BHW61" s="20"/>
      <c r="BHX61" s="20"/>
      <c r="BHY61" s="20"/>
      <c r="BHZ61" s="20"/>
      <c r="BIA61" s="20"/>
      <c r="BIB61" s="20"/>
      <c r="BIC61" s="20"/>
      <c r="BID61" s="20"/>
      <c r="BIE61" s="20"/>
      <c r="BIF61" s="20"/>
      <c r="BIG61" s="20"/>
      <c r="BIH61" s="20"/>
      <c r="BII61" s="20"/>
      <c r="BIJ61" s="20"/>
      <c r="BIK61" s="20"/>
      <c r="BIL61" s="20"/>
      <c r="BIM61" s="20"/>
      <c r="BIN61" s="20"/>
      <c r="BIO61" s="20"/>
      <c r="BIP61" s="20"/>
      <c r="BIQ61" s="20"/>
      <c r="BIR61" s="20"/>
      <c r="BIS61" s="20"/>
      <c r="BIT61" s="20"/>
      <c r="BIU61" s="20"/>
      <c r="BIV61" s="20"/>
      <c r="BIW61" s="20"/>
      <c r="BIX61" s="20"/>
      <c r="BIY61" s="20"/>
      <c r="BIZ61" s="20"/>
      <c r="BJA61" s="20"/>
      <c r="BJB61" s="20"/>
      <c r="BJC61" s="20"/>
      <c r="BJD61" s="20"/>
      <c r="BJE61" s="20"/>
      <c r="BJF61" s="20"/>
      <c r="BJG61" s="20"/>
      <c r="BJH61" s="20"/>
      <c r="BJI61" s="20"/>
      <c r="BJJ61" s="20"/>
      <c r="BJK61" s="20"/>
      <c r="BJL61" s="20"/>
      <c r="BJM61" s="20"/>
      <c r="BJN61" s="20"/>
      <c r="BJO61" s="20"/>
      <c r="BJP61" s="20"/>
      <c r="BJQ61" s="20"/>
      <c r="BJR61" s="20"/>
      <c r="BJS61" s="20"/>
      <c r="BJT61" s="20"/>
      <c r="BJU61" s="20"/>
      <c r="BJV61" s="20"/>
      <c r="BJW61" s="20"/>
      <c r="BJX61" s="20"/>
      <c r="BJY61" s="20"/>
      <c r="BJZ61" s="20"/>
      <c r="BKA61" s="20"/>
      <c r="BKB61" s="20"/>
      <c r="BKC61" s="20"/>
      <c r="BKD61" s="20"/>
      <c r="BKE61" s="20"/>
      <c r="BKF61" s="20"/>
      <c r="BKG61" s="20"/>
      <c r="BKH61" s="20"/>
      <c r="BKI61" s="20"/>
      <c r="BKJ61" s="20"/>
      <c r="BKK61" s="20"/>
      <c r="BKL61" s="20"/>
      <c r="BKM61" s="20"/>
      <c r="BKN61" s="20"/>
      <c r="BKO61" s="20"/>
      <c r="BKP61" s="20"/>
      <c r="BKQ61" s="20"/>
      <c r="BKR61" s="20"/>
      <c r="BKS61" s="20"/>
      <c r="BKT61" s="20"/>
      <c r="BKU61" s="20"/>
      <c r="BKV61" s="20"/>
      <c r="BKW61" s="20"/>
      <c r="BKX61" s="20"/>
      <c r="BKY61" s="20"/>
      <c r="BKZ61" s="20"/>
      <c r="BLA61" s="20"/>
      <c r="BLB61" s="20"/>
      <c r="BLC61" s="20"/>
      <c r="BLD61" s="20"/>
      <c r="BLE61" s="20"/>
      <c r="BLF61" s="20"/>
      <c r="BLG61" s="20"/>
      <c r="BLH61" s="20"/>
      <c r="BLI61" s="20"/>
      <c r="BLJ61" s="20"/>
      <c r="BLK61" s="20"/>
      <c r="BLL61" s="20"/>
      <c r="BLM61" s="20"/>
      <c r="BLN61" s="20"/>
      <c r="BLO61" s="20"/>
      <c r="BLP61" s="20"/>
      <c r="BLQ61" s="20"/>
      <c r="BLR61" s="20"/>
      <c r="BLS61" s="20"/>
      <c r="BLT61" s="20"/>
      <c r="BLU61" s="20"/>
      <c r="BLV61" s="20"/>
      <c r="BLW61" s="20"/>
      <c r="BLX61" s="20"/>
      <c r="BLY61" s="20"/>
      <c r="BLZ61" s="20"/>
      <c r="BMA61" s="20"/>
      <c r="BMB61" s="20"/>
      <c r="BMC61" s="20"/>
      <c r="BMD61" s="20"/>
      <c r="BME61" s="20"/>
      <c r="BMF61" s="20"/>
      <c r="BMG61" s="20"/>
      <c r="BMH61" s="20"/>
      <c r="BMI61" s="20"/>
      <c r="BMJ61" s="20"/>
      <c r="BMK61" s="20"/>
      <c r="BML61" s="20"/>
      <c r="BMM61" s="20"/>
      <c r="BMN61" s="20"/>
      <c r="BMO61" s="20"/>
      <c r="BMP61" s="20"/>
      <c r="BMQ61" s="20"/>
      <c r="BMR61" s="20"/>
      <c r="BMS61" s="20"/>
      <c r="BMT61" s="20"/>
      <c r="BMU61" s="20"/>
      <c r="BMV61" s="20"/>
      <c r="BMW61" s="20"/>
      <c r="BMX61" s="20"/>
      <c r="BMY61" s="20"/>
      <c r="BMZ61" s="20"/>
      <c r="BNA61" s="20"/>
      <c r="BNB61" s="20"/>
      <c r="BNC61" s="20"/>
      <c r="BND61" s="20"/>
      <c r="BNE61" s="20"/>
      <c r="BNF61" s="20"/>
      <c r="BNG61" s="20"/>
      <c r="BNH61" s="20"/>
      <c r="BNI61" s="20"/>
      <c r="BNJ61" s="20"/>
      <c r="BNK61" s="20"/>
      <c r="BNL61" s="20"/>
      <c r="BNM61" s="20"/>
      <c r="BNN61" s="20"/>
      <c r="BNO61" s="20"/>
      <c r="BNP61" s="20"/>
      <c r="BNQ61" s="20"/>
      <c r="BNR61" s="20"/>
      <c r="BNS61" s="20"/>
      <c r="BNT61" s="20"/>
      <c r="BNU61" s="20"/>
      <c r="BNV61" s="20"/>
      <c r="BNW61" s="20"/>
      <c r="BNX61" s="20"/>
      <c r="BNY61" s="20"/>
      <c r="BNZ61" s="20"/>
      <c r="BOA61" s="20"/>
      <c r="BOB61" s="20"/>
      <c r="BOC61" s="20"/>
      <c r="BOD61" s="20"/>
      <c r="BOE61" s="20"/>
      <c r="BOF61" s="20"/>
      <c r="BOG61" s="20"/>
      <c r="BOH61" s="20"/>
      <c r="BOI61" s="20"/>
      <c r="BOJ61" s="20"/>
      <c r="BOK61" s="20"/>
      <c r="BOL61" s="20"/>
      <c r="BOM61" s="20"/>
      <c r="BON61" s="20"/>
      <c r="BOO61" s="20"/>
      <c r="BOP61" s="20"/>
      <c r="BOQ61" s="20"/>
      <c r="BOR61" s="20"/>
      <c r="BOS61" s="20"/>
      <c r="BOT61" s="20"/>
      <c r="BOU61" s="20"/>
      <c r="BOV61" s="20"/>
      <c r="BOW61" s="20"/>
      <c r="BOX61" s="20"/>
      <c r="BOY61" s="20"/>
      <c r="BOZ61" s="20"/>
      <c r="BPA61" s="20"/>
      <c r="BPB61" s="20"/>
      <c r="BPC61" s="20"/>
      <c r="BPD61" s="20"/>
      <c r="BPE61" s="20"/>
      <c r="BPF61" s="20"/>
      <c r="BPG61" s="20"/>
      <c r="BPH61" s="20"/>
      <c r="BPI61" s="20"/>
      <c r="BPJ61" s="20"/>
      <c r="BPK61" s="20"/>
      <c r="BPL61" s="20"/>
      <c r="BPM61" s="20"/>
      <c r="BPN61" s="20"/>
      <c r="BPO61" s="20"/>
      <c r="BPP61" s="20"/>
      <c r="BPQ61" s="20"/>
      <c r="BPR61" s="20"/>
      <c r="BPS61" s="20"/>
      <c r="BPT61" s="20"/>
      <c r="BPU61" s="20"/>
      <c r="BPV61" s="20"/>
      <c r="BPW61" s="20"/>
      <c r="BPX61" s="20"/>
      <c r="BPY61" s="20"/>
      <c r="BPZ61" s="20"/>
      <c r="BQA61" s="20"/>
      <c r="BQB61" s="20"/>
      <c r="BQC61" s="20"/>
      <c r="BQD61" s="20"/>
      <c r="BQE61" s="20"/>
      <c r="BQF61" s="20"/>
      <c r="BQG61" s="20"/>
      <c r="BQH61" s="20"/>
      <c r="BQI61" s="20"/>
      <c r="BQJ61" s="20"/>
      <c r="BQK61" s="20"/>
      <c r="BQL61" s="20"/>
      <c r="BQM61" s="20"/>
      <c r="BQN61" s="20"/>
      <c r="BQO61" s="20"/>
      <c r="BQP61" s="20"/>
      <c r="BQQ61" s="20"/>
      <c r="BQR61" s="20"/>
      <c r="BQS61" s="20"/>
      <c r="BQT61" s="20"/>
      <c r="BQU61" s="20"/>
      <c r="BQV61" s="20"/>
      <c r="BQW61" s="20"/>
      <c r="BQX61" s="20"/>
      <c r="BQY61" s="20"/>
      <c r="BQZ61" s="20"/>
      <c r="BRA61" s="20"/>
      <c r="BRB61" s="20"/>
      <c r="BRC61" s="20"/>
      <c r="BRD61" s="20"/>
      <c r="BRE61" s="20"/>
      <c r="BRF61" s="20"/>
      <c r="BRG61" s="20"/>
      <c r="BRH61" s="20"/>
      <c r="BRI61" s="20"/>
      <c r="BRJ61" s="20"/>
      <c r="BRK61" s="20"/>
      <c r="BRL61" s="20"/>
      <c r="BRM61" s="20"/>
      <c r="BRN61" s="20"/>
      <c r="BRO61" s="20"/>
      <c r="BRP61" s="20"/>
      <c r="BRQ61" s="20"/>
      <c r="BRR61" s="20"/>
      <c r="BRS61" s="20"/>
      <c r="BRT61" s="20"/>
      <c r="BRU61" s="20"/>
      <c r="BRV61" s="20"/>
      <c r="BRW61" s="20"/>
      <c r="BRX61" s="20"/>
      <c r="BRY61" s="20"/>
      <c r="BRZ61" s="20"/>
      <c r="BSA61" s="20"/>
    </row>
    <row r="62" spans="1:1847" s="21" customFormat="1" x14ac:dyDescent="0.3">
      <c r="A62" s="775"/>
      <c r="B62" s="775"/>
      <c r="C62" s="777"/>
      <c r="D62" s="777"/>
      <c r="E62" s="545" t="s">
        <v>99</v>
      </c>
      <c r="F62" s="993"/>
      <c r="G62" s="982"/>
      <c r="H62" s="817"/>
      <c r="I62" s="816"/>
      <c r="J62" s="816"/>
      <c r="K62" s="816"/>
      <c r="L62" s="815"/>
      <c r="M62" s="837"/>
      <c r="N62" s="816"/>
      <c r="O62" s="816"/>
      <c r="P62" s="816"/>
      <c r="Q62" s="768"/>
      <c r="R62" s="837"/>
      <c r="S62" s="836"/>
      <c r="T62" s="836"/>
      <c r="U62" s="836"/>
      <c r="V62" s="815"/>
      <c r="W62" s="837"/>
      <c r="X62" s="836"/>
      <c r="Y62" s="836"/>
      <c r="Z62" s="991"/>
      <c r="AA62" s="809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/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/>
      <c r="SH62" s="20"/>
      <c r="SI62" s="20"/>
      <c r="SJ62" s="20"/>
      <c r="SK62" s="20"/>
      <c r="SL62" s="20"/>
      <c r="SM62" s="20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  <c r="TL62" s="20"/>
      <c r="TM62" s="20"/>
      <c r="TN62" s="20"/>
      <c r="TO62" s="20"/>
      <c r="TP62" s="20"/>
      <c r="TQ62" s="20"/>
      <c r="TR62" s="20"/>
      <c r="TS62" s="20"/>
      <c r="TT62" s="20"/>
      <c r="TU62" s="20"/>
      <c r="TV62" s="20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I62" s="20"/>
      <c r="UJ62" s="20"/>
      <c r="UK62" s="20"/>
      <c r="UL62" s="20"/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/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/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/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/>
      <c r="XJ62" s="20"/>
      <c r="XK62" s="20"/>
      <c r="XL62" s="20"/>
      <c r="XM62" s="20"/>
      <c r="XN62" s="20"/>
      <c r="XO62" s="20"/>
      <c r="XP62" s="20"/>
      <c r="XQ62" s="20"/>
      <c r="XR62" s="20"/>
      <c r="XS62" s="20"/>
      <c r="XT62" s="20"/>
      <c r="XU62" s="20"/>
      <c r="XV62" s="20"/>
      <c r="XW62" s="20"/>
      <c r="XX62" s="20"/>
      <c r="XY62" s="20"/>
      <c r="XZ62" s="20"/>
      <c r="YA62" s="20"/>
      <c r="YB62" s="20"/>
      <c r="YC62" s="20"/>
      <c r="YD62" s="20"/>
      <c r="YE62" s="20"/>
      <c r="YF62" s="20"/>
      <c r="YG62" s="20"/>
      <c r="YH62" s="20"/>
      <c r="YI62" s="20"/>
      <c r="YJ62" s="20"/>
      <c r="YK62" s="20"/>
      <c r="YL62" s="20"/>
      <c r="YM62" s="20"/>
      <c r="YN62" s="20"/>
      <c r="YO62" s="20"/>
      <c r="YP62" s="20"/>
      <c r="YQ62" s="20"/>
      <c r="YR62" s="20"/>
      <c r="YS62" s="20"/>
      <c r="YT62" s="20"/>
      <c r="YU62" s="20"/>
      <c r="YV62" s="20"/>
      <c r="YW62" s="20"/>
      <c r="YX62" s="20"/>
      <c r="YY62" s="20"/>
      <c r="YZ62" s="20"/>
      <c r="ZA62" s="20"/>
      <c r="ZB62" s="20"/>
      <c r="ZC62" s="20"/>
      <c r="ZD62" s="20"/>
      <c r="ZE62" s="20"/>
      <c r="ZF62" s="20"/>
      <c r="ZG62" s="20"/>
      <c r="ZH62" s="20"/>
      <c r="ZI62" s="20"/>
      <c r="ZJ62" s="20"/>
      <c r="ZK62" s="20"/>
      <c r="ZL62" s="20"/>
      <c r="ZM62" s="20"/>
      <c r="ZN62" s="20"/>
      <c r="ZO62" s="20"/>
      <c r="ZP62" s="20"/>
      <c r="ZQ62" s="20"/>
      <c r="ZR62" s="20"/>
      <c r="ZS62" s="20"/>
      <c r="ZT62" s="20"/>
      <c r="ZU62" s="20"/>
      <c r="ZV62" s="20"/>
      <c r="ZW62" s="20"/>
      <c r="ZX62" s="20"/>
      <c r="ZY62" s="20"/>
      <c r="ZZ62" s="20"/>
      <c r="AAA62" s="20"/>
      <c r="AAB62" s="20"/>
      <c r="AAC62" s="20"/>
      <c r="AAD62" s="20"/>
      <c r="AAE62" s="20"/>
      <c r="AAF62" s="20"/>
      <c r="AAG62" s="20"/>
      <c r="AAH62" s="20"/>
      <c r="AAI62" s="20"/>
      <c r="AAJ62" s="20"/>
      <c r="AAK62" s="20"/>
      <c r="AAL62" s="20"/>
      <c r="AAM62" s="20"/>
      <c r="AAN62" s="20"/>
      <c r="AAO62" s="20"/>
      <c r="AAP62" s="20"/>
      <c r="AAQ62" s="20"/>
      <c r="AAR62" s="20"/>
      <c r="AAS62" s="20"/>
      <c r="AAT62" s="20"/>
      <c r="AAU62" s="20"/>
      <c r="AAV62" s="20"/>
      <c r="AAW62" s="20"/>
      <c r="AAX62" s="20"/>
      <c r="AAY62" s="20"/>
      <c r="AAZ62" s="20"/>
      <c r="ABA62" s="20"/>
      <c r="ABB62" s="20"/>
      <c r="ABC62" s="20"/>
      <c r="ABD62" s="20"/>
      <c r="ABE62" s="20"/>
      <c r="ABF62" s="20"/>
      <c r="ABG62" s="20"/>
      <c r="ABH62" s="20"/>
      <c r="ABI62" s="20"/>
      <c r="ABJ62" s="20"/>
      <c r="ABK62" s="20"/>
      <c r="ABL62" s="20"/>
      <c r="ABM62" s="20"/>
      <c r="ABN62" s="20"/>
      <c r="ABO62" s="20"/>
      <c r="ABP62" s="20"/>
      <c r="ABQ62" s="20"/>
      <c r="ABR62" s="20"/>
      <c r="ABS62" s="20"/>
      <c r="ABT62" s="20"/>
      <c r="ABU62" s="20"/>
      <c r="ABV62" s="20"/>
      <c r="ABW62" s="20"/>
      <c r="ABX62" s="20"/>
      <c r="ABY62" s="20"/>
      <c r="ABZ62" s="20"/>
      <c r="ACA62" s="20"/>
      <c r="ACB62" s="20"/>
      <c r="ACC62" s="20"/>
      <c r="ACD62" s="20"/>
      <c r="ACE62" s="20"/>
      <c r="ACF62" s="20"/>
      <c r="ACG62" s="20"/>
      <c r="ACH62" s="20"/>
      <c r="ACI62" s="20"/>
      <c r="ACJ62" s="20"/>
      <c r="ACK62" s="20"/>
      <c r="ACL62" s="20"/>
      <c r="ACM62" s="20"/>
      <c r="ACN62" s="20"/>
      <c r="ACO62" s="20"/>
      <c r="ACP62" s="20"/>
      <c r="ACQ62" s="20"/>
      <c r="ACR62" s="20"/>
      <c r="ACS62" s="20"/>
      <c r="ACT62" s="20"/>
      <c r="ACU62" s="20"/>
      <c r="ACV62" s="20"/>
      <c r="ACW62" s="20"/>
      <c r="ACX62" s="20"/>
      <c r="ACY62" s="20"/>
      <c r="ACZ62" s="20"/>
      <c r="ADA62" s="20"/>
      <c r="ADB62" s="20"/>
      <c r="ADC62" s="20"/>
      <c r="ADD62" s="20"/>
      <c r="ADE62" s="20"/>
      <c r="ADF62" s="20"/>
      <c r="ADG62" s="20"/>
      <c r="ADH62" s="20"/>
      <c r="ADI62" s="20"/>
      <c r="ADJ62" s="20"/>
      <c r="ADK62" s="20"/>
      <c r="ADL62" s="20"/>
      <c r="ADM62" s="20"/>
      <c r="ADN62" s="20"/>
      <c r="ADO62" s="20"/>
      <c r="ADP62" s="20"/>
      <c r="ADQ62" s="20"/>
      <c r="ADR62" s="20"/>
      <c r="ADS62" s="20"/>
      <c r="ADT62" s="20"/>
      <c r="ADU62" s="20"/>
      <c r="ADV62" s="20"/>
      <c r="ADW62" s="20"/>
      <c r="ADX62" s="20"/>
      <c r="ADY62" s="20"/>
      <c r="ADZ62" s="20"/>
      <c r="AEA62" s="20"/>
      <c r="AEB62" s="20"/>
      <c r="AEC62" s="20"/>
      <c r="AED62" s="20"/>
      <c r="AEE62" s="20"/>
      <c r="AEF62" s="20"/>
      <c r="AEG62" s="20"/>
      <c r="AEH62" s="20"/>
      <c r="AEI62" s="20"/>
      <c r="AEJ62" s="20"/>
      <c r="AEK62" s="20"/>
      <c r="AEL62" s="20"/>
      <c r="AEM62" s="20"/>
      <c r="AEN62" s="20"/>
      <c r="AEO62" s="20"/>
      <c r="AEP62" s="20"/>
      <c r="AEQ62" s="20"/>
      <c r="AER62" s="20"/>
      <c r="AES62" s="20"/>
      <c r="AET62" s="20"/>
      <c r="AEU62" s="20"/>
      <c r="AEV62" s="20"/>
      <c r="AEW62" s="20"/>
      <c r="AEX62" s="20"/>
      <c r="AEY62" s="20"/>
      <c r="AEZ62" s="20"/>
      <c r="AFA62" s="20"/>
      <c r="AFB62" s="20"/>
      <c r="AFC62" s="20"/>
      <c r="AFD62" s="20"/>
      <c r="AFE62" s="20"/>
      <c r="AFF62" s="20"/>
      <c r="AFG62" s="20"/>
      <c r="AFH62" s="20"/>
      <c r="AFI62" s="20"/>
      <c r="AFJ62" s="20"/>
      <c r="AFK62" s="20"/>
      <c r="AFL62" s="20"/>
      <c r="AFM62" s="20"/>
      <c r="AFN62" s="20"/>
      <c r="AFO62" s="20"/>
      <c r="AFP62" s="20"/>
      <c r="AFQ62" s="20"/>
      <c r="AFR62" s="20"/>
      <c r="AFS62" s="20"/>
      <c r="AFT62" s="20"/>
      <c r="AFU62" s="20"/>
      <c r="AFV62" s="20"/>
      <c r="AFW62" s="20"/>
      <c r="AFX62" s="20"/>
      <c r="AFY62" s="20"/>
      <c r="AFZ62" s="20"/>
      <c r="AGA62" s="20"/>
      <c r="AGB62" s="20"/>
      <c r="AGC62" s="20"/>
      <c r="AGD62" s="20"/>
      <c r="AGE62" s="20"/>
      <c r="AGF62" s="20"/>
      <c r="AGG62" s="20"/>
      <c r="AGH62" s="20"/>
      <c r="AGI62" s="20"/>
      <c r="AGJ62" s="20"/>
      <c r="AGK62" s="20"/>
      <c r="AGL62" s="20"/>
      <c r="AGM62" s="20"/>
      <c r="AGN62" s="20"/>
      <c r="AGO62" s="20"/>
      <c r="AGP62" s="20"/>
      <c r="AGQ62" s="20"/>
      <c r="AGR62" s="20"/>
      <c r="AGS62" s="20"/>
      <c r="AGT62" s="20"/>
      <c r="AGU62" s="20"/>
      <c r="AGV62" s="20"/>
      <c r="AGW62" s="20"/>
      <c r="AGX62" s="20"/>
      <c r="AGY62" s="20"/>
      <c r="AGZ62" s="20"/>
      <c r="AHA62" s="20"/>
      <c r="AHB62" s="20"/>
      <c r="AHC62" s="20"/>
      <c r="AHD62" s="20"/>
      <c r="AHE62" s="20"/>
      <c r="AHF62" s="20"/>
      <c r="AHG62" s="20"/>
      <c r="AHH62" s="20"/>
      <c r="AHI62" s="20"/>
      <c r="AHJ62" s="20"/>
      <c r="AHK62" s="20"/>
      <c r="AHL62" s="20"/>
      <c r="AHM62" s="20"/>
      <c r="AHN62" s="20"/>
      <c r="AHO62" s="20"/>
      <c r="AHP62" s="20"/>
      <c r="AHQ62" s="20"/>
      <c r="AHR62" s="20"/>
      <c r="AHS62" s="20"/>
      <c r="AHT62" s="20"/>
      <c r="AHU62" s="20"/>
      <c r="AHV62" s="20"/>
      <c r="AHW62" s="20"/>
      <c r="AHX62" s="20"/>
      <c r="AHY62" s="20"/>
      <c r="AHZ62" s="20"/>
      <c r="AIA62" s="20"/>
      <c r="AIB62" s="20"/>
      <c r="AIC62" s="20"/>
      <c r="AID62" s="20"/>
      <c r="AIE62" s="20"/>
      <c r="AIF62" s="20"/>
      <c r="AIG62" s="20"/>
      <c r="AIH62" s="20"/>
      <c r="AII62" s="20"/>
      <c r="AIJ62" s="20"/>
      <c r="AIK62" s="20"/>
      <c r="AIL62" s="20"/>
      <c r="AIM62" s="20"/>
      <c r="AIN62" s="20"/>
      <c r="AIO62" s="20"/>
      <c r="AIP62" s="20"/>
      <c r="AIQ62" s="20"/>
      <c r="AIR62" s="20"/>
      <c r="AIS62" s="20"/>
      <c r="AIT62" s="20"/>
      <c r="AIU62" s="20"/>
      <c r="AIV62" s="20"/>
      <c r="AIW62" s="20"/>
      <c r="AIX62" s="20"/>
      <c r="AIY62" s="20"/>
      <c r="AIZ62" s="20"/>
      <c r="AJA62" s="20"/>
      <c r="AJB62" s="20"/>
      <c r="AJC62" s="20"/>
      <c r="AJD62" s="20"/>
      <c r="AJE62" s="20"/>
      <c r="AJF62" s="20"/>
      <c r="AJG62" s="20"/>
      <c r="AJH62" s="20"/>
      <c r="AJI62" s="20"/>
      <c r="AJJ62" s="20"/>
      <c r="AJK62" s="20"/>
      <c r="AJL62" s="20"/>
      <c r="AJM62" s="20"/>
      <c r="AJN62" s="20"/>
      <c r="AJO62" s="20"/>
      <c r="AJP62" s="20"/>
      <c r="AJQ62" s="20"/>
      <c r="AJR62" s="20"/>
      <c r="AJS62" s="20"/>
      <c r="AJT62" s="20"/>
      <c r="AJU62" s="20"/>
      <c r="AJV62" s="20"/>
      <c r="AJW62" s="20"/>
      <c r="AJX62" s="20"/>
      <c r="AJY62" s="20"/>
      <c r="AJZ62" s="20"/>
      <c r="AKA62" s="20"/>
      <c r="AKB62" s="20"/>
      <c r="AKC62" s="20"/>
      <c r="AKD62" s="20"/>
      <c r="AKE62" s="20"/>
      <c r="AKF62" s="20"/>
      <c r="AKG62" s="20"/>
      <c r="AKH62" s="20"/>
      <c r="AKI62" s="20"/>
      <c r="AKJ62" s="20"/>
      <c r="AKK62" s="20"/>
      <c r="AKL62" s="20"/>
      <c r="AKM62" s="20"/>
      <c r="AKN62" s="20"/>
      <c r="AKO62" s="20"/>
      <c r="AKP62" s="20"/>
      <c r="AKQ62" s="20"/>
      <c r="AKR62" s="20"/>
      <c r="AKS62" s="20"/>
      <c r="AKT62" s="20"/>
      <c r="AKU62" s="20"/>
      <c r="AKV62" s="20"/>
      <c r="AKW62" s="20"/>
      <c r="AKX62" s="20"/>
      <c r="AKY62" s="20"/>
      <c r="AKZ62" s="20"/>
      <c r="ALA62" s="20"/>
      <c r="ALB62" s="20"/>
      <c r="ALC62" s="20"/>
      <c r="ALD62" s="20"/>
      <c r="ALE62" s="20"/>
      <c r="ALF62" s="20"/>
      <c r="ALG62" s="20"/>
      <c r="ALH62" s="20"/>
      <c r="ALI62" s="20"/>
      <c r="ALJ62" s="20"/>
      <c r="ALK62" s="20"/>
      <c r="ALL62" s="20"/>
      <c r="ALM62" s="20"/>
      <c r="ALN62" s="20"/>
      <c r="ALO62" s="20"/>
      <c r="ALP62" s="20"/>
      <c r="ALQ62" s="20"/>
      <c r="ALR62" s="20"/>
      <c r="ALS62" s="20"/>
      <c r="ALT62" s="20"/>
      <c r="ALU62" s="20"/>
      <c r="ALV62" s="20"/>
      <c r="ALW62" s="20"/>
      <c r="ALX62" s="20"/>
      <c r="ALY62" s="20"/>
      <c r="ALZ62" s="20"/>
      <c r="AMA62" s="20"/>
      <c r="AMB62" s="20"/>
      <c r="AMC62" s="20"/>
      <c r="AMD62" s="20"/>
      <c r="AME62" s="20"/>
      <c r="AMF62" s="20"/>
      <c r="AMG62" s="20"/>
      <c r="AMH62" s="20"/>
      <c r="AMI62" s="20"/>
      <c r="AMJ62" s="20"/>
      <c r="AMK62" s="20"/>
      <c r="AML62" s="20"/>
      <c r="AMM62" s="20"/>
      <c r="AMN62" s="20"/>
      <c r="AMO62" s="20"/>
      <c r="AMP62" s="20"/>
      <c r="AMQ62" s="20"/>
      <c r="AMR62" s="20"/>
      <c r="AMS62" s="20"/>
      <c r="AMT62" s="20"/>
      <c r="AMU62" s="20"/>
      <c r="AMV62" s="20"/>
      <c r="AMW62" s="20"/>
      <c r="AMX62" s="20"/>
      <c r="AMY62" s="20"/>
      <c r="AMZ62" s="20"/>
      <c r="ANA62" s="20"/>
      <c r="ANB62" s="20"/>
      <c r="ANC62" s="20"/>
      <c r="AND62" s="20"/>
      <c r="ANE62" s="20"/>
      <c r="ANF62" s="20"/>
      <c r="ANG62" s="20"/>
      <c r="ANH62" s="20"/>
      <c r="ANI62" s="20"/>
      <c r="ANJ62" s="20"/>
      <c r="ANK62" s="20"/>
      <c r="ANL62" s="20"/>
      <c r="ANM62" s="20"/>
      <c r="ANN62" s="20"/>
      <c r="ANO62" s="20"/>
      <c r="ANP62" s="20"/>
      <c r="ANQ62" s="20"/>
      <c r="ANR62" s="20"/>
      <c r="ANS62" s="20"/>
      <c r="ANT62" s="20"/>
      <c r="ANU62" s="20"/>
      <c r="ANV62" s="20"/>
      <c r="ANW62" s="20"/>
      <c r="ANX62" s="20"/>
      <c r="ANY62" s="20"/>
      <c r="ANZ62" s="20"/>
      <c r="AOA62" s="20"/>
      <c r="AOB62" s="20"/>
      <c r="AOC62" s="20"/>
      <c r="AOD62" s="20"/>
      <c r="AOE62" s="20"/>
      <c r="AOF62" s="20"/>
      <c r="AOG62" s="20"/>
      <c r="AOH62" s="20"/>
      <c r="AOI62" s="20"/>
      <c r="AOJ62" s="20"/>
      <c r="AOK62" s="20"/>
      <c r="AOL62" s="20"/>
      <c r="AOM62" s="20"/>
      <c r="AON62" s="20"/>
      <c r="AOO62" s="20"/>
      <c r="AOP62" s="20"/>
      <c r="AOQ62" s="20"/>
      <c r="AOR62" s="20"/>
      <c r="AOS62" s="20"/>
      <c r="AOT62" s="20"/>
      <c r="AOU62" s="20"/>
      <c r="AOV62" s="20"/>
      <c r="AOW62" s="20"/>
      <c r="AOX62" s="20"/>
      <c r="AOY62" s="20"/>
      <c r="AOZ62" s="20"/>
      <c r="APA62" s="20"/>
      <c r="APB62" s="20"/>
      <c r="APC62" s="20"/>
      <c r="APD62" s="20"/>
      <c r="APE62" s="20"/>
      <c r="APF62" s="20"/>
      <c r="APG62" s="20"/>
      <c r="APH62" s="20"/>
      <c r="API62" s="20"/>
      <c r="APJ62" s="20"/>
      <c r="APK62" s="20"/>
      <c r="APL62" s="20"/>
      <c r="APM62" s="20"/>
      <c r="APN62" s="20"/>
      <c r="APO62" s="20"/>
      <c r="APP62" s="20"/>
      <c r="APQ62" s="20"/>
      <c r="APR62" s="20"/>
      <c r="APS62" s="20"/>
      <c r="APT62" s="20"/>
      <c r="APU62" s="20"/>
      <c r="APV62" s="20"/>
      <c r="APW62" s="20"/>
      <c r="APX62" s="20"/>
      <c r="APY62" s="20"/>
      <c r="APZ62" s="20"/>
      <c r="AQA62" s="20"/>
      <c r="AQB62" s="20"/>
      <c r="AQC62" s="20"/>
      <c r="AQD62" s="20"/>
      <c r="AQE62" s="20"/>
      <c r="AQF62" s="20"/>
      <c r="AQG62" s="20"/>
      <c r="AQH62" s="20"/>
      <c r="AQI62" s="20"/>
      <c r="AQJ62" s="20"/>
      <c r="AQK62" s="20"/>
      <c r="AQL62" s="20"/>
      <c r="AQM62" s="20"/>
      <c r="AQN62" s="20"/>
      <c r="AQO62" s="20"/>
      <c r="AQP62" s="20"/>
      <c r="AQQ62" s="20"/>
      <c r="AQR62" s="20"/>
      <c r="AQS62" s="20"/>
      <c r="AQT62" s="20"/>
      <c r="AQU62" s="20"/>
      <c r="AQV62" s="20"/>
      <c r="AQW62" s="20"/>
      <c r="AQX62" s="20"/>
      <c r="AQY62" s="20"/>
      <c r="AQZ62" s="20"/>
      <c r="ARA62" s="20"/>
      <c r="ARB62" s="20"/>
      <c r="ARC62" s="20"/>
      <c r="ARD62" s="20"/>
      <c r="ARE62" s="20"/>
      <c r="ARF62" s="20"/>
      <c r="ARG62" s="20"/>
      <c r="ARH62" s="20"/>
      <c r="ARI62" s="20"/>
      <c r="ARJ62" s="20"/>
      <c r="ARK62" s="20"/>
      <c r="ARL62" s="20"/>
      <c r="ARM62" s="20"/>
      <c r="ARN62" s="20"/>
      <c r="ARO62" s="20"/>
      <c r="ARP62" s="20"/>
      <c r="ARQ62" s="20"/>
      <c r="ARR62" s="20"/>
      <c r="ARS62" s="20"/>
      <c r="ART62" s="20"/>
      <c r="ARU62" s="20"/>
      <c r="ARV62" s="20"/>
      <c r="ARW62" s="20"/>
      <c r="ARX62" s="20"/>
      <c r="ARY62" s="20"/>
      <c r="ARZ62" s="20"/>
      <c r="ASA62" s="20"/>
      <c r="ASB62" s="20"/>
      <c r="ASC62" s="20"/>
      <c r="ASD62" s="20"/>
      <c r="ASE62" s="20"/>
      <c r="ASF62" s="20"/>
      <c r="ASG62" s="20"/>
      <c r="ASH62" s="20"/>
      <c r="ASI62" s="20"/>
      <c r="ASJ62" s="20"/>
      <c r="ASK62" s="20"/>
      <c r="ASL62" s="20"/>
      <c r="ASM62" s="20"/>
      <c r="ASN62" s="20"/>
      <c r="ASO62" s="20"/>
      <c r="ASP62" s="20"/>
      <c r="ASQ62" s="20"/>
      <c r="ASR62" s="20"/>
      <c r="ASS62" s="20"/>
      <c r="AST62" s="20"/>
      <c r="ASU62" s="20"/>
      <c r="ASV62" s="20"/>
      <c r="ASW62" s="20"/>
      <c r="ASX62" s="20"/>
      <c r="ASY62" s="20"/>
      <c r="ASZ62" s="20"/>
      <c r="ATA62" s="20"/>
      <c r="ATB62" s="20"/>
      <c r="ATC62" s="20"/>
      <c r="ATD62" s="20"/>
      <c r="ATE62" s="20"/>
      <c r="ATF62" s="20"/>
      <c r="ATG62" s="20"/>
      <c r="ATH62" s="20"/>
      <c r="ATI62" s="20"/>
      <c r="ATJ62" s="20"/>
      <c r="ATK62" s="20"/>
      <c r="ATL62" s="20"/>
      <c r="ATM62" s="20"/>
      <c r="ATN62" s="20"/>
      <c r="ATO62" s="20"/>
      <c r="ATP62" s="20"/>
      <c r="ATQ62" s="20"/>
      <c r="ATR62" s="20"/>
      <c r="ATS62" s="20"/>
      <c r="ATT62" s="20"/>
      <c r="ATU62" s="20"/>
      <c r="ATV62" s="20"/>
      <c r="ATW62" s="20"/>
      <c r="ATX62" s="20"/>
      <c r="ATY62" s="20"/>
      <c r="ATZ62" s="20"/>
      <c r="AUA62" s="20"/>
      <c r="AUB62" s="20"/>
      <c r="AUC62" s="20"/>
      <c r="AUD62" s="20"/>
      <c r="AUE62" s="20"/>
      <c r="AUF62" s="20"/>
      <c r="AUG62" s="20"/>
      <c r="AUH62" s="20"/>
      <c r="AUI62" s="20"/>
      <c r="AUJ62" s="20"/>
      <c r="AUK62" s="20"/>
      <c r="AUL62" s="20"/>
      <c r="AUM62" s="20"/>
      <c r="AUN62" s="20"/>
      <c r="AUO62" s="20"/>
      <c r="AUP62" s="20"/>
      <c r="AUQ62" s="20"/>
      <c r="AUR62" s="20"/>
      <c r="AUS62" s="20"/>
      <c r="AUT62" s="20"/>
      <c r="AUU62" s="20"/>
      <c r="AUV62" s="20"/>
      <c r="AUW62" s="20"/>
      <c r="AUX62" s="20"/>
      <c r="AUY62" s="20"/>
      <c r="AUZ62" s="20"/>
      <c r="AVA62" s="20"/>
      <c r="AVB62" s="20"/>
      <c r="AVC62" s="20"/>
      <c r="AVD62" s="20"/>
      <c r="AVE62" s="20"/>
      <c r="AVF62" s="20"/>
      <c r="AVG62" s="20"/>
      <c r="AVH62" s="20"/>
      <c r="AVI62" s="20"/>
      <c r="AVJ62" s="20"/>
      <c r="AVK62" s="20"/>
      <c r="AVL62" s="20"/>
      <c r="AVM62" s="20"/>
      <c r="AVN62" s="20"/>
      <c r="AVO62" s="20"/>
      <c r="AVP62" s="20"/>
      <c r="AVQ62" s="20"/>
      <c r="AVR62" s="20"/>
      <c r="AVS62" s="20"/>
      <c r="AVT62" s="20"/>
      <c r="AVU62" s="20"/>
      <c r="AVV62" s="20"/>
      <c r="AVW62" s="20"/>
      <c r="AVX62" s="20"/>
      <c r="AVY62" s="20"/>
      <c r="AVZ62" s="20"/>
      <c r="AWA62" s="20"/>
      <c r="AWB62" s="20"/>
      <c r="AWC62" s="20"/>
      <c r="AWD62" s="20"/>
      <c r="AWE62" s="20"/>
      <c r="AWF62" s="20"/>
      <c r="AWG62" s="20"/>
      <c r="AWH62" s="20"/>
      <c r="AWI62" s="20"/>
      <c r="AWJ62" s="20"/>
      <c r="AWK62" s="20"/>
      <c r="AWL62" s="20"/>
      <c r="AWM62" s="20"/>
      <c r="AWN62" s="20"/>
      <c r="AWO62" s="20"/>
      <c r="AWP62" s="20"/>
      <c r="AWQ62" s="20"/>
      <c r="AWR62" s="20"/>
      <c r="AWS62" s="20"/>
      <c r="AWT62" s="20"/>
      <c r="AWU62" s="20"/>
      <c r="AWV62" s="20"/>
      <c r="AWW62" s="20"/>
      <c r="AWX62" s="20"/>
      <c r="AWY62" s="20"/>
      <c r="AWZ62" s="20"/>
      <c r="AXA62" s="20"/>
      <c r="AXB62" s="20"/>
      <c r="AXC62" s="20"/>
      <c r="AXD62" s="20"/>
      <c r="AXE62" s="20"/>
      <c r="AXF62" s="20"/>
      <c r="AXG62" s="20"/>
      <c r="AXH62" s="20"/>
      <c r="AXI62" s="20"/>
      <c r="AXJ62" s="20"/>
      <c r="AXK62" s="20"/>
      <c r="AXL62" s="20"/>
      <c r="AXM62" s="20"/>
      <c r="AXN62" s="20"/>
      <c r="AXO62" s="20"/>
      <c r="AXP62" s="20"/>
      <c r="AXQ62" s="20"/>
      <c r="AXR62" s="20"/>
      <c r="AXS62" s="20"/>
      <c r="AXT62" s="20"/>
      <c r="AXU62" s="20"/>
      <c r="AXV62" s="20"/>
      <c r="AXW62" s="20"/>
      <c r="AXX62" s="20"/>
      <c r="AXY62" s="20"/>
      <c r="AXZ62" s="20"/>
      <c r="AYA62" s="20"/>
      <c r="AYB62" s="20"/>
      <c r="AYC62" s="20"/>
      <c r="AYD62" s="20"/>
      <c r="AYE62" s="20"/>
      <c r="AYF62" s="20"/>
      <c r="AYG62" s="20"/>
      <c r="AYH62" s="20"/>
      <c r="AYI62" s="20"/>
      <c r="AYJ62" s="20"/>
      <c r="AYK62" s="20"/>
      <c r="AYL62" s="20"/>
      <c r="AYM62" s="20"/>
      <c r="AYN62" s="20"/>
      <c r="AYO62" s="20"/>
      <c r="AYP62" s="20"/>
      <c r="AYQ62" s="20"/>
      <c r="AYR62" s="20"/>
      <c r="AYS62" s="20"/>
      <c r="AYT62" s="20"/>
      <c r="AYU62" s="20"/>
      <c r="AYV62" s="20"/>
      <c r="AYW62" s="20"/>
      <c r="AYX62" s="20"/>
      <c r="AYY62" s="20"/>
      <c r="AYZ62" s="20"/>
      <c r="AZA62" s="20"/>
      <c r="AZB62" s="20"/>
      <c r="AZC62" s="20"/>
      <c r="AZD62" s="20"/>
      <c r="AZE62" s="20"/>
      <c r="AZF62" s="20"/>
      <c r="AZG62" s="20"/>
      <c r="AZH62" s="20"/>
      <c r="AZI62" s="20"/>
      <c r="AZJ62" s="20"/>
      <c r="AZK62" s="20"/>
      <c r="AZL62" s="20"/>
      <c r="AZM62" s="20"/>
      <c r="AZN62" s="20"/>
      <c r="AZO62" s="20"/>
      <c r="AZP62" s="20"/>
      <c r="AZQ62" s="20"/>
      <c r="AZR62" s="20"/>
      <c r="AZS62" s="20"/>
      <c r="AZT62" s="20"/>
      <c r="AZU62" s="20"/>
      <c r="AZV62" s="20"/>
      <c r="AZW62" s="20"/>
      <c r="AZX62" s="20"/>
      <c r="AZY62" s="20"/>
      <c r="AZZ62" s="20"/>
      <c r="BAA62" s="20"/>
      <c r="BAB62" s="20"/>
      <c r="BAC62" s="20"/>
      <c r="BAD62" s="20"/>
      <c r="BAE62" s="20"/>
      <c r="BAF62" s="20"/>
      <c r="BAG62" s="20"/>
      <c r="BAH62" s="20"/>
      <c r="BAI62" s="20"/>
      <c r="BAJ62" s="20"/>
      <c r="BAK62" s="20"/>
      <c r="BAL62" s="20"/>
      <c r="BAM62" s="20"/>
      <c r="BAN62" s="20"/>
      <c r="BAO62" s="20"/>
      <c r="BAP62" s="20"/>
      <c r="BAQ62" s="20"/>
      <c r="BAR62" s="20"/>
      <c r="BAS62" s="20"/>
      <c r="BAT62" s="20"/>
      <c r="BAU62" s="20"/>
      <c r="BAV62" s="20"/>
      <c r="BAW62" s="20"/>
      <c r="BAX62" s="20"/>
      <c r="BAY62" s="20"/>
      <c r="BAZ62" s="20"/>
      <c r="BBA62" s="20"/>
      <c r="BBB62" s="20"/>
      <c r="BBC62" s="20"/>
      <c r="BBD62" s="20"/>
      <c r="BBE62" s="20"/>
      <c r="BBF62" s="20"/>
      <c r="BBG62" s="20"/>
      <c r="BBH62" s="20"/>
      <c r="BBI62" s="20"/>
      <c r="BBJ62" s="20"/>
      <c r="BBK62" s="20"/>
      <c r="BBL62" s="20"/>
      <c r="BBM62" s="20"/>
      <c r="BBN62" s="20"/>
      <c r="BBO62" s="20"/>
      <c r="BBP62" s="20"/>
      <c r="BBQ62" s="20"/>
      <c r="BBR62" s="20"/>
      <c r="BBS62" s="20"/>
      <c r="BBT62" s="20"/>
      <c r="BBU62" s="20"/>
      <c r="BBV62" s="20"/>
      <c r="BBW62" s="20"/>
      <c r="BBX62" s="20"/>
      <c r="BBY62" s="20"/>
      <c r="BBZ62" s="20"/>
      <c r="BCA62" s="20"/>
      <c r="BCB62" s="20"/>
      <c r="BCC62" s="20"/>
      <c r="BCD62" s="20"/>
      <c r="BCE62" s="20"/>
      <c r="BCF62" s="20"/>
      <c r="BCG62" s="20"/>
      <c r="BCH62" s="20"/>
      <c r="BCI62" s="20"/>
      <c r="BCJ62" s="20"/>
      <c r="BCK62" s="20"/>
      <c r="BCL62" s="20"/>
      <c r="BCM62" s="20"/>
      <c r="BCN62" s="20"/>
      <c r="BCO62" s="20"/>
      <c r="BCP62" s="20"/>
      <c r="BCQ62" s="20"/>
      <c r="BCR62" s="20"/>
      <c r="BCS62" s="20"/>
      <c r="BCT62" s="20"/>
      <c r="BCU62" s="20"/>
      <c r="BCV62" s="20"/>
      <c r="BCW62" s="20"/>
      <c r="BCX62" s="20"/>
      <c r="BCY62" s="20"/>
      <c r="BCZ62" s="20"/>
      <c r="BDA62" s="20"/>
      <c r="BDB62" s="20"/>
      <c r="BDC62" s="20"/>
      <c r="BDD62" s="20"/>
      <c r="BDE62" s="20"/>
      <c r="BDF62" s="20"/>
      <c r="BDG62" s="20"/>
      <c r="BDH62" s="20"/>
      <c r="BDI62" s="20"/>
      <c r="BDJ62" s="20"/>
      <c r="BDK62" s="20"/>
      <c r="BDL62" s="20"/>
      <c r="BDM62" s="20"/>
      <c r="BDN62" s="20"/>
      <c r="BDO62" s="20"/>
      <c r="BDP62" s="20"/>
      <c r="BDQ62" s="20"/>
      <c r="BDR62" s="20"/>
      <c r="BDS62" s="20"/>
      <c r="BDT62" s="20"/>
      <c r="BDU62" s="20"/>
      <c r="BDV62" s="20"/>
      <c r="BDW62" s="20"/>
      <c r="BDX62" s="20"/>
      <c r="BDY62" s="20"/>
      <c r="BDZ62" s="20"/>
      <c r="BEA62" s="20"/>
      <c r="BEB62" s="20"/>
      <c r="BEC62" s="20"/>
      <c r="BED62" s="20"/>
      <c r="BEE62" s="20"/>
      <c r="BEF62" s="20"/>
      <c r="BEG62" s="20"/>
      <c r="BEH62" s="20"/>
      <c r="BEI62" s="20"/>
      <c r="BEJ62" s="20"/>
      <c r="BEK62" s="20"/>
      <c r="BEL62" s="20"/>
      <c r="BEM62" s="20"/>
      <c r="BEN62" s="20"/>
      <c r="BEO62" s="20"/>
      <c r="BEP62" s="20"/>
      <c r="BEQ62" s="20"/>
      <c r="BER62" s="20"/>
      <c r="BES62" s="20"/>
      <c r="BET62" s="20"/>
      <c r="BEU62" s="20"/>
      <c r="BEV62" s="20"/>
      <c r="BEW62" s="20"/>
      <c r="BEX62" s="20"/>
      <c r="BEY62" s="20"/>
      <c r="BEZ62" s="20"/>
      <c r="BFA62" s="20"/>
      <c r="BFB62" s="20"/>
      <c r="BFC62" s="20"/>
      <c r="BFD62" s="20"/>
      <c r="BFE62" s="20"/>
      <c r="BFF62" s="20"/>
      <c r="BFG62" s="20"/>
      <c r="BFH62" s="20"/>
      <c r="BFI62" s="20"/>
      <c r="BFJ62" s="20"/>
      <c r="BFK62" s="20"/>
      <c r="BFL62" s="20"/>
      <c r="BFM62" s="20"/>
      <c r="BFN62" s="20"/>
      <c r="BFO62" s="20"/>
      <c r="BFP62" s="20"/>
      <c r="BFQ62" s="20"/>
      <c r="BFR62" s="20"/>
      <c r="BFS62" s="20"/>
      <c r="BFT62" s="20"/>
      <c r="BFU62" s="20"/>
      <c r="BFV62" s="20"/>
      <c r="BFW62" s="20"/>
      <c r="BFX62" s="20"/>
      <c r="BFY62" s="20"/>
      <c r="BFZ62" s="20"/>
      <c r="BGA62" s="20"/>
      <c r="BGB62" s="20"/>
      <c r="BGC62" s="20"/>
      <c r="BGD62" s="20"/>
      <c r="BGE62" s="20"/>
      <c r="BGF62" s="20"/>
      <c r="BGG62" s="20"/>
      <c r="BGH62" s="20"/>
      <c r="BGI62" s="20"/>
      <c r="BGJ62" s="20"/>
      <c r="BGK62" s="20"/>
      <c r="BGL62" s="20"/>
      <c r="BGM62" s="20"/>
      <c r="BGN62" s="20"/>
      <c r="BGO62" s="20"/>
      <c r="BGP62" s="20"/>
      <c r="BGQ62" s="20"/>
      <c r="BGR62" s="20"/>
      <c r="BGS62" s="20"/>
      <c r="BGT62" s="20"/>
      <c r="BGU62" s="20"/>
      <c r="BGV62" s="20"/>
      <c r="BGW62" s="20"/>
      <c r="BGX62" s="20"/>
      <c r="BGY62" s="20"/>
      <c r="BGZ62" s="20"/>
      <c r="BHA62" s="20"/>
      <c r="BHB62" s="20"/>
      <c r="BHC62" s="20"/>
      <c r="BHD62" s="20"/>
      <c r="BHE62" s="20"/>
      <c r="BHF62" s="20"/>
      <c r="BHG62" s="20"/>
      <c r="BHH62" s="20"/>
      <c r="BHI62" s="20"/>
      <c r="BHJ62" s="20"/>
      <c r="BHK62" s="20"/>
      <c r="BHL62" s="20"/>
      <c r="BHM62" s="20"/>
      <c r="BHN62" s="20"/>
      <c r="BHO62" s="20"/>
      <c r="BHP62" s="20"/>
      <c r="BHQ62" s="20"/>
      <c r="BHR62" s="20"/>
      <c r="BHS62" s="20"/>
      <c r="BHT62" s="20"/>
      <c r="BHU62" s="20"/>
      <c r="BHV62" s="20"/>
      <c r="BHW62" s="20"/>
      <c r="BHX62" s="20"/>
      <c r="BHY62" s="20"/>
      <c r="BHZ62" s="20"/>
      <c r="BIA62" s="20"/>
      <c r="BIB62" s="20"/>
      <c r="BIC62" s="20"/>
      <c r="BID62" s="20"/>
      <c r="BIE62" s="20"/>
      <c r="BIF62" s="20"/>
      <c r="BIG62" s="20"/>
      <c r="BIH62" s="20"/>
      <c r="BII62" s="20"/>
      <c r="BIJ62" s="20"/>
      <c r="BIK62" s="20"/>
      <c r="BIL62" s="20"/>
      <c r="BIM62" s="20"/>
      <c r="BIN62" s="20"/>
      <c r="BIO62" s="20"/>
      <c r="BIP62" s="20"/>
      <c r="BIQ62" s="20"/>
      <c r="BIR62" s="20"/>
      <c r="BIS62" s="20"/>
      <c r="BIT62" s="20"/>
      <c r="BIU62" s="20"/>
      <c r="BIV62" s="20"/>
      <c r="BIW62" s="20"/>
      <c r="BIX62" s="20"/>
      <c r="BIY62" s="20"/>
      <c r="BIZ62" s="20"/>
      <c r="BJA62" s="20"/>
      <c r="BJB62" s="20"/>
      <c r="BJC62" s="20"/>
      <c r="BJD62" s="20"/>
      <c r="BJE62" s="20"/>
      <c r="BJF62" s="20"/>
      <c r="BJG62" s="20"/>
      <c r="BJH62" s="20"/>
      <c r="BJI62" s="20"/>
      <c r="BJJ62" s="20"/>
      <c r="BJK62" s="20"/>
      <c r="BJL62" s="20"/>
      <c r="BJM62" s="20"/>
      <c r="BJN62" s="20"/>
      <c r="BJO62" s="20"/>
      <c r="BJP62" s="20"/>
      <c r="BJQ62" s="20"/>
      <c r="BJR62" s="20"/>
      <c r="BJS62" s="20"/>
      <c r="BJT62" s="20"/>
      <c r="BJU62" s="20"/>
      <c r="BJV62" s="20"/>
      <c r="BJW62" s="20"/>
      <c r="BJX62" s="20"/>
      <c r="BJY62" s="20"/>
      <c r="BJZ62" s="20"/>
      <c r="BKA62" s="20"/>
      <c r="BKB62" s="20"/>
      <c r="BKC62" s="20"/>
      <c r="BKD62" s="20"/>
      <c r="BKE62" s="20"/>
      <c r="BKF62" s="20"/>
      <c r="BKG62" s="20"/>
      <c r="BKH62" s="20"/>
      <c r="BKI62" s="20"/>
      <c r="BKJ62" s="20"/>
      <c r="BKK62" s="20"/>
      <c r="BKL62" s="20"/>
      <c r="BKM62" s="20"/>
      <c r="BKN62" s="20"/>
      <c r="BKO62" s="20"/>
      <c r="BKP62" s="20"/>
      <c r="BKQ62" s="20"/>
      <c r="BKR62" s="20"/>
      <c r="BKS62" s="20"/>
      <c r="BKT62" s="20"/>
      <c r="BKU62" s="20"/>
      <c r="BKV62" s="20"/>
      <c r="BKW62" s="20"/>
      <c r="BKX62" s="20"/>
      <c r="BKY62" s="20"/>
      <c r="BKZ62" s="20"/>
      <c r="BLA62" s="20"/>
      <c r="BLB62" s="20"/>
      <c r="BLC62" s="20"/>
      <c r="BLD62" s="20"/>
      <c r="BLE62" s="20"/>
      <c r="BLF62" s="20"/>
      <c r="BLG62" s="20"/>
      <c r="BLH62" s="20"/>
      <c r="BLI62" s="20"/>
      <c r="BLJ62" s="20"/>
      <c r="BLK62" s="20"/>
      <c r="BLL62" s="20"/>
      <c r="BLM62" s="20"/>
      <c r="BLN62" s="20"/>
      <c r="BLO62" s="20"/>
      <c r="BLP62" s="20"/>
      <c r="BLQ62" s="20"/>
      <c r="BLR62" s="20"/>
      <c r="BLS62" s="20"/>
      <c r="BLT62" s="20"/>
      <c r="BLU62" s="20"/>
      <c r="BLV62" s="20"/>
      <c r="BLW62" s="20"/>
      <c r="BLX62" s="20"/>
      <c r="BLY62" s="20"/>
      <c r="BLZ62" s="20"/>
      <c r="BMA62" s="20"/>
      <c r="BMB62" s="20"/>
      <c r="BMC62" s="20"/>
      <c r="BMD62" s="20"/>
      <c r="BME62" s="20"/>
      <c r="BMF62" s="20"/>
      <c r="BMG62" s="20"/>
      <c r="BMH62" s="20"/>
      <c r="BMI62" s="20"/>
      <c r="BMJ62" s="20"/>
      <c r="BMK62" s="20"/>
      <c r="BML62" s="20"/>
      <c r="BMM62" s="20"/>
      <c r="BMN62" s="20"/>
      <c r="BMO62" s="20"/>
      <c r="BMP62" s="20"/>
      <c r="BMQ62" s="20"/>
      <c r="BMR62" s="20"/>
      <c r="BMS62" s="20"/>
      <c r="BMT62" s="20"/>
      <c r="BMU62" s="20"/>
      <c r="BMV62" s="20"/>
      <c r="BMW62" s="20"/>
      <c r="BMX62" s="20"/>
      <c r="BMY62" s="20"/>
      <c r="BMZ62" s="20"/>
      <c r="BNA62" s="20"/>
      <c r="BNB62" s="20"/>
      <c r="BNC62" s="20"/>
      <c r="BND62" s="20"/>
      <c r="BNE62" s="20"/>
      <c r="BNF62" s="20"/>
      <c r="BNG62" s="20"/>
      <c r="BNH62" s="20"/>
      <c r="BNI62" s="20"/>
      <c r="BNJ62" s="20"/>
      <c r="BNK62" s="20"/>
      <c r="BNL62" s="20"/>
      <c r="BNM62" s="20"/>
      <c r="BNN62" s="20"/>
      <c r="BNO62" s="20"/>
      <c r="BNP62" s="20"/>
      <c r="BNQ62" s="20"/>
      <c r="BNR62" s="20"/>
      <c r="BNS62" s="20"/>
      <c r="BNT62" s="20"/>
      <c r="BNU62" s="20"/>
      <c r="BNV62" s="20"/>
      <c r="BNW62" s="20"/>
      <c r="BNX62" s="20"/>
      <c r="BNY62" s="20"/>
      <c r="BNZ62" s="20"/>
      <c r="BOA62" s="20"/>
      <c r="BOB62" s="20"/>
      <c r="BOC62" s="20"/>
      <c r="BOD62" s="20"/>
      <c r="BOE62" s="20"/>
      <c r="BOF62" s="20"/>
      <c r="BOG62" s="20"/>
      <c r="BOH62" s="20"/>
      <c r="BOI62" s="20"/>
      <c r="BOJ62" s="20"/>
      <c r="BOK62" s="20"/>
      <c r="BOL62" s="20"/>
      <c r="BOM62" s="20"/>
      <c r="BON62" s="20"/>
      <c r="BOO62" s="20"/>
      <c r="BOP62" s="20"/>
      <c r="BOQ62" s="20"/>
      <c r="BOR62" s="20"/>
      <c r="BOS62" s="20"/>
      <c r="BOT62" s="20"/>
      <c r="BOU62" s="20"/>
      <c r="BOV62" s="20"/>
      <c r="BOW62" s="20"/>
      <c r="BOX62" s="20"/>
      <c r="BOY62" s="20"/>
      <c r="BOZ62" s="20"/>
      <c r="BPA62" s="20"/>
      <c r="BPB62" s="20"/>
      <c r="BPC62" s="20"/>
      <c r="BPD62" s="20"/>
      <c r="BPE62" s="20"/>
      <c r="BPF62" s="20"/>
      <c r="BPG62" s="20"/>
      <c r="BPH62" s="20"/>
      <c r="BPI62" s="20"/>
      <c r="BPJ62" s="20"/>
      <c r="BPK62" s="20"/>
      <c r="BPL62" s="20"/>
      <c r="BPM62" s="20"/>
      <c r="BPN62" s="20"/>
      <c r="BPO62" s="20"/>
      <c r="BPP62" s="20"/>
      <c r="BPQ62" s="20"/>
      <c r="BPR62" s="20"/>
      <c r="BPS62" s="20"/>
      <c r="BPT62" s="20"/>
      <c r="BPU62" s="20"/>
      <c r="BPV62" s="20"/>
      <c r="BPW62" s="20"/>
      <c r="BPX62" s="20"/>
      <c r="BPY62" s="20"/>
      <c r="BPZ62" s="20"/>
      <c r="BQA62" s="20"/>
      <c r="BQB62" s="20"/>
      <c r="BQC62" s="20"/>
      <c r="BQD62" s="20"/>
      <c r="BQE62" s="20"/>
      <c r="BQF62" s="20"/>
      <c r="BQG62" s="20"/>
      <c r="BQH62" s="20"/>
      <c r="BQI62" s="20"/>
      <c r="BQJ62" s="20"/>
      <c r="BQK62" s="20"/>
      <c r="BQL62" s="20"/>
      <c r="BQM62" s="20"/>
      <c r="BQN62" s="20"/>
      <c r="BQO62" s="20"/>
      <c r="BQP62" s="20"/>
      <c r="BQQ62" s="20"/>
      <c r="BQR62" s="20"/>
      <c r="BQS62" s="20"/>
      <c r="BQT62" s="20"/>
      <c r="BQU62" s="20"/>
      <c r="BQV62" s="20"/>
      <c r="BQW62" s="20"/>
      <c r="BQX62" s="20"/>
      <c r="BQY62" s="20"/>
      <c r="BQZ62" s="20"/>
      <c r="BRA62" s="20"/>
      <c r="BRB62" s="20"/>
      <c r="BRC62" s="20"/>
      <c r="BRD62" s="20"/>
      <c r="BRE62" s="20"/>
      <c r="BRF62" s="20"/>
      <c r="BRG62" s="20"/>
      <c r="BRH62" s="20"/>
      <c r="BRI62" s="20"/>
      <c r="BRJ62" s="20"/>
      <c r="BRK62" s="20"/>
      <c r="BRL62" s="20"/>
      <c r="BRM62" s="20"/>
      <c r="BRN62" s="20"/>
      <c r="BRO62" s="20"/>
      <c r="BRP62" s="20"/>
      <c r="BRQ62" s="20"/>
      <c r="BRR62" s="20"/>
      <c r="BRS62" s="20"/>
      <c r="BRT62" s="20"/>
      <c r="BRU62" s="20"/>
      <c r="BRV62" s="20"/>
      <c r="BRW62" s="20"/>
      <c r="BRX62" s="20"/>
      <c r="BRY62" s="20"/>
      <c r="BRZ62" s="20"/>
      <c r="BSA62" s="20"/>
    </row>
    <row r="63" spans="1:1847" s="21" customFormat="1" x14ac:dyDescent="0.3">
      <c r="A63" s="775"/>
      <c r="B63" s="775"/>
      <c r="C63" s="777"/>
      <c r="D63" s="777"/>
      <c r="E63" s="545" t="s">
        <v>100</v>
      </c>
      <c r="F63" s="993"/>
      <c r="G63" s="982"/>
      <c r="H63" s="817"/>
      <c r="I63" s="816"/>
      <c r="J63" s="816"/>
      <c r="K63" s="816"/>
      <c r="L63" s="815"/>
      <c r="M63" s="837"/>
      <c r="N63" s="816"/>
      <c r="O63" s="816"/>
      <c r="P63" s="816"/>
      <c r="Q63" s="768"/>
      <c r="R63" s="837"/>
      <c r="S63" s="836"/>
      <c r="T63" s="836"/>
      <c r="U63" s="836"/>
      <c r="V63" s="815"/>
      <c r="W63" s="837"/>
      <c r="X63" s="836"/>
      <c r="Y63" s="836"/>
      <c r="Z63" s="991"/>
      <c r="AA63" s="809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0"/>
      <c r="LK63" s="20"/>
      <c r="LL63" s="20"/>
      <c r="LM63" s="20"/>
      <c r="LN63" s="20"/>
      <c r="LO63" s="20"/>
      <c r="LP63" s="20"/>
      <c r="LQ63" s="20"/>
      <c r="LR63" s="20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20"/>
      <c r="NE63" s="20"/>
      <c r="NF63" s="20"/>
      <c r="NG63" s="20"/>
      <c r="NH63" s="20"/>
      <c r="NI63" s="20"/>
      <c r="NJ63" s="20"/>
      <c r="NK63" s="20"/>
      <c r="NL63" s="20"/>
      <c r="NM63" s="20"/>
      <c r="NN63" s="20"/>
      <c r="NO63" s="20"/>
      <c r="NP63" s="20"/>
      <c r="NQ63" s="20"/>
      <c r="NR63" s="20"/>
      <c r="NS63" s="20"/>
      <c r="NT63" s="20"/>
      <c r="NU63" s="20"/>
      <c r="NV63" s="20"/>
      <c r="NW63" s="20"/>
      <c r="NX63" s="20"/>
      <c r="NY63" s="20"/>
      <c r="NZ63" s="20"/>
      <c r="OA63" s="20"/>
      <c r="OB63" s="20"/>
      <c r="OC63" s="20"/>
      <c r="OD63" s="20"/>
      <c r="OE63" s="20"/>
      <c r="OF63" s="20"/>
      <c r="OG63" s="20"/>
      <c r="OH63" s="20"/>
      <c r="OI63" s="20"/>
      <c r="OJ63" s="20"/>
      <c r="OK63" s="20"/>
      <c r="OL63" s="20"/>
      <c r="OM63" s="20"/>
      <c r="ON63" s="20"/>
      <c r="OO63" s="20"/>
      <c r="OP63" s="20"/>
      <c r="OQ63" s="20"/>
      <c r="OR63" s="20"/>
      <c r="OS63" s="20"/>
      <c r="OT63" s="20"/>
      <c r="OU63" s="20"/>
      <c r="OV63" s="20"/>
      <c r="OW63" s="20"/>
      <c r="OX63" s="20"/>
      <c r="OY63" s="20"/>
      <c r="OZ63" s="20"/>
      <c r="PA63" s="20"/>
      <c r="PB63" s="20"/>
      <c r="PC63" s="20"/>
      <c r="PD63" s="20"/>
      <c r="PE63" s="20"/>
      <c r="PF63" s="20"/>
      <c r="PG63" s="20"/>
      <c r="PH63" s="20"/>
      <c r="PI63" s="20"/>
      <c r="PJ63" s="20"/>
      <c r="PK63" s="20"/>
      <c r="PL63" s="20"/>
      <c r="PM63" s="20"/>
      <c r="PN63" s="20"/>
      <c r="PO63" s="20"/>
      <c r="PP63" s="20"/>
      <c r="PQ63" s="20"/>
      <c r="PR63" s="20"/>
      <c r="PS63" s="20"/>
      <c r="PT63" s="20"/>
      <c r="PU63" s="20"/>
      <c r="PV63" s="20"/>
      <c r="PW63" s="20"/>
      <c r="PX63" s="20"/>
      <c r="PY63" s="20"/>
      <c r="PZ63" s="20"/>
      <c r="QA63" s="20"/>
      <c r="QB63" s="20"/>
      <c r="QC63" s="20"/>
      <c r="QD63" s="20"/>
      <c r="QE63" s="20"/>
      <c r="QF63" s="20"/>
      <c r="QG63" s="20"/>
      <c r="QH63" s="20"/>
      <c r="QI63" s="20"/>
      <c r="QJ63" s="20"/>
      <c r="QK63" s="20"/>
      <c r="QL63" s="20"/>
      <c r="QM63" s="20"/>
      <c r="QN63" s="20"/>
      <c r="QO63" s="20"/>
      <c r="QP63" s="20"/>
      <c r="QQ63" s="20"/>
      <c r="QR63" s="20"/>
      <c r="QS63" s="20"/>
      <c r="QT63" s="20"/>
      <c r="QU63" s="20"/>
      <c r="QV63" s="20"/>
      <c r="QW63" s="20"/>
      <c r="QX63" s="20"/>
      <c r="QY63" s="20"/>
      <c r="QZ63" s="20"/>
      <c r="RA63" s="20"/>
      <c r="RB63" s="20"/>
      <c r="RC63" s="20"/>
      <c r="RD63" s="20"/>
      <c r="RE63" s="20"/>
      <c r="RF63" s="20"/>
      <c r="RG63" s="20"/>
      <c r="RH63" s="20"/>
      <c r="RI63" s="20"/>
      <c r="RJ63" s="20"/>
      <c r="RK63" s="20"/>
      <c r="RL63" s="20"/>
      <c r="RM63" s="20"/>
      <c r="RN63" s="20"/>
      <c r="RO63" s="20"/>
      <c r="RP63" s="20"/>
      <c r="RQ63" s="20"/>
      <c r="RR63" s="20"/>
      <c r="RS63" s="20"/>
      <c r="RT63" s="20"/>
      <c r="RU63" s="20"/>
      <c r="RV63" s="20"/>
      <c r="RW63" s="20"/>
      <c r="RX63" s="20"/>
      <c r="RY63" s="20"/>
      <c r="RZ63" s="20"/>
      <c r="SA63" s="20"/>
      <c r="SB63" s="20"/>
      <c r="SC63" s="20"/>
      <c r="SD63" s="20"/>
      <c r="SE63" s="20"/>
      <c r="SF63" s="20"/>
      <c r="SG63" s="20"/>
      <c r="SH63" s="20"/>
      <c r="SI63" s="20"/>
      <c r="SJ63" s="20"/>
      <c r="SK63" s="20"/>
      <c r="SL63" s="20"/>
      <c r="SM63" s="20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  <c r="TL63" s="20"/>
      <c r="TM63" s="20"/>
      <c r="TN63" s="20"/>
      <c r="TO63" s="20"/>
      <c r="TP63" s="20"/>
      <c r="TQ63" s="20"/>
      <c r="TR63" s="20"/>
      <c r="TS63" s="20"/>
      <c r="TT63" s="20"/>
      <c r="TU63" s="20"/>
      <c r="TV63" s="20"/>
      <c r="TW63" s="20"/>
      <c r="TX63" s="20"/>
      <c r="TY63" s="20"/>
      <c r="TZ63" s="20"/>
      <c r="UA63" s="20"/>
      <c r="UB63" s="20"/>
      <c r="UC63" s="20"/>
      <c r="UD63" s="20"/>
      <c r="UE63" s="20"/>
      <c r="UF63" s="20"/>
      <c r="UG63" s="20"/>
      <c r="UH63" s="20"/>
      <c r="UI63" s="20"/>
      <c r="UJ63" s="20"/>
      <c r="UK63" s="20"/>
      <c r="UL63" s="20"/>
      <c r="UM63" s="20"/>
      <c r="UN63" s="20"/>
      <c r="UO63" s="20"/>
      <c r="UP63" s="20"/>
      <c r="UQ63" s="20"/>
      <c r="UR63" s="20"/>
      <c r="US63" s="20"/>
      <c r="UT63" s="20"/>
      <c r="UU63" s="20"/>
      <c r="UV63" s="20"/>
      <c r="UW63" s="20"/>
      <c r="UX63" s="20"/>
      <c r="UY63" s="20"/>
      <c r="UZ63" s="20"/>
      <c r="VA63" s="20"/>
      <c r="VB63" s="20"/>
      <c r="VC63" s="20"/>
      <c r="VD63" s="20"/>
      <c r="VE63" s="20"/>
      <c r="VF63" s="20"/>
      <c r="VG63" s="20"/>
      <c r="VH63" s="20"/>
      <c r="VI63" s="20"/>
      <c r="VJ63" s="20"/>
      <c r="VK63" s="20"/>
      <c r="VL63" s="20"/>
      <c r="VM63" s="20"/>
      <c r="VN63" s="20"/>
      <c r="VO63" s="20"/>
      <c r="VP63" s="20"/>
      <c r="VQ63" s="20"/>
      <c r="VR63" s="20"/>
      <c r="VS63" s="20"/>
      <c r="VT63" s="20"/>
      <c r="VU63" s="20"/>
      <c r="VV63" s="20"/>
      <c r="VW63" s="20"/>
      <c r="VX63" s="20"/>
      <c r="VY63" s="20"/>
      <c r="VZ63" s="20"/>
      <c r="WA63" s="20"/>
      <c r="WB63" s="20"/>
      <c r="WC63" s="20"/>
      <c r="WD63" s="20"/>
      <c r="WE63" s="20"/>
      <c r="WF63" s="20"/>
      <c r="WG63" s="20"/>
      <c r="WH63" s="20"/>
      <c r="WI63" s="20"/>
      <c r="WJ63" s="20"/>
      <c r="WK63" s="20"/>
      <c r="WL63" s="20"/>
      <c r="WM63" s="20"/>
      <c r="WN63" s="20"/>
      <c r="WO63" s="20"/>
      <c r="WP63" s="20"/>
      <c r="WQ63" s="20"/>
      <c r="WR63" s="20"/>
      <c r="WS63" s="20"/>
      <c r="WT63" s="20"/>
      <c r="WU63" s="20"/>
      <c r="WV63" s="20"/>
      <c r="WW63" s="20"/>
      <c r="WX63" s="20"/>
      <c r="WY63" s="20"/>
      <c r="WZ63" s="20"/>
      <c r="XA63" s="20"/>
      <c r="XB63" s="20"/>
      <c r="XC63" s="20"/>
      <c r="XD63" s="20"/>
      <c r="XE63" s="20"/>
      <c r="XF63" s="20"/>
      <c r="XG63" s="20"/>
      <c r="XH63" s="20"/>
      <c r="XI63" s="20"/>
      <c r="XJ63" s="20"/>
      <c r="XK63" s="20"/>
      <c r="XL63" s="20"/>
      <c r="XM63" s="20"/>
      <c r="XN63" s="20"/>
      <c r="XO63" s="20"/>
      <c r="XP63" s="20"/>
      <c r="XQ63" s="20"/>
      <c r="XR63" s="20"/>
      <c r="XS63" s="20"/>
      <c r="XT63" s="20"/>
      <c r="XU63" s="20"/>
      <c r="XV63" s="20"/>
      <c r="XW63" s="20"/>
      <c r="XX63" s="20"/>
      <c r="XY63" s="20"/>
      <c r="XZ63" s="20"/>
      <c r="YA63" s="20"/>
      <c r="YB63" s="20"/>
      <c r="YC63" s="20"/>
      <c r="YD63" s="20"/>
      <c r="YE63" s="20"/>
      <c r="YF63" s="20"/>
      <c r="YG63" s="20"/>
      <c r="YH63" s="20"/>
      <c r="YI63" s="20"/>
      <c r="YJ63" s="20"/>
      <c r="YK63" s="20"/>
      <c r="YL63" s="20"/>
      <c r="YM63" s="20"/>
      <c r="YN63" s="20"/>
      <c r="YO63" s="20"/>
      <c r="YP63" s="20"/>
      <c r="YQ63" s="20"/>
      <c r="YR63" s="20"/>
      <c r="YS63" s="20"/>
      <c r="YT63" s="20"/>
      <c r="YU63" s="20"/>
      <c r="YV63" s="20"/>
      <c r="YW63" s="20"/>
      <c r="YX63" s="20"/>
      <c r="YY63" s="20"/>
      <c r="YZ63" s="20"/>
      <c r="ZA63" s="20"/>
      <c r="ZB63" s="20"/>
      <c r="ZC63" s="20"/>
      <c r="ZD63" s="20"/>
      <c r="ZE63" s="20"/>
      <c r="ZF63" s="20"/>
      <c r="ZG63" s="20"/>
      <c r="ZH63" s="20"/>
      <c r="ZI63" s="20"/>
      <c r="ZJ63" s="20"/>
      <c r="ZK63" s="20"/>
      <c r="ZL63" s="20"/>
      <c r="ZM63" s="20"/>
      <c r="ZN63" s="20"/>
      <c r="ZO63" s="20"/>
      <c r="ZP63" s="20"/>
      <c r="ZQ63" s="20"/>
      <c r="ZR63" s="20"/>
      <c r="ZS63" s="20"/>
      <c r="ZT63" s="20"/>
      <c r="ZU63" s="20"/>
      <c r="ZV63" s="20"/>
      <c r="ZW63" s="20"/>
      <c r="ZX63" s="20"/>
      <c r="ZY63" s="20"/>
      <c r="ZZ63" s="20"/>
      <c r="AAA63" s="20"/>
      <c r="AAB63" s="20"/>
      <c r="AAC63" s="20"/>
      <c r="AAD63" s="20"/>
      <c r="AAE63" s="20"/>
      <c r="AAF63" s="20"/>
      <c r="AAG63" s="20"/>
      <c r="AAH63" s="20"/>
      <c r="AAI63" s="20"/>
      <c r="AAJ63" s="20"/>
      <c r="AAK63" s="20"/>
      <c r="AAL63" s="20"/>
      <c r="AAM63" s="20"/>
      <c r="AAN63" s="20"/>
      <c r="AAO63" s="20"/>
      <c r="AAP63" s="20"/>
      <c r="AAQ63" s="20"/>
      <c r="AAR63" s="20"/>
      <c r="AAS63" s="20"/>
      <c r="AAT63" s="20"/>
      <c r="AAU63" s="20"/>
      <c r="AAV63" s="20"/>
      <c r="AAW63" s="20"/>
      <c r="AAX63" s="20"/>
      <c r="AAY63" s="20"/>
      <c r="AAZ63" s="20"/>
      <c r="ABA63" s="20"/>
      <c r="ABB63" s="20"/>
      <c r="ABC63" s="20"/>
      <c r="ABD63" s="20"/>
      <c r="ABE63" s="20"/>
      <c r="ABF63" s="20"/>
      <c r="ABG63" s="20"/>
      <c r="ABH63" s="20"/>
      <c r="ABI63" s="20"/>
      <c r="ABJ63" s="20"/>
      <c r="ABK63" s="20"/>
      <c r="ABL63" s="20"/>
      <c r="ABM63" s="20"/>
      <c r="ABN63" s="20"/>
      <c r="ABO63" s="20"/>
      <c r="ABP63" s="20"/>
      <c r="ABQ63" s="20"/>
      <c r="ABR63" s="20"/>
      <c r="ABS63" s="20"/>
      <c r="ABT63" s="20"/>
      <c r="ABU63" s="20"/>
      <c r="ABV63" s="20"/>
      <c r="ABW63" s="20"/>
      <c r="ABX63" s="20"/>
      <c r="ABY63" s="20"/>
      <c r="ABZ63" s="20"/>
      <c r="ACA63" s="20"/>
      <c r="ACB63" s="20"/>
      <c r="ACC63" s="20"/>
      <c r="ACD63" s="20"/>
      <c r="ACE63" s="20"/>
      <c r="ACF63" s="20"/>
      <c r="ACG63" s="20"/>
      <c r="ACH63" s="20"/>
      <c r="ACI63" s="20"/>
      <c r="ACJ63" s="20"/>
      <c r="ACK63" s="20"/>
      <c r="ACL63" s="20"/>
      <c r="ACM63" s="20"/>
      <c r="ACN63" s="20"/>
      <c r="ACO63" s="20"/>
      <c r="ACP63" s="20"/>
      <c r="ACQ63" s="20"/>
      <c r="ACR63" s="20"/>
      <c r="ACS63" s="20"/>
      <c r="ACT63" s="20"/>
      <c r="ACU63" s="20"/>
      <c r="ACV63" s="20"/>
      <c r="ACW63" s="20"/>
      <c r="ACX63" s="20"/>
      <c r="ACY63" s="20"/>
      <c r="ACZ63" s="20"/>
      <c r="ADA63" s="20"/>
      <c r="ADB63" s="20"/>
      <c r="ADC63" s="20"/>
      <c r="ADD63" s="20"/>
      <c r="ADE63" s="20"/>
      <c r="ADF63" s="20"/>
      <c r="ADG63" s="20"/>
      <c r="ADH63" s="20"/>
      <c r="ADI63" s="20"/>
      <c r="ADJ63" s="20"/>
      <c r="ADK63" s="20"/>
      <c r="ADL63" s="20"/>
      <c r="ADM63" s="20"/>
      <c r="ADN63" s="20"/>
      <c r="ADO63" s="20"/>
      <c r="ADP63" s="20"/>
      <c r="ADQ63" s="20"/>
      <c r="ADR63" s="20"/>
      <c r="ADS63" s="20"/>
      <c r="ADT63" s="20"/>
      <c r="ADU63" s="20"/>
      <c r="ADV63" s="20"/>
      <c r="ADW63" s="20"/>
      <c r="ADX63" s="20"/>
      <c r="ADY63" s="20"/>
      <c r="ADZ63" s="20"/>
      <c r="AEA63" s="20"/>
      <c r="AEB63" s="20"/>
      <c r="AEC63" s="20"/>
      <c r="AED63" s="20"/>
      <c r="AEE63" s="20"/>
      <c r="AEF63" s="20"/>
      <c r="AEG63" s="20"/>
      <c r="AEH63" s="20"/>
      <c r="AEI63" s="20"/>
      <c r="AEJ63" s="20"/>
      <c r="AEK63" s="20"/>
      <c r="AEL63" s="20"/>
      <c r="AEM63" s="20"/>
      <c r="AEN63" s="20"/>
      <c r="AEO63" s="20"/>
      <c r="AEP63" s="20"/>
      <c r="AEQ63" s="20"/>
      <c r="AER63" s="20"/>
      <c r="AES63" s="20"/>
      <c r="AET63" s="20"/>
      <c r="AEU63" s="20"/>
      <c r="AEV63" s="20"/>
      <c r="AEW63" s="20"/>
      <c r="AEX63" s="20"/>
      <c r="AEY63" s="20"/>
      <c r="AEZ63" s="20"/>
      <c r="AFA63" s="20"/>
      <c r="AFB63" s="20"/>
      <c r="AFC63" s="20"/>
      <c r="AFD63" s="20"/>
      <c r="AFE63" s="20"/>
      <c r="AFF63" s="20"/>
      <c r="AFG63" s="20"/>
      <c r="AFH63" s="20"/>
      <c r="AFI63" s="20"/>
      <c r="AFJ63" s="20"/>
      <c r="AFK63" s="20"/>
      <c r="AFL63" s="20"/>
      <c r="AFM63" s="20"/>
      <c r="AFN63" s="20"/>
      <c r="AFO63" s="20"/>
      <c r="AFP63" s="20"/>
      <c r="AFQ63" s="20"/>
      <c r="AFR63" s="20"/>
      <c r="AFS63" s="20"/>
      <c r="AFT63" s="20"/>
      <c r="AFU63" s="20"/>
      <c r="AFV63" s="20"/>
      <c r="AFW63" s="20"/>
      <c r="AFX63" s="20"/>
      <c r="AFY63" s="20"/>
      <c r="AFZ63" s="20"/>
      <c r="AGA63" s="20"/>
      <c r="AGB63" s="20"/>
      <c r="AGC63" s="20"/>
      <c r="AGD63" s="20"/>
      <c r="AGE63" s="20"/>
      <c r="AGF63" s="20"/>
      <c r="AGG63" s="20"/>
      <c r="AGH63" s="20"/>
      <c r="AGI63" s="20"/>
      <c r="AGJ63" s="20"/>
      <c r="AGK63" s="20"/>
      <c r="AGL63" s="20"/>
      <c r="AGM63" s="20"/>
      <c r="AGN63" s="20"/>
      <c r="AGO63" s="20"/>
      <c r="AGP63" s="20"/>
      <c r="AGQ63" s="20"/>
      <c r="AGR63" s="20"/>
      <c r="AGS63" s="20"/>
      <c r="AGT63" s="20"/>
      <c r="AGU63" s="20"/>
      <c r="AGV63" s="20"/>
      <c r="AGW63" s="20"/>
      <c r="AGX63" s="20"/>
      <c r="AGY63" s="20"/>
      <c r="AGZ63" s="20"/>
      <c r="AHA63" s="20"/>
      <c r="AHB63" s="20"/>
      <c r="AHC63" s="20"/>
      <c r="AHD63" s="20"/>
      <c r="AHE63" s="20"/>
      <c r="AHF63" s="20"/>
      <c r="AHG63" s="20"/>
      <c r="AHH63" s="20"/>
      <c r="AHI63" s="20"/>
      <c r="AHJ63" s="20"/>
      <c r="AHK63" s="20"/>
      <c r="AHL63" s="20"/>
      <c r="AHM63" s="20"/>
      <c r="AHN63" s="20"/>
      <c r="AHO63" s="20"/>
      <c r="AHP63" s="20"/>
      <c r="AHQ63" s="20"/>
      <c r="AHR63" s="20"/>
      <c r="AHS63" s="20"/>
      <c r="AHT63" s="20"/>
      <c r="AHU63" s="20"/>
      <c r="AHV63" s="20"/>
      <c r="AHW63" s="20"/>
      <c r="AHX63" s="20"/>
      <c r="AHY63" s="20"/>
      <c r="AHZ63" s="20"/>
      <c r="AIA63" s="20"/>
      <c r="AIB63" s="20"/>
      <c r="AIC63" s="20"/>
      <c r="AID63" s="20"/>
      <c r="AIE63" s="20"/>
      <c r="AIF63" s="20"/>
      <c r="AIG63" s="20"/>
      <c r="AIH63" s="20"/>
      <c r="AII63" s="20"/>
      <c r="AIJ63" s="20"/>
      <c r="AIK63" s="20"/>
      <c r="AIL63" s="20"/>
      <c r="AIM63" s="20"/>
      <c r="AIN63" s="20"/>
      <c r="AIO63" s="20"/>
      <c r="AIP63" s="20"/>
      <c r="AIQ63" s="20"/>
      <c r="AIR63" s="20"/>
      <c r="AIS63" s="20"/>
      <c r="AIT63" s="20"/>
      <c r="AIU63" s="20"/>
      <c r="AIV63" s="20"/>
      <c r="AIW63" s="20"/>
      <c r="AIX63" s="20"/>
      <c r="AIY63" s="20"/>
      <c r="AIZ63" s="20"/>
      <c r="AJA63" s="20"/>
      <c r="AJB63" s="20"/>
      <c r="AJC63" s="20"/>
      <c r="AJD63" s="20"/>
      <c r="AJE63" s="20"/>
      <c r="AJF63" s="20"/>
      <c r="AJG63" s="20"/>
      <c r="AJH63" s="20"/>
      <c r="AJI63" s="20"/>
      <c r="AJJ63" s="20"/>
      <c r="AJK63" s="20"/>
      <c r="AJL63" s="20"/>
      <c r="AJM63" s="20"/>
      <c r="AJN63" s="20"/>
      <c r="AJO63" s="20"/>
      <c r="AJP63" s="20"/>
      <c r="AJQ63" s="20"/>
      <c r="AJR63" s="20"/>
      <c r="AJS63" s="20"/>
      <c r="AJT63" s="20"/>
      <c r="AJU63" s="20"/>
      <c r="AJV63" s="20"/>
      <c r="AJW63" s="20"/>
      <c r="AJX63" s="20"/>
      <c r="AJY63" s="20"/>
      <c r="AJZ63" s="20"/>
      <c r="AKA63" s="20"/>
      <c r="AKB63" s="20"/>
      <c r="AKC63" s="20"/>
      <c r="AKD63" s="20"/>
      <c r="AKE63" s="20"/>
      <c r="AKF63" s="20"/>
      <c r="AKG63" s="20"/>
      <c r="AKH63" s="20"/>
      <c r="AKI63" s="20"/>
      <c r="AKJ63" s="20"/>
      <c r="AKK63" s="20"/>
      <c r="AKL63" s="20"/>
      <c r="AKM63" s="20"/>
      <c r="AKN63" s="20"/>
      <c r="AKO63" s="20"/>
      <c r="AKP63" s="20"/>
      <c r="AKQ63" s="20"/>
      <c r="AKR63" s="20"/>
      <c r="AKS63" s="20"/>
      <c r="AKT63" s="20"/>
      <c r="AKU63" s="20"/>
      <c r="AKV63" s="20"/>
      <c r="AKW63" s="20"/>
      <c r="AKX63" s="20"/>
      <c r="AKY63" s="20"/>
      <c r="AKZ63" s="20"/>
      <c r="ALA63" s="20"/>
      <c r="ALB63" s="20"/>
      <c r="ALC63" s="20"/>
      <c r="ALD63" s="20"/>
      <c r="ALE63" s="20"/>
      <c r="ALF63" s="20"/>
      <c r="ALG63" s="20"/>
      <c r="ALH63" s="20"/>
      <c r="ALI63" s="20"/>
      <c r="ALJ63" s="20"/>
      <c r="ALK63" s="20"/>
      <c r="ALL63" s="20"/>
      <c r="ALM63" s="20"/>
      <c r="ALN63" s="20"/>
      <c r="ALO63" s="20"/>
      <c r="ALP63" s="20"/>
      <c r="ALQ63" s="20"/>
      <c r="ALR63" s="20"/>
      <c r="ALS63" s="20"/>
      <c r="ALT63" s="20"/>
      <c r="ALU63" s="20"/>
      <c r="ALV63" s="20"/>
      <c r="ALW63" s="20"/>
      <c r="ALX63" s="20"/>
      <c r="ALY63" s="20"/>
      <c r="ALZ63" s="20"/>
      <c r="AMA63" s="20"/>
      <c r="AMB63" s="20"/>
      <c r="AMC63" s="20"/>
      <c r="AMD63" s="20"/>
      <c r="AME63" s="20"/>
      <c r="AMF63" s="20"/>
      <c r="AMG63" s="20"/>
      <c r="AMH63" s="20"/>
      <c r="AMI63" s="20"/>
      <c r="AMJ63" s="20"/>
      <c r="AMK63" s="20"/>
      <c r="AML63" s="20"/>
      <c r="AMM63" s="20"/>
      <c r="AMN63" s="20"/>
      <c r="AMO63" s="20"/>
      <c r="AMP63" s="20"/>
      <c r="AMQ63" s="20"/>
      <c r="AMR63" s="20"/>
      <c r="AMS63" s="20"/>
      <c r="AMT63" s="20"/>
      <c r="AMU63" s="20"/>
      <c r="AMV63" s="20"/>
      <c r="AMW63" s="20"/>
      <c r="AMX63" s="20"/>
      <c r="AMY63" s="20"/>
      <c r="AMZ63" s="20"/>
      <c r="ANA63" s="20"/>
      <c r="ANB63" s="20"/>
      <c r="ANC63" s="20"/>
      <c r="AND63" s="20"/>
      <c r="ANE63" s="20"/>
      <c r="ANF63" s="20"/>
      <c r="ANG63" s="20"/>
      <c r="ANH63" s="20"/>
      <c r="ANI63" s="20"/>
      <c r="ANJ63" s="20"/>
      <c r="ANK63" s="20"/>
      <c r="ANL63" s="20"/>
      <c r="ANM63" s="20"/>
      <c r="ANN63" s="20"/>
      <c r="ANO63" s="20"/>
      <c r="ANP63" s="20"/>
      <c r="ANQ63" s="20"/>
      <c r="ANR63" s="20"/>
      <c r="ANS63" s="20"/>
      <c r="ANT63" s="20"/>
      <c r="ANU63" s="20"/>
      <c r="ANV63" s="20"/>
      <c r="ANW63" s="20"/>
      <c r="ANX63" s="20"/>
      <c r="ANY63" s="20"/>
      <c r="ANZ63" s="20"/>
      <c r="AOA63" s="20"/>
      <c r="AOB63" s="20"/>
      <c r="AOC63" s="20"/>
      <c r="AOD63" s="20"/>
      <c r="AOE63" s="20"/>
      <c r="AOF63" s="20"/>
      <c r="AOG63" s="20"/>
      <c r="AOH63" s="20"/>
      <c r="AOI63" s="20"/>
      <c r="AOJ63" s="20"/>
      <c r="AOK63" s="20"/>
      <c r="AOL63" s="20"/>
      <c r="AOM63" s="20"/>
      <c r="AON63" s="20"/>
      <c r="AOO63" s="20"/>
      <c r="AOP63" s="20"/>
      <c r="AOQ63" s="20"/>
      <c r="AOR63" s="20"/>
      <c r="AOS63" s="20"/>
      <c r="AOT63" s="20"/>
      <c r="AOU63" s="20"/>
      <c r="AOV63" s="20"/>
      <c r="AOW63" s="20"/>
      <c r="AOX63" s="20"/>
      <c r="AOY63" s="20"/>
      <c r="AOZ63" s="20"/>
      <c r="APA63" s="20"/>
      <c r="APB63" s="20"/>
      <c r="APC63" s="20"/>
      <c r="APD63" s="20"/>
      <c r="APE63" s="20"/>
      <c r="APF63" s="20"/>
      <c r="APG63" s="20"/>
      <c r="APH63" s="20"/>
      <c r="API63" s="20"/>
      <c r="APJ63" s="20"/>
      <c r="APK63" s="20"/>
      <c r="APL63" s="20"/>
      <c r="APM63" s="20"/>
      <c r="APN63" s="20"/>
      <c r="APO63" s="20"/>
      <c r="APP63" s="20"/>
      <c r="APQ63" s="20"/>
      <c r="APR63" s="20"/>
      <c r="APS63" s="20"/>
      <c r="APT63" s="20"/>
      <c r="APU63" s="20"/>
      <c r="APV63" s="20"/>
      <c r="APW63" s="20"/>
      <c r="APX63" s="20"/>
      <c r="APY63" s="20"/>
      <c r="APZ63" s="20"/>
      <c r="AQA63" s="20"/>
      <c r="AQB63" s="20"/>
      <c r="AQC63" s="20"/>
      <c r="AQD63" s="20"/>
      <c r="AQE63" s="20"/>
      <c r="AQF63" s="20"/>
      <c r="AQG63" s="20"/>
      <c r="AQH63" s="20"/>
      <c r="AQI63" s="20"/>
      <c r="AQJ63" s="20"/>
      <c r="AQK63" s="20"/>
      <c r="AQL63" s="20"/>
      <c r="AQM63" s="20"/>
      <c r="AQN63" s="20"/>
      <c r="AQO63" s="20"/>
      <c r="AQP63" s="20"/>
      <c r="AQQ63" s="20"/>
      <c r="AQR63" s="20"/>
      <c r="AQS63" s="20"/>
      <c r="AQT63" s="20"/>
      <c r="AQU63" s="20"/>
      <c r="AQV63" s="20"/>
      <c r="AQW63" s="20"/>
      <c r="AQX63" s="20"/>
      <c r="AQY63" s="20"/>
      <c r="AQZ63" s="20"/>
      <c r="ARA63" s="20"/>
      <c r="ARB63" s="20"/>
      <c r="ARC63" s="20"/>
      <c r="ARD63" s="20"/>
      <c r="ARE63" s="20"/>
      <c r="ARF63" s="20"/>
      <c r="ARG63" s="20"/>
      <c r="ARH63" s="20"/>
      <c r="ARI63" s="20"/>
      <c r="ARJ63" s="20"/>
      <c r="ARK63" s="20"/>
      <c r="ARL63" s="20"/>
      <c r="ARM63" s="20"/>
      <c r="ARN63" s="20"/>
      <c r="ARO63" s="20"/>
      <c r="ARP63" s="20"/>
      <c r="ARQ63" s="20"/>
      <c r="ARR63" s="20"/>
      <c r="ARS63" s="20"/>
      <c r="ART63" s="20"/>
      <c r="ARU63" s="20"/>
      <c r="ARV63" s="20"/>
      <c r="ARW63" s="20"/>
      <c r="ARX63" s="20"/>
      <c r="ARY63" s="20"/>
      <c r="ARZ63" s="20"/>
      <c r="ASA63" s="20"/>
      <c r="ASB63" s="20"/>
      <c r="ASC63" s="20"/>
      <c r="ASD63" s="20"/>
      <c r="ASE63" s="20"/>
      <c r="ASF63" s="20"/>
      <c r="ASG63" s="20"/>
      <c r="ASH63" s="20"/>
      <c r="ASI63" s="20"/>
      <c r="ASJ63" s="20"/>
      <c r="ASK63" s="20"/>
      <c r="ASL63" s="20"/>
      <c r="ASM63" s="20"/>
      <c r="ASN63" s="20"/>
      <c r="ASO63" s="20"/>
      <c r="ASP63" s="20"/>
      <c r="ASQ63" s="20"/>
      <c r="ASR63" s="20"/>
      <c r="ASS63" s="20"/>
      <c r="AST63" s="20"/>
      <c r="ASU63" s="20"/>
      <c r="ASV63" s="20"/>
      <c r="ASW63" s="20"/>
      <c r="ASX63" s="20"/>
      <c r="ASY63" s="20"/>
      <c r="ASZ63" s="20"/>
      <c r="ATA63" s="20"/>
      <c r="ATB63" s="20"/>
      <c r="ATC63" s="20"/>
      <c r="ATD63" s="20"/>
      <c r="ATE63" s="20"/>
      <c r="ATF63" s="20"/>
      <c r="ATG63" s="20"/>
      <c r="ATH63" s="20"/>
      <c r="ATI63" s="20"/>
      <c r="ATJ63" s="20"/>
      <c r="ATK63" s="20"/>
      <c r="ATL63" s="20"/>
      <c r="ATM63" s="20"/>
      <c r="ATN63" s="20"/>
      <c r="ATO63" s="20"/>
      <c r="ATP63" s="20"/>
      <c r="ATQ63" s="20"/>
      <c r="ATR63" s="20"/>
      <c r="ATS63" s="20"/>
      <c r="ATT63" s="20"/>
      <c r="ATU63" s="20"/>
      <c r="ATV63" s="20"/>
      <c r="ATW63" s="20"/>
      <c r="ATX63" s="20"/>
      <c r="ATY63" s="20"/>
      <c r="ATZ63" s="20"/>
      <c r="AUA63" s="20"/>
      <c r="AUB63" s="20"/>
      <c r="AUC63" s="20"/>
      <c r="AUD63" s="20"/>
      <c r="AUE63" s="20"/>
      <c r="AUF63" s="20"/>
      <c r="AUG63" s="20"/>
      <c r="AUH63" s="20"/>
      <c r="AUI63" s="20"/>
      <c r="AUJ63" s="20"/>
      <c r="AUK63" s="20"/>
      <c r="AUL63" s="20"/>
      <c r="AUM63" s="20"/>
      <c r="AUN63" s="20"/>
      <c r="AUO63" s="20"/>
      <c r="AUP63" s="20"/>
      <c r="AUQ63" s="20"/>
      <c r="AUR63" s="20"/>
      <c r="AUS63" s="20"/>
      <c r="AUT63" s="20"/>
      <c r="AUU63" s="20"/>
      <c r="AUV63" s="20"/>
      <c r="AUW63" s="20"/>
      <c r="AUX63" s="20"/>
      <c r="AUY63" s="20"/>
      <c r="AUZ63" s="20"/>
      <c r="AVA63" s="20"/>
      <c r="AVB63" s="20"/>
      <c r="AVC63" s="20"/>
      <c r="AVD63" s="20"/>
      <c r="AVE63" s="20"/>
      <c r="AVF63" s="20"/>
      <c r="AVG63" s="20"/>
      <c r="AVH63" s="20"/>
      <c r="AVI63" s="20"/>
      <c r="AVJ63" s="20"/>
      <c r="AVK63" s="20"/>
      <c r="AVL63" s="20"/>
      <c r="AVM63" s="20"/>
      <c r="AVN63" s="20"/>
      <c r="AVO63" s="20"/>
      <c r="AVP63" s="20"/>
      <c r="AVQ63" s="20"/>
      <c r="AVR63" s="20"/>
      <c r="AVS63" s="20"/>
      <c r="AVT63" s="20"/>
      <c r="AVU63" s="20"/>
      <c r="AVV63" s="20"/>
      <c r="AVW63" s="20"/>
      <c r="AVX63" s="20"/>
      <c r="AVY63" s="20"/>
      <c r="AVZ63" s="20"/>
      <c r="AWA63" s="20"/>
      <c r="AWB63" s="20"/>
      <c r="AWC63" s="20"/>
      <c r="AWD63" s="20"/>
      <c r="AWE63" s="20"/>
      <c r="AWF63" s="20"/>
      <c r="AWG63" s="20"/>
      <c r="AWH63" s="20"/>
      <c r="AWI63" s="20"/>
      <c r="AWJ63" s="20"/>
      <c r="AWK63" s="20"/>
      <c r="AWL63" s="20"/>
      <c r="AWM63" s="20"/>
      <c r="AWN63" s="20"/>
      <c r="AWO63" s="20"/>
      <c r="AWP63" s="20"/>
      <c r="AWQ63" s="20"/>
      <c r="AWR63" s="20"/>
      <c r="AWS63" s="20"/>
      <c r="AWT63" s="20"/>
      <c r="AWU63" s="20"/>
      <c r="AWV63" s="20"/>
      <c r="AWW63" s="20"/>
      <c r="AWX63" s="20"/>
      <c r="AWY63" s="20"/>
      <c r="AWZ63" s="20"/>
      <c r="AXA63" s="20"/>
      <c r="AXB63" s="20"/>
      <c r="AXC63" s="20"/>
      <c r="AXD63" s="20"/>
      <c r="AXE63" s="20"/>
      <c r="AXF63" s="20"/>
      <c r="AXG63" s="20"/>
      <c r="AXH63" s="20"/>
      <c r="AXI63" s="20"/>
      <c r="AXJ63" s="20"/>
      <c r="AXK63" s="20"/>
      <c r="AXL63" s="20"/>
      <c r="AXM63" s="20"/>
      <c r="AXN63" s="20"/>
      <c r="AXO63" s="20"/>
      <c r="AXP63" s="20"/>
      <c r="AXQ63" s="20"/>
      <c r="AXR63" s="20"/>
      <c r="AXS63" s="20"/>
      <c r="AXT63" s="20"/>
      <c r="AXU63" s="20"/>
      <c r="AXV63" s="20"/>
      <c r="AXW63" s="20"/>
      <c r="AXX63" s="20"/>
      <c r="AXY63" s="20"/>
      <c r="AXZ63" s="20"/>
      <c r="AYA63" s="20"/>
      <c r="AYB63" s="20"/>
      <c r="AYC63" s="20"/>
      <c r="AYD63" s="20"/>
      <c r="AYE63" s="20"/>
      <c r="AYF63" s="20"/>
      <c r="AYG63" s="20"/>
      <c r="AYH63" s="20"/>
      <c r="AYI63" s="20"/>
      <c r="AYJ63" s="20"/>
      <c r="AYK63" s="20"/>
      <c r="AYL63" s="20"/>
      <c r="AYM63" s="20"/>
      <c r="AYN63" s="20"/>
      <c r="AYO63" s="20"/>
      <c r="AYP63" s="20"/>
      <c r="AYQ63" s="20"/>
      <c r="AYR63" s="20"/>
      <c r="AYS63" s="20"/>
      <c r="AYT63" s="20"/>
      <c r="AYU63" s="20"/>
      <c r="AYV63" s="20"/>
      <c r="AYW63" s="20"/>
      <c r="AYX63" s="20"/>
      <c r="AYY63" s="20"/>
      <c r="AYZ63" s="20"/>
      <c r="AZA63" s="20"/>
      <c r="AZB63" s="20"/>
      <c r="AZC63" s="20"/>
      <c r="AZD63" s="20"/>
      <c r="AZE63" s="20"/>
      <c r="AZF63" s="20"/>
      <c r="AZG63" s="20"/>
      <c r="AZH63" s="20"/>
      <c r="AZI63" s="20"/>
      <c r="AZJ63" s="20"/>
      <c r="AZK63" s="20"/>
      <c r="AZL63" s="20"/>
      <c r="AZM63" s="20"/>
      <c r="AZN63" s="20"/>
      <c r="AZO63" s="20"/>
      <c r="AZP63" s="20"/>
      <c r="AZQ63" s="20"/>
      <c r="AZR63" s="20"/>
      <c r="AZS63" s="20"/>
      <c r="AZT63" s="20"/>
      <c r="AZU63" s="20"/>
      <c r="AZV63" s="20"/>
      <c r="AZW63" s="20"/>
      <c r="AZX63" s="20"/>
      <c r="AZY63" s="20"/>
      <c r="AZZ63" s="20"/>
      <c r="BAA63" s="20"/>
      <c r="BAB63" s="20"/>
      <c r="BAC63" s="20"/>
      <c r="BAD63" s="20"/>
      <c r="BAE63" s="20"/>
      <c r="BAF63" s="20"/>
      <c r="BAG63" s="20"/>
      <c r="BAH63" s="20"/>
      <c r="BAI63" s="20"/>
      <c r="BAJ63" s="20"/>
      <c r="BAK63" s="20"/>
      <c r="BAL63" s="20"/>
      <c r="BAM63" s="20"/>
      <c r="BAN63" s="20"/>
      <c r="BAO63" s="20"/>
      <c r="BAP63" s="20"/>
      <c r="BAQ63" s="20"/>
      <c r="BAR63" s="20"/>
      <c r="BAS63" s="20"/>
      <c r="BAT63" s="20"/>
      <c r="BAU63" s="20"/>
      <c r="BAV63" s="20"/>
      <c r="BAW63" s="20"/>
      <c r="BAX63" s="20"/>
      <c r="BAY63" s="20"/>
      <c r="BAZ63" s="20"/>
      <c r="BBA63" s="20"/>
      <c r="BBB63" s="20"/>
      <c r="BBC63" s="20"/>
      <c r="BBD63" s="20"/>
      <c r="BBE63" s="20"/>
      <c r="BBF63" s="20"/>
      <c r="BBG63" s="20"/>
      <c r="BBH63" s="20"/>
      <c r="BBI63" s="20"/>
      <c r="BBJ63" s="20"/>
      <c r="BBK63" s="20"/>
      <c r="BBL63" s="20"/>
      <c r="BBM63" s="20"/>
      <c r="BBN63" s="20"/>
      <c r="BBO63" s="20"/>
      <c r="BBP63" s="20"/>
      <c r="BBQ63" s="20"/>
      <c r="BBR63" s="20"/>
      <c r="BBS63" s="20"/>
      <c r="BBT63" s="20"/>
      <c r="BBU63" s="20"/>
      <c r="BBV63" s="20"/>
      <c r="BBW63" s="20"/>
      <c r="BBX63" s="20"/>
      <c r="BBY63" s="20"/>
      <c r="BBZ63" s="20"/>
      <c r="BCA63" s="20"/>
      <c r="BCB63" s="20"/>
      <c r="BCC63" s="20"/>
      <c r="BCD63" s="20"/>
      <c r="BCE63" s="20"/>
      <c r="BCF63" s="20"/>
      <c r="BCG63" s="20"/>
      <c r="BCH63" s="20"/>
      <c r="BCI63" s="20"/>
      <c r="BCJ63" s="20"/>
      <c r="BCK63" s="20"/>
      <c r="BCL63" s="20"/>
      <c r="BCM63" s="20"/>
      <c r="BCN63" s="20"/>
      <c r="BCO63" s="20"/>
      <c r="BCP63" s="20"/>
      <c r="BCQ63" s="20"/>
      <c r="BCR63" s="20"/>
      <c r="BCS63" s="20"/>
      <c r="BCT63" s="20"/>
      <c r="BCU63" s="20"/>
      <c r="BCV63" s="20"/>
      <c r="BCW63" s="20"/>
      <c r="BCX63" s="20"/>
      <c r="BCY63" s="20"/>
      <c r="BCZ63" s="20"/>
      <c r="BDA63" s="20"/>
      <c r="BDB63" s="20"/>
      <c r="BDC63" s="20"/>
      <c r="BDD63" s="20"/>
      <c r="BDE63" s="20"/>
      <c r="BDF63" s="20"/>
      <c r="BDG63" s="20"/>
      <c r="BDH63" s="20"/>
      <c r="BDI63" s="20"/>
      <c r="BDJ63" s="20"/>
      <c r="BDK63" s="20"/>
      <c r="BDL63" s="20"/>
      <c r="BDM63" s="20"/>
      <c r="BDN63" s="20"/>
      <c r="BDO63" s="20"/>
      <c r="BDP63" s="20"/>
      <c r="BDQ63" s="20"/>
      <c r="BDR63" s="20"/>
      <c r="BDS63" s="20"/>
      <c r="BDT63" s="20"/>
      <c r="BDU63" s="20"/>
      <c r="BDV63" s="20"/>
      <c r="BDW63" s="20"/>
      <c r="BDX63" s="20"/>
      <c r="BDY63" s="20"/>
      <c r="BDZ63" s="20"/>
      <c r="BEA63" s="20"/>
      <c r="BEB63" s="20"/>
      <c r="BEC63" s="20"/>
      <c r="BED63" s="20"/>
      <c r="BEE63" s="20"/>
      <c r="BEF63" s="20"/>
      <c r="BEG63" s="20"/>
      <c r="BEH63" s="20"/>
      <c r="BEI63" s="20"/>
      <c r="BEJ63" s="20"/>
      <c r="BEK63" s="20"/>
      <c r="BEL63" s="20"/>
      <c r="BEM63" s="20"/>
      <c r="BEN63" s="20"/>
      <c r="BEO63" s="20"/>
      <c r="BEP63" s="20"/>
      <c r="BEQ63" s="20"/>
      <c r="BER63" s="20"/>
      <c r="BES63" s="20"/>
      <c r="BET63" s="20"/>
      <c r="BEU63" s="20"/>
      <c r="BEV63" s="20"/>
      <c r="BEW63" s="20"/>
      <c r="BEX63" s="20"/>
      <c r="BEY63" s="20"/>
      <c r="BEZ63" s="20"/>
      <c r="BFA63" s="20"/>
      <c r="BFB63" s="20"/>
      <c r="BFC63" s="20"/>
      <c r="BFD63" s="20"/>
      <c r="BFE63" s="20"/>
      <c r="BFF63" s="20"/>
      <c r="BFG63" s="20"/>
      <c r="BFH63" s="20"/>
      <c r="BFI63" s="20"/>
      <c r="BFJ63" s="20"/>
      <c r="BFK63" s="20"/>
      <c r="BFL63" s="20"/>
      <c r="BFM63" s="20"/>
      <c r="BFN63" s="20"/>
      <c r="BFO63" s="20"/>
      <c r="BFP63" s="20"/>
      <c r="BFQ63" s="20"/>
      <c r="BFR63" s="20"/>
      <c r="BFS63" s="20"/>
      <c r="BFT63" s="20"/>
      <c r="BFU63" s="20"/>
      <c r="BFV63" s="20"/>
      <c r="BFW63" s="20"/>
      <c r="BFX63" s="20"/>
      <c r="BFY63" s="20"/>
      <c r="BFZ63" s="20"/>
      <c r="BGA63" s="20"/>
      <c r="BGB63" s="20"/>
      <c r="BGC63" s="20"/>
      <c r="BGD63" s="20"/>
      <c r="BGE63" s="20"/>
      <c r="BGF63" s="20"/>
      <c r="BGG63" s="20"/>
      <c r="BGH63" s="20"/>
      <c r="BGI63" s="20"/>
      <c r="BGJ63" s="20"/>
      <c r="BGK63" s="20"/>
      <c r="BGL63" s="20"/>
      <c r="BGM63" s="20"/>
      <c r="BGN63" s="20"/>
      <c r="BGO63" s="20"/>
      <c r="BGP63" s="20"/>
      <c r="BGQ63" s="20"/>
      <c r="BGR63" s="20"/>
      <c r="BGS63" s="20"/>
      <c r="BGT63" s="20"/>
      <c r="BGU63" s="20"/>
      <c r="BGV63" s="20"/>
      <c r="BGW63" s="20"/>
      <c r="BGX63" s="20"/>
      <c r="BGY63" s="20"/>
      <c r="BGZ63" s="20"/>
      <c r="BHA63" s="20"/>
      <c r="BHB63" s="20"/>
      <c r="BHC63" s="20"/>
      <c r="BHD63" s="20"/>
      <c r="BHE63" s="20"/>
      <c r="BHF63" s="20"/>
      <c r="BHG63" s="20"/>
      <c r="BHH63" s="20"/>
      <c r="BHI63" s="20"/>
      <c r="BHJ63" s="20"/>
      <c r="BHK63" s="20"/>
      <c r="BHL63" s="20"/>
      <c r="BHM63" s="20"/>
      <c r="BHN63" s="20"/>
      <c r="BHO63" s="20"/>
      <c r="BHP63" s="20"/>
      <c r="BHQ63" s="20"/>
      <c r="BHR63" s="20"/>
      <c r="BHS63" s="20"/>
      <c r="BHT63" s="20"/>
      <c r="BHU63" s="20"/>
      <c r="BHV63" s="20"/>
      <c r="BHW63" s="20"/>
      <c r="BHX63" s="20"/>
      <c r="BHY63" s="20"/>
      <c r="BHZ63" s="20"/>
      <c r="BIA63" s="20"/>
      <c r="BIB63" s="20"/>
      <c r="BIC63" s="20"/>
      <c r="BID63" s="20"/>
      <c r="BIE63" s="20"/>
      <c r="BIF63" s="20"/>
      <c r="BIG63" s="20"/>
      <c r="BIH63" s="20"/>
      <c r="BII63" s="20"/>
      <c r="BIJ63" s="20"/>
      <c r="BIK63" s="20"/>
      <c r="BIL63" s="20"/>
      <c r="BIM63" s="20"/>
      <c r="BIN63" s="20"/>
      <c r="BIO63" s="20"/>
      <c r="BIP63" s="20"/>
      <c r="BIQ63" s="20"/>
      <c r="BIR63" s="20"/>
      <c r="BIS63" s="20"/>
      <c r="BIT63" s="20"/>
      <c r="BIU63" s="20"/>
      <c r="BIV63" s="20"/>
      <c r="BIW63" s="20"/>
      <c r="BIX63" s="20"/>
      <c r="BIY63" s="20"/>
      <c r="BIZ63" s="20"/>
      <c r="BJA63" s="20"/>
      <c r="BJB63" s="20"/>
      <c r="BJC63" s="20"/>
      <c r="BJD63" s="20"/>
      <c r="BJE63" s="20"/>
      <c r="BJF63" s="20"/>
      <c r="BJG63" s="20"/>
      <c r="BJH63" s="20"/>
      <c r="BJI63" s="20"/>
      <c r="BJJ63" s="20"/>
      <c r="BJK63" s="20"/>
      <c r="BJL63" s="20"/>
      <c r="BJM63" s="20"/>
      <c r="BJN63" s="20"/>
      <c r="BJO63" s="20"/>
      <c r="BJP63" s="20"/>
      <c r="BJQ63" s="20"/>
      <c r="BJR63" s="20"/>
      <c r="BJS63" s="20"/>
      <c r="BJT63" s="20"/>
      <c r="BJU63" s="20"/>
      <c r="BJV63" s="20"/>
      <c r="BJW63" s="20"/>
      <c r="BJX63" s="20"/>
      <c r="BJY63" s="20"/>
      <c r="BJZ63" s="20"/>
      <c r="BKA63" s="20"/>
      <c r="BKB63" s="20"/>
      <c r="BKC63" s="20"/>
      <c r="BKD63" s="20"/>
      <c r="BKE63" s="20"/>
      <c r="BKF63" s="20"/>
      <c r="BKG63" s="20"/>
      <c r="BKH63" s="20"/>
      <c r="BKI63" s="20"/>
      <c r="BKJ63" s="20"/>
      <c r="BKK63" s="20"/>
      <c r="BKL63" s="20"/>
      <c r="BKM63" s="20"/>
      <c r="BKN63" s="20"/>
      <c r="BKO63" s="20"/>
      <c r="BKP63" s="20"/>
      <c r="BKQ63" s="20"/>
      <c r="BKR63" s="20"/>
      <c r="BKS63" s="20"/>
      <c r="BKT63" s="20"/>
      <c r="BKU63" s="20"/>
      <c r="BKV63" s="20"/>
      <c r="BKW63" s="20"/>
      <c r="BKX63" s="20"/>
      <c r="BKY63" s="20"/>
      <c r="BKZ63" s="20"/>
      <c r="BLA63" s="20"/>
      <c r="BLB63" s="20"/>
      <c r="BLC63" s="20"/>
      <c r="BLD63" s="20"/>
      <c r="BLE63" s="20"/>
      <c r="BLF63" s="20"/>
      <c r="BLG63" s="20"/>
      <c r="BLH63" s="20"/>
      <c r="BLI63" s="20"/>
      <c r="BLJ63" s="20"/>
      <c r="BLK63" s="20"/>
      <c r="BLL63" s="20"/>
      <c r="BLM63" s="20"/>
      <c r="BLN63" s="20"/>
      <c r="BLO63" s="20"/>
      <c r="BLP63" s="20"/>
      <c r="BLQ63" s="20"/>
      <c r="BLR63" s="20"/>
      <c r="BLS63" s="20"/>
      <c r="BLT63" s="20"/>
      <c r="BLU63" s="20"/>
      <c r="BLV63" s="20"/>
      <c r="BLW63" s="20"/>
      <c r="BLX63" s="20"/>
      <c r="BLY63" s="20"/>
      <c r="BLZ63" s="20"/>
      <c r="BMA63" s="20"/>
      <c r="BMB63" s="20"/>
      <c r="BMC63" s="20"/>
      <c r="BMD63" s="20"/>
      <c r="BME63" s="20"/>
      <c r="BMF63" s="20"/>
      <c r="BMG63" s="20"/>
      <c r="BMH63" s="20"/>
      <c r="BMI63" s="20"/>
      <c r="BMJ63" s="20"/>
      <c r="BMK63" s="20"/>
      <c r="BML63" s="20"/>
      <c r="BMM63" s="20"/>
      <c r="BMN63" s="20"/>
      <c r="BMO63" s="20"/>
      <c r="BMP63" s="20"/>
      <c r="BMQ63" s="20"/>
      <c r="BMR63" s="20"/>
      <c r="BMS63" s="20"/>
      <c r="BMT63" s="20"/>
      <c r="BMU63" s="20"/>
      <c r="BMV63" s="20"/>
      <c r="BMW63" s="20"/>
      <c r="BMX63" s="20"/>
      <c r="BMY63" s="20"/>
      <c r="BMZ63" s="20"/>
      <c r="BNA63" s="20"/>
      <c r="BNB63" s="20"/>
      <c r="BNC63" s="20"/>
      <c r="BND63" s="20"/>
      <c r="BNE63" s="20"/>
      <c r="BNF63" s="20"/>
      <c r="BNG63" s="20"/>
      <c r="BNH63" s="20"/>
      <c r="BNI63" s="20"/>
      <c r="BNJ63" s="20"/>
      <c r="BNK63" s="20"/>
      <c r="BNL63" s="20"/>
      <c r="BNM63" s="20"/>
      <c r="BNN63" s="20"/>
      <c r="BNO63" s="20"/>
      <c r="BNP63" s="20"/>
      <c r="BNQ63" s="20"/>
      <c r="BNR63" s="20"/>
      <c r="BNS63" s="20"/>
      <c r="BNT63" s="20"/>
      <c r="BNU63" s="20"/>
      <c r="BNV63" s="20"/>
      <c r="BNW63" s="20"/>
      <c r="BNX63" s="20"/>
      <c r="BNY63" s="20"/>
      <c r="BNZ63" s="20"/>
      <c r="BOA63" s="20"/>
      <c r="BOB63" s="20"/>
      <c r="BOC63" s="20"/>
      <c r="BOD63" s="20"/>
      <c r="BOE63" s="20"/>
      <c r="BOF63" s="20"/>
      <c r="BOG63" s="20"/>
      <c r="BOH63" s="20"/>
      <c r="BOI63" s="20"/>
      <c r="BOJ63" s="20"/>
      <c r="BOK63" s="20"/>
      <c r="BOL63" s="20"/>
      <c r="BOM63" s="20"/>
      <c r="BON63" s="20"/>
      <c r="BOO63" s="20"/>
      <c r="BOP63" s="20"/>
      <c r="BOQ63" s="20"/>
      <c r="BOR63" s="20"/>
      <c r="BOS63" s="20"/>
      <c r="BOT63" s="20"/>
      <c r="BOU63" s="20"/>
      <c r="BOV63" s="20"/>
      <c r="BOW63" s="20"/>
      <c r="BOX63" s="20"/>
      <c r="BOY63" s="20"/>
      <c r="BOZ63" s="20"/>
      <c r="BPA63" s="20"/>
      <c r="BPB63" s="20"/>
      <c r="BPC63" s="20"/>
      <c r="BPD63" s="20"/>
      <c r="BPE63" s="20"/>
      <c r="BPF63" s="20"/>
      <c r="BPG63" s="20"/>
      <c r="BPH63" s="20"/>
      <c r="BPI63" s="20"/>
      <c r="BPJ63" s="20"/>
      <c r="BPK63" s="20"/>
      <c r="BPL63" s="20"/>
      <c r="BPM63" s="20"/>
      <c r="BPN63" s="20"/>
      <c r="BPO63" s="20"/>
      <c r="BPP63" s="20"/>
      <c r="BPQ63" s="20"/>
      <c r="BPR63" s="20"/>
      <c r="BPS63" s="20"/>
      <c r="BPT63" s="20"/>
      <c r="BPU63" s="20"/>
      <c r="BPV63" s="20"/>
      <c r="BPW63" s="20"/>
      <c r="BPX63" s="20"/>
      <c r="BPY63" s="20"/>
      <c r="BPZ63" s="20"/>
      <c r="BQA63" s="20"/>
      <c r="BQB63" s="20"/>
      <c r="BQC63" s="20"/>
      <c r="BQD63" s="20"/>
      <c r="BQE63" s="20"/>
      <c r="BQF63" s="20"/>
      <c r="BQG63" s="20"/>
      <c r="BQH63" s="20"/>
      <c r="BQI63" s="20"/>
      <c r="BQJ63" s="20"/>
      <c r="BQK63" s="20"/>
      <c r="BQL63" s="20"/>
      <c r="BQM63" s="20"/>
      <c r="BQN63" s="20"/>
      <c r="BQO63" s="20"/>
      <c r="BQP63" s="20"/>
      <c r="BQQ63" s="20"/>
      <c r="BQR63" s="20"/>
      <c r="BQS63" s="20"/>
      <c r="BQT63" s="20"/>
      <c r="BQU63" s="20"/>
      <c r="BQV63" s="20"/>
      <c r="BQW63" s="20"/>
      <c r="BQX63" s="20"/>
      <c r="BQY63" s="20"/>
      <c r="BQZ63" s="20"/>
      <c r="BRA63" s="20"/>
      <c r="BRB63" s="20"/>
      <c r="BRC63" s="20"/>
      <c r="BRD63" s="20"/>
      <c r="BRE63" s="20"/>
      <c r="BRF63" s="20"/>
      <c r="BRG63" s="20"/>
      <c r="BRH63" s="20"/>
      <c r="BRI63" s="20"/>
      <c r="BRJ63" s="20"/>
      <c r="BRK63" s="20"/>
      <c r="BRL63" s="20"/>
      <c r="BRM63" s="20"/>
      <c r="BRN63" s="20"/>
      <c r="BRO63" s="20"/>
      <c r="BRP63" s="20"/>
      <c r="BRQ63" s="20"/>
      <c r="BRR63" s="20"/>
      <c r="BRS63" s="20"/>
      <c r="BRT63" s="20"/>
      <c r="BRU63" s="20"/>
      <c r="BRV63" s="20"/>
      <c r="BRW63" s="20"/>
      <c r="BRX63" s="20"/>
      <c r="BRY63" s="20"/>
      <c r="BRZ63" s="20"/>
      <c r="BSA63" s="20"/>
    </row>
    <row r="64" spans="1:1847" s="21" customFormat="1" x14ac:dyDescent="0.3">
      <c r="A64" s="775"/>
      <c r="B64" s="775"/>
      <c r="C64" s="777"/>
      <c r="D64" s="777"/>
      <c r="E64" s="545" t="s">
        <v>101</v>
      </c>
      <c r="F64" s="993"/>
      <c r="G64" s="982"/>
      <c r="H64" s="817"/>
      <c r="I64" s="816"/>
      <c r="J64" s="816"/>
      <c r="K64" s="816"/>
      <c r="L64" s="815"/>
      <c r="M64" s="837"/>
      <c r="N64" s="816"/>
      <c r="O64" s="816"/>
      <c r="P64" s="816"/>
      <c r="Q64" s="768"/>
      <c r="R64" s="837"/>
      <c r="S64" s="836"/>
      <c r="T64" s="836"/>
      <c r="U64" s="836"/>
      <c r="V64" s="815"/>
      <c r="W64" s="837"/>
      <c r="X64" s="836"/>
      <c r="Y64" s="836"/>
      <c r="Z64" s="991"/>
      <c r="AA64" s="809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20"/>
      <c r="NQ64" s="20"/>
      <c r="NR64" s="20"/>
      <c r="NS64" s="20"/>
      <c r="NT64" s="20"/>
      <c r="NU64" s="20"/>
      <c r="NV64" s="20"/>
      <c r="NW64" s="20"/>
      <c r="NX64" s="20"/>
      <c r="NY64" s="20"/>
      <c r="NZ64" s="20"/>
      <c r="OA64" s="20"/>
      <c r="OB64" s="20"/>
      <c r="OC64" s="20"/>
      <c r="OD64" s="20"/>
      <c r="OE64" s="20"/>
      <c r="OF64" s="20"/>
      <c r="OG64" s="20"/>
      <c r="OH64" s="20"/>
      <c r="OI64" s="20"/>
      <c r="OJ64" s="20"/>
      <c r="OK64" s="20"/>
      <c r="OL64" s="20"/>
      <c r="OM64" s="20"/>
      <c r="ON64" s="20"/>
      <c r="OO64" s="20"/>
      <c r="OP64" s="20"/>
      <c r="OQ64" s="20"/>
      <c r="OR64" s="20"/>
      <c r="OS64" s="20"/>
      <c r="OT64" s="20"/>
      <c r="OU64" s="20"/>
      <c r="OV64" s="20"/>
      <c r="OW64" s="20"/>
      <c r="OX64" s="20"/>
      <c r="OY64" s="20"/>
      <c r="OZ64" s="20"/>
      <c r="PA64" s="20"/>
      <c r="PB64" s="20"/>
      <c r="PC64" s="20"/>
      <c r="PD64" s="20"/>
      <c r="PE64" s="20"/>
      <c r="PF64" s="20"/>
      <c r="PG64" s="20"/>
      <c r="PH64" s="20"/>
      <c r="PI64" s="20"/>
      <c r="PJ64" s="20"/>
      <c r="PK64" s="20"/>
      <c r="PL64" s="20"/>
      <c r="PM64" s="20"/>
      <c r="PN64" s="20"/>
      <c r="PO64" s="20"/>
      <c r="PP64" s="20"/>
      <c r="PQ64" s="20"/>
      <c r="PR64" s="20"/>
      <c r="PS64" s="20"/>
      <c r="PT64" s="20"/>
      <c r="PU64" s="20"/>
      <c r="PV64" s="20"/>
      <c r="PW64" s="20"/>
      <c r="PX64" s="20"/>
      <c r="PY64" s="20"/>
      <c r="PZ64" s="20"/>
      <c r="QA64" s="20"/>
      <c r="QB64" s="20"/>
      <c r="QC64" s="20"/>
      <c r="QD64" s="20"/>
      <c r="QE64" s="20"/>
      <c r="QF64" s="20"/>
      <c r="QG64" s="20"/>
      <c r="QH64" s="20"/>
      <c r="QI64" s="20"/>
      <c r="QJ64" s="20"/>
      <c r="QK64" s="20"/>
      <c r="QL64" s="20"/>
      <c r="QM64" s="20"/>
      <c r="QN64" s="20"/>
      <c r="QO64" s="20"/>
      <c r="QP64" s="20"/>
      <c r="QQ64" s="20"/>
      <c r="QR64" s="20"/>
      <c r="QS64" s="20"/>
      <c r="QT64" s="20"/>
      <c r="QU64" s="20"/>
      <c r="QV64" s="20"/>
      <c r="QW64" s="20"/>
      <c r="QX64" s="20"/>
      <c r="QY64" s="20"/>
      <c r="QZ64" s="20"/>
      <c r="RA64" s="20"/>
      <c r="RB64" s="20"/>
      <c r="RC64" s="20"/>
      <c r="RD64" s="20"/>
      <c r="RE64" s="20"/>
      <c r="RF64" s="20"/>
      <c r="RG64" s="20"/>
      <c r="RH64" s="20"/>
      <c r="RI64" s="20"/>
      <c r="RJ64" s="20"/>
      <c r="RK64" s="20"/>
      <c r="RL64" s="20"/>
      <c r="RM64" s="20"/>
      <c r="RN64" s="20"/>
      <c r="RO64" s="20"/>
      <c r="RP64" s="20"/>
      <c r="RQ64" s="20"/>
      <c r="RR64" s="20"/>
      <c r="RS64" s="20"/>
      <c r="RT64" s="20"/>
      <c r="RU64" s="20"/>
      <c r="RV64" s="20"/>
      <c r="RW64" s="20"/>
      <c r="RX64" s="20"/>
      <c r="RY64" s="20"/>
      <c r="RZ64" s="20"/>
      <c r="SA64" s="20"/>
      <c r="SB64" s="20"/>
      <c r="SC64" s="20"/>
      <c r="SD64" s="20"/>
      <c r="SE64" s="20"/>
      <c r="SF64" s="20"/>
      <c r="SG64" s="20"/>
      <c r="SH64" s="20"/>
      <c r="SI64" s="20"/>
      <c r="SJ64" s="20"/>
      <c r="SK64" s="20"/>
      <c r="SL64" s="20"/>
      <c r="SM64" s="20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  <c r="TL64" s="20"/>
      <c r="TM64" s="20"/>
      <c r="TN64" s="20"/>
      <c r="TO64" s="20"/>
      <c r="TP64" s="20"/>
      <c r="TQ64" s="20"/>
      <c r="TR64" s="20"/>
      <c r="TS64" s="20"/>
      <c r="TT64" s="20"/>
      <c r="TU64" s="20"/>
      <c r="TV64" s="20"/>
      <c r="TW64" s="20"/>
      <c r="TX64" s="20"/>
      <c r="TY64" s="20"/>
      <c r="TZ64" s="20"/>
      <c r="UA64" s="20"/>
      <c r="UB64" s="20"/>
      <c r="UC64" s="20"/>
      <c r="UD64" s="20"/>
      <c r="UE64" s="20"/>
      <c r="UF64" s="20"/>
      <c r="UG64" s="20"/>
      <c r="UH64" s="20"/>
      <c r="UI64" s="20"/>
      <c r="UJ64" s="20"/>
      <c r="UK64" s="20"/>
      <c r="UL64" s="20"/>
      <c r="UM64" s="20"/>
      <c r="UN64" s="20"/>
      <c r="UO64" s="20"/>
      <c r="UP64" s="20"/>
      <c r="UQ64" s="20"/>
      <c r="UR64" s="20"/>
      <c r="US64" s="20"/>
      <c r="UT64" s="20"/>
      <c r="UU64" s="20"/>
      <c r="UV64" s="20"/>
      <c r="UW64" s="20"/>
      <c r="UX64" s="20"/>
      <c r="UY64" s="20"/>
      <c r="UZ64" s="20"/>
      <c r="VA64" s="20"/>
      <c r="VB64" s="20"/>
      <c r="VC64" s="20"/>
      <c r="VD64" s="20"/>
      <c r="VE64" s="20"/>
      <c r="VF64" s="20"/>
      <c r="VG64" s="20"/>
      <c r="VH64" s="20"/>
      <c r="VI64" s="20"/>
      <c r="VJ64" s="20"/>
      <c r="VK64" s="20"/>
      <c r="VL64" s="20"/>
      <c r="VM64" s="20"/>
      <c r="VN64" s="20"/>
      <c r="VO64" s="20"/>
      <c r="VP64" s="20"/>
      <c r="VQ64" s="20"/>
      <c r="VR64" s="20"/>
      <c r="VS64" s="20"/>
      <c r="VT64" s="20"/>
      <c r="VU64" s="20"/>
      <c r="VV64" s="20"/>
      <c r="VW64" s="20"/>
      <c r="VX64" s="20"/>
      <c r="VY64" s="20"/>
      <c r="VZ64" s="20"/>
      <c r="WA64" s="20"/>
      <c r="WB64" s="20"/>
      <c r="WC64" s="20"/>
      <c r="WD64" s="20"/>
      <c r="WE64" s="20"/>
      <c r="WF64" s="20"/>
      <c r="WG64" s="20"/>
      <c r="WH64" s="20"/>
      <c r="WI64" s="20"/>
      <c r="WJ64" s="20"/>
      <c r="WK64" s="20"/>
      <c r="WL64" s="20"/>
      <c r="WM64" s="20"/>
      <c r="WN64" s="20"/>
      <c r="WO64" s="20"/>
      <c r="WP64" s="20"/>
      <c r="WQ64" s="20"/>
      <c r="WR64" s="20"/>
      <c r="WS64" s="20"/>
      <c r="WT64" s="20"/>
      <c r="WU64" s="20"/>
      <c r="WV64" s="20"/>
      <c r="WW64" s="20"/>
      <c r="WX64" s="20"/>
      <c r="WY64" s="20"/>
      <c r="WZ64" s="20"/>
      <c r="XA64" s="20"/>
      <c r="XB64" s="20"/>
      <c r="XC64" s="20"/>
      <c r="XD64" s="20"/>
      <c r="XE64" s="20"/>
      <c r="XF64" s="20"/>
      <c r="XG64" s="20"/>
      <c r="XH64" s="20"/>
      <c r="XI64" s="20"/>
      <c r="XJ64" s="20"/>
      <c r="XK64" s="20"/>
      <c r="XL64" s="20"/>
      <c r="XM64" s="20"/>
      <c r="XN64" s="20"/>
      <c r="XO64" s="20"/>
      <c r="XP64" s="20"/>
      <c r="XQ64" s="20"/>
      <c r="XR64" s="20"/>
      <c r="XS64" s="20"/>
      <c r="XT64" s="20"/>
      <c r="XU64" s="20"/>
      <c r="XV64" s="20"/>
      <c r="XW64" s="20"/>
      <c r="XX64" s="20"/>
      <c r="XY64" s="20"/>
      <c r="XZ64" s="20"/>
      <c r="YA64" s="20"/>
      <c r="YB64" s="20"/>
      <c r="YC64" s="20"/>
      <c r="YD64" s="20"/>
      <c r="YE64" s="20"/>
      <c r="YF64" s="20"/>
      <c r="YG64" s="20"/>
      <c r="YH64" s="20"/>
      <c r="YI64" s="20"/>
      <c r="YJ64" s="20"/>
      <c r="YK64" s="20"/>
      <c r="YL64" s="20"/>
      <c r="YM64" s="20"/>
      <c r="YN64" s="20"/>
      <c r="YO64" s="20"/>
      <c r="YP64" s="20"/>
      <c r="YQ64" s="20"/>
      <c r="YR64" s="20"/>
      <c r="YS64" s="20"/>
      <c r="YT64" s="20"/>
      <c r="YU64" s="20"/>
      <c r="YV64" s="20"/>
      <c r="YW64" s="20"/>
      <c r="YX64" s="20"/>
      <c r="YY64" s="20"/>
      <c r="YZ64" s="20"/>
      <c r="ZA64" s="20"/>
      <c r="ZB64" s="20"/>
      <c r="ZC64" s="20"/>
      <c r="ZD64" s="20"/>
      <c r="ZE64" s="20"/>
      <c r="ZF64" s="20"/>
      <c r="ZG64" s="20"/>
      <c r="ZH64" s="20"/>
      <c r="ZI64" s="20"/>
      <c r="ZJ64" s="20"/>
      <c r="ZK64" s="20"/>
      <c r="ZL64" s="20"/>
      <c r="ZM64" s="20"/>
      <c r="ZN64" s="20"/>
      <c r="ZO64" s="20"/>
      <c r="ZP64" s="20"/>
      <c r="ZQ64" s="20"/>
      <c r="ZR64" s="20"/>
      <c r="ZS64" s="20"/>
      <c r="ZT64" s="20"/>
      <c r="ZU64" s="20"/>
      <c r="ZV64" s="20"/>
      <c r="ZW64" s="20"/>
      <c r="ZX64" s="20"/>
      <c r="ZY64" s="20"/>
      <c r="ZZ64" s="20"/>
      <c r="AAA64" s="20"/>
      <c r="AAB64" s="20"/>
      <c r="AAC64" s="20"/>
      <c r="AAD64" s="20"/>
      <c r="AAE64" s="20"/>
      <c r="AAF64" s="20"/>
      <c r="AAG64" s="20"/>
      <c r="AAH64" s="20"/>
      <c r="AAI64" s="20"/>
      <c r="AAJ64" s="20"/>
      <c r="AAK64" s="20"/>
      <c r="AAL64" s="20"/>
      <c r="AAM64" s="20"/>
      <c r="AAN64" s="20"/>
      <c r="AAO64" s="20"/>
      <c r="AAP64" s="20"/>
      <c r="AAQ64" s="20"/>
      <c r="AAR64" s="20"/>
      <c r="AAS64" s="20"/>
      <c r="AAT64" s="20"/>
      <c r="AAU64" s="20"/>
      <c r="AAV64" s="20"/>
      <c r="AAW64" s="20"/>
      <c r="AAX64" s="20"/>
      <c r="AAY64" s="20"/>
      <c r="AAZ64" s="20"/>
      <c r="ABA64" s="20"/>
      <c r="ABB64" s="20"/>
      <c r="ABC64" s="20"/>
      <c r="ABD64" s="20"/>
      <c r="ABE64" s="20"/>
      <c r="ABF64" s="20"/>
      <c r="ABG64" s="20"/>
      <c r="ABH64" s="20"/>
      <c r="ABI64" s="20"/>
      <c r="ABJ64" s="20"/>
      <c r="ABK64" s="20"/>
      <c r="ABL64" s="20"/>
      <c r="ABM64" s="20"/>
      <c r="ABN64" s="20"/>
      <c r="ABO64" s="20"/>
      <c r="ABP64" s="20"/>
      <c r="ABQ64" s="20"/>
      <c r="ABR64" s="20"/>
      <c r="ABS64" s="20"/>
      <c r="ABT64" s="20"/>
      <c r="ABU64" s="20"/>
      <c r="ABV64" s="20"/>
      <c r="ABW64" s="20"/>
      <c r="ABX64" s="20"/>
      <c r="ABY64" s="20"/>
      <c r="ABZ64" s="20"/>
      <c r="ACA64" s="20"/>
      <c r="ACB64" s="20"/>
      <c r="ACC64" s="20"/>
      <c r="ACD64" s="20"/>
      <c r="ACE64" s="20"/>
      <c r="ACF64" s="20"/>
      <c r="ACG64" s="20"/>
      <c r="ACH64" s="20"/>
      <c r="ACI64" s="20"/>
      <c r="ACJ64" s="20"/>
      <c r="ACK64" s="20"/>
      <c r="ACL64" s="20"/>
      <c r="ACM64" s="20"/>
      <c r="ACN64" s="20"/>
      <c r="ACO64" s="20"/>
      <c r="ACP64" s="20"/>
      <c r="ACQ64" s="20"/>
      <c r="ACR64" s="20"/>
      <c r="ACS64" s="20"/>
      <c r="ACT64" s="20"/>
      <c r="ACU64" s="20"/>
      <c r="ACV64" s="20"/>
      <c r="ACW64" s="20"/>
      <c r="ACX64" s="20"/>
      <c r="ACY64" s="20"/>
      <c r="ACZ64" s="20"/>
      <c r="ADA64" s="20"/>
      <c r="ADB64" s="20"/>
      <c r="ADC64" s="20"/>
      <c r="ADD64" s="20"/>
      <c r="ADE64" s="20"/>
      <c r="ADF64" s="20"/>
      <c r="ADG64" s="20"/>
      <c r="ADH64" s="20"/>
      <c r="ADI64" s="20"/>
      <c r="ADJ64" s="20"/>
      <c r="ADK64" s="20"/>
      <c r="ADL64" s="20"/>
      <c r="ADM64" s="20"/>
      <c r="ADN64" s="20"/>
      <c r="ADO64" s="20"/>
      <c r="ADP64" s="20"/>
      <c r="ADQ64" s="20"/>
      <c r="ADR64" s="20"/>
      <c r="ADS64" s="20"/>
      <c r="ADT64" s="20"/>
      <c r="ADU64" s="20"/>
      <c r="ADV64" s="20"/>
      <c r="ADW64" s="20"/>
      <c r="ADX64" s="20"/>
      <c r="ADY64" s="20"/>
      <c r="ADZ64" s="20"/>
      <c r="AEA64" s="20"/>
      <c r="AEB64" s="20"/>
      <c r="AEC64" s="20"/>
      <c r="AED64" s="20"/>
      <c r="AEE64" s="20"/>
      <c r="AEF64" s="20"/>
      <c r="AEG64" s="20"/>
      <c r="AEH64" s="20"/>
      <c r="AEI64" s="20"/>
      <c r="AEJ64" s="20"/>
      <c r="AEK64" s="20"/>
      <c r="AEL64" s="20"/>
      <c r="AEM64" s="20"/>
      <c r="AEN64" s="20"/>
      <c r="AEO64" s="20"/>
      <c r="AEP64" s="20"/>
      <c r="AEQ64" s="20"/>
      <c r="AER64" s="20"/>
      <c r="AES64" s="20"/>
      <c r="AET64" s="20"/>
      <c r="AEU64" s="20"/>
      <c r="AEV64" s="20"/>
      <c r="AEW64" s="20"/>
      <c r="AEX64" s="20"/>
      <c r="AEY64" s="20"/>
      <c r="AEZ64" s="20"/>
      <c r="AFA64" s="20"/>
      <c r="AFB64" s="20"/>
      <c r="AFC64" s="20"/>
      <c r="AFD64" s="20"/>
      <c r="AFE64" s="20"/>
      <c r="AFF64" s="20"/>
      <c r="AFG64" s="20"/>
      <c r="AFH64" s="20"/>
      <c r="AFI64" s="20"/>
      <c r="AFJ64" s="20"/>
      <c r="AFK64" s="20"/>
      <c r="AFL64" s="20"/>
      <c r="AFM64" s="20"/>
      <c r="AFN64" s="20"/>
      <c r="AFO64" s="20"/>
      <c r="AFP64" s="20"/>
      <c r="AFQ64" s="20"/>
      <c r="AFR64" s="20"/>
      <c r="AFS64" s="20"/>
      <c r="AFT64" s="20"/>
      <c r="AFU64" s="20"/>
      <c r="AFV64" s="20"/>
      <c r="AFW64" s="20"/>
      <c r="AFX64" s="20"/>
      <c r="AFY64" s="20"/>
      <c r="AFZ64" s="20"/>
      <c r="AGA64" s="20"/>
      <c r="AGB64" s="20"/>
      <c r="AGC64" s="20"/>
      <c r="AGD64" s="20"/>
      <c r="AGE64" s="20"/>
      <c r="AGF64" s="20"/>
      <c r="AGG64" s="20"/>
      <c r="AGH64" s="20"/>
      <c r="AGI64" s="20"/>
      <c r="AGJ64" s="20"/>
      <c r="AGK64" s="20"/>
      <c r="AGL64" s="20"/>
      <c r="AGM64" s="20"/>
      <c r="AGN64" s="20"/>
      <c r="AGO64" s="20"/>
      <c r="AGP64" s="20"/>
      <c r="AGQ64" s="20"/>
      <c r="AGR64" s="20"/>
      <c r="AGS64" s="20"/>
      <c r="AGT64" s="20"/>
      <c r="AGU64" s="20"/>
      <c r="AGV64" s="20"/>
      <c r="AGW64" s="20"/>
      <c r="AGX64" s="20"/>
      <c r="AGY64" s="20"/>
      <c r="AGZ64" s="20"/>
      <c r="AHA64" s="20"/>
      <c r="AHB64" s="20"/>
      <c r="AHC64" s="20"/>
      <c r="AHD64" s="20"/>
      <c r="AHE64" s="20"/>
      <c r="AHF64" s="20"/>
      <c r="AHG64" s="20"/>
      <c r="AHH64" s="20"/>
      <c r="AHI64" s="20"/>
      <c r="AHJ64" s="20"/>
      <c r="AHK64" s="20"/>
      <c r="AHL64" s="20"/>
      <c r="AHM64" s="20"/>
      <c r="AHN64" s="20"/>
      <c r="AHO64" s="20"/>
      <c r="AHP64" s="20"/>
      <c r="AHQ64" s="20"/>
      <c r="AHR64" s="20"/>
      <c r="AHS64" s="20"/>
      <c r="AHT64" s="20"/>
      <c r="AHU64" s="20"/>
      <c r="AHV64" s="20"/>
      <c r="AHW64" s="20"/>
      <c r="AHX64" s="20"/>
      <c r="AHY64" s="20"/>
      <c r="AHZ64" s="20"/>
      <c r="AIA64" s="20"/>
      <c r="AIB64" s="20"/>
      <c r="AIC64" s="20"/>
      <c r="AID64" s="20"/>
      <c r="AIE64" s="20"/>
      <c r="AIF64" s="20"/>
      <c r="AIG64" s="20"/>
      <c r="AIH64" s="20"/>
      <c r="AII64" s="20"/>
      <c r="AIJ64" s="20"/>
      <c r="AIK64" s="20"/>
      <c r="AIL64" s="20"/>
      <c r="AIM64" s="20"/>
      <c r="AIN64" s="20"/>
      <c r="AIO64" s="20"/>
      <c r="AIP64" s="20"/>
      <c r="AIQ64" s="20"/>
      <c r="AIR64" s="20"/>
      <c r="AIS64" s="20"/>
      <c r="AIT64" s="20"/>
      <c r="AIU64" s="20"/>
      <c r="AIV64" s="20"/>
      <c r="AIW64" s="20"/>
      <c r="AIX64" s="20"/>
      <c r="AIY64" s="20"/>
      <c r="AIZ64" s="20"/>
      <c r="AJA64" s="20"/>
      <c r="AJB64" s="20"/>
      <c r="AJC64" s="20"/>
      <c r="AJD64" s="20"/>
      <c r="AJE64" s="20"/>
      <c r="AJF64" s="20"/>
      <c r="AJG64" s="20"/>
      <c r="AJH64" s="20"/>
      <c r="AJI64" s="20"/>
      <c r="AJJ64" s="20"/>
      <c r="AJK64" s="20"/>
      <c r="AJL64" s="20"/>
      <c r="AJM64" s="20"/>
      <c r="AJN64" s="20"/>
      <c r="AJO64" s="20"/>
      <c r="AJP64" s="20"/>
      <c r="AJQ64" s="20"/>
      <c r="AJR64" s="20"/>
      <c r="AJS64" s="20"/>
      <c r="AJT64" s="20"/>
      <c r="AJU64" s="20"/>
      <c r="AJV64" s="20"/>
      <c r="AJW64" s="20"/>
      <c r="AJX64" s="20"/>
      <c r="AJY64" s="20"/>
      <c r="AJZ64" s="20"/>
      <c r="AKA64" s="20"/>
      <c r="AKB64" s="20"/>
      <c r="AKC64" s="20"/>
      <c r="AKD64" s="20"/>
      <c r="AKE64" s="20"/>
      <c r="AKF64" s="20"/>
      <c r="AKG64" s="20"/>
      <c r="AKH64" s="20"/>
      <c r="AKI64" s="20"/>
      <c r="AKJ64" s="20"/>
      <c r="AKK64" s="20"/>
      <c r="AKL64" s="20"/>
      <c r="AKM64" s="20"/>
      <c r="AKN64" s="20"/>
      <c r="AKO64" s="20"/>
      <c r="AKP64" s="20"/>
      <c r="AKQ64" s="20"/>
      <c r="AKR64" s="20"/>
      <c r="AKS64" s="20"/>
      <c r="AKT64" s="20"/>
      <c r="AKU64" s="20"/>
      <c r="AKV64" s="20"/>
      <c r="AKW64" s="20"/>
      <c r="AKX64" s="20"/>
      <c r="AKY64" s="20"/>
      <c r="AKZ64" s="20"/>
      <c r="ALA64" s="20"/>
      <c r="ALB64" s="20"/>
      <c r="ALC64" s="20"/>
      <c r="ALD64" s="20"/>
      <c r="ALE64" s="20"/>
      <c r="ALF64" s="20"/>
      <c r="ALG64" s="20"/>
      <c r="ALH64" s="20"/>
      <c r="ALI64" s="20"/>
      <c r="ALJ64" s="20"/>
      <c r="ALK64" s="20"/>
      <c r="ALL64" s="20"/>
      <c r="ALM64" s="20"/>
      <c r="ALN64" s="20"/>
      <c r="ALO64" s="20"/>
      <c r="ALP64" s="20"/>
      <c r="ALQ64" s="20"/>
      <c r="ALR64" s="20"/>
      <c r="ALS64" s="20"/>
      <c r="ALT64" s="20"/>
      <c r="ALU64" s="20"/>
      <c r="ALV64" s="20"/>
      <c r="ALW64" s="20"/>
      <c r="ALX64" s="20"/>
      <c r="ALY64" s="20"/>
      <c r="ALZ64" s="20"/>
      <c r="AMA64" s="20"/>
      <c r="AMB64" s="20"/>
      <c r="AMC64" s="20"/>
      <c r="AMD64" s="20"/>
      <c r="AME64" s="20"/>
      <c r="AMF64" s="20"/>
      <c r="AMG64" s="20"/>
      <c r="AMH64" s="20"/>
      <c r="AMI64" s="20"/>
      <c r="AMJ64" s="20"/>
      <c r="AMK64" s="20"/>
      <c r="AML64" s="20"/>
      <c r="AMM64" s="20"/>
      <c r="AMN64" s="20"/>
      <c r="AMO64" s="20"/>
      <c r="AMP64" s="20"/>
      <c r="AMQ64" s="20"/>
      <c r="AMR64" s="20"/>
      <c r="AMS64" s="20"/>
      <c r="AMT64" s="20"/>
      <c r="AMU64" s="20"/>
      <c r="AMV64" s="20"/>
      <c r="AMW64" s="20"/>
      <c r="AMX64" s="20"/>
      <c r="AMY64" s="20"/>
      <c r="AMZ64" s="20"/>
      <c r="ANA64" s="20"/>
      <c r="ANB64" s="20"/>
      <c r="ANC64" s="20"/>
      <c r="AND64" s="20"/>
      <c r="ANE64" s="20"/>
      <c r="ANF64" s="20"/>
      <c r="ANG64" s="20"/>
      <c r="ANH64" s="20"/>
      <c r="ANI64" s="20"/>
      <c r="ANJ64" s="20"/>
      <c r="ANK64" s="20"/>
      <c r="ANL64" s="20"/>
      <c r="ANM64" s="20"/>
      <c r="ANN64" s="20"/>
      <c r="ANO64" s="20"/>
      <c r="ANP64" s="20"/>
      <c r="ANQ64" s="20"/>
      <c r="ANR64" s="20"/>
      <c r="ANS64" s="20"/>
      <c r="ANT64" s="20"/>
      <c r="ANU64" s="20"/>
      <c r="ANV64" s="20"/>
      <c r="ANW64" s="20"/>
      <c r="ANX64" s="20"/>
      <c r="ANY64" s="20"/>
      <c r="ANZ64" s="20"/>
      <c r="AOA64" s="20"/>
      <c r="AOB64" s="20"/>
      <c r="AOC64" s="20"/>
      <c r="AOD64" s="20"/>
      <c r="AOE64" s="20"/>
      <c r="AOF64" s="20"/>
      <c r="AOG64" s="20"/>
      <c r="AOH64" s="20"/>
      <c r="AOI64" s="20"/>
      <c r="AOJ64" s="20"/>
      <c r="AOK64" s="20"/>
      <c r="AOL64" s="20"/>
      <c r="AOM64" s="20"/>
      <c r="AON64" s="20"/>
      <c r="AOO64" s="20"/>
      <c r="AOP64" s="20"/>
      <c r="AOQ64" s="20"/>
      <c r="AOR64" s="20"/>
      <c r="AOS64" s="20"/>
      <c r="AOT64" s="20"/>
      <c r="AOU64" s="20"/>
      <c r="AOV64" s="20"/>
      <c r="AOW64" s="20"/>
      <c r="AOX64" s="20"/>
      <c r="AOY64" s="20"/>
      <c r="AOZ64" s="20"/>
      <c r="APA64" s="20"/>
      <c r="APB64" s="20"/>
      <c r="APC64" s="20"/>
      <c r="APD64" s="20"/>
      <c r="APE64" s="20"/>
      <c r="APF64" s="20"/>
      <c r="APG64" s="20"/>
      <c r="APH64" s="20"/>
      <c r="API64" s="20"/>
      <c r="APJ64" s="20"/>
      <c r="APK64" s="20"/>
      <c r="APL64" s="20"/>
      <c r="APM64" s="20"/>
      <c r="APN64" s="20"/>
      <c r="APO64" s="20"/>
      <c r="APP64" s="20"/>
      <c r="APQ64" s="20"/>
      <c r="APR64" s="20"/>
      <c r="APS64" s="20"/>
      <c r="APT64" s="20"/>
      <c r="APU64" s="20"/>
      <c r="APV64" s="20"/>
      <c r="APW64" s="20"/>
      <c r="APX64" s="20"/>
      <c r="APY64" s="20"/>
      <c r="APZ64" s="20"/>
      <c r="AQA64" s="20"/>
      <c r="AQB64" s="20"/>
      <c r="AQC64" s="20"/>
      <c r="AQD64" s="20"/>
      <c r="AQE64" s="20"/>
      <c r="AQF64" s="20"/>
      <c r="AQG64" s="20"/>
      <c r="AQH64" s="20"/>
      <c r="AQI64" s="20"/>
      <c r="AQJ64" s="20"/>
      <c r="AQK64" s="20"/>
      <c r="AQL64" s="20"/>
      <c r="AQM64" s="20"/>
      <c r="AQN64" s="20"/>
      <c r="AQO64" s="20"/>
      <c r="AQP64" s="20"/>
      <c r="AQQ64" s="20"/>
      <c r="AQR64" s="20"/>
      <c r="AQS64" s="20"/>
      <c r="AQT64" s="20"/>
      <c r="AQU64" s="20"/>
      <c r="AQV64" s="20"/>
      <c r="AQW64" s="20"/>
      <c r="AQX64" s="20"/>
      <c r="AQY64" s="20"/>
      <c r="AQZ64" s="20"/>
      <c r="ARA64" s="20"/>
      <c r="ARB64" s="20"/>
      <c r="ARC64" s="20"/>
      <c r="ARD64" s="20"/>
      <c r="ARE64" s="20"/>
      <c r="ARF64" s="20"/>
      <c r="ARG64" s="20"/>
      <c r="ARH64" s="20"/>
      <c r="ARI64" s="20"/>
      <c r="ARJ64" s="20"/>
      <c r="ARK64" s="20"/>
      <c r="ARL64" s="20"/>
      <c r="ARM64" s="20"/>
      <c r="ARN64" s="20"/>
      <c r="ARO64" s="20"/>
      <c r="ARP64" s="20"/>
      <c r="ARQ64" s="20"/>
      <c r="ARR64" s="20"/>
      <c r="ARS64" s="20"/>
      <c r="ART64" s="20"/>
      <c r="ARU64" s="20"/>
      <c r="ARV64" s="20"/>
      <c r="ARW64" s="20"/>
      <c r="ARX64" s="20"/>
      <c r="ARY64" s="20"/>
      <c r="ARZ64" s="20"/>
      <c r="ASA64" s="20"/>
      <c r="ASB64" s="20"/>
      <c r="ASC64" s="20"/>
      <c r="ASD64" s="20"/>
      <c r="ASE64" s="20"/>
      <c r="ASF64" s="20"/>
      <c r="ASG64" s="20"/>
      <c r="ASH64" s="20"/>
      <c r="ASI64" s="20"/>
      <c r="ASJ64" s="20"/>
      <c r="ASK64" s="20"/>
      <c r="ASL64" s="20"/>
      <c r="ASM64" s="20"/>
      <c r="ASN64" s="20"/>
      <c r="ASO64" s="20"/>
      <c r="ASP64" s="20"/>
      <c r="ASQ64" s="20"/>
      <c r="ASR64" s="20"/>
      <c r="ASS64" s="20"/>
      <c r="AST64" s="20"/>
      <c r="ASU64" s="20"/>
      <c r="ASV64" s="20"/>
      <c r="ASW64" s="20"/>
      <c r="ASX64" s="20"/>
      <c r="ASY64" s="20"/>
      <c r="ASZ64" s="20"/>
      <c r="ATA64" s="20"/>
      <c r="ATB64" s="20"/>
      <c r="ATC64" s="20"/>
      <c r="ATD64" s="20"/>
      <c r="ATE64" s="20"/>
      <c r="ATF64" s="20"/>
      <c r="ATG64" s="20"/>
      <c r="ATH64" s="20"/>
      <c r="ATI64" s="20"/>
      <c r="ATJ64" s="20"/>
      <c r="ATK64" s="20"/>
      <c r="ATL64" s="20"/>
      <c r="ATM64" s="20"/>
      <c r="ATN64" s="20"/>
      <c r="ATO64" s="20"/>
      <c r="ATP64" s="20"/>
      <c r="ATQ64" s="20"/>
      <c r="ATR64" s="20"/>
      <c r="ATS64" s="20"/>
      <c r="ATT64" s="20"/>
      <c r="ATU64" s="20"/>
      <c r="ATV64" s="20"/>
      <c r="ATW64" s="20"/>
      <c r="ATX64" s="20"/>
      <c r="ATY64" s="20"/>
      <c r="ATZ64" s="20"/>
      <c r="AUA64" s="20"/>
      <c r="AUB64" s="20"/>
      <c r="AUC64" s="20"/>
      <c r="AUD64" s="20"/>
      <c r="AUE64" s="20"/>
      <c r="AUF64" s="20"/>
      <c r="AUG64" s="20"/>
      <c r="AUH64" s="20"/>
      <c r="AUI64" s="20"/>
      <c r="AUJ64" s="20"/>
      <c r="AUK64" s="20"/>
      <c r="AUL64" s="20"/>
      <c r="AUM64" s="20"/>
      <c r="AUN64" s="20"/>
      <c r="AUO64" s="20"/>
      <c r="AUP64" s="20"/>
      <c r="AUQ64" s="20"/>
      <c r="AUR64" s="20"/>
      <c r="AUS64" s="20"/>
      <c r="AUT64" s="20"/>
      <c r="AUU64" s="20"/>
      <c r="AUV64" s="20"/>
      <c r="AUW64" s="20"/>
      <c r="AUX64" s="20"/>
      <c r="AUY64" s="20"/>
      <c r="AUZ64" s="20"/>
      <c r="AVA64" s="20"/>
      <c r="AVB64" s="20"/>
      <c r="AVC64" s="20"/>
      <c r="AVD64" s="20"/>
      <c r="AVE64" s="20"/>
      <c r="AVF64" s="20"/>
      <c r="AVG64" s="20"/>
      <c r="AVH64" s="20"/>
      <c r="AVI64" s="20"/>
      <c r="AVJ64" s="20"/>
      <c r="AVK64" s="20"/>
      <c r="AVL64" s="20"/>
      <c r="AVM64" s="20"/>
      <c r="AVN64" s="20"/>
      <c r="AVO64" s="20"/>
      <c r="AVP64" s="20"/>
      <c r="AVQ64" s="20"/>
      <c r="AVR64" s="20"/>
      <c r="AVS64" s="20"/>
      <c r="AVT64" s="20"/>
      <c r="AVU64" s="20"/>
      <c r="AVV64" s="20"/>
      <c r="AVW64" s="20"/>
      <c r="AVX64" s="20"/>
      <c r="AVY64" s="20"/>
      <c r="AVZ64" s="20"/>
      <c r="AWA64" s="20"/>
      <c r="AWB64" s="20"/>
      <c r="AWC64" s="20"/>
      <c r="AWD64" s="20"/>
      <c r="AWE64" s="20"/>
      <c r="AWF64" s="20"/>
      <c r="AWG64" s="20"/>
      <c r="AWH64" s="20"/>
      <c r="AWI64" s="20"/>
      <c r="AWJ64" s="20"/>
      <c r="AWK64" s="20"/>
      <c r="AWL64" s="20"/>
      <c r="AWM64" s="20"/>
      <c r="AWN64" s="20"/>
      <c r="AWO64" s="20"/>
      <c r="AWP64" s="20"/>
      <c r="AWQ64" s="20"/>
      <c r="AWR64" s="20"/>
      <c r="AWS64" s="20"/>
      <c r="AWT64" s="20"/>
      <c r="AWU64" s="20"/>
      <c r="AWV64" s="20"/>
      <c r="AWW64" s="20"/>
      <c r="AWX64" s="20"/>
      <c r="AWY64" s="20"/>
      <c r="AWZ64" s="20"/>
      <c r="AXA64" s="20"/>
      <c r="AXB64" s="20"/>
      <c r="AXC64" s="20"/>
      <c r="AXD64" s="20"/>
      <c r="AXE64" s="20"/>
      <c r="AXF64" s="20"/>
      <c r="AXG64" s="20"/>
      <c r="AXH64" s="20"/>
      <c r="AXI64" s="20"/>
      <c r="AXJ64" s="20"/>
      <c r="AXK64" s="20"/>
      <c r="AXL64" s="20"/>
      <c r="AXM64" s="20"/>
      <c r="AXN64" s="20"/>
      <c r="AXO64" s="20"/>
      <c r="AXP64" s="20"/>
      <c r="AXQ64" s="20"/>
      <c r="AXR64" s="20"/>
      <c r="AXS64" s="20"/>
      <c r="AXT64" s="20"/>
      <c r="AXU64" s="20"/>
      <c r="AXV64" s="20"/>
      <c r="AXW64" s="20"/>
      <c r="AXX64" s="20"/>
      <c r="AXY64" s="20"/>
      <c r="AXZ64" s="20"/>
      <c r="AYA64" s="20"/>
      <c r="AYB64" s="20"/>
      <c r="AYC64" s="20"/>
      <c r="AYD64" s="20"/>
      <c r="AYE64" s="20"/>
      <c r="AYF64" s="20"/>
      <c r="AYG64" s="20"/>
      <c r="AYH64" s="20"/>
      <c r="AYI64" s="20"/>
      <c r="AYJ64" s="20"/>
      <c r="AYK64" s="20"/>
      <c r="AYL64" s="20"/>
      <c r="AYM64" s="20"/>
      <c r="AYN64" s="20"/>
      <c r="AYO64" s="20"/>
      <c r="AYP64" s="20"/>
      <c r="AYQ64" s="20"/>
      <c r="AYR64" s="20"/>
      <c r="AYS64" s="20"/>
      <c r="AYT64" s="20"/>
      <c r="AYU64" s="20"/>
      <c r="AYV64" s="20"/>
      <c r="AYW64" s="20"/>
      <c r="AYX64" s="20"/>
      <c r="AYY64" s="20"/>
      <c r="AYZ64" s="20"/>
      <c r="AZA64" s="20"/>
      <c r="AZB64" s="20"/>
      <c r="AZC64" s="20"/>
      <c r="AZD64" s="20"/>
      <c r="AZE64" s="20"/>
      <c r="AZF64" s="20"/>
      <c r="AZG64" s="20"/>
      <c r="AZH64" s="20"/>
      <c r="AZI64" s="20"/>
      <c r="AZJ64" s="20"/>
      <c r="AZK64" s="20"/>
      <c r="AZL64" s="20"/>
      <c r="AZM64" s="20"/>
      <c r="AZN64" s="20"/>
      <c r="AZO64" s="20"/>
      <c r="AZP64" s="20"/>
      <c r="AZQ64" s="20"/>
      <c r="AZR64" s="20"/>
      <c r="AZS64" s="20"/>
      <c r="AZT64" s="20"/>
      <c r="AZU64" s="20"/>
      <c r="AZV64" s="20"/>
      <c r="AZW64" s="20"/>
      <c r="AZX64" s="20"/>
      <c r="AZY64" s="20"/>
      <c r="AZZ64" s="20"/>
      <c r="BAA64" s="20"/>
      <c r="BAB64" s="20"/>
      <c r="BAC64" s="20"/>
      <c r="BAD64" s="20"/>
      <c r="BAE64" s="20"/>
      <c r="BAF64" s="20"/>
      <c r="BAG64" s="20"/>
      <c r="BAH64" s="20"/>
      <c r="BAI64" s="20"/>
      <c r="BAJ64" s="20"/>
      <c r="BAK64" s="20"/>
      <c r="BAL64" s="20"/>
      <c r="BAM64" s="20"/>
      <c r="BAN64" s="20"/>
      <c r="BAO64" s="20"/>
      <c r="BAP64" s="20"/>
      <c r="BAQ64" s="20"/>
      <c r="BAR64" s="20"/>
      <c r="BAS64" s="20"/>
      <c r="BAT64" s="20"/>
      <c r="BAU64" s="20"/>
      <c r="BAV64" s="20"/>
      <c r="BAW64" s="20"/>
      <c r="BAX64" s="20"/>
      <c r="BAY64" s="20"/>
      <c r="BAZ64" s="20"/>
      <c r="BBA64" s="20"/>
      <c r="BBB64" s="20"/>
      <c r="BBC64" s="20"/>
      <c r="BBD64" s="20"/>
      <c r="BBE64" s="20"/>
      <c r="BBF64" s="20"/>
      <c r="BBG64" s="20"/>
      <c r="BBH64" s="20"/>
      <c r="BBI64" s="20"/>
      <c r="BBJ64" s="20"/>
      <c r="BBK64" s="20"/>
      <c r="BBL64" s="20"/>
      <c r="BBM64" s="20"/>
      <c r="BBN64" s="20"/>
      <c r="BBO64" s="20"/>
      <c r="BBP64" s="20"/>
      <c r="BBQ64" s="20"/>
      <c r="BBR64" s="20"/>
      <c r="BBS64" s="20"/>
      <c r="BBT64" s="20"/>
      <c r="BBU64" s="20"/>
      <c r="BBV64" s="20"/>
      <c r="BBW64" s="20"/>
      <c r="BBX64" s="20"/>
      <c r="BBY64" s="20"/>
      <c r="BBZ64" s="20"/>
      <c r="BCA64" s="20"/>
      <c r="BCB64" s="20"/>
      <c r="BCC64" s="20"/>
      <c r="BCD64" s="20"/>
      <c r="BCE64" s="20"/>
      <c r="BCF64" s="20"/>
      <c r="BCG64" s="20"/>
      <c r="BCH64" s="20"/>
      <c r="BCI64" s="20"/>
      <c r="BCJ64" s="20"/>
      <c r="BCK64" s="20"/>
      <c r="BCL64" s="20"/>
      <c r="BCM64" s="20"/>
      <c r="BCN64" s="20"/>
      <c r="BCO64" s="20"/>
      <c r="BCP64" s="20"/>
      <c r="BCQ64" s="20"/>
      <c r="BCR64" s="20"/>
      <c r="BCS64" s="20"/>
      <c r="BCT64" s="20"/>
      <c r="BCU64" s="20"/>
      <c r="BCV64" s="20"/>
      <c r="BCW64" s="20"/>
      <c r="BCX64" s="20"/>
      <c r="BCY64" s="20"/>
      <c r="BCZ64" s="20"/>
      <c r="BDA64" s="20"/>
      <c r="BDB64" s="20"/>
      <c r="BDC64" s="20"/>
      <c r="BDD64" s="20"/>
      <c r="BDE64" s="20"/>
      <c r="BDF64" s="20"/>
      <c r="BDG64" s="20"/>
      <c r="BDH64" s="20"/>
      <c r="BDI64" s="20"/>
      <c r="BDJ64" s="20"/>
      <c r="BDK64" s="20"/>
      <c r="BDL64" s="20"/>
      <c r="BDM64" s="20"/>
      <c r="BDN64" s="20"/>
      <c r="BDO64" s="20"/>
      <c r="BDP64" s="20"/>
      <c r="BDQ64" s="20"/>
      <c r="BDR64" s="20"/>
      <c r="BDS64" s="20"/>
      <c r="BDT64" s="20"/>
      <c r="BDU64" s="20"/>
      <c r="BDV64" s="20"/>
      <c r="BDW64" s="20"/>
      <c r="BDX64" s="20"/>
      <c r="BDY64" s="20"/>
      <c r="BDZ64" s="20"/>
      <c r="BEA64" s="20"/>
      <c r="BEB64" s="20"/>
      <c r="BEC64" s="20"/>
      <c r="BED64" s="20"/>
      <c r="BEE64" s="20"/>
      <c r="BEF64" s="20"/>
      <c r="BEG64" s="20"/>
      <c r="BEH64" s="20"/>
      <c r="BEI64" s="20"/>
      <c r="BEJ64" s="20"/>
      <c r="BEK64" s="20"/>
      <c r="BEL64" s="20"/>
      <c r="BEM64" s="20"/>
      <c r="BEN64" s="20"/>
      <c r="BEO64" s="20"/>
      <c r="BEP64" s="20"/>
      <c r="BEQ64" s="20"/>
      <c r="BER64" s="20"/>
      <c r="BES64" s="20"/>
      <c r="BET64" s="20"/>
      <c r="BEU64" s="20"/>
      <c r="BEV64" s="20"/>
      <c r="BEW64" s="20"/>
      <c r="BEX64" s="20"/>
      <c r="BEY64" s="20"/>
      <c r="BEZ64" s="20"/>
      <c r="BFA64" s="20"/>
      <c r="BFB64" s="20"/>
      <c r="BFC64" s="20"/>
      <c r="BFD64" s="20"/>
      <c r="BFE64" s="20"/>
      <c r="BFF64" s="20"/>
      <c r="BFG64" s="20"/>
      <c r="BFH64" s="20"/>
      <c r="BFI64" s="20"/>
      <c r="BFJ64" s="20"/>
      <c r="BFK64" s="20"/>
      <c r="BFL64" s="20"/>
      <c r="BFM64" s="20"/>
      <c r="BFN64" s="20"/>
      <c r="BFO64" s="20"/>
      <c r="BFP64" s="20"/>
      <c r="BFQ64" s="20"/>
      <c r="BFR64" s="20"/>
      <c r="BFS64" s="20"/>
      <c r="BFT64" s="20"/>
      <c r="BFU64" s="20"/>
      <c r="BFV64" s="20"/>
      <c r="BFW64" s="20"/>
      <c r="BFX64" s="20"/>
      <c r="BFY64" s="20"/>
      <c r="BFZ64" s="20"/>
      <c r="BGA64" s="20"/>
      <c r="BGB64" s="20"/>
      <c r="BGC64" s="20"/>
      <c r="BGD64" s="20"/>
      <c r="BGE64" s="20"/>
      <c r="BGF64" s="20"/>
      <c r="BGG64" s="20"/>
      <c r="BGH64" s="20"/>
      <c r="BGI64" s="20"/>
      <c r="BGJ64" s="20"/>
      <c r="BGK64" s="20"/>
      <c r="BGL64" s="20"/>
      <c r="BGM64" s="20"/>
      <c r="BGN64" s="20"/>
      <c r="BGO64" s="20"/>
      <c r="BGP64" s="20"/>
      <c r="BGQ64" s="20"/>
      <c r="BGR64" s="20"/>
      <c r="BGS64" s="20"/>
      <c r="BGT64" s="20"/>
      <c r="BGU64" s="20"/>
      <c r="BGV64" s="20"/>
      <c r="BGW64" s="20"/>
      <c r="BGX64" s="20"/>
      <c r="BGY64" s="20"/>
      <c r="BGZ64" s="20"/>
      <c r="BHA64" s="20"/>
      <c r="BHB64" s="20"/>
      <c r="BHC64" s="20"/>
      <c r="BHD64" s="20"/>
      <c r="BHE64" s="20"/>
      <c r="BHF64" s="20"/>
      <c r="BHG64" s="20"/>
      <c r="BHH64" s="20"/>
      <c r="BHI64" s="20"/>
      <c r="BHJ64" s="20"/>
      <c r="BHK64" s="20"/>
      <c r="BHL64" s="20"/>
      <c r="BHM64" s="20"/>
      <c r="BHN64" s="20"/>
      <c r="BHO64" s="20"/>
      <c r="BHP64" s="20"/>
      <c r="BHQ64" s="20"/>
      <c r="BHR64" s="20"/>
      <c r="BHS64" s="20"/>
      <c r="BHT64" s="20"/>
      <c r="BHU64" s="20"/>
      <c r="BHV64" s="20"/>
      <c r="BHW64" s="20"/>
      <c r="BHX64" s="20"/>
      <c r="BHY64" s="20"/>
      <c r="BHZ64" s="20"/>
      <c r="BIA64" s="20"/>
      <c r="BIB64" s="20"/>
      <c r="BIC64" s="20"/>
      <c r="BID64" s="20"/>
      <c r="BIE64" s="20"/>
      <c r="BIF64" s="20"/>
      <c r="BIG64" s="20"/>
      <c r="BIH64" s="20"/>
      <c r="BII64" s="20"/>
      <c r="BIJ64" s="20"/>
      <c r="BIK64" s="20"/>
      <c r="BIL64" s="20"/>
      <c r="BIM64" s="20"/>
      <c r="BIN64" s="20"/>
      <c r="BIO64" s="20"/>
      <c r="BIP64" s="20"/>
      <c r="BIQ64" s="20"/>
      <c r="BIR64" s="20"/>
      <c r="BIS64" s="20"/>
      <c r="BIT64" s="20"/>
      <c r="BIU64" s="20"/>
      <c r="BIV64" s="20"/>
      <c r="BIW64" s="20"/>
      <c r="BIX64" s="20"/>
      <c r="BIY64" s="20"/>
      <c r="BIZ64" s="20"/>
      <c r="BJA64" s="20"/>
      <c r="BJB64" s="20"/>
      <c r="BJC64" s="20"/>
      <c r="BJD64" s="20"/>
      <c r="BJE64" s="20"/>
      <c r="BJF64" s="20"/>
      <c r="BJG64" s="20"/>
      <c r="BJH64" s="20"/>
      <c r="BJI64" s="20"/>
      <c r="BJJ64" s="20"/>
      <c r="BJK64" s="20"/>
      <c r="BJL64" s="20"/>
      <c r="BJM64" s="20"/>
      <c r="BJN64" s="20"/>
      <c r="BJO64" s="20"/>
      <c r="BJP64" s="20"/>
      <c r="BJQ64" s="20"/>
      <c r="BJR64" s="20"/>
      <c r="BJS64" s="20"/>
      <c r="BJT64" s="20"/>
      <c r="BJU64" s="20"/>
      <c r="BJV64" s="20"/>
      <c r="BJW64" s="20"/>
      <c r="BJX64" s="20"/>
      <c r="BJY64" s="20"/>
      <c r="BJZ64" s="20"/>
      <c r="BKA64" s="20"/>
      <c r="BKB64" s="20"/>
      <c r="BKC64" s="20"/>
      <c r="BKD64" s="20"/>
      <c r="BKE64" s="20"/>
      <c r="BKF64" s="20"/>
      <c r="BKG64" s="20"/>
      <c r="BKH64" s="20"/>
      <c r="BKI64" s="20"/>
      <c r="BKJ64" s="20"/>
      <c r="BKK64" s="20"/>
      <c r="BKL64" s="20"/>
      <c r="BKM64" s="20"/>
      <c r="BKN64" s="20"/>
      <c r="BKO64" s="20"/>
      <c r="BKP64" s="20"/>
      <c r="BKQ64" s="20"/>
      <c r="BKR64" s="20"/>
      <c r="BKS64" s="20"/>
      <c r="BKT64" s="20"/>
      <c r="BKU64" s="20"/>
      <c r="BKV64" s="20"/>
      <c r="BKW64" s="20"/>
      <c r="BKX64" s="20"/>
      <c r="BKY64" s="20"/>
      <c r="BKZ64" s="20"/>
      <c r="BLA64" s="20"/>
      <c r="BLB64" s="20"/>
      <c r="BLC64" s="20"/>
      <c r="BLD64" s="20"/>
      <c r="BLE64" s="20"/>
      <c r="BLF64" s="20"/>
      <c r="BLG64" s="20"/>
      <c r="BLH64" s="20"/>
      <c r="BLI64" s="20"/>
      <c r="BLJ64" s="20"/>
      <c r="BLK64" s="20"/>
      <c r="BLL64" s="20"/>
      <c r="BLM64" s="20"/>
      <c r="BLN64" s="20"/>
      <c r="BLO64" s="20"/>
      <c r="BLP64" s="20"/>
      <c r="BLQ64" s="20"/>
      <c r="BLR64" s="20"/>
      <c r="BLS64" s="20"/>
      <c r="BLT64" s="20"/>
      <c r="BLU64" s="20"/>
      <c r="BLV64" s="20"/>
      <c r="BLW64" s="20"/>
      <c r="BLX64" s="20"/>
      <c r="BLY64" s="20"/>
      <c r="BLZ64" s="20"/>
      <c r="BMA64" s="20"/>
      <c r="BMB64" s="20"/>
      <c r="BMC64" s="20"/>
      <c r="BMD64" s="20"/>
      <c r="BME64" s="20"/>
      <c r="BMF64" s="20"/>
      <c r="BMG64" s="20"/>
      <c r="BMH64" s="20"/>
      <c r="BMI64" s="20"/>
      <c r="BMJ64" s="20"/>
      <c r="BMK64" s="20"/>
      <c r="BML64" s="20"/>
      <c r="BMM64" s="20"/>
      <c r="BMN64" s="20"/>
      <c r="BMO64" s="20"/>
      <c r="BMP64" s="20"/>
      <c r="BMQ64" s="20"/>
      <c r="BMR64" s="20"/>
      <c r="BMS64" s="20"/>
      <c r="BMT64" s="20"/>
      <c r="BMU64" s="20"/>
      <c r="BMV64" s="20"/>
      <c r="BMW64" s="20"/>
      <c r="BMX64" s="20"/>
      <c r="BMY64" s="20"/>
      <c r="BMZ64" s="20"/>
      <c r="BNA64" s="20"/>
      <c r="BNB64" s="20"/>
      <c r="BNC64" s="20"/>
      <c r="BND64" s="20"/>
      <c r="BNE64" s="20"/>
      <c r="BNF64" s="20"/>
      <c r="BNG64" s="20"/>
      <c r="BNH64" s="20"/>
      <c r="BNI64" s="20"/>
      <c r="BNJ64" s="20"/>
      <c r="BNK64" s="20"/>
      <c r="BNL64" s="20"/>
      <c r="BNM64" s="20"/>
      <c r="BNN64" s="20"/>
      <c r="BNO64" s="20"/>
      <c r="BNP64" s="20"/>
      <c r="BNQ64" s="20"/>
      <c r="BNR64" s="20"/>
      <c r="BNS64" s="20"/>
      <c r="BNT64" s="20"/>
      <c r="BNU64" s="20"/>
      <c r="BNV64" s="20"/>
      <c r="BNW64" s="20"/>
      <c r="BNX64" s="20"/>
      <c r="BNY64" s="20"/>
      <c r="BNZ64" s="20"/>
      <c r="BOA64" s="20"/>
      <c r="BOB64" s="20"/>
      <c r="BOC64" s="20"/>
      <c r="BOD64" s="20"/>
      <c r="BOE64" s="20"/>
      <c r="BOF64" s="20"/>
      <c r="BOG64" s="20"/>
      <c r="BOH64" s="20"/>
      <c r="BOI64" s="20"/>
      <c r="BOJ64" s="20"/>
      <c r="BOK64" s="20"/>
      <c r="BOL64" s="20"/>
      <c r="BOM64" s="20"/>
      <c r="BON64" s="20"/>
      <c r="BOO64" s="20"/>
      <c r="BOP64" s="20"/>
      <c r="BOQ64" s="20"/>
      <c r="BOR64" s="20"/>
      <c r="BOS64" s="20"/>
      <c r="BOT64" s="20"/>
      <c r="BOU64" s="20"/>
      <c r="BOV64" s="20"/>
      <c r="BOW64" s="20"/>
      <c r="BOX64" s="20"/>
      <c r="BOY64" s="20"/>
      <c r="BOZ64" s="20"/>
      <c r="BPA64" s="20"/>
      <c r="BPB64" s="20"/>
      <c r="BPC64" s="20"/>
      <c r="BPD64" s="20"/>
      <c r="BPE64" s="20"/>
      <c r="BPF64" s="20"/>
      <c r="BPG64" s="20"/>
      <c r="BPH64" s="20"/>
      <c r="BPI64" s="20"/>
      <c r="BPJ64" s="20"/>
      <c r="BPK64" s="20"/>
      <c r="BPL64" s="20"/>
      <c r="BPM64" s="20"/>
      <c r="BPN64" s="20"/>
      <c r="BPO64" s="20"/>
      <c r="BPP64" s="20"/>
      <c r="BPQ64" s="20"/>
      <c r="BPR64" s="20"/>
      <c r="BPS64" s="20"/>
      <c r="BPT64" s="20"/>
      <c r="BPU64" s="20"/>
      <c r="BPV64" s="20"/>
      <c r="BPW64" s="20"/>
      <c r="BPX64" s="20"/>
      <c r="BPY64" s="20"/>
      <c r="BPZ64" s="20"/>
      <c r="BQA64" s="20"/>
      <c r="BQB64" s="20"/>
      <c r="BQC64" s="20"/>
      <c r="BQD64" s="20"/>
      <c r="BQE64" s="20"/>
      <c r="BQF64" s="20"/>
      <c r="BQG64" s="20"/>
      <c r="BQH64" s="20"/>
      <c r="BQI64" s="20"/>
      <c r="BQJ64" s="20"/>
      <c r="BQK64" s="20"/>
      <c r="BQL64" s="20"/>
      <c r="BQM64" s="20"/>
      <c r="BQN64" s="20"/>
      <c r="BQO64" s="20"/>
      <c r="BQP64" s="20"/>
      <c r="BQQ64" s="20"/>
      <c r="BQR64" s="20"/>
      <c r="BQS64" s="20"/>
      <c r="BQT64" s="20"/>
      <c r="BQU64" s="20"/>
      <c r="BQV64" s="20"/>
      <c r="BQW64" s="20"/>
      <c r="BQX64" s="20"/>
      <c r="BQY64" s="20"/>
      <c r="BQZ64" s="20"/>
      <c r="BRA64" s="20"/>
      <c r="BRB64" s="20"/>
      <c r="BRC64" s="20"/>
      <c r="BRD64" s="20"/>
      <c r="BRE64" s="20"/>
      <c r="BRF64" s="20"/>
      <c r="BRG64" s="20"/>
      <c r="BRH64" s="20"/>
      <c r="BRI64" s="20"/>
      <c r="BRJ64" s="20"/>
      <c r="BRK64" s="20"/>
      <c r="BRL64" s="20"/>
      <c r="BRM64" s="20"/>
      <c r="BRN64" s="20"/>
      <c r="BRO64" s="20"/>
      <c r="BRP64" s="20"/>
      <c r="BRQ64" s="20"/>
      <c r="BRR64" s="20"/>
      <c r="BRS64" s="20"/>
      <c r="BRT64" s="20"/>
      <c r="BRU64" s="20"/>
      <c r="BRV64" s="20"/>
      <c r="BRW64" s="20"/>
      <c r="BRX64" s="20"/>
      <c r="BRY64" s="20"/>
      <c r="BRZ64" s="20"/>
      <c r="BSA64" s="20"/>
    </row>
    <row r="65" spans="1:1847" s="21" customFormat="1" x14ac:dyDescent="0.3">
      <c r="A65" s="775"/>
      <c r="B65" s="775"/>
      <c r="C65" s="777"/>
      <c r="D65" s="777"/>
      <c r="E65" s="545" t="s">
        <v>102</v>
      </c>
      <c r="F65" s="993"/>
      <c r="G65" s="982"/>
      <c r="H65" s="817"/>
      <c r="I65" s="816"/>
      <c r="J65" s="816"/>
      <c r="K65" s="816"/>
      <c r="L65" s="815"/>
      <c r="M65" s="837"/>
      <c r="N65" s="816"/>
      <c r="O65" s="816"/>
      <c r="P65" s="816"/>
      <c r="Q65" s="768"/>
      <c r="R65" s="837"/>
      <c r="S65" s="836"/>
      <c r="T65" s="836"/>
      <c r="U65" s="836"/>
      <c r="V65" s="815"/>
      <c r="W65" s="837"/>
      <c r="X65" s="836"/>
      <c r="Y65" s="836"/>
      <c r="Z65" s="991"/>
      <c r="AA65" s="809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  <c r="IX65" s="20"/>
      <c r="IY65" s="20"/>
      <c r="IZ65" s="20"/>
      <c r="JA65" s="20"/>
      <c r="JB65" s="20"/>
      <c r="JC65" s="20"/>
      <c r="JD65" s="20"/>
      <c r="JE65" s="20"/>
      <c r="JF65" s="20"/>
      <c r="JG65" s="20"/>
      <c r="JH65" s="20"/>
      <c r="JI65" s="20"/>
      <c r="JJ65" s="20"/>
      <c r="JK65" s="20"/>
      <c r="JL65" s="20"/>
      <c r="JM65" s="20"/>
      <c r="JN65" s="20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0"/>
      <c r="LK65" s="20"/>
      <c r="LL65" s="20"/>
      <c r="LM65" s="20"/>
      <c r="LN65" s="20"/>
      <c r="LO65" s="20"/>
      <c r="LP65" s="20"/>
      <c r="LQ65" s="20"/>
      <c r="LR65" s="20"/>
      <c r="LS65" s="20"/>
      <c r="LT65" s="20"/>
      <c r="LU65" s="20"/>
      <c r="LV65" s="20"/>
      <c r="LW65" s="20"/>
      <c r="LX65" s="20"/>
      <c r="LY65" s="20"/>
      <c r="LZ65" s="20"/>
      <c r="MA65" s="20"/>
      <c r="MB65" s="20"/>
      <c r="MC65" s="20"/>
      <c r="MD65" s="20"/>
      <c r="ME65" s="20"/>
      <c r="MF65" s="20"/>
      <c r="MG65" s="20"/>
      <c r="MH65" s="20"/>
      <c r="MI65" s="20"/>
      <c r="MJ65" s="20"/>
      <c r="MK65" s="20"/>
      <c r="ML65" s="20"/>
      <c r="MM65" s="20"/>
      <c r="MN65" s="20"/>
      <c r="MO65" s="20"/>
      <c r="MP65" s="20"/>
      <c r="MQ65" s="20"/>
      <c r="MR65" s="20"/>
      <c r="MS65" s="20"/>
      <c r="MT65" s="20"/>
      <c r="MU65" s="20"/>
      <c r="MV65" s="20"/>
      <c r="MW65" s="20"/>
      <c r="MX65" s="20"/>
      <c r="MY65" s="20"/>
      <c r="MZ65" s="20"/>
      <c r="NA65" s="20"/>
      <c r="NB65" s="20"/>
      <c r="NC65" s="20"/>
      <c r="ND65" s="20"/>
      <c r="NE65" s="20"/>
      <c r="NF65" s="20"/>
      <c r="NG65" s="20"/>
      <c r="NH65" s="20"/>
      <c r="NI65" s="20"/>
      <c r="NJ65" s="20"/>
      <c r="NK65" s="20"/>
      <c r="NL65" s="20"/>
      <c r="NM65" s="20"/>
      <c r="NN65" s="20"/>
      <c r="NO65" s="20"/>
      <c r="NP65" s="20"/>
      <c r="NQ65" s="20"/>
      <c r="NR65" s="20"/>
      <c r="NS65" s="20"/>
      <c r="NT65" s="20"/>
      <c r="NU65" s="20"/>
      <c r="NV65" s="20"/>
      <c r="NW65" s="20"/>
      <c r="NX65" s="20"/>
      <c r="NY65" s="20"/>
      <c r="NZ65" s="20"/>
      <c r="OA65" s="20"/>
      <c r="OB65" s="20"/>
      <c r="OC65" s="20"/>
      <c r="OD65" s="20"/>
      <c r="OE65" s="20"/>
      <c r="OF65" s="20"/>
      <c r="OG65" s="20"/>
      <c r="OH65" s="20"/>
      <c r="OI65" s="20"/>
      <c r="OJ65" s="20"/>
      <c r="OK65" s="20"/>
      <c r="OL65" s="20"/>
      <c r="OM65" s="20"/>
      <c r="ON65" s="20"/>
      <c r="OO65" s="20"/>
      <c r="OP65" s="20"/>
      <c r="OQ65" s="20"/>
      <c r="OR65" s="20"/>
      <c r="OS65" s="20"/>
      <c r="OT65" s="20"/>
      <c r="OU65" s="20"/>
      <c r="OV65" s="20"/>
      <c r="OW65" s="20"/>
      <c r="OX65" s="20"/>
      <c r="OY65" s="20"/>
      <c r="OZ65" s="20"/>
      <c r="PA65" s="20"/>
      <c r="PB65" s="20"/>
      <c r="PC65" s="20"/>
      <c r="PD65" s="20"/>
      <c r="PE65" s="20"/>
      <c r="PF65" s="20"/>
      <c r="PG65" s="20"/>
      <c r="PH65" s="20"/>
      <c r="PI65" s="20"/>
      <c r="PJ65" s="20"/>
      <c r="PK65" s="20"/>
      <c r="PL65" s="20"/>
      <c r="PM65" s="20"/>
      <c r="PN65" s="20"/>
      <c r="PO65" s="20"/>
      <c r="PP65" s="20"/>
      <c r="PQ65" s="20"/>
      <c r="PR65" s="20"/>
      <c r="PS65" s="20"/>
      <c r="PT65" s="20"/>
      <c r="PU65" s="20"/>
      <c r="PV65" s="20"/>
      <c r="PW65" s="20"/>
      <c r="PX65" s="20"/>
      <c r="PY65" s="20"/>
      <c r="PZ65" s="20"/>
      <c r="QA65" s="20"/>
      <c r="QB65" s="20"/>
      <c r="QC65" s="20"/>
      <c r="QD65" s="20"/>
      <c r="QE65" s="20"/>
      <c r="QF65" s="20"/>
      <c r="QG65" s="20"/>
      <c r="QH65" s="20"/>
      <c r="QI65" s="20"/>
      <c r="QJ65" s="20"/>
      <c r="QK65" s="20"/>
      <c r="QL65" s="20"/>
      <c r="QM65" s="20"/>
      <c r="QN65" s="20"/>
      <c r="QO65" s="20"/>
      <c r="QP65" s="20"/>
      <c r="QQ65" s="20"/>
      <c r="QR65" s="20"/>
      <c r="QS65" s="20"/>
      <c r="QT65" s="20"/>
      <c r="QU65" s="20"/>
      <c r="QV65" s="20"/>
      <c r="QW65" s="20"/>
      <c r="QX65" s="20"/>
      <c r="QY65" s="20"/>
      <c r="QZ65" s="20"/>
      <c r="RA65" s="20"/>
      <c r="RB65" s="20"/>
      <c r="RC65" s="20"/>
      <c r="RD65" s="20"/>
      <c r="RE65" s="20"/>
      <c r="RF65" s="20"/>
      <c r="RG65" s="20"/>
      <c r="RH65" s="20"/>
      <c r="RI65" s="20"/>
      <c r="RJ65" s="20"/>
      <c r="RK65" s="20"/>
      <c r="RL65" s="20"/>
      <c r="RM65" s="20"/>
      <c r="RN65" s="20"/>
      <c r="RO65" s="20"/>
      <c r="RP65" s="20"/>
      <c r="RQ65" s="20"/>
      <c r="RR65" s="20"/>
      <c r="RS65" s="20"/>
      <c r="RT65" s="20"/>
      <c r="RU65" s="20"/>
      <c r="RV65" s="20"/>
      <c r="RW65" s="20"/>
      <c r="RX65" s="20"/>
      <c r="RY65" s="20"/>
      <c r="RZ65" s="20"/>
      <c r="SA65" s="20"/>
      <c r="SB65" s="20"/>
      <c r="SC65" s="20"/>
      <c r="SD65" s="20"/>
      <c r="SE65" s="20"/>
      <c r="SF65" s="20"/>
      <c r="SG65" s="20"/>
      <c r="SH65" s="20"/>
      <c r="SI65" s="20"/>
      <c r="SJ65" s="20"/>
      <c r="SK65" s="20"/>
      <c r="SL65" s="20"/>
      <c r="SM65" s="20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  <c r="TL65" s="20"/>
      <c r="TM65" s="20"/>
      <c r="TN65" s="20"/>
      <c r="TO65" s="20"/>
      <c r="TP65" s="20"/>
      <c r="TQ65" s="20"/>
      <c r="TR65" s="20"/>
      <c r="TS65" s="20"/>
      <c r="TT65" s="20"/>
      <c r="TU65" s="20"/>
      <c r="TV65" s="20"/>
      <c r="TW65" s="20"/>
      <c r="TX65" s="20"/>
      <c r="TY65" s="20"/>
      <c r="TZ65" s="20"/>
      <c r="UA65" s="20"/>
      <c r="UB65" s="20"/>
      <c r="UC65" s="20"/>
      <c r="UD65" s="20"/>
      <c r="UE65" s="20"/>
      <c r="UF65" s="20"/>
      <c r="UG65" s="20"/>
      <c r="UH65" s="20"/>
      <c r="UI65" s="20"/>
      <c r="UJ65" s="20"/>
      <c r="UK65" s="20"/>
      <c r="UL65" s="20"/>
      <c r="UM65" s="20"/>
      <c r="UN65" s="20"/>
      <c r="UO65" s="20"/>
      <c r="UP65" s="20"/>
      <c r="UQ65" s="20"/>
      <c r="UR65" s="20"/>
      <c r="US65" s="20"/>
      <c r="UT65" s="20"/>
      <c r="UU65" s="20"/>
      <c r="UV65" s="20"/>
      <c r="UW65" s="20"/>
      <c r="UX65" s="20"/>
      <c r="UY65" s="20"/>
      <c r="UZ65" s="20"/>
      <c r="VA65" s="20"/>
      <c r="VB65" s="20"/>
      <c r="VC65" s="20"/>
      <c r="VD65" s="20"/>
      <c r="VE65" s="20"/>
      <c r="VF65" s="20"/>
      <c r="VG65" s="20"/>
      <c r="VH65" s="20"/>
      <c r="VI65" s="20"/>
      <c r="VJ65" s="20"/>
      <c r="VK65" s="20"/>
      <c r="VL65" s="20"/>
      <c r="VM65" s="20"/>
      <c r="VN65" s="20"/>
      <c r="VO65" s="20"/>
      <c r="VP65" s="20"/>
      <c r="VQ65" s="20"/>
      <c r="VR65" s="20"/>
      <c r="VS65" s="20"/>
      <c r="VT65" s="20"/>
      <c r="VU65" s="20"/>
      <c r="VV65" s="20"/>
      <c r="VW65" s="20"/>
      <c r="VX65" s="20"/>
      <c r="VY65" s="20"/>
      <c r="VZ65" s="20"/>
      <c r="WA65" s="20"/>
      <c r="WB65" s="20"/>
      <c r="WC65" s="20"/>
      <c r="WD65" s="20"/>
      <c r="WE65" s="20"/>
      <c r="WF65" s="20"/>
      <c r="WG65" s="20"/>
      <c r="WH65" s="20"/>
      <c r="WI65" s="20"/>
      <c r="WJ65" s="20"/>
      <c r="WK65" s="20"/>
      <c r="WL65" s="20"/>
      <c r="WM65" s="20"/>
      <c r="WN65" s="20"/>
      <c r="WO65" s="20"/>
      <c r="WP65" s="20"/>
      <c r="WQ65" s="20"/>
      <c r="WR65" s="20"/>
      <c r="WS65" s="20"/>
      <c r="WT65" s="20"/>
      <c r="WU65" s="20"/>
      <c r="WV65" s="20"/>
      <c r="WW65" s="20"/>
      <c r="WX65" s="20"/>
      <c r="WY65" s="20"/>
      <c r="WZ65" s="20"/>
      <c r="XA65" s="20"/>
      <c r="XB65" s="20"/>
      <c r="XC65" s="20"/>
      <c r="XD65" s="20"/>
      <c r="XE65" s="20"/>
      <c r="XF65" s="20"/>
      <c r="XG65" s="20"/>
      <c r="XH65" s="20"/>
      <c r="XI65" s="20"/>
      <c r="XJ65" s="20"/>
      <c r="XK65" s="20"/>
      <c r="XL65" s="20"/>
      <c r="XM65" s="20"/>
      <c r="XN65" s="20"/>
      <c r="XO65" s="20"/>
      <c r="XP65" s="20"/>
      <c r="XQ65" s="20"/>
      <c r="XR65" s="20"/>
      <c r="XS65" s="20"/>
      <c r="XT65" s="20"/>
      <c r="XU65" s="20"/>
      <c r="XV65" s="20"/>
      <c r="XW65" s="20"/>
      <c r="XX65" s="20"/>
      <c r="XY65" s="20"/>
      <c r="XZ65" s="20"/>
      <c r="YA65" s="20"/>
      <c r="YB65" s="20"/>
      <c r="YC65" s="20"/>
      <c r="YD65" s="20"/>
      <c r="YE65" s="20"/>
      <c r="YF65" s="20"/>
      <c r="YG65" s="20"/>
      <c r="YH65" s="20"/>
      <c r="YI65" s="20"/>
      <c r="YJ65" s="20"/>
      <c r="YK65" s="20"/>
      <c r="YL65" s="20"/>
      <c r="YM65" s="20"/>
      <c r="YN65" s="20"/>
      <c r="YO65" s="20"/>
      <c r="YP65" s="20"/>
      <c r="YQ65" s="20"/>
      <c r="YR65" s="20"/>
      <c r="YS65" s="20"/>
      <c r="YT65" s="20"/>
      <c r="YU65" s="20"/>
      <c r="YV65" s="20"/>
      <c r="YW65" s="20"/>
      <c r="YX65" s="20"/>
      <c r="YY65" s="20"/>
      <c r="YZ65" s="20"/>
      <c r="ZA65" s="20"/>
      <c r="ZB65" s="20"/>
      <c r="ZC65" s="20"/>
      <c r="ZD65" s="20"/>
      <c r="ZE65" s="20"/>
      <c r="ZF65" s="20"/>
      <c r="ZG65" s="20"/>
      <c r="ZH65" s="20"/>
      <c r="ZI65" s="20"/>
      <c r="ZJ65" s="20"/>
      <c r="ZK65" s="20"/>
      <c r="ZL65" s="20"/>
      <c r="ZM65" s="20"/>
      <c r="ZN65" s="20"/>
      <c r="ZO65" s="20"/>
      <c r="ZP65" s="20"/>
      <c r="ZQ65" s="20"/>
      <c r="ZR65" s="20"/>
      <c r="ZS65" s="20"/>
      <c r="ZT65" s="20"/>
      <c r="ZU65" s="20"/>
      <c r="ZV65" s="20"/>
      <c r="ZW65" s="20"/>
      <c r="ZX65" s="20"/>
      <c r="ZY65" s="20"/>
      <c r="ZZ65" s="20"/>
      <c r="AAA65" s="20"/>
      <c r="AAB65" s="20"/>
      <c r="AAC65" s="20"/>
      <c r="AAD65" s="20"/>
      <c r="AAE65" s="20"/>
      <c r="AAF65" s="20"/>
      <c r="AAG65" s="20"/>
      <c r="AAH65" s="20"/>
      <c r="AAI65" s="20"/>
      <c r="AAJ65" s="20"/>
      <c r="AAK65" s="20"/>
      <c r="AAL65" s="20"/>
      <c r="AAM65" s="20"/>
      <c r="AAN65" s="20"/>
      <c r="AAO65" s="20"/>
      <c r="AAP65" s="20"/>
      <c r="AAQ65" s="20"/>
      <c r="AAR65" s="20"/>
      <c r="AAS65" s="20"/>
      <c r="AAT65" s="20"/>
      <c r="AAU65" s="20"/>
      <c r="AAV65" s="20"/>
      <c r="AAW65" s="20"/>
      <c r="AAX65" s="20"/>
      <c r="AAY65" s="20"/>
      <c r="AAZ65" s="20"/>
      <c r="ABA65" s="20"/>
      <c r="ABB65" s="20"/>
      <c r="ABC65" s="20"/>
      <c r="ABD65" s="20"/>
      <c r="ABE65" s="20"/>
      <c r="ABF65" s="20"/>
      <c r="ABG65" s="20"/>
      <c r="ABH65" s="20"/>
      <c r="ABI65" s="20"/>
      <c r="ABJ65" s="20"/>
      <c r="ABK65" s="20"/>
      <c r="ABL65" s="20"/>
      <c r="ABM65" s="20"/>
      <c r="ABN65" s="20"/>
      <c r="ABO65" s="20"/>
      <c r="ABP65" s="20"/>
      <c r="ABQ65" s="20"/>
      <c r="ABR65" s="20"/>
      <c r="ABS65" s="20"/>
      <c r="ABT65" s="20"/>
      <c r="ABU65" s="20"/>
      <c r="ABV65" s="20"/>
      <c r="ABW65" s="20"/>
      <c r="ABX65" s="20"/>
      <c r="ABY65" s="20"/>
      <c r="ABZ65" s="20"/>
      <c r="ACA65" s="20"/>
      <c r="ACB65" s="20"/>
      <c r="ACC65" s="20"/>
      <c r="ACD65" s="20"/>
      <c r="ACE65" s="20"/>
      <c r="ACF65" s="20"/>
      <c r="ACG65" s="20"/>
      <c r="ACH65" s="20"/>
      <c r="ACI65" s="20"/>
      <c r="ACJ65" s="20"/>
      <c r="ACK65" s="20"/>
      <c r="ACL65" s="20"/>
      <c r="ACM65" s="20"/>
      <c r="ACN65" s="20"/>
      <c r="ACO65" s="20"/>
      <c r="ACP65" s="20"/>
      <c r="ACQ65" s="20"/>
      <c r="ACR65" s="20"/>
      <c r="ACS65" s="20"/>
      <c r="ACT65" s="20"/>
      <c r="ACU65" s="20"/>
      <c r="ACV65" s="20"/>
      <c r="ACW65" s="20"/>
      <c r="ACX65" s="20"/>
      <c r="ACY65" s="20"/>
      <c r="ACZ65" s="20"/>
      <c r="ADA65" s="20"/>
      <c r="ADB65" s="20"/>
      <c r="ADC65" s="20"/>
      <c r="ADD65" s="20"/>
      <c r="ADE65" s="20"/>
      <c r="ADF65" s="20"/>
      <c r="ADG65" s="20"/>
      <c r="ADH65" s="20"/>
      <c r="ADI65" s="20"/>
      <c r="ADJ65" s="20"/>
      <c r="ADK65" s="20"/>
      <c r="ADL65" s="20"/>
      <c r="ADM65" s="20"/>
      <c r="ADN65" s="20"/>
      <c r="ADO65" s="20"/>
      <c r="ADP65" s="20"/>
      <c r="ADQ65" s="20"/>
      <c r="ADR65" s="20"/>
      <c r="ADS65" s="20"/>
      <c r="ADT65" s="20"/>
      <c r="ADU65" s="20"/>
      <c r="ADV65" s="20"/>
      <c r="ADW65" s="20"/>
      <c r="ADX65" s="20"/>
      <c r="ADY65" s="20"/>
      <c r="ADZ65" s="20"/>
      <c r="AEA65" s="20"/>
      <c r="AEB65" s="20"/>
      <c r="AEC65" s="20"/>
      <c r="AED65" s="20"/>
      <c r="AEE65" s="20"/>
      <c r="AEF65" s="20"/>
      <c r="AEG65" s="20"/>
      <c r="AEH65" s="20"/>
      <c r="AEI65" s="20"/>
      <c r="AEJ65" s="20"/>
      <c r="AEK65" s="20"/>
      <c r="AEL65" s="20"/>
      <c r="AEM65" s="20"/>
      <c r="AEN65" s="20"/>
      <c r="AEO65" s="20"/>
      <c r="AEP65" s="20"/>
      <c r="AEQ65" s="20"/>
      <c r="AER65" s="20"/>
      <c r="AES65" s="20"/>
      <c r="AET65" s="20"/>
      <c r="AEU65" s="20"/>
      <c r="AEV65" s="20"/>
      <c r="AEW65" s="20"/>
      <c r="AEX65" s="20"/>
      <c r="AEY65" s="20"/>
      <c r="AEZ65" s="20"/>
      <c r="AFA65" s="20"/>
      <c r="AFB65" s="20"/>
      <c r="AFC65" s="20"/>
      <c r="AFD65" s="20"/>
      <c r="AFE65" s="20"/>
      <c r="AFF65" s="20"/>
      <c r="AFG65" s="20"/>
      <c r="AFH65" s="20"/>
      <c r="AFI65" s="20"/>
      <c r="AFJ65" s="20"/>
      <c r="AFK65" s="20"/>
      <c r="AFL65" s="20"/>
      <c r="AFM65" s="20"/>
      <c r="AFN65" s="20"/>
      <c r="AFO65" s="20"/>
      <c r="AFP65" s="20"/>
      <c r="AFQ65" s="20"/>
      <c r="AFR65" s="20"/>
      <c r="AFS65" s="20"/>
      <c r="AFT65" s="20"/>
      <c r="AFU65" s="20"/>
      <c r="AFV65" s="20"/>
      <c r="AFW65" s="20"/>
      <c r="AFX65" s="20"/>
      <c r="AFY65" s="20"/>
      <c r="AFZ65" s="20"/>
      <c r="AGA65" s="20"/>
      <c r="AGB65" s="20"/>
      <c r="AGC65" s="20"/>
      <c r="AGD65" s="20"/>
      <c r="AGE65" s="20"/>
      <c r="AGF65" s="20"/>
      <c r="AGG65" s="20"/>
      <c r="AGH65" s="20"/>
      <c r="AGI65" s="20"/>
      <c r="AGJ65" s="20"/>
      <c r="AGK65" s="20"/>
      <c r="AGL65" s="20"/>
      <c r="AGM65" s="20"/>
      <c r="AGN65" s="20"/>
      <c r="AGO65" s="20"/>
      <c r="AGP65" s="20"/>
      <c r="AGQ65" s="20"/>
      <c r="AGR65" s="20"/>
      <c r="AGS65" s="20"/>
      <c r="AGT65" s="20"/>
      <c r="AGU65" s="20"/>
      <c r="AGV65" s="20"/>
      <c r="AGW65" s="20"/>
      <c r="AGX65" s="20"/>
      <c r="AGY65" s="20"/>
      <c r="AGZ65" s="20"/>
      <c r="AHA65" s="20"/>
      <c r="AHB65" s="20"/>
      <c r="AHC65" s="20"/>
      <c r="AHD65" s="20"/>
      <c r="AHE65" s="20"/>
      <c r="AHF65" s="20"/>
      <c r="AHG65" s="20"/>
      <c r="AHH65" s="20"/>
      <c r="AHI65" s="20"/>
      <c r="AHJ65" s="20"/>
      <c r="AHK65" s="20"/>
      <c r="AHL65" s="20"/>
      <c r="AHM65" s="20"/>
      <c r="AHN65" s="20"/>
      <c r="AHO65" s="20"/>
      <c r="AHP65" s="20"/>
      <c r="AHQ65" s="20"/>
      <c r="AHR65" s="20"/>
      <c r="AHS65" s="20"/>
      <c r="AHT65" s="20"/>
      <c r="AHU65" s="20"/>
      <c r="AHV65" s="20"/>
      <c r="AHW65" s="20"/>
      <c r="AHX65" s="20"/>
      <c r="AHY65" s="20"/>
      <c r="AHZ65" s="20"/>
      <c r="AIA65" s="20"/>
      <c r="AIB65" s="20"/>
      <c r="AIC65" s="20"/>
      <c r="AID65" s="20"/>
      <c r="AIE65" s="20"/>
      <c r="AIF65" s="20"/>
      <c r="AIG65" s="20"/>
      <c r="AIH65" s="20"/>
      <c r="AII65" s="20"/>
      <c r="AIJ65" s="20"/>
      <c r="AIK65" s="20"/>
      <c r="AIL65" s="20"/>
      <c r="AIM65" s="20"/>
      <c r="AIN65" s="20"/>
      <c r="AIO65" s="20"/>
      <c r="AIP65" s="20"/>
      <c r="AIQ65" s="20"/>
      <c r="AIR65" s="20"/>
      <c r="AIS65" s="20"/>
      <c r="AIT65" s="20"/>
      <c r="AIU65" s="20"/>
      <c r="AIV65" s="20"/>
      <c r="AIW65" s="20"/>
      <c r="AIX65" s="20"/>
      <c r="AIY65" s="20"/>
      <c r="AIZ65" s="20"/>
      <c r="AJA65" s="20"/>
      <c r="AJB65" s="20"/>
      <c r="AJC65" s="20"/>
      <c r="AJD65" s="20"/>
      <c r="AJE65" s="20"/>
      <c r="AJF65" s="20"/>
      <c r="AJG65" s="20"/>
      <c r="AJH65" s="20"/>
      <c r="AJI65" s="20"/>
      <c r="AJJ65" s="20"/>
      <c r="AJK65" s="20"/>
      <c r="AJL65" s="20"/>
      <c r="AJM65" s="20"/>
      <c r="AJN65" s="20"/>
      <c r="AJO65" s="20"/>
      <c r="AJP65" s="20"/>
      <c r="AJQ65" s="20"/>
      <c r="AJR65" s="20"/>
      <c r="AJS65" s="20"/>
      <c r="AJT65" s="20"/>
      <c r="AJU65" s="20"/>
      <c r="AJV65" s="20"/>
      <c r="AJW65" s="20"/>
      <c r="AJX65" s="20"/>
      <c r="AJY65" s="20"/>
      <c r="AJZ65" s="20"/>
      <c r="AKA65" s="20"/>
      <c r="AKB65" s="20"/>
      <c r="AKC65" s="20"/>
      <c r="AKD65" s="20"/>
      <c r="AKE65" s="20"/>
      <c r="AKF65" s="20"/>
      <c r="AKG65" s="20"/>
      <c r="AKH65" s="20"/>
      <c r="AKI65" s="20"/>
      <c r="AKJ65" s="20"/>
      <c r="AKK65" s="20"/>
      <c r="AKL65" s="20"/>
      <c r="AKM65" s="20"/>
      <c r="AKN65" s="20"/>
      <c r="AKO65" s="20"/>
      <c r="AKP65" s="20"/>
      <c r="AKQ65" s="20"/>
      <c r="AKR65" s="20"/>
      <c r="AKS65" s="20"/>
      <c r="AKT65" s="20"/>
      <c r="AKU65" s="20"/>
      <c r="AKV65" s="20"/>
      <c r="AKW65" s="20"/>
      <c r="AKX65" s="20"/>
      <c r="AKY65" s="20"/>
      <c r="AKZ65" s="20"/>
      <c r="ALA65" s="20"/>
      <c r="ALB65" s="20"/>
      <c r="ALC65" s="20"/>
      <c r="ALD65" s="20"/>
      <c r="ALE65" s="20"/>
      <c r="ALF65" s="20"/>
      <c r="ALG65" s="20"/>
      <c r="ALH65" s="20"/>
      <c r="ALI65" s="20"/>
      <c r="ALJ65" s="20"/>
      <c r="ALK65" s="20"/>
      <c r="ALL65" s="20"/>
      <c r="ALM65" s="20"/>
      <c r="ALN65" s="20"/>
      <c r="ALO65" s="20"/>
      <c r="ALP65" s="20"/>
      <c r="ALQ65" s="20"/>
      <c r="ALR65" s="20"/>
      <c r="ALS65" s="20"/>
      <c r="ALT65" s="20"/>
      <c r="ALU65" s="20"/>
      <c r="ALV65" s="20"/>
      <c r="ALW65" s="20"/>
      <c r="ALX65" s="20"/>
      <c r="ALY65" s="20"/>
      <c r="ALZ65" s="20"/>
      <c r="AMA65" s="20"/>
      <c r="AMB65" s="20"/>
      <c r="AMC65" s="20"/>
      <c r="AMD65" s="20"/>
      <c r="AME65" s="20"/>
      <c r="AMF65" s="20"/>
      <c r="AMG65" s="20"/>
      <c r="AMH65" s="20"/>
      <c r="AMI65" s="20"/>
      <c r="AMJ65" s="20"/>
      <c r="AMK65" s="20"/>
      <c r="AML65" s="20"/>
      <c r="AMM65" s="20"/>
      <c r="AMN65" s="20"/>
      <c r="AMO65" s="20"/>
      <c r="AMP65" s="20"/>
      <c r="AMQ65" s="20"/>
      <c r="AMR65" s="20"/>
      <c r="AMS65" s="20"/>
      <c r="AMT65" s="20"/>
      <c r="AMU65" s="20"/>
      <c r="AMV65" s="20"/>
      <c r="AMW65" s="20"/>
      <c r="AMX65" s="20"/>
      <c r="AMY65" s="20"/>
      <c r="AMZ65" s="20"/>
      <c r="ANA65" s="20"/>
      <c r="ANB65" s="20"/>
      <c r="ANC65" s="20"/>
      <c r="AND65" s="20"/>
      <c r="ANE65" s="20"/>
      <c r="ANF65" s="20"/>
      <c r="ANG65" s="20"/>
      <c r="ANH65" s="20"/>
      <c r="ANI65" s="20"/>
      <c r="ANJ65" s="20"/>
      <c r="ANK65" s="20"/>
      <c r="ANL65" s="20"/>
      <c r="ANM65" s="20"/>
      <c r="ANN65" s="20"/>
      <c r="ANO65" s="20"/>
      <c r="ANP65" s="20"/>
      <c r="ANQ65" s="20"/>
      <c r="ANR65" s="20"/>
      <c r="ANS65" s="20"/>
      <c r="ANT65" s="20"/>
      <c r="ANU65" s="20"/>
      <c r="ANV65" s="20"/>
      <c r="ANW65" s="20"/>
      <c r="ANX65" s="20"/>
      <c r="ANY65" s="20"/>
      <c r="ANZ65" s="20"/>
      <c r="AOA65" s="20"/>
      <c r="AOB65" s="20"/>
      <c r="AOC65" s="20"/>
      <c r="AOD65" s="20"/>
      <c r="AOE65" s="20"/>
      <c r="AOF65" s="20"/>
      <c r="AOG65" s="20"/>
      <c r="AOH65" s="20"/>
      <c r="AOI65" s="20"/>
      <c r="AOJ65" s="20"/>
      <c r="AOK65" s="20"/>
      <c r="AOL65" s="20"/>
      <c r="AOM65" s="20"/>
      <c r="AON65" s="20"/>
      <c r="AOO65" s="20"/>
      <c r="AOP65" s="20"/>
      <c r="AOQ65" s="20"/>
      <c r="AOR65" s="20"/>
      <c r="AOS65" s="20"/>
      <c r="AOT65" s="20"/>
      <c r="AOU65" s="20"/>
      <c r="AOV65" s="20"/>
      <c r="AOW65" s="20"/>
      <c r="AOX65" s="20"/>
      <c r="AOY65" s="20"/>
      <c r="AOZ65" s="20"/>
      <c r="APA65" s="20"/>
      <c r="APB65" s="20"/>
      <c r="APC65" s="20"/>
      <c r="APD65" s="20"/>
      <c r="APE65" s="20"/>
      <c r="APF65" s="20"/>
      <c r="APG65" s="20"/>
      <c r="APH65" s="20"/>
      <c r="API65" s="20"/>
      <c r="APJ65" s="20"/>
      <c r="APK65" s="20"/>
      <c r="APL65" s="20"/>
      <c r="APM65" s="20"/>
      <c r="APN65" s="20"/>
      <c r="APO65" s="20"/>
      <c r="APP65" s="20"/>
      <c r="APQ65" s="20"/>
      <c r="APR65" s="20"/>
      <c r="APS65" s="20"/>
      <c r="APT65" s="20"/>
      <c r="APU65" s="20"/>
      <c r="APV65" s="20"/>
      <c r="APW65" s="20"/>
      <c r="APX65" s="20"/>
      <c r="APY65" s="20"/>
      <c r="APZ65" s="20"/>
      <c r="AQA65" s="20"/>
      <c r="AQB65" s="20"/>
      <c r="AQC65" s="20"/>
      <c r="AQD65" s="20"/>
      <c r="AQE65" s="20"/>
      <c r="AQF65" s="20"/>
      <c r="AQG65" s="20"/>
      <c r="AQH65" s="20"/>
      <c r="AQI65" s="20"/>
      <c r="AQJ65" s="20"/>
      <c r="AQK65" s="20"/>
      <c r="AQL65" s="20"/>
      <c r="AQM65" s="20"/>
      <c r="AQN65" s="20"/>
      <c r="AQO65" s="20"/>
      <c r="AQP65" s="20"/>
      <c r="AQQ65" s="20"/>
      <c r="AQR65" s="20"/>
      <c r="AQS65" s="20"/>
      <c r="AQT65" s="20"/>
      <c r="AQU65" s="20"/>
      <c r="AQV65" s="20"/>
      <c r="AQW65" s="20"/>
      <c r="AQX65" s="20"/>
      <c r="AQY65" s="20"/>
      <c r="AQZ65" s="20"/>
      <c r="ARA65" s="20"/>
      <c r="ARB65" s="20"/>
      <c r="ARC65" s="20"/>
      <c r="ARD65" s="20"/>
      <c r="ARE65" s="20"/>
      <c r="ARF65" s="20"/>
      <c r="ARG65" s="20"/>
      <c r="ARH65" s="20"/>
      <c r="ARI65" s="20"/>
      <c r="ARJ65" s="20"/>
      <c r="ARK65" s="20"/>
      <c r="ARL65" s="20"/>
      <c r="ARM65" s="20"/>
      <c r="ARN65" s="20"/>
      <c r="ARO65" s="20"/>
      <c r="ARP65" s="20"/>
      <c r="ARQ65" s="20"/>
      <c r="ARR65" s="20"/>
      <c r="ARS65" s="20"/>
      <c r="ART65" s="20"/>
      <c r="ARU65" s="20"/>
      <c r="ARV65" s="20"/>
      <c r="ARW65" s="20"/>
      <c r="ARX65" s="20"/>
      <c r="ARY65" s="20"/>
      <c r="ARZ65" s="20"/>
      <c r="ASA65" s="20"/>
      <c r="ASB65" s="20"/>
      <c r="ASC65" s="20"/>
      <c r="ASD65" s="20"/>
      <c r="ASE65" s="20"/>
      <c r="ASF65" s="20"/>
      <c r="ASG65" s="20"/>
      <c r="ASH65" s="20"/>
      <c r="ASI65" s="20"/>
      <c r="ASJ65" s="20"/>
      <c r="ASK65" s="20"/>
      <c r="ASL65" s="20"/>
      <c r="ASM65" s="20"/>
      <c r="ASN65" s="20"/>
      <c r="ASO65" s="20"/>
      <c r="ASP65" s="20"/>
      <c r="ASQ65" s="20"/>
      <c r="ASR65" s="20"/>
      <c r="ASS65" s="20"/>
      <c r="AST65" s="20"/>
      <c r="ASU65" s="20"/>
      <c r="ASV65" s="20"/>
      <c r="ASW65" s="20"/>
      <c r="ASX65" s="20"/>
      <c r="ASY65" s="20"/>
      <c r="ASZ65" s="20"/>
      <c r="ATA65" s="20"/>
      <c r="ATB65" s="20"/>
      <c r="ATC65" s="20"/>
      <c r="ATD65" s="20"/>
      <c r="ATE65" s="20"/>
      <c r="ATF65" s="20"/>
      <c r="ATG65" s="20"/>
      <c r="ATH65" s="20"/>
      <c r="ATI65" s="20"/>
      <c r="ATJ65" s="20"/>
      <c r="ATK65" s="20"/>
      <c r="ATL65" s="20"/>
      <c r="ATM65" s="20"/>
      <c r="ATN65" s="20"/>
      <c r="ATO65" s="20"/>
      <c r="ATP65" s="20"/>
      <c r="ATQ65" s="20"/>
      <c r="ATR65" s="20"/>
      <c r="ATS65" s="20"/>
      <c r="ATT65" s="20"/>
      <c r="ATU65" s="20"/>
      <c r="ATV65" s="20"/>
      <c r="ATW65" s="20"/>
      <c r="ATX65" s="20"/>
      <c r="ATY65" s="20"/>
      <c r="ATZ65" s="20"/>
      <c r="AUA65" s="20"/>
      <c r="AUB65" s="20"/>
      <c r="AUC65" s="20"/>
      <c r="AUD65" s="20"/>
      <c r="AUE65" s="20"/>
      <c r="AUF65" s="20"/>
      <c r="AUG65" s="20"/>
      <c r="AUH65" s="20"/>
      <c r="AUI65" s="20"/>
      <c r="AUJ65" s="20"/>
      <c r="AUK65" s="20"/>
      <c r="AUL65" s="20"/>
      <c r="AUM65" s="20"/>
      <c r="AUN65" s="20"/>
      <c r="AUO65" s="20"/>
      <c r="AUP65" s="20"/>
      <c r="AUQ65" s="20"/>
      <c r="AUR65" s="20"/>
      <c r="AUS65" s="20"/>
      <c r="AUT65" s="20"/>
      <c r="AUU65" s="20"/>
      <c r="AUV65" s="20"/>
      <c r="AUW65" s="20"/>
      <c r="AUX65" s="20"/>
      <c r="AUY65" s="20"/>
      <c r="AUZ65" s="20"/>
      <c r="AVA65" s="20"/>
      <c r="AVB65" s="20"/>
      <c r="AVC65" s="20"/>
      <c r="AVD65" s="20"/>
      <c r="AVE65" s="20"/>
      <c r="AVF65" s="20"/>
      <c r="AVG65" s="20"/>
      <c r="AVH65" s="20"/>
      <c r="AVI65" s="20"/>
      <c r="AVJ65" s="20"/>
      <c r="AVK65" s="20"/>
      <c r="AVL65" s="20"/>
      <c r="AVM65" s="20"/>
      <c r="AVN65" s="20"/>
      <c r="AVO65" s="20"/>
      <c r="AVP65" s="20"/>
      <c r="AVQ65" s="20"/>
      <c r="AVR65" s="20"/>
      <c r="AVS65" s="20"/>
      <c r="AVT65" s="20"/>
      <c r="AVU65" s="20"/>
      <c r="AVV65" s="20"/>
      <c r="AVW65" s="20"/>
      <c r="AVX65" s="20"/>
      <c r="AVY65" s="20"/>
      <c r="AVZ65" s="20"/>
      <c r="AWA65" s="20"/>
      <c r="AWB65" s="20"/>
      <c r="AWC65" s="20"/>
      <c r="AWD65" s="20"/>
      <c r="AWE65" s="20"/>
      <c r="AWF65" s="20"/>
      <c r="AWG65" s="20"/>
      <c r="AWH65" s="20"/>
      <c r="AWI65" s="20"/>
      <c r="AWJ65" s="20"/>
      <c r="AWK65" s="20"/>
      <c r="AWL65" s="20"/>
      <c r="AWM65" s="20"/>
      <c r="AWN65" s="20"/>
      <c r="AWO65" s="20"/>
      <c r="AWP65" s="20"/>
      <c r="AWQ65" s="20"/>
      <c r="AWR65" s="20"/>
      <c r="AWS65" s="20"/>
      <c r="AWT65" s="20"/>
      <c r="AWU65" s="20"/>
      <c r="AWV65" s="20"/>
      <c r="AWW65" s="20"/>
      <c r="AWX65" s="20"/>
      <c r="AWY65" s="20"/>
      <c r="AWZ65" s="20"/>
      <c r="AXA65" s="20"/>
      <c r="AXB65" s="20"/>
      <c r="AXC65" s="20"/>
      <c r="AXD65" s="20"/>
      <c r="AXE65" s="20"/>
      <c r="AXF65" s="20"/>
      <c r="AXG65" s="20"/>
      <c r="AXH65" s="20"/>
      <c r="AXI65" s="20"/>
      <c r="AXJ65" s="20"/>
      <c r="AXK65" s="20"/>
      <c r="AXL65" s="20"/>
      <c r="AXM65" s="20"/>
      <c r="AXN65" s="20"/>
      <c r="AXO65" s="20"/>
      <c r="AXP65" s="20"/>
      <c r="AXQ65" s="20"/>
      <c r="AXR65" s="20"/>
      <c r="AXS65" s="20"/>
      <c r="AXT65" s="20"/>
      <c r="AXU65" s="20"/>
      <c r="AXV65" s="20"/>
      <c r="AXW65" s="20"/>
      <c r="AXX65" s="20"/>
      <c r="AXY65" s="20"/>
      <c r="AXZ65" s="20"/>
      <c r="AYA65" s="20"/>
      <c r="AYB65" s="20"/>
      <c r="AYC65" s="20"/>
      <c r="AYD65" s="20"/>
      <c r="AYE65" s="20"/>
      <c r="AYF65" s="20"/>
      <c r="AYG65" s="20"/>
      <c r="AYH65" s="20"/>
      <c r="AYI65" s="20"/>
      <c r="AYJ65" s="20"/>
      <c r="AYK65" s="20"/>
      <c r="AYL65" s="20"/>
      <c r="AYM65" s="20"/>
      <c r="AYN65" s="20"/>
      <c r="AYO65" s="20"/>
      <c r="AYP65" s="20"/>
      <c r="AYQ65" s="20"/>
      <c r="AYR65" s="20"/>
      <c r="AYS65" s="20"/>
      <c r="AYT65" s="20"/>
      <c r="AYU65" s="20"/>
      <c r="AYV65" s="20"/>
      <c r="AYW65" s="20"/>
      <c r="AYX65" s="20"/>
      <c r="AYY65" s="20"/>
      <c r="AYZ65" s="20"/>
      <c r="AZA65" s="20"/>
      <c r="AZB65" s="20"/>
      <c r="AZC65" s="20"/>
      <c r="AZD65" s="20"/>
      <c r="AZE65" s="20"/>
      <c r="AZF65" s="20"/>
      <c r="AZG65" s="20"/>
      <c r="AZH65" s="20"/>
      <c r="AZI65" s="20"/>
      <c r="AZJ65" s="20"/>
      <c r="AZK65" s="20"/>
      <c r="AZL65" s="20"/>
      <c r="AZM65" s="20"/>
      <c r="AZN65" s="20"/>
      <c r="AZO65" s="20"/>
      <c r="AZP65" s="20"/>
      <c r="AZQ65" s="20"/>
      <c r="AZR65" s="20"/>
      <c r="AZS65" s="20"/>
      <c r="AZT65" s="20"/>
      <c r="AZU65" s="20"/>
      <c r="AZV65" s="20"/>
      <c r="AZW65" s="20"/>
      <c r="AZX65" s="20"/>
      <c r="AZY65" s="20"/>
      <c r="AZZ65" s="20"/>
      <c r="BAA65" s="20"/>
      <c r="BAB65" s="20"/>
      <c r="BAC65" s="20"/>
      <c r="BAD65" s="20"/>
      <c r="BAE65" s="20"/>
      <c r="BAF65" s="20"/>
      <c r="BAG65" s="20"/>
      <c r="BAH65" s="20"/>
      <c r="BAI65" s="20"/>
      <c r="BAJ65" s="20"/>
      <c r="BAK65" s="20"/>
      <c r="BAL65" s="20"/>
      <c r="BAM65" s="20"/>
      <c r="BAN65" s="20"/>
      <c r="BAO65" s="20"/>
      <c r="BAP65" s="20"/>
      <c r="BAQ65" s="20"/>
      <c r="BAR65" s="20"/>
      <c r="BAS65" s="20"/>
      <c r="BAT65" s="20"/>
      <c r="BAU65" s="20"/>
      <c r="BAV65" s="20"/>
      <c r="BAW65" s="20"/>
      <c r="BAX65" s="20"/>
      <c r="BAY65" s="20"/>
      <c r="BAZ65" s="20"/>
      <c r="BBA65" s="20"/>
      <c r="BBB65" s="20"/>
      <c r="BBC65" s="20"/>
      <c r="BBD65" s="20"/>
      <c r="BBE65" s="20"/>
      <c r="BBF65" s="20"/>
      <c r="BBG65" s="20"/>
      <c r="BBH65" s="20"/>
      <c r="BBI65" s="20"/>
      <c r="BBJ65" s="20"/>
      <c r="BBK65" s="20"/>
      <c r="BBL65" s="20"/>
      <c r="BBM65" s="20"/>
      <c r="BBN65" s="20"/>
      <c r="BBO65" s="20"/>
      <c r="BBP65" s="20"/>
      <c r="BBQ65" s="20"/>
      <c r="BBR65" s="20"/>
      <c r="BBS65" s="20"/>
      <c r="BBT65" s="20"/>
      <c r="BBU65" s="20"/>
      <c r="BBV65" s="20"/>
      <c r="BBW65" s="20"/>
      <c r="BBX65" s="20"/>
      <c r="BBY65" s="20"/>
      <c r="BBZ65" s="20"/>
      <c r="BCA65" s="20"/>
      <c r="BCB65" s="20"/>
      <c r="BCC65" s="20"/>
      <c r="BCD65" s="20"/>
      <c r="BCE65" s="20"/>
      <c r="BCF65" s="20"/>
      <c r="BCG65" s="20"/>
      <c r="BCH65" s="20"/>
      <c r="BCI65" s="20"/>
      <c r="BCJ65" s="20"/>
      <c r="BCK65" s="20"/>
      <c r="BCL65" s="20"/>
      <c r="BCM65" s="20"/>
      <c r="BCN65" s="20"/>
      <c r="BCO65" s="20"/>
      <c r="BCP65" s="20"/>
      <c r="BCQ65" s="20"/>
      <c r="BCR65" s="20"/>
      <c r="BCS65" s="20"/>
      <c r="BCT65" s="20"/>
      <c r="BCU65" s="20"/>
      <c r="BCV65" s="20"/>
      <c r="BCW65" s="20"/>
      <c r="BCX65" s="20"/>
      <c r="BCY65" s="20"/>
      <c r="BCZ65" s="20"/>
      <c r="BDA65" s="20"/>
      <c r="BDB65" s="20"/>
      <c r="BDC65" s="20"/>
      <c r="BDD65" s="20"/>
      <c r="BDE65" s="20"/>
      <c r="BDF65" s="20"/>
      <c r="BDG65" s="20"/>
      <c r="BDH65" s="20"/>
      <c r="BDI65" s="20"/>
      <c r="BDJ65" s="20"/>
      <c r="BDK65" s="20"/>
      <c r="BDL65" s="20"/>
      <c r="BDM65" s="20"/>
      <c r="BDN65" s="20"/>
      <c r="BDO65" s="20"/>
      <c r="BDP65" s="20"/>
      <c r="BDQ65" s="20"/>
      <c r="BDR65" s="20"/>
      <c r="BDS65" s="20"/>
      <c r="BDT65" s="20"/>
      <c r="BDU65" s="20"/>
      <c r="BDV65" s="20"/>
      <c r="BDW65" s="20"/>
      <c r="BDX65" s="20"/>
      <c r="BDY65" s="20"/>
      <c r="BDZ65" s="20"/>
      <c r="BEA65" s="20"/>
      <c r="BEB65" s="20"/>
      <c r="BEC65" s="20"/>
      <c r="BED65" s="20"/>
      <c r="BEE65" s="20"/>
      <c r="BEF65" s="20"/>
      <c r="BEG65" s="20"/>
      <c r="BEH65" s="20"/>
      <c r="BEI65" s="20"/>
      <c r="BEJ65" s="20"/>
      <c r="BEK65" s="20"/>
      <c r="BEL65" s="20"/>
      <c r="BEM65" s="20"/>
      <c r="BEN65" s="20"/>
      <c r="BEO65" s="20"/>
      <c r="BEP65" s="20"/>
      <c r="BEQ65" s="20"/>
      <c r="BER65" s="20"/>
      <c r="BES65" s="20"/>
      <c r="BET65" s="20"/>
      <c r="BEU65" s="20"/>
      <c r="BEV65" s="20"/>
      <c r="BEW65" s="20"/>
      <c r="BEX65" s="20"/>
      <c r="BEY65" s="20"/>
      <c r="BEZ65" s="20"/>
      <c r="BFA65" s="20"/>
      <c r="BFB65" s="20"/>
      <c r="BFC65" s="20"/>
      <c r="BFD65" s="20"/>
      <c r="BFE65" s="20"/>
      <c r="BFF65" s="20"/>
      <c r="BFG65" s="20"/>
      <c r="BFH65" s="20"/>
      <c r="BFI65" s="20"/>
      <c r="BFJ65" s="20"/>
      <c r="BFK65" s="20"/>
      <c r="BFL65" s="20"/>
      <c r="BFM65" s="20"/>
      <c r="BFN65" s="20"/>
      <c r="BFO65" s="20"/>
      <c r="BFP65" s="20"/>
      <c r="BFQ65" s="20"/>
      <c r="BFR65" s="20"/>
      <c r="BFS65" s="20"/>
      <c r="BFT65" s="20"/>
      <c r="BFU65" s="20"/>
      <c r="BFV65" s="20"/>
      <c r="BFW65" s="20"/>
      <c r="BFX65" s="20"/>
      <c r="BFY65" s="20"/>
      <c r="BFZ65" s="20"/>
      <c r="BGA65" s="20"/>
      <c r="BGB65" s="20"/>
      <c r="BGC65" s="20"/>
      <c r="BGD65" s="20"/>
      <c r="BGE65" s="20"/>
      <c r="BGF65" s="20"/>
      <c r="BGG65" s="20"/>
      <c r="BGH65" s="20"/>
      <c r="BGI65" s="20"/>
      <c r="BGJ65" s="20"/>
      <c r="BGK65" s="20"/>
      <c r="BGL65" s="20"/>
      <c r="BGM65" s="20"/>
      <c r="BGN65" s="20"/>
      <c r="BGO65" s="20"/>
      <c r="BGP65" s="20"/>
      <c r="BGQ65" s="20"/>
      <c r="BGR65" s="20"/>
      <c r="BGS65" s="20"/>
      <c r="BGT65" s="20"/>
      <c r="BGU65" s="20"/>
      <c r="BGV65" s="20"/>
      <c r="BGW65" s="20"/>
      <c r="BGX65" s="20"/>
      <c r="BGY65" s="20"/>
      <c r="BGZ65" s="20"/>
      <c r="BHA65" s="20"/>
      <c r="BHB65" s="20"/>
      <c r="BHC65" s="20"/>
      <c r="BHD65" s="20"/>
      <c r="BHE65" s="20"/>
      <c r="BHF65" s="20"/>
      <c r="BHG65" s="20"/>
      <c r="BHH65" s="20"/>
      <c r="BHI65" s="20"/>
      <c r="BHJ65" s="20"/>
      <c r="BHK65" s="20"/>
      <c r="BHL65" s="20"/>
      <c r="BHM65" s="20"/>
      <c r="BHN65" s="20"/>
      <c r="BHO65" s="20"/>
      <c r="BHP65" s="20"/>
      <c r="BHQ65" s="20"/>
      <c r="BHR65" s="20"/>
      <c r="BHS65" s="20"/>
      <c r="BHT65" s="20"/>
      <c r="BHU65" s="20"/>
      <c r="BHV65" s="20"/>
      <c r="BHW65" s="20"/>
      <c r="BHX65" s="20"/>
      <c r="BHY65" s="20"/>
      <c r="BHZ65" s="20"/>
      <c r="BIA65" s="20"/>
      <c r="BIB65" s="20"/>
      <c r="BIC65" s="20"/>
      <c r="BID65" s="20"/>
      <c r="BIE65" s="20"/>
      <c r="BIF65" s="20"/>
      <c r="BIG65" s="20"/>
      <c r="BIH65" s="20"/>
      <c r="BII65" s="20"/>
      <c r="BIJ65" s="20"/>
      <c r="BIK65" s="20"/>
      <c r="BIL65" s="20"/>
      <c r="BIM65" s="20"/>
      <c r="BIN65" s="20"/>
      <c r="BIO65" s="20"/>
      <c r="BIP65" s="20"/>
      <c r="BIQ65" s="20"/>
      <c r="BIR65" s="20"/>
      <c r="BIS65" s="20"/>
      <c r="BIT65" s="20"/>
      <c r="BIU65" s="20"/>
      <c r="BIV65" s="20"/>
      <c r="BIW65" s="20"/>
      <c r="BIX65" s="20"/>
      <c r="BIY65" s="20"/>
      <c r="BIZ65" s="20"/>
      <c r="BJA65" s="20"/>
      <c r="BJB65" s="20"/>
      <c r="BJC65" s="20"/>
      <c r="BJD65" s="20"/>
      <c r="BJE65" s="20"/>
      <c r="BJF65" s="20"/>
      <c r="BJG65" s="20"/>
      <c r="BJH65" s="20"/>
      <c r="BJI65" s="20"/>
      <c r="BJJ65" s="20"/>
      <c r="BJK65" s="20"/>
      <c r="BJL65" s="20"/>
      <c r="BJM65" s="20"/>
      <c r="BJN65" s="20"/>
      <c r="BJO65" s="20"/>
      <c r="BJP65" s="20"/>
      <c r="BJQ65" s="20"/>
      <c r="BJR65" s="20"/>
      <c r="BJS65" s="20"/>
      <c r="BJT65" s="20"/>
      <c r="BJU65" s="20"/>
      <c r="BJV65" s="20"/>
      <c r="BJW65" s="20"/>
      <c r="BJX65" s="20"/>
      <c r="BJY65" s="20"/>
      <c r="BJZ65" s="20"/>
      <c r="BKA65" s="20"/>
      <c r="BKB65" s="20"/>
      <c r="BKC65" s="20"/>
      <c r="BKD65" s="20"/>
      <c r="BKE65" s="20"/>
      <c r="BKF65" s="20"/>
      <c r="BKG65" s="20"/>
      <c r="BKH65" s="20"/>
      <c r="BKI65" s="20"/>
      <c r="BKJ65" s="20"/>
      <c r="BKK65" s="20"/>
      <c r="BKL65" s="20"/>
      <c r="BKM65" s="20"/>
      <c r="BKN65" s="20"/>
      <c r="BKO65" s="20"/>
      <c r="BKP65" s="20"/>
      <c r="BKQ65" s="20"/>
      <c r="BKR65" s="20"/>
      <c r="BKS65" s="20"/>
      <c r="BKT65" s="20"/>
      <c r="BKU65" s="20"/>
      <c r="BKV65" s="20"/>
      <c r="BKW65" s="20"/>
      <c r="BKX65" s="20"/>
      <c r="BKY65" s="20"/>
      <c r="BKZ65" s="20"/>
      <c r="BLA65" s="20"/>
      <c r="BLB65" s="20"/>
      <c r="BLC65" s="20"/>
      <c r="BLD65" s="20"/>
      <c r="BLE65" s="20"/>
      <c r="BLF65" s="20"/>
      <c r="BLG65" s="20"/>
      <c r="BLH65" s="20"/>
      <c r="BLI65" s="20"/>
      <c r="BLJ65" s="20"/>
      <c r="BLK65" s="20"/>
      <c r="BLL65" s="20"/>
      <c r="BLM65" s="20"/>
      <c r="BLN65" s="20"/>
      <c r="BLO65" s="20"/>
      <c r="BLP65" s="20"/>
      <c r="BLQ65" s="20"/>
      <c r="BLR65" s="20"/>
      <c r="BLS65" s="20"/>
      <c r="BLT65" s="20"/>
      <c r="BLU65" s="20"/>
      <c r="BLV65" s="20"/>
      <c r="BLW65" s="20"/>
      <c r="BLX65" s="20"/>
      <c r="BLY65" s="20"/>
      <c r="BLZ65" s="20"/>
      <c r="BMA65" s="20"/>
      <c r="BMB65" s="20"/>
      <c r="BMC65" s="20"/>
      <c r="BMD65" s="20"/>
      <c r="BME65" s="20"/>
      <c r="BMF65" s="20"/>
      <c r="BMG65" s="20"/>
      <c r="BMH65" s="20"/>
      <c r="BMI65" s="20"/>
      <c r="BMJ65" s="20"/>
      <c r="BMK65" s="20"/>
      <c r="BML65" s="20"/>
      <c r="BMM65" s="20"/>
      <c r="BMN65" s="20"/>
      <c r="BMO65" s="20"/>
      <c r="BMP65" s="20"/>
      <c r="BMQ65" s="20"/>
      <c r="BMR65" s="20"/>
      <c r="BMS65" s="20"/>
      <c r="BMT65" s="20"/>
      <c r="BMU65" s="20"/>
      <c r="BMV65" s="20"/>
      <c r="BMW65" s="20"/>
      <c r="BMX65" s="20"/>
      <c r="BMY65" s="20"/>
      <c r="BMZ65" s="20"/>
      <c r="BNA65" s="20"/>
      <c r="BNB65" s="20"/>
      <c r="BNC65" s="20"/>
      <c r="BND65" s="20"/>
      <c r="BNE65" s="20"/>
      <c r="BNF65" s="20"/>
      <c r="BNG65" s="20"/>
      <c r="BNH65" s="20"/>
      <c r="BNI65" s="20"/>
      <c r="BNJ65" s="20"/>
      <c r="BNK65" s="20"/>
      <c r="BNL65" s="20"/>
      <c r="BNM65" s="20"/>
      <c r="BNN65" s="20"/>
      <c r="BNO65" s="20"/>
      <c r="BNP65" s="20"/>
      <c r="BNQ65" s="20"/>
      <c r="BNR65" s="20"/>
      <c r="BNS65" s="20"/>
      <c r="BNT65" s="20"/>
      <c r="BNU65" s="20"/>
      <c r="BNV65" s="20"/>
      <c r="BNW65" s="20"/>
      <c r="BNX65" s="20"/>
      <c r="BNY65" s="20"/>
      <c r="BNZ65" s="20"/>
      <c r="BOA65" s="20"/>
      <c r="BOB65" s="20"/>
      <c r="BOC65" s="20"/>
      <c r="BOD65" s="20"/>
      <c r="BOE65" s="20"/>
      <c r="BOF65" s="20"/>
      <c r="BOG65" s="20"/>
      <c r="BOH65" s="20"/>
      <c r="BOI65" s="20"/>
      <c r="BOJ65" s="20"/>
      <c r="BOK65" s="20"/>
      <c r="BOL65" s="20"/>
      <c r="BOM65" s="20"/>
      <c r="BON65" s="20"/>
      <c r="BOO65" s="20"/>
      <c r="BOP65" s="20"/>
      <c r="BOQ65" s="20"/>
      <c r="BOR65" s="20"/>
      <c r="BOS65" s="20"/>
      <c r="BOT65" s="20"/>
      <c r="BOU65" s="20"/>
      <c r="BOV65" s="20"/>
      <c r="BOW65" s="20"/>
      <c r="BOX65" s="20"/>
      <c r="BOY65" s="20"/>
      <c r="BOZ65" s="20"/>
      <c r="BPA65" s="20"/>
      <c r="BPB65" s="20"/>
      <c r="BPC65" s="20"/>
      <c r="BPD65" s="20"/>
      <c r="BPE65" s="20"/>
      <c r="BPF65" s="20"/>
      <c r="BPG65" s="20"/>
      <c r="BPH65" s="20"/>
      <c r="BPI65" s="20"/>
      <c r="BPJ65" s="20"/>
      <c r="BPK65" s="20"/>
      <c r="BPL65" s="20"/>
      <c r="BPM65" s="20"/>
      <c r="BPN65" s="20"/>
      <c r="BPO65" s="20"/>
      <c r="BPP65" s="20"/>
      <c r="BPQ65" s="20"/>
      <c r="BPR65" s="20"/>
      <c r="BPS65" s="20"/>
      <c r="BPT65" s="20"/>
      <c r="BPU65" s="20"/>
      <c r="BPV65" s="20"/>
      <c r="BPW65" s="20"/>
      <c r="BPX65" s="20"/>
      <c r="BPY65" s="20"/>
      <c r="BPZ65" s="20"/>
      <c r="BQA65" s="20"/>
      <c r="BQB65" s="20"/>
      <c r="BQC65" s="20"/>
      <c r="BQD65" s="20"/>
      <c r="BQE65" s="20"/>
      <c r="BQF65" s="20"/>
      <c r="BQG65" s="20"/>
      <c r="BQH65" s="20"/>
      <c r="BQI65" s="20"/>
      <c r="BQJ65" s="20"/>
      <c r="BQK65" s="20"/>
      <c r="BQL65" s="20"/>
      <c r="BQM65" s="20"/>
      <c r="BQN65" s="20"/>
      <c r="BQO65" s="20"/>
      <c r="BQP65" s="20"/>
      <c r="BQQ65" s="20"/>
      <c r="BQR65" s="20"/>
      <c r="BQS65" s="20"/>
      <c r="BQT65" s="20"/>
      <c r="BQU65" s="20"/>
      <c r="BQV65" s="20"/>
      <c r="BQW65" s="20"/>
      <c r="BQX65" s="20"/>
      <c r="BQY65" s="20"/>
      <c r="BQZ65" s="20"/>
      <c r="BRA65" s="20"/>
      <c r="BRB65" s="20"/>
      <c r="BRC65" s="20"/>
      <c r="BRD65" s="20"/>
      <c r="BRE65" s="20"/>
      <c r="BRF65" s="20"/>
      <c r="BRG65" s="20"/>
      <c r="BRH65" s="20"/>
      <c r="BRI65" s="20"/>
      <c r="BRJ65" s="20"/>
      <c r="BRK65" s="20"/>
      <c r="BRL65" s="20"/>
      <c r="BRM65" s="20"/>
      <c r="BRN65" s="20"/>
      <c r="BRO65" s="20"/>
      <c r="BRP65" s="20"/>
      <c r="BRQ65" s="20"/>
      <c r="BRR65" s="20"/>
      <c r="BRS65" s="20"/>
      <c r="BRT65" s="20"/>
      <c r="BRU65" s="20"/>
      <c r="BRV65" s="20"/>
      <c r="BRW65" s="20"/>
      <c r="BRX65" s="20"/>
      <c r="BRY65" s="20"/>
      <c r="BRZ65" s="20"/>
      <c r="BSA65" s="20"/>
    </row>
    <row r="66" spans="1:1847" s="18" customFormat="1" ht="27.6" x14ac:dyDescent="0.3">
      <c r="A66" s="775"/>
      <c r="B66" s="775"/>
      <c r="C66" s="777"/>
      <c r="D66" s="342" t="s">
        <v>103</v>
      </c>
      <c r="E66" s="545"/>
      <c r="F66" s="342"/>
      <c r="G66" s="395" t="s">
        <v>104</v>
      </c>
      <c r="H66" s="7">
        <f>+H67</f>
        <v>0</v>
      </c>
      <c r="I66" s="8">
        <f t="shared" ref="I66:U66" si="30">+I67</f>
        <v>0</v>
      </c>
      <c r="J66" s="8">
        <f t="shared" si="30"/>
        <v>0</v>
      </c>
      <c r="K66" s="8">
        <f t="shared" si="30"/>
        <v>0</v>
      </c>
      <c r="L66" s="644"/>
      <c r="M66" s="9">
        <f t="shared" si="30"/>
        <v>0</v>
      </c>
      <c r="N66" s="8">
        <f t="shared" si="30"/>
        <v>0</v>
      </c>
      <c r="O66" s="8">
        <f t="shared" si="30"/>
        <v>0</v>
      </c>
      <c r="P66" s="8">
        <f t="shared" si="30"/>
        <v>0</v>
      </c>
      <c r="Q66" s="42"/>
      <c r="R66" s="9">
        <f t="shared" si="30"/>
        <v>0</v>
      </c>
      <c r="S66" s="8">
        <f t="shared" si="30"/>
        <v>167000000</v>
      </c>
      <c r="T66" s="8">
        <f t="shared" si="30"/>
        <v>166942080</v>
      </c>
      <c r="U66" s="8">
        <f t="shared" si="30"/>
        <v>166942080</v>
      </c>
      <c r="V66" s="644"/>
      <c r="W66" s="9">
        <f t="shared" ref="W66:Z67" si="31">+R66</f>
        <v>0</v>
      </c>
      <c r="X66" s="19">
        <f t="shared" si="31"/>
        <v>167000000</v>
      </c>
      <c r="Y66" s="19">
        <f t="shared" si="31"/>
        <v>166942080</v>
      </c>
      <c r="Z66" s="758">
        <f t="shared" si="31"/>
        <v>166942080</v>
      </c>
      <c r="AA66" s="809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  <c r="AWC66" s="17"/>
      <c r="AWD66" s="17"/>
      <c r="AWE66" s="17"/>
      <c r="AWF66" s="17"/>
      <c r="AWG66" s="17"/>
      <c r="AWH66" s="17"/>
      <c r="AWI66" s="17"/>
      <c r="AWJ66" s="17"/>
      <c r="AWK66" s="17"/>
      <c r="AWL66" s="17"/>
      <c r="AWM66" s="17"/>
      <c r="AWN66" s="17"/>
      <c r="AWO66" s="17"/>
      <c r="AWP66" s="17"/>
      <c r="AWQ66" s="17"/>
      <c r="AWR66" s="17"/>
      <c r="AWS66" s="17"/>
      <c r="AWT66" s="17"/>
      <c r="AWU66" s="17"/>
      <c r="AWV66" s="17"/>
      <c r="AWW66" s="17"/>
      <c r="AWX66" s="17"/>
      <c r="AWY66" s="17"/>
      <c r="AWZ66" s="17"/>
      <c r="AXA66" s="17"/>
      <c r="AXB66" s="17"/>
      <c r="AXC66" s="17"/>
      <c r="AXD66" s="17"/>
      <c r="AXE66" s="17"/>
      <c r="AXF66" s="17"/>
      <c r="AXG66" s="17"/>
      <c r="AXH66" s="17"/>
      <c r="AXI66" s="17"/>
      <c r="AXJ66" s="17"/>
      <c r="AXK66" s="17"/>
      <c r="AXL66" s="17"/>
      <c r="AXM66" s="17"/>
      <c r="AXN66" s="17"/>
      <c r="AXO66" s="17"/>
      <c r="AXP66" s="17"/>
      <c r="AXQ66" s="17"/>
      <c r="AXR66" s="17"/>
      <c r="AXS66" s="17"/>
      <c r="AXT66" s="17"/>
      <c r="AXU66" s="17"/>
      <c r="AXV66" s="17"/>
      <c r="AXW66" s="17"/>
      <c r="AXX66" s="17"/>
      <c r="AXY66" s="17"/>
      <c r="AXZ66" s="17"/>
      <c r="AYA66" s="17"/>
      <c r="AYB66" s="17"/>
      <c r="AYC66" s="17"/>
      <c r="AYD66" s="17"/>
      <c r="AYE66" s="17"/>
      <c r="AYF66" s="17"/>
      <c r="AYG66" s="17"/>
      <c r="AYH66" s="17"/>
      <c r="AYI66" s="17"/>
      <c r="AYJ66" s="17"/>
      <c r="AYK66" s="17"/>
      <c r="AYL66" s="17"/>
      <c r="AYM66" s="17"/>
      <c r="AYN66" s="17"/>
      <c r="AYO66" s="17"/>
      <c r="AYP66" s="17"/>
      <c r="AYQ66" s="17"/>
      <c r="AYR66" s="17"/>
      <c r="AYS66" s="17"/>
      <c r="AYT66" s="17"/>
      <c r="AYU66" s="17"/>
      <c r="AYV66" s="17"/>
      <c r="AYW66" s="17"/>
      <c r="AYX66" s="17"/>
      <c r="AYY66" s="17"/>
      <c r="AYZ66" s="17"/>
      <c r="AZA66" s="17"/>
      <c r="AZB66" s="17"/>
      <c r="AZC66" s="17"/>
      <c r="AZD66" s="17"/>
      <c r="AZE66" s="17"/>
      <c r="AZF66" s="17"/>
      <c r="AZG66" s="17"/>
      <c r="AZH66" s="17"/>
      <c r="AZI66" s="17"/>
      <c r="AZJ66" s="17"/>
      <c r="AZK66" s="17"/>
      <c r="AZL66" s="17"/>
      <c r="AZM66" s="17"/>
      <c r="AZN66" s="17"/>
      <c r="AZO66" s="17"/>
      <c r="AZP66" s="17"/>
      <c r="AZQ66" s="17"/>
      <c r="AZR66" s="17"/>
      <c r="AZS66" s="17"/>
      <c r="AZT66" s="17"/>
      <c r="AZU66" s="17"/>
      <c r="AZV66" s="17"/>
      <c r="AZW66" s="17"/>
      <c r="AZX66" s="17"/>
      <c r="AZY66" s="17"/>
      <c r="AZZ66" s="17"/>
      <c r="BAA66" s="17"/>
      <c r="BAB66" s="17"/>
      <c r="BAC66" s="17"/>
      <c r="BAD66" s="17"/>
      <c r="BAE66" s="17"/>
      <c r="BAF66" s="17"/>
      <c r="BAG66" s="17"/>
      <c r="BAH66" s="17"/>
      <c r="BAI66" s="17"/>
      <c r="BAJ66" s="17"/>
      <c r="BAK66" s="17"/>
      <c r="BAL66" s="17"/>
      <c r="BAM66" s="17"/>
      <c r="BAN66" s="17"/>
      <c r="BAO66" s="17"/>
      <c r="BAP66" s="17"/>
      <c r="BAQ66" s="17"/>
      <c r="BAR66" s="17"/>
      <c r="BAS66" s="17"/>
      <c r="BAT66" s="17"/>
      <c r="BAU66" s="17"/>
      <c r="BAV66" s="17"/>
      <c r="BAW66" s="17"/>
      <c r="BAX66" s="17"/>
      <c r="BAY66" s="17"/>
      <c r="BAZ66" s="17"/>
      <c r="BBA66" s="17"/>
      <c r="BBB66" s="17"/>
      <c r="BBC66" s="17"/>
      <c r="BBD66" s="17"/>
      <c r="BBE66" s="17"/>
      <c r="BBF66" s="17"/>
      <c r="BBG66" s="17"/>
      <c r="BBH66" s="17"/>
      <c r="BBI66" s="17"/>
      <c r="BBJ66" s="17"/>
      <c r="BBK66" s="17"/>
      <c r="BBL66" s="17"/>
      <c r="BBM66" s="17"/>
      <c r="BBN66" s="17"/>
      <c r="BBO66" s="17"/>
      <c r="BBP66" s="17"/>
      <c r="BBQ66" s="17"/>
      <c r="BBR66" s="17"/>
      <c r="BBS66" s="17"/>
      <c r="BBT66" s="17"/>
      <c r="BBU66" s="17"/>
      <c r="BBV66" s="17"/>
      <c r="BBW66" s="17"/>
      <c r="BBX66" s="17"/>
      <c r="BBY66" s="17"/>
      <c r="BBZ66" s="17"/>
      <c r="BCA66" s="17"/>
      <c r="BCB66" s="17"/>
      <c r="BCC66" s="17"/>
      <c r="BCD66" s="17"/>
      <c r="BCE66" s="17"/>
      <c r="BCF66" s="17"/>
      <c r="BCG66" s="17"/>
      <c r="BCH66" s="17"/>
      <c r="BCI66" s="17"/>
      <c r="BCJ66" s="17"/>
      <c r="BCK66" s="17"/>
      <c r="BCL66" s="17"/>
      <c r="BCM66" s="17"/>
      <c r="BCN66" s="17"/>
      <c r="BCO66" s="17"/>
      <c r="BCP66" s="17"/>
      <c r="BCQ66" s="17"/>
      <c r="BCR66" s="17"/>
      <c r="BCS66" s="17"/>
      <c r="BCT66" s="17"/>
      <c r="BCU66" s="17"/>
      <c r="BCV66" s="17"/>
      <c r="BCW66" s="17"/>
      <c r="BCX66" s="17"/>
      <c r="BCY66" s="17"/>
      <c r="BCZ66" s="17"/>
      <c r="BDA66" s="17"/>
      <c r="BDB66" s="17"/>
      <c r="BDC66" s="17"/>
      <c r="BDD66" s="17"/>
      <c r="BDE66" s="17"/>
      <c r="BDF66" s="17"/>
      <c r="BDG66" s="17"/>
      <c r="BDH66" s="17"/>
      <c r="BDI66" s="17"/>
      <c r="BDJ66" s="17"/>
      <c r="BDK66" s="17"/>
      <c r="BDL66" s="17"/>
      <c r="BDM66" s="17"/>
      <c r="BDN66" s="17"/>
      <c r="BDO66" s="17"/>
      <c r="BDP66" s="17"/>
      <c r="BDQ66" s="17"/>
      <c r="BDR66" s="17"/>
      <c r="BDS66" s="17"/>
      <c r="BDT66" s="17"/>
      <c r="BDU66" s="17"/>
      <c r="BDV66" s="17"/>
      <c r="BDW66" s="17"/>
      <c r="BDX66" s="17"/>
      <c r="BDY66" s="17"/>
      <c r="BDZ66" s="17"/>
      <c r="BEA66" s="17"/>
      <c r="BEB66" s="17"/>
      <c r="BEC66" s="17"/>
      <c r="BED66" s="17"/>
      <c r="BEE66" s="17"/>
      <c r="BEF66" s="17"/>
      <c r="BEG66" s="17"/>
      <c r="BEH66" s="17"/>
      <c r="BEI66" s="17"/>
      <c r="BEJ66" s="17"/>
      <c r="BEK66" s="17"/>
      <c r="BEL66" s="17"/>
      <c r="BEM66" s="17"/>
      <c r="BEN66" s="17"/>
      <c r="BEO66" s="17"/>
      <c r="BEP66" s="17"/>
      <c r="BEQ66" s="17"/>
      <c r="BER66" s="17"/>
      <c r="BES66" s="17"/>
      <c r="BET66" s="17"/>
      <c r="BEU66" s="17"/>
      <c r="BEV66" s="17"/>
      <c r="BEW66" s="17"/>
      <c r="BEX66" s="17"/>
      <c r="BEY66" s="17"/>
      <c r="BEZ66" s="17"/>
      <c r="BFA66" s="17"/>
      <c r="BFB66" s="17"/>
      <c r="BFC66" s="17"/>
      <c r="BFD66" s="17"/>
      <c r="BFE66" s="17"/>
      <c r="BFF66" s="17"/>
      <c r="BFG66" s="17"/>
      <c r="BFH66" s="17"/>
      <c r="BFI66" s="17"/>
      <c r="BFJ66" s="17"/>
      <c r="BFK66" s="17"/>
      <c r="BFL66" s="17"/>
      <c r="BFM66" s="17"/>
      <c r="BFN66" s="17"/>
      <c r="BFO66" s="17"/>
      <c r="BFP66" s="17"/>
      <c r="BFQ66" s="17"/>
      <c r="BFR66" s="17"/>
      <c r="BFS66" s="17"/>
      <c r="BFT66" s="17"/>
      <c r="BFU66" s="17"/>
      <c r="BFV66" s="17"/>
      <c r="BFW66" s="17"/>
      <c r="BFX66" s="17"/>
      <c r="BFY66" s="17"/>
      <c r="BFZ66" s="17"/>
      <c r="BGA66" s="17"/>
      <c r="BGB66" s="17"/>
      <c r="BGC66" s="17"/>
      <c r="BGD66" s="17"/>
      <c r="BGE66" s="17"/>
      <c r="BGF66" s="17"/>
      <c r="BGG66" s="17"/>
      <c r="BGH66" s="17"/>
      <c r="BGI66" s="17"/>
      <c r="BGJ66" s="17"/>
      <c r="BGK66" s="17"/>
      <c r="BGL66" s="17"/>
      <c r="BGM66" s="17"/>
      <c r="BGN66" s="17"/>
      <c r="BGO66" s="17"/>
      <c r="BGP66" s="17"/>
      <c r="BGQ66" s="17"/>
      <c r="BGR66" s="17"/>
      <c r="BGS66" s="17"/>
      <c r="BGT66" s="17"/>
      <c r="BGU66" s="17"/>
      <c r="BGV66" s="17"/>
      <c r="BGW66" s="17"/>
      <c r="BGX66" s="17"/>
      <c r="BGY66" s="17"/>
      <c r="BGZ66" s="17"/>
      <c r="BHA66" s="17"/>
      <c r="BHB66" s="17"/>
      <c r="BHC66" s="17"/>
      <c r="BHD66" s="17"/>
      <c r="BHE66" s="17"/>
      <c r="BHF66" s="17"/>
      <c r="BHG66" s="17"/>
      <c r="BHH66" s="17"/>
      <c r="BHI66" s="17"/>
      <c r="BHJ66" s="17"/>
      <c r="BHK66" s="17"/>
      <c r="BHL66" s="17"/>
      <c r="BHM66" s="17"/>
      <c r="BHN66" s="17"/>
      <c r="BHO66" s="17"/>
      <c r="BHP66" s="17"/>
      <c r="BHQ66" s="17"/>
      <c r="BHR66" s="17"/>
      <c r="BHS66" s="17"/>
      <c r="BHT66" s="17"/>
      <c r="BHU66" s="17"/>
      <c r="BHV66" s="17"/>
      <c r="BHW66" s="17"/>
      <c r="BHX66" s="17"/>
      <c r="BHY66" s="17"/>
      <c r="BHZ66" s="17"/>
      <c r="BIA66" s="17"/>
      <c r="BIB66" s="17"/>
      <c r="BIC66" s="17"/>
      <c r="BID66" s="17"/>
      <c r="BIE66" s="17"/>
      <c r="BIF66" s="17"/>
      <c r="BIG66" s="17"/>
      <c r="BIH66" s="17"/>
      <c r="BII66" s="17"/>
      <c r="BIJ66" s="17"/>
      <c r="BIK66" s="17"/>
      <c r="BIL66" s="17"/>
      <c r="BIM66" s="17"/>
      <c r="BIN66" s="17"/>
      <c r="BIO66" s="17"/>
      <c r="BIP66" s="17"/>
      <c r="BIQ66" s="17"/>
      <c r="BIR66" s="17"/>
      <c r="BIS66" s="17"/>
      <c r="BIT66" s="17"/>
      <c r="BIU66" s="17"/>
      <c r="BIV66" s="17"/>
      <c r="BIW66" s="17"/>
      <c r="BIX66" s="17"/>
      <c r="BIY66" s="17"/>
      <c r="BIZ66" s="17"/>
      <c r="BJA66" s="17"/>
      <c r="BJB66" s="17"/>
      <c r="BJC66" s="17"/>
      <c r="BJD66" s="17"/>
      <c r="BJE66" s="17"/>
      <c r="BJF66" s="17"/>
      <c r="BJG66" s="17"/>
      <c r="BJH66" s="17"/>
      <c r="BJI66" s="17"/>
      <c r="BJJ66" s="17"/>
      <c r="BJK66" s="17"/>
      <c r="BJL66" s="17"/>
      <c r="BJM66" s="17"/>
      <c r="BJN66" s="17"/>
      <c r="BJO66" s="17"/>
      <c r="BJP66" s="17"/>
      <c r="BJQ66" s="17"/>
      <c r="BJR66" s="17"/>
      <c r="BJS66" s="17"/>
      <c r="BJT66" s="17"/>
      <c r="BJU66" s="17"/>
      <c r="BJV66" s="17"/>
      <c r="BJW66" s="17"/>
      <c r="BJX66" s="17"/>
      <c r="BJY66" s="17"/>
      <c r="BJZ66" s="17"/>
      <c r="BKA66" s="17"/>
      <c r="BKB66" s="17"/>
      <c r="BKC66" s="17"/>
      <c r="BKD66" s="17"/>
      <c r="BKE66" s="17"/>
      <c r="BKF66" s="17"/>
      <c r="BKG66" s="17"/>
      <c r="BKH66" s="17"/>
      <c r="BKI66" s="17"/>
      <c r="BKJ66" s="17"/>
      <c r="BKK66" s="17"/>
      <c r="BKL66" s="17"/>
      <c r="BKM66" s="17"/>
      <c r="BKN66" s="17"/>
      <c r="BKO66" s="17"/>
      <c r="BKP66" s="17"/>
      <c r="BKQ66" s="17"/>
      <c r="BKR66" s="17"/>
      <c r="BKS66" s="17"/>
      <c r="BKT66" s="17"/>
      <c r="BKU66" s="17"/>
      <c r="BKV66" s="17"/>
      <c r="BKW66" s="17"/>
      <c r="BKX66" s="17"/>
      <c r="BKY66" s="17"/>
      <c r="BKZ66" s="17"/>
      <c r="BLA66" s="17"/>
      <c r="BLB66" s="17"/>
      <c r="BLC66" s="17"/>
      <c r="BLD66" s="17"/>
      <c r="BLE66" s="17"/>
      <c r="BLF66" s="17"/>
      <c r="BLG66" s="17"/>
      <c r="BLH66" s="17"/>
      <c r="BLI66" s="17"/>
      <c r="BLJ66" s="17"/>
      <c r="BLK66" s="17"/>
      <c r="BLL66" s="17"/>
      <c r="BLM66" s="17"/>
      <c r="BLN66" s="17"/>
      <c r="BLO66" s="17"/>
      <c r="BLP66" s="17"/>
      <c r="BLQ66" s="17"/>
      <c r="BLR66" s="17"/>
      <c r="BLS66" s="17"/>
      <c r="BLT66" s="17"/>
      <c r="BLU66" s="17"/>
      <c r="BLV66" s="17"/>
      <c r="BLW66" s="17"/>
      <c r="BLX66" s="17"/>
      <c r="BLY66" s="17"/>
      <c r="BLZ66" s="17"/>
      <c r="BMA66" s="17"/>
      <c r="BMB66" s="17"/>
      <c r="BMC66" s="17"/>
      <c r="BMD66" s="17"/>
      <c r="BME66" s="17"/>
      <c r="BMF66" s="17"/>
      <c r="BMG66" s="17"/>
      <c r="BMH66" s="17"/>
      <c r="BMI66" s="17"/>
      <c r="BMJ66" s="17"/>
      <c r="BMK66" s="17"/>
      <c r="BML66" s="17"/>
      <c r="BMM66" s="17"/>
      <c r="BMN66" s="17"/>
      <c r="BMO66" s="17"/>
      <c r="BMP66" s="17"/>
      <c r="BMQ66" s="17"/>
      <c r="BMR66" s="17"/>
      <c r="BMS66" s="17"/>
      <c r="BMT66" s="17"/>
      <c r="BMU66" s="17"/>
      <c r="BMV66" s="17"/>
      <c r="BMW66" s="17"/>
      <c r="BMX66" s="17"/>
      <c r="BMY66" s="17"/>
      <c r="BMZ66" s="17"/>
      <c r="BNA66" s="17"/>
      <c r="BNB66" s="17"/>
      <c r="BNC66" s="17"/>
      <c r="BND66" s="17"/>
      <c r="BNE66" s="17"/>
      <c r="BNF66" s="17"/>
      <c r="BNG66" s="17"/>
      <c r="BNH66" s="17"/>
      <c r="BNI66" s="17"/>
      <c r="BNJ66" s="17"/>
      <c r="BNK66" s="17"/>
      <c r="BNL66" s="17"/>
      <c r="BNM66" s="17"/>
      <c r="BNN66" s="17"/>
      <c r="BNO66" s="17"/>
      <c r="BNP66" s="17"/>
      <c r="BNQ66" s="17"/>
      <c r="BNR66" s="17"/>
      <c r="BNS66" s="17"/>
      <c r="BNT66" s="17"/>
      <c r="BNU66" s="17"/>
      <c r="BNV66" s="17"/>
      <c r="BNW66" s="17"/>
      <c r="BNX66" s="17"/>
      <c r="BNY66" s="17"/>
      <c r="BNZ66" s="17"/>
      <c r="BOA66" s="17"/>
      <c r="BOB66" s="17"/>
      <c r="BOC66" s="17"/>
      <c r="BOD66" s="17"/>
      <c r="BOE66" s="17"/>
      <c r="BOF66" s="17"/>
      <c r="BOG66" s="17"/>
      <c r="BOH66" s="17"/>
      <c r="BOI66" s="17"/>
      <c r="BOJ66" s="17"/>
      <c r="BOK66" s="17"/>
      <c r="BOL66" s="17"/>
      <c r="BOM66" s="17"/>
      <c r="BON66" s="17"/>
      <c r="BOO66" s="17"/>
      <c r="BOP66" s="17"/>
      <c r="BOQ66" s="17"/>
      <c r="BOR66" s="17"/>
      <c r="BOS66" s="17"/>
      <c r="BOT66" s="17"/>
      <c r="BOU66" s="17"/>
      <c r="BOV66" s="17"/>
      <c r="BOW66" s="17"/>
      <c r="BOX66" s="17"/>
      <c r="BOY66" s="17"/>
      <c r="BOZ66" s="17"/>
      <c r="BPA66" s="17"/>
      <c r="BPB66" s="17"/>
      <c r="BPC66" s="17"/>
      <c r="BPD66" s="17"/>
      <c r="BPE66" s="17"/>
      <c r="BPF66" s="17"/>
      <c r="BPG66" s="17"/>
      <c r="BPH66" s="17"/>
      <c r="BPI66" s="17"/>
      <c r="BPJ66" s="17"/>
      <c r="BPK66" s="17"/>
      <c r="BPL66" s="17"/>
      <c r="BPM66" s="17"/>
      <c r="BPN66" s="17"/>
      <c r="BPO66" s="17"/>
      <c r="BPP66" s="17"/>
      <c r="BPQ66" s="17"/>
      <c r="BPR66" s="17"/>
      <c r="BPS66" s="17"/>
      <c r="BPT66" s="17"/>
      <c r="BPU66" s="17"/>
      <c r="BPV66" s="17"/>
      <c r="BPW66" s="17"/>
      <c r="BPX66" s="17"/>
      <c r="BPY66" s="17"/>
      <c r="BPZ66" s="17"/>
      <c r="BQA66" s="17"/>
      <c r="BQB66" s="17"/>
      <c r="BQC66" s="17"/>
      <c r="BQD66" s="17"/>
      <c r="BQE66" s="17"/>
      <c r="BQF66" s="17"/>
      <c r="BQG66" s="17"/>
      <c r="BQH66" s="17"/>
      <c r="BQI66" s="17"/>
      <c r="BQJ66" s="17"/>
      <c r="BQK66" s="17"/>
      <c r="BQL66" s="17"/>
      <c r="BQM66" s="17"/>
      <c r="BQN66" s="17"/>
      <c r="BQO66" s="17"/>
      <c r="BQP66" s="17"/>
      <c r="BQQ66" s="17"/>
      <c r="BQR66" s="17"/>
      <c r="BQS66" s="17"/>
      <c r="BQT66" s="17"/>
      <c r="BQU66" s="17"/>
      <c r="BQV66" s="17"/>
      <c r="BQW66" s="17"/>
      <c r="BQX66" s="17"/>
      <c r="BQY66" s="17"/>
      <c r="BQZ66" s="17"/>
      <c r="BRA66" s="17"/>
      <c r="BRB66" s="17"/>
      <c r="BRC66" s="17"/>
      <c r="BRD66" s="17"/>
      <c r="BRE66" s="17"/>
      <c r="BRF66" s="17"/>
      <c r="BRG66" s="17"/>
      <c r="BRH66" s="17"/>
      <c r="BRI66" s="17"/>
      <c r="BRJ66" s="17"/>
      <c r="BRK66" s="17"/>
      <c r="BRL66" s="17"/>
      <c r="BRM66" s="17"/>
      <c r="BRN66" s="17"/>
      <c r="BRO66" s="17"/>
      <c r="BRP66" s="17"/>
      <c r="BRQ66" s="17"/>
      <c r="BRR66" s="17"/>
      <c r="BRS66" s="17"/>
      <c r="BRT66" s="17"/>
      <c r="BRU66" s="17"/>
      <c r="BRV66" s="17"/>
      <c r="BRW66" s="17"/>
      <c r="BRX66" s="17"/>
      <c r="BRY66" s="17"/>
      <c r="BRZ66" s="17"/>
      <c r="BSA66" s="17"/>
    </row>
    <row r="67" spans="1:1847" s="21" customFormat="1" x14ac:dyDescent="0.3">
      <c r="A67" s="775"/>
      <c r="B67" s="775"/>
      <c r="C67" s="777"/>
      <c r="D67" s="777"/>
      <c r="E67" s="545" t="s">
        <v>105</v>
      </c>
      <c r="F67" s="993">
        <v>13</v>
      </c>
      <c r="G67" s="982" t="s">
        <v>106</v>
      </c>
      <c r="H67" s="817"/>
      <c r="I67" s="816"/>
      <c r="J67" s="816"/>
      <c r="K67" s="816"/>
      <c r="L67" s="815"/>
      <c r="M67" s="837"/>
      <c r="N67" s="816"/>
      <c r="O67" s="816"/>
      <c r="P67" s="816"/>
      <c r="Q67" s="768"/>
      <c r="R67" s="837">
        <v>0</v>
      </c>
      <c r="S67" s="816">
        <v>167000000</v>
      </c>
      <c r="T67" s="816">
        <v>166942080</v>
      </c>
      <c r="U67" s="816">
        <v>166942080</v>
      </c>
      <c r="V67" s="815" t="s">
        <v>1048</v>
      </c>
      <c r="W67" s="837">
        <f t="shared" si="31"/>
        <v>0</v>
      </c>
      <c r="X67" s="836">
        <f t="shared" si="31"/>
        <v>167000000</v>
      </c>
      <c r="Y67" s="836">
        <f t="shared" si="31"/>
        <v>166942080</v>
      </c>
      <c r="Z67" s="991">
        <f t="shared" si="31"/>
        <v>166942080</v>
      </c>
      <c r="AA67" s="809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  <c r="IX67" s="20"/>
      <c r="IY67" s="20"/>
      <c r="IZ67" s="20"/>
      <c r="JA67" s="20"/>
      <c r="JB67" s="20"/>
      <c r="JC67" s="20"/>
      <c r="JD67" s="20"/>
      <c r="JE67" s="20"/>
      <c r="JF67" s="20"/>
      <c r="JG67" s="20"/>
      <c r="JH67" s="20"/>
      <c r="JI67" s="20"/>
      <c r="JJ67" s="20"/>
      <c r="JK67" s="20"/>
      <c r="JL67" s="20"/>
      <c r="JM67" s="20"/>
      <c r="JN67" s="20"/>
      <c r="JO67" s="20"/>
      <c r="JP67" s="20"/>
      <c r="JQ67" s="20"/>
      <c r="JR67" s="20"/>
      <c r="JS67" s="20"/>
      <c r="JT67" s="20"/>
      <c r="JU67" s="20"/>
      <c r="JV67" s="20"/>
      <c r="JW67" s="20"/>
      <c r="JX67" s="20"/>
      <c r="JY67" s="20"/>
      <c r="JZ67" s="20"/>
      <c r="KA67" s="20"/>
      <c r="KB67" s="20"/>
      <c r="KC67" s="20"/>
      <c r="KD67" s="20"/>
      <c r="KE67" s="20"/>
      <c r="KF67" s="20"/>
      <c r="KG67" s="20"/>
      <c r="KH67" s="20"/>
      <c r="KI67" s="20"/>
      <c r="KJ67" s="20"/>
      <c r="KK67" s="20"/>
      <c r="KL67" s="20"/>
      <c r="KM67" s="20"/>
      <c r="KN67" s="20"/>
      <c r="KO67" s="20"/>
      <c r="KP67" s="20"/>
      <c r="KQ67" s="20"/>
      <c r="KR67" s="20"/>
      <c r="KS67" s="20"/>
      <c r="KT67" s="20"/>
      <c r="KU67" s="20"/>
      <c r="KV67" s="20"/>
      <c r="KW67" s="20"/>
      <c r="KX67" s="20"/>
      <c r="KY67" s="20"/>
      <c r="KZ67" s="20"/>
      <c r="LA67" s="20"/>
      <c r="LB67" s="20"/>
      <c r="LC67" s="20"/>
      <c r="LD67" s="20"/>
      <c r="LE67" s="20"/>
      <c r="LF67" s="20"/>
      <c r="LG67" s="20"/>
      <c r="LH67" s="20"/>
      <c r="LI67" s="20"/>
      <c r="LJ67" s="20"/>
      <c r="LK67" s="20"/>
      <c r="LL67" s="20"/>
      <c r="LM67" s="20"/>
      <c r="LN67" s="20"/>
      <c r="LO67" s="20"/>
      <c r="LP67" s="20"/>
      <c r="LQ67" s="20"/>
      <c r="LR67" s="20"/>
      <c r="LS67" s="20"/>
      <c r="LT67" s="20"/>
      <c r="LU67" s="20"/>
      <c r="LV67" s="20"/>
      <c r="LW67" s="20"/>
      <c r="LX67" s="20"/>
      <c r="LY67" s="20"/>
      <c r="LZ67" s="20"/>
      <c r="MA67" s="20"/>
      <c r="MB67" s="20"/>
      <c r="MC67" s="20"/>
      <c r="MD67" s="20"/>
      <c r="ME67" s="20"/>
      <c r="MF67" s="20"/>
      <c r="MG67" s="20"/>
      <c r="MH67" s="20"/>
      <c r="MI67" s="20"/>
      <c r="MJ67" s="20"/>
      <c r="MK67" s="20"/>
      <c r="ML67" s="20"/>
      <c r="MM67" s="20"/>
      <c r="MN67" s="20"/>
      <c r="MO67" s="20"/>
      <c r="MP67" s="20"/>
      <c r="MQ67" s="20"/>
      <c r="MR67" s="20"/>
      <c r="MS67" s="20"/>
      <c r="MT67" s="20"/>
      <c r="MU67" s="20"/>
      <c r="MV67" s="20"/>
      <c r="MW67" s="20"/>
      <c r="MX67" s="20"/>
      <c r="MY67" s="20"/>
      <c r="MZ67" s="20"/>
      <c r="NA67" s="20"/>
      <c r="NB67" s="20"/>
      <c r="NC67" s="20"/>
      <c r="ND67" s="20"/>
      <c r="NE67" s="20"/>
      <c r="NF67" s="20"/>
      <c r="NG67" s="20"/>
      <c r="NH67" s="20"/>
      <c r="NI67" s="20"/>
      <c r="NJ67" s="20"/>
      <c r="NK67" s="20"/>
      <c r="NL67" s="20"/>
      <c r="NM67" s="20"/>
      <c r="NN67" s="20"/>
      <c r="NO67" s="20"/>
      <c r="NP67" s="20"/>
      <c r="NQ67" s="20"/>
      <c r="NR67" s="20"/>
      <c r="NS67" s="20"/>
      <c r="NT67" s="20"/>
      <c r="NU67" s="20"/>
      <c r="NV67" s="20"/>
      <c r="NW67" s="20"/>
      <c r="NX67" s="20"/>
      <c r="NY67" s="20"/>
      <c r="NZ67" s="20"/>
      <c r="OA67" s="20"/>
      <c r="OB67" s="20"/>
      <c r="OC67" s="20"/>
      <c r="OD67" s="20"/>
      <c r="OE67" s="20"/>
      <c r="OF67" s="20"/>
      <c r="OG67" s="20"/>
      <c r="OH67" s="20"/>
      <c r="OI67" s="20"/>
      <c r="OJ67" s="20"/>
      <c r="OK67" s="20"/>
      <c r="OL67" s="20"/>
      <c r="OM67" s="20"/>
      <c r="ON67" s="20"/>
      <c r="OO67" s="20"/>
      <c r="OP67" s="20"/>
      <c r="OQ67" s="20"/>
      <c r="OR67" s="20"/>
      <c r="OS67" s="20"/>
      <c r="OT67" s="20"/>
      <c r="OU67" s="20"/>
      <c r="OV67" s="20"/>
      <c r="OW67" s="20"/>
      <c r="OX67" s="20"/>
      <c r="OY67" s="20"/>
      <c r="OZ67" s="20"/>
      <c r="PA67" s="20"/>
      <c r="PB67" s="20"/>
      <c r="PC67" s="20"/>
      <c r="PD67" s="20"/>
      <c r="PE67" s="20"/>
      <c r="PF67" s="20"/>
      <c r="PG67" s="20"/>
      <c r="PH67" s="20"/>
      <c r="PI67" s="20"/>
      <c r="PJ67" s="20"/>
      <c r="PK67" s="20"/>
      <c r="PL67" s="20"/>
      <c r="PM67" s="20"/>
      <c r="PN67" s="20"/>
      <c r="PO67" s="20"/>
      <c r="PP67" s="20"/>
      <c r="PQ67" s="20"/>
      <c r="PR67" s="20"/>
      <c r="PS67" s="20"/>
      <c r="PT67" s="20"/>
      <c r="PU67" s="20"/>
      <c r="PV67" s="20"/>
      <c r="PW67" s="20"/>
      <c r="PX67" s="20"/>
      <c r="PY67" s="20"/>
      <c r="PZ67" s="20"/>
      <c r="QA67" s="20"/>
      <c r="QB67" s="20"/>
      <c r="QC67" s="20"/>
      <c r="QD67" s="20"/>
      <c r="QE67" s="20"/>
      <c r="QF67" s="20"/>
      <c r="QG67" s="20"/>
      <c r="QH67" s="20"/>
      <c r="QI67" s="20"/>
      <c r="QJ67" s="20"/>
      <c r="QK67" s="20"/>
      <c r="QL67" s="20"/>
      <c r="QM67" s="20"/>
      <c r="QN67" s="20"/>
      <c r="QO67" s="20"/>
      <c r="QP67" s="20"/>
      <c r="QQ67" s="20"/>
      <c r="QR67" s="20"/>
      <c r="QS67" s="20"/>
      <c r="QT67" s="20"/>
      <c r="QU67" s="20"/>
      <c r="QV67" s="20"/>
      <c r="QW67" s="20"/>
      <c r="QX67" s="20"/>
      <c r="QY67" s="20"/>
      <c r="QZ67" s="20"/>
      <c r="RA67" s="20"/>
      <c r="RB67" s="20"/>
      <c r="RC67" s="20"/>
      <c r="RD67" s="20"/>
      <c r="RE67" s="20"/>
      <c r="RF67" s="20"/>
      <c r="RG67" s="20"/>
      <c r="RH67" s="20"/>
      <c r="RI67" s="20"/>
      <c r="RJ67" s="20"/>
      <c r="RK67" s="20"/>
      <c r="RL67" s="20"/>
      <c r="RM67" s="20"/>
      <c r="RN67" s="20"/>
      <c r="RO67" s="20"/>
      <c r="RP67" s="20"/>
      <c r="RQ67" s="20"/>
      <c r="RR67" s="20"/>
      <c r="RS67" s="20"/>
      <c r="RT67" s="20"/>
      <c r="RU67" s="20"/>
      <c r="RV67" s="20"/>
      <c r="RW67" s="20"/>
      <c r="RX67" s="20"/>
      <c r="RY67" s="20"/>
      <c r="RZ67" s="20"/>
      <c r="SA67" s="20"/>
      <c r="SB67" s="20"/>
      <c r="SC67" s="20"/>
      <c r="SD67" s="20"/>
      <c r="SE67" s="20"/>
      <c r="SF67" s="20"/>
      <c r="SG67" s="20"/>
      <c r="SH67" s="20"/>
      <c r="SI67" s="20"/>
      <c r="SJ67" s="20"/>
      <c r="SK67" s="20"/>
      <c r="SL67" s="20"/>
      <c r="SM67" s="20"/>
      <c r="SN67" s="20"/>
      <c r="SO67" s="20"/>
      <c r="SP67" s="20"/>
      <c r="SQ67" s="20"/>
      <c r="SR67" s="20"/>
      <c r="SS67" s="20"/>
      <c r="ST67" s="20"/>
      <c r="SU67" s="20"/>
      <c r="SV67" s="20"/>
      <c r="SW67" s="20"/>
      <c r="SX67" s="20"/>
      <c r="SY67" s="20"/>
      <c r="SZ67" s="20"/>
      <c r="TA67" s="20"/>
      <c r="TB67" s="20"/>
      <c r="TC67" s="20"/>
      <c r="TD67" s="20"/>
      <c r="TE67" s="20"/>
      <c r="TF67" s="20"/>
      <c r="TG67" s="20"/>
      <c r="TH67" s="20"/>
      <c r="TI67" s="20"/>
      <c r="TJ67" s="20"/>
      <c r="TK67" s="20"/>
      <c r="TL67" s="20"/>
      <c r="TM67" s="20"/>
      <c r="TN67" s="20"/>
      <c r="TO67" s="20"/>
      <c r="TP67" s="20"/>
      <c r="TQ67" s="20"/>
      <c r="TR67" s="20"/>
      <c r="TS67" s="20"/>
      <c r="TT67" s="20"/>
      <c r="TU67" s="20"/>
      <c r="TV67" s="20"/>
      <c r="TW67" s="20"/>
      <c r="TX67" s="20"/>
      <c r="TY67" s="20"/>
      <c r="TZ67" s="20"/>
      <c r="UA67" s="20"/>
      <c r="UB67" s="20"/>
      <c r="UC67" s="20"/>
      <c r="UD67" s="20"/>
      <c r="UE67" s="20"/>
      <c r="UF67" s="20"/>
      <c r="UG67" s="20"/>
      <c r="UH67" s="20"/>
      <c r="UI67" s="20"/>
      <c r="UJ67" s="20"/>
      <c r="UK67" s="20"/>
      <c r="UL67" s="20"/>
      <c r="UM67" s="20"/>
      <c r="UN67" s="20"/>
      <c r="UO67" s="20"/>
      <c r="UP67" s="20"/>
      <c r="UQ67" s="20"/>
      <c r="UR67" s="20"/>
      <c r="US67" s="20"/>
      <c r="UT67" s="20"/>
      <c r="UU67" s="20"/>
      <c r="UV67" s="20"/>
      <c r="UW67" s="20"/>
      <c r="UX67" s="20"/>
      <c r="UY67" s="20"/>
      <c r="UZ67" s="20"/>
      <c r="VA67" s="20"/>
      <c r="VB67" s="20"/>
      <c r="VC67" s="20"/>
      <c r="VD67" s="20"/>
      <c r="VE67" s="20"/>
      <c r="VF67" s="20"/>
      <c r="VG67" s="20"/>
      <c r="VH67" s="20"/>
      <c r="VI67" s="20"/>
      <c r="VJ67" s="20"/>
      <c r="VK67" s="20"/>
      <c r="VL67" s="20"/>
      <c r="VM67" s="20"/>
      <c r="VN67" s="20"/>
      <c r="VO67" s="20"/>
      <c r="VP67" s="20"/>
      <c r="VQ67" s="20"/>
      <c r="VR67" s="20"/>
      <c r="VS67" s="20"/>
      <c r="VT67" s="20"/>
      <c r="VU67" s="20"/>
      <c r="VV67" s="20"/>
      <c r="VW67" s="20"/>
      <c r="VX67" s="20"/>
      <c r="VY67" s="20"/>
      <c r="VZ67" s="20"/>
      <c r="WA67" s="20"/>
      <c r="WB67" s="20"/>
      <c r="WC67" s="20"/>
      <c r="WD67" s="20"/>
      <c r="WE67" s="20"/>
      <c r="WF67" s="20"/>
      <c r="WG67" s="20"/>
      <c r="WH67" s="20"/>
      <c r="WI67" s="20"/>
      <c r="WJ67" s="20"/>
      <c r="WK67" s="20"/>
      <c r="WL67" s="20"/>
      <c r="WM67" s="20"/>
      <c r="WN67" s="20"/>
      <c r="WO67" s="20"/>
      <c r="WP67" s="20"/>
      <c r="WQ67" s="20"/>
      <c r="WR67" s="20"/>
      <c r="WS67" s="20"/>
      <c r="WT67" s="20"/>
      <c r="WU67" s="20"/>
      <c r="WV67" s="20"/>
      <c r="WW67" s="20"/>
      <c r="WX67" s="20"/>
      <c r="WY67" s="20"/>
      <c r="WZ67" s="20"/>
      <c r="XA67" s="20"/>
      <c r="XB67" s="20"/>
      <c r="XC67" s="20"/>
      <c r="XD67" s="20"/>
      <c r="XE67" s="20"/>
      <c r="XF67" s="20"/>
      <c r="XG67" s="20"/>
      <c r="XH67" s="20"/>
      <c r="XI67" s="20"/>
      <c r="XJ67" s="20"/>
      <c r="XK67" s="20"/>
      <c r="XL67" s="20"/>
      <c r="XM67" s="20"/>
      <c r="XN67" s="20"/>
      <c r="XO67" s="20"/>
      <c r="XP67" s="20"/>
      <c r="XQ67" s="20"/>
      <c r="XR67" s="20"/>
      <c r="XS67" s="20"/>
      <c r="XT67" s="20"/>
      <c r="XU67" s="20"/>
      <c r="XV67" s="20"/>
      <c r="XW67" s="20"/>
      <c r="XX67" s="20"/>
      <c r="XY67" s="20"/>
      <c r="XZ67" s="20"/>
      <c r="YA67" s="20"/>
      <c r="YB67" s="20"/>
      <c r="YC67" s="20"/>
      <c r="YD67" s="20"/>
      <c r="YE67" s="20"/>
      <c r="YF67" s="20"/>
      <c r="YG67" s="20"/>
      <c r="YH67" s="20"/>
      <c r="YI67" s="20"/>
      <c r="YJ67" s="20"/>
      <c r="YK67" s="20"/>
      <c r="YL67" s="20"/>
      <c r="YM67" s="20"/>
      <c r="YN67" s="20"/>
      <c r="YO67" s="20"/>
      <c r="YP67" s="20"/>
      <c r="YQ67" s="20"/>
      <c r="YR67" s="20"/>
      <c r="YS67" s="20"/>
      <c r="YT67" s="20"/>
      <c r="YU67" s="20"/>
      <c r="YV67" s="20"/>
      <c r="YW67" s="20"/>
      <c r="YX67" s="20"/>
      <c r="YY67" s="20"/>
      <c r="YZ67" s="20"/>
      <c r="ZA67" s="20"/>
      <c r="ZB67" s="20"/>
      <c r="ZC67" s="20"/>
      <c r="ZD67" s="20"/>
      <c r="ZE67" s="20"/>
      <c r="ZF67" s="20"/>
      <c r="ZG67" s="20"/>
      <c r="ZH67" s="20"/>
      <c r="ZI67" s="20"/>
      <c r="ZJ67" s="20"/>
      <c r="ZK67" s="20"/>
      <c r="ZL67" s="20"/>
      <c r="ZM67" s="20"/>
      <c r="ZN67" s="20"/>
      <c r="ZO67" s="20"/>
      <c r="ZP67" s="20"/>
      <c r="ZQ67" s="20"/>
      <c r="ZR67" s="20"/>
      <c r="ZS67" s="20"/>
      <c r="ZT67" s="20"/>
      <c r="ZU67" s="20"/>
      <c r="ZV67" s="20"/>
      <c r="ZW67" s="20"/>
      <c r="ZX67" s="20"/>
      <c r="ZY67" s="20"/>
      <c r="ZZ67" s="20"/>
      <c r="AAA67" s="20"/>
      <c r="AAB67" s="20"/>
      <c r="AAC67" s="20"/>
      <c r="AAD67" s="20"/>
      <c r="AAE67" s="20"/>
      <c r="AAF67" s="20"/>
      <c r="AAG67" s="20"/>
      <c r="AAH67" s="20"/>
      <c r="AAI67" s="20"/>
      <c r="AAJ67" s="20"/>
      <c r="AAK67" s="20"/>
      <c r="AAL67" s="20"/>
      <c r="AAM67" s="20"/>
      <c r="AAN67" s="20"/>
      <c r="AAO67" s="20"/>
      <c r="AAP67" s="20"/>
      <c r="AAQ67" s="20"/>
      <c r="AAR67" s="20"/>
      <c r="AAS67" s="20"/>
      <c r="AAT67" s="20"/>
      <c r="AAU67" s="20"/>
      <c r="AAV67" s="20"/>
      <c r="AAW67" s="20"/>
      <c r="AAX67" s="20"/>
      <c r="AAY67" s="20"/>
      <c r="AAZ67" s="20"/>
      <c r="ABA67" s="20"/>
      <c r="ABB67" s="20"/>
      <c r="ABC67" s="20"/>
      <c r="ABD67" s="20"/>
      <c r="ABE67" s="20"/>
      <c r="ABF67" s="20"/>
      <c r="ABG67" s="20"/>
      <c r="ABH67" s="20"/>
      <c r="ABI67" s="20"/>
      <c r="ABJ67" s="20"/>
      <c r="ABK67" s="20"/>
      <c r="ABL67" s="20"/>
      <c r="ABM67" s="20"/>
      <c r="ABN67" s="20"/>
      <c r="ABO67" s="20"/>
      <c r="ABP67" s="20"/>
      <c r="ABQ67" s="20"/>
      <c r="ABR67" s="20"/>
      <c r="ABS67" s="20"/>
      <c r="ABT67" s="20"/>
      <c r="ABU67" s="20"/>
      <c r="ABV67" s="20"/>
      <c r="ABW67" s="20"/>
      <c r="ABX67" s="20"/>
      <c r="ABY67" s="20"/>
      <c r="ABZ67" s="20"/>
      <c r="ACA67" s="20"/>
      <c r="ACB67" s="20"/>
      <c r="ACC67" s="20"/>
      <c r="ACD67" s="20"/>
      <c r="ACE67" s="20"/>
      <c r="ACF67" s="20"/>
      <c r="ACG67" s="20"/>
      <c r="ACH67" s="20"/>
      <c r="ACI67" s="20"/>
      <c r="ACJ67" s="20"/>
      <c r="ACK67" s="20"/>
      <c r="ACL67" s="20"/>
      <c r="ACM67" s="20"/>
      <c r="ACN67" s="20"/>
      <c r="ACO67" s="20"/>
      <c r="ACP67" s="20"/>
      <c r="ACQ67" s="20"/>
      <c r="ACR67" s="20"/>
      <c r="ACS67" s="20"/>
      <c r="ACT67" s="20"/>
      <c r="ACU67" s="20"/>
      <c r="ACV67" s="20"/>
      <c r="ACW67" s="20"/>
      <c r="ACX67" s="20"/>
      <c r="ACY67" s="20"/>
      <c r="ACZ67" s="20"/>
      <c r="ADA67" s="20"/>
      <c r="ADB67" s="20"/>
      <c r="ADC67" s="20"/>
      <c r="ADD67" s="20"/>
      <c r="ADE67" s="20"/>
      <c r="ADF67" s="20"/>
      <c r="ADG67" s="20"/>
      <c r="ADH67" s="20"/>
      <c r="ADI67" s="20"/>
      <c r="ADJ67" s="20"/>
      <c r="ADK67" s="20"/>
      <c r="ADL67" s="20"/>
      <c r="ADM67" s="20"/>
      <c r="ADN67" s="20"/>
      <c r="ADO67" s="20"/>
      <c r="ADP67" s="20"/>
      <c r="ADQ67" s="20"/>
      <c r="ADR67" s="20"/>
      <c r="ADS67" s="20"/>
      <c r="ADT67" s="20"/>
      <c r="ADU67" s="20"/>
      <c r="ADV67" s="20"/>
      <c r="ADW67" s="20"/>
      <c r="ADX67" s="20"/>
      <c r="ADY67" s="20"/>
      <c r="ADZ67" s="20"/>
      <c r="AEA67" s="20"/>
      <c r="AEB67" s="20"/>
      <c r="AEC67" s="20"/>
      <c r="AED67" s="20"/>
      <c r="AEE67" s="20"/>
      <c r="AEF67" s="20"/>
      <c r="AEG67" s="20"/>
      <c r="AEH67" s="20"/>
      <c r="AEI67" s="20"/>
      <c r="AEJ67" s="20"/>
      <c r="AEK67" s="20"/>
      <c r="AEL67" s="20"/>
      <c r="AEM67" s="20"/>
      <c r="AEN67" s="20"/>
      <c r="AEO67" s="20"/>
      <c r="AEP67" s="20"/>
      <c r="AEQ67" s="20"/>
      <c r="AER67" s="20"/>
      <c r="AES67" s="20"/>
      <c r="AET67" s="20"/>
      <c r="AEU67" s="20"/>
      <c r="AEV67" s="20"/>
      <c r="AEW67" s="20"/>
      <c r="AEX67" s="20"/>
      <c r="AEY67" s="20"/>
      <c r="AEZ67" s="20"/>
      <c r="AFA67" s="20"/>
      <c r="AFB67" s="20"/>
      <c r="AFC67" s="20"/>
      <c r="AFD67" s="20"/>
      <c r="AFE67" s="20"/>
      <c r="AFF67" s="20"/>
      <c r="AFG67" s="20"/>
      <c r="AFH67" s="20"/>
      <c r="AFI67" s="20"/>
      <c r="AFJ67" s="20"/>
      <c r="AFK67" s="20"/>
      <c r="AFL67" s="20"/>
      <c r="AFM67" s="20"/>
      <c r="AFN67" s="20"/>
      <c r="AFO67" s="20"/>
      <c r="AFP67" s="20"/>
      <c r="AFQ67" s="20"/>
      <c r="AFR67" s="20"/>
      <c r="AFS67" s="20"/>
      <c r="AFT67" s="20"/>
      <c r="AFU67" s="20"/>
      <c r="AFV67" s="20"/>
      <c r="AFW67" s="20"/>
      <c r="AFX67" s="20"/>
      <c r="AFY67" s="20"/>
      <c r="AFZ67" s="20"/>
      <c r="AGA67" s="20"/>
      <c r="AGB67" s="20"/>
      <c r="AGC67" s="20"/>
      <c r="AGD67" s="20"/>
      <c r="AGE67" s="20"/>
      <c r="AGF67" s="20"/>
      <c r="AGG67" s="20"/>
      <c r="AGH67" s="20"/>
      <c r="AGI67" s="20"/>
      <c r="AGJ67" s="20"/>
      <c r="AGK67" s="20"/>
      <c r="AGL67" s="20"/>
      <c r="AGM67" s="20"/>
      <c r="AGN67" s="20"/>
      <c r="AGO67" s="20"/>
      <c r="AGP67" s="20"/>
      <c r="AGQ67" s="20"/>
      <c r="AGR67" s="20"/>
      <c r="AGS67" s="20"/>
      <c r="AGT67" s="20"/>
      <c r="AGU67" s="20"/>
      <c r="AGV67" s="20"/>
      <c r="AGW67" s="20"/>
      <c r="AGX67" s="20"/>
      <c r="AGY67" s="20"/>
      <c r="AGZ67" s="20"/>
      <c r="AHA67" s="20"/>
      <c r="AHB67" s="20"/>
      <c r="AHC67" s="20"/>
      <c r="AHD67" s="20"/>
      <c r="AHE67" s="20"/>
      <c r="AHF67" s="20"/>
      <c r="AHG67" s="20"/>
      <c r="AHH67" s="20"/>
      <c r="AHI67" s="20"/>
      <c r="AHJ67" s="20"/>
      <c r="AHK67" s="20"/>
      <c r="AHL67" s="20"/>
      <c r="AHM67" s="20"/>
      <c r="AHN67" s="20"/>
      <c r="AHO67" s="20"/>
      <c r="AHP67" s="20"/>
      <c r="AHQ67" s="20"/>
      <c r="AHR67" s="20"/>
      <c r="AHS67" s="20"/>
      <c r="AHT67" s="20"/>
      <c r="AHU67" s="20"/>
      <c r="AHV67" s="20"/>
      <c r="AHW67" s="20"/>
      <c r="AHX67" s="20"/>
      <c r="AHY67" s="20"/>
      <c r="AHZ67" s="20"/>
      <c r="AIA67" s="20"/>
      <c r="AIB67" s="20"/>
      <c r="AIC67" s="20"/>
      <c r="AID67" s="20"/>
      <c r="AIE67" s="20"/>
      <c r="AIF67" s="20"/>
      <c r="AIG67" s="20"/>
      <c r="AIH67" s="20"/>
      <c r="AII67" s="20"/>
      <c r="AIJ67" s="20"/>
      <c r="AIK67" s="20"/>
      <c r="AIL67" s="20"/>
      <c r="AIM67" s="20"/>
      <c r="AIN67" s="20"/>
      <c r="AIO67" s="20"/>
      <c r="AIP67" s="20"/>
      <c r="AIQ67" s="20"/>
      <c r="AIR67" s="20"/>
      <c r="AIS67" s="20"/>
      <c r="AIT67" s="20"/>
      <c r="AIU67" s="20"/>
      <c r="AIV67" s="20"/>
      <c r="AIW67" s="20"/>
      <c r="AIX67" s="20"/>
      <c r="AIY67" s="20"/>
      <c r="AIZ67" s="20"/>
      <c r="AJA67" s="20"/>
      <c r="AJB67" s="20"/>
      <c r="AJC67" s="20"/>
      <c r="AJD67" s="20"/>
      <c r="AJE67" s="20"/>
      <c r="AJF67" s="20"/>
      <c r="AJG67" s="20"/>
      <c r="AJH67" s="20"/>
      <c r="AJI67" s="20"/>
      <c r="AJJ67" s="20"/>
      <c r="AJK67" s="20"/>
      <c r="AJL67" s="20"/>
      <c r="AJM67" s="20"/>
      <c r="AJN67" s="20"/>
      <c r="AJO67" s="20"/>
      <c r="AJP67" s="20"/>
      <c r="AJQ67" s="20"/>
      <c r="AJR67" s="20"/>
      <c r="AJS67" s="20"/>
      <c r="AJT67" s="20"/>
      <c r="AJU67" s="20"/>
      <c r="AJV67" s="20"/>
      <c r="AJW67" s="20"/>
      <c r="AJX67" s="20"/>
      <c r="AJY67" s="20"/>
      <c r="AJZ67" s="20"/>
      <c r="AKA67" s="20"/>
      <c r="AKB67" s="20"/>
      <c r="AKC67" s="20"/>
      <c r="AKD67" s="20"/>
      <c r="AKE67" s="20"/>
      <c r="AKF67" s="20"/>
      <c r="AKG67" s="20"/>
      <c r="AKH67" s="20"/>
      <c r="AKI67" s="20"/>
      <c r="AKJ67" s="20"/>
      <c r="AKK67" s="20"/>
      <c r="AKL67" s="20"/>
      <c r="AKM67" s="20"/>
      <c r="AKN67" s="20"/>
      <c r="AKO67" s="20"/>
      <c r="AKP67" s="20"/>
      <c r="AKQ67" s="20"/>
      <c r="AKR67" s="20"/>
      <c r="AKS67" s="20"/>
      <c r="AKT67" s="20"/>
      <c r="AKU67" s="20"/>
      <c r="AKV67" s="20"/>
      <c r="AKW67" s="20"/>
      <c r="AKX67" s="20"/>
      <c r="AKY67" s="20"/>
      <c r="AKZ67" s="20"/>
      <c r="ALA67" s="20"/>
      <c r="ALB67" s="20"/>
      <c r="ALC67" s="20"/>
      <c r="ALD67" s="20"/>
      <c r="ALE67" s="20"/>
      <c r="ALF67" s="20"/>
      <c r="ALG67" s="20"/>
      <c r="ALH67" s="20"/>
      <c r="ALI67" s="20"/>
      <c r="ALJ67" s="20"/>
      <c r="ALK67" s="20"/>
      <c r="ALL67" s="20"/>
      <c r="ALM67" s="20"/>
      <c r="ALN67" s="20"/>
      <c r="ALO67" s="20"/>
      <c r="ALP67" s="20"/>
      <c r="ALQ67" s="20"/>
      <c r="ALR67" s="20"/>
      <c r="ALS67" s="20"/>
      <c r="ALT67" s="20"/>
      <c r="ALU67" s="20"/>
      <c r="ALV67" s="20"/>
      <c r="ALW67" s="20"/>
      <c r="ALX67" s="20"/>
      <c r="ALY67" s="20"/>
      <c r="ALZ67" s="20"/>
      <c r="AMA67" s="20"/>
      <c r="AMB67" s="20"/>
      <c r="AMC67" s="20"/>
      <c r="AMD67" s="20"/>
      <c r="AME67" s="20"/>
      <c r="AMF67" s="20"/>
      <c r="AMG67" s="20"/>
      <c r="AMH67" s="20"/>
      <c r="AMI67" s="20"/>
      <c r="AMJ67" s="20"/>
      <c r="AMK67" s="20"/>
      <c r="AML67" s="20"/>
      <c r="AMM67" s="20"/>
      <c r="AMN67" s="20"/>
      <c r="AMO67" s="20"/>
      <c r="AMP67" s="20"/>
      <c r="AMQ67" s="20"/>
      <c r="AMR67" s="20"/>
      <c r="AMS67" s="20"/>
      <c r="AMT67" s="20"/>
      <c r="AMU67" s="20"/>
      <c r="AMV67" s="20"/>
      <c r="AMW67" s="20"/>
      <c r="AMX67" s="20"/>
      <c r="AMY67" s="20"/>
      <c r="AMZ67" s="20"/>
      <c r="ANA67" s="20"/>
      <c r="ANB67" s="20"/>
      <c r="ANC67" s="20"/>
      <c r="AND67" s="20"/>
      <c r="ANE67" s="20"/>
      <c r="ANF67" s="20"/>
      <c r="ANG67" s="20"/>
      <c r="ANH67" s="20"/>
      <c r="ANI67" s="20"/>
      <c r="ANJ67" s="20"/>
      <c r="ANK67" s="20"/>
      <c r="ANL67" s="20"/>
      <c r="ANM67" s="20"/>
      <c r="ANN67" s="20"/>
      <c r="ANO67" s="20"/>
      <c r="ANP67" s="20"/>
      <c r="ANQ67" s="20"/>
      <c r="ANR67" s="20"/>
      <c r="ANS67" s="20"/>
      <c r="ANT67" s="20"/>
      <c r="ANU67" s="20"/>
      <c r="ANV67" s="20"/>
      <c r="ANW67" s="20"/>
      <c r="ANX67" s="20"/>
      <c r="ANY67" s="20"/>
      <c r="ANZ67" s="20"/>
      <c r="AOA67" s="20"/>
      <c r="AOB67" s="20"/>
      <c r="AOC67" s="20"/>
      <c r="AOD67" s="20"/>
      <c r="AOE67" s="20"/>
      <c r="AOF67" s="20"/>
      <c r="AOG67" s="20"/>
      <c r="AOH67" s="20"/>
      <c r="AOI67" s="20"/>
      <c r="AOJ67" s="20"/>
      <c r="AOK67" s="20"/>
      <c r="AOL67" s="20"/>
      <c r="AOM67" s="20"/>
      <c r="AON67" s="20"/>
      <c r="AOO67" s="20"/>
      <c r="AOP67" s="20"/>
      <c r="AOQ67" s="20"/>
      <c r="AOR67" s="20"/>
      <c r="AOS67" s="20"/>
      <c r="AOT67" s="20"/>
      <c r="AOU67" s="20"/>
      <c r="AOV67" s="20"/>
      <c r="AOW67" s="20"/>
      <c r="AOX67" s="20"/>
      <c r="AOY67" s="20"/>
      <c r="AOZ67" s="20"/>
      <c r="APA67" s="20"/>
      <c r="APB67" s="20"/>
      <c r="APC67" s="20"/>
      <c r="APD67" s="20"/>
      <c r="APE67" s="20"/>
      <c r="APF67" s="20"/>
      <c r="APG67" s="20"/>
      <c r="APH67" s="20"/>
      <c r="API67" s="20"/>
      <c r="APJ67" s="20"/>
      <c r="APK67" s="20"/>
      <c r="APL67" s="20"/>
      <c r="APM67" s="20"/>
      <c r="APN67" s="20"/>
      <c r="APO67" s="20"/>
      <c r="APP67" s="20"/>
      <c r="APQ67" s="20"/>
      <c r="APR67" s="20"/>
      <c r="APS67" s="20"/>
      <c r="APT67" s="20"/>
      <c r="APU67" s="20"/>
      <c r="APV67" s="20"/>
      <c r="APW67" s="20"/>
      <c r="APX67" s="20"/>
      <c r="APY67" s="20"/>
      <c r="APZ67" s="20"/>
      <c r="AQA67" s="20"/>
      <c r="AQB67" s="20"/>
      <c r="AQC67" s="20"/>
      <c r="AQD67" s="20"/>
      <c r="AQE67" s="20"/>
      <c r="AQF67" s="20"/>
      <c r="AQG67" s="20"/>
      <c r="AQH67" s="20"/>
      <c r="AQI67" s="20"/>
      <c r="AQJ67" s="20"/>
      <c r="AQK67" s="20"/>
      <c r="AQL67" s="20"/>
      <c r="AQM67" s="20"/>
      <c r="AQN67" s="20"/>
      <c r="AQO67" s="20"/>
      <c r="AQP67" s="20"/>
      <c r="AQQ67" s="20"/>
      <c r="AQR67" s="20"/>
      <c r="AQS67" s="20"/>
      <c r="AQT67" s="20"/>
      <c r="AQU67" s="20"/>
      <c r="AQV67" s="20"/>
      <c r="AQW67" s="20"/>
      <c r="AQX67" s="20"/>
      <c r="AQY67" s="20"/>
      <c r="AQZ67" s="20"/>
      <c r="ARA67" s="20"/>
      <c r="ARB67" s="20"/>
      <c r="ARC67" s="20"/>
      <c r="ARD67" s="20"/>
      <c r="ARE67" s="20"/>
      <c r="ARF67" s="20"/>
      <c r="ARG67" s="20"/>
      <c r="ARH67" s="20"/>
      <c r="ARI67" s="20"/>
      <c r="ARJ67" s="20"/>
      <c r="ARK67" s="20"/>
      <c r="ARL67" s="20"/>
      <c r="ARM67" s="20"/>
      <c r="ARN67" s="20"/>
      <c r="ARO67" s="20"/>
      <c r="ARP67" s="20"/>
      <c r="ARQ67" s="20"/>
      <c r="ARR67" s="20"/>
      <c r="ARS67" s="20"/>
      <c r="ART67" s="20"/>
      <c r="ARU67" s="20"/>
      <c r="ARV67" s="20"/>
      <c r="ARW67" s="20"/>
      <c r="ARX67" s="20"/>
      <c r="ARY67" s="20"/>
      <c r="ARZ67" s="20"/>
      <c r="ASA67" s="20"/>
      <c r="ASB67" s="20"/>
      <c r="ASC67" s="20"/>
      <c r="ASD67" s="20"/>
      <c r="ASE67" s="20"/>
      <c r="ASF67" s="20"/>
      <c r="ASG67" s="20"/>
      <c r="ASH67" s="20"/>
      <c r="ASI67" s="20"/>
      <c r="ASJ67" s="20"/>
      <c r="ASK67" s="20"/>
      <c r="ASL67" s="20"/>
      <c r="ASM67" s="20"/>
      <c r="ASN67" s="20"/>
      <c r="ASO67" s="20"/>
      <c r="ASP67" s="20"/>
      <c r="ASQ67" s="20"/>
      <c r="ASR67" s="20"/>
      <c r="ASS67" s="20"/>
      <c r="AST67" s="20"/>
      <c r="ASU67" s="20"/>
      <c r="ASV67" s="20"/>
      <c r="ASW67" s="20"/>
      <c r="ASX67" s="20"/>
      <c r="ASY67" s="20"/>
      <c r="ASZ67" s="20"/>
      <c r="ATA67" s="20"/>
      <c r="ATB67" s="20"/>
      <c r="ATC67" s="20"/>
      <c r="ATD67" s="20"/>
      <c r="ATE67" s="20"/>
      <c r="ATF67" s="20"/>
      <c r="ATG67" s="20"/>
      <c r="ATH67" s="20"/>
      <c r="ATI67" s="20"/>
      <c r="ATJ67" s="20"/>
      <c r="ATK67" s="20"/>
      <c r="ATL67" s="20"/>
      <c r="ATM67" s="20"/>
      <c r="ATN67" s="20"/>
      <c r="ATO67" s="20"/>
      <c r="ATP67" s="20"/>
      <c r="ATQ67" s="20"/>
      <c r="ATR67" s="20"/>
      <c r="ATS67" s="20"/>
      <c r="ATT67" s="20"/>
      <c r="ATU67" s="20"/>
      <c r="ATV67" s="20"/>
      <c r="ATW67" s="20"/>
      <c r="ATX67" s="20"/>
      <c r="ATY67" s="20"/>
      <c r="ATZ67" s="20"/>
      <c r="AUA67" s="20"/>
      <c r="AUB67" s="20"/>
      <c r="AUC67" s="20"/>
      <c r="AUD67" s="20"/>
      <c r="AUE67" s="20"/>
      <c r="AUF67" s="20"/>
      <c r="AUG67" s="20"/>
      <c r="AUH67" s="20"/>
      <c r="AUI67" s="20"/>
      <c r="AUJ67" s="20"/>
      <c r="AUK67" s="20"/>
      <c r="AUL67" s="20"/>
      <c r="AUM67" s="20"/>
      <c r="AUN67" s="20"/>
      <c r="AUO67" s="20"/>
      <c r="AUP67" s="20"/>
      <c r="AUQ67" s="20"/>
      <c r="AUR67" s="20"/>
      <c r="AUS67" s="20"/>
      <c r="AUT67" s="20"/>
      <c r="AUU67" s="20"/>
      <c r="AUV67" s="20"/>
      <c r="AUW67" s="20"/>
      <c r="AUX67" s="20"/>
      <c r="AUY67" s="20"/>
      <c r="AUZ67" s="20"/>
      <c r="AVA67" s="20"/>
      <c r="AVB67" s="20"/>
      <c r="AVC67" s="20"/>
      <c r="AVD67" s="20"/>
      <c r="AVE67" s="20"/>
      <c r="AVF67" s="20"/>
      <c r="AVG67" s="20"/>
      <c r="AVH67" s="20"/>
      <c r="AVI67" s="20"/>
      <c r="AVJ67" s="20"/>
      <c r="AVK67" s="20"/>
      <c r="AVL67" s="20"/>
      <c r="AVM67" s="20"/>
      <c r="AVN67" s="20"/>
      <c r="AVO67" s="20"/>
      <c r="AVP67" s="20"/>
      <c r="AVQ67" s="20"/>
      <c r="AVR67" s="20"/>
      <c r="AVS67" s="20"/>
      <c r="AVT67" s="20"/>
      <c r="AVU67" s="20"/>
      <c r="AVV67" s="20"/>
      <c r="AVW67" s="20"/>
      <c r="AVX67" s="20"/>
      <c r="AVY67" s="20"/>
      <c r="AVZ67" s="20"/>
      <c r="AWA67" s="20"/>
      <c r="AWB67" s="20"/>
      <c r="AWC67" s="20"/>
      <c r="AWD67" s="20"/>
      <c r="AWE67" s="20"/>
      <c r="AWF67" s="20"/>
      <c r="AWG67" s="20"/>
      <c r="AWH67" s="20"/>
      <c r="AWI67" s="20"/>
      <c r="AWJ67" s="20"/>
      <c r="AWK67" s="20"/>
      <c r="AWL67" s="20"/>
      <c r="AWM67" s="20"/>
      <c r="AWN67" s="20"/>
      <c r="AWO67" s="20"/>
      <c r="AWP67" s="20"/>
      <c r="AWQ67" s="20"/>
      <c r="AWR67" s="20"/>
      <c r="AWS67" s="20"/>
      <c r="AWT67" s="20"/>
      <c r="AWU67" s="20"/>
      <c r="AWV67" s="20"/>
      <c r="AWW67" s="20"/>
      <c r="AWX67" s="20"/>
      <c r="AWY67" s="20"/>
      <c r="AWZ67" s="20"/>
      <c r="AXA67" s="20"/>
      <c r="AXB67" s="20"/>
      <c r="AXC67" s="20"/>
      <c r="AXD67" s="20"/>
      <c r="AXE67" s="20"/>
      <c r="AXF67" s="20"/>
      <c r="AXG67" s="20"/>
      <c r="AXH67" s="20"/>
      <c r="AXI67" s="20"/>
      <c r="AXJ67" s="20"/>
      <c r="AXK67" s="20"/>
      <c r="AXL67" s="20"/>
      <c r="AXM67" s="20"/>
      <c r="AXN67" s="20"/>
      <c r="AXO67" s="20"/>
      <c r="AXP67" s="20"/>
      <c r="AXQ67" s="20"/>
      <c r="AXR67" s="20"/>
      <c r="AXS67" s="20"/>
      <c r="AXT67" s="20"/>
      <c r="AXU67" s="20"/>
      <c r="AXV67" s="20"/>
      <c r="AXW67" s="20"/>
      <c r="AXX67" s="20"/>
      <c r="AXY67" s="20"/>
      <c r="AXZ67" s="20"/>
      <c r="AYA67" s="20"/>
      <c r="AYB67" s="20"/>
      <c r="AYC67" s="20"/>
      <c r="AYD67" s="20"/>
      <c r="AYE67" s="20"/>
      <c r="AYF67" s="20"/>
      <c r="AYG67" s="20"/>
      <c r="AYH67" s="20"/>
      <c r="AYI67" s="20"/>
      <c r="AYJ67" s="20"/>
      <c r="AYK67" s="20"/>
      <c r="AYL67" s="20"/>
      <c r="AYM67" s="20"/>
      <c r="AYN67" s="20"/>
      <c r="AYO67" s="20"/>
      <c r="AYP67" s="20"/>
      <c r="AYQ67" s="20"/>
      <c r="AYR67" s="20"/>
      <c r="AYS67" s="20"/>
      <c r="AYT67" s="20"/>
      <c r="AYU67" s="20"/>
      <c r="AYV67" s="20"/>
      <c r="AYW67" s="20"/>
      <c r="AYX67" s="20"/>
      <c r="AYY67" s="20"/>
      <c r="AYZ67" s="20"/>
      <c r="AZA67" s="20"/>
      <c r="AZB67" s="20"/>
      <c r="AZC67" s="20"/>
      <c r="AZD67" s="20"/>
      <c r="AZE67" s="20"/>
      <c r="AZF67" s="20"/>
      <c r="AZG67" s="20"/>
      <c r="AZH67" s="20"/>
      <c r="AZI67" s="20"/>
      <c r="AZJ67" s="20"/>
      <c r="AZK67" s="20"/>
      <c r="AZL67" s="20"/>
      <c r="AZM67" s="20"/>
      <c r="AZN67" s="20"/>
      <c r="AZO67" s="20"/>
      <c r="AZP67" s="20"/>
      <c r="AZQ67" s="20"/>
      <c r="AZR67" s="20"/>
      <c r="AZS67" s="20"/>
      <c r="AZT67" s="20"/>
      <c r="AZU67" s="20"/>
      <c r="AZV67" s="20"/>
      <c r="AZW67" s="20"/>
      <c r="AZX67" s="20"/>
      <c r="AZY67" s="20"/>
      <c r="AZZ67" s="20"/>
      <c r="BAA67" s="20"/>
      <c r="BAB67" s="20"/>
      <c r="BAC67" s="20"/>
      <c r="BAD67" s="20"/>
      <c r="BAE67" s="20"/>
      <c r="BAF67" s="20"/>
      <c r="BAG67" s="20"/>
      <c r="BAH67" s="20"/>
      <c r="BAI67" s="20"/>
      <c r="BAJ67" s="20"/>
      <c r="BAK67" s="20"/>
      <c r="BAL67" s="20"/>
      <c r="BAM67" s="20"/>
      <c r="BAN67" s="20"/>
      <c r="BAO67" s="20"/>
      <c r="BAP67" s="20"/>
      <c r="BAQ67" s="20"/>
      <c r="BAR67" s="20"/>
      <c r="BAS67" s="20"/>
      <c r="BAT67" s="20"/>
      <c r="BAU67" s="20"/>
      <c r="BAV67" s="20"/>
      <c r="BAW67" s="20"/>
      <c r="BAX67" s="20"/>
      <c r="BAY67" s="20"/>
      <c r="BAZ67" s="20"/>
      <c r="BBA67" s="20"/>
      <c r="BBB67" s="20"/>
      <c r="BBC67" s="20"/>
      <c r="BBD67" s="20"/>
      <c r="BBE67" s="20"/>
      <c r="BBF67" s="20"/>
      <c r="BBG67" s="20"/>
      <c r="BBH67" s="20"/>
      <c r="BBI67" s="20"/>
      <c r="BBJ67" s="20"/>
      <c r="BBK67" s="20"/>
      <c r="BBL67" s="20"/>
      <c r="BBM67" s="20"/>
      <c r="BBN67" s="20"/>
      <c r="BBO67" s="20"/>
      <c r="BBP67" s="20"/>
      <c r="BBQ67" s="20"/>
      <c r="BBR67" s="20"/>
      <c r="BBS67" s="20"/>
      <c r="BBT67" s="20"/>
      <c r="BBU67" s="20"/>
      <c r="BBV67" s="20"/>
      <c r="BBW67" s="20"/>
      <c r="BBX67" s="20"/>
      <c r="BBY67" s="20"/>
      <c r="BBZ67" s="20"/>
      <c r="BCA67" s="20"/>
      <c r="BCB67" s="20"/>
      <c r="BCC67" s="20"/>
      <c r="BCD67" s="20"/>
      <c r="BCE67" s="20"/>
      <c r="BCF67" s="20"/>
      <c r="BCG67" s="20"/>
      <c r="BCH67" s="20"/>
      <c r="BCI67" s="20"/>
      <c r="BCJ67" s="20"/>
      <c r="BCK67" s="20"/>
      <c r="BCL67" s="20"/>
      <c r="BCM67" s="20"/>
      <c r="BCN67" s="20"/>
      <c r="BCO67" s="20"/>
      <c r="BCP67" s="20"/>
      <c r="BCQ67" s="20"/>
      <c r="BCR67" s="20"/>
      <c r="BCS67" s="20"/>
      <c r="BCT67" s="20"/>
      <c r="BCU67" s="20"/>
      <c r="BCV67" s="20"/>
      <c r="BCW67" s="20"/>
      <c r="BCX67" s="20"/>
      <c r="BCY67" s="20"/>
      <c r="BCZ67" s="20"/>
      <c r="BDA67" s="20"/>
      <c r="BDB67" s="20"/>
      <c r="BDC67" s="20"/>
      <c r="BDD67" s="20"/>
      <c r="BDE67" s="20"/>
      <c r="BDF67" s="20"/>
      <c r="BDG67" s="20"/>
      <c r="BDH67" s="20"/>
      <c r="BDI67" s="20"/>
      <c r="BDJ67" s="20"/>
      <c r="BDK67" s="20"/>
      <c r="BDL67" s="20"/>
      <c r="BDM67" s="20"/>
      <c r="BDN67" s="20"/>
      <c r="BDO67" s="20"/>
      <c r="BDP67" s="20"/>
      <c r="BDQ67" s="20"/>
      <c r="BDR67" s="20"/>
      <c r="BDS67" s="20"/>
      <c r="BDT67" s="20"/>
      <c r="BDU67" s="20"/>
      <c r="BDV67" s="20"/>
      <c r="BDW67" s="20"/>
      <c r="BDX67" s="20"/>
      <c r="BDY67" s="20"/>
      <c r="BDZ67" s="20"/>
      <c r="BEA67" s="20"/>
      <c r="BEB67" s="20"/>
      <c r="BEC67" s="20"/>
      <c r="BED67" s="20"/>
      <c r="BEE67" s="20"/>
      <c r="BEF67" s="20"/>
      <c r="BEG67" s="20"/>
      <c r="BEH67" s="20"/>
      <c r="BEI67" s="20"/>
      <c r="BEJ67" s="20"/>
      <c r="BEK67" s="20"/>
      <c r="BEL67" s="20"/>
      <c r="BEM67" s="20"/>
      <c r="BEN67" s="20"/>
      <c r="BEO67" s="20"/>
      <c r="BEP67" s="20"/>
      <c r="BEQ67" s="20"/>
      <c r="BER67" s="20"/>
      <c r="BES67" s="20"/>
      <c r="BET67" s="20"/>
      <c r="BEU67" s="20"/>
      <c r="BEV67" s="20"/>
      <c r="BEW67" s="20"/>
      <c r="BEX67" s="20"/>
      <c r="BEY67" s="20"/>
      <c r="BEZ67" s="20"/>
      <c r="BFA67" s="20"/>
      <c r="BFB67" s="20"/>
      <c r="BFC67" s="20"/>
      <c r="BFD67" s="20"/>
      <c r="BFE67" s="20"/>
      <c r="BFF67" s="20"/>
      <c r="BFG67" s="20"/>
      <c r="BFH67" s="20"/>
      <c r="BFI67" s="20"/>
      <c r="BFJ67" s="20"/>
      <c r="BFK67" s="20"/>
      <c r="BFL67" s="20"/>
      <c r="BFM67" s="20"/>
      <c r="BFN67" s="20"/>
      <c r="BFO67" s="20"/>
      <c r="BFP67" s="20"/>
      <c r="BFQ67" s="20"/>
      <c r="BFR67" s="20"/>
      <c r="BFS67" s="20"/>
      <c r="BFT67" s="20"/>
      <c r="BFU67" s="20"/>
      <c r="BFV67" s="20"/>
      <c r="BFW67" s="20"/>
      <c r="BFX67" s="20"/>
      <c r="BFY67" s="20"/>
      <c r="BFZ67" s="20"/>
      <c r="BGA67" s="20"/>
      <c r="BGB67" s="20"/>
      <c r="BGC67" s="20"/>
      <c r="BGD67" s="20"/>
      <c r="BGE67" s="20"/>
      <c r="BGF67" s="20"/>
      <c r="BGG67" s="20"/>
      <c r="BGH67" s="20"/>
      <c r="BGI67" s="20"/>
      <c r="BGJ67" s="20"/>
      <c r="BGK67" s="20"/>
      <c r="BGL67" s="20"/>
      <c r="BGM67" s="20"/>
      <c r="BGN67" s="20"/>
      <c r="BGO67" s="20"/>
      <c r="BGP67" s="20"/>
      <c r="BGQ67" s="20"/>
      <c r="BGR67" s="20"/>
      <c r="BGS67" s="20"/>
      <c r="BGT67" s="20"/>
      <c r="BGU67" s="20"/>
      <c r="BGV67" s="20"/>
      <c r="BGW67" s="20"/>
      <c r="BGX67" s="20"/>
      <c r="BGY67" s="20"/>
      <c r="BGZ67" s="20"/>
      <c r="BHA67" s="20"/>
      <c r="BHB67" s="20"/>
      <c r="BHC67" s="20"/>
      <c r="BHD67" s="20"/>
      <c r="BHE67" s="20"/>
      <c r="BHF67" s="20"/>
      <c r="BHG67" s="20"/>
      <c r="BHH67" s="20"/>
      <c r="BHI67" s="20"/>
      <c r="BHJ67" s="20"/>
      <c r="BHK67" s="20"/>
      <c r="BHL67" s="20"/>
      <c r="BHM67" s="20"/>
      <c r="BHN67" s="20"/>
      <c r="BHO67" s="20"/>
      <c r="BHP67" s="20"/>
      <c r="BHQ67" s="20"/>
      <c r="BHR67" s="20"/>
      <c r="BHS67" s="20"/>
      <c r="BHT67" s="20"/>
      <c r="BHU67" s="20"/>
      <c r="BHV67" s="20"/>
      <c r="BHW67" s="20"/>
      <c r="BHX67" s="20"/>
      <c r="BHY67" s="20"/>
      <c r="BHZ67" s="20"/>
      <c r="BIA67" s="20"/>
      <c r="BIB67" s="20"/>
      <c r="BIC67" s="20"/>
      <c r="BID67" s="20"/>
      <c r="BIE67" s="20"/>
      <c r="BIF67" s="20"/>
      <c r="BIG67" s="20"/>
      <c r="BIH67" s="20"/>
      <c r="BII67" s="20"/>
      <c r="BIJ67" s="20"/>
      <c r="BIK67" s="20"/>
      <c r="BIL67" s="20"/>
      <c r="BIM67" s="20"/>
      <c r="BIN67" s="20"/>
      <c r="BIO67" s="20"/>
      <c r="BIP67" s="20"/>
      <c r="BIQ67" s="20"/>
      <c r="BIR67" s="20"/>
      <c r="BIS67" s="20"/>
      <c r="BIT67" s="20"/>
      <c r="BIU67" s="20"/>
      <c r="BIV67" s="20"/>
      <c r="BIW67" s="20"/>
      <c r="BIX67" s="20"/>
      <c r="BIY67" s="20"/>
      <c r="BIZ67" s="20"/>
      <c r="BJA67" s="20"/>
      <c r="BJB67" s="20"/>
      <c r="BJC67" s="20"/>
      <c r="BJD67" s="20"/>
      <c r="BJE67" s="20"/>
      <c r="BJF67" s="20"/>
      <c r="BJG67" s="20"/>
      <c r="BJH67" s="20"/>
      <c r="BJI67" s="20"/>
      <c r="BJJ67" s="20"/>
      <c r="BJK67" s="20"/>
      <c r="BJL67" s="20"/>
      <c r="BJM67" s="20"/>
      <c r="BJN67" s="20"/>
      <c r="BJO67" s="20"/>
      <c r="BJP67" s="20"/>
      <c r="BJQ67" s="20"/>
      <c r="BJR67" s="20"/>
      <c r="BJS67" s="20"/>
      <c r="BJT67" s="20"/>
      <c r="BJU67" s="20"/>
      <c r="BJV67" s="20"/>
      <c r="BJW67" s="20"/>
      <c r="BJX67" s="20"/>
      <c r="BJY67" s="20"/>
      <c r="BJZ67" s="20"/>
      <c r="BKA67" s="20"/>
      <c r="BKB67" s="20"/>
      <c r="BKC67" s="20"/>
      <c r="BKD67" s="20"/>
      <c r="BKE67" s="20"/>
      <c r="BKF67" s="20"/>
      <c r="BKG67" s="20"/>
      <c r="BKH67" s="20"/>
      <c r="BKI67" s="20"/>
      <c r="BKJ67" s="20"/>
      <c r="BKK67" s="20"/>
      <c r="BKL67" s="20"/>
      <c r="BKM67" s="20"/>
      <c r="BKN67" s="20"/>
      <c r="BKO67" s="20"/>
      <c r="BKP67" s="20"/>
      <c r="BKQ67" s="20"/>
      <c r="BKR67" s="20"/>
      <c r="BKS67" s="20"/>
      <c r="BKT67" s="20"/>
      <c r="BKU67" s="20"/>
      <c r="BKV67" s="20"/>
      <c r="BKW67" s="20"/>
      <c r="BKX67" s="20"/>
      <c r="BKY67" s="20"/>
      <c r="BKZ67" s="20"/>
      <c r="BLA67" s="20"/>
      <c r="BLB67" s="20"/>
      <c r="BLC67" s="20"/>
      <c r="BLD67" s="20"/>
      <c r="BLE67" s="20"/>
      <c r="BLF67" s="20"/>
      <c r="BLG67" s="20"/>
      <c r="BLH67" s="20"/>
      <c r="BLI67" s="20"/>
      <c r="BLJ67" s="20"/>
      <c r="BLK67" s="20"/>
      <c r="BLL67" s="20"/>
      <c r="BLM67" s="20"/>
      <c r="BLN67" s="20"/>
      <c r="BLO67" s="20"/>
      <c r="BLP67" s="20"/>
      <c r="BLQ67" s="20"/>
      <c r="BLR67" s="20"/>
      <c r="BLS67" s="20"/>
      <c r="BLT67" s="20"/>
      <c r="BLU67" s="20"/>
      <c r="BLV67" s="20"/>
      <c r="BLW67" s="20"/>
      <c r="BLX67" s="20"/>
      <c r="BLY67" s="20"/>
      <c r="BLZ67" s="20"/>
      <c r="BMA67" s="20"/>
      <c r="BMB67" s="20"/>
      <c r="BMC67" s="20"/>
      <c r="BMD67" s="20"/>
      <c r="BME67" s="20"/>
      <c r="BMF67" s="20"/>
      <c r="BMG67" s="20"/>
      <c r="BMH67" s="20"/>
      <c r="BMI67" s="20"/>
      <c r="BMJ67" s="20"/>
      <c r="BMK67" s="20"/>
      <c r="BML67" s="20"/>
      <c r="BMM67" s="20"/>
      <c r="BMN67" s="20"/>
      <c r="BMO67" s="20"/>
      <c r="BMP67" s="20"/>
      <c r="BMQ67" s="20"/>
      <c r="BMR67" s="20"/>
      <c r="BMS67" s="20"/>
      <c r="BMT67" s="20"/>
      <c r="BMU67" s="20"/>
      <c r="BMV67" s="20"/>
      <c r="BMW67" s="20"/>
      <c r="BMX67" s="20"/>
      <c r="BMY67" s="20"/>
      <c r="BMZ67" s="20"/>
      <c r="BNA67" s="20"/>
      <c r="BNB67" s="20"/>
      <c r="BNC67" s="20"/>
      <c r="BND67" s="20"/>
      <c r="BNE67" s="20"/>
      <c r="BNF67" s="20"/>
      <c r="BNG67" s="20"/>
      <c r="BNH67" s="20"/>
      <c r="BNI67" s="20"/>
      <c r="BNJ67" s="20"/>
      <c r="BNK67" s="20"/>
      <c r="BNL67" s="20"/>
      <c r="BNM67" s="20"/>
      <c r="BNN67" s="20"/>
      <c r="BNO67" s="20"/>
      <c r="BNP67" s="20"/>
      <c r="BNQ67" s="20"/>
      <c r="BNR67" s="20"/>
      <c r="BNS67" s="20"/>
      <c r="BNT67" s="20"/>
      <c r="BNU67" s="20"/>
      <c r="BNV67" s="20"/>
      <c r="BNW67" s="20"/>
      <c r="BNX67" s="20"/>
      <c r="BNY67" s="20"/>
      <c r="BNZ67" s="20"/>
      <c r="BOA67" s="20"/>
      <c r="BOB67" s="20"/>
      <c r="BOC67" s="20"/>
      <c r="BOD67" s="20"/>
      <c r="BOE67" s="20"/>
      <c r="BOF67" s="20"/>
      <c r="BOG67" s="20"/>
      <c r="BOH67" s="20"/>
      <c r="BOI67" s="20"/>
      <c r="BOJ67" s="20"/>
      <c r="BOK67" s="20"/>
      <c r="BOL67" s="20"/>
      <c r="BOM67" s="20"/>
      <c r="BON67" s="20"/>
      <c r="BOO67" s="20"/>
      <c r="BOP67" s="20"/>
      <c r="BOQ67" s="20"/>
      <c r="BOR67" s="20"/>
      <c r="BOS67" s="20"/>
      <c r="BOT67" s="20"/>
      <c r="BOU67" s="20"/>
      <c r="BOV67" s="20"/>
      <c r="BOW67" s="20"/>
      <c r="BOX67" s="20"/>
      <c r="BOY67" s="20"/>
      <c r="BOZ67" s="20"/>
      <c r="BPA67" s="20"/>
      <c r="BPB67" s="20"/>
      <c r="BPC67" s="20"/>
      <c r="BPD67" s="20"/>
      <c r="BPE67" s="20"/>
      <c r="BPF67" s="20"/>
      <c r="BPG67" s="20"/>
      <c r="BPH67" s="20"/>
      <c r="BPI67" s="20"/>
      <c r="BPJ67" s="20"/>
      <c r="BPK67" s="20"/>
      <c r="BPL67" s="20"/>
      <c r="BPM67" s="20"/>
      <c r="BPN67" s="20"/>
      <c r="BPO67" s="20"/>
      <c r="BPP67" s="20"/>
      <c r="BPQ67" s="20"/>
      <c r="BPR67" s="20"/>
      <c r="BPS67" s="20"/>
      <c r="BPT67" s="20"/>
      <c r="BPU67" s="20"/>
      <c r="BPV67" s="20"/>
      <c r="BPW67" s="20"/>
      <c r="BPX67" s="20"/>
      <c r="BPY67" s="20"/>
      <c r="BPZ67" s="20"/>
      <c r="BQA67" s="20"/>
      <c r="BQB67" s="20"/>
      <c r="BQC67" s="20"/>
      <c r="BQD67" s="20"/>
      <c r="BQE67" s="20"/>
      <c r="BQF67" s="20"/>
      <c r="BQG67" s="20"/>
      <c r="BQH67" s="20"/>
      <c r="BQI67" s="20"/>
      <c r="BQJ67" s="20"/>
      <c r="BQK67" s="20"/>
      <c r="BQL67" s="20"/>
      <c r="BQM67" s="20"/>
      <c r="BQN67" s="20"/>
      <c r="BQO67" s="20"/>
      <c r="BQP67" s="20"/>
      <c r="BQQ67" s="20"/>
      <c r="BQR67" s="20"/>
      <c r="BQS67" s="20"/>
      <c r="BQT67" s="20"/>
      <c r="BQU67" s="20"/>
      <c r="BQV67" s="20"/>
      <c r="BQW67" s="20"/>
      <c r="BQX67" s="20"/>
      <c r="BQY67" s="20"/>
      <c r="BQZ67" s="20"/>
      <c r="BRA67" s="20"/>
      <c r="BRB67" s="20"/>
      <c r="BRC67" s="20"/>
      <c r="BRD67" s="20"/>
      <c r="BRE67" s="20"/>
      <c r="BRF67" s="20"/>
      <c r="BRG67" s="20"/>
      <c r="BRH67" s="20"/>
      <c r="BRI67" s="20"/>
      <c r="BRJ67" s="20"/>
      <c r="BRK67" s="20"/>
      <c r="BRL67" s="20"/>
      <c r="BRM67" s="20"/>
      <c r="BRN67" s="20"/>
      <c r="BRO67" s="20"/>
      <c r="BRP67" s="20"/>
      <c r="BRQ67" s="20"/>
      <c r="BRR67" s="20"/>
      <c r="BRS67" s="20"/>
      <c r="BRT67" s="20"/>
      <c r="BRU67" s="20"/>
      <c r="BRV67" s="20"/>
      <c r="BRW67" s="20"/>
      <c r="BRX67" s="20"/>
      <c r="BRY67" s="20"/>
      <c r="BRZ67" s="20"/>
      <c r="BSA67" s="20"/>
    </row>
    <row r="68" spans="1:1847" s="21" customFormat="1" x14ac:dyDescent="0.3">
      <c r="A68" s="775"/>
      <c r="B68" s="775"/>
      <c r="C68" s="777"/>
      <c r="D68" s="777"/>
      <c r="E68" s="545" t="s">
        <v>107</v>
      </c>
      <c r="F68" s="993"/>
      <c r="G68" s="982"/>
      <c r="H68" s="817"/>
      <c r="I68" s="816"/>
      <c r="J68" s="816"/>
      <c r="K68" s="816"/>
      <c r="L68" s="815"/>
      <c r="M68" s="837"/>
      <c r="N68" s="816"/>
      <c r="O68" s="816"/>
      <c r="P68" s="816"/>
      <c r="Q68" s="768"/>
      <c r="R68" s="837"/>
      <c r="S68" s="816"/>
      <c r="T68" s="816"/>
      <c r="U68" s="816"/>
      <c r="V68" s="815"/>
      <c r="W68" s="837"/>
      <c r="X68" s="836"/>
      <c r="Y68" s="836"/>
      <c r="Z68" s="991"/>
      <c r="AA68" s="809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  <c r="IX68" s="20"/>
      <c r="IY68" s="20"/>
      <c r="IZ68" s="20"/>
      <c r="JA68" s="20"/>
      <c r="JB68" s="20"/>
      <c r="JC68" s="20"/>
      <c r="JD68" s="20"/>
      <c r="JE68" s="20"/>
      <c r="JF68" s="20"/>
      <c r="JG68" s="20"/>
      <c r="JH68" s="20"/>
      <c r="JI68" s="20"/>
      <c r="JJ68" s="20"/>
      <c r="JK68" s="20"/>
      <c r="JL68" s="20"/>
      <c r="JM68" s="20"/>
      <c r="JN68" s="20"/>
      <c r="JO68" s="20"/>
      <c r="JP68" s="20"/>
      <c r="JQ68" s="20"/>
      <c r="JR68" s="20"/>
      <c r="JS68" s="20"/>
      <c r="JT68" s="20"/>
      <c r="JU68" s="20"/>
      <c r="JV68" s="20"/>
      <c r="JW68" s="20"/>
      <c r="JX68" s="20"/>
      <c r="JY68" s="20"/>
      <c r="JZ68" s="20"/>
      <c r="KA68" s="20"/>
      <c r="KB68" s="20"/>
      <c r="KC68" s="20"/>
      <c r="KD68" s="20"/>
      <c r="KE68" s="20"/>
      <c r="KF68" s="20"/>
      <c r="KG68" s="20"/>
      <c r="KH68" s="20"/>
      <c r="KI68" s="20"/>
      <c r="KJ68" s="20"/>
      <c r="KK68" s="20"/>
      <c r="KL68" s="20"/>
      <c r="KM68" s="20"/>
      <c r="KN68" s="20"/>
      <c r="KO68" s="20"/>
      <c r="KP68" s="20"/>
      <c r="KQ68" s="20"/>
      <c r="KR68" s="20"/>
      <c r="KS68" s="20"/>
      <c r="KT68" s="20"/>
      <c r="KU68" s="20"/>
      <c r="KV68" s="20"/>
      <c r="KW68" s="20"/>
      <c r="KX68" s="20"/>
      <c r="KY68" s="20"/>
      <c r="KZ68" s="20"/>
      <c r="LA68" s="20"/>
      <c r="LB68" s="20"/>
      <c r="LC68" s="20"/>
      <c r="LD68" s="20"/>
      <c r="LE68" s="20"/>
      <c r="LF68" s="20"/>
      <c r="LG68" s="20"/>
      <c r="LH68" s="20"/>
      <c r="LI68" s="20"/>
      <c r="LJ68" s="20"/>
      <c r="LK68" s="20"/>
      <c r="LL68" s="20"/>
      <c r="LM68" s="20"/>
      <c r="LN68" s="20"/>
      <c r="LO68" s="20"/>
      <c r="LP68" s="20"/>
      <c r="LQ68" s="20"/>
      <c r="LR68" s="20"/>
      <c r="LS68" s="20"/>
      <c r="LT68" s="20"/>
      <c r="LU68" s="20"/>
      <c r="LV68" s="20"/>
      <c r="LW68" s="20"/>
      <c r="LX68" s="20"/>
      <c r="LY68" s="20"/>
      <c r="LZ68" s="20"/>
      <c r="MA68" s="20"/>
      <c r="MB68" s="20"/>
      <c r="MC68" s="20"/>
      <c r="MD68" s="20"/>
      <c r="ME68" s="20"/>
      <c r="MF68" s="20"/>
      <c r="MG68" s="20"/>
      <c r="MH68" s="20"/>
      <c r="MI68" s="20"/>
      <c r="MJ68" s="20"/>
      <c r="MK68" s="20"/>
      <c r="ML68" s="20"/>
      <c r="MM68" s="20"/>
      <c r="MN68" s="20"/>
      <c r="MO68" s="20"/>
      <c r="MP68" s="20"/>
      <c r="MQ68" s="20"/>
      <c r="MR68" s="20"/>
      <c r="MS68" s="20"/>
      <c r="MT68" s="20"/>
      <c r="MU68" s="20"/>
      <c r="MV68" s="20"/>
      <c r="MW68" s="20"/>
      <c r="MX68" s="20"/>
      <c r="MY68" s="20"/>
      <c r="MZ68" s="20"/>
      <c r="NA68" s="20"/>
      <c r="NB68" s="20"/>
      <c r="NC68" s="20"/>
      <c r="ND68" s="20"/>
      <c r="NE68" s="20"/>
      <c r="NF68" s="20"/>
      <c r="NG68" s="20"/>
      <c r="NH68" s="20"/>
      <c r="NI68" s="20"/>
      <c r="NJ68" s="20"/>
      <c r="NK68" s="20"/>
      <c r="NL68" s="20"/>
      <c r="NM68" s="20"/>
      <c r="NN68" s="20"/>
      <c r="NO68" s="20"/>
      <c r="NP68" s="20"/>
      <c r="NQ68" s="20"/>
      <c r="NR68" s="20"/>
      <c r="NS68" s="20"/>
      <c r="NT68" s="20"/>
      <c r="NU68" s="20"/>
      <c r="NV68" s="20"/>
      <c r="NW68" s="20"/>
      <c r="NX68" s="20"/>
      <c r="NY68" s="20"/>
      <c r="NZ68" s="20"/>
      <c r="OA68" s="20"/>
      <c r="OB68" s="20"/>
      <c r="OC68" s="20"/>
      <c r="OD68" s="20"/>
      <c r="OE68" s="20"/>
      <c r="OF68" s="20"/>
      <c r="OG68" s="20"/>
      <c r="OH68" s="20"/>
      <c r="OI68" s="20"/>
      <c r="OJ68" s="20"/>
      <c r="OK68" s="20"/>
      <c r="OL68" s="20"/>
      <c r="OM68" s="20"/>
      <c r="ON68" s="20"/>
      <c r="OO68" s="20"/>
      <c r="OP68" s="20"/>
      <c r="OQ68" s="20"/>
      <c r="OR68" s="20"/>
      <c r="OS68" s="20"/>
      <c r="OT68" s="20"/>
      <c r="OU68" s="20"/>
      <c r="OV68" s="20"/>
      <c r="OW68" s="20"/>
      <c r="OX68" s="20"/>
      <c r="OY68" s="20"/>
      <c r="OZ68" s="20"/>
      <c r="PA68" s="20"/>
      <c r="PB68" s="20"/>
      <c r="PC68" s="20"/>
      <c r="PD68" s="20"/>
      <c r="PE68" s="20"/>
      <c r="PF68" s="20"/>
      <c r="PG68" s="20"/>
      <c r="PH68" s="20"/>
      <c r="PI68" s="20"/>
      <c r="PJ68" s="20"/>
      <c r="PK68" s="20"/>
      <c r="PL68" s="20"/>
      <c r="PM68" s="20"/>
      <c r="PN68" s="20"/>
      <c r="PO68" s="20"/>
      <c r="PP68" s="20"/>
      <c r="PQ68" s="20"/>
      <c r="PR68" s="20"/>
      <c r="PS68" s="20"/>
      <c r="PT68" s="20"/>
      <c r="PU68" s="20"/>
      <c r="PV68" s="20"/>
      <c r="PW68" s="20"/>
      <c r="PX68" s="20"/>
      <c r="PY68" s="20"/>
      <c r="PZ68" s="20"/>
      <c r="QA68" s="20"/>
      <c r="QB68" s="20"/>
      <c r="QC68" s="20"/>
      <c r="QD68" s="20"/>
      <c r="QE68" s="20"/>
      <c r="QF68" s="20"/>
      <c r="QG68" s="20"/>
      <c r="QH68" s="20"/>
      <c r="QI68" s="20"/>
      <c r="QJ68" s="20"/>
      <c r="QK68" s="20"/>
      <c r="QL68" s="20"/>
      <c r="QM68" s="20"/>
      <c r="QN68" s="20"/>
      <c r="QO68" s="20"/>
      <c r="QP68" s="20"/>
      <c r="QQ68" s="20"/>
      <c r="QR68" s="20"/>
      <c r="QS68" s="20"/>
      <c r="QT68" s="20"/>
      <c r="QU68" s="20"/>
      <c r="QV68" s="20"/>
      <c r="QW68" s="20"/>
      <c r="QX68" s="20"/>
      <c r="QY68" s="20"/>
      <c r="QZ68" s="20"/>
      <c r="RA68" s="20"/>
      <c r="RB68" s="20"/>
      <c r="RC68" s="20"/>
      <c r="RD68" s="20"/>
      <c r="RE68" s="20"/>
      <c r="RF68" s="20"/>
      <c r="RG68" s="20"/>
      <c r="RH68" s="20"/>
      <c r="RI68" s="20"/>
      <c r="RJ68" s="20"/>
      <c r="RK68" s="20"/>
      <c r="RL68" s="20"/>
      <c r="RM68" s="20"/>
      <c r="RN68" s="20"/>
      <c r="RO68" s="20"/>
      <c r="RP68" s="20"/>
      <c r="RQ68" s="20"/>
      <c r="RR68" s="20"/>
      <c r="RS68" s="20"/>
      <c r="RT68" s="20"/>
      <c r="RU68" s="20"/>
      <c r="RV68" s="20"/>
      <c r="RW68" s="20"/>
      <c r="RX68" s="20"/>
      <c r="RY68" s="20"/>
      <c r="RZ68" s="20"/>
      <c r="SA68" s="20"/>
      <c r="SB68" s="20"/>
      <c r="SC68" s="20"/>
      <c r="SD68" s="20"/>
      <c r="SE68" s="20"/>
      <c r="SF68" s="20"/>
      <c r="SG68" s="20"/>
      <c r="SH68" s="20"/>
      <c r="SI68" s="20"/>
      <c r="SJ68" s="20"/>
      <c r="SK68" s="20"/>
      <c r="SL68" s="20"/>
      <c r="SM68" s="20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  <c r="TL68" s="20"/>
      <c r="TM68" s="20"/>
      <c r="TN68" s="20"/>
      <c r="TO68" s="20"/>
      <c r="TP68" s="20"/>
      <c r="TQ68" s="20"/>
      <c r="TR68" s="20"/>
      <c r="TS68" s="20"/>
      <c r="TT68" s="20"/>
      <c r="TU68" s="20"/>
      <c r="TV68" s="20"/>
      <c r="TW68" s="20"/>
      <c r="TX68" s="20"/>
      <c r="TY68" s="20"/>
      <c r="TZ68" s="20"/>
      <c r="UA68" s="20"/>
      <c r="UB68" s="20"/>
      <c r="UC68" s="20"/>
      <c r="UD68" s="20"/>
      <c r="UE68" s="20"/>
      <c r="UF68" s="20"/>
      <c r="UG68" s="20"/>
      <c r="UH68" s="20"/>
      <c r="UI68" s="20"/>
      <c r="UJ68" s="20"/>
      <c r="UK68" s="20"/>
      <c r="UL68" s="20"/>
      <c r="UM68" s="20"/>
      <c r="UN68" s="20"/>
      <c r="UO68" s="20"/>
      <c r="UP68" s="20"/>
      <c r="UQ68" s="20"/>
      <c r="UR68" s="20"/>
      <c r="US68" s="20"/>
      <c r="UT68" s="20"/>
      <c r="UU68" s="20"/>
      <c r="UV68" s="20"/>
      <c r="UW68" s="20"/>
      <c r="UX68" s="20"/>
      <c r="UY68" s="20"/>
      <c r="UZ68" s="20"/>
      <c r="VA68" s="20"/>
      <c r="VB68" s="20"/>
      <c r="VC68" s="20"/>
      <c r="VD68" s="20"/>
      <c r="VE68" s="20"/>
      <c r="VF68" s="20"/>
      <c r="VG68" s="20"/>
      <c r="VH68" s="20"/>
      <c r="VI68" s="20"/>
      <c r="VJ68" s="20"/>
      <c r="VK68" s="20"/>
      <c r="VL68" s="20"/>
      <c r="VM68" s="20"/>
      <c r="VN68" s="20"/>
      <c r="VO68" s="20"/>
      <c r="VP68" s="20"/>
      <c r="VQ68" s="20"/>
      <c r="VR68" s="20"/>
      <c r="VS68" s="20"/>
      <c r="VT68" s="20"/>
      <c r="VU68" s="20"/>
      <c r="VV68" s="20"/>
      <c r="VW68" s="20"/>
      <c r="VX68" s="20"/>
      <c r="VY68" s="20"/>
      <c r="VZ68" s="20"/>
      <c r="WA68" s="20"/>
      <c r="WB68" s="20"/>
      <c r="WC68" s="20"/>
      <c r="WD68" s="20"/>
      <c r="WE68" s="20"/>
      <c r="WF68" s="20"/>
      <c r="WG68" s="20"/>
      <c r="WH68" s="20"/>
      <c r="WI68" s="20"/>
      <c r="WJ68" s="20"/>
      <c r="WK68" s="20"/>
      <c r="WL68" s="20"/>
      <c r="WM68" s="20"/>
      <c r="WN68" s="20"/>
      <c r="WO68" s="20"/>
      <c r="WP68" s="20"/>
      <c r="WQ68" s="20"/>
      <c r="WR68" s="20"/>
      <c r="WS68" s="20"/>
      <c r="WT68" s="20"/>
      <c r="WU68" s="20"/>
      <c r="WV68" s="20"/>
      <c r="WW68" s="20"/>
      <c r="WX68" s="20"/>
      <c r="WY68" s="20"/>
      <c r="WZ68" s="20"/>
      <c r="XA68" s="20"/>
      <c r="XB68" s="20"/>
      <c r="XC68" s="20"/>
      <c r="XD68" s="20"/>
      <c r="XE68" s="20"/>
      <c r="XF68" s="20"/>
      <c r="XG68" s="20"/>
      <c r="XH68" s="20"/>
      <c r="XI68" s="20"/>
      <c r="XJ68" s="20"/>
      <c r="XK68" s="20"/>
      <c r="XL68" s="20"/>
      <c r="XM68" s="20"/>
      <c r="XN68" s="20"/>
      <c r="XO68" s="20"/>
      <c r="XP68" s="20"/>
      <c r="XQ68" s="20"/>
      <c r="XR68" s="20"/>
      <c r="XS68" s="20"/>
      <c r="XT68" s="20"/>
      <c r="XU68" s="20"/>
      <c r="XV68" s="20"/>
      <c r="XW68" s="20"/>
      <c r="XX68" s="20"/>
      <c r="XY68" s="20"/>
      <c r="XZ68" s="20"/>
      <c r="YA68" s="20"/>
      <c r="YB68" s="20"/>
      <c r="YC68" s="20"/>
      <c r="YD68" s="20"/>
      <c r="YE68" s="20"/>
      <c r="YF68" s="20"/>
      <c r="YG68" s="20"/>
      <c r="YH68" s="20"/>
      <c r="YI68" s="20"/>
      <c r="YJ68" s="20"/>
      <c r="YK68" s="20"/>
      <c r="YL68" s="20"/>
      <c r="YM68" s="20"/>
      <c r="YN68" s="20"/>
      <c r="YO68" s="20"/>
      <c r="YP68" s="20"/>
      <c r="YQ68" s="20"/>
      <c r="YR68" s="20"/>
      <c r="YS68" s="20"/>
      <c r="YT68" s="20"/>
      <c r="YU68" s="20"/>
      <c r="YV68" s="20"/>
      <c r="YW68" s="20"/>
      <c r="YX68" s="20"/>
      <c r="YY68" s="20"/>
      <c r="YZ68" s="20"/>
      <c r="ZA68" s="20"/>
      <c r="ZB68" s="20"/>
      <c r="ZC68" s="20"/>
      <c r="ZD68" s="20"/>
      <c r="ZE68" s="20"/>
      <c r="ZF68" s="20"/>
      <c r="ZG68" s="20"/>
      <c r="ZH68" s="20"/>
      <c r="ZI68" s="20"/>
      <c r="ZJ68" s="20"/>
      <c r="ZK68" s="20"/>
      <c r="ZL68" s="20"/>
      <c r="ZM68" s="20"/>
      <c r="ZN68" s="20"/>
      <c r="ZO68" s="20"/>
      <c r="ZP68" s="20"/>
      <c r="ZQ68" s="20"/>
      <c r="ZR68" s="20"/>
      <c r="ZS68" s="20"/>
      <c r="ZT68" s="20"/>
      <c r="ZU68" s="20"/>
      <c r="ZV68" s="20"/>
      <c r="ZW68" s="20"/>
      <c r="ZX68" s="20"/>
      <c r="ZY68" s="20"/>
      <c r="ZZ68" s="20"/>
      <c r="AAA68" s="20"/>
      <c r="AAB68" s="20"/>
      <c r="AAC68" s="20"/>
      <c r="AAD68" s="20"/>
      <c r="AAE68" s="20"/>
      <c r="AAF68" s="20"/>
      <c r="AAG68" s="20"/>
      <c r="AAH68" s="20"/>
      <c r="AAI68" s="20"/>
      <c r="AAJ68" s="20"/>
      <c r="AAK68" s="20"/>
      <c r="AAL68" s="20"/>
      <c r="AAM68" s="20"/>
      <c r="AAN68" s="20"/>
      <c r="AAO68" s="20"/>
      <c r="AAP68" s="20"/>
      <c r="AAQ68" s="20"/>
      <c r="AAR68" s="20"/>
      <c r="AAS68" s="20"/>
      <c r="AAT68" s="20"/>
      <c r="AAU68" s="20"/>
      <c r="AAV68" s="20"/>
      <c r="AAW68" s="20"/>
      <c r="AAX68" s="20"/>
      <c r="AAY68" s="20"/>
      <c r="AAZ68" s="20"/>
      <c r="ABA68" s="20"/>
      <c r="ABB68" s="20"/>
      <c r="ABC68" s="20"/>
      <c r="ABD68" s="20"/>
      <c r="ABE68" s="20"/>
      <c r="ABF68" s="20"/>
      <c r="ABG68" s="20"/>
      <c r="ABH68" s="20"/>
      <c r="ABI68" s="20"/>
      <c r="ABJ68" s="20"/>
      <c r="ABK68" s="20"/>
      <c r="ABL68" s="20"/>
      <c r="ABM68" s="20"/>
      <c r="ABN68" s="20"/>
      <c r="ABO68" s="20"/>
      <c r="ABP68" s="20"/>
      <c r="ABQ68" s="20"/>
      <c r="ABR68" s="20"/>
      <c r="ABS68" s="20"/>
      <c r="ABT68" s="20"/>
      <c r="ABU68" s="20"/>
      <c r="ABV68" s="20"/>
      <c r="ABW68" s="20"/>
      <c r="ABX68" s="20"/>
      <c r="ABY68" s="20"/>
      <c r="ABZ68" s="20"/>
      <c r="ACA68" s="20"/>
      <c r="ACB68" s="20"/>
      <c r="ACC68" s="20"/>
      <c r="ACD68" s="20"/>
      <c r="ACE68" s="20"/>
      <c r="ACF68" s="20"/>
      <c r="ACG68" s="20"/>
      <c r="ACH68" s="20"/>
      <c r="ACI68" s="20"/>
      <c r="ACJ68" s="20"/>
      <c r="ACK68" s="20"/>
      <c r="ACL68" s="20"/>
      <c r="ACM68" s="20"/>
      <c r="ACN68" s="20"/>
      <c r="ACO68" s="20"/>
      <c r="ACP68" s="20"/>
      <c r="ACQ68" s="20"/>
      <c r="ACR68" s="20"/>
      <c r="ACS68" s="20"/>
      <c r="ACT68" s="20"/>
      <c r="ACU68" s="20"/>
      <c r="ACV68" s="20"/>
      <c r="ACW68" s="20"/>
      <c r="ACX68" s="20"/>
      <c r="ACY68" s="20"/>
      <c r="ACZ68" s="20"/>
      <c r="ADA68" s="20"/>
      <c r="ADB68" s="20"/>
      <c r="ADC68" s="20"/>
      <c r="ADD68" s="20"/>
      <c r="ADE68" s="20"/>
      <c r="ADF68" s="20"/>
      <c r="ADG68" s="20"/>
      <c r="ADH68" s="20"/>
      <c r="ADI68" s="20"/>
      <c r="ADJ68" s="20"/>
      <c r="ADK68" s="20"/>
      <c r="ADL68" s="20"/>
      <c r="ADM68" s="20"/>
      <c r="ADN68" s="20"/>
      <c r="ADO68" s="20"/>
      <c r="ADP68" s="20"/>
      <c r="ADQ68" s="20"/>
      <c r="ADR68" s="20"/>
      <c r="ADS68" s="20"/>
      <c r="ADT68" s="20"/>
      <c r="ADU68" s="20"/>
      <c r="ADV68" s="20"/>
      <c r="ADW68" s="20"/>
      <c r="ADX68" s="20"/>
      <c r="ADY68" s="20"/>
      <c r="ADZ68" s="20"/>
      <c r="AEA68" s="20"/>
      <c r="AEB68" s="20"/>
      <c r="AEC68" s="20"/>
      <c r="AED68" s="20"/>
      <c r="AEE68" s="20"/>
      <c r="AEF68" s="20"/>
      <c r="AEG68" s="20"/>
      <c r="AEH68" s="20"/>
      <c r="AEI68" s="20"/>
      <c r="AEJ68" s="20"/>
      <c r="AEK68" s="20"/>
      <c r="AEL68" s="20"/>
      <c r="AEM68" s="20"/>
      <c r="AEN68" s="20"/>
      <c r="AEO68" s="20"/>
      <c r="AEP68" s="20"/>
      <c r="AEQ68" s="20"/>
      <c r="AER68" s="20"/>
      <c r="AES68" s="20"/>
      <c r="AET68" s="20"/>
      <c r="AEU68" s="20"/>
      <c r="AEV68" s="20"/>
      <c r="AEW68" s="20"/>
      <c r="AEX68" s="20"/>
      <c r="AEY68" s="20"/>
      <c r="AEZ68" s="20"/>
      <c r="AFA68" s="20"/>
      <c r="AFB68" s="20"/>
      <c r="AFC68" s="20"/>
      <c r="AFD68" s="20"/>
      <c r="AFE68" s="20"/>
      <c r="AFF68" s="20"/>
      <c r="AFG68" s="20"/>
      <c r="AFH68" s="20"/>
      <c r="AFI68" s="20"/>
      <c r="AFJ68" s="20"/>
      <c r="AFK68" s="20"/>
      <c r="AFL68" s="20"/>
      <c r="AFM68" s="20"/>
      <c r="AFN68" s="20"/>
      <c r="AFO68" s="20"/>
      <c r="AFP68" s="20"/>
      <c r="AFQ68" s="20"/>
      <c r="AFR68" s="20"/>
      <c r="AFS68" s="20"/>
      <c r="AFT68" s="20"/>
      <c r="AFU68" s="20"/>
      <c r="AFV68" s="20"/>
      <c r="AFW68" s="20"/>
      <c r="AFX68" s="20"/>
      <c r="AFY68" s="20"/>
      <c r="AFZ68" s="20"/>
      <c r="AGA68" s="20"/>
      <c r="AGB68" s="20"/>
      <c r="AGC68" s="20"/>
      <c r="AGD68" s="20"/>
      <c r="AGE68" s="20"/>
      <c r="AGF68" s="20"/>
      <c r="AGG68" s="20"/>
      <c r="AGH68" s="20"/>
      <c r="AGI68" s="20"/>
      <c r="AGJ68" s="20"/>
      <c r="AGK68" s="20"/>
      <c r="AGL68" s="20"/>
      <c r="AGM68" s="20"/>
      <c r="AGN68" s="20"/>
      <c r="AGO68" s="20"/>
      <c r="AGP68" s="20"/>
      <c r="AGQ68" s="20"/>
      <c r="AGR68" s="20"/>
      <c r="AGS68" s="20"/>
      <c r="AGT68" s="20"/>
      <c r="AGU68" s="20"/>
      <c r="AGV68" s="20"/>
      <c r="AGW68" s="20"/>
      <c r="AGX68" s="20"/>
      <c r="AGY68" s="20"/>
      <c r="AGZ68" s="20"/>
      <c r="AHA68" s="20"/>
      <c r="AHB68" s="20"/>
      <c r="AHC68" s="20"/>
      <c r="AHD68" s="20"/>
      <c r="AHE68" s="20"/>
      <c r="AHF68" s="20"/>
      <c r="AHG68" s="20"/>
      <c r="AHH68" s="20"/>
      <c r="AHI68" s="20"/>
      <c r="AHJ68" s="20"/>
      <c r="AHK68" s="20"/>
      <c r="AHL68" s="20"/>
      <c r="AHM68" s="20"/>
      <c r="AHN68" s="20"/>
      <c r="AHO68" s="20"/>
      <c r="AHP68" s="20"/>
      <c r="AHQ68" s="20"/>
      <c r="AHR68" s="20"/>
      <c r="AHS68" s="20"/>
      <c r="AHT68" s="20"/>
      <c r="AHU68" s="20"/>
      <c r="AHV68" s="20"/>
      <c r="AHW68" s="20"/>
      <c r="AHX68" s="20"/>
      <c r="AHY68" s="20"/>
      <c r="AHZ68" s="20"/>
      <c r="AIA68" s="20"/>
      <c r="AIB68" s="20"/>
      <c r="AIC68" s="20"/>
      <c r="AID68" s="20"/>
      <c r="AIE68" s="20"/>
      <c r="AIF68" s="20"/>
      <c r="AIG68" s="20"/>
      <c r="AIH68" s="20"/>
      <c r="AII68" s="20"/>
      <c r="AIJ68" s="20"/>
      <c r="AIK68" s="20"/>
      <c r="AIL68" s="20"/>
      <c r="AIM68" s="20"/>
      <c r="AIN68" s="20"/>
      <c r="AIO68" s="20"/>
      <c r="AIP68" s="20"/>
      <c r="AIQ68" s="20"/>
      <c r="AIR68" s="20"/>
      <c r="AIS68" s="20"/>
      <c r="AIT68" s="20"/>
      <c r="AIU68" s="20"/>
      <c r="AIV68" s="20"/>
      <c r="AIW68" s="20"/>
      <c r="AIX68" s="20"/>
      <c r="AIY68" s="20"/>
      <c r="AIZ68" s="20"/>
      <c r="AJA68" s="20"/>
      <c r="AJB68" s="20"/>
      <c r="AJC68" s="20"/>
      <c r="AJD68" s="20"/>
      <c r="AJE68" s="20"/>
      <c r="AJF68" s="20"/>
      <c r="AJG68" s="20"/>
      <c r="AJH68" s="20"/>
      <c r="AJI68" s="20"/>
      <c r="AJJ68" s="20"/>
      <c r="AJK68" s="20"/>
      <c r="AJL68" s="20"/>
      <c r="AJM68" s="20"/>
      <c r="AJN68" s="20"/>
      <c r="AJO68" s="20"/>
      <c r="AJP68" s="20"/>
      <c r="AJQ68" s="20"/>
      <c r="AJR68" s="20"/>
      <c r="AJS68" s="20"/>
      <c r="AJT68" s="20"/>
      <c r="AJU68" s="20"/>
      <c r="AJV68" s="20"/>
      <c r="AJW68" s="20"/>
      <c r="AJX68" s="20"/>
      <c r="AJY68" s="20"/>
      <c r="AJZ68" s="20"/>
      <c r="AKA68" s="20"/>
      <c r="AKB68" s="20"/>
      <c r="AKC68" s="20"/>
      <c r="AKD68" s="20"/>
      <c r="AKE68" s="20"/>
      <c r="AKF68" s="20"/>
      <c r="AKG68" s="20"/>
      <c r="AKH68" s="20"/>
      <c r="AKI68" s="20"/>
      <c r="AKJ68" s="20"/>
      <c r="AKK68" s="20"/>
      <c r="AKL68" s="20"/>
      <c r="AKM68" s="20"/>
      <c r="AKN68" s="20"/>
      <c r="AKO68" s="20"/>
      <c r="AKP68" s="20"/>
      <c r="AKQ68" s="20"/>
      <c r="AKR68" s="20"/>
      <c r="AKS68" s="20"/>
      <c r="AKT68" s="20"/>
      <c r="AKU68" s="20"/>
      <c r="AKV68" s="20"/>
      <c r="AKW68" s="20"/>
      <c r="AKX68" s="20"/>
      <c r="AKY68" s="20"/>
      <c r="AKZ68" s="20"/>
      <c r="ALA68" s="20"/>
      <c r="ALB68" s="20"/>
      <c r="ALC68" s="20"/>
      <c r="ALD68" s="20"/>
      <c r="ALE68" s="20"/>
      <c r="ALF68" s="20"/>
      <c r="ALG68" s="20"/>
      <c r="ALH68" s="20"/>
      <c r="ALI68" s="20"/>
      <c r="ALJ68" s="20"/>
      <c r="ALK68" s="20"/>
      <c r="ALL68" s="20"/>
      <c r="ALM68" s="20"/>
      <c r="ALN68" s="20"/>
      <c r="ALO68" s="20"/>
      <c r="ALP68" s="20"/>
      <c r="ALQ68" s="20"/>
      <c r="ALR68" s="20"/>
      <c r="ALS68" s="20"/>
      <c r="ALT68" s="20"/>
      <c r="ALU68" s="20"/>
      <c r="ALV68" s="20"/>
      <c r="ALW68" s="20"/>
      <c r="ALX68" s="20"/>
      <c r="ALY68" s="20"/>
      <c r="ALZ68" s="20"/>
      <c r="AMA68" s="20"/>
      <c r="AMB68" s="20"/>
      <c r="AMC68" s="20"/>
      <c r="AMD68" s="20"/>
      <c r="AME68" s="20"/>
      <c r="AMF68" s="20"/>
      <c r="AMG68" s="20"/>
      <c r="AMH68" s="20"/>
      <c r="AMI68" s="20"/>
      <c r="AMJ68" s="20"/>
      <c r="AMK68" s="20"/>
      <c r="AML68" s="20"/>
      <c r="AMM68" s="20"/>
      <c r="AMN68" s="20"/>
      <c r="AMO68" s="20"/>
      <c r="AMP68" s="20"/>
      <c r="AMQ68" s="20"/>
      <c r="AMR68" s="20"/>
      <c r="AMS68" s="20"/>
      <c r="AMT68" s="20"/>
      <c r="AMU68" s="20"/>
      <c r="AMV68" s="20"/>
      <c r="AMW68" s="20"/>
      <c r="AMX68" s="20"/>
      <c r="AMY68" s="20"/>
      <c r="AMZ68" s="20"/>
      <c r="ANA68" s="20"/>
      <c r="ANB68" s="20"/>
      <c r="ANC68" s="20"/>
      <c r="AND68" s="20"/>
      <c r="ANE68" s="20"/>
      <c r="ANF68" s="20"/>
      <c r="ANG68" s="20"/>
      <c r="ANH68" s="20"/>
      <c r="ANI68" s="20"/>
      <c r="ANJ68" s="20"/>
      <c r="ANK68" s="20"/>
      <c r="ANL68" s="20"/>
      <c r="ANM68" s="20"/>
      <c r="ANN68" s="20"/>
      <c r="ANO68" s="20"/>
      <c r="ANP68" s="20"/>
      <c r="ANQ68" s="20"/>
      <c r="ANR68" s="20"/>
      <c r="ANS68" s="20"/>
      <c r="ANT68" s="20"/>
      <c r="ANU68" s="20"/>
      <c r="ANV68" s="20"/>
      <c r="ANW68" s="20"/>
      <c r="ANX68" s="20"/>
      <c r="ANY68" s="20"/>
      <c r="ANZ68" s="20"/>
      <c r="AOA68" s="20"/>
      <c r="AOB68" s="20"/>
      <c r="AOC68" s="20"/>
      <c r="AOD68" s="20"/>
      <c r="AOE68" s="20"/>
      <c r="AOF68" s="20"/>
      <c r="AOG68" s="20"/>
      <c r="AOH68" s="20"/>
      <c r="AOI68" s="20"/>
      <c r="AOJ68" s="20"/>
      <c r="AOK68" s="20"/>
      <c r="AOL68" s="20"/>
      <c r="AOM68" s="20"/>
      <c r="AON68" s="20"/>
      <c r="AOO68" s="20"/>
      <c r="AOP68" s="20"/>
      <c r="AOQ68" s="20"/>
      <c r="AOR68" s="20"/>
      <c r="AOS68" s="20"/>
      <c r="AOT68" s="20"/>
      <c r="AOU68" s="20"/>
      <c r="AOV68" s="20"/>
      <c r="AOW68" s="20"/>
      <c r="AOX68" s="20"/>
      <c r="AOY68" s="20"/>
      <c r="AOZ68" s="20"/>
      <c r="APA68" s="20"/>
      <c r="APB68" s="20"/>
      <c r="APC68" s="20"/>
      <c r="APD68" s="20"/>
      <c r="APE68" s="20"/>
      <c r="APF68" s="20"/>
      <c r="APG68" s="20"/>
      <c r="APH68" s="20"/>
      <c r="API68" s="20"/>
      <c r="APJ68" s="20"/>
      <c r="APK68" s="20"/>
      <c r="APL68" s="20"/>
      <c r="APM68" s="20"/>
      <c r="APN68" s="20"/>
      <c r="APO68" s="20"/>
      <c r="APP68" s="20"/>
      <c r="APQ68" s="20"/>
      <c r="APR68" s="20"/>
      <c r="APS68" s="20"/>
      <c r="APT68" s="20"/>
      <c r="APU68" s="20"/>
      <c r="APV68" s="20"/>
      <c r="APW68" s="20"/>
      <c r="APX68" s="20"/>
      <c r="APY68" s="20"/>
      <c r="APZ68" s="20"/>
      <c r="AQA68" s="20"/>
      <c r="AQB68" s="20"/>
      <c r="AQC68" s="20"/>
      <c r="AQD68" s="20"/>
      <c r="AQE68" s="20"/>
      <c r="AQF68" s="20"/>
      <c r="AQG68" s="20"/>
      <c r="AQH68" s="20"/>
      <c r="AQI68" s="20"/>
      <c r="AQJ68" s="20"/>
      <c r="AQK68" s="20"/>
      <c r="AQL68" s="20"/>
      <c r="AQM68" s="20"/>
      <c r="AQN68" s="20"/>
      <c r="AQO68" s="20"/>
      <c r="AQP68" s="20"/>
      <c r="AQQ68" s="20"/>
      <c r="AQR68" s="20"/>
      <c r="AQS68" s="20"/>
      <c r="AQT68" s="20"/>
      <c r="AQU68" s="20"/>
      <c r="AQV68" s="20"/>
      <c r="AQW68" s="20"/>
      <c r="AQX68" s="20"/>
      <c r="AQY68" s="20"/>
      <c r="AQZ68" s="20"/>
      <c r="ARA68" s="20"/>
      <c r="ARB68" s="20"/>
      <c r="ARC68" s="20"/>
      <c r="ARD68" s="20"/>
      <c r="ARE68" s="20"/>
      <c r="ARF68" s="20"/>
      <c r="ARG68" s="20"/>
      <c r="ARH68" s="20"/>
      <c r="ARI68" s="20"/>
      <c r="ARJ68" s="20"/>
      <c r="ARK68" s="20"/>
      <c r="ARL68" s="20"/>
      <c r="ARM68" s="20"/>
      <c r="ARN68" s="20"/>
      <c r="ARO68" s="20"/>
      <c r="ARP68" s="20"/>
      <c r="ARQ68" s="20"/>
      <c r="ARR68" s="20"/>
      <c r="ARS68" s="20"/>
      <c r="ART68" s="20"/>
      <c r="ARU68" s="20"/>
      <c r="ARV68" s="20"/>
      <c r="ARW68" s="20"/>
      <c r="ARX68" s="20"/>
      <c r="ARY68" s="20"/>
      <c r="ARZ68" s="20"/>
      <c r="ASA68" s="20"/>
      <c r="ASB68" s="20"/>
      <c r="ASC68" s="20"/>
      <c r="ASD68" s="20"/>
      <c r="ASE68" s="20"/>
      <c r="ASF68" s="20"/>
      <c r="ASG68" s="20"/>
      <c r="ASH68" s="20"/>
      <c r="ASI68" s="20"/>
      <c r="ASJ68" s="20"/>
      <c r="ASK68" s="20"/>
      <c r="ASL68" s="20"/>
      <c r="ASM68" s="20"/>
      <c r="ASN68" s="20"/>
      <c r="ASO68" s="20"/>
      <c r="ASP68" s="20"/>
      <c r="ASQ68" s="20"/>
      <c r="ASR68" s="20"/>
      <c r="ASS68" s="20"/>
      <c r="AST68" s="20"/>
      <c r="ASU68" s="20"/>
      <c r="ASV68" s="20"/>
      <c r="ASW68" s="20"/>
      <c r="ASX68" s="20"/>
      <c r="ASY68" s="20"/>
      <c r="ASZ68" s="20"/>
      <c r="ATA68" s="20"/>
      <c r="ATB68" s="20"/>
      <c r="ATC68" s="20"/>
      <c r="ATD68" s="20"/>
      <c r="ATE68" s="20"/>
      <c r="ATF68" s="20"/>
      <c r="ATG68" s="20"/>
      <c r="ATH68" s="20"/>
      <c r="ATI68" s="20"/>
      <c r="ATJ68" s="20"/>
      <c r="ATK68" s="20"/>
      <c r="ATL68" s="20"/>
      <c r="ATM68" s="20"/>
      <c r="ATN68" s="20"/>
      <c r="ATO68" s="20"/>
      <c r="ATP68" s="20"/>
      <c r="ATQ68" s="20"/>
      <c r="ATR68" s="20"/>
      <c r="ATS68" s="20"/>
      <c r="ATT68" s="20"/>
      <c r="ATU68" s="20"/>
      <c r="ATV68" s="20"/>
      <c r="ATW68" s="20"/>
      <c r="ATX68" s="20"/>
      <c r="ATY68" s="20"/>
      <c r="ATZ68" s="20"/>
      <c r="AUA68" s="20"/>
      <c r="AUB68" s="20"/>
      <c r="AUC68" s="20"/>
      <c r="AUD68" s="20"/>
      <c r="AUE68" s="20"/>
      <c r="AUF68" s="20"/>
      <c r="AUG68" s="20"/>
      <c r="AUH68" s="20"/>
      <c r="AUI68" s="20"/>
      <c r="AUJ68" s="20"/>
      <c r="AUK68" s="20"/>
      <c r="AUL68" s="20"/>
      <c r="AUM68" s="20"/>
      <c r="AUN68" s="20"/>
      <c r="AUO68" s="20"/>
      <c r="AUP68" s="20"/>
      <c r="AUQ68" s="20"/>
      <c r="AUR68" s="20"/>
      <c r="AUS68" s="20"/>
      <c r="AUT68" s="20"/>
      <c r="AUU68" s="20"/>
      <c r="AUV68" s="20"/>
      <c r="AUW68" s="20"/>
      <c r="AUX68" s="20"/>
      <c r="AUY68" s="20"/>
      <c r="AUZ68" s="20"/>
      <c r="AVA68" s="20"/>
      <c r="AVB68" s="20"/>
      <c r="AVC68" s="20"/>
      <c r="AVD68" s="20"/>
      <c r="AVE68" s="20"/>
      <c r="AVF68" s="20"/>
      <c r="AVG68" s="20"/>
      <c r="AVH68" s="20"/>
      <c r="AVI68" s="20"/>
      <c r="AVJ68" s="20"/>
      <c r="AVK68" s="20"/>
      <c r="AVL68" s="20"/>
      <c r="AVM68" s="20"/>
      <c r="AVN68" s="20"/>
      <c r="AVO68" s="20"/>
      <c r="AVP68" s="20"/>
      <c r="AVQ68" s="20"/>
      <c r="AVR68" s="20"/>
      <c r="AVS68" s="20"/>
      <c r="AVT68" s="20"/>
      <c r="AVU68" s="20"/>
      <c r="AVV68" s="20"/>
      <c r="AVW68" s="20"/>
      <c r="AVX68" s="20"/>
      <c r="AVY68" s="20"/>
      <c r="AVZ68" s="20"/>
      <c r="AWA68" s="20"/>
      <c r="AWB68" s="20"/>
      <c r="AWC68" s="20"/>
      <c r="AWD68" s="20"/>
      <c r="AWE68" s="20"/>
      <c r="AWF68" s="20"/>
      <c r="AWG68" s="20"/>
      <c r="AWH68" s="20"/>
      <c r="AWI68" s="20"/>
      <c r="AWJ68" s="20"/>
      <c r="AWK68" s="20"/>
      <c r="AWL68" s="20"/>
      <c r="AWM68" s="20"/>
      <c r="AWN68" s="20"/>
      <c r="AWO68" s="20"/>
      <c r="AWP68" s="20"/>
      <c r="AWQ68" s="20"/>
      <c r="AWR68" s="20"/>
      <c r="AWS68" s="20"/>
      <c r="AWT68" s="20"/>
      <c r="AWU68" s="20"/>
      <c r="AWV68" s="20"/>
      <c r="AWW68" s="20"/>
      <c r="AWX68" s="20"/>
      <c r="AWY68" s="20"/>
      <c r="AWZ68" s="20"/>
      <c r="AXA68" s="20"/>
      <c r="AXB68" s="20"/>
      <c r="AXC68" s="20"/>
      <c r="AXD68" s="20"/>
      <c r="AXE68" s="20"/>
      <c r="AXF68" s="20"/>
      <c r="AXG68" s="20"/>
      <c r="AXH68" s="20"/>
      <c r="AXI68" s="20"/>
      <c r="AXJ68" s="20"/>
      <c r="AXK68" s="20"/>
      <c r="AXL68" s="20"/>
      <c r="AXM68" s="20"/>
      <c r="AXN68" s="20"/>
      <c r="AXO68" s="20"/>
      <c r="AXP68" s="20"/>
      <c r="AXQ68" s="20"/>
      <c r="AXR68" s="20"/>
      <c r="AXS68" s="20"/>
      <c r="AXT68" s="20"/>
      <c r="AXU68" s="20"/>
      <c r="AXV68" s="20"/>
      <c r="AXW68" s="20"/>
      <c r="AXX68" s="20"/>
      <c r="AXY68" s="20"/>
      <c r="AXZ68" s="20"/>
      <c r="AYA68" s="20"/>
      <c r="AYB68" s="20"/>
      <c r="AYC68" s="20"/>
      <c r="AYD68" s="20"/>
      <c r="AYE68" s="20"/>
      <c r="AYF68" s="20"/>
      <c r="AYG68" s="20"/>
      <c r="AYH68" s="20"/>
      <c r="AYI68" s="20"/>
      <c r="AYJ68" s="20"/>
      <c r="AYK68" s="20"/>
      <c r="AYL68" s="20"/>
      <c r="AYM68" s="20"/>
      <c r="AYN68" s="20"/>
      <c r="AYO68" s="20"/>
      <c r="AYP68" s="20"/>
      <c r="AYQ68" s="20"/>
      <c r="AYR68" s="20"/>
      <c r="AYS68" s="20"/>
      <c r="AYT68" s="20"/>
      <c r="AYU68" s="20"/>
      <c r="AYV68" s="20"/>
      <c r="AYW68" s="20"/>
      <c r="AYX68" s="20"/>
      <c r="AYY68" s="20"/>
      <c r="AYZ68" s="20"/>
      <c r="AZA68" s="20"/>
      <c r="AZB68" s="20"/>
      <c r="AZC68" s="20"/>
      <c r="AZD68" s="20"/>
      <c r="AZE68" s="20"/>
      <c r="AZF68" s="20"/>
      <c r="AZG68" s="20"/>
      <c r="AZH68" s="20"/>
      <c r="AZI68" s="20"/>
      <c r="AZJ68" s="20"/>
      <c r="AZK68" s="20"/>
      <c r="AZL68" s="20"/>
      <c r="AZM68" s="20"/>
      <c r="AZN68" s="20"/>
      <c r="AZO68" s="20"/>
      <c r="AZP68" s="20"/>
      <c r="AZQ68" s="20"/>
      <c r="AZR68" s="20"/>
      <c r="AZS68" s="20"/>
      <c r="AZT68" s="20"/>
      <c r="AZU68" s="20"/>
      <c r="AZV68" s="20"/>
      <c r="AZW68" s="20"/>
      <c r="AZX68" s="20"/>
      <c r="AZY68" s="20"/>
      <c r="AZZ68" s="20"/>
      <c r="BAA68" s="20"/>
      <c r="BAB68" s="20"/>
      <c r="BAC68" s="20"/>
      <c r="BAD68" s="20"/>
      <c r="BAE68" s="20"/>
      <c r="BAF68" s="20"/>
      <c r="BAG68" s="20"/>
      <c r="BAH68" s="20"/>
      <c r="BAI68" s="20"/>
      <c r="BAJ68" s="20"/>
      <c r="BAK68" s="20"/>
      <c r="BAL68" s="20"/>
      <c r="BAM68" s="20"/>
      <c r="BAN68" s="20"/>
      <c r="BAO68" s="20"/>
      <c r="BAP68" s="20"/>
      <c r="BAQ68" s="20"/>
      <c r="BAR68" s="20"/>
      <c r="BAS68" s="20"/>
      <c r="BAT68" s="20"/>
      <c r="BAU68" s="20"/>
      <c r="BAV68" s="20"/>
      <c r="BAW68" s="20"/>
      <c r="BAX68" s="20"/>
      <c r="BAY68" s="20"/>
      <c r="BAZ68" s="20"/>
      <c r="BBA68" s="20"/>
      <c r="BBB68" s="20"/>
      <c r="BBC68" s="20"/>
      <c r="BBD68" s="20"/>
      <c r="BBE68" s="20"/>
      <c r="BBF68" s="20"/>
      <c r="BBG68" s="20"/>
      <c r="BBH68" s="20"/>
      <c r="BBI68" s="20"/>
      <c r="BBJ68" s="20"/>
      <c r="BBK68" s="20"/>
      <c r="BBL68" s="20"/>
      <c r="BBM68" s="20"/>
      <c r="BBN68" s="20"/>
      <c r="BBO68" s="20"/>
      <c r="BBP68" s="20"/>
      <c r="BBQ68" s="20"/>
      <c r="BBR68" s="20"/>
      <c r="BBS68" s="20"/>
      <c r="BBT68" s="20"/>
      <c r="BBU68" s="20"/>
      <c r="BBV68" s="20"/>
      <c r="BBW68" s="20"/>
      <c r="BBX68" s="20"/>
      <c r="BBY68" s="20"/>
      <c r="BBZ68" s="20"/>
      <c r="BCA68" s="20"/>
      <c r="BCB68" s="20"/>
      <c r="BCC68" s="20"/>
      <c r="BCD68" s="20"/>
      <c r="BCE68" s="20"/>
      <c r="BCF68" s="20"/>
      <c r="BCG68" s="20"/>
      <c r="BCH68" s="20"/>
      <c r="BCI68" s="20"/>
      <c r="BCJ68" s="20"/>
      <c r="BCK68" s="20"/>
      <c r="BCL68" s="20"/>
      <c r="BCM68" s="20"/>
      <c r="BCN68" s="20"/>
      <c r="BCO68" s="20"/>
      <c r="BCP68" s="20"/>
      <c r="BCQ68" s="20"/>
      <c r="BCR68" s="20"/>
      <c r="BCS68" s="20"/>
      <c r="BCT68" s="20"/>
      <c r="BCU68" s="20"/>
      <c r="BCV68" s="20"/>
      <c r="BCW68" s="20"/>
      <c r="BCX68" s="20"/>
      <c r="BCY68" s="20"/>
      <c r="BCZ68" s="20"/>
      <c r="BDA68" s="20"/>
      <c r="BDB68" s="20"/>
      <c r="BDC68" s="20"/>
      <c r="BDD68" s="20"/>
      <c r="BDE68" s="20"/>
      <c r="BDF68" s="20"/>
      <c r="BDG68" s="20"/>
      <c r="BDH68" s="20"/>
      <c r="BDI68" s="20"/>
      <c r="BDJ68" s="20"/>
      <c r="BDK68" s="20"/>
      <c r="BDL68" s="20"/>
      <c r="BDM68" s="20"/>
      <c r="BDN68" s="20"/>
      <c r="BDO68" s="20"/>
      <c r="BDP68" s="20"/>
      <c r="BDQ68" s="20"/>
      <c r="BDR68" s="20"/>
      <c r="BDS68" s="20"/>
      <c r="BDT68" s="20"/>
      <c r="BDU68" s="20"/>
      <c r="BDV68" s="20"/>
      <c r="BDW68" s="20"/>
      <c r="BDX68" s="20"/>
      <c r="BDY68" s="20"/>
      <c r="BDZ68" s="20"/>
      <c r="BEA68" s="20"/>
      <c r="BEB68" s="20"/>
      <c r="BEC68" s="20"/>
      <c r="BED68" s="20"/>
      <c r="BEE68" s="20"/>
      <c r="BEF68" s="20"/>
      <c r="BEG68" s="20"/>
      <c r="BEH68" s="20"/>
      <c r="BEI68" s="20"/>
      <c r="BEJ68" s="20"/>
      <c r="BEK68" s="20"/>
      <c r="BEL68" s="20"/>
      <c r="BEM68" s="20"/>
      <c r="BEN68" s="20"/>
      <c r="BEO68" s="20"/>
      <c r="BEP68" s="20"/>
      <c r="BEQ68" s="20"/>
      <c r="BER68" s="20"/>
      <c r="BES68" s="20"/>
      <c r="BET68" s="20"/>
      <c r="BEU68" s="20"/>
      <c r="BEV68" s="20"/>
      <c r="BEW68" s="20"/>
      <c r="BEX68" s="20"/>
      <c r="BEY68" s="20"/>
      <c r="BEZ68" s="20"/>
      <c r="BFA68" s="20"/>
      <c r="BFB68" s="20"/>
      <c r="BFC68" s="20"/>
      <c r="BFD68" s="20"/>
      <c r="BFE68" s="20"/>
      <c r="BFF68" s="20"/>
      <c r="BFG68" s="20"/>
      <c r="BFH68" s="20"/>
      <c r="BFI68" s="20"/>
      <c r="BFJ68" s="20"/>
      <c r="BFK68" s="20"/>
      <c r="BFL68" s="20"/>
      <c r="BFM68" s="20"/>
      <c r="BFN68" s="20"/>
      <c r="BFO68" s="20"/>
      <c r="BFP68" s="20"/>
      <c r="BFQ68" s="20"/>
      <c r="BFR68" s="20"/>
      <c r="BFS68" s="20"/>
      <c r="BFT68" s="20"/>
      <c r="BFU68" s="20"/>
      <c r="BFV68" s="20"/>
      <c r="BFW68" s="20"/>
      <c r="BFX68" s="20"/>
      <c r="BFY68" s="20"/>
      <c r="BFZ68" s="20"/>
      <c r="BGA68" s="20"/>
      <c r="BGB68" s="20"/>
      <c r="BGC68" s="20"/>
      <c r="BGD68" s="20"/>
      <c r="BGE68" s="20"/>
      <c r="BGF68" s="20"/>
      <c r="BGG68" s="20"/>
      <c r="BGH68" s="20"/>
      <c r="BGI68" s="20"/>
      <c r="BGJ68" s="20"/>
      <c r="BGK68" s="20"/>
      <c r="BGL68" s="20"/>
      <c r="BGM68" s="20"/>
      <c r="BGN68" s="20"/>
      <c r="BGO68" s="20"/>
      <c r="BGP68" s="20"/>
      <c r="BGQ68" s="20"/>
      <c r="BGR68" s="20"/>
      <c r="BGS68" s="20"/>
      <c r="BGT68" s="20"/>
      <c r="BGU68" s="20"/>
      <c r="BGV68" s="20"/>
      <c r="BGW68" s="20"/>
      <c r="BGX68" s="20"/>
      <c r="BGY68" s="20"/>
      <c r="BGZ68" s="20"/>
      <c r="BHA68" s="20"/>
      <c r="BHB68" s="20"/>
      <c r="BHC68" s="20"/>
      <c r="BHD68" s="20"/>
      <c r="BHE68" s="20"/>
      <c r="BHF68" s="20"/>
      <c r="BHG68" s="20"/>
      <c r="BHH68" s="20"/>
      <c r="BHI68" s="20"/>
      <c r="BHJ68" s="20"/>
      <c r="BHK68" s="20"/>
      <c r="BHL68" s="20"/>
      <c r="BHM68" s="20"/>
      <c r="BHN68" s="20"/>
      <c r="BHO68" s="20"/>
      <c r="BHP68" s="20"/>
      <c r="BHQ68" s="20"/>
      <c r="BHR68" s="20"/>
      <c r="BHS68" s="20"/>
      <c r="BHT68" s="20"/>
      <c r="BHU68" s="20"/>
      <c r="BHV68" s="20"/>
      <c r="BHW68" s="20"/>
      <c r="BHX68" s="20"/>
      <c r="BHY68" s="20"/>
      <c r="BHZ68" s="20"/>
      <c r="BIA68" s="20"/>
      <c r="BIB68" s="20"/>
      <c r="BIC68" s="20"/>
      <c r="BID68" s="20"/>
      <c r="BIE68" s="20"/>
      <c r="BIF68" s="20"/>
      <c r="BIG68" s="20"/>
      <c r="BIH68" s="20"/>
      <c r="BII68" s="20"/>
      <c r="BIJ68" s="20"/>
      <c r="BIK68" s="20"/>
      <c r="BIL68" s="20"/>
      <c r="BIM68" s="20"/>
      <c r="BIN68" s="20"/>
      <c r="BIO68" s="20"/>
      <c r="BIP68" s="20"/>
      <c r="BIQ68" s="20"/>
      <c r="BIR68" s="20"/>
      <c r="BIS68" s="20"/>
      <c r="BIT68" s="20"/>
      <c r="BIU68" s="20"/>
      <c r="BIV68" s="20"/>
      <c r="BIW68" s="20"/>
      <c r="BIX68" s="20"/>
      <c r="BIY68" s="20"/>
      <c r="BIZ68" s="20"/>
      <c r="BJA68" s="20"/>
      <c r="BJB68" s="20"/>
      <c r="BJC68" s="20"/>
      <c r="BJD68" s="20"/>
      <c r="BJE68" s="20"/>
      <c r="BJF68" s="20"/>
      <c r="BJG68" s="20"/>
      <c r="BJH68" s="20"/>
      <c r="BJI68" s="20"/>
      <c r="BJJ68" s="20"/>
      <c r="BJK68" s="20"/>
      <c r="BJL68" s="20"/>
      <c r="BJM68" s="20"/>
      <c r="BJN68" s="20"/>
      <c r="BJO68" s="20"/>
      <c r="BJP68" s="20"/>
      <c r="BJQ68" s="20"/>
      <c r="BJR68" s="20"/>
      <c r="BJS68" s="20"/>
      <c r="BJT68" s="20"/>
      <c r="BJU68" s="20"/>
      <c r="BJV68" s="20"/>
      <c r="BJW68" s="20"/>
      <c r="BJX68" s="20"/>
      <c r="BJY68" s="20"/>
      <c r="BJZ68" s="20"/>
      <c r="BKA68" s="20"/>
      <c r="BKB68" s="20"/>
      <c r="BKC68" s="20"/>
      <c r="BKD68" s="20"/>
      <c r="BKE68" s="20"/>
      <c r="BKF68" s="20"/>
      <c r="BKG68" s="20"/>
      <c r="BKH68" s="20"/>
      <c r="BKI68" s="20"/>
      <c r="BKJ68" s="20"/>
      <c r="BKK68" s="20"/>
      <c r="BKL68" s="20"/>
      <c r="BKM68" s="20"/>
      <c r="BKN68" s="20"/>
      <c r="BKO68" s="20"/>
      <c r="BKP68" s="20"/>
      <c r="BKQ68" s="20"/>
      <c r="BKR68" s="20"/>
      <c r="BKS68" s="20"/>
      <c r="BKT68" s="20"/>
      <c r="BKU68" s="20"/>
      <c r="BKV68" s="20"/>
      <c r="BKW68" s="20"/>
      <c r="BKX68" s="20"/>
      <c r="BKY68" s="20"/>
      <c r="BKZ68" s="20"/>
      <c r="BLA68" s="20"/>
      <c r="BLB68" s="20"/>
      <c r="BLC68" s="20"/>
      <c r="BLD68" s="20"/>
      <c r="BLE68" s="20"/>
      <c r="BLF68" s="20"/>
      <c r="BLG68" s="20"/>
      <c r="BLH68" s="20"/>
      <c r="BLI68" s="20"/>
      <c r="BLJ68" s="20"/>
      <c r="BLK68" s="20"/>
      <c r="BLL68" s="20"/>
      <c r="BLM68" s="20"/>
      <c r="BLN68" s="20"/>
      <c r="BLO68" s="20"/>
      <c r="BLP68" s="20"/>
      <c r="BLQ68" s="20"/>
      <c r="BLR68" s="20"/>
      <c r="BLS68" s="20"/>
      <c r="BLT68" s="20"/>
      <c r="BLU68" s="20"/>
      <c r="BLV68" s="20"/>
      <c r="BLW68" s="20"/>
      <c r="BLX68" s="20"/>
      <c r="BLY68" s="20"/>
      <c r="BLZ68" s="20"/>
      <c r="BMA68" s="20"/>
      <c r="BMB68" s="20"/>
      <c r="BMC68" s="20"/>
      <c r="BMD68" s="20"/>
      <c r="BME68" s="20"/>
      <c r="BMF68" s="20"/>
      <c r="BMG68" s="20"/>
      <c r="BMH68" s="20"/>
      <c r="BMI68" s="20"/>
      <c r="BMJ68" s="20"/>
      <c r="BMK68" s="20"/>
      <c r="BML68" s="20"/>
      <c r="BMM68" s="20"/>
      <c r="BMN68" s="20"/>
      <c r="BMO68" s="20"/>
      <c r="BMP68" s="20"/>
      <c r="BMQ68" s="20"/>
      <c r="BMR68" s="20"/>
      <c r="BMS68" s="20"/>
      <c r="BMT68" s="20"/>
      <c r="BMU68" s="20"/>
      <c r="BMV68" s="20"/>
      <c r="BMW68" s="20"/>
      <c r="BMX68" s="20"/>
      <c r="BMY68" s="20"/>
      <c r="BMZ68" s="20"/>
      <c r="BNA68" s="20"/>
      <c r="BNB68" s="20"/>
      <c r="BNC68" s="20"/>
      <c r="BND68" s="20"/>
      <c r="BNE68" s="20"/>
      <c r="BNF68" s="20"/>
      <c r="BNG68" s="20"/>
      <c r="BNH68" s="20"/>
      <c r="BNI68" s="20"/>
      <c r="BNJ68" s="20"/>
      <c r="BNK68" s="20"/>
      <c r="BNL68" s="20"/>
      <c r="BNM68" s="20"/>
      <c r="BNN68" s="20"/>
      <c r="BNO68" s="20"/>
      <c r="BNP68" s="20"/>
      <c r="BNQ68" s="20"/>
      <c r="BNR68" s="20"/>
      <c r="BNS68" s="20"/>
      <c r="BNT68" s="20"/>
      <c r="BNU68" s="20"/>
      <c r="BNV68" s="20"/>
      <c r="BNW68" s="20"/>
      <c r="BNX68" s="20"/>
      <c r="BNY68" s="20"/>
      <c r="BNZ68" s="20"/>
      <c r="BOA68" s="20"/>
      <c r="BOB68" s="20"/>
      <c r="BOC68" s="20"/>
      <c r="BOD68" s="20"/>
      <c r="BOE68" s="20"/>
      <c r="BOF68" s="20"/>
      <c r="BOG68" s="20"/>
      <c r="BOH68" s="20"/>
      <c r="BOI68" s="20"/>
      <c r="BOJ68" s="20"/>
      <c r="BOK68" s="20"/>
      <c r="BOL68" s="20"/>
      <c r="BOM68" s="20"/>
      <c r="BON68" s="20"/>
      <c r="BOO68" s="20"/>
      <c r="BOP68" s="20"/>
      <c r="BOQ68" s="20"/>
      <c r="BOR68" s="20"/>
      <c r="BOS68" s="20"/>
      <c r="BOT68" s="20"/>
      <c r="BOU68" s="20"/>
      <c r="BOV68" s="20"/>
      <c r="BOW68" s="20"/>
      <c r="BOX68" s="20"/>
      <c r="BOY68" s="20"/>
      <c r="BOZ68" s="20"/>
      <c r="BPA68" s="20"/>
      <c r="BPB68" s="20"/>
      <c r="BPC68" s="20"/>
      <c r="BPD68" s="20"/>
      <c r="BPE68" s="20"/>
      <c r="BPF68" s="20"/>
      <c r="BPG68" s="20"/>
      <c r="BPH68" s="20"/>
      <c r="BPI68" s="20"/>
      <c r="BPJ68" s="20"/>
      <c r="BPK68" s="20"/>
      <c r="BPL68" s="20"/>
      <c r="BPM68" s="20"/>
      <c r="BPN68" s="20"/>
      <c r="BPO68" s="20"/>
      <c r="BPP68" s="20"/>
      <c r="BPQ68" s="20"/>
      <c r="BPR68" s="20"/>
      <c r="BPS68" s="20"/>
      <c r="BPT68" s="20"/>
      <c r="BPU68" s="20"/>
      <c r="BPV68" s="20"/>
      <c r="BPW68" s="20"/>
      <c r="BPX68" s="20"/>
      <c r="BPY68" s="20"/>
      <c r="BPZ68" s="20"/>
      <c r="BQA68" s="20"/>
      <c r="BQB68" s="20"/>
      <c r="BQC68" s="20"/>
      <c r="BQD68" s="20"/>
      <c r="BQE68" s="20"/>
      <c r="BQF68" s="20"/>
      <c r="BQG68" s="20"/>
      <c r="BQH68" s="20"/>
      <c r="BQI68" s="20"/>
      <c r="BQJ68" s="20"/>
      <c r="BQK68" s="20"/>
      <c r="BQL68" s="20"/>
      <c r="BQM68" s="20"/>
      <c r="BQN68" s="20"/>
      <c r="BQO68" s="20"/>
      <c r="BQP68" s="20"/>
      <c r="BQQ68" s="20"/>
      <c r="BQR68" s="20"/>
      <c r="BQS68" s="20"/>
      <c r="BQT68" s="20"/>
      <c r="BQU68" s="20"/>
      <c r="BQV68" s="20"/>
      <c r="BQW68" s="20"/>
      <c r="BQX68" s="20"/>
      <c r="BQY68" s="20"/>
      <c r="BQZ68" s="20"/>
      <c r="BRA68" s="20"/>
      <c r="BRB68" s="20"/>
      <c r="BRC68" s="20"/>
      <c r="BRD68" s="20"/>
      <c r="BRE68" s="20"/>
      <c r="BRF68" s="20"/>
      <c r="BRG68" s="20"/>
      <c r="BRH68" s="20"/>
      <c r="BRI68" s="20"/>
      <c r="BRJ68" s="20"/>
      <c r="BRK68" s="20"/>
      <c r="BRL68" s="20"/>
      <c r="BRM68" s="20"/>
      <c r="BRN68" s="20"/>
      <c r="BRO68" s="20"/>
      <c r="BRP68" s="20"/>
      <c r="BRQ68" s="20"/>
      <c r="BRR68" s="20"/>
      <c r="BRS68" s="20"/>
      <c r="BRT68" s="20"/>
      <c r="BRU68" s="20"/>
      <c r="BRV68" s="20"/>
      <c r="BRW68" s="20"/>
      <c r="BRX68" s="20"/>
      <c r="BRY68" s="20"/>
      <c r="BRZ68" s="20"/>
      <c r="BSA68" s="20"/>
    </row>
    <row r="69" spans="1:1847" s="21" customFormat="1" ht="18" customHeight="1" x14ac:dyDescent="0.3">
      <c r="A69" s="775"/>
      <c r="B69" s="775"/>
      <c r="C69" s="777"/>
      <c r="D69" s="777"/>
      <c r="E69" s="545" t="s">
        <v>108</v>
      </c>
      <c r="F69" s="993"/>
      <c r="G69" s="982"/>
      <c r="H69" s="817"/>
      <c r="I69" s="816"/>
      <c r="J69" s="816"/>
      <c r="K69" s="816"/>
      <c r="L69" s="815"/>
      <c r="M69" s="837"/>
      <c r="N69" s="816"/>
      <c r="O69" s="816"/>
      <c r="P69" s="816"/>
      <c r="Q69" s="768"/>
      <c r="R69" s="837"/>
      <c r="S69" s="816"/>
      <c r="T69" s="816"/>
      <c r="U69" s="816"/>
      <c r="V69" s="815"/>
      <c r="W69" s="837"/>
      <c r="X69" s="836"/>
      <c r="Y69" s="836"/>
      <c r="Z69" s="991"/>
      <c r="AA69" s="809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  <c r="IX69" s="20"/>
      <c r="IY69" s="20"/>
      <c r="IZ69" s="20"/>
      <c r="JA69" s="20"/>
      <c r="JB69" s="20"/>
      <c r="JC69" s="20"/>
      <c r="JD69" s="20"/>
      <c r="JE69" s="20"/>
      <c r="JF69" s="20"/>
      <c r="JG69" s="20"/>
      <c r="JH69" s="20"/>
      <c r="JI69" s="20"/>
      <c r="JJ69" s="20"/>
      <c r="JK69" s="20"/>
      <c r="JL69" s="20"/>
      <c r="JM69" s="20"/>
      <c r="JN69" s="20"/>
      <c r="JO69" s="20"/>
      <c r="JP69" s="20"/>
      <c r="JQ69" s="20"/>
      <c r="JR69" s="20"/>
      <c r="JS69" s="20"/>
      <c r="JT69" s="20"/>
      <c r="JU69" s="20"/>
      <c r="JV69" s="20"/>
      <c r="JW69" s="20"/>
      <c r="JX69" s="20"/>
      <c r="JY69" s="20"/>
      <c r="JZ69" s="20"/>
      <c r="KA69" s="20"/>
      <c r="KB69" s="20"/>
      <c r="KC69" s="20"/>
      <c r="KD69" s="20"/>
      <c r="KE69" s="20"/>
      <c r="KF69" s="20"/>
      <c r="KG69" s="20"/>
      <c r="KH69" s="20"/>
      <c r="KI69" s="20"/>
      <c r="KJ69" s="20"/>
      <c r="KK69" s="20"/>
      <c r="KL69" s="20"/>
      <c r="KM69" s="20"/>
      <c r="KN69" s="20"/>
      <c r="KO69" s="20"/>
      <c r="KP69" s="20"/>
      <c r="KQ69" s="20"/>
      <c r="KR69" s="20"/>
      <c r="KS69" s="20"/>
      <c r="KT69" s="20"/>
      <c r="KU69" s="20"/>
      <c r="KV69" s="20"/>
      <c r="KW69" s="20"/>
      <c r="KX69" s="20"/>
      <c r="KY69" s="20"/>
      <c r="KZ69" s="20"/>
      <c r="LA69" s="20"/>
      <c r="LB69" s="20"/>
      <c r="LC69" s="20"/>
      <c r="LD69" s="20"/>
      <c r="LE69" s="20"/>
      <c r="LF69" s="20"/>
      <c r="LG69" s="20"/>
      <c r="LH69" s="20"/>
      <c r="LI69" s="20"/>
      <c r="LJ69" s="20"/>
      <c r="LK69" s="20"/>
      <c r="LL69" s="20"/>
      <c r="LM69" s="20"/>
      <c r="LN69" s="20"/>
      <c r="LO69" s="20"/>
      <c r="LP69" s="20"/>
      <c r="LQ69" s="20"/>
      <c r="LR69" s="20"/>
      <c r="LS69" s="20"/>
      <c r="LT69" s="20"/>
      <c r="LU69" s="20"/>
      <c r="LV69" s="20"/>
      <c r="LW69" s="20"/>
      <c r="LX69" s="20"/>
      <c r="LY69" s="20"/>
      <c r="LZ69" s="20"/>
      <c r="MA69" s="20"/>
      <c r="MB69" s="20"/>
      <c r="MC69" s="20"/>
      <c r="MD69" s="20"/>
      <c r="ME69" s="20"/>
      <c r="MF69" s="20"/>
      <c r="MG69" s="20"/>
      <c r="MH69" s="20"/>
      <c r="MI69" s="20"/>
      <c r="MJ69" s="20"/>
      <c r="MK69" s="20"/>
      <c r="ML69" s="20"/>
      <c r="MM69" s="20"/>
      <c r="MN69" s="20"/>
      <c r="MO69" s="20"/>
      <c r="MP69" s="20"/>
      <c r="MQ69" s="20"/>
      <c r="MR69" s="20"/>
      <c r="MS69" s="20"/>
      <c r="MT69" s="20"/>
      <c r="MU69" s="20"/>
      <c r="MV69" s="20"/>
      <c r="MW69" s="20"/>
      <c r="MX69" s="20"/>
      <c r="MY69" s="20"/>
      <c r="MZ69" s="20"/>
      <c r="NA69" s="20"/>
      <c r="NB69" s="20"/>
      <c r="NC69" s="20"/>
      <c r="ND69" s="20"/>
      <c r="NE69" s="20"/>
      <c r="NF69" s="20"/>
      <c r="NG69" s="20"/>
      <c r="NH69" s="20"/>
      <c r="NI69" s="20"/>
      <c r="NJ69" s="20"/>
      <c r="NK69" s="20"/>
      <c r="NL69" s="20"/>
      <c r="NM69" s="20"/>
      <c r="NN69" s="20"/>
      <c r="NO69" s="20"/>
      <c r="NP69" s="20"/>
      <c r="NQ69" s="20"/>
      <c r="NR69" s="20"/>
      <c r="NS69" s="20"/>
      <c r="NT69" s="20"/>
      <c r="NU69" s="20"/>
      <c r="NV69" s="20"/>
      <c r="NW69" s="20"/>
      <c r="NX69" s="20"/>
      <c r="NY69" s="20"/>
      <c r="NZ69" s="20"/>
      <c r="OA69" s="20"/>
      <c r="OB69" s="20"/>
      <c r="OC69" s="20"/>
      <c r="OD69" s="20"/>
      <c r="OE69" s="20"/>
      <c r="OF69" s="20"/>
      <c r="OG69" s="20"/>
      <c r="OH69" s="20"/>
      <c r="OI69" s="20"/>
      <c r="OJ69" s="20"/>
      <c r="OK69" s="20"/>
      <c r="OL69" s="20"/>
      <c r="OM69" s="20"/>
      <c r="ON69" s="20"/>
      <c r="OO69" s="20"/>
      <c r="OP69" s="20"/>
      <c r="OQ69" s="20"/>
      <c r="OR69" s="20"/>
      <c r="OS69" s="20"/>
      <c r="OT69" s="20"/>
      <c r="OU69" s="20"/>
      <c r="OV69" s="20"/>
      <c r="OW69" s="20"/>
      <c r="OX69" s="20"/>
      <c r="OY69" s="20"/>
      <c r="OZ69" s="20"/>
      <c r="PA69" s="20"/>
      <c r="PB69" s="20"/>
      <c r="PC69" s="20"/>
      <c r="PD69" s="20"/>
      <c r="PE69" s="20"/>
      <c r="PF69" s="20"/>
      <c r="PG69" s="20"/>
      <c r="PH69" s="20"/>
      <c r="PI69" s="20"/>
      <c r="PJ69" s="20"/>
      <c r="PK69" s="20"/>
      <c r="PL69" s="20"/>
      <c r="PM69" s="20"/>
      <c r="PN69" s="20"/>
      <c r="PO69" s="20"/>
      <c r="PP69" s="20"/>
      <c r="PQ69" s="20"/>
      <c r="PR69" s="20"/>
      <c r="PS69" s="20"/>
      <c r="PT69" s="20"/>
      <c r="PU69" s="20"/>
      <c r="PV69" s="20"/>
      <c r="PW69" s="20"/>
      <c r="PX69" s="20"/>
      <c r="PY69" s="20"/>
      <c r="PZ69" s="20"/>
      <c r="QA69" s="20"/>
      <c r="QB69" s="20"/>
      <c r="QC69" s="20"/>
      <c r="QD69" s="20"/>
      <c r="QE69" s="20"/>
      <c r="QF69" s="20"/>
      <c r="QG69" s="20"/>
      <c r="QH69" s="20"/>
      <c r="QI69" s="20"/>
      <c r="QJ69" s="20"/>
      <c r="QK69" s="20"/>
      <c r="QL69" s="20"/>
      <c r="QM69" s="20"/>
      <c r="QN69" s="20"/>
      <c r="QO69" s="20"/>
      <c r="QP69" s="20"/>
      <c r="QQ69" s="20"/>
      <c r="QR69" s="20"/>
      <c r="QS69" s="20"/>
      <c r="QT69" s="20"/>
      <c r="QU69" s="20"/>
      <c r="QV69" s="20"/>
      <c r="QW69" s="20"/>
      <c r="QX69" s="20"/>
      <c r="QY69" s="20"/>
      <c r="QZ69" s="20"/>
      <c r="RA69" s="20"/>
      <c r="RB69" s="20"/>
      <c r="RC69" s="20"/>
      <c r="RD69" s="20"/>
      <c r="RE69" s="20"/>
      <c r="RF69" s="20"/>
      <c r="RG69" s="20"/>
      <c r="RH69" s="20"/>
      <c r="RI69" s="20"/>
      <c r="RJ69" s="20"/>
      <c r="RK69" s="20"/>
      <c r="RL69" s="20"/>
      <c r="RM69" s="20"/>
      <c r="RN69" s="20"/>
      <c r="RO69" s="20"/>
      <c r="RP69" s="20"/>
      <c r="RQ69" s="20"/>
      <c r="RR69" s="20"/>
      <c r="RS69" s="20"/>
      <c r="RT69" s="20"/>
      <c r="RU69" s="20"/>
      <c r="RV69" s="20"/>
      <c r="RW69" s="20"/>
      <c r="RX69" s="20"/>
      <c r="RY69" s="20"/>
      <c r="RZ69" s="20"/>
      <c r="SA69" s="20"/>
      <c r="SB69" s="20"/>
      <c r="SC69" s="20"/>
      <c r="SD69" s="20"/>
      <c r="SE69" s="20"/>
      <c r="SF69" s="20"/>
      <c r="SG69" s="20"/>
      <c r="SH69" s="20"/>
      <c r="SI69" s="20"/>
      <c r="SJ69" s="20"/>
      <c r="SK69" s="20"/>
      <c r="SL69" s="20"/>
      <c r="SM69" s="20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  <c r="TL69" s="20"/>
      <c r="TM69" s="20"/>
      <c r="TN69" s="20"/>
      <c r="TO69" s="20"/>
      <c r="TP69" s="20"/>
      <c r="TQ69" s="20"/>
      <c r="TR69" s="20"/>
      <c r="TS69" s="20"/>
      <c r="TT69" s="20"/>
      <c r="TU69" s="20"/>
      <c r="TV69" s="20"/>
      <c r="TW69" s="20"/>
      <c r="TX69" s="20"/>
      <c r="TY69" s="20"/>
      <c r="TZ69" s="20"/>
      <c r="UA69" s="20"/>
      <c r="UB69" s="20"/>
      <c r="UC69" s="20"/>
      <c r="UD69" s="20"/>
      <c r="UE69" s="20"/>
      <c r="UF69" s="20"/>
      <c r="UG69" s="20"/>
      <c r="UH69" s="20"/>
      <c r="UI69" s="20"/>
      <c r="UJ69" s="20"/>
      <c r="UK69" s="20"/>
      <c r="UL69" s="20"/>
      <c r="UM69" s="20"/>
      <c r="UN69" s="20"/>
      <c r="UO69" s="20"/>
      <c r="UP69" s="20"/>
      <c r="UQ69" s="20"/>
      <c r="UR69" s="20"/>
      <c r="US69" s="20"/>
      <c r="UT69" s="20"/>
      <c r="UU69" s="20"/>
      <c r="UV69" s="20"/>
      <c r="UW69" s="20"/>
      <c r="UX69" s="20"/>
      <c r="UY69" s="20"/>
      <c r="UZ69" s="20"/>
      <c r="VA69" s="20"/>
      <c r="VB69" s="20"/>
      <c r="VC69" s="20"/>
      <c r="VD69" s="20"/>
      <c r="VE69" s="20"/>
      <c r="VF69" s="20"/>
      <c r="VG69" s="20"/>
      <c r="VH69" s="20"/>
      <c r="VI69" s="20"/>
      <c r="VJ69" s="20"/>
      <c r="VK69" s="20"/>
      <c r="VL69" s="20"/>
      <c r="VM69" s="20"/>
      <c r="VN69" s="20"/>
      <c r="VO69" s="20"/>
      <c r="VP69" s="20"/>
      <c r="VQ69" s="20"/>
      <c r="VR69" s="20"/>
      <c r="VS69" s="20"/>
      <c r="VT69" s="20"/>
      <c r="VU69" s="20"/>
      <c r="VV69" s="20"/>
      <c r="VW69" s="20"/>
      <c r="VX69" s="20"/>
      <c r="VY69" s="20"/>
      <c r="VZ69" s="20"/>
      <c r="WA69" s="20"/>
      <c r="WB69" s="20"/>
      <c r="WC69" s="20"/>
      <c r="WD69" s="20"/>
      <c r="WE69" s="20"/>
      <c r="WF69" s="20"/>
      <c r="WG69" s="20"/>
      <c r="WH69" s="20"/>
      <c r="WI69" s="20"/>
      <c r="WJ69" s="20"/>
      <c r="WK69" s="20"/>
      <c r="WL69" s="20"/>
      <c r="WM69" s="20"/>
      <c r="WN69" s="20"/>
      <c r="WO69" s="20"/>
      <c r="WP69" s="20"/>
      <c r="WQ69" s="20"/>
      <c r="WR69" s="20"/>
      <c r="WS69" s="20"/>
      <c r="WT69" s="20"/>
      <c r="WU69" s="20"/>
      <c r="WV69" s="20"/>
      <c r="WW69" s="20"/>
      <c r="WX69" s="20"/>
      <c r="WY69" s="20"/>
      <c r="WZ69" s="20"/>
      <c r="XA69" s="20"/>
      <c r="XB69" s="20"/>
      <c r="XC69" s="20"/>
      <c r="XD69" s="20"/>
      <c r="XE69" s="20"/>
      <c r="XF69" s="20"/>
      <c r="XG69" s="20"/>
      <c r="XH69" s="20"/>
      <c r="XI69" s="20"/>
      <c r="XJ69" s="20"/>
      <c r="XK69" s="20"/>
      <c r="XL69" s="20"/>
      <c r="XM69" s="20"/>
      <c r="XN69" s="20"/>
      <c r="XO69" s="20"/>
      <c r="XP69" s="20"/>
      <c r="XQ69" s="20"/>
      <c r="XR69" s="20"/>
      <c r="XS69" s="20"/>
      <c r="XT69" s="20"/>
      <c r="XU69" s="20"/>
      <c r="XV69" s="20"/>
      <c r="XW69" s="20"/>
      <c r="XX69" s="20"/>
      <c r="XY69" s="20"/>
      <c r="XZ69" s="20"/>
      <c r="YA69" s="20"/>
      <c r="YB69" s="20"/>
      <c r="YC69" s="20"/>
      <c r="YD69" s="20"/>
      <c r="YE69" s="20"/>
      <c r="YF69" s="20"/>
      <c r="YG69" s="20"/>
      <c r="YH69" s="20"/>
      <c r="YI69" s="20"/>
      <c r="YJ69" s="20"/>
      <c r="YK69" s="20"/>
      <c r="YL69" s="20"/>
      <c r="YM69" s="20"/>
      <c r="YN69" s="20"/>
      <c r="YO69" s="20"/>
      <c r="YP69" s="20"/>
      <c r="YQ69" s="20"/>
      <c r="YR69" s="20"/>
      <c r="YS69" s="20"/>
      <c r="YT69" s="20"/>
      <c r="YU69" s="20"/>
      <c r="YV69" s="20"/>
      <c r="YW69" s="20"/>
      <c r="YX69" s="20"/>
      <c r="YY69" s="20"/>
      <c r="YZ69" s="20"/>
      <c r="ZA69" s="20"/>
      <c r="ZB69" s="20"/>
      <c r="ZC69" s="20"/>
      <c r="ZD69" s="20"/>
      <c r="ZE69" s="20"/>
      <c r="ZF69" s="20"/>
      <c r="ZG69" s="20"/>
      <c r="ZH69" s="20"/>
      <c r="ZI69" s="20"/>
      <c r="ZJ69" s="20"/>
      <c r="ZK69" s="20"/>
      <c r="ZL69" s="20"/>
      <c r="ZM69" s="20"/>
      <c r="ZN69" s="20"/>
      <c r="ZO69" s="20"/>
      <c r="ZP69" s="20"/>
      <c r="ZQ69" s="20"/>
      <c r="ZR69" s="20"/>
      <c r="ZS69" s="20"/>
      <c r="ZT69" s="20"/>
      <c r="ZU69" s="20"/>
      <c r="ZV69" s="20"/>
      <c r="ZW69" s="20"/>
      <c r="ZX69" s="20"/>
      <c r="ZY69" s="20"/>
      <c r="ZZ69" s="20"/>
      <c r="AAA69" s="20"/>
      <c r="AAB69" s="20"/>
      <c r="AAC69" s="20"/>
      <c r="AAD69" s="20"/>
      <c r="AAE69" s="20"/>
      <c r="AAF69" s="20"/>
      <c r="AAG69" s="20"/>
      <c r="AAH69" s="20"/>
      <c r="AAI69" s="20"/>
      <c r="AAJ69" s="20"/>
      <c r="AAK69" s="20"/>
      <c r="AAL69" s="20"/>
      <c r="AAM69" s="20"/>
      <c r="AAN69" s="20"/>
      <c r="AAO69" s="20"/>
      <c r="AAP69" s="20"/>
      <c r="AAQ69" s="20"/>
      <c r="AAR69" s="20"/>
      <c r="AAS69" s="20"/>
      <c r="AAT69" s="20"/>
      <c r="AAU69" s="20"/>
      <c r="AAV69" s="20"/>
      <c r="AAW69" s="20"/>
      <c r="AAX69" s="20"/>
      <c r="AAY69" s="20"/>
      <c r="AAZ69" s="20"/>
      <c r="ABA69" s="20"/>
      <c r="ABB69" s="20"/>
      <c r="ABC69" s="20"/>
      <c r="ABD69" s="20"/>
      <c r="ABE69" s="20"/>
      <c r="ABF69" s="20"/>
      <c r="ABG69" s="20"/>
      <c r="ABH69" s="20"/>
      <c r="ABI69" s="20"/>
      <c r="ABJ69" s="20"/>
      <c r="ABK69" s="20"/>
      <c r="ABL69" s="20"/>
      <c r="ABM69" s="20"/>
      <c r="ABN69" s="20"/>
      <c r="ABO69" s="20"/>
      <c r="ABP69" s="20"/>
      <c r="ABQ69" s="20"/>
      <c r="ABR69" s="20"/>
      <c r="ABS69" s="20"/>
      <c r="ABT69" s="20"/>
      <c r="ABU69" s="20"/>
      <c r="ABV69" s="20"/>
      <c r="ABW69" s="20"/>
      <c r="ABX69" s="20"/>
      <c r="ABY69" s="20"/>
      <c r="ABZ69" s="20"/>
      <c r="ACA69" s="20"/>
      <c r="ACB69" s="20"/>
      <c r="ACC69" s="20"/>
      <c r="ACD69" s="20"/>
      <c r="ACE69" s="20"/>
      <c r="ACF69" s="20"/>
      <c r="ACG69" s="20"/>
      <c r="ACH69" s="20"/>
      <c r="ACI69" s="20"/>
      <c r="ACJ69" s="20"/>
      <c r="ACK69" s="20"/>
      <c r="ACL69" s="20"/>
      <c r="ACM69" s="20"/>
      <c r="ACN69" s="20"/>
      <c r="ACO69" s="20"/>
      <c r="ACP69" s="20"/>
      <c r="ACQ69" s="20"/>
      <c r="ACR69" s="20"/>
      <c r="ACS69" s="20"/>
      <c r="ACT69" s="20"/>
      <c r="ACU69" s="20"/>
      <c r="ACV69" s="20"/>
      <c r="ACW69" s="20"/>
      <c r="ACX69" s="20"/>
      <c r="ACY69" s="20"/>
      <c r="ACZ69" s="20"/>
      <c r="ADA69" s="20"/>
      <c r="ADB69" s="20"/>
      <c r="ADC69" s="20"/>
      <c r="ADD69" s="20"/>
      <c r="ADE69" s="20"/>
      <c r="ADF69" s="20"/>
      <c r="ADG69" s="20"/>
      <c r="ADH69" s="20"/>
      <c r="ADI69" s="20"/>
      <c r="ADJ69" s="20"/>
      <c r="ADK69" s="20"/>
      <c r="ADL69" s="20"/>
      <c r="ADM69" s="20"/>
      <c r="ADN69" s="20"/>
      <c r="ADO69" s="20"/>
      <c r="ADP69" s="20"/>
      <c r="ADQ69" s="20"/>
      <c r="ADR69" s="20"/>
      <c r="ADS69" s="20"/>
      <c r="ADT69" s="20"/>
      <c r="ADU69" s="20"/>
      <c r="ADV69" s="20"/>
      <c r="ADW69" s="20"/>
      <c r="ADX69" s="20"/>
      <c r="ADY69" s="20"/>
      <c r="ADZ69" s="20"/>
      <c r="AEA69" s="20"/>
      <c r="AEB69" s="20"/>
      <c r="AEC69" s="20"/>
      <c r="AED69" s="20"/>
      <c r="AEE69" s="20"/>
      <c r="AEF69" s="20"/>
      <c r="AEG69" s="20"/>
      <c r="AEH69" s="20"/>
      <c r="AEI69" s="20"/>
      <c r="AEJ69" s="20"/>
      <c r="AEK69" s="20"/>
      <c r="AEL69" s="20"/>
      <c r="AEM69" s="20"/>
      <c r="AEN69" s="20"/>
      <c r="AEO69" s="20"/>
      <c r="AEP69" s="20"/>
      <c r="AEQ69" s="20"/>
      <c r="AER69" s="20"/>
      <c r="AES69" s="20"/>
      <c r="AET69" s="20"/>
      <c r="AEU69" s="20"/>
      <c r="AEV69" s="20"/>
      <c r="AEW69" s="20"/>
      <c r="AEX69" s="20"/>
      <c r="AEY69" s="20"/>
      <c r="AEZ69" s="20"/>
      <c r="AFA69" s="20"/>
      <c r="AFB69" s="20"/>
      <c r="AFC69" s="20"/>
      <c r="AFD69" s="20"/>
      <c r="AFE69" s="20"/>
      <c r="AFF69" s="20"/>
      <c r="AFG69" s="20"/>
      <c r="AFH69" s="20"/>
      <c r="AFI69" s="20"/>
      <c r="AFJ69" s="20"/>
      <c r="AFK69" s="20"/>
      <c r="AFL69" s="20"/>
      <c r="AFM69" s="20"/>
      <c r="AFN69" s="20"/>
      <c r="AFO69" s="20"/>
      <c r="AFP69" s="20"/>
      <c r="AFQ69" s="20"/>
      <c r="AFR69" s="20"/>
      <c r="AFS69" s="20"/>
      <c r="AFT69" s="20"/>
      <c r="AFU69" s="20"/>
      <c r="AFV69" s="20"/>
      <c r="AFW69" s="20"/>
      <c r="AFX69" s="20"/>
      <c r="AFY69" s="20"/>
      <c r="AFZ69" s="20"/>
      <c r="AGA69" s="20"/>
      <c r="AGB69" s="20"/>
      <c r="AGC69" s="20"/>
      <c r="AGD69" s="20"/>
      <c r="AGE69" s="20"/>
      <c r="AGF69" s="20"/>
      <c r="AGG69" s="20"/>
      <c r="AGH69" s="20"/>
      <c r="AGI69" s="20"/>
      <c r="AGJ69" s="20"/>
      <c r="AGK69" s="20"/>
      <c r="AGL69" s="20"/>
      <c r="AGM69" s="20"/>
      <c r="AGN69" s="20"/>
      <c r="AGO69" s="20"/>
      <c r="AGP69" s="20"/>
      <c r="AGQ69" s="20"/>
      <c r="AGR69" s="20"/>
      <c r="AGS69" s="20"/>
      <c r="AGT69" s="20"/>
      <c r="AGU69" s="20"/>
      <c r="AGV69" s="20"/>
      <c r="AGW69" s="20"/>
      <c r="AGX69" s="20"/>
      <c r="AGY69" s="20"/>
      <c r="AGZ69" s="20"/>
      <c r="AHA69" s="20"/>
      <c r="AHB69" s="20"/>
      <c r="AHC69" s="20"/>
      <c r="AHD69" s="20"/>
      <c r="AHE69" s="20"/>
      <c r="AHF69" s="20"/>
      <c r="AHG69" s="20"/>
      <c r="AHH69" s="20"/>
      <c r="AHI69" s="20"/>
      <c r="AHJ69" s="20"/>
      <c r="AHK69" s="20"/>
      <c r="AHL69" s="20"/>
      <c r="AHM69" s="20"/>
      <c r="AHN69" s="20"/>
      <c r="AHO69" s="20"/>
      <c r="AHP69" s="20"/>
      <c r="AHQ69" s="20"/>
      <c r="AHR69" s="20"/>
      <c r="AHS69" s="20"/>
      <c r="AHT69" s="20"/>
      <c r="AHU69" s="20"/>
      <c r="AHV69" s="20"/>
      <c r="AHW69" s="20"/>
      <c r="AHX69" s="20"/>
      <c r="AHY69" s="20"/>
      <c r="AHZ69" s="20"/>
      <c r="AIA69" s="20"/>
      <c r="AIB69" s="20"/>
      <c r="AIC69" s="20"/>
      <c r="AID69" s="20"/>
      <c r="AIE69" s="20"/>
      <c r="AIF69" s="20"/>
      <c r="AIG69" s="20"/>
      <c r="AIH69" s="20"/>
      <c r="AII69" s="20"/>
      <c r="AIJ69" s="20"/>
      <c r="AIK69" s="20"/>
      <c r="AIL69" s="20"/>
      <c r="AIM69" s="20"/>
      <c r="AIN69" s="20"/>
      <c r="AIO69" s="20"/>
      <c r="AIP69" s="20"/>
      <c r="AIQ69" s="20"/>
      <c r="AIR69" s="20"/>
      <c r="AIS69" s="20"/>
      <c r="AIT69" s="20"/>
      <c r="AIU69" s="20"/>
      <c r="AIV69" s="20"/>
      <c r="AIW69" s="20"/>
      <c r="AIX69" s="20"/>
      <c r="AIY69" s="20"/>
      <c r="AIZ69" s="20"/>
      <c r="AJA69" s="20"/>
      <c r="AJB69" s="20"/>
      <c r="AJC69" s="20"/>
      <c r="AJD69" s="20"/>
      <c r="AJE69" s="20"/>
      <c r="AJF69" s="20"/>
      <c r="AJG69" s="20"/>
      <c r="AJH69" s="20"/>
      <c r="AJI69" s="20"/>
      <c r="AJJ69" s="20"/>
      <c r="AJK69" s="20"/>
      <c r="AJL69" s="20"/>
      <c r="AJM69" s="20"/>
      <c r="AJN69" s="20"/>
      <c r="AJO69" s="20"/>
      <c r="AJP69" s="20"/>
      <c r="AJQ69" s="20"/>
      <c r="AJR69" s="20"/>
      <c r="AJS69" s="20"/>
      <c r="AJT69" s="20"/>
      <c r="AJU69" s="20"/>
      <c r="AJV69" s="20"/>
      <c r="AJW69" s="20"/>
      <c r="AJX69" s="20"/>
      <c r="AJY69" s="20"/>
      <c r="AJZ69" s="20"/>
      <c r="AKA69" s="20"/>
      <c r="AKB69" s="20"/>
      <c r="AKC69" s="20"/>
      <c r="AKD69" s="20"/>
      <c r="AKE69" s="20"/>
      <c r="AKF69" s="20"/>
      <c r="AKG69" s="20"/>
      <c r="AKH69" s="20"/>
      <c r="AKI69" s="20"/>
      <c r="AKJ69" s="20"/>
      <c r="AKK69" s="20"/>
      <c r="AKL69" s="20"/>
      <c r="AKM69" s="20"/>
      <c r="AKN69" s="20"/>
      <c r="AKO69" s="20"/>
      <c r="AKP69" s="20"/>
      <c r="AKQ69" s="20"/>
      <c r="AKR69" s="20"/>
      <c r="AKS69" s="20"/>
      <c r="AKT69" s="20"/>
      <c r="AKU69" s="20"/>
      <c r="AKV69" s="20"/>
      <c r="AKW69" s="20"/>
      <c r="AKX69" s="20"/>
      <c r="AKY69" s="20"/>
      <c r="AKZ69" s="20"/>
      <c r="ALA69" s="20"/>
      <c r="ALB69" s="20"/>
      <c r="ALC69" s="20"/>
      <c r="ALD69" s="20"/>
      <c r="ALE69" s="20"/>
      <c r="ALF69" s="20"/>
      <c r="ALG69" s="20"/>
      <c r="ALH69" s="20"/>
      <c r="ALI69" s="20"/>
      <c r="ALJ69" s="20"/>
      <c r="ALK69" s="20"/>
      <c r="ALL69" s="20"/>
      <c r="ALM69" s="20"/>
      <c r="ALN69" s="20"/>
      <c r="ALO69" s="20"/>
      <c r="ALP69" s="20"/>
      <c r="ALQ69" s="20"/>
      <c r="ALR69" s="20"/>
      <c r="ALS69" s="20"/>
      <c r="ALT69" s="20"/>
      <c r="ALU69" s="20"/>
      <c r="ALV69" s="20"/>
      <c r="ALW69" s="20"/>
      <c r="ALX69" s="20"/>
      <c r="ALY69" s="20"/>
      <c r="ALZ69" s="20"/>
      <c r="AMA69" s="20"/>
      <c r="AMB69" s="20"/>
      <c r="AMC69" s="20"/>
      <c r="AMD69" s="20"/>
      <c r="AME69" s="20"/>
      <c r="AMF69" s="20"/>
      <c r="AMG69" s="20"/>
      <c r="AMH69" s="20"/>
      <c r="AMI69" s="20"/>
      <c r="AMJ69" s="20"/>
      <c r="AMK69" s="20"/>
      <c r="AML69" s="20"/>
      <c r="AMM69" s="20"/>
      <c r="AMN69" s="20"/>
      <c r="AMO69" s="20"/>
      <c r="AMP69" s="20"/>
      <c r="AMQ69" s="20"/>
      <c r="AMR69" s="20"/>
      <c r="AMS69" s="20"/>
      <c r="AMT69" s="20"/>
      <c r="AMU69" s="20"/>
      <c r="AMV69" s="20"/>
      <c r="AMW69" s="20"/>
      <c r="AMX69" s="20"/>
      <c r="AMY69" s="20"/>
      <c r="AMZ69" s="20"/>
      <c r="ANA69" s="20"/>
      <c r="ANB69" s="20"/>
      <c r="ANC69" s="20"/>
      <c r="AND69" s="20"/>
      <c r="ANE69" s="20"/>
      <c r="ANF69" s="20"/>
      <c r="ANG69" s="20"/>
      <c r="ANH69" s="20"/>
      <c r="ANI69" s="20"/>
      <c r="ANJ69" s="20"/>
      <c r="ANK69" s="20"/>
      <c r="ANL69" s="20"/>
      <c r="ANM69" s="20"/>
      <c r="ANN69" s="20"/>
      <c r="ANO69" s="20"/>
      <c r="ANP69" s="20"/>
      <c r="ANQ69" s="20"/>
      <c r="ANR69" s="20"/>
      <c r="ANS69" s="20"/>
      <c r="ANT69" s="20"/>
      <c r="ANU69" s="20"/>
      <c r="ANV69" s="20"/>
      <c r="ANW69" s="20"/>
      <c r="ANX69" s="20"/>
      <c r="ANY69" s="20"/>
      <c r="ANZ69" s="20"/>
      <c r="AOA69" s="20"/>
      <c r="AOB69" s="20"/>
      <c r="AOC69" s="20"/>
      <c r="AOD69" s="20"/>
      <c r="AOE69" s="20"/>
      <c r="AOF69" s="20"/>
      <c r="AOG69" s="20"/>
      <c r="AOH69" s="20"/>
      <c r="AOI69" s="20"/>
      <c r="AOJ69" s="20"/>
      <c r="AOK69" s="20"/>
      <c r="AOL69" s="20"/>
      <c r="AOM69" s="20"/>
      <c r="AON69" s="20"/>
      <c r="AOO69" s="20"/>
      <c r="AOP69" s="20"/>
      <c r="AOQ69" s="20"/>
      <c r="AOR69" s="20"/>
      <c r="AOS69" s="20"/>
      <c r="AOT69" s="20"/>
      <c r="AOU69" s="20"/>
      <c r="AOV69" s="20"/>
      <c r="AOW69" s="20"/>
      <c r="AOX69" s="20"/>
      <c r="AOY69" s="20"/>
      <c r="AOZ69" s="20"/>
      <c r="APA69" s="20"/>
      <c r="APB69" s="20"/>
      <c r="APC69" s="20"/>
      <c r="APD69" s="20"/>
      <c r="APE69" s="20"/>
      <c r="APF69" s="20"/>
      <c r="APG69" s="20"/>
      <c r="APH69" s="20"/>
      <c r="API69" s="20"/>
      <c r="APJ69" s="20"/>
      <c r="APK69" s="20"/>
      <c r="APL69" s="20"/>
      <c r="APM69" s="20"/>
      <c r="APN69" s="20"/>
      <c r="APO69" s="20"/>
      <c r="APP69" s="20"/>
      <c r="APQ69" s="20"/>
      <c r="APR69" s="20"/>
      <c r="APS69" s="20"/>
      <c r="APT69" s="20"/>
      <c r="APU69" s="20"/>
      <c r="APV69" s="20"/>
      <c r="APW69" s="20"/>
      <c r="APX69" s="20"/>
      <c r="APY69" s="20"/>
      <c r="APZ69" s="20"/>
      <c r="AQA69" s="20"/>
      <c r="AQB69" s="20"/>
      <c r="AQC69" s="20"/>
      <c r="AQD69" s="20"/>
      <c r="AQE69" s="20"/>
      <c r="AQF69" s="20"/>
      <c r="AQG69" s="20"/>
      <c r="AQH69" s="20"/>
      <c r="AQI69" s="20"/>
      <c r="AQJ69" s="20"/>
      <c r="AQK69" s="20"/>
      <c r="AQL69" s="20"/>
      <c r="AQM69" s="20"/>
      <c r="AQN69" s="20"/>
      <c r="AQO69" s="20"/>
      <c r="AQP69" s="20"/>
      <c r="AQQ69" s="20"/>
      <c r="AQR69" s="20"/>
      <c r="AQS69" s="20"/>
      <c r="AQT69" s="20"/>
      <c r="AQU69" s="20"/>
      <c r="AQV69" s="20"/>
      <c r="AQW69" s="20"/>
      <c r="AQX69" s="20"/>
      <c r="AQY69" s="20"/>
      <c r="AQZ69" s="20"/>
      <c r="ARA69" s="20"/>
      <c r="ARB69" s="20"/>
      <c r="ARC69" s="20"/>
      <c r="ARD69" s="20"/>
      <c r="ARE69" s="20"/>
      <c r="ARF69" s="20"/>
      <c r="ARG69" s="20"/>
      <c r="ARH69" s="20"/>
      <c r="ARI69" s="20"/>
      <c r="ARJ69" s="20"/>
      <c r="ARK69" s="20"/>
      <c r="ARL69" s="20"/>
      <c r="ARM69" s="20"/>
      <c r="ARN69" s="20"/>
      <c r="ARO69" s="20"/>
      <c r="ARP69" s="20"/>
      <c r="ARQ69" s="20"/>
      <c r="ARR69" s="20"/>
      <c r="ARS69" s="20"/>
      <c r="ART69" s="20"/>
      <c r="ARU69" s="20"/>
      <c r="ARV69" s="20"/>
      <c r="ARW69" s="20"/>
      <c r="ARX69" s="20"/>
      <c r="ARY69" s="20"/>
      <c r="ARZ69" s="20"/>
      <c r="ASA69" s="20"/>
      <c r="ASB69" s="20"/>
      <c r="ASC69" s="20"/>
      <c r="ASD69" s="20"/>
      <c r="ASE69" s="20"/>
      <c r="ASF69" s="20"/>
      <c r="ASG69" s="20"/>
      <c r="ASH69" s="20"/>
      <c r="ASI69" s="20"/>
      <c r="ASJ69" s="20"/>
      <c r="ASK69" s="20"/>
      <c r="ASL69" s="20"/>
      <c r="ASM69" s="20"/>
      <c r="ASN69" s="20"/>
      <c r="ASO69" s="20"/>
      <c r="ASP69" s="20"/>
      <c r="ASQ69" s="20"/>
      <c r="ASR69" s="20"/>
      <c r="ASS69" s="20"/>
      <c r="AST69" s="20"/>
      <c r="ASU69" s="20"/>
      <c r="ASV69" s="20"/>
      <c r="ASW69" s="20"/>
      <c r="ASX69" s="20"/>
      <c r="ASY69" s="20"/>
      <c r="ASZ69" s="20"/>
      <c r="ATA69" s="20"/>
      <c r="ATB69" s="20"/>
      <c r="ATC69" s="20"/>
      <c r="ATD69" s="20"/>
      <c r="ATE69" s="20"/>
      <c r="ATF69" s="20"/>
      <c r="ATG69" s="20"/>
      <c r="ATH69" s="20"/>
      <c r="ATI69" s="20"/>
      <c r="ATJ69" s="20"/>
      <c r="ATK69" s="20"/>
      <c r="ATL69" s="20"/>
      <c r="ATM69" s="20"/>
      <c r="ATN69" s="20"/>
      <c r="ATO69" s="20"/>
      <c r="ATP69" s="20"/>
      <c r="ATQ69" s="20"/>
      <c r="ATR69" s="20"/>
      <c r="ATS69" s="20"/>
      <c r="ATT69" s="20"/>
      <c r="ATU69" s="20"/>
      <c r="ATV69" s="20"/>
      <c r="ATW69" s="20"/>
      <c r="ATX69" s="20"/>
      <c r="ATY69" s="20"/>
      <c r="ATZ69" s="20"/>
      <c r="AUA69" s="20"/>
      <c r="AUB69" s="20"/>
      <c r="AUC69" s="20"/>
      <c r="AUD69" s="20"/>
      <c r="AUE69" s="20"/>
      <c r="AUF69" s="20"/>
      <c r="AUG69" s="20"/>
      <c r="AUH69" s="20"/>
      <c r="AUI69" s="20"/>
      <c r="AUJ69" s="20"/>
      <c r="AUK69" s="20"/>
      <c r="AUL69" s="20"/>
      <c r="AUM69" s="20"/>
      <c r="AUN69" s="20"/>
      <c r="AUO69" s="20"/>
      <c r="AUP69" s="20"/>
      <c r="AUQ69" s="20"/>
      <c r="AUR69" s="20"/>
      <c r="AUS69" s="20"/>
      <c r="AUT69" s="20"/>
      <c r="AUU69" s="20"/>
      <c r="AUV69" s="20"/>
      <c r="AUW69" s="20"/>
      <c r="AUX69" s="20"/>
      <c r="AUY69" s="20"/>
      <c r="AUZ69" s="20"/>
      <c r="AVA69" s="20"/>
      <c r="AVB69" s="20"/>
      <c r="AVC69" s="20"/>
      <c r="AVD69" s="20"/>
      <c r="AVE69" s="20"/>
      <c r="AVF69" s="20"/>
      <c r="AVG69" s="20"/>
      <c r="AVH69" s="20"/>
      <c r="AVI69" s="20"/>
      <c r="AVJ69" s="20"/>
      <c r="AVK69" s="20"/>
      <c r="AVL69" s="20"/>
      <c r="AVM69" s="20"/>
      <c r="AVN69" s="20"/>
      <c r="AVO69" s="20"/>
      <c r="AVP69" s="20"/>
      <c r="AVQ69" s="20"/>
      <c r="AVR69" s="20"/>
      <c r="AVS69" s="20"/>
      <c r="AVT69" s="20"/>
      <c r="AVU69" s="20"/>
      <c r="AVV69" s="20"/>
      <c r="AVW69" s="20"/>
      <c r="AVX69" s="20"/>
      <c r="AVY69" s="20"/>
      <c r="AVZ69" s="20"/>
      <c r="AWA69" s="20"/>
      <c r="AWB69" s="20"/>
      <c r="AWC69" s="20"/>
      <c r="AWD69" s="20"/>
      <c r="AWE69" s="20"/>
      <c r="AWF69" s="20"/>
      <c r="AWG69" s="20"/>
      <c r="AWH69" s="20"/>
      <c r="AWI69" s="20"/>
      <c r="AWJ69" s="20"/>
      <c r="AWK69" s="20"/>
      <c r="AWL69" s="20"/>
      <c r="AWM69" s="20"/>
      <c r="AWN69" s="20"/>
      <c r="AWO69" s="20"/>
      <c r="AWP69" s="20"/>
      <c r="AWQ69" s="20"/>
      <c r="AWR69" s="20"/>
      <c r="AWS69" s="20"/>
      <c r="AWT69" s="20"/>
      <c r="AWU69" s="20"/>
      <c r="AWV69" s="20"/>
      <c r="AWW69" s="20"/>
      <c r="AWX69" s="20"/>
      <c r="AWY69" s="20"/>
      <c r="AWZ69" s="20"/>
      <c r="AXA69" s="20"/>
      <c r="AXB69" s="20"/>
      <c r="AXC69" s="20"/>
      <c r="AXD69" s="20"/>
      <c r="AXE69" s="20"/>
      <c r="AXF69" s="20"/>
      <c r="AXG69" s="20"/>
      <c r="AXH69" s="20"/>
      <c r="AXI69" s="20"/>
      <c r="AXJ69" s="20"/>
      <c r="AXK69" s="20"/>
      <c r="AXL69" s="20"/>
      <c r="AXM69" s="20"/>
      <c r="AXN69" s="20"/>
      <c r="AXO69" s="20"/>
      <c r="AXP69" s="20"/>
      <c r="AXQ69" s="20"/>
      <c r="AXR69" s="20"/>
      <c r="AXS69" s="20"/>
      <c r="AXT69" s="20"/>
      <c r="AXU69" s="20"/>
      <c r="AXV69" s="20"/>
      <c r="AXW69" s="20"/>
      <c r="AXX69" s="20"/>
      <c r="AXY69" s="20"/>
      <c r="AXZ69" s="20"/>
      <c r="AYA69" s="20"/>
      <c r="AYB69" s="20"/>
      <c r="AYC69" s="20"/>
      <c r="AYD69" s="20"/>
      <c r="AYE69" s="20"/>
      <c r="AYF69" s="20"/>
      <c r="AYG69" s="20"/>
      <c r="AYH69" s="20"/>
      <c r="AYI69" s="20"/>
      <c r="AYJ69" s="20"/>
      <c r="AYK69" s="20"/>
      <c r="AYL69" s="20"/>
      <c r="AYM69" s="20"/>
      <c r="AYN69" s="20"/>
      <c r="AYO69" s="20"/>
      <c r="AYP69" s="20"/>
      <c r="AYQ69" s="20"/>
      <c r="AYR69" s="20"/>
      <c r="AYS69" s="20"/>
      <c r="AYT69" s="20"/>
      <c r="AYU69" s="20"/>
      <c r="AYV69" s="20"/>
      <c r="AYW69" s="20"/>
      <c r="AYX69" s="20"/>
      <c r="AYY69" s="20"/>
      <c r="AYZ69" s="20"/>
      <c r="AZA69" s="20"/>
      <c r="AZB69" s="20"/>
      <c r="AZC69" s="20"/>
      <c r="AZD69" s="20"/>
      <c r="AZE69" s="20"/>
      <c r="AZF69" s="20"/>
      <c r="AZG69" s="20"/>
      <c r="AZH69" s="20"/>
      <c r="AZI69" s="20"/>
      <c r="AZJ69" s="20"/>
      <c r="AZK69" s="20"/>
      <c r="AZL69" s="20"/>
      <c r="AZM69" s="20"/>
      <c r="AZN69" s="20"/>
      <c r="AZO69" s="20"/>
      <c r="AZP69" s="20"/>
      <c r="AZQ69" s="20"/>
      <c r="AZR69" s="20"/>
      <c r="AZS69" s="20"/>
      <c r="AZT69" s="20"/>
      <c r="AZU69" s="20"/>
      <c r="AZV69" s="20"/>
      <c r="AZW69" s="20"/>
      <c r="AZX69" s="20"/>
      <c r="AZY69" s="20"/>
      <c r="AZZ69" s="20"/>
      <c r="BAA69" s="20"/>
      <c r="BAB69" s="20"/>
      <c r="BAC69" s="20"/>
      <c r="BAD69" s="20"/>
      <c r="BAE69" s="20"/>
      <c r="BAF69" s="20"/>
      <c r="BAG69" s="20"/>
      <c r="BAH69" s="20"/>
      <c r="BAI69" s="20"/>
      <c r="BAJ69" s="20"/>
      <c r="BAK69" s="20"/>
      <c r="BAL69" s="20"/>
      <c r="BAM69" s="20"/>
      <c r="BAN69" s="20"/>
      <c r="BAO69" s="20"/>
      <c r="BAP69" s="20"/>
      <c r="BAQ69" s="20"/>
      <c r="BAR69" s="20"/>
      <c r="BAS69" s="20"/>
      <c r="BAT69" s="20"/>
      <c r="BAU69" s="20"/>
      <c r="BAV69" s="20"/>
      <c r="BAW69" s="20"/>
      <c r="BAX69" s="20"/>
      <c r="BAY69" s="20"/>
      <c r="BAZ69" s="20"/>
      <c r="BBA69" s="20"/>
      <c r="BBB69" s="20"/>
      <c r="BBC69" s="20"/>
      <c r="BBD69" s="20"/>
      <c r="BBE69" s="20"/>
      <c r="BBF69" s="20"/>
      <c r="BBG69" s="20"/>
      <c r="BBH69" s="20"/>
      <c r="BBI69" s="20"/>
      <c r="BBJ69" s="20"/>
      <c r="BBK69" s="20"/>
      <c r="BBL69" s="20"/>
      <c r="BBM69" s="20"/>
      <c r="BBN69" s="20"/>
      <c r="BBO69" s="20"/>
      <c r="BBP69" s="20"/>
      <c r="BBQ69" s="20"/>
      <c r="BBR69" s="20"/>
      <c r="BBS69" s="20"/>
      <c r="BBT69" s="20"/>
      <c r="BBU69" s="20"/>
      <c r="BBV69" s="20"/>
      <c r="BBW69" s="20"/>
      <c r="BBX69" s="20"/>
      <c r="BBY69" s="20"/>
      <c r="BBZ69" s="20"/>
      <c r="BCA69" s="20"/>
      <c r="BCB69" s="20"/>
      <c r="BCC69" s="20"/>
      <c r="BCD69" s="20"/>
      <c r="BCE69" s="20"/>
      <c r="BCF69" s="20"/>
      <c r="BCG69" s="20"/>
      <c r="BCH69" s="20"/>
      <c r="BCI69" s="20"/>
      <c r="BCJ69" s="20"/>
      <c r="BCK69" s="20"/>
      <c r="BCL69" s="20"/>
      <c r="BCM69" s="20"/>
      <c r="BCN69" s="20"/>
      <c r="BCO69" s="20"/>
      <c r="BCP69" s="20"/>
      <c r="BCQ69" s="20"/>
      <c r="BCR69" s="20"/>
      <c r="BCS69" s="20"/>
      <c r="BCT69" s="20"/>
      <c r="BCU69" s="20"/>
      <c r="BCV69" s="20"/>
      <c r="BCW69" s="20"/>
      <c r="BCX69" s="20"/>
      <c r="BCY69" s="20"/>
      <c r="BCZ69" s="20"/>
      <c r="BDA69" s="20"/>
      <c r="BDB69" s="20"/>
      <c r="BDC69" s="20"/>
      <c r="BDD69" s="20"/>
      <c r="BDE69" s="20"/>
      <c r="BDF69" s="20"/>
      <c r="BDG69" s="20"/>
      <c r="BDH69" s="20"/>
      <c r="BDI69" s="20"/>
      <c r="BDJ69" s="20"/>
      <c r="BDK69" s="20"/>
      <c r="BDL69" s="20"/>
      <c r="BDM69" s="20"/>
      <c r="BDN69" s="20"/>
      <c r="BDO69" s="20"/>
      <c r="BDP69" s="20"/>
      <c r="BDQ69" s="20"/>
      <c r="BDR69" s="20"/>
      <c r="BDS69" s="20"/>
      <c r="BDT69" s="20"/>
      <c r="BDU69" s="20"/>
      <c r="BDV69" s="20"/>
      <c r="BDW69" s="20"/>
      <c r="BDX69" s="20"/>
      <c r="BDY69" s="20"/>
      <c r="BDZ69" s="20"/>
      <c r="BEA69" s="20"/>
      <c r="BEB69" s="20"/>
      <c r="BEC69" s="20"/>
      <c r="BED69" s="20"/>
      <c r="BEE69" s="20"/>
      <c r="BEF69" s="20"/>
      <c r="BEG69" s="20"/>
      <c r="BEH69" s="20"/>
      <c r="BEI69" s="20"/>
      <c r="BEJ69" s="20"/>
      <c r="BEK69" s="20"/>
      <c r="BEL69" s="20"/>
      <c r="BEM69" s="20"/>
      <c r="BEN69" s="20"/>
      <c r="BEO69" s="20"/>
      <c r="BEP69" s="20"/>
      <c r="BEQ69" s="20"/>
      <c r="BER69" s="20"/>
      <c r="BES69" s="20"/>
      <c r="BET69" s="20"/>
      <c r="BEU69" s="20"/>
      <c r="BEV69" s="20"/>
      <c r="BEW69" s="20"/>
      <c r="BEX69" s="20"/>
      <c r="BEY69" s="20"/>
      <c r="BEZ69" s="20"/>
      <c r="BFA69" s="20"/>
      <c r="BFB69" s="20"/>
      <c r="BFC69" s="20"/>
      <c r="BFD69" s="20"/>
      <c r="BFE69" s="20"/>
      <c r="BFF69" s="20"/>
      <c r="BFG69" s="20"/>
      <c r="BFH69" s="20"/>
      <c r="BFI69" s="20"/>
      <c r="BFJ69" s="20"/>
      <c r="BFK69" s="20"/>
      <c r="BFL69" s="20"/>
      <c r="BFM69" s="20"/>
      <c r="BFN69" s="20"/>
      <c r="BFO69" s="20"/>
      <c r="BFP69" s="20"/>
      <c r="BFQ69" s="20"/>
      <c r="BFR69" s="20"/>
      <c r="BFS69" s="20"/>
      <c r="BFT69" s="20"/>
      <c r="BFU69" s="20"/>
      <c r="BFV69" s="20"/>
      <c r="BFW69" s="20"/>
      <c r="BFX69" s="20"/>
      <c r="BFY69" s="20"/>
      <c r="BFZ69" s="20"/>
      <c r="BGA69" s="20"/>
      <c r="BGB69" s="20"/>
      <c r="BGC69" s="20"/>
      <c r="BGD69" s="20"/>
      <c r="BGE69" s="20"/>
      <c r="BGF69" s="20"/>
      <c r="BGG69" s="20"/>
      <c r="BGH69" s="20"/>
      <c r="BGI69" s="20"/>
      <c r="BGJ69" s="20"/>
      <c r="BGK69" s="20"/>
      <c r="BGL69" s="20"/>
      <c r="BGM69" s="20"/>
      <c r="BGN69" s="20"/>
      <c r="BGO69" s="20"/>
      <c r="BGP69" s="20"/>
      <c r="BGQ69" s="20"/>
      <c r="BGR69" s="20"/>
      <c r="BGS69" s="20"/>
      <c r="BGT69" s="20"/>
      <c r="BGU69" s="20"/>
      <c r="BGV69" s="20"/>
      <c r="BGW69" s="20"/>
      <c r="BGX69" s="20"/>
      <c r="BGY69" s="20"/>
      <c r="BGZ69" s="20"/>
      <c r="BHA69" s="20"/>
      <c r="BHB69" s="20"/>
      <c r="BHC69" s="20"/>
      <c r="BHD69" s="20"/>
      <c r="BHE69" s="20"/>
      <c r="BHF69" s="20"/>
      <c r="BHG69" s="20"/>
      <c r="BHH69" s="20"/>
      <c r="BHI69" s="20"/>
      <c r="BHJ69" s="20"/>
      <c r="BHK69" s="20"/>
      <c r="BHL69" s="20"/>
      <c r="BHM69" s="20"/>
      <c r="BHN69" s="20"/>
      <c r="BHO69" s="20"/>
      <c r="BHP69" s="20"/>
      <c r="BHQ69" s="20"/>
      <c r="BHR69" s="20"/>
      <c r="BHS69" s="20"/>
      <c r="BHT69" s="20"/>
      <c r="BHU69" s="20"/>
      <c r="BHV69" s="20"/>
      <c r="BHW69" s="20"/>
      <c r="BHX69" s="20"/>
      <c r="BHY69" s="20"/>
      <c r="BHZ69" s="20"/>
      <c r="BIA69" s="20"/>
      <c r="BIB69" s="20"/>
      <c r="BIC69" s="20"/>
      <c r="BID69" s="20"/>
      <c r="BIE69" s="20"/>
      <c r="BIF69" s="20"/>
      <c r="BIG69" s="20"/>
      <c r="BIH69" s="20"/>
      <c r="BII69" s="20"/>
      <c r="BIJ69" s="20"/>
      <c r="BIK69" s="20"/>
      <c r="BIL69" s="20"/>
      <c r="BIM69" s="20"/>
      <c r="BIN69" s="20"/>
      <c r="BIO69" s="20"/>
      <c r="BIP69" s="20"/>
      <c r="BIQ69" s="20"/>
      <c r="BIR69" s="20"/>
      <c r="BIS69" s="20"/>
      <c r="BIT69" s="20"/>
      <c r="BIU69" s="20"/>
      <c r="BIV69" s="20"/>
      <c r="BIW69" s="20"/>
      <c r="BIX69" s="20"/>
      <c r="BIY69" s="20"/>
      <c r="BIZ69" s="20"/>
      <c r="BJA69" s="20"/>
      <c r="BJB69" s="20"/>
      <c r="BJC69" s="20"/>
      <c r="BJD69" s="20"/>
      <c r="BJE69" s="20"/>
      <c r="BJF69" s="20"/>
      <c r="BJG69" s="20"/>
      <c r="BJH69" s="20"/>
      <c r="BJI69" s="20"/>
      <c r="BJJ69" s="20"/>
      <c r="BJK69" s="20"/>
      <c r="BJL69" s="20"/>
      <c r="BJM69" s="20"/>
      <c r="BJN69" s="20"/>
      <c r="BJO69" s="20"/>
      <c r="BJP69" s="20"/>
      <c r="BJQ69" s="20"/>
      <c r="BJR69" s="20"/>
      <c r="BJS69" s="20"/>
      <c r="BJT69" s="20"/>
      <c r="BJU69" s="20"/>
      <c r="BJV69" s="20"/>
      <c r="BJW69" s="20"/>
      <c r="BJX69" s="20"/>
      <c r="BJY69" s="20"/>
      <c r="BJZ69" s="20"/>
      <c r="BKA69" s="20"/>
      <c r="BKB69" s="20"/>
      <c r="BKC69" s="20"/>
      <c r="BKD69" s="20"/>
      <c r="BKE69" s="20"/>
      <c r="BKF69" s="20"/>
      <c r="BKG69" s="20"/>
      <c r="BKH69" s="20"/>
      <c r="BKI69" s="20"/>
      <c r="BKJ69" s="20"/>
      <c r="BKK69" s="20"/>
      <c r="BKL69" s="20"/>
      <c r="BKM69" s="20"/>
      <c r="BKN69" s="20"/>
      <c r="BKO69" s="20"/>
      <c r="BKP69" s="20"/>
      <c r="BKQ69" s="20"/>
      <c r="BKR69" s="20"/>
      <c r="BKS69" s="20"/>
      <c r="BKT69" s="20"/>
      <c r="BKU69" s="20"/>
      <c r="BKV69" s="20"/>
      <c r="BKW69" s="20"/>
      <c r="BKX69" s="20"/>
      <c r="BKY69" s="20"/>
      <c r="BKZ69" s="20"/>
      <c r="BLA69" s="20"/>
      <c r="BLB69" s="20"/>
      <c r="BLC69" s="20"/>
      <c r="BLD69" s="20"/>
      <c r="BLE69" s="20"/>
      <c r="BLF69" s="20"/>
      <c r="BLG69" s="20"/>
      <c r="BLH69" s="20"/>
      <c r="BLI69" s="20"/>
      <c r="BLJ69" s="20"/>
      <c r="BLK69" s="20"/>
      <c r="BLL69" s="20"/>
      <c r="BLM69" s="20"/>
      <c r="BLN69" s="20"/>
      <c r="BLO69" s="20"/>
      <c r="BLP69" s="20"/>
      <c r="BLQ69" s="20"/>
      <c r="BLR69" s="20"/>
      <c r="BLS69" s="20"/>
      <c r="BLT69" s="20"/>
      <c r="BLU69" s="20"/>
      <c r="BLV69" s="20"/>
      <c r="BLW69" s="20"/>
      <c r="BLX69" s="20"/>
      <c r="BLY69" s="20"/>
      <c r="BLZ69" s="20"/>
      <c r="BMA69" s="20"/>
      <c r="BMB69" s="20"/>
      <c r="BMC69" s="20"/>
      <c r="BMD69" s="20"/>
      <c r="BME69" s="20"/>
      <c r="BMF69" s="20"/>
      <c r="BMG69" s="20"/>
      <c r="BMH69" s="20"/>
      <c r="BMI69" s="20"/>
      <c r="BMJ69" s="20"/>
      <c r="BMK69" s="20"/>
      <c r="BML69" s="20"/>
      <c r="BMM69" s="20"/>
      <c r="BMN69" s="20"/>
      <c r="BMO69" s="20"/>
      <c r="BMP69" s="20"/>
      <c r="BMQ69" s="20"/>
      <c r="BMR69" s="20"/>
      <c r="BMS69" s="20"/>
      <c r="BMT69" s="20"/>
      <c r="BMU69" s="20"/>
      <c r="BMV69" s="20"/>
      <c r="BMW69" s="20"/>
      <c r="BMX69" s="20"/>
      <c r="BMY69" s="20"/>
      <c r="BMZ69" s="20"/>
      <c r="BNA69" s="20"/>
      <c r="BNB69" s="20"/>
      <c r="BNC69" s="20"/>
      <c r="BND69" s="20"/>
      <c r="BNE69" s="20"/>
      <c r="BNF69" s="20"/>
      <c r="BNG69" s="20"/>
      <c r="BNH69" s="20"/>
      <c r="BNI69" s="20"/>
      <c r="BNJ69" s="20"/>
      <c r="BNK69" s="20"/>
      <c r="BNL69" s="20"/>
      <c r="BNM69" s="20"/>
      <c r="BNN69" s="20"/>
      <c r="BNO69" s="20"/>
      <c r="BNP69" s="20"/>
      <c r="BNQ69" s="20"/>
      <c r="BNR69" s="20"/>
      <c r="BNS69" s="20"/>
      <c r="BNT69" s="20"/>
      <c r="BNU69" s="20"/>
      <c r="BNV69" s="20"/>
      <c r="BNW69" s="20"/>
      <c r="BNX69" s="20"/>
      <c r="BNY69" s="20"/>
      <c r="BNZ69" s="20"/>
      <c r="BOA69" s="20"/>
      <c r="BOB69" s="20"/>
      <c r="BOC69" s="20"/>
      <c r="BOD69" s="20"/>
      <c r="BOE69" s="20"/>
      <c r="BOF69" s="20"/>
      <c r="BOG69" s="20"/>
      <c r="BOH69" s="20"/>
      <c r="BOI69" s="20"/>
      <c r="BOJ69" s="20"/>
      <c r="BOK69" s="20"/>
      <c r="BOL69" s="20"/>
      <c r="BOM69" s="20"/>
      <c r="BON69" s="20"/>
      <c r="BOO69" s="20"/>
      <c r="BOP69" s="20"/>
      <c r="BOQ69" s="20"/>
      <c r="BOR69" s="20"/>
      <c r="BOS69" s="20"/>
      <c r="BOT69" s="20"/>
      <c r="BOU69" s="20"/>
      <c r="BOV69" s="20"/>
      <c r="BOW69" s="20"/>
      <c r="BOX69" s="20"/>
      <c r="BOY69" s="20"/>
      <c r="BOZ69" s="20"/>
      <c r="BPA69" s="20"/>
      <c r="BPB69" s="20"/>
      <c r="BPC69" s="20"/>
      <c r="BPD69" s="20"/>
      <c r="BPE69" s="20"/>
      <c r="BPF69" s="20"/>
      <c r="BPG69" s="20"/>
      <c r="BPH69" s="20"/>
      <c r="BPI69" s="20"/>
      <c r="BPJ69" s="20"/>
      <c r="BPK69" s="20"/>
      <c r="BPL69" s="20"/>
      <c r="BPM69" s="20"/>
      <c r="BPN69" s="20"/>
      <c r="BPO69" s="20"/>
      <c r="BPP69" s="20"/>
      <c r="BPQ69" s="20"/>
      <c r="BPR69" s="20"/>
      <c r="BPS69" s="20"/>
      <c r="BPT69" s="20"/>
      <c r="BPU69" s="20"/>
      <c r="BPV69" s="20"/>
      <c r="BPW69" s="20"/>
      <c r="BPX69" s="20"/>
      <c r="BPY69" s="20"/>
      <c r="BPZ69" s="20"/>
      <c r="BQA69" s="20"/>
      <c r="BQB69" s="20"/>
      <c r="BQC69" s="20"/>
      <c r="BQD69" s="20"/>
      <c r="BQE69" s="20"/>
      <c r="BQF69" s="20"/>
      <c r="BQG69" s="20"/>
      <c r="BQH69" s="20"/>
      <c r="BQI69" s="20"/>
      <c r="BQJ69" s="20"/>
      <c r="BQK69" s="20"/>
      <c r="BQL69" s="20"/>
      <c r="BQM69" s="20"/>
      <c r="BQN69" s="20"/>
      <c r="BQO69" s="20"/>
      <c r="BQP69" s="20"/>
      <c r="BQQ69" s="20"/>
      <c r="BQR69" s="20"/>
      <c r="BQS69" s="20"/>
      <c r="BQT69" s="20"/>
      <c r="BQU69" s="20"/>
      <c r="BQV69" s="20"/>
      <c r="BQW69" s="20"/>
      <c r="BQX69" s="20"/>
      <c r="BQY69" s="20"/>
      <c r="BQZ69" s="20"/>
      <c r="BRA69" s="20"/>
      <c r="BRB69" s="20"/>
      <c r="BRC69" s="20"/>
      <c r="BRD69" s="20"/>
      <c r="BRE69" s="20"/>
      <c r="BRF69" s="20"/>
      <c r="BRG69" s="20"/>
      <c r="BRH69" s="20"/>
      <c r="BRI69" s="20"/>
      <c r="BRJ69" s="20"/>
      <c r="BRK69" s="20"/>
      <c r="BRL69" s="20"/>
      <c r="BRM69" s="20"/>
      <c r="BRN69" s="20"/>
      <c r="BRO69" s="20"/>
      <c r="BRP69" s="20"/>
      <c r="BRQ69" s="20"/>
      <c r="BRR69" s="20"/>
      <c r="BRS69" s="20"/>
      <c r="BRT69" s="20"/>
      <c r="BRU69" s="20"/>
      <c r="BRV69" s="20"/>
      <c r="BRW69" s="20"/>
      <c r="BRX69" s="20"/>
      <c r="BRY69" s="20"/>
      <c r="BRZ69" s="20"/>
      <c r="BSA69" s="20"/>
    </row>
    <row r="70" spans="1:1847" s="21" customFormat="1" x14ac:dyDescent="0.3">
      <c r="A70" s="775"/>
      <c r="B70" s="775"/>
      <c r="C70" s="777"/>
      <c r="D70" s="777"/>
      <c r="E70" s="545" t="s">
        <v>109</v>
      </c>
      <c r="F70" s="993"/>
      <c r="G70" s="982"/>
      <c r="H70" s="817"/>
      <c r="I70" s="816"/>
      <c r="J70" s="816"/>
      <c r="K70" s="816"/>
      <c r="L70" s="815"/>
      <c r="M70" s="837"/>
      <c r="N70" s="816"/>
      <c r="O70" s="816"/>
      <c r="P70" s="816"/>
      <c r="Q70" s="768"/>
      <c r="R70" s="837"/>
      <c r="S70" s="816"/>
      <c r="T70" s="816"/>
      <c r="U70" s="816"/>
      <c r="V70" s="815"/>
      <c r="W70" s="837"/>
      <c r="X70" s="836"/>
      <c r="Y70" s="836"/>
      <c r="Z70" s="991"/>
      <c r="AA70" s="809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20"/>
      <c r="NQ70" s="20"/>
      <c r="NR70" s="20"/>
      <c r="NS70" s="20"/>
      <c r="NT70" s="20"/>
      <c r="NU70" s="20"/>
      <c r="NV70" s="20"/>
      <c r="NW70" s="20"/>
      <c r="NX70" s="20"/>
      <c r="NY70" s="20"/>
      <c r="NZ70" s="20"/>
      <c r="OA70" s="20"/>
      <c r="OB70" s="20"/>
      <c r="OC70" s="20"/>
      <c r="OD70" s="20"/>
      <c r="OE70" s="20"/>
      <c r="OF70" s="20"/>
      <c r="OG70" s="20"/>
      <c r="OH70" s="20"/>
      <c r="OI70" s="20"/>
      <c r="OJ70" s="20"/>
      <c r="OK70" s="20"/>
      <c r="OL70" s="20"/>
      <c r="OM70" s="20"/>
      <c r="ON70" s="20"/>
      <c r="OO70" s="20"/>
      <c r="OP70" s="20"/>
      <c r="OQ70" s="20"/>
      <c r="OR70" s="20"/>
      <c r="OS70" s="20"/>
      <c r="OT70" s="20"/>
      <c r="OU70" s="20"/>
      <c r="OV70" s="20"/>
      <c r="OW70" s="20"/>
      <c r="OX70" s="20"/>
      <c r="OY70" s="20"/>
      <c r="OZ70" s="20"/>
      <c r="PA70" s="20"/>
      <c r="PB70" s="20"/>
      <c r="PC70" s="20"/>
      <c r="PD70" s="20"/>
      <c r="PE70" s="20"/>
      <c r="PF70" s="20"/>
      <c r="PG70" s="20"/>
      <c r="PH70" s="20"/>
      <c r="PI70" s="20"/>
      <c r="PJ70" s="20"/>
      <c r="PK70" s="20"/>
      <c r="PL70" s="20"/>
      <c r="PM70" s="20"/>
      <c r="PN70" s="20"/>
      <c r="PO70" s="20"/>
      <c r="PP70" s="20"/>
      <c r="PQ70" s="20"/>
      <c r="PR70" s="20"/>
      <c r="PS70" s="20"/>
      <c r="PT70" s="20"/>
      <c r="PU70" s="20"/>
      <c r="PV70" s="20"/>
      <c r="PW70" s="20"/>
      <c r="PX70" s="20"/>
      <c r="PY70" s="20"/>
      <c r="PZ70" s="20"/>
      <c r="QA70" s="20"/>
      <c r="QB70" s="20"/>
      <c r="QC70" s="20"/>
      <c r="QD70" s="20"/>
      <c r="QE70" s="20"/>
      <c r="QF70" s="20"/>
      <c r="QG70" s="20"/>
      <c r="QH70" s="20"/>
      <c r="QI70" s="20"/>
      <c r="QJ70" s="20"/>
      <c r="QK70" s="20"/>
      <c r="QL70" s="20"/>
      <c r="QM70" s="20"/>
      <c r="QN70" s="20"/>
      <c r="QO70" s="20"/>
      <c r="QP70" s="20"/>
      <c r="QQ70" s="20"/>
      <c r="QR70" s="20"/>
      <c r="QS70" s="20"/>
      <c r="QT70" s="20"/>
      <c r="QU70" s="20"/>
      <c r="QV70" s="20"/>
      <c r="QW70" s="20"/>
      <c r="QX70" s="20"/>
      <c r="QY70" s="20"/>
      <c r="QZ70" s="20"/>
      <c r="RA70" s="20"/>
      <c r="RB70" s="20"/>
      <c r="RC70" s="20"/>
      <c r="RD70" s="20"/>
      <c r="RE70" s="20"/>
      <c r="RF70" s="20"/>
      <c r="RG70" s="20"/>
      <c r="RH70" s="20"/>
      <c r="RI70" s="20"/>
      <c r="RJ70" s="20"/>
      <c r="RK70" s="20"/>
      <c r="RL70" s="20"/>
      <c r="RM70" s="20"/>
      <c r="RN70" s="20"/>
      <c r="RO70" s="20"/>
      <c r="RP70" s="20"/>
      <c r="RQ70" s="20"/>
      <c r="RR70" s="20"/>
      <c r="RS70" s="20"/>
      <c r="RT70" s="20"/>
      <c r="RU70" s="20"/>
      <c r="RV70" s="20"/>
      <c r="RW70" s="20"/>
      <c r="RX70" s="20"/>
      <c r="RY70" s="20"/>
      <c r="RZ70" s="20"/>
      <c r="SA70" s="20"/>
      <c r="SB70" s="20"/>
      <c r="SC70" s="20"/>
      <c r="SD70" s="20"/>
      <c r="SE70" s="20"/>
      <c r="SF70" s="20"/>
      <c r="SG70" s="20"/>
      <c r="SH70" s="20"/>
      <c r="SI70" s="20"/>
      <c r="SJ70" s="20"/>
      <c r="SK70" s="20"/>
      <c r="SL70" s="20"/>
      <c r="SM70" s="20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  <c r="TL70" s="20"/>
      <c r="TM70" s="20"/>
      <c r="TN70" s="20"/>
      <c r="TO70" s="20"/>
      <c r="TP70" s="20"/>
      <c r="TQ70" s="20"/>
      <c r="TR70" s="20"/>
      <c r="TS70" s="20"/>
      <c r="TT70" s="20"/>
      <c r="TU70" s="20"/>
      <c r="TV70" s="20"/>
      <c r="TW70" s="20"/>
      <c r="TX70" s="20"/>
      <c r="TY70" s="20"/>
      <c r="TZ70" s="20"/>
      <c r="UA70" s="20"/>
      <c r="UB70" s="20"/>
      <c r="UC70" s="20"/>
      <c r="UD70" s="20"/>
      <c r="UE70" s="20"/>
      <c r="UF70" s="20"/>
      <c r="UG70" s="20"/>
      <c r="UH70" s="20"/>
      <c r="UI70" s="20"/>
      <c r="UJ70" s="20"/>
      <c r="UK70" s="20"/>
      <c r="UL70" s="20"/>
      <c r="UM70" s="20"/>
      <c r="UN70" s="20"/>
      <c r="UO70" s="20"/>
      <c r="UP70" s="20"/>
      <c r="UQ70" s="20"/>
      <c r="UR70" s="20"/>
      <c r="US70" s="20"/>
      <c r="UT70" s="20"/>
      <c r="UU70" s="20"/>
      <c r="UV70" s="20"/>
      <c r="UW70" s="20"/>
      <c r="UX70" s="20"/>
      <c r="UY70" s="20"/>
      <c r="UZ70" s="20"/>
      <c r="VA70" s="20"/>
      <c r="VB70" s="20"/>
      <c r="VC70" s="20"/>
      <c r="VD70" s="20"/>
      <c r="VE70" s="20"/>
      <c r="VF70" s="20"/>
      <c r="VG70" s="20"/>
      <c r="VH70" s="20"/>
      <c r="VI70" s="20"/>
      <c r="VJ70" s="20"/>
      <c r="VK70" s="20"/>
      <c r="VL70" s="20"/>
      <c r="VM70" s="20"/>
      <c r="VN70" s="20"/>
      <c r="VO70" s="20"/>
      <c r="VP70" s="20"/>
      <c r="VQ70" s="20"/>
      <c r="VR70" s="20"/>
      <c r="VS70" s="20"/>
      <c r="VT70" s="20"/>
      <c r="VU70" s="20"/>
      <c r="VV70" s="20"/>
      <c r="VW70" s="20"/>
      <c r="VX70" s="20"/>
      <c r="VY70" s="20"/>
      <c r="VZ70" s="20"/>
      <c r="WA70" s="20"/>
      <c r="WB70" s="20"/>
      <c r="WC70" s="20"/>
      <c r="WD70" s="20"/>
      <c r="WE70" s="20"/>
      <c r="WF70" s="20"/>
      <c r="WG70" s="20"/>
      <c r="WH70" s="20"/>
      <c r="WI70" s="20"/>
      <c r="WJ70" s="20"/>
      <c r="WK70" s="20"/>
      <c r="WL70" s="20"/>
      <c r="WM70" s="20"/>
      <c r="WN70" s="20"/>
      <c r="WO70" s="20"/>
      <c r="WP70" s="20"/>
      <c r="WQ70" s="20"/>
      <c r="WR70" s="20"/>
      <c r="WS70" s="20"/>
      <c r="WT70" s="20"/>
      <c r="WU70" s="20"/>
      <c r="WV70" s="20"/>
      <c r="WW70" s="20"/>
      <c r="WX70" s="20"/>
      <c r="WY70" s="20"/>
      <c r="WZ70" s="20"/>
      <c r="XA70" s="20"/>
      <c r="XB70" s="20"/>
      <c r="XC70" s="20"/>
      <c r="XD70" s="20"/>
      <c r="XE70" s="20"/>
      <c r="XF70" s="20"/>
      <c r="XG70" s="20"/>
      <c r="XH70" s="20"/>
      <c r="XI70" s="20"/>
      <c r="XJ70" s="20"/>
      <c r="XK70" s="20"/>
      <c r="XL70" s="20"/>
      <c r="XM70" s="20"/>
      <c r="XN70" s="20"/>
      <c r="XO70" s="20"/>
      <c r="XP70" s="20"/>
      <c r="XQ70" s="20"/>
      <c r="XR70" s="20"/>
      <c r="XS70" s="20"/>
      <c r="XT70" s="20"/>
      <c r="XU70" s="20"/>
      <c r="XV70" s="20"/>
      <c r="XW70" s="20"/>
      <c r="XX70" s="20"/>
      <c r="XY70" s="20"/>
      <c r="XZ70" s="20"/>
      <c r="YA70" s="20"/>
      <c r="YB70" s="20"/>
      <c r="YC70" s="20"/>
      <c r="YD70" s="20"/>
      <c r="YE70" s="20"/>
      <c r="YF70" s="20"/>
      <c r="YG70" s="20"/>
      <c r="YH70" s="20"/>
      <c r="YI70" s="20"/>
      <c r="YJ70" s="20"/>
      <c r="YK70" s="20"/>
      <c r="YL70" s="20"/>
      <c r="YM70" s="20"/>
      <c r="YN70" s="20"/>
      <c r="YO70" s="20"/>
      <c r="YP70" s="20"/>
      <c r="YQ70" s="20"/>
      <c r="YR70" s="20"/>
      <c r="YS70" s="20"/>
      <c r="YT70" s="20"/>
      <c r="YU70" s="20"/>
      <c r="YV70" s="20"/>
      <c r="YW70" s="20"/>
      <c r="YX70" s="20"/>
      <c r="YY70" s="20"/>
      <c r="YZ70" s="20"/>
      <c r="ZA70" s="20"/>
      <c r="ZB70" s="20"/>
      <c r="ZC70" s="20"/>
      <c r="ZD70" s="20"/>
      <c r="ZE70" s="20"/>
      <c r="ZF70" s="20"/>
      <c r="ZG70" s="20"/>
      <c r="ZH70" s="20"/>
      <c r="ZI70" s="20"/>
      <c r="ZJ70" s="20"/>
      <c r="ZK70" s="20"/>
      <c r="ZL70" s="20"/>
      <c r="ZM70" s="20"/>
      <c r="ZN70" s="20"/>
      <c r="ZO70" s="20"/>
      <c r="ZP70" s="20"/>
      <c r="ZQ70" s="20"/>
      <c r="ZR70" s="20"/>
      <c r="ZS70" s="20"/>
      <c r="ZT70" s="20"/>
      <c r="ZU70" s="20"/>
      <c r="ZV70" s="20"/>
      <c r="ZW70" s="20"/>
      <c r="ZX70" s="20"/>
      <c r="ZY70" s="20"/>
      <c r="ZZ70" s="20"/>
      <c r="AAA70" s="20"/>
      <c r="AAB70" s="20"/>
      <c r="AAC70" s="20"/>
      <c r="AAD70" s="20"/>
      <c r="AAE70" s="20"/>
      <c r="AAF70" s="20"/>
      <c r="AAG70" s="20"/>
      <c r="AAH70" s="20"/>
      <c r="AAI70" s="20"/>
      <c r="AAJ70" s="20"/>
      <c r="AAK70" s="20"/>
      <c r="AAL70" s="20"/>
      <c r="AAM70" s="20"/>
      <c r="AAN70" s="20"/>
      <c r="AAO70" s="20"/>
      <c r="AAP70" s="20"/>
      <c r="AAQ70" s="20"/>
      <c r="AAR70" s="20"/>
      <c r="AAS70" s="20"/>
      <c r="AAT70" s="20"/>
      <c r="AAU70" s="20"/>
      <c r="AAV70" s="20"/>
      <c r="AAW70" s="20"/>
      <c r="AAX70" s="20"/>
      <c r="AAY70" s="20"/>
      <c r="AAZ70" s="20"/>
      <c r="ABA70" s="20"/>
      <c r="ABB70" s="20"/>
      <c r="ABC70" s="20"/>
      <c r="ABD70" s="20"/>
      <c r="ABE70" s="20"/>
      <c r="ABF70" s="20"/>
      <c r="ABG70" s="20"/>
      <c r="ABH70" s="20"/>
      <c r="ABI70" s="20"/>
      <c r="ABJ70" s="20"/>
      <c r="ABK70" s="20"/>
      <c r="ABL70" s="20"/>
      <c r="ABM70" s="20"/>
      <c r="ABN70" s="20"/>
      <c r="ABO70" s="20"/>
      <c r="ABP70" s="20"/>
      <c r="ABQ70" s="20"/>
      <c r="ABR70" s="20"/>
      <c r="ABS70" s="20"/>
      <c r="ABT70" s="20"/>
      <c r="ABU70" s="20"/>
      <c r="ABV70" s="20"/>
      <c r="ABW70" s="20"/>
      <c r="ABX70" s="20"/>
      <c r="ABY70" s="20"/>
      <c r="ABZ70" s="20"/>
      <c r="ACA70" s="20"/>
      <c r="ACB70" s="20"/>
      <c r="ACC70" s="20"/>
      <c r="ACD70" s="20"/>
      <c r="ACE70" s="20"/>
      <c r="ACF70" s="20"/>
      <c r="ACG70" s="20"/>
      <c r="ACH70" s="20"/>
      <c r="ACI70" s="20"/>
      <c r="ACJ70" s="20"/>
      <c r="ACK70" s="20"/>
      <c r="ACL70" s="20"/>
      <c r="ACM70" s="20"/>
      <c r="ACN70" s="20"/>
      <c r="ACO70" s="20"/>
      <c r="ACP70" s="20"/>
      <c r="ACQ70" s="20"/>
      <c r="ACR70" s="20"/>
      <c r="ACS70" s="20"/>
      <c r="ACT70" s="20"/>
      <c r="ACU70" s="20"/>
      <c r="ACV70" s="20"/>
      <c r="ACW70" s="20"/>
      <c r="ACX70" s="20"/>
      <c r="ACY70" s="20"/>
      <c r="ACZ70" s="20"/>
      <c r="ADA70" s="20"/>
      <c r="ADB70" s="20"/>
      <c r="ADC70" s="20"/>
      <c r="ADD70" s="20"/>
      <c r="ADE70" s="20"/>
      <c r="ADF70" s="20"/>
      <c r="ADG70" s="20"/>
      <c r="ADH70" s="20"/>
      <c r="ADI70" s="20"/>
      <c r="ADJ70" s="20"/>
      <c r="ADK70" s="20"/>
      <c r="ADL70" s="20"/>
      <c r="ADM70" s="20"/>
      <c r="ADN70" s="20"/>
      <c r="ADO70" s="20"/>
      <c r="ADP70" s="20"/>
      <c r="ADQ70" s="20"/>
      <c r="ADR70" s="20"/>
      <c r="ADS70" s="20"/>
      <c r="ADT70" s="20"/>
      <c r="ADU70" s="20"/>
      <c r="ADV70" s="20"/>
      <c r="ADW70" s="20"/>
      <c r="ADX70" s="20"/>
      <c r="ADY70" s="20"/>
      <c r="ADZ70" s="20"/>
      <c r="AEA70" s="20"/>
      <c r="AEB70" s="20"/>
      <c r="AEC70" s="20"/>
      <c r="AED70" s="20"/>
      <c r="AEE70" s="20"/>
      <c r="AEF70" s="20"/>
      <c r="AEG70" s="20"/>
      <c r="AEH70" s="20"/>
      <c r="AEI70" s="20"/>
      <c r="AEJ70" s="20"/>
      <c r="AEK70" s="20"/>
      <c r="AEL70" s="20"/>
      <c r="AEM70" s="20"/>
      <c r="AEN70" s="20"/>
      <c r="AEO70" s="20"/>
      <c r="AEP70" s="20"/>
      <c r="AEQ70" s="20"/>
      <c r="AER70" s="20"/>
      <c r="AES70" s="20"/>
      <c r="AET70" s="20"/>
      <c r="AEU70" s="20"/>
      <c r="AEV70" s="20"/>
      <c r="AEW70" s="20"/>
      <c r="AEX70" s="20"/>
      <c r="AEY70" s="20"/>
      <c r="AEZ70" s="20"/>
      <c r="AFA70" s="20"/>
      <c r="AFB70" s="20"/>
      <c r="AFC70" s="20"/>
      <c r="AFD70" s="20"/>
      <c r="AFE70" s="20"/>
      <c r="AFF70" s="20"/>
      <c r="AFG70" s="20"/>
      <c r="AFH70" s="20"/>
      <c r="AFI70" s="20"/>
      <c r="AFJ70" s="20"/>
      <c r="AFK70" s="20"/>
      <c r="AFL70" s="20"/>
      <c r="AFM70" s="20"/>
      <c r="AFN70" s="20"/>
      <c r="AFO70" s="20"/>
      <c r="AFP70" s="20"/>
      <c r="AFQ70" s="20"/>
      <c r="AFR70" s="20"/>
      <c r="AFS70" s="20"/>
      <c r="AFT70" s="20"/>
      <c r="AFU70" s="20"/>
      <c r="AFV70" s="20"/>
      <c r="AFW70" s="20"/>
      <c r="AFX70" s="20"/>
      <c r="AFY70" s="20"/>
      <c r="AFZ70" s="20"/>
      <c r="AGA70" s="20"/>
      <c r="AGB70" s="20"/>
      <c r="AGC70" s="20"/>
      <c r="AGD70" s="20"/>
      <c r="AGE70" s="20"/>
      <c r="AGF70" s="20"/>
      <c r="AGG70" s="20"/>
      <c r="AGH70" s="20"/>
      <c r="AGI70" s="20"/>
      <c r="AGJ70" s="20"/>
      <c r="AGK70" s="20"/>
      <c r="AGL70" s="20"/>
      <c r="AGM70" s="20"/>
      <c r="AGN70" s="20"/>
      <c r="AGO70" s="20"/>
      <c r="AGP70" s="20"/>
      <c r="AGQ70" s="20"/>
      <c r="AGR70" s="20"/>
      <c r="AGS70" s="20"/>
      <c r="AGT70" s="20"/>
      <c r="AGU70" s="20"/>
      <c r="AGV70" s="20"/>
      <c r="AGW70" s="20"/>
      <c r="AGX70" s="20"/>
      <c r="AGY70" s="20"/>
      <c r="AGZ70" s="20"/>
      <c r="AHA70" s="20"/>
      <c r="AHB70" s="20"/>
      <c r="AHC70" s="20"/>
      <c r="AHD70" s="20"/>
      <c r="AHE70" s="20"/>
      <c r="AHF70" s="20"/>
      <c r="AHG70" s="20"/>
      <c r="AHH70" s="20"/>
      <c r="AHI70" s="20"/>
      <c r="AHJ70" s="20"/>
      <c r="AHK70" s="20"/>
      <c r="AHL70" s="20"/>
      <c r="AHM70" s="20"/>
      <c r="AHN70" s="20"/>
      <c r="AHO70" s="20"/>
      <c r="AHP70" s="20"/>
      <c r="AHQ70" s="20"/>
      <c r="AHR70" s="20"/>
      <c r="AHS70" s="20"/>
      <c r="AHT70" s="20"/>
      <c r="AHU70" s="20"/>
      <c r="AHV70" s="20"/>
      <c r="AHW70" s="20"/>
      <c r="AHX70" s="20"/>
      <c r="AHY70" s="20"/>
      <c r="AHZ70" s="20"/>
      <c r="AIA70" s="20"/>
      <c r="AIB70" s="20"/>
      <c r="AIC70" s="20"/>
      <c r="AID70" s="20"/>
      <c r="AIE70" s="20"/>
      <c r="AIF70" s="20"/>
      <c r="AIG70" s="20"/>
      <c r="AIH70" s="20"/>
      <c r="AII70" s="20"/>
      <c r="AIJ70" s="20"/>
      <c r="AIK70" s="20"/>
      <c r="AIL70" s="20"/>
      <c r="AIM70" s="20"/>
      <c r="AIN70" s="20"/>
      <c r="AIO70" s="20"/>
      <c r="AIP70" s="20"/>
      <c r="AIQ70" s="20"/>
      <c r="AIR70" s="20"/>
      <c r="AIS70" s="20"/>
      <c r="AIT70" s="20"/>
      <c r="AIU70" s="20"/>
      <c r="AIV70" s="20"/>
      <c r="AIW70" s="20"/>
      <c r="AIX70" s="20"/>
      <c r="AIY70" s="20"/>
      <c r="AIZ70" s="20"/>
      <c r="AJA70" s="20"/>
      <c r="AJB70" s="20"/>
      <c r="AJC70" s="20"/>
      <c r="AJD70" s="20"/>
      <c r="AJE70" s="20"/>
      <c r="AJF70" s="20"/>
      <c r="AJG70" s="20"/>
      <c r="AJH70" s="20"/>
      <c r="AJI70" s="20"/>
      <c r="AJJ70" s="20"/>
      <c r="AJK70" s="20"/>
      <c r="AJL70" s="20"/>
      <c r="AJM70" s="20"/>
      <c r="AJN70" s="20"/>
      <c r="AJO70" s="20"/>
      <c r="AJP70" s="20"/>
      <c r="AJQ70" s="20"/>
      <c r="AJR70" s="20"/>
      <c r="AJS70" s="20"/>
      <c r="AJT70" s="20"/>
      <c r="AJU70" s="20"/>
      <c r="AJV70" s="20"/>
      <c r="AJW70" s="20"/>
      <c r="AJX70" s="20"/>
      <c r="AJY70" s="20"/>
      <c r="AJZ70" s="20"/>
      <c r="AKA70" s="20"/>
      <c r="AKB70" s="20"/>
      <c r="AKC70" s="20"/>
      <c r="AKD70" s="20"/>
      <c r="AKE70" s="20"/>
      <c r="AKF70" s="20"/>
      <c r="AKG70" s="20"/>
      <c r="AKH70" s="20"/>
      <c r="AKI70" s="20"/>
      <c r="AKJ70" s="20"/>
      <c r="AKK70" s="20"/>
      <c r="AKL70" s="20"/>
      <c r="AKM70" s="20"/>
      <c r="AKN70" s="20"/>
      <c r="AKO70" s="20"/>
      <c r="AKP70" s="20"/>
      <c r="AKQ70" s="20"/>
      <c r="AKR70" s="20"/>
      <c r="AKS70" s="20"/>
      <c r="AKT70" s="20"/>
      <c r="AKU70" s="20"/>
      <c r="AKV70" s="20"/>
      <c r="AKW70" s="20"/>
      <c r="AKX70" s="20"/>
      <c r="AKY70" s="20"/>
      <c r="AKZ70" s="20"/>
      <c r="ALA70" s="20"/>
      <c r="ALB70" s="20"/>
      <c r="ALC70" s="20"/>
      <c r="ALD70" s="20"/>
      <c r="ALE70" s="20"/>
      <c r="ALF70" s="20"/>
      <c r="ALG70" s="20"/>
      <c r="ALH70" s="20"/>
      <c r="ALI70" s="20"/>
      <c r="ALJ70" s="20"/>
      <c r="ALK70" s="20"/>
      <c r="ALL70" s="20"/>
      <c r="ALM70" s="20"/>
      <c r="ALN70" s="20"/>
      <c r="ALO70" s="20"/>
      <c r="ALP70" s="20"/>
      <c r="ALQ70" s="20"/>
      <c r="ALR70" s="20"/>
      <c r="ALS70" s="20"/>
      <c r="ALT70" s="20"/>
      <c r="ALU70" s="20"/>
      <c r="ALV70" s="20"/>
      <c r="ALW70" s="20"/>
      <c r="ALX70" s="20"/>
      <c r="ALY70" s="20"/>
      <c r="ALZ70" s="20"/>
      <c r="AMA70" s="20"/>
      <c r="AMB70" s="20"/>
      <c r="AMC70" s="20"/>
      <c r="AMD70" s="20"/>
      <c r="AME70" s="20"/>
      <c r="AMF70" s="20"/>
      <c r="AMG70" s="20"/>
      <c r="AMH70" s="20"/>
      <c r="AMI70" s="20"/>
      <c r="AMJ70" s="20"/>
      <c r="AMK70" s="20"/>
      <c r="AML70" s="20"/>
      <c r="AMM70" s="20"/>
      <c r="AMN70" s="20"/>
      <c r="AMO70" s="20"/>
      <c r="AMP70" s="20"/>
      <c r="AMQ70" s="20"/>
      <c r="AMR70" s="20"/>
      <c r="AMS70" s="20"/>
      <c r="AMT70" s="20"/>
      <c r="AMU70" s="20"/>
      <c r="AMV70" s="20"/>
      <c r="AMW70" s="20"/>
      <c r="AMX70" s="20"/>
      <c r="AMY70" s="20"/>
      <c r="AMZ70" s="20"/>
      <c r="ANA70" s="20"/>
      <c r="ANB70" s="20"/>
      <c r="ANC70" s="20"/>
      <c r="AND70" s="20"/>
      <c r="ANE70" s="20"/>
      <c r="ANF70" s="20"/>
      <c r="ANG70" s="20"/>
      <c r="ANH70" s="20"/>
      <c r="ANI70" s="20"/>
      <c r="ANJ70" s="20"/>
      <c r="ANK70" s="20"/>
      <c r="ANL70" s="20"/>
      <c r="ANM70" s="20"/>
      <c r="ANN70" s="20"/>
      <c r="ANO70" s="20"/>
      <c r="ANP70" s="20"/>
      <c r="ANQ70" s="20"/>
      <c r="ANR70" s="20"/>
      <c r="ANS70" s="20"/>
      <c r="ANT70" s="20"/>
      <c r="ANU70" s="20"/>
      <c r="ANV70" s="20"/>
      <c r="ANW70" s="20"/>
      <c r="ANX70" s="20"/>
      <c r="ANY70" s="20"/>
      <c r="ANZ70" s="20"/>
      <c r="AOA70" s="20"/>
      <c r="AOB70" s="20"/>
      <c r="AOC70" s="20"/>
      <c r="AOD70" s="20"/>
      <c r="AOE70" s="20"/>
      <c r="AOF70" s="20"/>
      <c r="AOG70" s="20"/>
      <c r="AOH70" s="20"/>
      <c r="AOI70" s="20"/>
      <c r="AOJ70" s="20"/>
      <c r="AOK70" s="20"/>
      <c r="AOL70" s="20"/>
      <c r="AOM70" s="20"/>
      <c r="AON70" s="20"/>
      <c r="AOO70" s="20"/>
      <c r="AOP70" s="20"/>
      <c r="AOQ70" s="20"/>
      <c r="AOR70" s="20"/>
      <c r="AOS70" s="20"/>
      <c r="AOT70" s="20"/>
      <c r="AOU70" s="20"/>
      <c r="AOV70" s="20"/>
      <c r="AOW70" s="20"/>
      <c r="AOX70" s="20"/>
      <c r="AOY70" s="20"/>
      <c r="AOZ70" s="20"/>
      <c r="APA70" s="20"/>
      <c r="APB70" s="20"/>
      <c r="APC70" s="20"/>
      <c r="APD70" s="20"/>
      <c r="APE70" s="20"/>
      <c r="APF70" s="20"/>
      <c r="APG70" s="20"/>
      <c r="APH70" s="20"/>
      <c r="API70" s="20"/>
      <c r="APJ70" s="20"/>
      <c r="APK70" s="20"/>
      <c r="APL70" s="20"/>
      <c r="APM70" s="20"/>
      <c r="APN70" s="20"/>
      <c r="APO70" s="20"/>
      <c r="APP70" s="20"/>
      <c r="APQ70" s="20"/>
      <c r="APR70" s="20"/>
      <c r="APS70" s="20"/>
      <c r="APT70" s="20"/>
      <c r="APU70" s="20"/>
      <c r="APV70" s="20"/>
      <c r="APW70" s="20"/>
      <c r="APX70" s="20"/>
      <c r="APY70" s="20"/>
      <c r="APZ70" s="20"/>
      <c r="AQA70" s="20"/>
      <c r="AQB70" s="20"/>
      <c r="AQC70" s="20"/>
      <c r="AQD70" s="20"/>
      <c r="AQE70" s="20"/>
      <c r="AQF70" s="20"/>
      <c r="AQG70" s="20"/>
      <c r="AQH70" s="20"/>
      <c r="AQI70" s="20"/>
      <c r="AQJ70" s="20"/>
      <c r="AQK70" s="20"/>
      <c r="AQL70" s="20"/>
      <c r="AQM70" s="20"/>
      <c r="AQN70" s="20"/>
      <c r="AQO70" s="20"/>
      <c r="AQP70" s="20"/>
      <c r="AQQ70" s="20"/>
      <c r="AQR70" s="20"/>
      <c r="AQS70" s="20"/>
      <c r="AQT70" s="20"/>
      <c r="AQU70" s="20"/>
      <c r="AQV70" s="20"/>
      <c r="AQW70" s="20"/>
      <c r="AQX70" s="20"/>
      <c r="AQY70" s="20"/>
      <c r="AQZ70" s="20"/>
      <c r="ARA70" s="20"/>
      <c r="ARB70" s="20"/>
      <c r="ARC70" s="20"/>
      <c r="ARD70" s="20"/>
      <c r="ARE70" s="20"/>
      <c r="ARF70" s="20"/>
      <c r="ARG70" s="20"/>
      <c r="ARH70" s="20"/>
      <c r="ARI70" s="20"/>
      <c r="ARJ70" s="20"/>
      <c r="ARK70" s="20"/>
      <c r="ARL70" s="20"/>
      <c r="ARM70" s="20"/>
      <c r="ARN70" s="20"/>
      <c r="ARO70" s="20"/>
      <c r="ARP70" s="20"/>
      <c r="ARQ70" s="20"/>
      <c r="ARR70" s="20"/>
      <c r="ARS70" s="20"/>
      <c r="ART70" s="20"/>
      <c r="ARU70" s="20"/>
      <c r="ARV70" s="20"/>
      <c r="ARW70" s="20"/>
      <c r="ARX70" s="20"/>
      <c r="ARY70" s="20"/>
      <c r="ARZ70" s="20"/>
      <c r="ASA70" s="20"/>
      <c r="ASB70" s="20"/>
      <c r="ASC70" s="20"/>
      <c r="ASD70" s="20"/>
      <c r="ASE70" s="20"/>
      <c r="ASF70" s="20"/>
      <c r="ASG70" s="20"/>
      <c r="ASH70" s="20"/>
      <c r="ASI70" s="20"/>
      <c r="ASJ70" s="20"/>
      <c r="ASK70" s="20"/>
      <c r="ASL70" s="20"/>
      <c r="ASM70" s="20"/>
      <c r="ASN70" s="20"/>
      <c r="ASO70" s="20"/>
      <c r="ASP70" s="20"/>
      <c r="ASQ70" s="20"/>
      <c r="ASR70" s="20"/>
      <c r="ASS70" s="20"/>
      <c r="AST70" s="20"/>
      <c r="ASU70" s="20"/>
      <c r="ASV70" s="20"/>
      <c r="ASW70" s="20"/>
      <c r="ASX70" s="20"/>
      <c r="ASY70" s="20"/>
      <c r="ASZ70" s="20"/>
      <c r="ATA70" s="20"/>
      <c r="ATB70" s="20"/>
      <c r="ATC70" s="20"/>
      <c r="ATD70" s="20"/>
      <c r="ATE70" s="20"/>
      <c r="ATF70" s="20"/>
      <c r="ATG70" s="20"/>
      <c r="ATH70" s="20"/>
      <c r="ATI70" s="20"/>
      <c r="ATJ70" s="20"/>
      <c r="ATK70" s="20"/>
      <c r="ATL70" s="20"/>
      <c r="ATM70" s="20"/>
      <c r="ATN70" s="20"/>
      <c r="ATO70" s="20"/>
      <c r="ATP70" s="20"/>
      <c r="ATQ70" s="20"/>
      <c r="ATR70" s="20"/>
      <c r="ATS70" s="20"/>
      <c r="ATT70" s="20"/>
      <c r="ATU70" s="20"/>
      <c r="ATV70" s="20"/>
      <c r="ATW70" s="20"/>
      <c r="ATX70" s="20"/>
      <c r="ATY70" s="20"/>
      <c r="ATZ70" s="20"/>
      <c r="AUA70" s="20"/>
      <c r="AUB70" s="20"/>
      <c r="AUC70" s="20"/>
      <c r="AUD70" s="20"/>
      <c r="AUE70" s="20"/>
      <c r="AUF70" s="20"/>
      <c r="AUG70" s="20"/>
      <c r="AUH70" s="20"/>
      <c r="AUI70" s="20"/>
      <c r="AUJ70" s="20"/>
      <c r="AUK70" s="20"/>
      <c r="AUL70" s="20"/>
      <c r="AUM70" s="20"/>
      <c r="AUN70" s="20"/>
      <c r="AUO70" s="20"/>
      <c r="AUP70" s="20"/>
      <c r="AUQ70" s="20"/>
      <c r="AUR70" s="20"/>
      <c r="AUS70" s="20"/>
      <c r="AUT70" s="20"/>
      <c r="AUU70" s="20"/>
      <c r="AUV70" s="20"/>
      <c r="AUW70" s="20"/>
      <c r="AUX70" s="20"/>
      <c r="AUY70" s="20"/>
      <c r="AUZ70" s="20"/>
      <c r="AVA70" s="20"/>
      <c r="AVB70" s="20"/>
      <c r="AVC70" s="20"/>
      <c r="AVD70" s="20"/>
      <c r="AVE70" s="20"/>
      <c r="AVF70" s="20"/>
      <c r="AVG70" s="20"/>
      <c r="AVH70" s="20"/>
      <c r="AVI70" s="20"/>
      <c r="AVJ70" s="20"/>
      <c r="AVK70" s="20"/>
      <c r="AVL70" s="20"/>
      <c r="AVM70" s="20"/>
      <c r="AVN70" s="20"/>
      <c r="AVO70" s="20"/>
      <c r="AVP70" s="20"/>
      <c r="AVQ70" s="20"/>
      <c r="AVR70" s="20"/>
      <c r="AVS70" s="20"/>
      <c r="AVT70" s="20"/>
      <c r="AVU70" s="20"/>
      <c r="AVV70" s="20"/>
      <c r="AVW70" s="20"/>
      <c r="AVX70" s="20"/>
      <c r="AVY70" s="20"/>
      <c r="AVZ70" s="20"/>
      <c r="AWA70" s="20"/>
      <c r="AWB70" s="20"/>
      <c r="AWC70" s="20"/>
      <c r="AWD70" s="20"/>
      <c r="AWE70" s="20"/>
      <c r="AWF70" s="20"/>
      <c r="AWG70" s="20"/>
      <c r="AWH70" s="20"/>
      <c r="AWI70" s="20"/>
      <c r="AWJ70" s="20"/>
      <c r="AWK70" s="20"/>
      <c r="AWL70" s="20"/>
      <c r="AWM70" s="20"/>
      <c r="AWN70" s="20"/>
      <c r="AWO70" s="20"/>
      <c r="AWP70" s="20"/>
      <c r="AWQ70" s="20"/>
      <c r="AWR70" s="20"/>
      <c r="AWS70" s="20"/>
      <c r="AWT70" s="20"/>
      <c r="AWU70" s="20"/>
      <c r="AWV70" s="20"/>
      <c r="AWW70" s="20"/>
      <c r="AWX70" s="20"/>
      <c r="AWY70" s="20"/>
      <c r="AWZ70" s="20"/>
      <c r="AXA70" s="20"/>
      <c r="AXB70" s="20"/>
      <c r="AXC70" s="20"/>
      <c r="AXD70" s="20"/>
      <c r="AXE70" s="20"/>
      <c r="AXF70" s="20"/>
      <c r="AXG70" s="20"/>
      <c r="AXH70" s="20"/>
      <c r="AXI70" s="20"/>
      <c r="AXJ70" s="20"/>
      <c r="AXK70" s="20"/>
      <c r="AXL70" s="20"/>
      <c r="AXM70" s="20"/>
      <c r="AXN70" s="20"/>
      <c r="AXO70" s="20"/>
      <c r="AXP70" s="20"/>
      <c r="AXQ70" s="20"/>
      <c r="AXR70" s="20"/>
      <c r="AXS70" s="20"/>
      <c r="AXT70" s="20"/>
      <c r="AXU70" s="20"/>
      <c r="AXV70" s="20"/>
      <c r="AXW70" s="20"/>
      <c r="AXX70" s="20"/>
      <c r="AXY70" s="20"/>
      <c r="AXZ70" s="20"/>
      <c r="AYA70" s="20"/>
      <c r="AYB70" s="20"/>
      <c r="AYC70" s="20"/>
      <c r="AYD70" s="20"/>
      <c r="AYE70" s="20"/>
      <c r="AYF70" s="20"/>
      <c r="AYG70" s="20"/>
      <c r="AYH70" s="20"/>
      <c r="AYI70" s="20"/>
      <c r="AYJ70" s="20"/>
      <c r="AYK70" s="20"/>
      <c r="AYL70" s="20"/>
      <c r="AYM70" s="20"/>
      <c r="AYN70" s="20"/>
      <c r="AYO70" s="20"/>
      <c r="AYP70" s="20"/>
      <c r="AYQ70" s="20"/>
      <c r="AYR70" s="20"/>
      <c r="AYS70" s="20"/>
      <c r="AYT70" s="20"/>
      <c r="AYU70" s="20"/>
      <c r="AYV70" s="20"/>
      <c r="AYW70" s="20"/>
      <c r="AYX70" s="20"/>
      <c r="AYY70" s="20"/>
      <c r="AYZ70" s="20"/>
      <c r="AZA70" s="20"/>
      <c r="AZB70" s="20"/>
      <c r="AZC70" s="20"/>
      <c r="AZD70" s="20"/>
      <c r="AZE70" s="20"/>
      <c r="AZF70" s="20"/>
      <c r="AZG70" s="20"/>
      <c r="AZH70" s="20"/>
      <c r="AZI70" s="20"/>
      <c r="AZJ70" s="20"/>
      <c r="AZK70" s="20"/>
      <c r="AZL70" s="20"/>
      <c r="AZM70" s="20"/>
      <c r="AZN70" s="20"/>
      <c r="AZO70" s="20"/>
      <c r="AZP70" s="20"/>
      <c r="AZQ70" s="20"/>
      <c r="AZR70" s="20"/>
      <c r="AZS70" s="20"/>
      <c r="AZT70" s="20"/>
      <c r="AZU70" s="20"/>
      <c r="AZV70" s="20"/>
      <c r="AZW70" s="20"/>
      <c r="AZX70" s="20"/>
      <c r="AZY70" s="20"/>
      <c r="AZZ70" s="20"/>
      <c r="BAA70" s="20"/>
      <c r="BAB70" s="20"/>
      <c r="BAC70" s="20"/>
      <c r="BAD70" s="20"/>
      <c r="BAE70" s="20"/>
      <c r="BAF70" s="20"/>
      <c r="BAG70" s="20"/>
      <c r="BAH70" s="20"/>
      <c r="BAI70" s="20"/>
      <c r="BAJ70" s="20"/>
      <c r="BAK70" s="20"/>
      <c r="BAL70" s="20"/>
      <c r="BAM70" s="20"/>
      <c r="BAN70" s="20"/>
      <c r="BAO70" s="20"/>
      <c r="BAP70" s="20"/>
      <c r="BAQ70" s="20"/>
      <c r="BAR70" s="20"/>
      <c r="BAS70" s="20"/>
      <c r="BAT70" s="20"/>
      <c r="BAU70" s="20"/>
      <c r="BAV70" s="20"/>
      <c r="BAW70" s="20"/>
      <c r="BAX70" s="20"/>
      <c r="BAY70" s="20"/>
      <c r="BAZ70" s="20"/>
      <c r="BBA70" s="20"/>
      <c r="BBB70" s="20"/>
      <c r="BBC70" s="20"/>
      <c r="BBD70" s="20"/>
      <c r="BBE70" s="20"/>
      <c r="BBF70" s="20"/>
      <c r="BBG70" s="20"/>
      <c r="BBH70" s="20"/>
      <c r="BBI70" s="20"/>
      <c r="BBJ70" s="20"/>
      <c r="BBK70" s="20"/>
      <c r="BBL70" s="20"/>
      <c r="BBM70" s="20"/>
      <c r="BBN70" s="20"/>
      <c r="BBO70" s="20"/>
      <c r="BBP70" s="20"/>
      <c r="BBQ70" s="20"/>
      <c r="BBR70" s="20"/>
      <c r="BBS70" s="20"/>
      <c r="BBT70" s="20"/>
      <c r="BBU70" s="20"/>
      <c r="BBV70" s="20"/>
      <c r="BBW70" s="20"/>
      <c r="BBX70" s="20"/>
      <c r="BBY70" s="20"/>
      <c r="BBZ70" s="20"/>
      <c r="BCA70" s="20"/>
      <c r="BCB70" s="20"/>
      <c r="BCC70" s="20"/>
      <c r="BCD70" s="20"/>
      <c r="BCE70" s="20"/>
      <c r="BCF70" s="20"/>
      <c r="BCG70" s="20"/>
      <c r="BCH70" s="20"/>
      <c r="BCI70" s="20"/>
      <c r="BCJ70" s="20"/>
      <c r="BCK70" s="20"/>
      <c r="BCL70" s="20"/>
      <c r="BCM70" s="20"/>
      <c r="BCN70" s="20"/>
      <c r="BCO70" s="20"/>
      <c r="BCP70" s="20"/>
      <c r="BCQ70" s="20"/>
      <c r="BCR70" s="20"/>
      <c r="BCS70" s="20"/>
      <c r="BCT70" s="20"/>
      <c r="BCU70" s="20"/>
      <c r="BCV70" s="20"/>
      <c r="BCW70" s="20"/>
      <c r="BCX70" s="20"/>
      <c r="BCY70" s="20"/>
      <c r="BCZ70" s="20"/>
      <c r="BDA70" s="20"/>
      <c r="BDB70" s="20"/>
      <c r="BDC70" s="20"/>
      <c r="BDD70" s="20"/>
      <c r="BDE70" s="20"/>
      <c r="BDF70" s="20"/>
      <c r="BDG70" s="20"/>
      <c r="BDH70" s="20"/>
      <c r="BDI70" s="20"/>
      <c r="BDJ70" s="20"/>
      <c r="BDK70" s="20"/>
      <c r="BDL70" s="20"/>
      <c r="BDM70" s="20"/>
      <c r="BDN70" s="20"/>
      <c r="BDO70" s="20"/>
      <c r="BDP70" s="20"/>
      <c r="BDQ70" s="20"/>
      <c r="BDR70" s="20"/>
      <c r="BDS70" s="20"/>
      <c r="BDT70" s="20"/>
      <c r="BDU70" s="20"/>
      <c r="BDV70" s="20"/>
      <c r="BDW70" s="20"/>
      <c r="BDX70" s="20"/>
      <c r="BDY70" s="20"/>
      <c r="BDZ70" s="20"/>
      <c r="BEA70" s="20"/>
      <c r="BEB70" s="20"/>
      <c r="BEC70" s="20"/>
      <c r="BED70" s="20"/>
      <c r="BEE70" s="20"/>
      <c r="BEF70" s="20"/>
      <c r="BEG70" s="20"/>
      <c r="BEH70" s="20"/>
      <c r="BEI70" s="20"/>
      <c r="BEJ70" s="20"/>
      <c r="BEK70" s="20"/>
      <c r="BEL70" s="20"/>
      <c r="BEM70" s="20"/>
      <c r="BEN70" s="20"/>
      <c r="BEO70" s="20"/>
      <c r="BEP70" s="20"/>
      <c r="BEQ70" s="20"/>
      <c r="BER70" s="20"/>
      <c r="BES70" s="20"/>
      <c r="BET70" s="20"/>
      <c r="BEU70" s="20"/>
      <c r="BEV70" s="20"/>
      <c r="BEW70" s="20"/>
      <c r="BEX70" s="20"/>
      <c r="BEY70" s="20"/>
      <c r="BEZ70" s="20"/>
      <c r="BFA70" s="20"/>
      <c r="BFB70" s="20"/>
      <c r="BFC70" s="20"/>
      <c r="BFD70" s="20"/>
      <c r="BFE70" s="20"/>
      <c r="BFF70" s="20"/>
      <c r="BFG70" s="20"/>
      <c r="BFH70" s="20"/>
      <c r="BFI70" s="20"/>
      <c r="BFJ70" s="20"/>
      <c r="BFK70" s="20"/>
      <c r="BFL70" s="20"/>
      <c r="BFM70" s="20"/>
      <c r="BFN70" s="20"/>
      <c r="BFO70" s="20"/>
      <c r="BFP70" s="20"/>
      <c r="BFQ70" s="20"/>
      <c r="BFR70" s="20"/>
      <c r="BFS70" s="20"/>
      <c r="BFT70" s="20"/>
      <c r="BFU70" s="20"/>
      <c r="BFV70" s="20"/>
      <c r="BFW70" s="20"/>
      <c r="BFX70" s="20"/>
      <c r="BFY70" s="20"/>
      <c r="BFZ70" s="20"/>
      <c r="BGA70" s="20"/>
      <c r="BGB70" s="20"/>
      <c r="BGC70" s="20"/>
      <c r="BGD70" s="20"/>
      <c r="BGE70" s="20"/>
      <c r="BGF70" s="20"/>
      <c r="BGG70" s="20"/>
      <c r="BGH70" s="20"/>
      <c r="BGI70" s="20"/>
      <c r="BGJ70" s="20"/>
      <c r="BGK70" s="20"/>
      <c r="BGL70" s="20"/>
      <c r="BGM70" s="20"/>
      <c r="BGN70" s="20"/>
      <c r="BGO70" s="20"/>
      <c r="BGP70" s="20"/>
      <c r="BGQ70" s="20"/>
      <c r="BGR70" s="20"/>
      <c r="BGS70" s="20"/>
      <c r="BGT70" s="20"/>
      <c r="BGU70" s="20"/>
      <c r="BGV70" s="20"/>
      <c r="BGW70" s="20"/>
      <c r="BGX70" s="20"/>
      <c r="BGY70" s="20"/>
      <c r="BGZ70" s="20"/>
      <c r="BHA70" s="20"/>
      <c r="BHB70" s="20"/>
      <c r="BHC70" s="20"/>
      <c r="BHD70" s="20"/>
      <c r="BHE70" s="20"/>
      <c r="BHF70" s="20"/>
      <c r="BHG70" s="20"/>
      <c r="BHH70" s="20"/>
      <c r="BHI70" s="20"/>
      <c r="BHJ70" s="20"/>
      <c r="BHK70" s="20"/>
      <c r="BHL70" s="20"/>
      <c r="BHM70" s="20"/>
      <c r="BHN70" s="20"/>
      <c r="BHO70" s="20"/>
      <c r="BHP70" s="20"/>
      <c r="BHQ70" s="20"/>
      <c r="BHR70" s="20"/>
      <c r="BHS70" s="20"/>
      <c r="BHT70" s="20"/>
      <c r="BHU70" s="20"/>
      <c r="BHV70" s="20"/>
      <c r="BHW70" s="20"/>
      <c r="BHX70" s="20"/>
      <c r="BHY70" s="20"/>
      <c r="BHZ70" s="20"/>
      <c r="BIA70" s="20"/>
      <c r="BIB70" s="20"/>
      <c r="BIC70" s="20"/>
      <c r="BID70" s="20"/>
      <c r="BIE70" s="20"/>
      <c r="BIF70" s="20"/>
      <c r="BIG70" s="20"/>
      <c r="BIH70" s="20"/>
      <c r="BII70" s="20"/>
      <c r="BIJ70" s="20"/>
      <c r="BIK70" s="20"/>
      <c r="BIL70" s="20"/>
      <c r="BIM70" s="20"/>
      <c r="BIN70" s="20"/>
      <c r="BIO70" s="20"/>
      <c r="BIP70" s="20"/>
      <c r="BIQ70" s="20"/>
      <c r="BIR70" s="20"/>
      <c r="BIS70" s="20"/>
      <c r="BIT70" s="20"/>
      <c r="BIU70" s="20"/>
      <c r="BIV70" s="20"/>
      <c r="BIW70" s="20"/>
      <c r="BIX70" s="20"/>
      <c r="BIY70" s="20"/>
      <c r="BIZ70" s="20"/>
      <c r="BJA70" s="20"/>
      <c r="BJB70" s="20"/>
      <c r="BJC70" s="20"/>
      <c r="BJD70" s="20"/>
      <c r="BJE70" s="20"/>
      <c r="BJF70" s="20"/>
      <c r="BJG70" s="20"/>
      <c r="BJH70" s="20"/>
      <c r="BJI70" s="20"/>
      <c r="BJJ70" s="20"/>
      <c r="BJK70" s="20"/>
      <c r="BJL70" s="20"/>
      <c r="BJM70" s="20"/>
      <c r="BJN70" s="20"/>
      <c r="BJO70" s="20"/>
      <c r="BJP70" s="20"/>
      <c r="BJQ70" s="20"/>
      <c r="BJR70" s="20"/>
      <c r="BJS70" s="20"/>
      <c r="BJT70" s="20"/>
      <c r="BJU70" s="20"/>
      <c r="BJV70" s="20"/>
      <c r="BJW70" s="20"/>
      <c r="BJX70" s="20"/>
      <c r="BJY70" s="20"/>
      <c r="BJZ70" s="20"/>
      <c r="BKA70" s="20"/>
      <c r="BKB70" s="20"/>
      <c r="BKC70" s="20"/>
      <c r="BKD70" s="20"/>
      <c r="BKE70" s="20"/>
      <c r="BKF70" s="20"/>
      <c r="BKG70" s="20"/>
      <c r="BKH70" s="20"/>
      <c r="BKI70" s="20"/>
      <c r="BKJ70" s="20"/>
      <c r="BKK70" s="20"/>
      <c r="BKL70" s="20"/>
      <c r="BKM70" s="20"/>
      <c r="BKN70" s="20"/>
      <c r="BKO70" s="20"/>
      <c r="BKP70" s="20"/>
      <c r="BKQ70" s="20"/>
      <c r="BKR70" s="20"/>
      <c r="BKS70" s="20"/>
      <c r="BKT70" s="20"/>
      <c r="BKU70" s="20"/>
      <c r="BKV70" s="20"/>
      <c r="BKW70" s="20"/>
      <c r="BKX70" s="20"/>
      <c r="BKY70" s="20"/>
      <c r="BKZ70" s="20"/>
      <c r="BLA70" s="20"/>
      <c r="BLB70" s="20"/>
      <c r="BLC70" s="20"/>
      <c r="BLD70" s="20"/>
      <c r="BLE70" s="20"/>
      <c r="BLF70" s="20"/>
      <c r="BLG70" s="20"/>
      <c r="BLH70" s="20"/>
      <c r="BLI70" s="20"/>
      <c r="BLJ70" s="20"/>
      <c r="BLK70" s="20"/>
      <c r="BLL70" s="20"/>
      <c r="BLM70" s="20"/>
      <c r="BLN70" s="20"/>
      <c r="BLO70" s="20"/>
      <c r="BLP70" s="20"/>
      <c r="BLQ70" s="20"/>
      <c r="BLR70" s="20"/>
      <c r="BLS70" s="20"/>
      <c r="BLT70" s="20"/>
      <c r="BLU70" s="20"/>
      <c r="BLV70" s="20"/>
      <c r="BLW70" s="20"/>
      <c r="BLX70" s="20"/>
      <c r="BLY70" s="20"/>
      <c r="BLZ70" s="20"/>
      <c r="BMA70" s="20"/>
      <c r="BMB70" s="20"/>
      <c r="BMC70" s="20"/>
      <c r="BMD70" s="20"/>
      <c r="BME70" s="20"/>
      <c r="BMF70" s="20"/>
      <c r="BMG70" s="20"/>
      <c r="BMH70" s="20"/>
      <c r="BMI70" s="20"/>
      <c r="BMJ70" s="20"/>
      <c r="BMK70" s="20"/>
      <c r="BML70" s="20"/>
      <c r="BMM70" s="20"/>
      <c r="BMN70" s="20"/>
      <c r="BMO70" s="20"/>
      <c r="BMP70" s="20"/>
      <c r="BMQ70" s="20"/>
      <c r="BMR70" s="20"/>
      <c r="BMS70" s="20"/>
      <c r="BMT70" s="20"/>
      <c r="BMU70" s="20"/>
      <c r="BMV70" s="20"/>
      <c r="BMW70" s="20"/>
      <c r="BMX70" s="20"/>
      <c r="BMY70" s="20"/>
      <c r="BMZ70" s="20"/>
      <c r="BNA70" s="20"/>
      <c r="BNB70" s="20"/>
      <c r="BNC70" s="20"/>
      <c r="BND70" s="20"/>
      <c r="BNE70" s="20"/>
      <c r="BNF70" s="20"/>
      <c r="BNG70" s="20"/>
      <c r="BNH70" s="20"/>
      <c r="BNI70" s="20"/>
      <c r="BNJ70" s="20"/>
      <c r="BNK70" s="20"/>
      <c r="BNL70" s="20"/>
      <c r="BNM70" s="20"/>
      <c r="BNN70" s="20"/>
      <c r="BNO70" s="20"/>
      <c r="BNP70" s="20"/>
      <c r="BNQ70" s="20"/>
      <c r="BNR70" s="20"/>
      <c r="BNS70" s="20"/>
      <c r="BNT70" s="20"/>
      <c r="BNU70" s="20"/>
      <c r="BNV70" s="20"/>
      <c r="BNW70" s="20"/>
      <c r="BNX70" s="20"/>
      <c r="BNY70" s="20"/>
      <c r="BNZ70" s="20"/>
      <c r="BOA70" s="20"/>
      <c r="BOB70" s="20"/>
      <c r="BOC70" s="20"/>
      <c r="BOD70" s="20"/>
      <c r="BOE70" s="20"/>
      <c r="BOF70" s="20"/>
      <c r="BOG70" s="20"/>
      <c r="BOH70" s="20"/>
      <c r="BOI70" s="20"/>
      <c r="BOJ70" s="20"/>
      <c r="BOK70" s="20"/>
      <c r="BOL70" s="20"/>
      <c r="BOM70" s="20"/>
      <c r="BON70" s="20"/>
      <c r="BOO70" s="20"/>
      <c r="BOP70" s="20"/>
      <c r="BOQ70" s="20"/>
      <c r="BOR70" s="20"/>
      <c r="BOS70" s="20"/>
      <c r="BOT70" s="20"/>
      <c r="BOU70" s="20"/>
      <c r="BOV70" s="20"/>
      <c r="BOW70" s="20"/>
      <c r="BOX70" s="20"/>
      <c r="BOY70" s="20"/>
      <c r="BOZ70" s="20"/>
      <c r="BPA70" s="20"/>
      <c r="BPB70" s="20"/>
      <c r="BPC70" s="20"/>
      <c r="BPD70" s="20"/>
      <c r="BPE70" s="20"/>
      <c r="BPF70" s="20"/>
      <c r="BPG70" s="20"/>
      <c r="BPH70" s="20"/>
      <c r="BPI70" s="20"/>
      <c r="BPJ70" s="20"/>
      <c r="BPK70" s="20"/>
      <c r="BPL70" s="20"/>
      <c r="BPM70" s="20"/>
      <c r="BPN70" s="20"/>
      <c r="BPO70" s="20"/>
      <c r="BPP70" s="20"/>
      <c r="BPQ70" s="20"/>
      <c r="BPR70" s="20"/>
      <c r="BPS70" s="20"/>
      <c r="BPT70" s="20"/>
      <c r="BPU70" s="20"/>
      <c r="BPV70" s="20"/>
      <c r="BPW70" s="20"/>
      <c r="BPX70" s="20"/>
      <c r="BPY70" s="20"/>
      <c r="BPZ70" s="20"/>
      <c r="BQA70" s="20"/>
      <c r="BQB70" s="20"/>
      <c r="BQC70" s="20"/>
      <c r="BQD70" s="20"/>
      <c r="BQE70" s="20"/>
      <c r="BQF70" s="20"/>
      <c r="BQG70" s="20"/>
      <c r="BQH70" s="20"/>
      <c r="BQI70" s="20"/>
      <c r="BQJ70" s="20"/>
      <c r="BQK70" s="20"/>
      <c r="BQL70" s="20"/>
      <c r="BQM70" s="20"/>
      <c r="BQN70" s="20"/>
      <c r="BQO70" s="20"/>
      <c r="BQP70" s="20"/>
      <c r="BQQ70" s="20"/>
      <c r="BQR70" s="20"/>
      <c r="BQS70" s="20"/>
      <c r="BQT70" s="20"/>
      <c r="BQU70" s="20"/>
      <c r="BQV70" s="20"/>
      <c r="BQW70" s="20"/>
      <c r="BQX70" s="20"/>
      <c r="BQY70" s="20"/>
      <c r="BQZ70" s="20"/>
      <c r="BRA70" s="20"/>
      <c r="BRB70" s="20"/>
      <c r="BRC70" s="20"/>
      <c r="BRD70" s="20"/>
      <c r="BRE70" s="20"/>
      <c r="BRF70" s="20"/>
      <c r="BRG70" s="20"/>
      <c r="BRH70" s="20"/>
      <c r="BRI70" s="20"/>
      <c r="BRJ70" s="20"/>
      <c r="BRK70" s="20"/>
      <c r="BRL70" s="20"/>
      <c r="BRM70" s="20"/>
      <c r="BRN70" s="20"/>
      <c r="BRO70" s="20"/>
      <c r="BRP70" s="20"/>
      <c r="BRQ70" s="20"/>
      <c r="BRR70" s="20"/>
      <c r="BRS70" s="20"/>
      <c r="BRT70" s="20"/>
      <c r="BRU70" s="20"/>
      <c r="BRV70" s="20"/>
      <c r="BRW70" s="20"/>
      <c r="BRX70" s="20"/>
      <c r="BRY70" s="20"/>
      <c r="BRZ70" s="20"/>
      <c r="BSA70" s="20"/>
    </row>
    <row r="71" spans="1:1847" s="21" customFormat="1" x14ac:dyDescent="0.3">
      <c r="A71" s="775"/>
      <c r="B71" s="775"/>
      <c r="C71" s="777"/>
      <c r="D71" s="777"/>
      <c r="E71" s="545" t="s">
        <v>110</v>
      </c>
      <c r="F71" s="993"/>
      <c r="G71" s="982"/>
      <c r="H71" s="817"/>
      <c r="I71" s="816"/>
      <c r="J71" s="816"/>
      <c r="K71" s="816"/>
      <c r="L71" s="815"/>
      <c r="M71" s="837"/>
      <c r="N71" s="816"/>
      <c r="O71" s="816"/>
      <c r="P71" s="816"/>
      <c r="Q71" s="768"/>
      <c r="R71" s="837"/>
      <c r="S71" s="816"/>
      <c r="T71" s="816"/>
      <c r="U71" s="816"/>
      <c r="V71" s="815"/>
      <c r="W71" s="837"/>
      <c r="X71" s="836"/>
      <c r="Y71" s="836"/>
      <c r="Z71" s="991"/>
      <c r="AA71" s="809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/>
      <c r="JJ71" s="20"/>
      <c r="JK71" s="20"/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0"/>
      <c r="LK71" s="20"/>
      <c r="LL71" s="20"/>
      <c r="LM71" s="20"/>
      <c r="LN71" s="20"/>
      <c r="LO71" s="20"/>
      <c r="LP71" s="20"/>
      <c r="LQ71" s="20"/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/>
      <c r="MH71" s="20"/>
      <c r="MI71" s="20"/>
      <c r="MJ71" s="20"/>
      <c r="MK71" s="20"/>
      <c r="ML71" s="20"/>
      <c r="MM71" s="20"/>
      <c r="MN71" s="20"/>
      <c r="MO71" s="20"/>
      <c r="MP71" s="20"/>
      <c r="MQ71" s="20"/>
      <c r="MR71" s="20"/>
      <c r="MS71" s="20"/>
      <c r="MT71" s="20"/>
      <c r="MU71" s="20"/>
      <c r="MV71" s="20"/>
      <c r="MW71" s="20"/>
      <c r="MX71" s="20"/>
      <c r="MY71" s="20"/>
      <c r="MZ71" s="20"/>
      <c r="NA71" s="20"/>
      <c r="NB71" s="20"/>
      <c r="NC71" s="20"/>
      <c r="ND71" s="20"/>
      <c r="NE71" s="20"/>
      <c r="NF71" s="20"/>
      <c r="NG71" s="20"/>
      <c r="NH71" s="20"/>
      <c r="NI71" s="20"/>
      <c r="NJ71" s="20"/>
      <c r="NK71" s="20"/>
      <c r="NL71" s="20"/>
      <c r="NM71" s="20"/>
      <c r="NN71" s="20"/>
      <c r="NO71" s="20"/>
      <c r="NP71" s="20"/>
      <c r="NQ71" s="20"/>
      <c r="NR71" s="20"/>
      <c r="NS71" s="20"/>
      <c r="NT71" s="20"/>
      <c r="NU71" s="20"/>
      <c r="NV71" s="20"/>
      <c r="NW71" s="20"/>
      <c r="NX71" s="20"/>
      <c r="NY71" s="20"/>
      <c r="NZ71" s="20"/>
      <c r="OA71" s="20"/>
      <c r="OB71" s="20"/>
      <c r="OC71" s="20"/>
      <c r="OD71" s="20"/>
      <c r="OE71" s="20"/>
      <c r="OF71" s="20"/>
      <c r="OG71" s="20"/>
      <c r="OH71" s="20"/>
      <c r="OI71" s="20"/>
      <c r="OJ71" s="20"/>
      <c r="OK71" s="20"/>
      <c r="OL71" s="20"/>
      <c r="OM71" s="20"/>
      <c r="ON71" s="20"/>
      <c r="OO71" s="20"/>
      <c r="OP71" s="20"/>
      <c r="OQ71" s="20"/>
      <c r="OR71" s="20"/>
      <c r="OS71" s="20"/>
      <c r="OT71" s="20"/>
      <c r="OU71" s="20"/>
      <c r="OV71" s="20"/>
      <c r="OW71" s="20"/>
      <c r="OX71" s="20"/>
      <c r="OY71" s="20"/>
      <c r="OZ71" s="20"/>
      <c r="PA71" s="20"/>
      <c r="PB71" s="20"/>
      <c r="PC71" s="20"/>
      <c r="PD71" s="20"/>
      <c r="PE71" s="20"/>
      <c r="PF71" s="20"/>
      <c r="PG71" s="20"/>
      <c r="PH71" s="20"/>
      <c r="PI71" s="20"/>
      <c r="PJ71" s="20"/>
      <c r="PK71" s="20"/>
      <c r="PL71" s="20"/>
      <c r="PM71" s="20"/>
      <c r="PN71" s="20"/>
      <c r="PO71" s="20"/>
      <c r="PP71" s="20"/>
      <c r="PQ71" s="20"/>
      <c r="PR71" s="20"/>
      <c r="PS71" s="20"/>
      <c r="PT71" s="20"/>
      <c r="PU71" s="20"/>
      <c r="PV71" s="20"/>
      <c r="PW71" s="20"/>
      <c r="PX71" s="20"/>
      <c r="PY71" s="20"/>
      <c r="PZ71" s="20"/>
      <c r="QA71" s="20"/>
      <c r="QB71" s="20"/>
      <c r="QC71" s="20"/>
      <c r="QD71" s="20"/>
      <c r="QE71" s="20"/>
      <c r="QF71" s="20"/>
      <c r="QG71" s="20"/>
      <c r="QH71" s="20"/>
      <c r="QI71" s="20"/>
      <c r="QJ71" s="20"/>
      <c r="QK71" s="20"/>
      <c r="QL71" s="20"/>
      <c r="QM71" s="20"/>
      <c r="QN71" s="20"/>
      <c r="QO71" s="20"/>
      <c r="QP71" s="20"/>
      <c r="QQ71" s="20"/>
      <c r="QR71" s="20"/>
      <c r="QS71" s="20"/>
      <c r="QT71" s="20"/>
      <c r="QU71" s="20"/>
      <c r="QV71" s="20"/>
      <c r="QW71" s="20"/>
      <c r="QX71" s="20"/>
      <c r="QY71" s="20"/>
      <c r="QZ71" s="20"/>
      <c r="RA71" s="20"/>
      <c r="RB71" s="20"/>
      <c r="RC71" s="20"/>
      <c r="RD71" s="20"/>
      <c r="RE71" s="20"/>
      <c r="RF71" s="20"/>
      <c r="RG71" s="20"/>
      <c r="RH71" s="20"/>
      <c r="RI71" s="20"/>
      <c r="RJ71" s="20"/>
      <c r="RK71" s="20"/>
      <c r="RL71" s="20"/>
      <c r="RM71" s="20"/>
      <c r="RN71" s="20"/>
      <c r="RO71" s="20"/>
      <c r="RP71" s="20"/>
      <c r="RQ71" s="20"/>
      <c r="RR71" s="20"/>
      <c r="RS71" s="20"/>
      <c r="RT71" s="20"/>
      <c r="RU71" s="20"/>
      <c r="RV71" s="20"/>
      <c r="RW71" s="20"/>
      <c r="RX71" s="20"/>
      <c r="RY71" s="20"/>
      <c r="RZ71" s="20"/>
      <c r="SA71" s="20"/>
      <c r="SB71" s="20"/>
      <c r="SC71" s="20"/>
      <c r="SD71" s="20"/>
      <c r="SE71" s="20"/>
      <c r="SF71" s="20"/>
      <c r="SG71" s="20"/>
      <c r="SH71" s="20"/>
      <c r="SI71" s="20"/>
      <c r="SJ71" s="20"/>
      <c r="SK71" s="20"/>
      <c r="SL71" s="20"/>
      <c r="SM71" s="20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  <c r="TL71" s="20"/>
      <c r="TM71" s="20"/>
      <c r="TN71" s="20"/>
      <c r="TO71" s="20"/>
      <c r="TP71" s="20"/>
      <c r="TQ71" s="20"/>
      <c r="TR71" s="20"/>
      <c r="TS71" s="20"/>
      <c r="TT71" s="20"/>
      <c r="TU71" s="20"/>
      <c r="TV71" s="20"/>
      <c r="TW71" s="20"/>
      <c r="TX71" s="20"/>
      <c r="TY71" s="20"/>
      <c r="TZ71" s="20"/>
      <c r="UA71" s="20"/>
      <c r="UB71" s="20"/>
      <c r="UC71" s="20"/>
      <c r="UD71" s="20"/>
      <c r="UE71" s="20"/>
      <c r="UF71" s="20"/>
      <c r="UG71" s="20"/>
      <c r="UH71" s="20"/>
      <c r="UI71" s="20"/>
      <c r="UJ71" s="20"/>
      <c r="UK71" s="20"/>
      <c r="UL71" s="20"/>
      <c r="UM71" s="20"/>
      <c r="UN71" s="20"/>
      <c r="UO71" s="20"/>
      <c r="UP71" s="20"/>
      <c r="UQ71" s="20"/>
      <c r="UR71" s="20"/>
      <c r="US71" s="20"/>
      <c r="UT71" s="20"/>
      <c r="UU71" s="20"/>
      <c r="UV71" s="20"/>
      <c r="UW71" s="20"/>
      <c r="UX71" s="20"/>
      <c r="UY71" s="20"/>
      <c r="UZ71" s="20"/>
      <c r="VA71" s="20"/>
      <c r="VB71" s="20"/>
      <c r="VC71" s="20"/>
      <c r="VD71" s="20"/>
      <c r="VE71" s="20"/>
      <c r="VF71" s="20"/>
      <c r="VG71" s="20"/>
      <c r="VH71" s="20"/>
      <c r="VI71" s="20"/>
      <c r="VJ71" s="20"/>
      <c r="VK71" s="20"/>
      <c r="VL71" s="20"/>
      <c r="VM71" s="20"/>
      <c r="VN71" s="20"/>
      <c r="VO71" s="20"/>
      <c r="VP71" s="20"/>
      <c r="VQ71" s="20"/>
      <c r="VR71" s="20"/>
      <c r="VS71" s="20"/>
      <c r="VT71" s="20"/>
      <c r="VU71" s="20"/>
      <c r="VV71" s="20"/>
      <c r="VW71" s="20"/>
      <c r="VX71" s="20"/>
      <c r="VY71" s="20"/>
      <c r="VZ71" s="20"/>
      <c r="WA71" s="20"/>
      <c r="WB71" s="20"/>
      <c r="WC71" s="20"/>
      <c r="WD71" s="20"/>
      <c r="WE71" s="20"/>
      <c r="WF71" s="20"/>
      <c r="WG71" s="20"/>
      <c r="WH71" s="20"/>
      <c r="WI71" s="20"/>
      <c r="WJ71" s="20"/>
      <c r="WK71" s="20"/>
      <c r="WL71" s="20"/>
      <c r="WM71" s="20"/>
      <c r="WN71" s="20"/>
      <c r="WO71" s="20"/>
      <c r="WP71" s="20"/>
      <c r="WQ71" s="20"/>
      <c r="WR71" s="20"/>
      <c r="WS71" s="20"/>
      <c r="WT71" s="20"/>
      <c r="WU71" s="20"/>
      <c r="WV71" s="20"/>
      <c r="WW71" s="20"/>
      <c r="WX71" s="20"/>
      <c r="WY71" s="20"/>
      <c r="WZ71" s="20"/>
      <c r="XA71" s="20"/>
      <c r="XB71" s="20"/>
      <c r="XC71" s="20"/>
      <c r="XD71" s="20"/>
      <c r="XE71" s="20"/>
      <c r="XF71" s="20"/>
      <c r="XG71" s="20"/>
      <c r="XH71" s="20"/>
      <c r="XI71" s="20"/>
      <c r="XJ71" s="20"/>
      <c r="XK71" s="20"/>
      <c r="XL71" s="20"/>
      <c r="XM71" s="20"/>
      <c r="XN71" s="20"/>
      <c r="XO71" s="20"/>
      <c r="XP71" s="20"/>
      <c r="XQ71" s="20"/>
      <c r="XR71" s="20"/>
      <c r="XS71" s="20"/>
      <c r="XT71" s="20"/>
      <c r="XU71" s="20"/>
      <c r="XV71" s="20"/>
      <c r="XW71" s="20"/>
      <c r="XX71" s="20"/>
      <c r="XY71" s="20"/>
      <c r="XZ71" s="20"/>
      <c r="YA71" s="20"/>
      <c r="YB71" s="20"/>
      <c r="YC71" s="20"/>
      <c r="YD71" s="20"/>
      <c r="YE71" s="20"/>
      <c r="YF71" s="20"/>
      <c r="YG71" s="20"/>
      <c r="YH71" s="20"/>
      <c r="YI71" s="20"/>
      <c r="YJ71" s="20"/>
      <c r="YK71" s="20"/>
      <c r="YL71" s="20"/>
      <c r="YM71" s="20"/>
      <c r="YN71" s="20"/>
      <c r="YO71" s="20"/>
      <c r="YP71" s="20"/>
      <c r="YQ71" s="20"/>
      <c r="YR71" s="20"/>
      <c r="YS71" s="20"/>
      <c r="YT71" s="20"/>
      <c r="YU71" s="20"/>
      <c r="YV71" s="20"/>
      <c r="YW71" s="20"/>
      <c r="YX71" s="20"/>
      <c r="YY71" s="20"/>
      <c r="YZ71" s="20"/>
      <c r="ZA71" s="20"/>
      <c r="ZB71" s="20"/>
      <c r="ZC71" s="20"/>
      <c r="ZD71" s="20"/>
      <c r="ZE71" s="20"/>
      <c r="ZF71" s="20"/>
      <c r="ZG71" s="20"/>
      <c r="ZH71" s="20"/>
      <c r="ZI71" s="20"/>
      <c r="ZJ71" s="20"/>
      <c r="ZK71" s="20"/>
      <c r="ZL71" s="20"/>
      <c r="ZM71" s="20"/>
      <c r="ZN71" s="20"/>
      <c r="ZO71" s="20"/>
      <c r="ZP71" s="20"/>
      <c r="ZQ71" s="20"/>
      <c r="ZR71" s="20"/>
      <c r="ZS71" s="20"/>
      <c r="ZT71" s="20"/>
      <c r="ZU71" s="20"/>
      <c r="ZV71" s="20"/>
      <c r="ZW71" s="20"/>
      <c r="ZX71" s="20"/>
      <c r="ZY71" s="20"/>
      <c r="ZZ71" s="20"/>
      <c r="AAA71" s="20"/>
      <c r="AAB71" s="20"/>
      <c r="AAC71" s="20"/>
      <c r="AAD71" s="20"/>
      <c r="AAE71" s="20"/>
      <c r="AAF71" s="20"/>
      <c r="AAG71" s="20"/>
      <c r="AAH71" s="20"/>
      <c r="AAI71" s="20"/>
      <c r="AAJ71" s="20"/>
      <c r="AAK71" s="20"/>
      <c r="AAL71" s="20"/>
      <c r="AAM71" s="20"/>
      <c r="AAN71" s="20"/>
      <c r="AAO71" s="20"/>
      <c r="AAP71" s="20"/>
      <c r="AAQ71" s="20"/>
      <c r="AAR71" s="20"/>
      <c r="AAS71" s="20"/>
      <c r="AAT71" s="20"/>
      <c r="AAU71" s="20"/>
      <c r="AAV71" s="20"/>
      <c r="AAW71" s="20"/>
      <c r="AAX71" s="20"/>
      <c r="AAY71" s="20"/>
      <c r="AAZ71" s="20"/>
      <c r="ABA71" s="20"/>
      <c r="ABB71" s="20"/>
      <c r="ABC71" s="20"/>
      <c r="ABD71" s="20"/>
      <c r="ABE71" s="20"/>
      <c r="ABF71" s="20"/>
      <c r="ABG71" s="20"/>
      <c r="ABH71" s="20"/>
      <c r="ABI71" s="20"/>
      <c r="ABJ71" s="20"/>
      <c r="ABK71" s="20"/>
      <c r="ABL71" s="20"/>
      <c r="ABM71" s="20"/>
      <c r="ABN71" s="20"/>
      <c r="ABO71" s="20"/>
      <c r="ABP71" s="20"/>
      <c r="ABQ71" s="20"/>
      <c r="ABR71" s="20"/>
      <c r="ABS71" s="20"/>
      <c r="ABT71" s="20"/>
      <c r="ABU71" s="20"/>
      <c r="ABV71" s="20"/>
      <c r="ABW71" s="20"/>
      <c r="ABX71" s="20"/>
      <c r="ABY71" s="20"/>
      <c r="ABZ71" s="20"/>
      <c r="ACA71" s="20"/>
      <c r="ACB71" s="20"/>
      <c r="ACC71" s="20"/>
      <c r="ACD71" s="20"/>
      <c r="ACE71" s="20"/>
      <c r="ACF71" s="20"/>
      <c r="ACG71" s="20"/>
      <c r="ACH71" s="20"/>
      <c r="ACI71" s="20"/>
      <c r="ACJ71" s="20"/>
      <c r="ACK71" s="20"/>
      <c r="ACL71" s="20"/>
      <c r="ACM71" s="20"/>
      <c r="ACN71" s="20"/>
      <c r="ACO71" s="20"/>
      <c r="ACP71" s="20"/>
      <c r="ACQ71" s="20"/>
      <c r="ACR71" s="20"/>
      <c r="ACS71" s="20"/>
      <c r="ACT71" s="20"/>
      <c r="ACU71" s="20"/>
      <c r="ACV71" s="20"/>
      <c r="ACW71" s="20"/>
      <c r="ACX71" s="20"/>
      <c r="ACY71" s="20"/>
      <c r="ACZ71" s="20"/>
      <c r="ADA71" s="20"/>
      <c r="ADB71" s="20"/>
      <c r="ADC71" s="20"/>
      <c r="ADD71" s="20"/>
      <c r="ADE71" s="20"/>
      <c r="ADF71" s="20"/>
      <c r="ADG71" s="20"/>
      <c r="ADH71" s="20"/>
      <c r="ADI71" s="20"/>
      <c r="ADJ71" s="20"/>
      <c r="ADK71" s="20"/>
      <c r="ADL71" s="20"/>
      <c r="ADM71" s="20"/>
      <c r="ADN71" s="20"/>
      <c r="ADO71" s="20"/>
      <c r="ADP71" s="20"/>
      <c r="ADQ71" s="20"/>
      <c r="ADR71" s="20"/>
      <c r="ADS71" s="20"/>
      <c r="ADT71" s="20"/>
      <c r="ADU71" s="20"/>
      <c r="ADV71" s="20"/>
      <c r="ADW71" s="20"/>
      <c r="ADX71" s="20"/>
      <c r="ADY71" s="20"/>
      <c r="ADZ71" s="20"/>
      <c r="AEA71" s="20"/>
      <c r="AEB71" s="20"/>
      <c r="AEC71" s="20"/>
      <c r="AED71" s="20"/>
      <c r="AEE71" s="20"/>
      <c r="AEF71" s="20"/>
      <c r="AEG71" s="20"/>
      <c r="AEH71" s="20"/>
      <c r="AEI71" s="20"/>
      <c r="AEJ71" s="20"/>
      <c r="AEK71" s="20"/>
      <c r="AEL71" s="20"/>
      <c r="AEM71" s="20"/>
      <c r="AEN71" s="20"/>
      <c r="AEO71" s="20"/>
      <c r="AEP71" s="20"/>
      <c r="AEQ71" s="20"/>
      <c r="AER71" s="20"/>
      <c r="AES71" s="20"/>
      <c r="AET71" s="20"/>
      <c r="AEU71" s="20"/>
      <c r="AEV71" s="20"/>
      <c r="AEW71" s="20"/>
      <c r="AEX71" s="20"/>
      <c r="AEY71" s="20"/>
      <c r="AEZ71" s="20"/>
      <c r="AFA71" s="20"/>
      <c r="AFB71" s="20"/>
      <c r="AFC71" s="20"/>
      <c r="AFD71" s="20"/>
      <c r="AFE71" s="20"/>
      <c r="AFF71" s="20"/>
      <c r="AFG71" s="20"/>
      <c r="AFH71" s="20"/>
      <c r="AFI71" s="20"/>
      <c r="AFJ71" s="20"/>
      <c r="AFK71" s="20"/>
      <c r="AFL71" s="20"/>
      <c r="AFM71" s="20"/>
      <c r="AFN71" s="20"/>
      <c r="AFO71" s="20"/>
      <c r="AFP71" s="20"/>
      <c r="AFQ71" s="20"/>
      <c r="AFR71" s="20"/>
      <c r="AFS71" s="20"/>
      <c r="AFT71" s="20"/>
      <c r="AFU71" s="20"/>
      <c r="AFV71" s="20"/>
      <c r="AFW71" s="20"/>
      <c r="AFX71" s="20"/>
      <c r="AFY71" s="20"/>
      <c r="AFZ71" s="20"/>
      <c r="AGA71" s="20"/>
      <c r="AGB71" s="20"/>
      <c r="AGC71" s="20"/>
      <c r="AGD71" s="20"/>
      <c r="AGE71" s="20"/>
      <c r="AGF71" s="20"/>
      <c r="AGG71" s="20"/>
      <c r="AGH71" s="20"/>
      <c r="AGI71" s="20"/>
      <c r="AGJ71" s="20"/>
      <c r="AGK71" s="20"/>
      <c r="AGL71" s="20"/>
      <c r="AGM71" s="20"/>
      <c r="AGN71" s="20"/>
      <c r="AGO71" s="20"/>
      <c r="AGP71" s="20"/>
      <c r="AGQ71" s="20"/>
      <c r="AGR71" s="20"/>
      <c r="AGS71" s="20"/>
      <c r="AGT71" s="20"/>
      <c r="AGU71" s="20"/>
      <c r="AGV71" s="20"/>
      <c r="AGW71" s="20"/>
      <c r="AGX71" s="20"/>
      <c r="AGY71" s="20"/>
      <c r="AGZ71" s="20"/>
      <c r="AHA71" s="20"/>
      <c r="AHB71" s="20"/>
      <c r="AHC71" s="20"/>
      <c r="AHD71" s="20"/>
      <c r="AHE71" s="20"/>
      <c r="AHF71" s="20"/>
      <c r="AHG71" s="20"/>
      <c r="AHH71" s="20"/>
      <c r="AHI71" s="20"/>
      <c r="AHJ71" s="20"/>
      <c r="AHK71" s="20"/>
      <c r="AHL71" s="20"/>
      <c r="AHM71" s="20"/>
      <c r="AHN71" s="20"/>
      <c r="AHO71" s="20"/>
      <c r="AHP71" s="20"/>
      <c r="AHQ71" s="20"/>
      <c r="AHR71" s="20"/>
      <c r="AHS71" s="20"/>
      <c r="AHT71" s="20"/>
      <c r="AHU71" s="20"/>
      <c r="AHV71" s="20"/>
      <c r="AHW71" s="20"/>
      <c r="AHX71" s="20"/>
      <c r="AHY71" s="20"/>
      <c r="AHZ71" s="20"/>
      <c r="AIA71" s="20"/>
      <c r="AIB71" s="20"/>
      <c r="AIC71" s="20"/>
      <c r="AID71" s="20"/>
      <c r="AIE71" s="20"/>
      <c r="AIF71" s="20"/>
      <c r="AIG71" s="20"/>
      <c r="AIH71" s="20"/>
      <c r="AII71" s="20"/>
      <c r="AIJ71" s="20"/>
      <c r="AIK71" s="20"/>
      <c r="AIL71" s="20"/>
      <c r="AIM71" s="20"/>
      <c r="AIN71" s="20"/>
      <c r="AIO71" s="20"/>
      <c r="AIP71" s="20"/>
      <c r="AIQ71" s="20"/>
      <c r="AIR71" s="20"/>
      <c r="AIS71" s="20"/>
      <c r="AIT71" s="20"/>
      <c r="AIU71" s="20"/>
      <c r="AIV71" s="20"/>
      <c r="AIW71" s="20"/>
      <c r="AIX71" s="20"/>
      <c r="AIY71" s="20"/>
      <c r="AIZ71" s="20"/>
      <c r="AJA71" s="20"/>
      <c r="AJB71" s="20"/>
      <c r="AJC71" s="20"/>
      <c r="AJD71" s="20"/>
      <c r="AJE71" s="20"/>
      <c r="AJF71" s="20"/>
      <c r="AJG71" s="20"/>
      <c r="AJH71" s="20"/>
      <c r="AJI71" s="20"/>
      <c r="AJJ71" s="20"/>
      <c r="AJK71" s="20"/>
      <c r="AJL71" s="20"/>
      <c r="AJM71" s="20"/>
      <c r="AJN71" s="20"/>
      <c r="AJO71" s="20"/>
      <c r="AJP71" s="20"/>
      <c r="AJQ71" s="20"/>
      <c r="AJR71" s="20"/>
      <c r="AJS71" s="20"/>
      <c r="AJT71" s="20"/>
      <c r="AJU71" s="20"/>
      <c r="AJV71" s="20"/>
      <c r="AJW71" s="20"/>
      <c r="AJX71" s="20"/>
      <c r="AJY71" s="20"/>
      <c r="AJZ71" s="20"/>
      <c r="AKA71" s="20"/>
      <c r="AKB71" s="20"/>
      <c r="AKC71" s="20"/>
      <c r="AKD71" s="20"/>
      <c r="AKE71" s="20"/>
      <c r="AKF71" s="20"/>
      <c r="AKG71" s="20"/>
      <c r="AKH71" s="20"/>
      <c r="AKI71" s="20"/>
      <c r="AKJ71" s="20"/>
      <c r="AKK71" s="20"/>
      <c r="AKL71" s="20"/>
      <c r="AKM71" s="20"/>
      <c r="AKN71" s="20"/>
      <c r="AKO71" s="20"/>
      <c r="AKP71" s="20"/>
      <c r="AKQ71" s="20"/>
      <c r="AKR71" s="20"/>
      <c r="AKS71" s="20"/>
      <c r="AKT71" s="20"/>
      <c r="AKU71" s="20"/>
      <c r="AKV71" s="20"/>
      <c r="AKW71" s="20"/>
      <c r="AKX71" s="20"/>
      <c r="AKY71" s="20"/>
      <c r="AKZ71" s="20"/>
      <c r="ALA71" s="20"/>
      <c r="ALB71" s="20"/>
      <c r="ALC71" s="20"/>
      <c r="ALD71" s="20"/>
      <c r="ALE71" s="20"/>
      <c r="ALF71" s="20"/>
      <c r="ALG71" s="20"/>
      <c r="ALH71" s="20"/>
      <c r="ALI71" s="20"/>
      <c r="ALJ71" s="20"/>
      <c r="ALK71" s="20"/>
      <c r="ALL71" s="20"/>
      <c r="ALM71" s="20"/>
      <c r="ALN71" s="20"/>
      <c r="ALO71" s="20"/>
      <c r="ALP71" s="20"/>
      <c r="ALQ71" s="20"/>
      <c r="ALR71" s="20"/>
      <c r="ALS71" s="20"/>
      <c r="ALT71" s="20"/>
      <c r="ALU71" s="20"/>
      <c r="ALV71" s="20"/>
      <c r="ALW71" s="20"/>
      <c r="ALX71" s="20"/>
      <c r="ALY71" s="20"/>
      <c r="ALZ71" s="20"/>
      <c r="AMA71" s="20"/>
      <c r="AMB71" s="20"/>
      <c r="AMC71" s="20"/>
      <c r="AMD71" s="20"/>
      <c r="AME71" s="20"/>
      <c r="AMF71" s="20"/>
      <c r="AMG71" s="20"/>
      <c r="AMH71" s="20"/>
      <c r="AMI71" s="20"/>
      <c r="AMJ71" s="20"/>
      <c r="AMK71" s="20"/>
      <c r="AML71" s="20"/>
      <c r="AMM71" s="20"/>
      <c r="AMN71" s="20"/>
      <c r="AMO71" s="20"/>
      <c r="AMP71" s="20"/>
      <c r="AMQ71" s="20"/>
      <c r="AMR71" s="20"/>
      <c r="AMS71" s="20"/>
      <c r="AMT71" s="20"/>
      <c r="AMU71" s="20"/>
      <c r="AMV71" s="20"/>
      <c r="AMW71" s="20"/>
      <c r="AMX71" s="20"/>
      <c r="AMY71" s="20"/>
      <c r="AMZ71" s="20"/>
      <c r="ANA71" s="20"/>
      <c r="ANB71" s="20"/>
      <c r="ANC71" s="20"/>
      <c r="AND71" s="20"/>
      <c r="ANE71" s="20"/>
      <c r="ANF71" s="20"/>
      <c r="ANG71" s="20"/>
      <c r="ANH71" s="20"/>
      <c r="ANI71" s="20"/>
      <c r="ANJ71" s="20"/>
      <c r="ANK71" s="20"/>
      <c r="ANL71" s="20"/>
      <c r="ANM71" s="20"/>
      <c r="ANN71" s="20"/>
      <c r="ANO71" s="20"/>
      <c r="ANP71" s="20"/>
      <c r="ANQ71" s="20"/>
      <c r="ANR71" s="20"/>
      <c r="ANS71" s="20"/>
      <c r="ANT71" s="20"/>
      <c r="ANU71" s="20"/>
      <c r="ANV71" s="20"/>
      <c r="ANW71" s="20"/>
      <c r="ANX71" s="20"/>
      <c r="ANY71" s="20"/>
      <c r="ANZ71" s="20"/>
      <c r="AOA71" s="20"/>
      <c r="AOB71" s="20"/>
      <c r="AOC71" s="20"/>
      <c r="AOD71" s="20"/>
      <c r="AOE71" s="20"/>
      <c r="AOF71" s="20"/>
      <c r="AOG71" s="20"/>
      <c r="AOH71" s="20"/>
      <c r="AOI71" s="20"/>
      <c r="AOJ71" s="20"/>
      <c r="AOK71" s="20"/>
      <c r="AOL71" s="20"/>
      <c r="AOM71" s="20"/>
      <c r="AON71" s="20"/>
      <c r="AOO71" s="20"/>
      <c r="AOP71" s="20"/>
      <c r="AOQ71" s="20"/>
      <c r="AOR71" s="20"/>
      <c r="AOS71" s="20"/>
      <c r="AOT71" s="20"/>
      <c r="AOU71" s="20"/>
      <c r="AOV71" s="20"/>
      <c r="AOW71" s="20"/>
      <c r="AOX71" s="20"/>
      <c r="AOY71" s="20"/>
      <c r="AOZ71" s="20"/>
      <c r="APA71" s="20"/>
      <c r="APB71" s="20"/>
      <c r="APC71" s="20"/>
      <c r="APD71" s="20"/>
      <c r="APE71" s="20"/>
      <c r="APF71" s="20"/>
      <c r="APG71" s="20"/>
      <c r="APH71" s="20"/>
      <c r="API71" s="20"/>
      <c r="APJ71" s="20"/>
      <c r="APK71" s="20"/>
      <c r="APL71" s="20"/>
      <c r="APM71" s="20"/>
      <c r="APN71" s="20"/>
      <c r="APO71" s="20"/>
      <c r="APP71" s="20"/>
      <c r="APQ71" s="20"/>
      <c r="APR71" s="20"/>
      <c r="APS71" s="20"/>
      <c r="APT71" s="20"/>
      <c r="APU71" s="20"/>
      <c r="APV71" s="20"/>
      <c r="APW71" s="20"/>
      <c r="APX71" s="20"/>
      <c r="APY71" s="20"/>
      <c r="APZ71" s="20"/>
      <c r="AQA71" s="20"/>
      <c r="AQB71" s="20"/>
      <c r="AQC71" s="20"/>
      <c r="AQD71" s="20"/>
      <c r="AQE71" s="20"/>
      <c r="AQF71" s="20"/>
      <c r="AQG71" s="20"/>
      <c r="AQH71" s="20"/>
      <c r="AQI71" s="20"/>
      <c r="AQJ71" s="20"/>
      <c r="AQK71" s="20"/>
      <c r="AQL71" s="20"/>
      <c r="AQM71" s="20"/>
      <c r="AQN71" s="20"/>
      <c r="AQO71" s="20"/>
      <c r="AQP71" s="20"/>
      <c r="AQQ71" s="20"/>
      <c r="AQR71" s="20"/>
      <c r="AQS71" s="20"/>
      <c r="AQT71" s="20"/>
      <c r="AQU71" s="20"/>
      <c r="AQV71" s="20"/>
      <c r="AQW71" s="20"/>
      <c r="AQX71" s="20"/>
      <c r="AQY71" s="20"/>
      <c r="AQZ71" s="20"/>
      <c r="ARA71" s="20"/>
      <c r="ARB71" s="20"/>
      <c r="ARC71" s="20"/>
      <c r="ARD71" s="20"/>
      <c r="ARE71" s="20"/>
      <c r="ARF71" s="20"/>
      <c r="ARG71" s="20"/>
      <c r="ARH71" s="20"/>
      <c r="ARI71" s="20"/>
      <c r="ARJ71" s="20"/>
      <c r="ARK71" s="20"/>
      <c r="ARL71" s="20"/>
      <c r="ARM71" s="20"/>
      <c r="ARN71" s="20"/>
      <c r="ARO71" s="20"/>
      <c r="ARP71" s="20"/>
      <c r="ARQ71" s="20"/>
      <c r="ARR71" s="20"/>
      <c r="ARS71" s="20"/>
      <c r="ART71" s="20"/>
      <c r="ARU71" s="20"/>
      <c r="ARV71" s="20"/>
      <c r="ARW71" s="20"/>
      <c r="ARX71" s="20"/>
      <c r="ARY71" s="20"/>
      <c r="ARZ71" s="20"/>
      <c r="ASA71" s="20"/>
      <c r="ASB71" s="20"/>
      <c r="ASC71" s="20"/>
      <c r="ASD71" s="20"/>
      <c r="ASE71" s="20"/>
      <c r="ASF71" s="20"/>
      <c r="ASG71" s="20"/>
      <c r="ASH71" s="20"/>
      <c r="ASI71" s="20"/>
      <c r="ASJ71" s="20"/>
      <c r="ASK71" s="20"/>
      <c r="ASL71" s="20"/>
      <c r="ASM71" s="20"/>
      <c r="ASN71" s="20"/>
      <c r="ASO71" s="20"/>
      <c r="ASP71" s="20"/>
      <c r="ASQ71" s="20"/>
      <c r="ASR71" s="20"/>
      <c r="ASS71" s="20"/>
      <c r="AST71" s="20"/>
      <c r="ASU71" s="20"/>
      <c r="ASV71" s="20"/>
      <c r="ASW71" s="20"/>
      <c r="ASX71" s="20"/>
      <c r="ASY71" s="20"/>
      <c r="ASZ71" s="20"/>
      <c r="ATA71" s="20"/>
      <c r="ATB71" s="20"/>
      <c r="ATC71" s="20"/>
      <c r="ATD71" s="20"/>
      <c r="ATE71" s="20"/>
      <c r="ATF71" s="20"/>
      <c r="ATG71" s="20"/>
      <c r="ATH71" s="20"/>
      <c r="ATI71" s="20"/>
      <c r="ATJ71" s="20"/>
      <c r="ATK71" s="20"/>
      <c r="ATL71" s="20"/>
      <c r="ATM71" s="20"/>
      <c r="ATN71" s="20"/>
      <c r="ATO71" s="20"/>
      <c r="ATP71" s="20"/>
      <c r="ATQ71" s="20"/>
      <c r="ATR71" s="20"/>
      <c r="ATS71" s="20"/>
      <c r="ATT71" s="20"/>
      <c r="ATU71" s="20"/>
      <c r="ATV71" s="20"/>
      <c r="ATW71" s="20"/>
      <c r="ATX71" s="20"/>
      <c r="ATY71" s="20"/>
      <c r="ATZ71" s="20"/>
      <c r="AUA71" s="20"/>
      <c r="AUB71" s="20"/>
      <c r="AUC71" s="20"/>
      <c r="AUD71" s="20"/>
      <c r="AUE71" s="20"/>
      <c r="AUF71" s="20"/>
      <c r="AUG71" s="20"/>
      <c r="AUH71" s="20"/>
      <c r="AUI71" s="20"/>
      <c r="AUJ71" s="20"/>
      <c r="AUK71" s="20"/>
      <c r="AUL71" s="20"/>
      <c r="AUM71" s="20"/>
      <c r="AUN71" s="20"/>
      <c r="AUO71" s="20"/>
      <c r="AUP71" s="20"/>
      <c r="AUQ71" s="20"/>
      <c r="AUR71" s="20"/>
      <c r="AUS71" s="20"/>
      <c r="AUT71" s="20"/>
      <c r="AUU71" s="20"/>
      <c r="AUV71" s="20"/>
      <c r="AUW71" s="20"/>
      <c r="AUX71" s="20"/>
      <c r="AUY71" s="20"/>
      <c r="AUZ71" s="20"/>
      <c r="AVA71" s="20"/>
      <c r="AVB71" s="20"/>
      <c r="AVC71" s="20"/>
      <c r="AVD71" s="20"/>
      <c r="AVE71" s="20"/>
      <c r="AVF71" s="20"/>
      <c r="AVG71" s="20"/>
      <c r="AVH71" s="20"/>
      <c r="AVI71" s="20"/>
      <c r="AVJ71" s="20"/>
      <c r="AVK71" s="20"/>
      <c r="AVL71" s="20"/>
      <c r="AVM71" s="20"/>
      <c r="AVN71" s="20"/>
      <c r="AVO71" s="20"/>
      <c r="AVP71" s="20"/>
      <c r="AVQ71" s="20"/>
      <c r="AVR71" s="20"/>
      <c r="AVS71" s="20"/>
      <c r="AVT71" s="20"/>
      <c r="AVU71" s="20"/>
      <c r="AVV71" s="20"/>
      <c r="AVW71" s="20"/>
      <c r="AVX71" s="20"/>
      <c r="AVY71" s="20"/>
      <c r="AVZ71" s="20"/>
      <c r="AWA71" s="20"/>
      <c r="AWB71" s="20"/>
      <c r="AWC71" s="20"/>
      <c r="AWD71" s="20"/>
      <c r="AWE71" s="20"/>
      <c r="AWF71" s="20"/>
      <c r="AWG71" s="20"/>
      <c r="AWH71" s="20"/>
      <c r="AWI71" s="20"/>
      <c r="AWJ71" s="20"/>
      <c r="AWK71" s="20"/>
      <c r="AWL71" s="20"/>
      <c r="AWM71" s="20"/>
      <c r="AWN71" s="20"/>
      <c r="AWO71" s="20"/>
      <c r="AWP71" s="20"/>
      <c r="AWQ71" s="20"/>
      <c r="AWR71" s="20"/>
      <c r="AWS71" s="20"/>
      <c r="AWT71" s="20"/>
      <c r="AWU71" s="20"/>
      <c r="AWV71" s="20"/>
      <c r="AWW71" s="20"/>
      <c r="AWX71" s="20"/>
      <c r="AWY71" s="20"/>
      <c r="AWZ71" s="20"/>
      <c r="AXA71" s="20"/>
      <c r="AXB71" s="20"/>
      <c r="AXC71" s="20"/>
      <c r="AXD71" s="20"/>
      <c r="AXE71" s="20"/>
      <c r="AXF71" s="20"/>
      <c r="AXG71" s="20"/>
      <c r="AXH71" s="20"/>
      <c r="AXI71" s="20"/>
      <c r="AXJ71" s="20"/>
      <c r="AXK71" s="20"/>
      <c r="AXL71" s="20"/>
      <c r="AXM71" s="20"/>
      <c r="AXN71" s="20"/>
      <c r="AXO71" s="20"/>
      <c r="AXP71" s="20"/>
      <c r="AXQ71" s="20"/>
      <c r="AXR71" s="20"/>
      <c r="AXS71" s="20"/>
      <c r="AXT71" s="20"/>
      <c r="AXU71" s="20"/>
      <c r="AXV71" s="20"/>
      <c r="AXW71" s="20"/>
      <c r="AXX71" s="20"/>
      <c r="AXY71" s="20"/>
      <c r="AXZ71" s="20"/>
      <c r="AYA71" s="20"/>
      <c r="AYB71" s="20"/>
      <c r="AYC71" s="20"/>
      <c r="AYD71" s="20"/>
      <c r="AYE71" s="20"/>
      <c r="AYF71" s="20"/>
      <c r="AYG71" s="20"/>
      <c r="AYH71" s="20"/>
      <c r="AYI71" s="20"/>
      <c r="AYJ71" s="20"/>
      <c r="AYK71" s="20"/>
      <c r="AYL71" s="20"/>
      <c r="AYM71" s="20"/>
      <c r="AYN71" s="20"/>
      <c r="AYO71" s="20"/>
      <c r="AYP71" s="20"/>
      <c r="AYQ71" s="20"/>
      <c r="AYR71" s="20"/>
      <c r="AYS71" s="20"/>
      <c r="AYT71" s="20"/>
      <c r="AYU71" s="20"/>
      <c r="AYV71" s="20"/>
      <c r="AYW71" s="20"/>
      <c r="AYX71" s="20"/>
      <c r="AYY71" s="20"/>
      <c r="AYZ71" s="20"/>
      <c r="AZA71" s="20"/>
      <c r="AZB71" s="20"/>
      <c r="AZC71" s="20"/>
      <c r="AZD71" s="20"/>
      <c r="AZE71" s="20"/>
      <c r="AZF71" s="20"/>
      <c r="AZG71" s="20"/>
      <c r="AZH71" s="20"/>
      <c r="AZI71" s="20"/>
      <c r="AZJ71" s="20"/>
      <c r="AZK71" s="20"/>
      <c r="AZL71" s="20"/>
      <c r="AZM71" s="20"/>
      <c r="AZN71" s="20"/>
      <c r="AZO71" s="20"/>
      <c r="AZP71" s="20"/>
      <c r="AZQ71" s="20"/>
      <c r="AZR71" s="20"/>
      <c r="AZS71" s="20"/>
      <c r="AZT71" s="20"/>
      <c r="AZU71" s="20"/>
      <c r="AZV71" s="20"/>
      <c r="AZW71" s="20"/>
      <c r="AZX71" s="20"/>
      <c r="AZY71" s="20"/>
      <c r="AZZ71" s="20"/>
      <c r="BAA71" s="20"/>
      <c r="BAB71" s="20"/>
      <c r="BAC71" s="20"/>
      <c r="BAD71" s="20"/>
      <c r="BAE71" s="20"/>
      <c r="BAF71" s="20"/>
      <c r="BAG71" s="20"/>
      <c r="BAH71" s="20"/>
      <c r="BAI71" s="20"/>
      <c r="BAJ71" s="20"/>
      <c r="BAK71" s="20"/>
      <c r="BAL71" s="20"/>
      <c r="BAM71" s="20"/>
      <c r="BAN71" s="20"/>
      <c r="BAO71" s="20"/>
      <c r="BAP71" s="20"/>
      <c r="BAQ71" s="20"/>
      <c r="BAR71" s="20"/>
      <c r="BAS71" s="20"/>
      <c r="BAT71" s="20"/>
      <c r="BAU71" s="20"/>
      <c r="BAV71" s="20"/>
      <c r="BAW71" s="20"/>
      <c r="BAX71" s="20"/>
      <c r="BAY71" s="20"/>
      <c r="BAZ71" s="20"/>
      <c r="BBA71" s="20"/>
      <c r="BBB71" s="20"/>
      <c r="BBC71" s="20"/>
      <c r="BBD71" s="20"/>
      <c r="BBE71" s="20"/>
      <c r="BBF71" s="20"/>
      <c r="BBG71" s="20"/>
      <c r="BBH71" s="20"/>
      <c r="BBI71" s="20"/>
      <c r="BBJ71" s="20"/>
      <c r="BBK71" s="20"/>
      <c r="BBL71" s="20"/>
      <c r="BBM71" s="20"/>
      <c r="BBN71" s="20"/>
      <c r="BBO71" s="20"/>
      <c r="BBP71" s="20"/>
      <c r="BBQ71" s="20"/>
      <c r="BBR71" s="20"/>
      <c r="BBS71" s="20"/>
      <c r="BBT71" s="20"/>
      <c r="BBU71" s="20"/>
      <c r="BBV71" s="20"/>
      <c r="BBW71" s="20"/>
      <c r="BBX71" s="20"/>
      <c r="BBY71" s="20"/>
      <c r="BBZ71" s="20"/>
      <c r="BCA71" s="20"/>
      <c r="BCB71" s="20"/>
      <c r="BCC71" s="20"/>
      <c r="BCD71" s="20"/>
      <c r="BCE71" s="20"/>
      <c r="BCF71" s="20"/>
      <c r="BCG71" s="20"/>
      <c r="BCH71" s="20"/>
      <c r="BCI71" s="20"/>
      <c r="BCJ71" s="20"/>
      <c r="BCK71" s="20"/>
      <c r="BCL71" s="20"/>
      <c r="BCM71" s="20"/>
      <c r="BCN71" s="20"/>
      <c r="BCO71" s="20"/>
      <c r="BCP71" s="20"/>
      <c r="BCQ71" s="20"/>
      <c r="BCR71" s="20"/>
      <c r="BCS71" s="20"/>
      <c r="BCT71" s="20"/>
      <c r="BCU71" s="20"/>
      <c r="BCV71" s="20"/>
      <c r="BCW71" s="20"/>
      <c r="BCX71" s="20"/>
      <c r="BCY71" s="20"/>
      <c r="BCZ71" s="20"/>
      <c r="BDA71" s="20"/>
      <c r="BDB71" s="20"/>
      <c r="BDC71" s="20"/>
      <c r="BDD71" s="20"/>
      <c r="BDE71" s="20"/>
      <c r="BDF71" s="20"/>
      <c r="BDG71" s="20"/>
      <c r="BDH71" s="20"/>
      <c r="BDI71" s="20"/>
      <c r="BDJ71" s="20"/>
      <c r="BDK71" s="20"/>
      <c r="BDL71" s="20"/>
      <c r="BDM71" s="20"/>
      <c r="BDN71" s="20"/>
      <c r="BDO71" s="20"/>
      <c r="BDP71" s="20"/>
      <c r="BDQ71" s="20"/>
      <c r="BDR71" s="20"/>
      <c r="BDS71" s="20"/>
      <c r="BDT71" s="20"/>
      <c r="BDU71" s="20"/>
      <c r="BDV71" s="20"/>
      <c r="BDW71" s="20"/>
      <c r="BDX71" s="20"/>
      <c r="BDY71" s="20"/>
      <c r="BDZ71" s="20"/>
      <c r="BEA71" s="20"/>
      <c r="BEB71" s="20"/>
      <c r="BEC71" s="20"/>
      <c r="BED71" s="20"/>
      <c r="BEE71" s="20"/>
      <c r="BEF71" s="20"/>
      <c r="BEG71" s="20"/>
      <c r="BEH71" s="20"/>
      <c r="BEI71" s="20"/>
      <c r="BEJ71" s="20"/>
      <c r="BEK71" s="20"/>
      <c r="BEL71" s="20"/>
      <c r="BEM71" s="20"/>
      <c r="BEN71" s="20"/>
      <c r="BEO71" s="20"/>
      <c r="BEP71" s="20"/>
      <c r="BEQ71" s="20"/>
      <c r="BER71" s="20"/>
      <c r="BES71" s="20"/>
      <c r="BET71" s="20"/>
      <c r="BEU71" s="20"/>
      <c r="BEV71" s="20"/>
      <c r="BEW71" s="20"/>
      <c r="BEX71" s="20"/>
      <c r="BEY71" s="20"/>
      <c r="BEZ71" s="20"/>
      <c r="BFA71" s="20"/>
      <c r="BFB71" s="20"/>
      <c r="BFC71" s="20"/>
      <c r="BFD71" s="20"/>
      <c r="BFE71" s="20"/>
      <c r="BFF71" s="20"/>
      <c r="BFG71" s="20"/>
      <c r="BFH71" s="20"/>
      <c r="BFI71" s="20"/>
      <c r="BFJ71" s="20"/>
      <c r="BFK71" s="20"/>
      <c r="BFL71" s="20"/>
      <c r="BFM71" s="20"/>
      <c r="BFN71" s="20"/>
      <c r="BFO71" s="20"/>
      <c r="BFP71" s="20"/>
      <c r="BFQ71" s="20"/>
      <c r="BFR71" s="20"/>
      <c r="BFS71" s="20"/>
      <c r="BFT71" s="20"/>
      <c r="BFU71" s="20"/>
      <c r="BFV71" s="20"/>
      <c r="BFW71" s="20"/>
      <c r="BFX71" s="20"/>
      <c r="BFY71" s="20"/>
      <c r="BFZ71" s="20"/>
      <c r="BGA71" s="20"/>
      <c r="BGB71" s="20"/>
      <c r="BGC71" s="20"/>
      <c r="BGD71" s="20"/>
      <c r="BGE71" s="20"/>
      <c r="BGF71" s="20"/>
      <c r="BGG71" s="20"/>
      <c r="BGH71" s="20"/>
      <c r="BGI71" s="20"/>
      <c r="BGJ71" s="20"/>
      <c r="BGK71" s="20"/>
      <c r="BGL71" s="20"/>
      <c r="BGM71" s="20"/>
      <c r="BGN71" s="20"/>
      <c r="BGO71" s="20"/>
      <c r="BGP71" s="20"/>
      <c r="BGQ71" s="20"/>
      <c r="BGR71" s="20"/>
      <c r="BGS71" s="20"/>
      <c r="BGT71" s="20"/>
      <c r="BGU71" s="20"/>
      <c r="BGV71" s="20"/>
      <c r="BGW71" s="20"/>
      <c r="BGX71" s="20"/>
      <c r="BGY71" s="20"/>
      <c r="BGZ71" s="20"/>
      <c r="BHA71" s="20"/>
      <c r="BHB71" s="20"/>
      <c r="BHC71" s="20"/>
      <c r="BHD71" s="20"/>
      <c r="BHE71" s="20"/>
      <c r="BHF71" s="20"/>
      <c r="BHG71" s="20"/>
      <c r="BHH71" s="20"/>
      <c r="BHI71" s="20"/>
      <c r="BHJ71" s="20"/>
      <c r="BHK71" s="20"/>
      <c r="BHL71" s="20"/>
      <c r="BHM71" s="20"/>
      <c r="BHN71" s="20"/>
      <c r="BHO71" s="20"/>
      <c r="BHP71" s="20"/>
      <c r="BHQ71" s="20"/>
      <c r="BHR71" s="20"/>
      <c r="BHS71" s="20"/>
      <c r="BHT71" s="20"/>
      <c r="BHU71" s="20"/>
      <c r="BHV71" s="20"/>
      <c r="BHW71" s="20"/>
      <c r="BHX71" s="20"/>
      <c r="BHY71" s="20"/>
      <c r="BHZ71" s="20"/>
      <c r="BIA71" s="20"/>
      <c r="BIB71" s="20"/>
      <c r="BIC71" s="20"/>
      <c r="BID71" s="20"/>
      <c r="BIE71" s="20"/>
      <c r="BIF71" s="20"/>
      <c r="BIG71" s="20"/>
      <c r="BIH71" s="20"/>
      <c r="BII71" s="20"/>
      <c r="BIJ71" s="20"/>
      <c r="BIK71" s="20"/>
      <c r="BIL71" s="20"/>
      <c r="BIM71" s="20"/>
      <c r="BIN71" s="20"/>
      <c r="BIO71" s="20"/>
      <c r="BIP71" s="20"/>
      <c r="BIQ71" s="20"/>
      <c r="BIR71" s="20"/>
      <c r="BIS71" s="20"/>
      <c r="BIT71" s="20"/>
      <c r="BIU71" s="20"/>
      <c r="BIV71" s="20"/>
      <c r="BIW71" s="20"/>
      <c r="BIX71" s="20"/>
      <c r="BIY71" s="20"/>
      <c r="BIZ71" s="20"/>
      <c r="BJA71" s="20"/>
      <c r="BJB71" s="20"/>
      <c r="BJC71" s="20"/>
      <c r="BJD71" s="20"/>
      <c r="BJE71" s="20"/>
      <c r="BJF71" s="20"/>
      <c r="BJG71" s="20"/>
      <c r="BJH71" s="20"/>
      <c r="BJI71" s="20"/>
      <c r="BJJ71" s="20"/>
      <c r="BJK71" s="20"/>
      <c r="BJL71" s="20"/>
      <c r="BJM71" s="20"/>
      <c r="BJN71" s="20"/>
      <c r="BJO71" s="20"/>
      <c r="BJP71" s="20"/>
      <c r="BJQ71" s="20"/>
      <c r="BJR71" s="20"/>
      <c r="BJS71" s="20"/>
      <c r="BJT71" s="20"/>
      <c r="BJU71" s="20"/>
      <c r="BJV71" s="20"/>
      <c r="BJW71" s="20"/>
      <c r="BJX71" s="20"/>
      <c r="BJY71" s="20"/>
      <c r="BJZ71" s="20"/>
      <c r="BKA71" s="20"/>
      <c r="BKB71" s="20"/>
      <c r="BKC71" s="20"/>
      <c r="BKD71" s="20"/>
      <c r="BKE71" s="20"/>
      <c r="BKF71" s="20"/>
      <c r="BKG71" s="20"/>
      <c r="BKH71" s="20"/>
      <c r="BKI71" s="20"/>
      <c r="BKJ71" s="20"/>
      <c r="BKK71" s="20"/>
      <c r="BKL71" s="20"/>
      <c r="BKM71" s="20"/>
      <c r="BKN71" s="20"/>
      <c r="BKO71" s="20"/>
      <c r="BKP71" s="20"/>
      <c r="BKQ71" s="20"/>
      <c r="BKR71" s="20"/>
      <c r="BKS71" s="20"/>
      <c r="BKT71" s="20"/>
      <c r="BKU71" s="20"/>
      <c r="BKV71" s="20"/>
      <c r="BKW71" s="20"/>
      <c r="BKX71" s="20"/>
      <c r="BKY71" s="20"/>
      <c r="BKZ71" s="20"/>
      <c r="BLA71" s="20"/>
      <c r="BLB71" s="20"/>
      <c r="BLC71" s="20"/>
      <c r="BLD71" s="20"/>
      <c r="BLE71" s="20"/>
      <c r="BLF71" s="20"/>
      <c r="BLG71" s="20"/>
      <c r="BLH71" s="20"/>
      <c r="BLI71" s="20"/>
      <c r="BLJ71" s="20"/>
      <c r="BLK71" s="20"/>
      <c r="BLL71" s="20"/>
      <c r="BLM71" s="20"/>
      <c r="BLN71" s="20"/>
      <c r="BLO71" s="20"/>
      <c r="BLP71" s="20"/>
      <c r="BLQ71" s="20"/>
      <c r="BLR71" s="20"/>
      <c r="BLS71" s="20"/>
      <c r="BLT71" s="20"/>
      <c r="BLU71" s="20"/>
      <c r="BLV71" s="20"/>
      <c r="BLW71" s="20"/>
      <c r="BLX71" s="20"/>
      <c r="BLY71" s="20"/>
      <c r="BLZ71" s="20"/>
      <c r="BMA71" s="20"/>
      <c r="BMB71" s="20"/>
      <c r="BMC71" s="20"/>
      <c r="BMD71" s="20"/>
      <c r="BME71" s="20"/>
      <c r="BMF71" s="20"/>
      <c r="BMG71" s="20"/>
      <c r="BMH71" s="20"/>
      <c r="BMI71" s="20"/>
      <c r="BMJ71" s="20"/>
      <c r="BMK71" s="20"/>
      <c r="BML71" s="20"/>
      <c r="BMM71" s="20"/>
      <c r="BMN71" s="20"/>
      <c r="BMO71" s="20"/>
      <c r="BMP71" s="20"/>
      <c r="BMQ71" s="20"/>
      <c r="BMR71" s="20"/>
      <c r="BMS71" s="20"/>
      <c r="BMT71" s="20"/>
      <c r="BMU71" s="20"/>
      <c r="BMV71" s="20"/>
      <c r="BMW71" s="20"/>
      <c r="BMX71" s="20"/>
      <c r="BMY71" s="20"/>
      <c r="BMZ71" s="20"/>
      <c r="BNA71" s="20"/>
      <c r="BNB71" s="20"/>
      <c r="BNC71" s="20"/>
      <c r="BND71" s="20"/>
      <c r="BNE71" s="20"/>
      <c r="BNF71" s="20"/>
      <c r="BNG71" s="20"/>
      <c r="BNH71" s="20"/>
      <c r="BNI71" s="20"/>
      <c r="BNJ71" s="20"/>
      <c r="BNK71" s="20"/>
      <c r="BNL71" s="20"/>
      <c r="BNM71" s="20"/>
      <c r="BNN71" s="20"/>
      <c r="BNO71" s="20"/>
      <c r="BNP71" s="20"/>
      <c r="BNQ71" s="20"/>
      <c r="BNR71" s="20"/>
      <c r="BNS71" s="20"/>
      <c r="BNT71" s="20"/>
      <c r="BNU71" s="20"/>
      <c r="BNV71" s="20"/>
      <c r="BNW71" s="20"/>
      <c r="BNX71" s="20"/>
      <c r="BNY71" s="20"/>
      <c r="BNZ71" s="20"/>
      <c r="BOA71" s="20"/>
      <c r="BOB71" s="20"/>
      <c r="BOC71" s="20"/>
      <c r="BOD71" s="20"/>
      <c r="BOE71" s="20"/>
      <c r="BOF71" s="20"/>
      <c r="BOG71" s="20"/>
      <c r="BOH71" s="20"/>
      <c r="BOI71" s="20"/>
      <c r="BOJ71" s="20"/>
      <c r="BOK71" s="20"/>
      <c r="BOL71" s="20"/>
      <c r="BOM71" s="20"/>
      <c r="BON71" s="20"/>
      <c r="BOO71" s="20"/>
      <c r="BOP71" s="20"/>
      <c r="BOQ71" s="20"/>
      <c r="BOR71" s="20"/>
      <c r="BOS71" s="20"/>
      <c r="BOT71" s="20"/>
      <c r="BOU71" s="20"/>
      <c r="BOV71" s="20"/>
      <c r="BOW71" s="20"/>
      <c r="BOX71" s="20"/>
      <c r="BOY71" s="20"/>
      <c r="BOZ71" s="20"/>
      <c r="BPA71" s="20"/>
      <c r="BPB71" s="20"/>
      <c r="BPC71" s="20"/>
      <c r="BPD71" s="20"/>
      <c r="BPE71" s="20"/>
      <c r="BPF71" s="20"/>
      <c r="BPG71" s="20"/>
      <c r="BPH71" s="20"/>
      <c r="BPI71" s="20"/>
      <c r="BPJ71" s="20"/>
      <c r="BPK71" s="20"/>
      <c r="BPL71" s="20"/>
      <c r="BPM71" s="20"/>
      <c r="BPN71" s="20"/>
      <c r="BPO71" s="20"/>
      <c r="BPP71" s="20"/>
      <c r="BPQ71" s="20"/>
      <c r="BPR71" s="20"/>
      <c r="BPS71" s="20"/>
      <c r="BPT71" s="20"/>
      <c r="BPU71" s="20"/>
      <c r="BPV71" s="20"/>
      <c r="BPW71" s="20"/>
      <c r="BPX71" s="20"/>
      <c r="BPY71" s="20"/>
      <c r="BPZ71" s="20"/>
      <c r="BQA71" s="20"/>
      <c r="BQB71" s="20"/>
      <c r="BQC71" s="20"/>
      <c r="BQD71" s="20"/>
      <c r="BQE71" s="20"/>
      <c r="BQF71" s="20"/>
      <c r="BQG71" s="20"/>
      <c r="BQH71" s="20"/>
      <c r="BQI71" s="20"/>
      <c r="BQJ71" s="20"/>
      <c r="BQK71" s="20"/>
      <c r="BQL71" s="20"/>
      <c r="BQM71" s="20"/>
      <c r="BQN71" s="20"/>
      <c r="BQO71" s="20"/>
      <c r="BQP71" s="20"/>
      <c r="BQQ71" s="20"/>
      <c r="BQR71" s="20"/>
      <c r="BQS71" s="20"/>
      <c r="BQT71" s="20"/>
      <c r="BQU71" s="20"/>
      <c r="BQV71" s="20"/>
      <c r="BQW71" s="20"/>
      <c r="BQX71" s="20"/>
      <c r="BQY71" s="20"/>
      <c r="BQZ71" s="20"/>
      <c r="BRA71" s="20"/>
      <c r="BRB71" s="20"/>
      <c r="BRC71" s="20"/>
      <c r="BRD71" s="20"/>
      <c r="BRE71" s="20"/>
      <c r="BRF71" s="20"/>
      <c r="BRG71" s="20"/>
      <c r="BRH71" s="20"/>
      <c r="BRI71" s="20"/>
      <c r="BRJ71" s="20"/>
      <c r="BRK71" s="20"/>
      <c r="BRL71" s="20"/>
      <c r="BRM71" s="20"/>
      <c r="BRN71" s="20"/>
      <c r="BRO71" s="20"/>
      <c r="BRP71" s="20"/>
      <c r="BRQ71" s="20"/>
      <c r="BRR71" s="20"/>
      <c r="BRS71" s="20"/>
      <c r="BRT71" s="20"/>
      <c r="BRU71" s="20"/>
      <c r="BRV71" s="20"/>
      <c r="BRW71" s="20"/>
      <c r="BRX71" s="20"/>
      <c r="BRY71" s="20"/>
      <c r="BRZ71" s="20"/>
      <c r="BSA71" s="20"/>
    </row>
    <row r="72" spans="1:1847" s="18" customFormat="1" ht="41.4" x14ac:dyDescent="0.3">
      <c r="A72" s="775"/>
      <c r="B72" s="775"/>
      <c r="C72" s="777"/>
      <c r="D72" s="342" t="s">
        <v>111</v>
      </c>
      <c r="E72" s="545"/>
      <c r="F72" s="342"/>
      <c r="G72" s="395" t="s">
        <v>112</v>
      </c>
      <c r="H72" s="7">
        <f>+H73</f>
        <v>0</v>
      </c>
      <c r="I72" s="8">
        <f t="shared" ref="I72:U72" si="32">+I73</f>
        <v>0</v>
      </c>
      <c r="J72" s="8">
        <f t="shared" si="32"/>
        <v>0</v>
      </c>
      <c r="K72" s="8">
        <f t="shared" si="32"/>
        <v>0</v>
      </c>
      <c r="L72" s="644"/>
      <c r="M72" s="9">
        <f t="shared" si="32"/>
        <v>0</v>
      </c>
      <c r="N72" s="8">
        <f t="shared" si="32"/>
        <v>0</v>
      </c>
      <c r="O72" s="8">
        <f t="shared" si="32"/>
        <v>0</v>
      </c>
      <c r="P72" s="8">
        <f t="shared" si="32"/>
        <v>0</v>
      </c>
      <c r="Q72" s="42"/>
      <c r="R72" s="9">
        <f t="shared" si="32"/>
        <v>0</v>
      </c>
      <c r="S72" s="8">
        <f t="shared" si="32"/>
        <v>40000000</v>
      </c>
      <c r="T72" s="8">
        <f t="shared" si="32"/>
        <v>40000000</v>
      </c>
      <c r="U72" s="8">
        <f t="shared" si="32"/>
        <v>40000000</v>
      </c>
      <c r="V72" s="644"/>
      <c r="W72" s="9">
        <f t="shared" ref="W72:Z73" si="33">+R72</f>
        <v>0</v>
      </c>
      <c r="X72" s="19">
        <f t="shared" si="33"/>
        <v>40000000</v>
      </c>
      <c r="Y72" s="19">
        <f t="shared" si="33"/>
        <v>40000000</v>
      </c>
      <c r="Z72" s="758">
        <f t="shared" si="33"/>
        <v>40000000</v>
      </c>
      <c r="AA72" s="809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</row>
    <row r="73" spans="1:1847" s="21" customFormat="1" ht="17.399999999999999" customHeight="1" x14ac:dyDescent="0.3">
      <c r="A73" s="775"/>
      <c r="B73" s="775"/>
      <c r="C73" s="777"/>
      <c r="D73" s="777"/>
      <c r="E73" s="545" t="s">
        <v>113</v>
      </c>
      <c r="F73" s="993">
        <v>14</v>
      </c>
      <c r="G73" s="982" t="s">
        <v>114</v>
      </c>
      <c r="H73" s="817"/>
      <c r="I73" s="816"/>
      <c r="J73" s="816"/>
      <c r="K73" s="816"/>
      <c r="L73" s="815"/>
      <c r="M73" s="837"/>
      <c r="N73" s="816"/>
      <c r="O73" s="816"/>
      <c r="P73" s="816"/>
      <c r="Q73" s="768"/>
      <c r="R73" s="837">
        <v>0</v>
      </c>
      <c r="S73" s="816">
        <v>40000000</v>
      </c>
      <c r="T73" s="816">
        <v>40000000</v>
      </c>
      <c r="U73" s="816">
        <v>40000000</v>
      </c>
      <c r="V73" s="815" t="s">
        <v>1048</v>
      </c>
      <c r="W73" s="837">
        <f t="shared" si="33"/>
        <v>0</v>
      </c>
      <c r="X73" s="836">
        <f t="shared" si="33"/>
        <v>40000000</v>
      </c>
      <c r="Y73" s="836">
        <f t="shared" si="33"/>
        <v>40000000</v>
      </c>
      <c r="Z73" s="991">
        <f t="shared" si="33"/>
        <v>40000000</v>
      </c>
      <c r="AA73" s="809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  <c r="IX73" s="20"/>
      <c r="IY73" s="20"/>
      <c r="IZ73" s="20"/>
      <c r="JA73" s="20"/>
      <c r="JB73" s="20"/>
      <c r="JC73" s="20"/>
      <c r="JD73" s="20"/>
      <c r="JE73" s="20"/>
      <c r="JF73" s="20"/>
      <c r="JG73" s="20"/>
      <c r="JH73" s="20"/>
      <c r="JI73" s="20"/>
      <c r="JJ73" s="20"/>
      <c r="JK73" s="20"/>
      <c r="JL73" s="20"/>
      <c r="JM73" s="20"/>
      <c r="JN73" s="20"/>
      <c r="JO73" s="20"/>
      <c r="JP73" s="20"/>
      <c r="JQ73" s="20"/>
      <c r="JR73" s="20"/>
      <c r="JS73" s="20"/>
      <c r="JT73" s="20"/>
      <c r="JU73" s="20"/>
      <c r="JV73" s="20"/>
      <c r="JW73" s="20"/>
      <c r="JX73" s="20"/>
      <c r="JY73" s="20"/>
      <c r="JZ73" s="20"/>
      <c r="KA73" s="20"/>
      <c r="KB73" s="20"/>
      <c r="KC73" s="20"/>
      <c r="KD73" s="20"/>
      <c r="KE73" s="20"/>
      <c r="KF73" s="20"/>
      <c r="KG73" s="20"/>
      <c r="KH73" s="20"/>
      <c r="KI73" s="20"/>
      <c r="KJ73" s="20"/>
      <c r="KK73" s="20"/>
      <c r="KL73" s="20"/>
      <c r="KM73" s="20"/>
      <c r="KN73" s="20"/>
      <c r="KO73" s="20"/>
      <c r="KP73" s="20"/>
      <c r="KQ73" s="20"/>
      <c r="KR73" s="20"/>
      <c r="KS73" s="20"/>
      <c r="KT73" s="20"/>
      <c r="KU73" s="20"/>
      <c r="KV73" s="20"/>
      <c r="KW73" s="20"/>
      <c r="KX73" s="20"/>
      <c r="KY73" s="20"/>
      <c r="KZ73" s="20"/>
      <c r="LA73" s="20"/>
      <c r="LB73" s="20"/>
      <c r="LC73" s="20"/>
      <c r="LD73" s="20"/>
      <c r="LE73" s="20"/>
      <c r="LF73" s="20"/>
      <c r="LG73" s="20"/>
      <c r="LH73" s="20"/>
      <c r="LI73" s="20"/>
      <c r="LJ73" s="20"/>
      <c r="LK73" s="20"/>
      <c r="LL73" s="20"/>
      <c r="LM73" s="20"/>
      <c r="LN73" s="20"/>
      <c r="LO73" s="20"/>
      <c r="LP73" s="20"/>
      <c r="LQ73" s="20"/>
      <c r="LR73" s="20"/>
      <c r="LS73" s="20"/>
      <c r="LT73" s="20"/>
      <c r="LU73" s="20"/>
      <c r="LV73" s="20"/>
      <c r="LW73" s="20"/>
      <c r="LX73" s="20"/>
      <c r="LY73" s="20"/>
      <c r="LZ73" s="20"/>
      <c r="MA73" s="20"/>
      <c r="MB73" s="20"/>
      <c r="MC73" s="20"/>
      <c r="MD73" s="20"/>
      <c r="ME73" s="20"/>
      <c r="MF73" s="20"/>
      <c r="MG73" s="20"/>
      <c r="MH73" s="20"/>
      <c r="MI73" s="20"/>
      <c r="MJ73" s="20"/>
      <c r="MK73" s="20"/>
      <c r="ML73" s="20"/>
      <c r="MM73" s="20"/>
      <c r="MN73" s="20"/>
      <c r="MO73" s="20"/>
      <c r="MP73" s="20"/>
      <c r="MQ73" s="20"/>
      <c r="MR73" s="20"/>
      <c r="MS73" s="20"/>
      <c r="MT73" s="20"/>
      <c r="MU73" s="20"/>
      <c r="MV73" s="20"/>
      <c r="MW73" s="20"/>
      <c r="MX73" s="20"/>
      <c r="MY73" s="20"/>
      <c r="MZ73" s="20"/>
      <c r="NA73" s="20"/>
      <c r="NB73" s="20"/>
      <c r="NC73" s="20"/>
      <c r="ND73" s="20"/>
      <c r="NE73" s="20"/>
      <c r="NF73" s="20"/>
      <c r="NG73" s="20"/>
      <c r="NH73" s="20"/>
      <c r="NI73" s="20"/>
      <c r="NJ73" s="20"/>
      <c r="NK73" s="20"/>
      <c r="NL73" s="20"/>
      <c r="NM73" s="20"/>
      <c r="NN73" s="20"/>
      <c r="NO73" s="20"/>
      <c r="NP73" s="20"/>
      <c r="NQ73" s="20"/>
      <c r="NR73" s="20"/>
      <c r="NS73" s="20"/>
      <c r="NT73" s="20"/>
      <c r="NU73" s="20"/>
      <c r="NV73" s="20"/>
      <c r="NW73" s="20"/>
      <c r="NX73" s="20"/>
      <c r="NY73" s="20"/>
      <c r="NZ73" s="20"/>
      <c r="OA73" s="20"/>
      <c r="OB73" s="20"/>
      <c r="OC73" s="20"/>
      <c r="OD73" s="20"/>
      <c r="OE73" s="20"/>
      <c r="OF73" s="20"/>
      <c r="OG73" s="20"/>
      <c r="OH73" s="20"/>
      <c r="OI73" s="20"/>
      <c r="OJ73" s="20"/>
      <c r="OK73" s="20"/>
      <c r="OL73" s="20"/>
      <c r="OM73" s="20"/>
      <c r="ON73" s="20"/>
      <c r="OO73" s="20"/>
      <c r="OP73" s="20"/>
      <c r="OQ73" s="20"/>
      <c r="OR73" s="20"/>
      <c r="OS73" s="20"/>
      <c r="OT73" s="20"/>
      <c r="OU73" s="20"/>
      <c r="OV73" s="20"/>
      <c r="OW73" s="20"/>
      <c r="OX73" s="20"/>
      <c r="OY73" s="20"/>
      <c r="OZ73" s="20"/>
      <c r="PA73" s="20"/>
      <c r="PB73" s="20"/>
      <c r="PC73" s="20"/>
      <c r="PD73" s="20"/>
      <c r="PE73" s="20"/>
      <c r="PF73" s="20"/>
      <c r="PG73" s="20"/>
      <c r="PH73" s="20"/>
      <c r="PI73" s="20"/>
      <c r="PJ73" s="20"/>
      <c r="PK73" s="20"/>
      <c r="PL73" s="20"/>
      <c r="PM73" s="20"/>
      <c r="PN73" s="20"/>
      <c r="PO73" s="20"/>
      <c r="PP73" s="20"/>
      <c r="PQ73" s="20"/>
      <c r="PR73" s="20"/>
      <c r="PS73" s="20"/>
      <c r="PT73" s="20"/>
      <c r="PU73" s="20"/>
      <c r="PV73" s="20"/>
      <c r="PW73" s="20"/>
      <c r="PX73" s="20"/>
      <c r="PY73" s="20"/>
      <c r="PZ73" s="20"/>
      <c r="QA73" s="20"/>
      <c r="QB73" s="20"/>
      <c r="QC73" s="20"/>
      <c r="QD73" s="20"/>
      <c r="QE73" s="20"/>
      <c r="QF73" s="20"/>
      <c r="QG73" s="20"/>
      <c r="QH73" s="20"/>
      <c r="QI73" s="20"/>
      <c r="QJ73" s="20"/>
      <c r="QK73" s="20"/>
      <c r="QL73" s="20"/>
      <c r="QM73" s="20"/>
      <c r="QN73" s="20"/>
      <c r="QO73" s="20"/>
      <c r="QP73" s="20"/>
      <c r="QQ73" s="20"/>
      <c r="QR73" s="20"/>
      <c r="QS73" s="20"/>
      <c r="QT73" s="20"/>
      <c r="QU73" s="20"/>
      <c r="QV73" s="20"/>
      <c r="QW73" s="20"/>
      <c r="QX73" s="20"/>
      <c r="QY73" s="20"/>
      <c r="QZ73" s="20"/>
      <c r="RA73" s="20"/>
      <c r="RB73" s="20"/>
      <c r="RC73" s="20"/>
      <c r="RD73" s="20"/>
      <c r="RE73" s="20"/>
      <c r="RF73" s="20"/>
      <c r="RG73" s="20"/>
      <c r="RH73" s="20"/>
      <c r="RI73" s="20"/>
      <c r="RJ73" s="20"/>
      <c r="RK73" s="20"/>
      <c r="RL73" s="20"/>
      <c r="RM73" s="20"/>
      <c r="RN73" s="20"/>
      <c r="RO73" s="20"/>
      <c r="RP73" s="20"/>
      <c r="RQ73" s="20"/>
      <c r="RR73" s="20"/>
      <c r="RS73" s="20"/>
      <c r="RT73" s="20"/>
      <c r="RU73" s="20"/>
      <c r="RV73" s="20"/>
      <c r="RW73" s="20"/>
      <c r="RX73" s="20"/>
      <c r="RY73" s="20"/>
      <c r="RZ73" s="20"/>
      <c r="SA73" s="20"/>
      <c r="SB73" s="20"/>
      <c r="SC73" s="20"/>
      <c r="SD73" s="20"/>
      <c r="SE73" s="20"/>
      <c r="SF73" s="20"/>
      <c r="SG73" s="20"/>
      <c r="SH73" s="20"/>
      <c r="SI73" s="20"/>
      <c r="SJ73" s="20"/>
      <c r="SK73" s="20"/>
      <c r="SL73" s="20"/>
      <c r="SM73" s="20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  <c r="TL73" s="20"/>
      <c r="TM73" s="20"/>
      <c r="TN73" s="20"/>
      <c r="TO73" s="20"/>
      <c r="TP73" s="20"/>
      <c r="TQ73" s="20"/>
      <c r="TR73" s="20"/>
      <c r="TS73" s="20"/>
      <c r="TT73" s="20"/>
      <c r="TU73" s="20"/>
      <c r="TV73" s="20"/>
      <c r="TW73" s="20"/>
      <c r="TX73" s="20"/>
      <c r="TY73" s="20"/>
      <c r="TZ73" s="20"/>
      <c r="UA73" s="20"/>
      <c r="UB73" s="20"/>
      <c r="UC73" s="20"/>
      <c r="UD73" s="20"/>
      <c r="UE73" s="20"/>
      <c r="UF73" s="20"/>
      <c r="UG73" s="20"/>
      <c r="UH73" s="20"/>
      <c r="UI73" s="20"/>
      <c r="UJ73" s="20"/>
      <c r="UK73" s="20"/>
      <c r="UL73" s="20"/>
      <c r="UM73" s="20"/>
      <c r="UN73" s="20"/>
      <c r="UO73" s="20"/>
      <c r="UP73" s="20"/>
      <c r="UQ73" s="20"/>
      <c r="UR73" s="20"/>
      <c r="US73" s="20"/>
      <c r="UT73" s="20"/>
      <c r="UU73" s="20"/>
      <c r="UV73" s="20"/>
      <c r="UW73" s="20"/>
      <c r="UX73" s="20"/>
      <c r="UY73" s="20"/>
      <c r="UZ73" s="20"/>
      <c r="VA73" s="20"/>
      <c r="VB73" s="20"/>
      <c r="VC73" s="20"/>
      <c r="VD73" s="20"/>
      <c r="VE73" s="20"/>
      <c r="VF73" s="20"/>
      <c r="VG73" s="20"/>
      <c r="VH73" s="20"/>
      <c r="VI73" s="20"/>
      <c r="VJ73" s="20"/>
      <c r="VK73" s="20"/>
      <c r="VL73" s="20"/>
      <c r="VM73" s="20"/>
      <c r="VN73" s="20"/>
      <c r="VO73" s="20"/>
      <c r="VP73" s="20"/>
      <c r="VQ73" s="20"/>
      <c r="VR73" s="20"/>
      <c r="VS73" s="20"/>
      <c r="VT73" s="20"/>
      <c r="VU73" s="20"/>
      <c r="VV73" s="20"/>
      <c r="VW73" s="20"/>
      <c r="VX73" s="20"/>
      <c r="VY73" s="20"/>
      <c r="VZ73" s="20"/>
      <c r="WA73" s="20"/>
      <c r="WB73" s="20"/>
      <c r="WC73" s="20"/>
      <c r="WD73" s="20"/>
      <c r="WE73" s="20"/>
      <c r="WF73" s="20"/>
      <c r="WG73" s="20"/>
      <c r="WH73" s="20"/>
      <c r="WI73" s="20"/>
      <c r="WJ73" s="20"/>
      <c r="WK73" s="20"/>
      <c r="WL73" s="20"/>
      <c r="WM73" s="20"/>
      <c r="WN73" s="20"/>
      <c r="WO73" s="20"/>
      <c r="WP73" s="20"/>
      <c r="WQ73" s="20"/>
      <c r="WR73" s="20"/>
      <c r="WS73" s="20"/>
      <c r="WT73" s="20"/>
      <c r="WU73" s="20"/>
      <c r="WV73" s="20"/>
      <c r="WW73" s="20"/>
      <c r="WX73" s="20"/>
      <c r="WY73" s="20"/>
      <c r="WZ73" s="20"/>
      <c r="XA73" s="20"/>
      <c r="XB73" s="20"/>
      <c r="XC73" s="20"/>
      <c r="XD73" s="20"/>
      <c r="XE73" s="20"/>
      <c r="XF73" s="20"/>
      <c r="XG73" s="20"/>
      <c r="XH73" s="20"/>
      <c r="XI73" s="20"/>
      <c r="XJ73" s="20"/>
      <c r="XK73" s="20"/>
      <c r="XL73" s="20"/>
      <c r="XM73" s="20"/>
      <c r="XN73" s="20"/>
      <c r="XO73" s="20"/>
      <c r="XP73" s="20"/>
      <c r="XQ73" s="20"/>
      <c r="XR73" s="20"/>
      <c r="XS73" s="20"/>
      <c r="XT73" s="20"/>
      <c r="XU73" s="20"/>
      <c r="XV73" s="20"/>
      <c r="XW73" s="20"/>
      <c r="XX73" s="20"/>
      <c r="XY73" s="20"/>
      <c r="XZ73" s="20"/>
      <c r="YA73" s="20"/>
      <c r="YB73" s="20"/>
      <c r="YC73" s="20"/>
      <c r="YD73" s="20"/>
      <c r="YE73" s="20"/>
      <c r="YF73" s="20"/>
      <c r="YG73" s="20"/>
      <c r="YH73" s="20"/>
      <c r="YI73" s="20"/>
      <c r="YJ73" s="20"/>
      <c r="YK73" s="20"/>
      <c r="YL73" s="20"/>
      <c r="YM73" s="20"/>
      <c r="YN73" s="20"/>
      <c r="YO73" s="20"/>
      <c r="YP73" s="20"/>
      <c r="YQ73" s="20"/>
      <c r="YR73" s="20"/>
      <c r="YS73" s="20"/>
      <c r="YT73" s="20"/>
      <c r="YU73" s="20"/>
      <c r="YV73" s="20"/>
      <c r="YW73" s="20"/>
      <c r="YX73" s="20"/>
      <c r="YY73" s="20"/>
      <c r="YZ73" s="20"/>
      <c r="ZA73" s="20"/>
      <c r="ZB73" s="20"/>
      <c r="ZC73" s="20"/>
      <c r="ZD73" s="20"/>
      <c r="ZE73" s="20"/>
      <c r="ZF73" s="20"/>
      <c r="ZG73" s="20"/>
      <c r="ZH73" s="20"/>
      <c r="ZI73" s="20"/>
      <c r="ZJ73" s="20"/>
      <c r="ZK73" s="20"/>
      <c r="ZL73" s="20"/>
      <c r="ZM73" s="20"/>
      <c r="ZN73" s="20"/>
      <c r="ZO73" s="20"/>
      <c r="ZP73" s="20"/>
      <c r="ZQ73" s="20"/>
      <c r="ZR73" s="20"/>
      <c r="ZS73" s="20"/>
      <c r="ZT73" s="20"/>
      <c r="ZU73" s="20"/>
      <c r="ZV73" s="20"/>
      <c r="ZW73" s="20"/>
      <c r="ZX73" s="20"/>
      <c r="ZY73" s="20"/>
      <c r="ZZ73" s="20"/>
      <c r="AAA73" s="20"/>
      <c r="AAB73" s="20"/>
      <c r="AAC73" s="20"/>
      <c r="AAD73" s="20"/>
      <c r="AAE73" s="20"/>
      <c r="AAF73" s="20"/>
      <c r="AAG73" s="20"/>
      <c r="AAH73" s="20"/>
      <c r="AAI73" s="20"/>
      <c r="AAJ73" s="20"/>
      <c r="AAK73" s="20"/>
      <c r="AAL73" s="20"/>
      <c r="AAM73" s="20"/>
      <c r="AAN73" s="20"/>
      <c r="AAO73" s="20"/>
      <c r="AAP73" s="20"/>
      <c r="AAQ73" s="20"/>
      <c r="AAR73" s="20"/>
      <c r="AAS73" s="20"/>
      <c r="AAT73" s="20"/>
      <c r="AAU73" s="20"/>
      <c r="AAV73" s="20"/>
      <c r="AAW73" s="20"/>
      <c r="AAX73" s="20"/>
      <c r="AAY73" s="20"/>
      <c r="AAZ73" s="20"/>
      <c r="ABA73" s="20"/>
      <c r="ABB73" s="20"/>
      <c r="ABC73" s="20"/>
      <c r="ABD73" s="20"/>
      <c r="ABE73" s="20"/>
      <c r="ABF73" s="20"/>
      <c r="ABG73" s="20"/>
      <c r="ABH73" s="20"/>
      <c r="ABI73" s="20"/>
      <c r="ABJ73" s="20"/>
      <c r="ABK73" s="20"/>
      <c r="ABL73" s="20"/>
      <c r="ABM73" s="20"/>
      <c r="ABN73" s="20"/>
      <c r="ABO73" s="20"/>
      <c r="ABP73" s="20"/>
      <c r="ABQ73" s="20"/>
      <c r="ABR73" s="20"/>
      <c r="ABS73" s="20"/>
      <c r="ABT73" s="20"/>
      <c r="ABU73" s="20"/>
      <c r="ABV73" s="20"/>
      <c r="ABW73" s="20"/>
      <c r="ABX73" s="20"/>
      <c r="ABY73" s="20"/>
      <c r="ABZ73" s="20"/>
      <c r="ACA73" s="20"/>
      <c r="ACB73" s="20"/>
      <c r="ACC73" s="20"/>
      <c r="ACD73" s="20"/>
      <c r="ACE73" s="20"/>
      <c r="ACF73" s="20"/>
      <c r="ACG73" s="20"/>
      <c r="ACH73" s="20"/>
      <c r="ACI73" s="20"/>
      <c r="ACJ73" s="20"/>
      <c r="ACK73" s="20"/>
      <c r="ACL73" s="20"/>
      <c r="ACM73" s="20"/>
      <c r="ACN73" s="20"/>
      <c r="ACO73" s="20"/>
      <c r="ACP73" s="20"/>
      <c r="ACQ73" s="20"/>
      <c r="ACR73" s="20"/>
      <c r="ACS73" s="20"/>
      <c r="ACT73" s="20"/>
      <c r="ACU73" s="20"/>
      <c r="ACV73" s="20"/>
      <c r="ACW73" s="20"/>
      <c r="ACX73" s="20"/>
      <c r="ACY73" s="20"/>
      <c r="ACZ73" s="20"/>
      <c r="ADA73" s="20"/>
      <c r="ADB73" s="20"/>
      <c r="ADC73" s="20"/>
      <c r="ADD73" s="20"/>
      <c r="ADE73" s="20"/>
      <c r="ADF73" s="20"/>
      <c r="ADG73" s="20"/>
      <c r="ADH73" s="20"/>
      <c r="ADI73" s="20"/>
      <c r="ADJ73" s="20"/>
      <c r="ADK73" s="20"/>
      <c r="ADL73" s="20"/>
      <c r="ADM73" s="20"/>
      <c r="ADN73" s="20"/>
      <c r="ADO73" s="20"/>
      <c r="ADP73" s="20"/>
      <c r="ADQ73" s="20"/>
      <c r="ADR73" s="20"/>
      <c r="ADS73" s="20"/>
      <c r="ADT73" s="20"/>
      <c r="ADU73" s="20"/>
      <c r="ADV73" s="20"/>
      <c r="ADW73" s="20"/>
      <c r="ADX73" s="20"/>
      <c r="ADY73" s="20"/>
      <c r="ADZ73" s="20"/>
      <c r="AEA73" s="20"/>
      <c r="AEB73" s="20"/>
      <c r="AEC73" s="20"/>
      <c r="AED73" s="20"/>
      <c r="AEE73" s="20"/>
      <c r="AEF73" s="20"/>
      <c r="AEG73" s="20"/>
      <c r="AEH73" s="20"/>
      <c r="AEI73" s="20"/>
      <c r="AEJ73" s="20"/>
      <c r="AEK73" s="20"/>
      <c r="AEL73" s="20"/>
      <c r="AEM73" s="20"/>
      <c r="AEN73" s="20"/>
      <c r="AEO73" s="20"/>
      <c r="AEP73" s="20"/>
      <c r="AEQ73" s="20"/>
      <c r="AER73" s="20"/>
      <c r="AES73" s="20"/>
      <c r="AET73" s="20"/>
      <c r="AEU73" s="20"/>
      <c r="AEV73" s="20"/>
      <c r="AEW73" s="20"/>
      <c r="AEX73" s="20"/>
      <c r="AEY73" s="20"/>
      <c r="AEZ73" s="20"/>
      <c r="AFA73" s="20"/>
      <c r="AFB73" s="20"/>
      <c r="AFC73" s="20"/>
      <c r="AFD73" s="20"/>
      <c r="AFE73" s="20"/>
      <c r="AFF73" s="20"/>
      <c r="AFG73" s="20"/>
      <c r="AFH73" s="20"/>
      <c r="AFI73" s="20"/>
      <c r="AFJ73" s="20"/>
      <c r="AFK73" s="20"/>
      <c r="AFL73" s="20"/>
      <c r="AFM73" s="20"/>
      <c r="AFN73" s="20"/>
      <c r="AFO73" s="20"/>
      <c r="AFP73" s="20"/>
      <c r="AFQ73" s="20"/>
      <c r="AFR73" s="20"/>
      <c r="AFS73" s="20"/>
      <c r="AFT73" s="20"/>
      <c r="AFU73" s="20"/>
      <c r="AFV73" s="20"/>
      <c r="AFW73" s="20"/>
      <c r="AFX73" s="20"/>
      <c r="AFY73" s="20"/>
      <c r="AFZ73" s="20"/>
      <c r="AGA73" s="20"/>
      <c r="AGB73" s="20"/>
      <c r="AGC73" s="20"/>
      <c r="AGD73" s="20"/>
      <c r="AGE73" s="20"/>
      <c r="AGF73" s="20"/>
      <c r="AGG73" s="20"/>
      <c r="AGH73" s="20"/>
      <c r="AGI73" s="20"/>
      <c r="AGJ73" s="20"/>
      <c r="AGK73" s="20"/>
      <c r="AGL73" s="20"/>
      <c r="AGM73" s="20"/>
      <c r="AGN73" s="20"/>
      <c r="AGO73" s="20"/>
      <c r="AGP73" s="20"/>
      <c r="AGQ73" s="20"/>
      <c r="AGR73" s="20"/>
      <c r="AGS73" s="20"/>
      <c r="AGT73" s="20"/>
      <c r="AGU73" s="20"/>
      <c r="AGV73" s="20"/>
      <c r="AGW73" s="20"/>
      <c r="AGX73" s="20"/>
      <c r="AGY73" s="20"/>
      <c r="AGZ73" s="20"/>
      <c r="AHA73" s="20"/>
      <c r="AHB73" s="20"/>
      <c r="AHC73" s="20"/>
      <c r="AHD73" s="20"/>
      <c r="AHE73" s="20"/>
      <c r="AHF73" s="20"/>
      <c r="AHG73" s="20"/>
      <c r="AHH73" s="20"/>
      <c r="AHI73" s="20"/>
      <c r="AHJ73" s="20"/>
      <c r="AHK73" s="20"/>
      <c r="AHL73" s="20"/>
      <c r="AHM73" s="20"/>
      <c r="AHN73" s="20"/>
      <c r="AHO73" s="20"/>
      <c r="AHP73" s="20"/>
      <c r="AHQ73" s="20"/>
      <c r="AHR73" s="20"/>
      <c r="AHS73" s="20"/>
      <c r="AHT73" s="20"/>
      <c r="AHU73" s="20"/>
      <c r="AHV73" s="20"/>
      <c r="AHW73" s="20"/>
      <c r="AHX73" s="20"/>
      <c r="AHY73" s="20"/>
      <c r="AHZ73" s="20"/>
      <c r="AIA73" s="20"/>
      <c r="AIB73" s="20"/>
      <c r="AIC73" s="20"/>
      <c r="AID73" s="20"/>
      <c r="AIE73" s="20"/>
      <c r="AIF73" s="20"/>
      <c r="AIG73" s="20"/>
      <c r="AIH73" s="20"/>
      <c r="AII73" s="20"/>
      <c r="AIJ73" s="20"/>
      <c r="AIK73" s="20"/>
      <c r="AIL73" s="20"/>
      <c r="AIM73" s="20"/>
      <c r="AIN73" s="20"/>
      <c r="AIO73" s="20"/>
      <c r="AIP73" s="20"/>
      <c r="AIQ73" s="20"/>
      <c r="AIR73" s="20"/>
      <c r="AIS73" s="20"/>
      <c r="AIT73" s="20"/>
      <c r="AIU73" s="20"/>
      <c r="AIV73" s="20"/>
      <c r="AIW73" s="20"/>
      <c r="AIX73" s="20"/>
      <c r="AIY73" s="20"/>
      <c r="AIZ73" s="20"/>
      <c r="AJA73" s="20"/>
      <c r="AJB73" s="20"/>
      <c r="AJC73" s="20"/>
      <c r="AJD73" s="20"/>
      <c r="AJE73" s="20"/>
      <c r="AJF73" s="20"/>
      <c r="AJG73" s="20"/>
      <c r="AJH73" s="20"/>
      <c r="AJI73" s="20"/>
      <c r="AJJ73" s="20"/>
      <c r="AJK73" s="20"/>
      <c r="AJL73" s="20"/>
      <c r="AJM73" s="20"/>
      <c r="AJN73" s="20"/>
      <c r="AJO73" s="20"/>
      <c r="AJP73" s="20"/>
      <c r="AJQ73" s="20"/>
      <c r="AJR73" s="20"/>
      <c r="AJS73" s="20"/>
      <c r="AJT73" s="20"/>
      <c r="AJU73" s="20"/>
      <c r="AJV73" s="20"/>
      <c r="AJW73" s="20"/>
      <c r="AJX73" s="20"/>
      <c r="AJY73" s="20"/>
      <c r="AJZ73" s="20"/>
      <c r="AKA73" s="20"/>
      <c r="AKB73" s="20"/>
      <c r="AKC73" s="20"/>
      <c r="AKD73" s="20"/>
      <c r="AKE73" s="20"/>
      <c r="AKF73" s="20"/>
      <c r="AKG73" s="20"/>
      <c r="AKH73" s="20"/>
      <c r="AKI73" s="20"/>
      <c r="AKJ73" s="20"/>
      <c r="AKK73" s="20"/>
      <c r="AKL73" s="20"/>
      <c r="AKM73" s="20"/>
      <c r="AKN73" s="20"/>
      <c r="AKO73" s="20"/>
      <c r="AKP73" s="20"/>
      <c r="AKQ73" s="20"/>
      <c r="AKR73" s="20"/>
      <c r="AKS73" s="20"/>
      <c r="AKT73" s="20"/>
      <c r="AKU73" s="20"/>
      <c r="AKV73" s="20"/>
      <c r="AKW73" s="20"/>
      <c r="AKX73" s="20"/>
      <c r="AKY73" s="20"/>
      <c r="AKZ73" s="20"/>
      <c r="ALA73" s="20"/>
      <c r="ALB73" s="20"/>
      <c r="ALC73" s="20"/>
      <c r="ALD73" s="20"/>
      <c r="ALE73" s="20"/>
      <c r="ALF73" s="20"/>
      <c r="ALG73" s="20"/>
      <c r="ALH73" s="20"/>
      <c r="ALI73" s="20"/>
      <c r="ALJ73" s="20"/>
      <c r="ALK73" s="20"/>
      <c r="ALL73" s="20"/>
      <c r="ALM73" s="20"/>
      <c r="ALN73" s="20"/>
      <c r="ALO73" s="20"/>
      <c r="ALP73" s="20"/>
      <c r="ALQ73" s="20"/>
      <c r="ALR73" s="20"/>
      <c r="ALS73" s="20"/>
      <c r="ALT73" s="20"/>
      <c r="ALU73" s="20"/>
      <c r="ALV73" s="20"/>
      <c r="ALW73" s="20"/>
      <c r="ALX73" s="20"/>
      <c r="ALY73" s="20"/>
      <c r="ALZ73" s="20"/>
      <c r="AMA73" s="20"/>
      <c r="AMB73" s="20"/>
      <c r="AMC73" s="20"/>
      <c r="AMD73" s="20"/>
      <c r="AME73" s="20"/>
      <c r="AMF73" s="20"/>
      <c r="AMG73" s="20"/>
      <c r="AMH73" s="20"/>
      <c r="AMI73" s="20"/>
      <c r="AMJ73" s="20"/>
      <c r="AMK73" s="20"/>
      <c r="AML73" s="20"/>
      <c r="AMM73" s="20"/>
      <c r="AMN73" s="20"/>
      <c r="AMO73" s="20"/>
      <c r="AMP73" s="20"/>
      <c r="AMQ73" s="20"/>
      <c r="AMR73" s="20"/>
      <c r="AMS73" s="20"/>
      <c r="AMT73" s="20"/>
      <c r="AMU73" s="20"/>
      <c r="AMV73" s="20"/>
      <c r="AMW73" s="20"/>
      <c r="AMX73" s="20"/>
      <c r="AMY73" s="20"/>
      <c r="AMZ73" s="20"/>
      <c r="ANA73" s="20"/>
      <c r="ANB73" s="20"/>
      <c r="ANC73" s="20"/>
      <c r="AND73" s="20"/>
      <c r="ANE73" s="20"/>
      <c r="ANF73" s="20"/>
      <c r="ANG73" s="20"/>
      <c r="ANH73" s="20"/>
      <c r="ANI73" s="20"/>
      <c r="ANJ73" s="20"/>
      <c r="ANK73" s="20"/>
      <c r="ANL73" s="20"/>
      <c r="ANM73" s="20"/>
      <c r="ANN73" s="20"/>
      <c r="ANO73" s="20"/>
      <c r="ANP73" s="20"/>
      <c r="ANQ73" s="20"/>
      <c r="ANR73" s="20"/>
      <c r="ANS73" s="20"/>
      <c r="ANT73" s="20"/>
      <c r="ANU73" s="20"/>
      <c r="ANV73" s="20"/>
      <c r="ANW73" s="20"/>
      <c r="ANX73" s="20"/>
      <c r="ANY73" s="20"/>
      <c r="ANZ73" s="20"/>
      <c r="AOA73" s="20"/>
      <c r="AOB73" s="20"/>
      <c r="AOC73" s="20"/>
      <c r="AOD73" s="20"/>
      <c r="AOE73" s="20"/>
      <c r="AOF73" s="20"/>
      <c r="AOG73" s="20"/>
      <c r="AOH73" s="20"/>
      <c r="AOI73" s="20"/>
      <c r="AOJ73" s="20"/>
      <c r="AOK73" s="20"/>
      <c r="AOL73" s="20"/>
      <c r="AOM73" s="20"/>
      <c r="AON73" s="20"/>
      <c r="AOO73" s="20"/>
      <c r="AOP73" s="20"/>
      <c r="AOQ73" s="20"/>
      <c r="AOR73" s="20"/>
      <c r="AOS73" s="20"/>
      <c r="AOT73" s="20"/>
      <c r="AOU73" s="20"/>
      <c r="AOV73" s="20"/>
      <c r="AOW73" s="20"/>
      <c r="AOX73" s="20"/>
      <c r="AOY73" s="20"/>
      <c r="AOZ73" s="20"/>
      <c r="APA73" s="20"/>
      <c r="APB73" s="20"/>
      <c r="APC73" s="20"/>
      <c r="APD73" s="20"/>
      <c r="APE73" s="20"/>
      <c r="APF73" s="20"/>
      <c r="APG73" s="20"/>
      <c r="APH73" s="20"/>
      <c r="API73" s="20"/>
      <c r="APJ73" s="20"/>
      <c r="APK73" s="20"/>
      <c r="APL73" s="20"/>
      <c r="APM73" s="20"/>
      <c r="APN73" s="20"/>
      <c r="APO73" s="20"/>
      <c r="APP73" s="20"/>
      <c r="APQ73" s="20"/>
      <c r="APR73" s="20"/>
      <c r="APS73" s="20"/>
      <c r="APT73" s="20"/>
      <c r="APU73" s="20"/>
      <c r="APV73" s="20"/>
      <c r="APW73" s="20"/>
      <c r="APX73" s="20"/>
      <c r="APY73" s="20"/>
      <c r="APZ73" s="20"/>
      <c r="AQA73" s="20"/>
      <c r="AQB73" s="20"/>
      <c r="AQC73" s="20"/>
      <c r="AQD73" s="20"/>
      <c r="AQE73" s="20"/>
      <c r="AQF73" s="20"/>
      <c r="AQG73" s="20"/>
      <c r="AQH73" s="20"/>
      <c r="AQI73" s="20"/>
      <c r="AQJ73" s="20"/>
      <c r="AQK73" s="20"/>
      <c r="AQL73" s="20"/>
      <c r="AQM73" s="20"/>
      <c r="AQN73" s="20"/>
      <c r="AQO73" s="20"/>
      <c r="AQP73" s="20"/>
      <c r="AQQ73" s="20"/>
      <c r="AQR73" s="20"/>
      <c r="AQS73" s="20"/>
      <c r="AQT73" s="20"/>
      <c r="AQU73" s="20"/>
      <c r="AQV73" s="20"/>
      <c r="AQW73" s="20"/>
      <c r="AQX73" s="20"/>
      <c r="AQY73" s="20"/>
      <c r="AQZ73" s="20"/>
      <c r="ARA73" s="20"/>
      <c r="ARB73" s="20"/>
      <c r="ARC73" s="20"/>
      <c r="ARD73" s="20"/>
      <c r="ARE73" s="20"/>
      <c r="ARF73" s="20"/>
      <c r="ARG73" s="20"/>
      <c r="ARH73" s="20"/>
      <c r="ARI73" s="20"/>
      <c r="ARJ73" s="20"/>
      <c r="ARK73" s="20"/>
      <c r="ARL73" s="20"/>
      <c r="ARM73" s="20"/>
      <c r="ARN73" s="20"/>
      <c r="ARO73" s="20"/>
      <c r="ARP73" s="20"/>
      <c r="ARQ73" s="20"/>
      <c r="ARR73" s="20"/>
      <c r="ARS73" s="20"/>
      <c r="ART73" s="20"/>
      <c r="ARU73" s="20"/>
      <c r="ARV73" s="20"/>
      <c r="ARW73" s="20"/>
      <c r="ARX73" s="20"/>
      <c r="ARY73" s="20"/>
      <c r="ARZ73" s="20"/>
      <c r="ASA73" s="20"/>
      <c r="ASB73" s="20"/>
      <c r="ASC73" s="20"/>
      <c r="ASD73" s="20"/>
      <c r="ASE73" s="20"/>
      <c r="ASF73" s="20"/>
      <c r="ASG73" s="20"/>
      <c r="ASH73" s="20"/>
      <c r="ASI73" s="20"/>
      <c r="ASJ73" s="20"/>
      <c r="ASK73" s="20"/>
      <c r="ASL73" s="20"/>
      <c r="ASM73" s="20"/>
      <c r="ASN73" s="20"/>
      <c r="ASO73" s="20"/>
      <c r="ASP73" s="20"/>
      <c r="ASQ73" s="20"/>
      <c r="ASR73" s="20"/>
      <c r="ASS73" s="20"/>
      <c r="AST73" s="20"/>
      <c r="ASU73" s="20"/>
      <c r="ASV73" s="20"/>
      <c r="ASW73" s="20"/>
      <c r="ASX73" s="20"/>
      <c r="ASY73" s="20"/>
      <c r="ASZ73" s="20"/>
      <c r="ATA73" s="20"/>
      <c r="ATB73" s="20"/>
      <c r="ATC73" s="20"/>
      <c r="ATD73" s="20"/>
      <c r="ATE73" s="20"/>
      <c r="ATF73" s="20"/>
      <c r="ATG73" s="20"/>
      <c r="ATH73" s="20"/>
      <c r="ATI73" s="20"/>
      <c r="ATJ73" s="20"/>
      <c r="ATK73" s="20"/>
      <c r="ATL73" s="20"/>
      <c r="ATM73" s="20"/>
      <c r="ATN73" s="20"/>
      <c r="ATO73" s="20"/>
      <c r="ATP73" s="20"/>
      <c r="ATQ73" s="20"/>
      <c r="ATR73" s="20"/>
      <c r="ATS73" s="20"/>
      <c r="ATT73" s="20"/>
      <c r="ATU73" s="20"/>
      <c r="ATV73" s="20"/>
      <c r="ATW73" s="20"/>
      <c r="ATX73" s="20"/>
      <c r="ATY73" s="20"/>
      <c r="ATZ73" s="20"/>
      <c r="AUA73" s="20"/>
      <c r="AUB73" s="20"/>
      <c r="AUC73" s="20"/>
      <c r="AUD73" s="20"/>
      <c r="AUE73" s="20"/>
      <c r="AUF73" s="20"/>
      <c r="AUG73" s="20"/>
      <c r="AUH73" s="20"/>
      <c r="AUI73" s="20"/>
      <c r="AUJ73" s="20"/>
      <c r="AUK73" s="20"/>
      <c r="AUL73" s="20"/>
      <c r="AUM73" s="20"/>
      <c r="AUN73" s="20"/>
      <c r="AUO73" s="20"/>
      <c r="AUP73" s="20"/>
      <c r="AUQ73" s="20"/>
      <c r="AUR73" s="20"/>
      <c r="AUS73" s="20"/>
      <c r="AUT73" s="20"/>
      <c r="AUU73" s="20"/>
      <c r="AUV73" s="20"/>
      <c r="AUW73" s="20"/>
      <c r="AUX73" s="20"/>
      <c r="AUY73" s="20"/>
      <c r="AUZ73" s="20"/>
      <c r="AVA73" s="20"/>
      <c r="AVB73" s="20"/>
      <c r="AVC73" s="20"/>
      <c r="AVD73" s="20"/>
      <c r="AVE73" s="20"/>
      <c r="AVF73" s="20"/>
      <c r="AVG73" s="20"/>
      <c r="AVH73" s="20"/>
      <c r="AVI73" s="20"/>
      <c r="AVJ73" s="20"/>
      <c r="AVK73" s="20"/>
      <c r="AVL73" s="20"/>
      <c r="AVM73" s="20"/>
      <c r="AVN73" s="20"/>
      <c r="AVO73" s="20"/>
      <c r="AVP73" s="20"/>
      <c r="AVQ73" s="20"/>
      <c r="AVR73" s="20"/>
      <c r="AVS73" s="20"/>
      <c r="AVT73" s="20"/>
      <c r="AVU73" s="20"/>
      <c r="AVV73" s="20"/>
      <c r="AVW73" s="20"/>
      <c r="AVX73" s="20"/>
      <c r="AVY73" s="20"/>
      <c r="AVZ73" s="20"/>
      <c r="AWA73" s="20"/>
      <c r="AWB73" s="20"/>
      <c r="AWC73" s="20"/>
      <c r="AWD73" s="20"/>
      <c r="AWE73" s="20"/>
      <c r="AWF73" s="20"/>
      <c r="AWG73" s="20"/>
      <c r="AWH73" s="20"/>
      <c r="AWI73" s="20"/>
      <c r="AWJ73" s="20"/>
      <c r="AWK73" s="20"/>
      <c r="AWL73" s="20"/>
      <c r="AWM73" s="20"/>
      <c r="AWN73" s="20"/>
      <c r="AWO73" s="20"/>
      <c r="AWP73" s="20"/>
      <c r="AWQ73" s="20"/>
      <c r="AWR73" s="20"/>
      <c r="AWS73" s="20"/>
      <c r="AWT73" s="20"/>
      <c r="AWU73" s="20"/>
      <c r="AWV73" s="20"/>
      <c r="AWW73" s="20"/>
      <c r="AWX73" s="20"/>
      <c r="AWY73" s="20"/>
      <c r="AWZ73" s="20"/>
      <c r="AXA73" s="20"/>
      <c r="AXB73" s="20"/>
      <c r="AXC73" s="20"/>
      <c r="AXD73" s="20"/>
      <c r="AXE73" s="20"/>
      <c r="AXF73" s="20"/>
      <c r="AXG73" s="20"/>
      <c r="AXH73" s="20"/>
      <c r="AXI73" s="20"/>
      <c r="AXJ73" s="20"/>
      <c r="AXK73" s="20"/>
      <c r="AXL73" s="20"/>
      <c r="AXM73" s="20"/>
      <c r="AXN73" s="20"/>
      <c r="AXO73" s="20"/>
      <c r="AXP73" s="20"/>
      <c r="AXQ73" s="20"/>
      <c r="AXR73" s="20"/>
      <c r="AXS73" s="20"/>
      <c r="AXT73" s="20"/>
      <c r="AXU73" s="20"/>
      <c r="AXV73" s="20"/>
      <c r="AXW73" s="20"/>
      <c r="AXX73" s="20"/>
      <c r="AXY73" s="20"/>
      <c r="AXZ73" s="20"/>
      <c r="AYA73" s="20"/>
      <c r="AYB73" s="20"/>
      <c r="AYC73" s="20"/>
      <c r="AYD73" s="20"/>
      <c r="AYE73" s="20"/>
      <c r="AYF73" s="20"/>
      <c r="AYG73" s="20"/>
      <c r="AYH73" s="20"/>
      <c r="AYI73" s="20"/>
      <c r="AYJ73" s="20"/>
      <c r="AYK73" s="20"/>
      <c r="AYL73" s="20"/>
      <c r="AYM73" s="20"/>
      <c r="AYN73" s="20"/>
      <c r="AYO73" s="20"/>
      <c r="AYP73" s="20"/>
      <c r="AYQ73" s="20"/>
      <c r="AYR73" s="20"/>
      <c r="AYS73" s="20"/>
      <c r="AYT73" s="20"/>
      <c r="AYU73" s="20"/>
      <c r="AYV73" s="20"/>
      <c r="AYW73" s="20"/>
      <c r="AYX73" s="20"/>
      <c r="AYY73" s="20"/>
      <c r="AYZ73" s="20"/>
      <c r="AZA73" s="20"/>
      <c r="AZB73" s="20"/>
      <c r="AZC73" s="20"/>
      <c r="AZD73" s="20"/>
      <c r="AZE73" s="20"/>
      <c r="AZF73" s="20"/>
      <c r="AZG73" s="20"/>
      <c r="AZH73" s="20"/>
      <c r="AZI73" s="20"/>
      <c r="AZJ73" s="20"/>
      <c r="AZK73" s="20"/>
      <c r="AZL73" s="20"/>
      <c r="AZM73" s="20"/>
      <c r="AZN73" s="20"/>
      <c r="AZO73" s="20"/>
      <c r="AZP73" s="20"/>
      <c r="AZQ73" s="20"/>
      <c r="AZR73" s="20"/>
      <c r="AZS73" s="20"/>
      <c r="AZT73" s="20"/>
      <c r="AZU73" s="20"/>
      <c r="AZV73" s="20"/>
      <c r="AZW73" s="20"/>
      <c r="AZX73" s="20"/>
      <c r="AZY73" s="20"/>
      <c r="AZZ73" s="20"/>
      <c r="BAA73" s="20"/>
      <c r="BAB73" s="20"/>
      <c r="BAC73" s="20"/>
      <c r="BAD73" s="20"/>
      <c r="BAE73" s="20"/>
      <c r="BAF73" s="20"/>
      <c r="BAG73" s="20"/>
      <c r="BAH73" s="20"/>
      <c r="BAI73" s="20"/>
      <c r="BAJ73" s="20"/>
      <c r="BAK73" s="20"/>
      <c r="BAL73" s="20"/>
      <c r="BAM73" s="20"/>
      <c r="BAN73" s="20"/>
      <c r="BAO73" s="20"/>
      <c r="BAP73" s="20"/>
      <c r="BAQ73" s="20"/>
      <c r="BAR73" s="20"/>
      <c r="BAS73" s="20"/>
      <c r="BAT73" s="20"/>
      <c r="BAU73" s="20"/>
      <c r="BAV73" s="20"/>
      <c r="BAW73" s="20"/>
      <c r="BAX73" s="20"/>
      <c r="BAY73" s="20"/>
      <c r="BAZ73" s="20"/>
      <c r="BBA73" s="20"/>
      <c r="BBB73" s="20"/>
      <c r="BBC73" s="20"/>
      <c r="BBD73" s="20"/>
      <c r="BBE73" s="20"/>
      <c r="BBF73" s="20"/>
      <c r="BBG73" s="20"/>
      <c r="BBH73" s="20"/>
      <c r="BBI73" s="20"/>
      <c r="BBJ73" s="20"/>
      <c r="BBK73" s="20"/>
      <c r="BBL73" s="20"/>
      <c r="BBM73" s="20"/>
      <c r="BBN73" s="20"/>
      <c r="BBO73" s="20"/>
      <c r="BBP73" s="20"/>
      <c r="BBQ73" s="20"/>
      <c r="BBR73" s="20"/>
      <c r="BBS73" s="20"/>
      <c r="BBT73" s="20"/>
      <c r="BBU73" s="20"/>
      <c r="BBV73" s="20"/>
      <c r="BBW73" s="20"/>
      <c r="BBX73" s="20"/>
      <c r="BBY73" s="20"/>
      <c r="BBZ73" s="20"/>
      <c r="BCA73" s="20"/>
      <c r="BCB73" s="20"/>
      <c r="BCC73" s="20"/>
      <c r="BCD73" s="20"/>
      <c r="BCE73" s="20"/>
      <c r="BCF73" s="20"/>
      <c r="BCG73" s="20"/>
      <c r="BCH73" s="20"/>
      <c r="BCI73" s="20"/>
      <c r="BCJ73" s="20"/>
      <c r="BCK73" s="20"/>
      <c r="BCL73" s="20"/>
      <c r="BCM73" s="20"/>
      <c r="BCN73" s="20"/>
      <c r="BCO73" s="20"/>
      <c r="BCP73" s="20"/>
      <c r="BCQ73" s="20"/>
      <c r="BCR73" s="20"/>
      <c r="BCS73" s="20"/>
      <c r="BCT73" s="20"/>
      <c r="BCU73" s="20"/>
      <c r="BCV73" s="20"/>
      <c r="BCW73" s="20"/>
      <c r="BCX73" s="20"/>
      <c r="BCY73" s="20"/>
      <c r="BCZ73" s="20"/>
      <c r="BDA73" s="20"/>
      <c r="BDB73" s="20"/>
      <c r="BDC73" s="20"/>
      <c r="BDD73" s="20"/>
      <c r="BDE73" s="20"/>
      <c r="BDF73" s="20"/>
      <c r="BDG73" s="20"/>
      <c r="BDH73" s="20"/>
      <c r="BDI73" s="20"/>
      <c r="BDJ73" s="20"/>
      <c r="BDK73" s="20"/>
      <c r="BDL73" s="20"/>
      <c r="BDM73" s="20"/>
      <c r="BDN73" s="20"/>
      <c r="BDO73" s="20"/>
      <c r="BDP73" s="20"/>
      <c r="BDQ73" s="20"/>
      <c r="BDR73" s="20"/>
      <c r="BDS73" s="20"/>
      <c r="BDT73" s="20"/>
      <c r="BDU73" s="20"/>
      <c r="BDV73" s="20"/>
      <c r="BDW73" s="20"/>
      <c r="BDX73" s="20"/>
      <c r="BDY73" s="20"/>
      <c r="BDZ73" s="20"/>
      <c r="BEA73" s="20"/>
      <c r="BEB73" s="20"/>
      <c r="BEC73" s="20"/>
      <c r="BED73" s="20"/>
      <c r="BEE73" s="20"/>
      <c r="BEF73" s="20"/>
      <c r="BEG73" s="20"/>
      <c r="BEH73" s="20"/>
      <c r="BEI73" s="20"/>
      <c r="BEJ73" s="20"/>
      <c r="BEK73" s="20"/>
      <c r="BEL73" s="20"/>
      <c r="BEM73" s="20"/>
      <c r="BEN73" s="20"/>
      <c r="BEO73" s="20"/>
      <c r="BEP73" s="20"/>
      <c r="BEQ73" s="20"/>
      <c r="BER73" s="20"/>
      <c r="BES73" s="20"/>
      <c r="BET73" s="20"/>
      <c r="BEU73" s="20"/>
      <c r="BEV73" s="20"/>
      <c r="BEW73" s="20"/>
      <c r="BEX73" s="20"/>
      <c r="BEY73" s="20"/>
      <c r="BEZ73" s="20"/>
      <c r="BFA73" s="20"/>
      <c r="BFB73" s="20"/>
      <c r="BFC73" s="20"/>
      <c r="BFD73" s="20"/>
      <c r="BFE73" s="20"/>
      <c r="BFF73" s="20"/>
      <c r="BFG73" s="20"/>
      <c r="BFH73" s="20"/>
      <c r="BFI73" s="20"/>
      <c r="BFJ73" s="20"/>
      <c r="BFK73" s="20"/>
      <c r="BFL73" s="20"/>
      <c r="BFM73" s="20"/>
      <c r="BFN73" s="20"/>
      <c r="BFO73" s="20"/>
      <c r="BFP73" s="20"/>
      <c r="BFQ73" s="20"/>
      <c r="BFR73" s="20"/>
      <c r="BFS73" s="20"/>
      <c r="BFT73" s="20"/>
      <c r="BFU73" s="20"/>
      <c r="BFV73" s="20"/>
      <c r="BFW73" s="20"/>
      <c r="BFX73" s="20"/>
      <c r="BFY73" s="20"/>
      <c r="BFZ73" s="20"/>
      <c r="BGA73" s="20"/>
      <c r="BGB73" s="20"/>
      <c r="BGC73" s="20"/>
      <c r="BGD73" s="20"/>
      <c r="BGE73" s="20"/>
      <c r="BGF73" s="20"/>
      <c r="BGG73" s="20"/>
      <c r="BGH73" s="20"/>
      <c r="BGI73" s="20"/>
      <c r="BGJ73" s="20"/>
      <c r="BGK73" s="20"/>
      <c r="BGL73" s="20"/>
      <c r="BGM73" s="20"/>
      <c r="BGN73" s="20"/>
      <c r="BGO73" s="20"/>
      <c r="BGP73" s="20"/>
      <c r="BGQ73" s="20"/>
      <c r="BGR73" s="20"/>
      <c r="BGS73" s="20"/>
      <c r="BGT73" s="20"/>
      <c r="BGU73" s="20"/>
      <c r="BGV73" s="20"/>
      <c r="BGW73" s="20"/>
      <c r="BGX73" s="20"/>
      <c r="BGY73" s="20"/>
      <c r="BGZ73" s="20"/>
      <c r="BHA73" s="20"/>
      <c r="BHB73" s="20"/>
      <c r="BHC73" s="20"/>
      <c r="BHD73" s="20"/>
      <c r="BHE73" s="20"/>
      <c r="BHF73" s="20"/>
      <c r="BHG73" s="20"/>
      <c r="BHH73" s="20"/>
      <c r="BHI73" s="20"/>
      <c r="BHJ73" s="20"/>
      <c r="BHK73" s="20"/>
      <c r="BHL73" s="20"/>
      <c r="BHM73" s="20"/>
      <c r="BHN73" s="20"/>
      <c r="BHO73" s="20"/>
      <c r="BHP73" s="20"/>
      <c r="BHQ73" s="20"/>
      <c r="BHR73" s="20"/>
      <c r="BHS73" s="20"/>
      <c r="BHT73" s="20"/>
      <c r="BHU73" s="20"/>
      <c r="BHV73" s="20"/>
      <c r="BHW73" s="20"/>
      <c r="BHX73" s="20"/>
      <c r="BHY73" s="20"/>
      <c r="BHZ73" s="20"/>
      <c r="BIA73" s="20"/>
      <c r="BIB73" s="20"/>
      <c r="BIC73" s="20"/>
      <c r="BID73" s="20"/>
      <c r="BIE73" s="20"/>
      <c r="BIF73" s="20"/>
      <c r="BIG73" s="20"/>
      <c r="BIH73" s="20"/>
      <c r="BII73" s="20"/>
      <c r="BIJ73" s="20"/>
      <c r="BIK73" s="20"/>
      <c r="BIL73" s="20"/>
      <c r="BIM73" s="20"/>
      <c r="BIN73" s="20"/>
      <c r="BIO73" s="20"/>
      <c r="BIP73" s="20"/>
      <c r="BIQ73" s="20"/>
      <c r="BIR73" s="20"/>
      <c r="BIS73" s="20"/>
      <c r="BIT73" s="20"/>
      <c r="BIU73" s="20"/>
      <c r="BIV73" s="20"/>
      <c r="BIW73" s="20"/>
      <c r="BIX73" s="20"/>
      <c r="BIY73" s="20"/>
      <c r="BIZ73" s="20"/>
      <c r="BJA73" s="20"/>
      <c r="BJB73" s="20"/>
      <c r="BJC73" s="20"/>
      <c r="BJD73" s="20"/>
      <c r="BJE73" s="20"/>
      <c r="BJF73" s="20"/>
      <c r="BJG73" s="20"/>
      <c r="BJH73" s="20"/>
      <c r="BJI73" s="20"/>
      <c r="BJJ73" s="20"/>
      <c r="BJK73" s="20"/>
      <c r="BJL73" s="20"/>
      <c r="BJM73" s="20"/>
      <c r="BJN73" s="20"/>
      <c r="BJO73" s="20"/>
      <c r="BJP73" s="20"/>
      <c r="BJQ73" s="20"/>
      <c r="BJR73" s="20"/>
      <c r="BJS73" s="20"/>
      <c r="BJT73" s="20"/>
      <c r="BJU73" s="20"/>
      <c r="BJV73" s="20"/>
      <c r="BJW73" s="20"/>
      <c r="BJX73" s="20"/>
      <c r="BJY73" s="20"/>
      <c r="BJZ73" s="20"/>
      <c r="BKA73" s="20"/>
      <c r="BKB73" s="20"/>
      <c r="BKC73" s="20"/>
      <c r="BKD73" s="20"/>
      <c r="BKE73" s="20"/>
      <c r="BKF73" s="20"/>
      <c r="BKG73" s="20"/>
      <c r="BKH73" s="20"/>
      <c r="BKI73" s="20"/>
      <c r="BKJ73" s="20"/>
      <c r="BKK73" s="20"/>
      <c r="BKL73" s="20"/>
      <c r="BKM73" s="20"/>
      <c r="BKN73" s="20"/>
      <c r="BKO73" s="20"/>
      <c r="BKP73" s="20"/>
      <c r="BKQ73" s="20"/>
      <c r="BKR73" s="20"/>
      <c r="BKS73" s="20"/>
      <c r="BKT73" s="20"/>
      <c r="BKU73" s="20"/>
      <c r="BKV73" s="20"/>
      <c r="BKW73" s="20"/>
      <c r="BKX73" s="20"/>
      <c r="BKY73" s="20"/>
      <c r="BKZ73" s="20"/>
      <c r="BLA73" s="20"/>
      <c r="BLB73" s="20"/>
      <c r="BLC73" s="20"/>
      <c r="BLD73" s="20"/>
      <c r="BLE73" s="20"/>
      <c r="BLF73" s="20"/>
      <c r="BLG73" s="20"/>
      <c r="BLH73" s="20"/>
      <c r="BLI73" s="20"/>
      <c r="BLJ73" s="20"/>
      <c r="BLK73" s="20"/>
      <c r="BLL73" s="20"/>
      <c r="BLM73" s="20"/>
      <c r="BLN73" s="20"/>
      <c r="BLO73" s="20"/>
      <c r="BLP73" s="20"/>
      <c r="BLQ73" s="20"/>
      <c r="BLR73" s="20"/>
      <c r="BLS73" s="20"/>
      <c r="BLT73" s="20"/>
      <c r="BLU73" s="20"/>
      <c r="BLV73" s="20"/>
      <c r="BLW73" s="20"/>
      <c r="BLX73" s="20"/>
      <c r="BLY73" s="20"/>
      <c r="BLZ73" s="20"/>
      <c r="BMA73" s="20"/>
      <c r="BMB73" s="20"/>
      <c r="BMC73" s="20"/>
      <c r="BMD73" s="20"/>
      <c r="BME73" s="20"/>
      <c r="BMF73" s="20"/>
      <c r="BMG73" s="20"/>
      <c r="BMH73" s="20"/>
      <c r="BMI73" s="20"/>
      <c r="BMJ73" s="20"/>
      <c r="BMK73" s="20"/>
      <c r="BML73" s="20"/>
      <c r="BMM73" s="20"/>
      <c r="BMN73" s="20"/>
      <c r="BMO73" s="20"/>
      <c r="BMP73" s="20"/>
      <c r="BMQ73" s="20"/>
      <c r="BMR73" s="20"/>
      <c r="BMS73" s="20"/>
      <c r="BMT73" s="20"/>
      <c r="BMU73" s="20"/>
      <c r="BMV73" s="20"/>
      <c r="BMW73" s="20"/>
      <c r="BMX73" s="20"/>
      <c r="BMY73" s="20"/>
      <c r="BMZ73" s="20"/>
      <c r="BNA73" s="20"/>
      <c r="BNB73" s="20"/>
      <c r="BNC73" s="20"/>
      <c r="BND73" s="20"/>
      <c r="BNE73" s="20"/>
      <c r="BNF73" s="20"/>
      <c r="BNG73" s="20"/>
      <c r="BNH73" s="20"/>
      <c r="BNI73" s="20"/>
      <c r="BNJ73" s="20"/>
      <c r="BNK73" s="20"/>
      <c r="BNL73" s="20"/>
      <c r="BNM73" s="20"/>
      <c r="BNN73" s="20"/>
      <c r="BNO73" s="20"/>
      <c r="BNP73" s="20"/>
      <c r="BNQ73" s="20"/>
      <c r="BNR73" s="20"/>
      <c r="BNS73" s="20"/>
      <c r="BNT73" s="20"/>
      <c r="BNU73" s="20"/>
      <c r="BNV73" s="20"/>
      <c r="BNW73" s="20"/>
      <c r="BNX73" s="20"/>
      <c r="BNY73" s="20"/>
      <c r="BNZ73" s="20"/>
      <c r="BOA73" s="20"/>
      <c r="BOB73" s="20"/>
      <c r="BOC73" s="20"/>
      <c r="BOD73" s="20"/>
      <c r="BOE73" s="20"/>
      <c r="BOF73" s="20"/>
      <c r="BOG73" s="20"/>
      <c r="BOH73" s="20"/>
      <c r="BOI73" s="20"/>
      <c r="BOJ73" s="20"/>
      <c r="BOK73" s="20"/>
      <c r="BOL73" s="20"/>
      <c r="BOM73" s="20"/>
      <c r="BON73" s="20"/>
      <c r="BOO73" s="20"/>
      <c r="BOP73" s="20"/>
      <c r="BOQ73" s="20"/>
      <c r="BOR73" s="20"/>
      <c r="BOS73" s="20"/>
      <c r="BOT73" s="20"/>
      <c r="BOU73" s="20"/>
      <c r="BOV73" s="20"/>
      <c r="BOW73" s="20"/>
      <c r="BOX73" s="20"/>
      <c r="BOY73" s="20"/>
      <c r="BOZ73" s="20"/>
      <c r="BPA73" s="20"/>
      <c r="BPB73" s="20"/>
      <c r="BPC73" s="20"/>
      <c r="BPD73" s="20"/>
      <c r="BPE73" s="20"/>
      <c r="BPF73" s="20"/>
      <c r="BPG73" s="20"/>
      <c r="BPH73" s="20"/>
      <c r="BPI73" s="20"/>
      <c r="BPJ73" s="20"/>
      <c r="BPK73" s="20"/>
      <c r="BPL73" s="20"/>
      <c r="BPM73" s="20"/>
      <c r="BPN73" s="20"/>
      <c r="BPO73" s="20"/>
      <c r="BPP73" s="20"/>
      <c r="BPQ73" s="20"/>
      <c r="BPR73" s="20"/>
      <c r="BPS73" s="20"/>
      <c r="BPT73" s="20"/>
      <c r="BPU73" s="20"/>
      <c r="BPV73" s="20"/>
      <c r="BPW73" s="20"/>
      <c r="BPX73" s="20"/>
      <c r="BPY73" s="20"/>
      <c r="BPZ73" s="20"/>
      <c r="BQA73" s="20"/>
      <c r="BQB73" s="20"/>
      <c r="BQC73" s="20"/>
      <c r="BQD73" s="20"/>
      <c r="BQE73" s="20"/>
      <c r="BQF73" s="20"/>
      <c r="BQG73" s="20"/>
      <c r="BQH73" s="20"/>
      <c r="BQI73" s="20"/>
      <c r="BQJ73" s="20"/>
      <c r="BQK73" s="20"/>
      <c r="BQL73" s="20"/>
      <c r="BQM73" s="20"/>
      <c r="BQN73" s="20"/>
      <c r="BQO73" s="20"/>
      <c r="BQP73" s="20"/>
      <c r="BQQ73" s="20"/>
      <c r="BQR73" s="20"/>
      <c r="BQS73" s="20"/>
      <c r="BQT73" s="20"/>
      <c r="BQU73" s="20"/>
      <c r="BQV73" s="20"/>
      <c r="BQW73" s="20"/>
      <c r="BQX73" s="20"/>
      <c r="BQY73" s="20"/>
      <c r="BQZ73" s="20"/>
      <c r="BRA73" s="20"/>
      <c r="BRB73" s="20"/>
      <c r="BRC73" s="20"/>
      <c r="BRD73" s="20"/>
      <c r="BRE73" s="20"/>
      <c r="BRF73" s="20"/>
      <c r="BRG73" s="20"/>
      <c r="BRH73" s="20"/>
      <c r="BRI73" s="20"/>
      <c r="BRJ73" s="20"/>
      <c r="BRK73" s="20"/>
      <c r="BRL73" s="20"/>
      <c r="BRM73" s="20"/>
      <c r="BRN73" s="20"/>
      <c r="BRO73" s="20"/>
      <c r="BRP73" s="20"/>
      <c r="BRQ73" s="20"/>
      <c r="BRR73" s="20"/>
      <c r="BRS73" s="20"/>
      <c r="BRT73" s="20"/>
      <c r="BRU73" s="20"/>
      <c r="BRV73" s="20"/>
      <c r="BRW73" s="20"/>
      <c r="BRX73" s="20"/>
      <c r="BRY73" s="20"/>
      <c r="BRZ73" s="20"/>
      <c r="BSA73" s="20"/>
    </row>
    <row r="74" spans="1:1847" s="21" customFormat="1" ht="17.399999999999999" customHeight="1" x14ac:dyDescent="0.3">
      <c r="A74" s="775"/>
      <c r="B74" s="775"/>
      <c r="C74" s="777"/>
      <c r="D74" s="777"/>
      <c r="E74" s="545" t="s">
        <v>115</v>
      </c>
      <c r="F74" s="993"/>
      <c r="G74" s="982"/>
      <c r="H74" s="817"/>
      <c r="I74" s="816"/>
      <c r="J74" s="816"/>
      <c r="K74" s="816"/>
      <c r="L74" s="815"/>
      <c r="M74" s="837"/>
      <c r="N74" s="816"/>
      <c r="O74" s="816"/>
      <c r="P74" s="816"/>
      <c r="Q74" s="768"/>
      <c r="R74" s="837"/>
      <c r="S74" s="816"/>
      <c r="T74" s="816"/>
      <c r="U74" s="816"/>
      <c r="V74" s="815"/>
      <c r="W74" s="837"/>
      <c r="X74" s="836"/>
      <c r="Y74" s="836"/>
      <c r="Z74" s="991"/>
      <c r="AA74" s="809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0"/>
      <c r="OD74" s="20"/>
      <c r="OE74" s="20"/>
      <c r="OF74" s="20"/>
      <c r="OG74" s="20"/>
      <c r="OH74" s="20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/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0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0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0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"/>
      <c r="WC74" s="20"/>
      <c r="WD74" s="20"/>
      <c r="WE74" s="20"/>
      <c r="WF74" s="20"/>
      <c r="WG74" s="20"/>
      <c r="WH74" s="20"/>
      <c r="WI74" s="20"/>
      <c r="WJ74" s="20"/>
      <c r="WK74" s="20"/>
      <c r="WL74" s="20"/>
      <c r="WM74" s="20"/>
      <c r="WN74" s="20"/>
      <c r="WO74" s="20"/>
      <c r="WP74" s="20"/>
      <c r="WQ74" s="20"/>
      <c r="WR74" s="20"/>
      <c r="WS74" s="20"/>
      <c r="WT74" s="20"/>
      <c r="WU74" s="20"/>
      <c r="WV74" s="20"/>
      <c r="WW74" s="20"/>
      <c r="WX74" s="20"/>
      <c r="WY74" s="20"/>
      <c r="WZ74" s="20"/>
      <c r="XA74" s="20"/>
      <c r="XB74" s="20"/>
      <c r="XC74" s="20"/>
      <c r="XD74" s="20"/>
      <c r="XE74" s="20"/>
      <c r="XF74" s="20"/>
      <c r="XG74" s="20"/>
      <c r="XH74" s="20"/>
      <c r="XI74" s="20"/>
      <c r="XJ74" s="20"/>
      <c r="XK74" s="20"/>
      <c r="XL74" s="20"/>
      <c r="XM74" s="20"/>
      <c r="XN74" s="20"/>
      <c r="XO74" s="20"/>
      <c r="XP74" s="20"/>
      <c r="XQ74" s="20"/>
      <c r="XR74" s="20"/>
      <c r="XS74" s="20"/>
      <c r="XT74" s="20"/>
      <c r="XU74" s="20"/>
      <c r="XV74" s="20"/>
      <c r="XW74" s="20"/>
      <c r="XX74" s="20"/>
      <c r="XY74" s="20"/>
      <c r="XZ74" s="20"/>
      <c r="YA74" s="20"/>
      <c r="YB74" s="20"/>
      <c r="YC74" s="20"/>
      <c r="YD74" s="20"/>
      <c r="YE74" s="20"/>
      <c r="YF74" s="20"/>
      <c r="YG74" s="20"/>
      <c r="YH74" s="20"/>
      <c r="YI74" s="20"/>
      <c r="YJ74" s="20"/>
      <c r="YK74" s="20"/>
      <c r="YL74" s="20"/>
      <c r="YM74" s="20"/>
      <c r="YN74" s="20"/>
      <c r="YO74" s="20"/>
      <c r="YP74" s="20"/>
      <c r="YQ74" s="20"/>
      <c r="YR74" s="20"/>
      <c r="YS74" s="20"/>
      <c r="YT74" s="20"/>
      <c r="YU74" s="20"/>
      <c r="YV74" s="20"/>
      <c r="YW74" s="20"/>
      <c r="YX74" s="20"/>
      <c r="YY74" s="20"/>
      <c r="YZ74" s="20"/>
      <c r="ZA74" s="20"/>
      <c r="ZB74" s="20"/>
      <c r="ZC74" s="20"/>
      <c r="ZD74" s="20"/>
      <c r="ZE74" s="20"/>
      <c r="ZF74" s="20"/>
      <c r="ZG74" s="20"/>
      <c r="ZH74" s="20"/>
      <c r="ZI74" s="20"/>
      <c r="ZJ74" s="20"/>
      <c r="ZK74" s="20"/>
      <c r="ZL74" s="20"/>
      <c r="ZM74" s="20"/>
      <c r="ZN74" s="20"/>
      <c r="ZO74" s="20"/>
      <c r="ZP74" s="20"/>
      <c r="ZQ74" s="20"/>
      <c r="ZR74" s="20"/>
      <c r="ZS74" s="20"/>
      <c r="ZT74" s="20"/>
      <c r="ZU74" s="20"/>
      <c r="ZV74" s="20"/>
      <c r="ZW74" s="20"/>
      <c r="ZX74" s="20"/>
      <c r="ZY74" s="20"/>
      <c r="ZZ74" s="20"/>
      <c r="AAA74" s="20"/>
      <c r="AAB74" s="20"/>
      <c r="AAC74" s="20"/>
      <c r="AAD74" s="20"/>
      <c r="AAE74" s="20"/>
      <c r="AAF74" s="20"/>
      <c r="AAG74" s="20"/>
      <c r="AAH74" s="20"/>
      <c r="AAI74" s="20"/>
      <c r="AAJ74" s="20"/>
      <c r="AAK74" s="20"/>
      <c r="AAL74" s="20"/>
      <c r="AAM74" s="20"/>
      <c r="AAN74" s="20"/>
      <c r="AAO74" s="20"/>
      <c r="AAP74" s="20"/>
      <c r="AAQ74" s="20"/>
      <c r="AAR74" s="20"/>
      <c r="AAS74" s="20"/>
      <c r="AAT74" s="20"/>
      <c r="AAU74" s="20"/>
      <c r="AAV74" s="20"/>
      <c r="AAW74" s="20"/>
      <c r="AAX74" s="20"/>
      <c r="AAY74" s="20"/>
      <c r="AAZ74" s="20"/>
      <c r="ABA74" s="20"/>
      <c r="ABB74" s="20"/>
      <c r="ABC74" s="20"/>
      <c r="ABD74" s="20"/>
      <c r="ABE74" s="20"/>
      <c r="ABF74" s="20"/>
      <c r="ABG74" s="20"/>
      <c r="ABH74" s="20"/>
      <c r="ABI74" s="20"/>
      <c r="ABJ74" s="20"/>
      <c r="ABK74" s="20"/>
      <c r="ABL74" s="20"/>
      <c r="ABM74" s="20"/>
      <c r="ABN74" s="20"/>
      <c r="ABO74" s="20"/>
      <c r="ABP74" s="20"/>
      <c r="ABQ74" s="20"/>
      <c r="ABR74" s="20"/>
      <c r="ABS74" s="20"/>
      <c r="ABT74" s="20"/>
      <c r="ABU74" s="20"/>
      <c r="ABV74" s="20"/>
      <c r="ABW74" s="20"/>
      <c r="ABX74" s="20"/>
      <c r="ABY74" s="20"/>
      <c r="ABZ74" s="20"/>
      <c r="ACA74" s="20"/>
      <c r="ACB74" s="20"/>
      <c r="ACC74" s="20"/>
      <c r="ACD74" s="20"/>
      <c r="ACE74" s="20"/>
      <c r="ACF74" s="20"/>
      <c r="ACG74" s="20"/>
      <c r="ACH74" s="20"/>
      <c r="ACI74" s="20"/>
      <c r="ACJ74" s="20"/>
      <c r="ACK74" s="20"/>
      <c r="ACL74" s="20"/>
      <c r="ACM74" s="20"/>
      <c r="ACN74" s="20"/>
      <c r="ACO74" s="20"/>
      <c r="ACP74" s="20"/>
      <c r="ACQ74" s="20"/>
      <c r="ACR74" s="20"/>
      <c r="ACS74" s="20"/>
      <c r="ACT74" s="20"/>
      <c r="ACU74" s="20"/>
      <c r="ACV74" s="20"/>
      <c r="ACW74" s="20"/>
      <c r="ACX74" s="20"/>
      <c r="ACY74" s="20"/>
      <c r="ACZ74" s="20"/>
      <c r="ADA74" s="20"/>
      <c r="ADB74" s="20"/>
      <c r="ADC74" s="20"/>
      <c r="ADD74" s="20"/>
      <c r="ADE74" s="20"/>
      <c r="ADF74" s="20"/>
      <c r="ADG74" s="20"/>
      <c r="ADH74" s="20"/>
      <c r="ADI74" s="20"/>
      <c r="ADJ74" s="20"/>
      <c r="ADK74" s="20"/>
      <c r="ADL74" s="20"/>
      <c r="ADM74" s="20"/>
      <c r="ADN74" s="20"/>
      <c r="ADO74" s="20"/>
      <c r="ADP74" s="20"/>
      <c r="ADQ74" s="20"/>
      <c r="ADR74" s="20"/>
      <c r="ADS74" s="20"/>
      <c r="ADT74" s="20"/>
      <c r="ADU74" s="20"/>
      <c r="ADV74" s="20"/>
      <c r="ADW74" s="20"/>
      <c r="ADX74" s="20"/>
      <c r="ADY74" s="20"/>
      <c r="ADZ74" s="20"/>
      <c r="AEA74" s="20"/>
      <c r="AEB74" s="20"/>
      <c r="AEC74" s="20"/>
      <c r="AED74" s="20"/>
      <c r="AEE74" s="20"/>
      <c r="AEF74" s="20"/>
      <c r="AEG74" s="20"/>
      <c r="AEH74" s="20"/>
      <c r="AEI74" s="20"/>
      <c r="AEJ74" s="20"/>
      <c r="AEK74" s="20"/>
      <c r="AEL74" s="20"/>
      <c r="AEM74" s="20"/>
      <c r="AEN74" s="20"/>
      <c r="AEO74" s="20"/>
      <c r="AEP74" s="20"/>
      <c r="AEQ74" s="20"/>
      <c r="AER74" s="20"/>
      <c r="AES74" s="20"/>
      <c r="AET74" s="20"/>
      <c r="AEU74" s="20"/>
      <c r="AEV74" s="20"/>
      <c r="AEW74" s="20"/>
      <c r="AEX74" s="20"/>
      <c r="AEY74" s="20"/>
      <c r="AEZ74" s="20"/>
      <c r="AFA74" s="20"/>
      <c r="AFB74" s="20"/>
      <c r="AFC74" s="20"/>
      <c r="AFD74" s="20"/>
      <c r="AFE74" s="20"/>
      <c r="AFF74" s="20"/>
      <c r="AFG74" s="20"/>
      <c r="AFH74" s="20"/>
      <c r="AFI74" s="20"/>
      <c r="AFJ74" s="20"/>
      <c r="AFK74" s="20"/>
      <c r="AFL74" s="20"/>
      <c r="AFM74" s="20"/>
      <c r="AFN74" s="20"/>
      <c r="AFO74" s="20"/>
      <c r="AFP74" s="20"/>
      <c r="AFQ74" s="20"/>
      <c r="AFR74" s="20"/>
      <c r="AFS74" s="20"/>
      <c r="AFT74" s="20"/>
      <c r="AFU74" s="20"/>
      <c r="AFV74" s="20"/>
      <c r="AFW74" s="20"/>
      <c r="AFX74" s="20"/>
      <c r="AFY74" s="20"/>
      <c r="AFZ74" s="20"/>
      <c r="AGA74" s="20"/>
      <c r="AGB74" s="20"/>
      <c r="AGC74" s="20"/>
      <c r="AGD74" s="20"/>
      <c r="AGE74" s="20"/>
      <c r="AGF74" s="20"/>
      <c r="AGG74" s="20"/>
      <c r="AGH74" s="20"/>
      <c r="AGI74" s="20"/>
      <c r="AGJ74" s="20"/>
      <c r="AGK74" s="20"/>
      <c r="AGL74" s="20"/>
      <c r="AGM74" s="20"/>
      <c r="AGN74" s="20"/>
      <c r="AGO74" s="20"/>
      <c r="AGP74" s="20"/>
      <c r="AGQ74" s="20"/>
      <c r="AGR74" s="20"/>
      <c r="AGS74" s="20"/>
      <c r="AGT74" s="20"/>
      <c r="AGU74" s="20"/>
      <c r="AGV74" s="20"/>
      <c r="AGW74" s="20"/>
      <c r="AGX74" s="20"/>
      <c r="AGY74" s="20"/>
      <c r="AGZ74" s="20"/>
      <c r="AHA74" s="20"/>
      <c r="AHB74" s="20"/>
      <c r="AHC74" s="20"/>
      <c r="AHD74" s="20"/>
      <c r="AHE74" s="20"/>
      <c r="AHF74" s="20"/>
      <c r="AHG74" s="20"/>
      <c r="AHH74" s="20"/>
      <c r="AHI74" s="20"/>
      <c r="AHJ74" s="20"/>
      <c r="AHK74" s="20"/>
      <c r="AHL74" s="20"/>
      <c r="AHM74" s="20"/>
      <c r="AHN74" s="20"/>
      <c r="AHO74" s="20"/>
      <c r="AHP74" s="20"/>
      <c r="AHQ74" s="20"/>
      <c r="AHR74" s="20"/>
      <c r="AHS74" s="20"/>
      <c r="AHT74" s="20"/>
      <c r="AHU74" s="20"/>
      <c r="AHV74" s="20"/>
      <c r="AHW74" s="20"/>
      <c r="AHX74" s="20"/>
      <c r="AHY74" s="20"/>
      <c r="AHZ74" s="20"/>
      <c r="AIA74" s="20"/>
      <c r="AIB74" s="20"/>
      <c r="AIC74" s="20"/>
      <c r="AID74" s="20"/>
      <c r="AIE74" s="20"/>
      <c r="AIF74" s="20"/>
      <c r="AIG74" s="20"/>
      <c r="AIH74" s="20"/>
      <c r="AII74" s="20"/>
      <c r="AIJ74" s="20"/>
      <c r="AIK74" s="20"/>
      <c r="AIL74" s="20"/>
      <c r="AIM74" s="20"/>
      <c r="AIN74" s="20"/>
      <c r="AIO74" s="20"/>
      <c r="AIP74" s="20"/>
      <c r="AIQ74" s="20"/>
      <c r="AIR74" s="20"/>
      <c r="AIS74" s="20"/>
      <c r="AIT74" s="20"/>
      <c r="AIU74" s="20"/>
      <c r="AIV74" s="20"/>
      <c r="AIW74" s="20"/>
      <c r="AIX74" s="20"/>
      <c r="AIY74" s="20"/>
      <c r="AIZ74" s="20"/>
      <c r="AJA74" s="20"/>
      <c r="AJB74" s="20"/>
      <c r="AJC74" s="20"/>
      <c r="AJD74" s="20"/>
      <c r="AJE74" s="20"/>
      <c r="AJF74" s="20"/>
      <c r="AJG74" s="20"/>
      <c r="AJH74" s="20"/>
      <c r="AJI74" s="20"/>
      <c r="AJJ74" s="20"/>
      <c r="AJK74" s="20"/>
      <c r="AJL74" s="20"/>
      <c r="AJM74" s="20"/>
      <c r="AJN74" s="20"/>
      <c r="AJO74" s="20"/>
      <c r="AJP74" s="20"/>
      <c r="AJQ74" s="20"/>
      <c r="AJR74" s="20"/>
      <c r="AJS74" s="20"/>
      <c r="AJT74" s="20"/>
      <c r="AJU74" s="20"/>
      <c r="AJV74" s="20"/>
      <c r="AJW74" s="20"/>
      <c r="AJX74" s="20"/>
      <c r="AJY74" s="20"/>
      <c r="AJZ74" s="20"/>
      <c r="AKA74" s="20"/>
      <c r="AKB74" s="20"/>
      <c r="AKC74" s="20"/>
      <c r="AKD74" s="20"/>
      <c r="AKE74" s="20"/>
      <c r="AKF74" s="20"/>
      <c r="AKG74" s="20"/>
      <c r="AKH74" s="20"/>
      <c r="AKI74" s="20"/>
      <c r="AKJ74" s="20"/>
      <c r="AKK74" s="20"/>
      <c r="AKL74" s="20"/>
      <c r="AKM74" s="20"/>
      <c r="AKN74" s="20"/>
      <c r="AKO74" s="20"/>
      <c r="AKP74" s="20"/>
      <c r="AKQ74" s="20"/>
      <c r="AKR74" s="20"/>
      <c r="AKS74" s="20"/>
      <c r="AKT74" s="20"/>
      <c r="AKU74" s="20"/>
      <c r="AKV74" s="20"/>
      <c r="AKW74" s="20"/>
      <c r="AKX74" s="20"/>
      <c r="AKY74" s="20"/>
      <c r="AKZ74" s="20"/>
      <c r="ALA74" s="20"/>
      <c r="ALB74" s="20"/>
      <c r="ALC74" s="20"/>
      <c r="ALD74" s="20"/>
      <c r="ALE74" s="20"/>
      <c r="ALF74" s="20"/>
      <c r="ALG74" s="20"/>
      <c r="ALH74" s="20"/>
      <c r="ALI74" s="20"/>
      <c r="ALJ74" s="20"/>
      <c r="ALK74" s="20"/>
      <c r="ALL74" s="20"/>
      <c r="ALM74" s="20"/>
      <c r="ALN74" s="20"/>
      <c r="ALO74" s="20"/>
      <c r="ALP74" s="20"/>
      <c r="ALQ74" s="20"/>
      <c r="ALR74" s="20"/>
      <c r="ALS74" s="20"/>
      <c r="ALT74" s="20"/>
      <c r="ALU74" s="20"/>
      <c r="ALV74" s="20"/>
      <c r="ALW74" s="20"/>
      <c r="ALX74" s="20"/>
      <c r="ALY74" s="20"/>
      <c r="ALZ74" s="20"/>
      <c r="AMA74" s="20"/>
      <c r="AMB74" s="20"/>
      <c r="AMC74" s="20"/>
      <c r="AMD74" s="20"/>
      <c r="AME74" s="20"/>
      <c r="AMF74" s="20"/>
      <c r="AMG74" s="20"/>
      <c r="AMH74" s="20"/>
      <c r="AMI74" s="20"/>
      <c r="AMJ74" s="20"/>
      <c r="AMK74" s="20"/>
      <c r="AML74" s="20"/>
      <c r="AMM74" s="20"/>
      <c r="AMN74" s="20"/>
      <c r="AMO74" s="20"/>
      <c r="AMP74" s="20"/>
      <c r="AMQ74" s="20"/>
      <c r="AMR74" s="20"/>
      <c r="AMS74" s="20"/>
      <c r="AMT74" s="20"/>
      <c r="AMU74" s="20"/>
      <c r="AMV74" s="20"/>
      <c r="AMW74" s="20"/>
      <c r="AMX74" s="20"/>
      <c r="AMY74" s="20"/>
      <c r="AMZ74" s="20"/>
      <c r="ANA74" s="20"/>
      <c r="ANB74" s="20"/>
      <c r="ANC74" s="20"/>
      <c r="AND74" s="20"/>
      <c r="ANE74" s="20"/>
      <c r="ANF74" s="20"/>
      <c r="ANG74" s="20"/>
      <c r="ANH74" s="20"/>
      <c r="ANI74" s="20"/>
      <c r="ANJ74" s="20"/>
      <c r="ANK74" s="20"/>
      <c r="ANL74" s="20"/>
      <c r="ANM74" s="20"/>
      <c r="ANN74" s="20"/>
      <c r="ANO74" s="20"/>
      <c r="ANP74" s="20"/>
      <c r="ANQ74" s="20"/>
      <c r="ANR74" s="20"/>
      <c r="ANS74" s="20"/>
      <c r="ANT74" s="20"/>
      <c r="ANU74" s="20"/>
      <c r="ANV74" s="20"/>
      <c r="ANW74" s="20"/>
      <c r="ANX74" s="20"/>
      <c r="ANY74" s="20"/>
      <c r="ANZ74" s="20"/>
      <c r="AOA74" s="20"/>
      <c r="AOB74" s="20"/>
      <c r="AOC74" s="20"/>
      <c r="AOD74" s="20"/>
      <c r="AOE74" s="20"/>
      <c r="AOF74" s="20"/>
      <c r="AOG74" s="20"/>
      <c r="AOH74" s="20"/>
      <c r="AOI74" s="20"/>
      <c r="AOJ74" s="20"/>
      <c r="AOK74" s="20"/>
      <c r="AOL74" s="20"/>
      <c r="AOM74" s="20"/>
      <c r="AON74" s="20"/>
      <c r="AOO74" s="20"/>
      <c r="AOP74" s="20"/>
      <c r="AOQ74" s="20"/>
      <c r="AOR74" s="20"/>
      <c r="AOS74" s="20"/>
      <c r="AOT74" s="20"/>
      <c r="AOU74" s="20"/>
      <c r="AOV74" s="20"/>
      <c r="AOW74" s="20"/>
      <c r="AOX74" s="20"/>
      <c r="AOY74" s="20"/>
      <c r="AOZ74" s="20"/>
      <c r="APA74" s="20"/>
      <c r="APB74" s="20"/>
      <c r="APC74" s="20"/>
      <c r="APD74" s="20"/>
      <c r="APE74" s="20"/>
      <c r="APF74" s="20"/>
      <c r="APG74" s="20"/>
      <c r="APH74" s="20"/>
      <c r="API74" s="20"/>
      <c r="APJ74" s="20"/>
      <c r="APK74" s="20"/>
      <c r="APL74" s="20"/>
      <c r="APM74" s="20"/>
      <c r="APN74" s="20"/>
      <c r="APO74" s="20"/>
      <c r="APP74" s="20"/>
      <c r="APQ74" s="20"/>
      <c r="APR74" s="20"/>
      <c r="APS74" s="20"/>
      <c r="APT74" s="20"/>
      <c r="APU74" s="20"/>
      <c r="APV74" s="20"/>
      <c r="APW74" s="20"/>
      <c r="APX74" s="20"/>
      <c r="APY74" s="20"/>
      <c r="APZ74" s="20"/>
      <c r="AQA74" s="20"/>
      <c r="AQB74" s="20"/>
      <c r="AQC74" s="20"/>
      <c r="AQD74" s="20"/>
      <c r="AQE74" s="20"/>
      <c r="AQF74" s="20"/>
      <c r="AQG74" s="20"/>
      <c r="AQH74" s="20"/>
      <c r="AQI74" s="20"/>
      <c r="AQJ74" s="20"/>
      <c r="AQK74" s="20"/>
      <c r="AQL74" s="20"/>
      <c r="AQM74" s="20"/>
      <c r="AQN74" s="20"/>
      <c r="AQO74" s="20"/>
      <c r="AQP74" s="20"/>
      <c r="AQQ74" s="20"/>
      <c r="AQR74" s="20"/>
      <c r="AQS74" s="20"/>
      <c r="AQT74" s="20"/>
      <c r="AQU74" s="20"/>
      <c r="AQV74" s="20"/>
      <c r="AQW74" s="20"/>
      <c r="AQX74" s="20"/>
      <c r="AQY74" s="20"/>
      <c r="AQZ74" s="20"/>
      <c r="ARA74" s="20"/>
      <c r="ARB74" s="20"/>
      <c r="ARC74" s="20"/>
      <c r="ARD74" s="20"/>
      <c r="ARE74" s="20"/>
      <c r="ARF74" s="20"/>
      <c r="ARG74" s="20"/>
      <c r="ARH74" s="20"/>
      <c r="ARI74" s="20"/>
      <c r="ARJ74" s="20"/>
      <c r="ARK74" s="20"/>
      <c r="ARL74" s="20"/>
      <c r="ARM74" s="20"/>
      <c r="ARN74" s="20"/>
      <c r="ARO74" s="20"/>
      <c r="ARP74" s="20"/>
      <c r="ARQ74" s="20"/>
      <c r="ARR74" s="20"/>
      <c r="ARS74" s="20"/>
      <c r="ART74" s="20"/>
      <c r="ARU74" s="20"/>
      <c r="ARV74" s="20"/>
      <c r="ARW74" s="20"/>
      <c r="ARX74" s="20"/>
      <c r="ARY74" s="20"/>
      <c r="ARZ74" s="20"/>
      <c r="ASA74" s="20"/>
      <c r="ASB74" s="20"/>
      <c r="ASC74" s="20"/>
      <c r="ASD74" s="20"/>
      <c r="ASE74" s="20"/>
      <c r="ASF74" s="20"/>
      <c r="ASG74" s="20"/>
      <c r="ASH74" s="20"/>
      <c r="ASI74" s="20"/>
      <c r="ASJ74" s="20"/>
      <c r="ASK74" s="20"/>
      <c r="ASL74" s="20"/>
      <c r="ASM74" s="20"/>
      <c r="ASN74" s="20"/>
      <c r="ASO74" s="20"/>
      <c r="ASP74" s="20"/>
      <c r="ASQ74" s="20"/>
      <c r="ASR74" s="20"/>
      <c r="ASS74" s="20"/>
      <c r="AST74" s="20"/>
      <c r="ASU74" s="20"/>
      <c r="ASV74" s="20"/>
      <c r="ASW74" s="20"/>
      <c r="ASX74" s="20"/>
      <c r="ASY74" s="20"/>
      <c r="ASZ74" s="20"/>
      <c r="ATA74" s="20"/>
      <c r="ATB74" s="20"/>
      <c r="ATC74" s="20"/>
      <c r="ATD74" s="20"/>
      <c r="ATE74" s="20"/>
      <c r="ATF74" s="20"/>
      <c r="ATG74" s="20"/>
      <c r="ATH74" s="20"/>
      <c r="ATI74" s="20"/>
      <c r="ATJ74" s="20"/>
      <c r="ATK74" s="20"/>
      <c r="ATL74" s="20"/>
      <c r="ATM74" s="20"/>
      <c r="ATN74" s="20"/>
      <c r="ATO74" s="20"/>
      <c r="ATP74" s="20"/>
      <c r="ATQ74" s="20"/>
      <c r="ATR74" s="20"/>
      <c r="ATS74" s="20"/>
      <c r="ATT74" s="20"/>
      <c r="ATU74" s="20"/>
      <c r="ATV74" s="20"/>
      <c r="ATW74" s="20"/>
      <c r="ATX74" s="20"/>
      <c r="ATY74" s="20"/>
      <c r="ATZ74" s="20"/>
      <c r="AUA74" s="20"/>
      <c r="AUB74" s="20"/>
      <c r="AUC74" s="20"/>
      <c r="AUD74" s="20"/>
      <c r="AUE74" s="20"/>
      <c r="AUF74" s="20"/>
      <c r="AUG74" s="20"/>
      <c r="AUH74" s="20"/>
      <c r="AUI74" s="20"/>
      <c r="AUJ74" s="20"/>
      <c r="AUK74" s="20"/>
      <c r="AUL74" s="20"/>
      <c r="AUM74" s="20"/>
      <c r="AUN74" s="20"/>
      <c r="AUO74" s="20"/>
      <c r="AUP74" s="20"/>
      <c r="AUQ74" s="20"/>
      <c r="AUR74" s="20"/>
      <c r="AUS74" s="20"/>
      <c r="AUT74" s="20"/>
      <c r="AUU74" s="20"/>
      <c r="AUV74" s="20"/>
      <c r="AUW74" s="20"/>
      <c r="AUX74" s="20"/>
      <c r="AUY74" s="20"/>
      <c r="AUZ74" s="20"/>
      <c r="AVA74" s="20"/>
      <c r="AVB74" s="20"/>
      <c r="AVC74" s="20"/>
      <c r="AVD74" s="20"/>
      <c r="AVE74" s="20"/>
      <c r="AVF74" s="20"/>
      <c r="AVG74" s="20"/>
      <c r="AVH74" s="20"/>
      <c r="AVI74" s="20"/>
      <c r="AVJ74" s="20"/>
      <c r="AVK74" s="20"/>
      <c r="AVL74" s="20"/>
      <c r="AVM74" s="20"/>
      <c r="AVN74" s="20"/>
      <c r="AVO74" s="20"/>
      <c r="AVP74" s="20"/>
      <c r="AVQ74" s="20"/>
      <c r="AVR74" s="20"/>
      <c r="AVS74" s="20"/>
      <c r="AVT74" s="20"/>
      <c r="AVU74" s="20"/>
      <c r="AVV74" s="20"/>
      <c r="AVW74" s="20"/>
      <c r="AVX74" s="20"/>
      <c r="AVY74" s="20"/>
      <c r="AVZ74" s="20"/>
      <c r="AWA74" s="20"/>
      <c r="AWB74" s="20"/>
      <c r="AWC74" s="20"/>
      <c r="AWD74" s="20"/>
      <c r="AWE74" s="20"/>
      <c r="AWF74" s="20"/>
      <c r="AWG74" s="20"/>
      <c r="AWH74" s="20"/>
      <c r="AWI74" s="20"/>
      <c r="AWJ74" s="20"/>
      <c r="AWK74" s="20"/>
      <c r="AWL74" s="20"/>
      <c r="AWM74" s="20"/>
      <c r="AWN74" s="20"/>
      <c r="AWO74" s="20"/>
      <c r="AWP74" s="20"/>
      <c r="AWQ74" s="20"/>
      <c r="AWR74" s="20"/>
      <c r="AWS74" s="20"/>
      <c r="AWT74" s="20"/>
      <c r="AWU74" s="20"/>
      <c r="AWV74" s="20"/>
      <c r="AWW74" s="20"/>
      <c r="AWX74" s="20"/>
      <c r="AWY74" s="20"/>
      <c r="AWZ74" s="20"/>
      <c r="AXA74" s="20"/>
      <c r="AXB74" s="20"/>
      <c r="AXC74" s="20"/>
      <c r="AXD74" s="20"/>
      <c r="AXE74" s="20"/>
      <c r="AXF74" s="20"/>
      <c r="AXG74" s="20"/>
      <c r="AXH74" s="20"/>
      <c r="AXI74" s="20"/>
      <c r="AXJ74" s="20"/>
      <c r="AXK74" s="20"/>
      <c r="AXL74" s="20"/>
      <c r="AXM74" s="20"/>
      <c r="AXN74" s="20"/>
      <c r="AXO74" s="20"/>
      <c r="AXP74" s="20"/>
      <c r="AXQ74" s="20"/>
      <c r="AXR74" s="20"/>
      <c r="AXS74" s="20"/>
      <c r="AXT74" s="20"/>
      <c r="AXU74" s="20"/>
      <c r="AXV74" s="20"/>
      <c r="AXW74" s="20"/>
      <c r="AXX74" s="20"/>
      <c r="AXY74" s="20"/>
      <c r="AXZ74" s="20"/>
      <c r="AYA74" s="20"/>
      <c r="AYB74" s="20"/>
      <c r="AYC74" s="20"/>
      <c r="AYD74" s="20"/>
      <c r="AYE74" s="20"/>
      <c r="AYF74" s="20"/>
      <c r="AYG74" s="20"/>
      <c r="AYH74" s="20"/>
      <c r="AYI74" s="20"/>
      <c r="AYJ74" s="20"/>
      <c r="AYK74" s="20"/>
      <c r="AYL74" s="20"/>
      <c r="AYM74" s="20"/>
      <c r="AYN74" s="20"/>
      <c r="AYO74" s="20"/>
      <c r="AYP74" s="20"/>
      <c r="AYQ74" s="20"/>
      <c r="AYR74" s="20"/>
      <c r="AYS74" s="20"/>
      <c r="AYT74" s="20"/>
      <c r="AYU74" s="20"/>
      <c r="AYV74" s="20"/>
      <c r="AYW74" s="20"/>
      <c r="AYX74" s="20"/>
      <c r="AYY74" s="20"/>
      <c r="AYZ74" s="20"/>
      <c r="AZA74" s="20"/>
      <c r="AZB74" s="20"/>
      <c r="AZC74" s="20"/>
      <c r="AZD74" s="20"/>
      <c r="AZE74" s="20"/>
      <c r="AZF74" s="20"/>
      <c r="AZG74" s="20"/>
      <c r="AZH74" s="20"/>
      <c r="AZI74" s="20"/>
      <c r="AZJ74" s="20"/>
      <c r="AZK74" s="20"/>
      <c r="AZL74" s="20"/>
      <c r="AZM74" s="20"/>
      <c r="AZN74" s="20"/>
      <c r="AZO74" s="20"/>
      <c r="AZP74" s="20"/>
      <c r="AZQ74" s="20"/>
      <c r="AZR74" s="20"/>
      <c r="AZS74" s="20"/>
      <c r="AZT74" s="20"/>
      <c r="AZU74" s="20"/>
      <c r="AZV74" s="20"/>
      <c r="AZW74" s="20"/>
      <c r="AZX74" s="20"/>
      <c r="AZY74" s="20"/>
      <c r="AZZ74" s="20"/>
      <c r="BAA74" s="20"/>
      <c r="BAB74" s="20"/>
      <c r="BAC74" s="20"/>
      <c r="BAD74" s="20"/>
      <c r="BAE74" s="20"/>
      <c r="BAF74" s="20"/>
      <c r="BAG74" s="20"/>
      <c r="BAH74" s="20"/>
      <c r="BAI74" s="20"/>
      <c r="BAJ74" s="20"/>
      <c r="BAK74" s="20"/>
      <c r="BAL74" s="20"/>
      <c r="BAM74" s="20"/>
      <c r="BAN74" s="20"/>
      <c r="BAO74" s="20"/>
      <c r="BAP74" s="20"/>
      <c r="BAQ74" s="20"/>
      <c r="BAR74" s="20"/>
      <c r="BAS74" s="20"/>
      <c r="BAT74" s="20"/>
      <c r="BAU74" s="20"/>
      <c r="BAV74" s="20"/>
      <c r="BAW74" s="20"/>
      <c r="BAX74" s="20"/>
      <c r="BAY74" s="20"/>
      <c r="BAZ74" s="20"/>
      <c r="BBA74" s="20"/>
      <c r="BBB74" s="20"/>
      <c r="BBC74" s="20"/>
      <c r="BBD74" s="20"/>
      <c r="BBE74" s="20"/>
      <c r="BBF74" s="20"/>
      <c r="BBG74" s="20"/>
      <c r="BBH74" s="20"/>
      <c r="BBI74" s="20"/>
      <c r="BBJ74" s="20"/>
      <c r="BBK74" s="20"/>
      <c r="BBL74" s="20"/>
      <c r="BBM74" s="20"/>
      <c r="BBN74" s="20"/>
      <c r="BBO74" s="20"/>
      <c r="BBP74" s="20"/>
      <c r="BBQ74" s="20"/>
      <c r="BBR74" s="20"/>
      <c r="BBS74" s="20"/>
      <c r="BBT74" s="20"/>
      <c r="BBU74" s="20"/>
      <c r="BBV74" s="20"/>
      <c r="BBW74" s="20"/>
      <c r="BBX74" s="20"/>
      <c r="BBY74" s="20"/>
      <c r="BBZ74" s="20"/>
      <c r="BCA74" s="20"/>
      <c r="BCB74" s="20"/>
      <c r="BCC74" s="20"/>
      <c r="BCD74" s="20"/>
      <c r="BCE74" s="20"/>
      <c r="BCF74" s="20"/>
      <c r="BCG74" s="20"/>
      <c r="BCH74" s="20"/>
      <c r="BCI74" s="20"/>
      <c r="BCJ74" s="20"/>
      <c r="BCK74" s="20"/>
      <c r="BCL74" s="20"/>
      <c r="BCM74" s="20"/>
      <c r="BCN74" s="20"/>
      <c r="BCO74" s="20"/>
      <c r="BCP74" s="20"/>
      <c r="BCQ74" s="20"/>
      <c r="BCR74" s="20"/>
      <c r="BCS74" s="20"/>
      <c r="BCT74" s="20"/>
      <c r="BCU74" s="20"/>
      <c r="BCV74" s="20"/>
      <c r="BCW74" s="20"/>
      <c r="BCX74" s="20"/>
      <c r="BCY74" s="20"/>
      <c r="BCZ74" s="20"/>
      <c r="BDA74" s="20"/>
      <c r="BDB74" s="20"/>
      <c r="BDC74" s="20"/>
      <c r="BDD74" s="20"/>
      <c r="BDE74" s="20"/>
      <c r="BDF74" s="20"/>
      <c r="BDG74" s="20"/>
      <c r="BDH74" s="20"/>
      <c r="BDI74" s="20"/>
      <c r="BDJ74" s="20"/>
      <c r="BDK74" s="20"/>
      <c r="BDL74" s="20"/>
      <c r="BDM74" s="20"/>
      <c r="BDN74" s="20"/>
      <c r="BDO74" s="20"/>
      <c r="BDP74" s="20"/>
      <c r="BDQ74" s="20"/>
      <c r="BDR74" s="20"/>
      <c r="BDS74" s="20"/>
      <c r="BDT74" s="20"/>
      <c r="BDU74" s="20"/>
      <c r="BDV74" s="20"/>
      <c r="BDW74" s="20"/>
      <c r="BDX74" s="20"/>
      <c r="BDY74" s="20"/>
      <c r="BDZ74" s="20"/>
      <c r="BEA74" s="20"/>
      <c r="BEB74" s="20"/>
      <c r="BEC74" s="20"/>
      <c r="BED74" s="20"/>
      <c r="BEE74" s="20"/>
      <c r="BEF74" s="20"/>
      <c r="BEG74" s="20"/>
      <c r="BEH74" s="20"/>
      <c r="BEI74" s="20"/>
      <c r="BEJ74" s="20"/>
      <c r="BEK74" s="20"/>
      <c r="BEL74" s="20"/>
      <c r="BEM74" s="20"/>
      <c r="BEN74" s="20"/>
      <c r="BEO74" s="20"/>
      <c r="BEP74" s="20"/>
      <c r="BEQ74" s="20"/>
      <c r="BER74" s="20"/>
      <c r="BES74" s="20"/>
      <c r="BET74" s="20"/>
      <c r="BEU74" s="20"/>
      <c r="BEV74" s="20"/>
      <c r="BEW74" s="20"/>
      <c r="BEX74" s="20"/>
      <c r="BEY74" s="20"/>
      <c r="BEZ74" s="20"/>
      <c r="BFA74" s="20"/>
      <c r="BFB74" s="20"/>
      <c r="BFC74" s="20"/>
      <c r="BFD74" s="20"/>
      <c r="BFE74" s="20"/>
      <c r="BFF74" s="20"/>
      <c r="BFG74" s="20"/>
      <c r="BFH74" s="20"/>
      <c r="BFI74" s="20"/>
      <c r="BFJ74" s="20"/>
      <c r="BFK74" s="20"/>
      <c r="BFL74" s="20"/>
      <c r="BFM74" s="20"/>
      <c r="BFN74" s="20"/>
      <c r="BFO74" s="20"/>
      <c r="BFP74" s="20"/>
      <c r="BFQ74" s="20"/>
      <c r="BFR74" s="20"/>
      <c r="BFS74" s="20"/>
      <c r="BFT74" s="20"/>
      <c r="BFU74" s="20"/>
      <c r="BFV74" s="20"/>
      <c r="BFW74" s="20"/>
      <c r="BFX74" s="20"/>
      <c r="BFY74" s="20"/>
      <c r="BFZ74" s="20"/>
      <c r="BGA74" s="20"/>
      <c r="BGB74" s="20"/>
      <c r="BGC74" s="20"/>
      <c r="BGD74" s="20"/>
      <c r="BGE74" s="20"/>
      <c r="BGF74" s="20"/>
      <c r="BGG74" s="20"/>
      <c r="BGH74" s="20"/>
      <c r="BGI74" s="20"/>
      <c r="BGJ74" s="20"/>
      <c r="BGK74" s="20"/>
      <c r="BGL74" s="20"/>
      <c r="BGM74" s="20"/>
      <c r="BGN74" s="20"/>
      <c r="BGO74" s="20"/>
      <c r="BGP74" s="20"/>
      <c r="BGQ74" s="20"/>
      <c r="BGR74" s="20"/>
      <c r="BGS74" s="20"/>
      <c r="BGT74" s="20"/>
      <c r="BGU74" s="20"/>
      <c r="BGV74" s="20"/>
      <c r="BGW74" s="20"/>
      <c r="BGX74" s="20"/>
      <c r="BGY74" s="20"/>
      <c r="BGZ74" s="20"/>
      <c r="BHA74" s="20"/>
      <c r="BHB74" s="20"/>
      <c r="BHC74" s="20"/>
      <c r="BHD74" s="20"/>
      <c r="BHE74" s="20"/>
      <c r="BHF74" s="20"/>
      <c r="BHG74" s="20"/>
      <c r="BHH74" s="20"/>
      <c r="BHI74" s="20"/>
      <c r="BHJ74" s="20"/>
      <c r="BHK74" s="20"/>
      <c r="BHL74" s="20"/>
      <c r="BHM74" s="20"/>
      <c r="BHN74" s="20"/>
      <c r="BHO74" s="20"/>
      <c r="BHP74" s="20"/>
      <c r="BHQ74" s="20"/>
      <c r="BHR74" s="20"/>
      <c r="BHS74" s="20"/>
      <c r="BHT74" s="20"/>
      <c r="BHU74" s="20"/>
      <c r="BHV74" s="20"/>
      <c r="BHW74" s="20"/>
      <c r="BHX74" s="20"/>
      <c r="BHY74" s="20"/>
      <c r="BHZ74" s="20"/>
      <c r="BIA74" s="20"/>
      <c r="BIB74" s="20"/>
      <c r="BIC74" s="20"/>
      <c r="BID74" s="20"/>
      <c r="BIE74" s="20"/>
      <c r="BIF74" s="20"/>
      <c r="BIG74" s="20"/>
      <c r="BIH74" s="20"/>
      <c r="BII74" s="20"/>
      <c r="BIJ74" s="20"/>
      <c r="BIK74" s="20"/>
      <c r="BIL74" s="20"/>
      <c r="BIM74" s="20"/>
      <c r="BIN74" s="20"/>
      <c r="BIO74" s="20"/>
      <c r="BIP74" s="20"/>
      <c r="BIQ74" s="20"/>
      <c r="BIR74" s="20"/>
      <c r="BIS74" s="20"/>
      <c r="BIT74" s="20"/>
      <c r="BIU74" s="20"/>
      <c r="BIV74" s="20"/>
      <c r="BIW74" s="20"/>
      <c r="BIX74" s="20"/>
      <c r="BIY74" s="20"/>
      <c r="BIZ74" s="20"/>
      <c r="BJA74" s="20"/>
      <c r="BJB74" s="20"/>
      <c r="BJC74" s="20"/>
      <c r="BJD74" s="20"/>
      <c r="BJE74" s="20"/>
      <c r="BJF74" s="20"/>
      <c r="BJG74" s="20"/>
      <c r="BJH74" s="20"/>
      <c r="BJI74" s="20"/>
      <c r="BJJ74" s="20"/>
      <c r="BJK74" s="20"/>
      <c r="BJL74" s="20"/>
      <c r="BJM74" s="20"/>
      <c r="BJN74" s="20"/>
      <c r="BJO74" s="20"/>
      <c r="BJP74" s="20"/>
      <c r="BJQ74" s="20"/>
      <c r="BJR74" s="20"/>
      <c r="BJS74" s="20"/>
      <c r="BJT74" s="20"/>
      <c r="BJU74" s="20"/>
      <c r="BJV74" s="20"/>
      <c r="BJW74" s="20"/>
      <c r="BJX74" s="20"/>
      <c r="BJY74" s="20"/>
      <c r="BJZ74" s="20"/>
      <c r="BKA74" s="20"/>
      <c r="BKB74" s="20"/>
      <c r="BKC74" s="20"/>
      <c r="BKD74" s="20"/>
      <c r="BKE74" s="20"/>
      <c r="BKF74" s="20"/>
      <c r="BKG74" s="20"/>
      <c r="BKH74" s="20"/>
      <c r="BKI74" s="20"/>
      <c r="BKJ74" s="20"/>
      <c r="BKK74" s="20"/>
      <c r="BKL74" s="20"/>
      <c r="BKM74" s="20"/>
      <c r="BKN74" s="20"/>
      <c r="BKO74" s="20"/>
      <c r="BKP74" s="20"/>
      <c r="BKQ74" s="20"/>
      <c r="BKR74" s="20"/>
      <c r="BKS74" s="20"/>
      <c r="BKT74" s="20"/>
      <c r="BKU74" s="20"/>
      <c r="BKV74" s="20"/>
      <c r="BKW74" s="20"/>
      <c r="BKX74" s="20"/>
      <c r="BKY74" s="20"/>
      <c r="BKZ74" s="20"/>
      <c r="BLA74" s="20"/>
      <c r="BLB74" s="20"/>
      <c r="BLC74" s="20"/>
      <c r="BLD74" s="20"/>
      <c r="BLE74" s="20"/>
      <c r="BLF74" s="20"/>
      <c r="BLG74" s="20"/>
      <c r="BLH74" s="20"/>
      <c r="BLI74" s="20"/>
      <c r="BLJ74" s="20"/>
      <c r="BLK74" s="20"/>
      <c r="BLL74" s="20"/>
      <c r="BLM74" s="20"/>
      <c r="BLN74" s="20"/>
      <c r="BLO74" s="20"/>
      <c r="BLP74" s="20"/>
      <c r="BLQ74" s="20"/>
      <c r="BLR74" s="20"/>
      <c r="BLS74" s="20"/>
      <c r="BLT74" s="20"/>
      <c r="BLU74" s="20"/>
      <c r="BLV74" s="20"/>
      <c r="BLW74" s="20"/>
      <c r="BLX74" s="20"/>
      <c r="BLY74" s="20"/>
      <c r="BLZ74" s="20"/>
      <c r="BMA74" s="20"/>
      <c r="BMB74" s="20"/>
      <c r="BMC74" s="20"/>
      <c r="BMD74" s="20"/>
      <c r="BME74" s="20"/>
      <c r="BMF74" s="20"/>
      <c r="BMG74" s="20"/>
      <c r="BMH74" s="20"/>
      <c r="BMI74" s="20"/>
      <c r="BMJ74" s="20"/>
      <c r="BMK74" s="20"/>
      <c r="BML74" s="20"/>
      <c r="BMM74" s="20"/>
      <c r="BMN74" s="20"/>
      <c r="BMO74" s="20"/>
      <c r="BMP74" s="20"/>
      <c r="BMQ74" s="20"/>
      <c r="BMR74" s="20"/>
      <c r="BMS74" s="20"/>
      <c r="BMT74" s="20"/>
      <c r="BMU74" s="20"/>
      <c r="BMV74" s="20"/>
      <c r="BMW74" s="20"/>
      <c r="BMX74" s="20"/>
      <c r="BMY74" s="20"/>
      <c r="BMZ74" s="20"/>
      <c r="BNA74" s="20"/>
      <c r="BNB74" s="20"/>
      <c r="BNC74" s="20"/>
      <c r="BND74" s="20"/>
      <c r="BNE74" s="20"/>
      <c r="BNF74" s="20"/>
      <c r="BNG74" s="20"/>
      <c r="BNH74" s="20"/>
      <c r="BNI74" s="20"/>
      <c r="BNJ74" s="20"/>
      <c r="BNK74" s="20"/>
      <c r="BNL74" s="20"/>
      <c r="BNM74" s="20"/>
      <c r="BNN74" s="20"/>
      <c r="BNO74" s="20"/>
      <c r="BNP74" s="20"/>
      <c r="BNQ74" s="20"/>
      <c r="BNR74" s="20"/>
      <c r="BNS74" s="20"/>
      <c r="BNT74" s="20"/>
      <c r="BNU74" s="20"/>
      <c r="BNV74" s="20"/>
      <c r="BNW74" s="20"/>
      <c r="BNX74" s="20"/>
      <c r="BNY74" s="20"/>
      <c r="BNZ74" s="20"/>
      <c r="BOA74" s="20"/>
      <c r="BOB74" s="20"/>
      <c r="BOC74" s="20"/>
      <c r="BOD74" s="20"/>
      <c r="BOE74" s="20"/>
      <c r="BOF74" s="20"/>
      <c r="BOG74" s="20"/>
      <c r="BOH74" s="20"/>
      <c r="BOI74" s="20"/>
      <c r="BOJ74" s="20"/>
      <c r="BOK74" s="20"/>
      <c r="BOL74" s="20"/>
      <c r="BOM74" s="20"/>
      <c r="BON74" s="20"/>
      <c r="BOO74" s="20"/>
      <c r="BOP74" s="20"/>
      <c r="BOQ74" s="20"/>
      <c r="BOR74" s="20"/>
      <c r="BOS74" s="20"/>
      <c r="BOT74" s="20"/>
      <c r="BOU74" s="20"/>
      <c r="BOV74" s="20"/>
      <c r="BOW74" s="20"/>
      <c r="BOX74" s="20"/>
      <c r="BOY74" s="20"/>
      <c r="BOZ74" s="20"/>
      <c r="BPA74" s="20"/>
      <c r="BPB74" s="20"/>
      <c r="BPC74" s="20"/>
      <c r="BPD74" s="20"/>
      <c r="BPE74" s="20"/>
      <c r="BPF74" s="20"/>
      <c r="BPG74" s="20"/>
      <c r="BPH74" s="20"/>
      <c r="BPI74" s="20"/>
      <c r="BPJ74" s="20"/>
      <c r="BPK74" s="20"/>
      <c r="BPL74" s="20"/>
      <c r="BPM74" s="20"/>
      <c r="BPN74" s="20"/>
      <c r="BPO74" s="20"/>
      <c r="BPP74" s="20"/>
      <c r="BPQ74" s="20"/>
      <c r="BPR74" s="20"/>
      <c r="BPS74" s="20"/>
      <c r="BPT74" s="20"/>
      <c r="BPU74" s="20"/>
      <c r="BPV74" s="20"/>
      <c r="BPW74" s="20"/>
      <c r="BPX74" s="20"/>
      <c r="BPY74" s="20"/>
      <c r="BPZ74" s="20"/>
      <c r="BQA74" s="20"/>
      <c r="BQB74" s="20"/>
      <c r="BQC74" s="20"/>
      <c r="BQD74" s="20"/>
      <c r="BQE74" s="20"/>
      <c r="BQF74" s="20"/>
      <c r="BQG74" s="20"/>
      <c r="BQH74" s="20"/>
      <c r="BQI74" s="20"/>
      <c r="BQJ74" s="20"/>
      <c r="BQK74" s="20"/>
      <c r="BQL74" s="20"/>
      <c r="BQM74" s="20"/>
      <c r="BQN74" s="20"/>
      <c r="BQO74" s="20"/>
      <c r="BQP74" s="20"/>
      <c r="BQQ74" s="20"/>
      <c r="BQR74" s="20"/>
      <c r="BQS74" s="20"/>
      <c r="BQT74" s="20"/>
      <c r="BQU74" s="20"/>
      <c r="BQV74" s="20"/>
      <c r="BQW74" s="20"/>
      <c r="BQX74" s="20"/>
      <c r="BQY74" s="20"/>
      <c r="BQZ74" s="20"/>
      <c r="BRA74" s="20"/>
      <c r="BRB74" s="20"/>
      <c r="BRC74" s="20"/>
      <c r="BRD74" s="20"/>
      <c r="BRE74" s="20"/>
      <c r="BRF74" s="20"/>
      <c r="BRG74" s="20"/>
      <c r="BRH74" s="20"/>
      <c r="BRI74" s="20"/>
      <c r="BRJ74" s="20"/>
      <c r="BRK74" s="20"/>
      <c r="BRL74" s="20"/>
      <c r="BRM74" s="20"/>
      <c r="BRN74" s="20"/>
      <c r="BRO74" s="20"/>
      <c r="BRP74" s="20"/>
      <c r="BRQ74" s="20"/>
      <c r="BRR74" s="20"/>
      <c r="BRS74" s="20"/>
      <c r="BRT74" s="20"/>
      <c r="BRU74" s="20"/>
      <c r="BRV74" s="20"/>
      <c r="BRW74" s="20"/>
      <c r="BRX74" s="20"/>
      <c r="BRY74" s="20"/>
      <c r="BRZ74" s="20"/>
      <c r="BSA74" s="20"/>
    </row>
    <row r="75" spans="1:1847" s="21" customFormat="1" ht="17.399999999999999" customHeight="1" x14ac:dyDescent="0.3">
      <c r="A75" s="775"/>
      <c r="B75" s="775"/>
      <c r="C75" s="777"/>
      <c r="D75" s="777"/>
      <c r="E75" s="545" t="s">
        <v>116</v>
      </c>
      <c r="F75" s="993"/>
      <c r="G75" s="982"/>
      <c r="H75" s="817"/>
      <c r="I75" s="816"/>
      <c r="J75" s="816"/>
      <c r="K75" s="816"/>
      <c r="L75" s="815"/>
      <c r="M75" s="837"/>
      <c r="N75" s="816"/>
      <c r="O75" s="816"/>
      <c r="P75" s="816"/>
      <c r="Q75" s="768"/>
      <c r="R75" s="837"/>
      <c r="S75" s="816"/>
      <c r="T75" s="816"/>
      <c r="U75" s="816"/>
      <c r="V75" s="815"/>
      <c r="W75" s="837"/>
      <c r="X75" s="836"/>
      <c r="Y75" s="836"/>
      <c r="Z75" s="991"/>
      <c r="AA75" s="809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20"/>
      <c r="JD75" s="20"/>
      <c r="JE75" s="20"/>
      <c r="JF75" s="20"/>
      <c r="JG75" s="20"/>
      <c r="JH75" s="20"/>
      <c r="JI75" s="20"/>
      <c r="JJ75" s="20"/>
      <c r="JK75" s="20"/>
      <c r="JL75" s="20"/>
      <c r="JM75" s="20"/>
      <c r="JN75" s="20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/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/>
      <c r="LI75" s="20"/>
      <c r="LJ75" s="20"/>
      <c r="LK75" s="20"/>
      <c r="LL75" s="20"/>
      <c r="LM75" s="20"/>
      <c r="LN75" s="20"/>
      <c r="LO75" s="20"/>
      <c r="LP75" s="20"/>
      <c r="LQ75" s="20"/>
      <c r="LR75" s="20"/>
      <c r="LS75" s="20"/>
      <c r="LT75" s="20"/>
      <c r="LU75" s="20"/>
      <c r="LV75" s="20"/>
      <c r="LW75" s="20"/>
      <c r="LX75" s="20"/>
      <c r="LY75" s="20"/>
      <c r="LZ75" s="20"/>
      <c r="MA75" s="20"/>
      <c r="MB75" s="20"/>
      <c r="MC75" s="20"/>
      <c r="MD75" s="20"/>
      <c r="ME75" s="20"/>
      <c r="MF75" s="20"/>
      <c r="MG75" s="20"/>
      <c r="MH75" s="20"/>
      <c r="MI75" s="20"/>
      <c r="MJ75" s="20"/>
      <c r="MK75" s="20"/>
      <c r="ML75" s="20"/>
      <c r="MM75" s="20"/>
      <c r="MN75" s="20"/>
      <c r="MO75" s="20"/>
      <c r="MP75" s="20"/>
      <c r="MQ75" s="20"/>
      <c r="MR75" s="20"/>
      <c r="MS75" s="20"/>
      <c r="MT75" s="20"/>
      <c r="MU75" s="20"/>
      <c r="MV75" s="20"/>
      <c r="MW75" s="20"/>
      <c r="MX75" s="20"/>
      <c r="MY75" s="20"/>
      <c r="MZ75" s="20"/>
      <c r="NA75" s="20"/>
      <c r="NB75" s="20"/>
      <c r="NC75" s="20"/>
      <c r="ND75" s="20"/>
      <c r="NE75" s="20"/>
      <c r="NF75" s="20"/>
      <c r="NG75" s="20"/>
      <c r="NH75" s="20"/>
      <c r="NI75" s="20"/>
      <c r="NJ75" s="20"/>
      <c r="NK75" s="20"/>
      <c r="NL75" s="20"/>
      <c r="NM75" s="20"/>
      <c r="NN75" s="20"/>
      <c r="NO75" s="20"/>
      <c r="NP75" s="20"/>
      <c r="NQ75" s="20"/>
      <c r="NR75" s="20"/>
      <c r="NS75" s="20"/>
      <c r="NT75" s="20"/>
      <c r="NU75" s="20"/>
      <c r="NV75" s="20"/>
      <c r="NW75" s="20"/>
      <c r="NX75" s="20"/>
      <c r="NY75" s="20"/>
      <c r="NZ75" s="20"/>
      <c r="OA75" s="20"/>
      <c r="OB75" s="20"/>
      <c r="OC75" s="20"/>
      <c r="OD75" s="20"/>
      <c r="OE75" s="20"/>
      <c r="OF75" s="20"/>
      <c r="OG75" s="20"/>
      <c r="OH75" s="20"/>
      <c r="OI75" s="20"/>
      <c r="OJ75" s="20"/>
      <c r="OK75" s="20"/>
      <c r="OL75" s="20"/>
      <c r="OM75" s="20"/>
      <c r="ON75" s="20"/>
      <c r="OO75" s="20"/>
      <c r="OP75" s="20"/>
      <c r="OQ75" s="20"/>
      <c r="OR75" s="20"/>
      <c r="OS75" s="20"/>
      <c r="OT75" s="20"/>
      <c r="OU75" s="20"/>
      <c r="OV75" s="20"/>
      <c r="OW75" s="20"/>
      <c r="OX75" s="20"/>
      <c r="OY75" s="20"/>
      <c r="OZ75" s="20"/>
      <c r="PA75" s="20"/>
      <c r="PB75" s="20"/>
      <c r="PC75" s="20"/>
      <c r="PD75" s="20"/>
      <c r="PE75" s="20"/>
      <c r="PF75" s="20"/>
      <c r="PG75" s="20"/>
      <c r="PH75" s="20"/>
      <c r="PI75" s="20"/>
      <c r="PJ75" s="20"/>
      <c r="PK75" s="20"/>
      <c r="PL75" s="20"/>
      <c r="PM75" s="20"/>
      <c r="PN75" s="20"/>
      <c r="PO75" s="20"/>
      <c r="PP75" s="20"/>
      <c r="PQ75" s="20"/>
      <c r="PR75" s="20"/>
      <c r="PS75" s="20"/>
      <c r="PT75" s="20"/>
      <c r="PU75" s="20"/>
      <c r="PV75" s="20"/>
      <c r="PW75" s="20"/>
      <c r="PX75" s="20"/>
      <c r="PY75" s="20"/>
      <c r="PZ75" s="20"/>
      <c r="QA75" s="20"/>
      <c r="QB75" s="20"/>
      <c r="QC75" s="20"/>
      <c r="QD75" s="20"/>
      <c r="QE75" s="20"/>
      <c r="QF75" s="20"/>
      <c r="QG75" s="20"/>
      <c r="QH75" s="20"/>
      <c r="QI75" s="20"/>
      <c r="QJ75" s="20"/>
      <c r="QK75" s="20"/>
      <c r="QL75" s="20"/>
      <c r="QM75" s="20"/>
      <c r="QN75" s="20"/>
      <c r="QO75" s="20"/>
      <c r="QP75" s="20"/>
      <c r="QQ75" s="20"/>
      <c r="QR75" s="20"/>
      <c r="QS75" s="20"/>
      <c r="QT75" s="20"/>
      <c r="QU75" s="20"/>
      <c r="QV75" s="20"/>
      <c r="QW75" s="20"/>
      <c r="QX75" s="20"/>
      <c r="QY75" s="20"/>
      <c r="QZ75" s="20"/>
      <c r="RA75" s="20"/>
      <c r="RB75" s="20"/>
      <c r="RC75" s="20"/>
      <c r="RD75" s="20"/>
      <c r="RE75" s="20"/>
      <c r="RF75" s="20"/>
      <c r="RG75" s="20"/>
      <c r="RH75" s="20"/>
      <c r="RI75" s="20"/>
      <c r="RJ75" s="20"/>
      <c r="RK75" s="20"/>
      <c r="RL75" s="20"/>
      <c r="RM75" s="20"/>
      <c r="RN75" s="20"/>
      <c r="RO75" s="20"/>
      <c r="RP75" s="20"/>
      <c r="RQ75" s="20"/>
      <c r="RR75" s="20"/>
      <c r="RS75" s="20"/>
      <c r="RT75" s="20"/>
      <c r="RU75" s="20"/>
      <c r="RV75" s="20"/>
      <c r="RW75" s="20"/>
      <c r="RX75" s="20"/>
      <c r="RY75" s="20"/>
      <c r="RZ75" s="20"/>
      <c r="SA75" s="20"/>
      <c r="SB75" s="20"/>
      <c r="SC75" s="20"/>
      <c r="SD75" s="20"/>
      <c r="SE75" s="20"/>
      <c r="SF75" s="20"/>
      <c r="SG75" s="20"/>
      <c r="SH75" s="20"/>
      <c r="SI75" s="20"/>
      <c r="SJ75" s="20"/>
      <c r="SK75" s="20"/>
      <c r="SL75" s="20"/>
      <c r="SM75" s="20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  <c r="TL75" s="20"/>
      <c r="TM75" s="20"/>
      <c r="TN75" s="20"/>
      <c r="TO75" s="20"/>
      <c r="TP75" s="20"/>
      <c r="TQ75" s="20"/>
      <c r="TR75" s="20"/>
      <c r="TS75" s="20"/>
      <c r="TT75" s="20"/>
      <c r="TU75" s="20"/>
      <c r="TV75" s="20"/>
      <c r="TW75" s="20"/>
      <c r="TX75" s="20"/>
      <c r="TY75" s="20"/>
      <c r="TZ75" s="20"/>
      <c r="UA75" s="20"/>
      <c r="UB75" s="20"/>
      <c r="UC75" s="20"/>
      <c r="UD75" s="20"/>
      <c r="UE75" s="20"/>
      <c r="UF75" s="20"/>
      <c r="UG75" s="20"/>
      <c r="UH75" s="20"/>
      <c r="UI75" s="20"/>
      <c r="UJ75" s="20"/>
      <c r="UK75" s="20"/>
      <c r="UL75" s="20"/>
      <c r="UM75" s="20"/>
      <c r="UN75" s="20"/>
      <c r="UO75" s="20"/>
      <c r="UP75" s="20"/>
      <c r="UQ75" s="20"/>
      <c r="UR75" s="20"/>
      <c r="US75" s="20"/>
      <c r="UT75" s="20"/>
      <c r="UU75" s="20"/>
      <c r="UV75" s="20"/>
      <c r="UW75" s="20"/>
      <c r="UX75" s="20"/>
      <c r="UY75" s="20"/>
      <c r="UZ75" s="20"/>
      <c r="VA75" s="20"/>
      <c r="VB75" s="20"/>
      <c r="VC75" s="20"/>
      <c r="VD75" s="20"/>
      <c r="VE75" s="20"/>
      <c r="VF75" s="20"/>
      <c r="VG75" s="20"/>
      <c r="VH75" s="20"/>
      <c r="VI75" s="20"/>
      <c r="VJ75" s="20"/>
      <c r="VK75" s="20"/>
      <c r="VL75" s="20"/>
      <c r="VM75" s="20"/>
      <c r="VN75" s="20"/>
      <c r="VO75" s="20"/>
      <c r="VP75" s="20"/>
      <c r="VQ75" s="20"/>
      <c r="VR75" s="20"/>
      <c r="VS75" s="20"/>
      <c r="VT75" s="20"/>
      <c r="VU75" s="20"/>
      <c r="VV75" s="20"/>
      <c r="VW75" s="20"/>
      <c r="VX75" s="20"/>
      <c r="VY75" s="20"/>
      <c r="VZ75" s="20"/>
      <c r="WA75" s="20"/>
      <c r="WB75" s="20"/>
      <c r="WC75" s="20"/>
      <c r="WD75" s="20"/>
      <c r="WE75" s="20"/>
      <c r="WF75" s="20"/>
      <c r="WG75" s="20"/>
      <c r="WH75" s="20"/>
      <c r="WI75" s="20"/>
      <c r="WJ75" s="20"/>
      <c r="WK75" s="20"/>
      <c r="WL75" s="20"/>
      <c r="WM75" s="20"/>
      <c r="WN75" s="20"/>
      <c r="WO75" s="20"/>
      <c r="WP75" s="20"/>
      <c r="WQ75" s="20"/>
      <c r="WR75" s="20"/>
      <c r="WS75" s="20"/>
      <c r="WT75" s="20"/>
      <c r="WU75" s="20"/>
      <c r="WV75" s="20"/>
      <c r="WW75" s="20"/>
      <c r="WX75" s="20"/>
      <c r="WY75" s="20"/>
      <c r="WZ75" s="20"/>
      <c r="XA75" s="20"/>
      <c r="XB75" s="20"/>
      <c r="XC75" s="20"/>
      <c r="XD75" s="20"/>
      <c r="XE75" s="20"/>
      <c r="XF75" s="20"/>
      <c r="XG75" s="20"/>
      <c r="XH75" s="20"/>
      <c r="XI75" s="20"/>
      <c r="XJ75" s="20"/>
      <c r="XK75" s="20"/>
      <c r="XL75" s="20"/>
      <c r="XM75" s="20"/>
      <c r="XN75" s="20"/>
      <c r="XO75" s="20"/>
      <c r="XP75" s="20"/>
      <c r="XQ75" s="20"/>
      <c r="XR75" s="20"/>
      <c r="XS75" s="20"/>
      <c r="XT75" s="20"/>
      <c r="XU75" s="20"/>
      <c r="XV75" s="20"/>
      <c r="XW75" s="20"/>
      <c r="XX75" s="20"/>
      <c r="XY75" s="20"/>
      <c r="XZ75" s="20"/>
      <c r="YA75" s="20"/>
      <c r="YB75" s="20"/>
      <c r="YC75" s="20"/>
      <c r="YD75" s="20"/>
      <c r="YE75" s="20"/>
      <c r="YF75" s="20"/>
      <c r="YG75" s="20"/>
      <c r="YH75" s="20"/>
      <c r="YI75" s="20"/>
      <c r="YJ75" s="20"/>
      <c r="YK75" s="20"/>
      <c r="YL75" s="20"/>
      <c r="YM75" s="20"/>
      <c r="YN75" s="20"/>
      <c r="YO75" s="20"/>
      <c r="YP75" s="20"/>
      <c r="YQ75" s="20"/>
      <c r="YR75" s="20"/>
      <c r="YS75" s="20"/>
      <c r="YT75" s="20"/>
      <c r="YU75" s="20"/>
      <c r="YV75" s="20"/>
      <c r="YW75" s="20"/>
      <c r="YX75" s="20"/>
      <c r="YY75" s="20"/>
      <c r="YZ75" s="20"/>
      <c r="ZA75" s="20"/>
      <c r="ZB75" s="20"/>
      <c r="ZC75" s="20"/>
      <c r="ZD75" s="20"/>
      <c r="ZE75" s="20"/>
      <c r="ZF75" s="20"/>
      <c r="ZG75" s="20"/>
      <c r="ZH75" s="20"/>
      <c r="ZI75" s="20"/>
      <c r="ZJ75" s="20"/>
      <c r="ZK75" s="20"/>
      <c r="ZL75" s="20"/>
      <c r="ZM75" s="20"/>
      <c r="ZN75" s="20"/>
      <c r="ZO75" s="20"/>
      <c r="ZP75" s="20"/>
      <c r="ZQ75" s="20"/>
      <c r="ZR75" s="20"/>
      <c r="ZS75" s="20"/>
      <c r="ZT75" s="20"/>
      <c r="ZU75" s="20"/>
      <c r="ZV75" s="20"/>
      <c r="ZW75" s="20"/>
      <c r="ZX75" s="20"/>
      <c r="ZY75" s="20"/>
      <c r="ZZ75" s="20"/>
      <c r="AAA75" s="20"/>
      <c r="AAB75" s="20"/>
      <c r="AAC75" s="20"/>
      <c r="AAD75" s="20"/>
      <c r="AAE75" s="20"/>
      <c r="AAF75" s="20"/>
      <c r="AAG75" s="20"/>
      <c r="AAH75" s="20"/>
      <c r="AAI75" s="20"/>
      <c r="AAJ75" s="20"/>
      <c r="AAK75" s="20"/>
      <c r="AAL75" s="20"/>
      <c r="AAM75" s="20"/>
      <c r="AAN75" s="20"/>
      <c r="AAO75" s="20"/>
      <c r="AAP75" s="20"/>
      <c r="AAQ75" s="20"/>
      <c r="AAR75" s="20"/>
      <c r="AAS75" s="20"/>
      <c r="AAT75" s="20"/>
      <c r="AAU75" s="20"/>
      <c r="AAV75" s="20"/>
      <c r="AAW75" s="20"/>
      <c r="AAX75" s="20"/>
      <c r="AAY75" s="20"/>
      <c r="AAZ75" s="20"/>
      <c r="ABA75" s="20"/>
      <c r="ABB75" s="20"/>
      <c r="ABC75" s="20"/>
      <c r="ABD75" s="20"/>
      <c r="ABE75" s="20"/>
      <c r="ABF75" s="20"/>
      <c r="ABG75" s="20"/>
      <c r="ABH75" s="20"/>
      <c r="ABI75" s="20"/>
      <c r="ABJ75" s="20"/>
      <c r="ABK75" s="20"/>
      <c r="ABL75" s="20"/>
      <c r="ABM75" s="20"/>
      <c r="ABN75" s="20"/>
      <c r="ABO75" s="20"/>
      <c r="ABP75" s="20"/>
      <c r="ABQ75" s="20"/>
      <c r="ABR75" s="20"/>
      <c r="ABS75" s="20"/>
      <c r="ABT75" s="20"/>
      <c r="ABU75" s="20"/>
      <c r="ABV75" s="20"/>
      <c r="ABW75" s="20"/>
      <c r="ABX75" s="20"/>
      <c r="ABY75" s="20"/>
      <c r="ABZ75" s="20"/>
      <c r="ACA75" s="20"/>
      <c r="ACB75" s="20"/>
      <c r="ACC75" s="20"/>
      <c r="ACD75" s="20"/>
      <c r="ACE75" s="20"/>
      <c r="ACF75" s="20"/>
      <c r="ACG75" s="20"/>
      <c r="ACH75" s="20"/>
      <c r="ACI75" s="20"/>
      <c r="ACJ75" s="20"/>
      <c r="ACK75" s="20"/>
      <c r="ACL75" s="20"/>
      <c r="ACM75" s="20"/>
      <c r="ACN75" s="20"/>
      <c r="ACO75" s="20"/>
      <c r="ACP75" s="20"/>
      <c r="ACQ75" s="20"/>
      <c r="ACR75" s="20"/>
      <c r="ACS75" s="20"/>
      <c r="ACT75" s="20"/>
      <c r="ACU75" s="20"/>
      <c r="ACV75" s="20"/>
      <c r="ACW75" s="20"/>
      <c r="ACX75" s="20"/>
      <c r="ACY75" s="20"/>
      <c r="ACZ75" s="20"/>
      <c r="ADA75" s="20"/>
      <c r="ADB75" s="20"/>
      <c r="ADC75" s="20"/>
      <c r="ADD75" s="20"/>
      <c r="ADE75" s="20"/>
      <c r="ADF75" s="20"/>
      <c r="ADG75" s="20"/>
      <c r="ADH75" s="20"/>
      <c r="ADI75" s="20"/>
      <c r="ADJ75" s="20"/>
      <c r="ADK75" s="20"/>
      <c r="ADL75" s="20"/>
      <c r="ADM75" s="20"/>
      <c r="ADN75" s="20"/>
      <c r="ADO75" s="20"/>
      <c r="ADP75" s="20"/>
      <c r="ADQ75" s="20"/>
      <c r="ADR75" s="20"/>
      <c r="ADS75" s="20"/>
      <c r="ADT75" s="20"/>
      <c r="ADU75" s="20"/>
      <c r="ADV75" s="20"/>
      <c r="ADW75" s="20"/>
      <c r="ADX75" s="20"/>
      <c r="ADY75" s="20"/>
      <c r="ADZ75" s="20"/>
      <c r="AEA75" s="20"/>
      <c r="AEB75" s="20"/>
      <c r="AEC75" s="20"/>
      <c r="AED75" s="20"/>
      <c r="AEE75" s="20"/>
      <c r="AEF75" s="20"/>
      <c r="AEG75" s="20"/>
      <c r="AEH75" s="20"/>
      <c r="AEI75" s="20"/>
      <c r="AEJ75" s="20"/>
      <c r="AEK75" s="20"/>
      <c r="AEL75" s="20"/>
      <c r="AEM75" s="20"/>
      <c r="AEN75" s="20"/>
      <c r="AEO75" s="20"/>
      <c r="AEP75" s="20"/>
      <c r="AEQ75" s="20"/>
      <c r="AER75" s="20"/>
      <c r="AES75" s="20"/>
      <c r="AET75" s="20"/>
      <c r="AEU75" s="20"/>
      <c r="AEV75" s="20"/>
      <c r="AEW75" s="20"/>
      <c r="AEX75" s="20"/>
      <c r="AEY75" s="20"/>
      <c r="AEZ75" s="20"/>
      <c r="AFA75" s="20"/>
      <c r="AFB75" s="20"/>
      <c r="AFC75" s="20"/>
      <c r="AFD75" s="20"/>
      <c r="AFE75" s="20"/>
      <c r="AFF75" s="20"/>
      <c r="AFG75" s="20"/>
      <c r="AFH75" s="20"/>
      <c r="AFI75" s="20"/>
      <c r="AFJ75" s="20"/>
      <c r="AFK75" s="20"/>
      <c r="AFL75" s="20"/>
      <c r="AFM75" s="20"/>
      <c r="AFN75" s="20"/>
      <c r="AFO75" s="20"/>
      <c r="AFP75" s="20"/>
      <c r="AFQ75" s="20"/>
      <c r="AFR75" s="20"/>
      <c r="AFS75" s="20"/>
      <c r="AFT75" s="20"/>
      <c r="AFU75" s="20"/>
      <c r="AFV75" s="20"/>
      <c r="AFW75" s="20"/>
      <c r="AFX75" s="20"/>
      <c r="AFY75" s="20"/>
      <c r="AFZ75" s="20"/>
      <c r="AGA75" s="20"/>
      <c r="AGB75" s="20"/>
      <c r="AGC75" s="20"/>
      <c r="AGD75" s="20"/>
      <c r="AGE75" s="20"/>
      <c r="AGF75" s="20"/>
      <c r="AGG75" s="20"/>
      <c r="AGH75" s="20"/>
      <c r="AGI75" s="20"/>
      <c r="AGJ75" s="20"/>
      <c r="AGK75" s="20"/>
      <c r="AGL75" s="20"/>
      <c r="AGM75" s="20"/>
      <c r="AGN75" s="20"/>
      <c r="AGO75" s="20"/>
      <c r="AGP75" s="20"/>
      <c r="AGQ75" s="20"/>
      <c r="AGR75" s="20"/>
      <c r="AGS75" s="20"/>
      <c r="AGT75" s="20"/>
      <c r="AGU75" s="20"/>
      <c r="AGV75" s="20"/>
      <c r="AGW75" s="20"/>
      <c r="AGX75" s="20"/>
      <c r="AGY75" s="20"/>
      <c r="AGZ75" s="20"/>
      <c r="AHA75" s="20"/>
      <c r="AHB75" s="20"/>
      <c r="AHC75" s="20"/>
      <c r="AHD75" s="20"/>
      <c r="AHE75" s="20"/>
      <c r="AHF75" s="20"/>
      <c r="AHG75" s="20"/>
      <c r="AHH75" s="20"/>
      <c r="AHI75" s="20"/>
      <c r="AHJ75" s="20"/>
      <c r="AHK75" s="20"/>
      <c r="AHL75" s="20"/>
      <c r="AHM75" s="20"/>
      <c r="AHN75" s="20"/>
      <c r="AHO75" s="20"/>
      <c r="AHP75" s="20"/>
      <c r="AHQ75" s="20"/>
      <c r="AHR75" s="20"/>
      <c r="AHS75" s="20"/>
      <c r="AHT75" s="20"/>
      <c r="AHU75" s="20"/>
      <c r="AHV75" s="20"/>
      <c r="AHW75" s="20"/>
      <c r="AHX75" s="20"/>
      <c r="AHY75" s="20"/>
      <c r="AHZ75" s="20"/>
      <c r="AIA75" s="20"/>
      <c r="AIB75" s="20"/>
      <c r="AIC75" s="20"/>
      <c r="AID75" s="20"/>
      <c r="AIE75" s="20"/>
      <c r="AIF75" s="20"/>
      <c r="AIG75" s="20"/>
      <c r="AIH75" s="20"/>
      <c r="AII75" s="20"/>
      <c r="AIJ75" s="20"/>
      <c r="AIK75" s="20"/>
      <c r="AIL75" s="20"/>
      <c r="AIM75" s="20"/>
      <c r="AIN75" s="20"/>
      <c r="AIO75" s="20"/>
      <c r="AIP75" s="20"/>
      <c r="AIQ75" s="20"/>
      <c r="AIR75" s="20"/>
      <c r="AIS75" s="20"/>
      <c r="AIT75" s="20"/>
      <c r="AIU75" s="20"/>
      <c r="AIV75" s="20"/>
      <c r="AIW75" s="20"/>
      <c r="AIX75" s="20"/>
      <c r="AIY75" s="20"/>
      <c r="AIZ75" s="20"/>
      <c r="AJA75" s="20"/>
      <c r="AJB75" s="20"/>
      <c r="AJC75" s="20"/>
      <c r="AJD75" s="20"/>
      <c r="AJE75" s="20"/>
      <c r="AJF75" s="20"/>
      <c r="AJG75" s="20"/>
      <c r="AJH75" s="20"/>
      <c r="AJI75" s="20"/>
      <c r="AJJ75" s="20"/>
      <c r="AJK75" s="20"/>
      <c r="AJL75" s="20"/>
      <c r="AJM75" s="20"/>
      <c r="AJN75" s="20"/>
      <c r="AJO75" s="20"/>
      <c r="AJP75" s="20"/>
      <c r="AJQ75" s="20"/>
      <c r="AJR75" s="20"/>
      <c r="AJS75" s="20"/>
      <c r="AJT75" s="20"/>
      <c r="AJU75" s="20"/>
      <c r="AJV75" s="20"/>
      <c r="AJW75" s="20"/>
      <c r="AJX75" s="20"/>
      <c r="AJY75" s="20"/>
      <c r="AJZ75" s="20"/>
      <c r="AKA75" s="20"/>
      <c r="AKB75" s="20"/>
      <c r="AKC75" s="20"/>
      <c r="AKD75" s="20"/>
      <c r="AKE75" s="20"/>
      <c r="AKF75" s="20"/>
      <c r="AKG75" s="20"/>
      <c r="AKH75" s="20"/>
      <c r="AKI75" s="20"/>
      <c r="AKJ75" s="20"/>
      <c r="AKK75" s="20"/>
      <c r="AKL75" s="20"/>
      <c r="AKM75" s="20"/>
      <c r="AKN75" s="20"/>
      <c r="AKO75" s="20"/>
      <c r="AKP75" s="20"/>
      <c r="AKQ75" s="20"/>
      <c r="AKR75" s="20"/>
      <c r="AKS75" s="20"/>
      <c r="AKT75" s="20"/>
      <c r="AKU75" s="20"/>
      <c r="AKV75" s="20"/>
      <c r="AKW75" s="20"/>
      <c r="AKX75" s="20"/>
      <c r="AKY75" s="20"/>
      <c r="AKZ75" s="20"/>
      <c r="ALA75" s="20"/>
      <c r="ALB75" s="20"/>
      <c r="ALC75" s="20"/>
      <c r="ALD75" s="20"/>
      <c r="ALE75" s="20"/>
      <c r="ALF75" s="20"/>
      <c r="ALG75" s="20"/>
      <c r="ALH75" s="20"/>
      <c r="ALI75" s="20"/>
      <c r="ALJ75" s="20"/>
      <c r="ALK75" s="20"/>
      <c r="ALL75" s="20"/>
      <c r="ALM75" s="20"/>
      <c r="ALN75" s="20"/>
      <c r="ALO75" s="20"/>
      <c r="ALP75" s="20"/>
      <c r="ALQ75" s="20"/>
      <c r="ALR75" s="20"/>
      <c r="ALS75" s="20"/>
      <c r="ALT75" s="20"/>
      <c r="ALU75" s="20"/>
      <c r="ALV75" s="20"/>
      <c r="ALW75" s="20"/>
      <c r="ALX75" s="20"/>
      <c r="ALY75" s="20"/>
      <c r="ALZ75" s="20"/>
      <c r="AMA75" s="20"/>
      <c r="AMB75" s="20"/>
      <c r="AMC75" s="20"/>
      <c r="AMD75" s="20"/>
      <c r="AME75" s="20"/>
      <c r="AMF75" s="20"/>
      <c r="AMG75" s="20"/>
      <c r="AMH75" s="20"/>
      <c r="AMI75" s="20"/>
      <c r="AMJ75" s="20"/>
      <c r="AMK75" s="20"/>
      <c r="AML75" s="20"/>
      <c r="AMM75" s="20"/>
      <c r="AMN75" s="20"/>
      <c r="AMO75" s="20"/>
      <c r="AMP75" s="20"/>
      <c r="AMQ75" s="20"/>
      <c r="AMR75" s="20"/>
      <c r="AMS75" s="20"/>
      <c r="AMT75" s="20"/>
      <c r="AMU75" s="20"/>
      <c r="AMV75" s="20"/>
      <c r="AMW75" s="20"/>
      <c r="AMX75" s="20"/>
      <c r="AMY75" s="20"/>
      <c r="AMZ75" s="20"/>
      <c r="ANA75" s="20"/>
      <c r="ANB75" s="20"/>
      <c r="ANC75" s="20"/>
      <c r="AND75" s="20"/>
      <c r="ANE75" s="20"/>
      <c r="ANF75" s="20"/>
      <c r="ANG75" s="20"/>
      <c r="ANH75" s="20"/>
      <c r="ANI75" s="20"/>
      <c r="ANJ75" s="20"/>
      <c r="ANK75" s="20"/>
      <c r="ANL75" s="20"/>
      <c r="ANM75" s="20"/>
      <c r="ANN75" s="20"/>
      <c r="ANO75" s="20"/>
      <c r="ANP75" s="20"/>
      <c r="ANQ75" s="20"/>
      <c r="ANR75" s="20"/>
      <c r="ANS75" s="20"/>
      <c r="ANT75" s="20"/>
      <c r="ANU75" s="20"/>
      <c r="ANV75" s="20"/>
      <c r="ANW75" s="20"/>
      <c r="ANX75" s="20"/>
      <c r="ANY75" s="20"/>
      <c r="ANZ75" s="20"/>
      <c r="AOA75" s="20"/>
      <c r="AOB75" s="20"/>
      <c r="AOC75" s="20"/>
      <c r="AOD75" s="20"/>
      <c r="AOE75" s="20"/>
      <c r="AOF75" s="20"/>
      <c r="AOG75" s="20"/>
      <c r="AOH75" s="20"/>
      <c r="AOI75" s="20"/>
      <c r="AOJ75" s="20"/>
      <c r="AOK75" s="20"/>
      <c r="AOL75" s="20"/>
      <c r="AOM75" s="20"/>
      <c r="AON75" s="20"/>
      <c r="AOO75" s="20"/>
      <c r="AOP75" s="20"/>
      <c r="AOQ75" s="20"/>
      <c r="AOR75" s="20"/>
      <c r="AOS75" s="20"/>
      <c r="AOT75" s="20"/>
      <c r="AOU75" s="20"/>
      <c r="AOV75" s="20"/>
      <c r="AOW75" s="20"/>
      <c r="AOX75" s="20"/>
      <c r="AOY75" s="20"/>
      <c r="AOZ75" s="20"/>
      <c r="APA75" s="20"/>
      <c r="APB75" s="20"/>
      <c r="APC75" s="20"/>
      <c r="APD75" s="20"/>
      <c r="APE75" s="20"/>
      <c r="APF75" s="20"/>
      <c r="APG75" s="20"/>
      <c r="APH75" s="20"/>
      <c r="API75" s="20"/>
      <c r="APJ75" s="20"/>
      <c r="APK75" s="20"/>
      <c r="APL75" s="20"/>
      <c r="APM75" s="20"/>
      <c r="APN75" s="20"/>
      <c r="APO75" s="20"/>
      <c r="APP75" s="20"/>
      <c r="APQ75" s="20"/>
      <c r="APR75" s="20"/>
      <c r="APS75" s="20"/>
      <c r="APT75" s="20"/>
      <c r="APU75" s="20"/>
      <c r="APV75" s="20"/>
      <c r="APW75" s="20"/>
      <c r="APX75" s="20"/>
      <c r="APY75" s="20"/>
      <c r="APZ75" s="20"/>
      <c r="AQA75" s="20"/>
      <c r="AQB75" s="20"/>
      <c r="AQC75" s="20"/>
      <c r="AQD75" s="20"/>
      <c r="AQE75" s="20"/>
      <c r="AQF75" s="20"/>
      <c r="AQG75" s="20"/>
      <c r="AQH75" s="20"/>
      <c r="AQI75" s="20"/>
      <c r="AQJ75" s="20"/>
      <c r="AQK75" s="20"/>
      <c r="AQL75" s="20"/>
      <c r="AQM75" s="20"/>
      <c r="AQN75" s="20"/>
      <c r="AQO75" s="20"/>
      <c r="AQP75" s="20"/>
      <c r="AQQ75" s="20"/>
      <c r="AQR75" s="20"/>
      <c r="AQS75" s="20"/>
      <c r="AQT75" s="20"/>
      <c r="AQU75" s="20"/>
      <c r="AQV75" s="20"/>
      <c r="AQW75" s="20"/>
      <c r="AQX75" s="20"/>
      <c r="AQY75" s="20"/>
      <c r="AQZ75" s="20"/>
      <c r="ARA75" s="20"/>
      <c r="ARB75" s="20"/>
      <c r="ARC75" s="20"/>
      <c r="ARD75" s="20"/>
      <c r="ARE75" s="20"/>
      <c r="ARF75" s="20"/>
      <c r="ARG75" s="20"/>
      <c r="ARH75" s="20"/>
      <c r="ARI75" s="20"/>
      <c r="ARJ75" s="20"/>
      <c r="ARK75" s="20"/>
      <c r="ARL75" s="20"/>
      <c r="ARM75" s="20"/>
      <c r="ARN75" s="20"/>
      <c r="ARO75" s="20"/>
      <c r="ARP75" s="20"/>
      <c r="ARQ75" s="20"/>
      <c r="ARR75" s="20"/>
      <c r="ARS75" s="20"/>
      <c r="ART75" s="20"/>
      <c r="ARU75" s="20"/>
      <c r="ARV75" s="20"/>
      <c r="ARW75" s="20"/>
      <c r="ARX75" s="20"/>
      <c r="ARY75" s="20"/>
      <c r="ARZ75" s="20"/>
      <c r="ASA75" s="20"/>
      <c r="ASB75" s="20"/>
      <c r="ASC75" s="20"/>
      <c r="ASD75" s="20"/>
      <c r="ASE75" s="20"/>
      <c r="ASF75" s="20"/>
      <c r="ASG75" s="20"/>
      <c r="ASH75" s="20"/>
      <c r="ASI75" s="20"/>
      <c r="ASJ75" s="20"/>
      <c r="ASK75" s="20"/>
      <c r="ASL75" s="20"/>
      <c r="ASM75" s="20"/>
      <c r="ASN75" s="20"/>
      <c r="ASO75" s="20"/>
      <c r="ASP75" s="20"/>
      <c r="ASQ75" s="20"/>
      <c r="ASR75" s="20"/>
      <c r="ASS75" s="20"/>
      <c r="AST75" s="20"/>
      <c r="ASU75" s="20"/>
      <c r="ASV75" s="20"/>
      <c r="ASW75" s="20"/>
      <c r="ASX75" s="20"/>
      <c r="ASY75" s="20"/>
      <c r="ASZ75" s="20"/>
      <c r="ATA75" s="20"/>
      <c r="ATB75" s="20"/>
      <c r="ATC75" s="20"/>
      <c r="ATD75" s="20"/>
      <c r="ATE75" s="20"/>
      <c r="ATF75" s="20"/>
      <c r="ATG75" s="20"/>
      <c r="ATH75" s="20"/>
      <c r="ATI75" s="20"/>
      <c r="ATJ75" s="20"/>
      <c r="ATK75" s="20"/>
      <c r="ATL75" s="20"/>
      <c r="ATM75" s="20"/>
      <c r="ATN75" s="20"/>
      <c r="ATO75" s="20"/>
      <c r="ATP75" s="20"/>
      <c r="ATQ75" s="20"/>
      <c r="ATR75" s="20"/>
      <c r="ATS75" s="20"/>
      <c r="ATT75" s="20"/>
      <c r="ATU75" s="20"/>
      <c r="ATV75" s="20"/>
      <c r="ATW75" s="20"/>
      <c r="ATX75" s="20"/>
      <c r="ATY75" s="20"/>
      <c r="ATZ75" s="20"/>
      <c r="AUA75" s="20"/>
      <c r="AUB75" s="20"/>
      <c r="AUC75" s="20"/>
      <c r="AUD75" s="20"/>
      <c r="AUE75" s="20"/>
      <c r="AUF75" s="20"/>
      <c r="AUG75" s="20"/>
      <c r="AUH75" s="20"/>
      <c r="AUI75" s="20"/>
      <c r="AUJ75" s="20"/>
      <c r="AUK75" s="20"/>
      <c r="AUL75" s="20"/>
      <c r="AUM75" s="20"/>
      <c r="AUN75" s="20"/>
      <c r="AUO75" s="20"/>
      <c r="AUP75" s="20"/>
      <c r="AUQ75" s="20"/>
      <c r="AUR75" s="20"/>
      <c r="AUS75" s="20"/>
      <c r="AUT75" s="20"/>
      <c r="AUU75" s="20"/>
      <c r="AUV75" s="20"/>
      <c r="AUW75" s="20"/>
      <c r="AUX75" s="20"/>
      <c r="AUY75" s="20"/>
      <c r="AUZ75" s="20"/>
      <c r="AVA75" s="20"/>
      <c r="AVB75" s="20"/>
      <c r="AVC75" s="20"/>
      <c r="AVD75" s="20"/>
      <c r="AVE75" s="20"/>
      <c r="AVF75" s="20"/>
      <c r="AVG75" s="20"/>
      <c r="AVH75" s="20"/>
      <c r="AVI75" s="20"/>
      <c r="AVJ75" s="20"/>
      <c r="AVK75" s="20"/>
      <c r="AVL75" s="20"/>
      <c r="AVM75" s="20"/>
      <c r="AVN75" s="20"/>
      <c r="AVO75" s="20"/>
      <c r="AVP75" s="20"/>
      <c r="AVQ75" s="20"/>
      <c r="AVR75" s="20"/>
      <c r="AVS75" s="20"/>
      <c r="AVT75" s="20"/>
      <c r="AVU75" s="20"/>
      <c r="AVV75" s="20"/>
      <c r="AVW75" s="20"/>
      <c r="AVX75" s="20"/>
      <c r="AVY75" s="20"/>
      <c r="AVZ75" s="20"/>
      <c r="AWA75" s="20"/>
      <c r="AWB75" s="20"/>
      <c r="AWC75" s="20"/>
      <c r="AWD75" s="20"/>
      <c r="AWE75" s="20"/>
      <c r="AWF75" s="20"/>
      <c r="AWG75" s="20"/>
      <c r="AWH75" s="20"/>
      <c r="AWI75" s="20"/>
      <c r="AWJ75" s="20"/>
      <c r="AWK75" s="20"/>
      <c r="AWL75" s="20"/>
      <c r="AWM75" s="20"/>
      <c r="AWN75" s="20"/>
      <c r="AWO75" s="20"/>
      <c r="AWP75" s="20"/>
      <c r="AWQ75" s="20"/>
      <c r="AWR75" s="20"/>
      <c r="AWS75" s="20"/>
      <c r="AWT75" s="20"/>
      <c r="AWU75" s="20"/>
      <c r="AWV75" s="20"/>
      <c r="AWW75" s="20"/>
      <c r="AWX75" s="20"/>
      <c r="AWY75" s="20"/>
      <c r="AWZ75" s="20"/>
      <c r="AXA75" s="20"/>
      <c r="AXB75" s="20"/>
      <c r="AXC75" s="20"/>
      <c r="AXD75" s="20"/>
      <c r="AXE75" s="20"/>
      <c r="AXF75" s="20"/>
      <c r="AXG75" s="20"/>
      <c r="AXH75" s="20"/>
      <c r="AXI75" s="20"/>
      <c r="AXJ75" s="20"/>
      <c r="AXK75" s="20"/>
      <c r="AXL75" s="20"/>
      <c r="AXM75" s="20"/>
      <c r="AXN75" s="20"/>
      <c r="AXO75" s="20"/>
      <c r="AXP75" s="20"/>
      <c r="AXQ75" s="20"/>
      <c r="AXR75" s="20"/>
      <c r="AXS75" s="20"/>
      <c r="AXT75" s="20"/>
      <c r="AXU75" s="20"/>
      <c r="AXV75" s="20"/>
      <c r="AXW75" s="20"/>
      <c r="AXX75" s="20"/>
      <c r="AXY75" s="20"/>
      <c r="AXZ75" s="20"/>
      <c r="AYA75" s="20"/>
      <c r="AYB75" s="20"/>
      <c r="AYC75" s="20"/>
      <c r="AYD75" s="20"/>
      <c r="AYE75" s="20"/>
      <c r="AYF75" s="20"/>
      <c r="AYG75" s="20"/>
      <c r="AYH75" s="20"/>
      <c r="AYI75" s="20"/>
      <c r="AYJ75" s="20"/>
      <c r="AYK75" s="20"/>
      <c r="AYL75" s="20"/>
      <c r="AYM75" s="20"/>
      <c r="AYN75" s="20"/>
      <c r="AYO75" s="20"/>
      <c r="AYP75" s="20"/>
      <c r="AYQ75" s="20"/>
      <c r="AYR75" s="20"/>
      <c r="AYS75" s="20"/>
      <c r="AYT75" s="20"/>
      <c r="AYU75" s="20"/>
      <c r="AYV75" s="20"/>
      <c r="AYW75" s="20"/>
      <c r="AYX75" s="20"/>
      <c r="AYY75" s="20"/>
      <c r="AYZ75" s="20"/>
      <c r="AZA75" s="20"/>
      <c r="AZB75" s="20"/>
      <c r="AZC75" s="20"/>
      <c r="AZD75" s="20"/>
      <c r="AZE75" s="20"/>
      <c r="AZF75" s="20"/>
      <c r="AZG75" s="20"/>
      <c r="AZH75" s="20"/>
      <c r="AZI75" s="20"/>
      <c r="AZJ75" s="20"/>
      <c r="AZK75" s="20"/>
      <c r="AZL75" s="20"/>
      <c r="AZM75" s="20"/>
      <c r="AZN75" s="20"/>
      <c r="AZO75" s="20"/>
      <c r="AZP75" s="20"/>
      <c r="AZQ75" s="20"/>
      <c r="AZR75" s="20"/>
      <c r="AZS75" s="20"/>
      <c r="AZT75" s="20"/>
      <c r="AZU75" s="20"/>
      <c r="AZV75" s="20"/>
      <c r="AZW75" s="20"/>
      <c r="AZX75" s="20"/>
      <c r="AZY75" s="20"/>
      <c r="AZZ75" s="20"/>
      <c r="BAA75" s="20"/>
      <c r="BAB75" s="20"/>
      <c r="BAC75" s="20"/>
      <c r="BAD75" s="20"/>
      <c r="BAE75" s="20"/>
      <c r="BAF75" s="20"/>
      <c r="BAG75" s="20"/>
      <c r="BAH75" s="20"/>
      <c r="BAI75" s="20"/>
      <c r="BAJ75" s="20"/>
      <c r="BAK75" s="20"/>
      <c r="BAL75" s="20"/>
      <c r="BAM75" s="20"/>
      <c r="BAN75" s="20"/>
      <c r="BAO75" s="20"/>
      <c r="BAP75" s="20"/>
      <c r="BAQ75" s="20"/>
      <c r="BAR75" s="20"/>
      <c r="BAS75" s="20"/>
      <c r="BAT75" s="20"/>
      <c r="BAU75" s="20"/>
      <c r="BAV75" s="20"/>
      <c r="BAW75" s="20"/>
      <c r="BAX75" s="20"/>
      <c r="BAY75" s="20"/>
      <c r="BAZ75" s="20"/>
      <c r="BBA75" s="20"/>
      <c r="BBB75" s="20"/>
      <c r="BBC75" s="20"/>
      <c r="BBD75" s="20"/>
      <c r="BBE75" s="20"/>
      <c r="BBF75" s="20"/>
      <c r="BBG75" s="20"/>
      <c r="BBH75" s="20"/>
      <c r="BBI75" s="20"/>
      <c r="BBJ75" s="20"/>
      <c r="BBK75" s="20"/>
      <c r="BBL75" s="20"/>
      <c r="BBM75" s="20"/>
      <c r="BBN75" s="20"/>
      <c r="BBO75" s="20"/>
      <c r="BBP75" s="20"/>
      <c r="BBQ75" s="20"/>
      <c r="BBR75" s="20"/>
      <c r="BBS75" s="20"/>
      <c r="BBT75" s="20"/>
      <c r="BBU75" s="20"/>
      <c r="BBV75" s="20"/>
      <c r="BBW75" s="20"/>
      <c r="BBX75" s="20"/>
      <c r="BBY75" s="20"/>
      <c r="BBZ75" s="20"/>
      <c r="BCA75" s="20"/>
      <c r="BCB75" s="20"/>
      <c r="BCC75" s="20"/>
      <c r="BCD75" s="20"/>
      <c r="BCE75" s="20"/>
      <c r="BCF75" s="20"/>
      <c r="BCG75" s="20"/>
      <c r="BCH75" s="20"/>
      <c r="BCI75" s="20"/>
      <c r="BCJ75" s="20"/>
      <c r="BCK75" s="20"/>
      <c r="BCL75" s="20"/>
      <c r="BCM75" s="20"/>
      <c r="BCN75" s="20"/>
      <c r="BCO75" s="20"/>
      <c r="BCP75" s="20"/>
      <c r="BCQ75" s="20"/>
      <c r="BCR75" s="20"/>
      <c r="BCS75" s="20"/>
      <c r="BCT75" s="20"/>
      <c r="BCU75" s="20"/>
      <c r="BCV75" s="20"/>
      <c r="BCW75" s="20"/>
      <c r="BCX75" s="20"/>
      <c r="BCY75" s="20"/>
      <c r="BCZ75" s="20"/>
      <c r="BDA75" s="20"/>
      <c r="BDB75" s="20"/>
      <c r="BDC75" s="20"/>
      <c r="BDD75" s="20"/>
      <c r="BDE75" s="20"/>
      <c r="BDF75" s="20"/>
      <c r="BDG75" s="20"/>
      <c r="BDH75" s="20"/>
      <c r="BDI75" s="20"/>
      <c r="BDJ75" s="20"/>
      <c r="BDK75" s="20"/>
      <c r="BDL75" s="20"/>
      <c r="BDM75" s="20"/>
      <c r="BDN75" s="20"/>
      <c r="BDO75" s="20"/>
      <c r="BDP75" s="20"/>
      <c r="BDQ75" s="20"/>
      <c r="BDR75" s="20"/>
      <c r="BDS75" s="20"/>
      <c r="BDT75" s="20"/>
      <c r="BDU75" s="20"/>
      <c r="BDV75" s="20"/>
      <c r="BDW75" s="20"/>
      <c r="BDX75" s="20"/>
      <c r="BDY75" s="20"/>
      <c r="BDZ75" s="20"/>
      <c r="BEA75" s="20"/>
      <c r="BEB75" s="20"/>
      <c r="BEC75" s="20"/>
      <c r="BED75" s="20"/>
      <c r="BEE75" s="20"/>
      <c r="BEF75" s="20"/>
      <c r="BEG75" s="20"/>
      <c r="BEH75" s="20"/>
      <c r="BEI75" s="20"/>
      <c r="BEJ75" s="20"/>
      <c r="BEK75" s="20"/>
      <c r="BEL75" s="20"/>
      <c r="BEM75" s="20"/>
      <c r="BEN75" s="20"/>
      <c r="BEO75" s="20"/>
      <c r="BEP75" s="20"/>
      <c r="BEQ75" s="20"/>
      <c r="BER75" s="20"/>
      <c r="BES75" s="20"/>
      <c r="BET75" s="20"/>
      <c r="BEU75" s="20"/>
      <c r="BEV75" s="20"/>
      <c r="BEW75" s="20"/>
      <c r="BEX75" s="20"/>
      <c r="BEY75" s="20"/>
      <c r="BEZ75" s="20"/>
      <c r="BFA75" s="20"/>
      <c r="BFB75" s="20"/>
      <c r="BFC75" s="20"/>
      <c r="BFD75" s="20"/>
      <c r="BFE75" s="20"/>
      <c r="BFF75" s="20"/>
      <c r="BFG75" s="20"/>
      <c r="BFH75" s="20"/>
      <c r="BFI75" s="20"/>
      <c r="BFJ75" s="20"/>
      <c r="BFK75" s="20"/>
      <c r="BFL75" s="20"/>
      <c r="BFM75" s="20"/>
      <c r="BFN75" s="20"/>
      <c r="BFO75" s="20"/>
      <c r="BFP75" s="20"/>
      <c r="BFQ75" s="20"/>
      <c r="BFR75" s="20"/>
      <c r="BFS75" s="20"/>
      <c r="BFT75" s="20"/>
      <c r="BFU75" s="20"/>
      <c r="BFV75" s="20"/>
      <c r="BFW75" s="20"/>
      <c r="BFX75" s="20"/>
      <c r="BFY75" s="20"/>
      <c r="BFZ75" s="20"/>
      <c r="BGA75" s="20"/>
      <c r="BGB75" s="20"/>
      <c r="BGC75" s="20"/>
      <c r="BGD75" s="20"/>
      <c r="BGE75" s="20"/>
      <c r="BGF75" s="20"/>
      <c r="BGG75" s="20"/>
      <c r="BGH75" s="20"/>
      <c r="BGI75" s="20"/>
      <c r="BGJ75" s="20"/>
      <c r="BGK75" s="20"/>
      <c r="BGL75" s="20"/>
      <c r="BGM75" s="20"/>
      <c r="BGN75" s="20"/>
      <c r="BGO75" s="20"/>
      <c r="BGP75" s="20"/>
      <c r="BGQ75" s="20"/>
      <c r="BGR75" s="20"/>
      <c r="BGS75" s="20"/>
      <c r="BGT75" s="20"/>
      <c r="BGU75" s="20"/>
      <c r="BGV75" s="20"/>
      <c r="BGW75" s="20"/>
      <c r="BGX75" s="20"/>
      <c r="BGY75" s="20"/>
      <c r="BGZ75" s="20"/>
      <c r="BHA75" s="20"/>
      <c r="BHB75" s="20"/>
      <c r="BHC75" s="20"/>
      <c r="BHD75" s="20"/>
      <c r="BHE75" s="20"/>
      <c r="BHF75" s="20"/>
      <c r="BHG75" s="20"/>
      <c r="BHH75" s="20"/>
      <c r="BHI75" s="20"/>
      <c r="BHJ75" s="20"/>
      <c r="BHK75" s="20"/>
      <c r="BHL75" s="20"/>
      <c r="BHM75" s="20"/>
      <c r="BHN75" s="20"/>
      <c r="BHO75" s="20"/>
      <c r="BHP75" s="20"/>
      <c r="BHQ75" s="20"/>
      <c r="BHR75" s="20"/>
      <c r="BHS75" s="20"/>
      <c r="BHT75" s="20"/>
      <c r="BHU75" s="20"/>
      <c r="BHV75" s="20"/>
      <c r="BHW75" s="20"/>
      <c r="BHX75" s="20"/>
      <c r="BHY75" s="20"/>
      <c r="BHZ75" s="20"/>
      <c r="BIA75" s="20"/>
      <c r="BIB75" s="20"/>
      <c r="BIC75" s="20"/>
      <c r="BID75" s="20"/>
      <c r="BIE75" s="20"/>
      <c r="BIF75" s="20"/>
      <c r="BIG75" s="20"/>
      <c r="BIH75" s="20"/>
      <c r="BII75" s="20"/>
      <c r="BIJ75" s="20"/>
      <c r="BIK75" s="20"/>
      <c r="BIL75" s="20"/>
      <c r="BIM75" s="20"/>
      <c r="BIN75" s="20"/>
      <c r="BIO75" s="20"/>
      <c r="BIP75" s="20"/>
      <c r="BIQ75" s="20"/>
      <c r="BIR75" s="20"/>
      <c r="BIS75" s="20"/>
      <c r="BIT75" s="20"/>
      <c r="BIU75" s="20"/>
      <c r="BIV75" s="20"/>
      <c r="BIW75" s="20"/>
      <c r="BIX75" s="20"/>
      <c r="BIY75" s="20"/>
      <c r="BIZ75" s="20"/>
      <c r="BJA75" s="20"/>
      <c r="BJB75" s="20"/>
      <c r="BJC75" s="20"/>
      <c r="BJD75" s="20"/>
      <c r="BJE75" s="20"/>
      <c r="BJF75" s="20"/>
      <c r="BJG75" s="20"/>
      <c r="BJH75" s="20"/>
      <c r="BJI75" s="20"/>
      <c r="BJJ75" s="20"/>
      <c r="BJK75" s="20"/>
      <c r="BJL75" s="20"/>
      <c r="BJM75" s="20"/>
      <c r="BJN75" s="20"/>
      <c r="BJO75" s="20"/>
      <c r="BJP75" s="20"/>
      <c r="BJQ75" s="20"/>
      <c r="BJR75" s="20"/>
      <c r="BJS75" s="20"/>
      <c r="BJT75" s="20"/>
      <c r="BJU75" s="20"/>
      <c r="BJV75" s="20"/>
      <c r="BJW75" s="20"/>
      <c r="BJX75" s="20"/>
      <c r="BJY75" s="20"/>
      <c r="BJZ75" s="20"/>
      <c r="BKA75" s="20"/>
      <c r="BKB75" s="20"/>
      <c r="BKC75" s="20"/>
      <c r="BKD75" s="20"/>
      <c r="BKE75" s="20"/>
      <c r="BKF75" s="20"/>
      <c r="BKG75" s="20"/>
      <c r="BKH75" s="20"/>
      <c r="BKI75" s="20"/>
      <c r="BKJ75" s="20"/>
      <c r="BKK75" s="20"/>
      <c r="BKL75" s="20"/>
      <c r="BKM75" s="20"/>
      <c r="BKN75" s="20"/>
      <c r="BKO75" s="20"/>
      <c r="BKP75" s="20"/>
      <c r="BKQ75" s="20"/>
      <c r="BKR75" s="20"/>
      <c r="BKS75" s="20"/>
      <c r="BKT75" s="20"/>
      <c r="BKU75" s="20"/>
      <c r="BKV75" s="20"/>
      <c r="BKW75" s="20"/>
      <c r="BKX75" s="20"/>
      <c r="BKY75" s="20"/>
      <c r="BKZ75" s="20"/>
      <c r="BLA75" s="20"/>
      <c r="BLB75" s="20"/>
      <c r="BLC75" s="20"/>
      <c r="BLD75" s="20"/>
      <c r="BLE75" s="20"/>
      <c r="BLF75" s="20"/>
      <c r="BLG75" s="20"/>
      <c r="BLH75" s="20"/>
      <c r="BLI75" s="20"/>
      <c r="BLJ75" s="20"/>
      <c r="BLK75" s="20"/>
      <c r="BLL75" s="20"/>
      <c r="BLM75" s="20"/>
      <c r="BLN75" s="20"/>
      <c r="BLO75" s="20"/>
      <c r="BLP75" s="20"/>
      <c r="BLQ75" s="20"/>
      <c r="BLR75" s="20"/>
      <c r="BLS75" s="20"/>
      <c r="BLT75" s="20"/>
      <c r="BLU75" s="20"/>
      <c r="BLV75" s="20"/>
      <c r="BLW75" s="20"/>
      <c r="BLX75" s="20"/>
      <c r="BLY75" s="20"/>
      <c r="BLZ75" s="20"/>
      <c r="BMA75" s="20"/>
      <c r="BMB75" s="20"/>
      <c r="BMC75" s="20"/>
      <c r="BMD75" s="20"/>
      <c r="BME75" s="20"/>
      <c r="BMF75" s="20"/>
      <c r="BMG75" s="20"/>
      <c r="BMH75" s="20"/>
      <c r="BMI75" s="20"/>
      <c r="BMJ75" s="20"/>
      <c r="BMK75" s="20"/>
      <c r="BML75" s="20"/>
      <c r="BMM75" s="20"/>
      <c r="BMN75" s="20"/>
      <c r="BMO75" s="20"/>
      <c r="BMP75" s="20"/>
      <c r="BMQ75" s="20"/>
      <c r="BMR75" s="20"/>
      <c r="BMS75" s="20"/>
      <c r="BMT75" s="20"/>
      <c r="BMU75" s="20"/>
      <c r="BMV75" s="20"/>
      <c r="BMW75" s="20"/>
      <c r="BMX75" s="20"/>
      <c r="BMY75" s="20"/>
      <c r="BMZ75" s="20"/>
      <c r="BNA75" s="20"/>
      <c r="BNB75" s="20"/>
      <c r="BNC75" s="20"/>
      <c r="BND75" s="20"/>
      <c r="BNE75" s="20"/>
      <c r="BNF75" s="20"/>
      <c r="BNG75" s="20"/>
      <c r="BNH75" s="20"/>
      <c r="BNI75" s="20"/>
      <c r="BNJ75" s="20"/>
      <c r="BNK75" s="20"/>
      <c r="BNL75" s="20"/>
      <c r="BNM75" s="20"/>
      <c r="BNN75" s="20"/>
      <c r="BNO75" s="20"/>
      <c r="BNP75" s="20"/>
      <c r="BNQ75" s="20"/>
      <c r="BNR75" s="20"/>
      <c r="BNS75" s="20"/>
      <c r="BNT75" s="20"/>
      <c r="BNU75" s="20"/>
      <c r="BNV75" s="20"/>
      <c r="BNW75" s="20"/>
      <c r="BNX75" s="20"/>
      <c r="BNY75" s="20"/>
      <c r="BNZ75" s="20"/>
      <c r="BOA75" s="20"/>
      <c r="BOB75" s="20"/>
      <c r="BOC75" s="20"/>
      <c r="BOD75" s="20"/>
      <c r="BOE75" s="20"/>
      <c r="BOF75" s="20"/>
      <c r="BOG75" s="20"/>
      <c r="BOH75" s="20"/>
      <c r="BOI75" s="20"/>
      <c r="BOJ75" s="20"/>
      <c r="BOK75" s="20"/>
      <c r="BOL75" s="20"/>
      <c r="BOM75" s="20"/>
      <c r="BON75" s="20"/>
      <c r="BOO75" s="20"/>
      <c r="BOP75" s="20"/>
      <c r="BOQ75" s="20"/>
      <c r="BOR75" s="20"/>
      <c r="BOS75" s="20"/>
      <c r="BOT75" s="20"/>
      <c r="BOU75" s="20"/>
      <c r="BOV75" s="20"/>
      <c r="BOW75" s="20"/>
      <c r="BOX75" s="20"/>
      <c r="BOY75" s="20"/>
      <c r="BOZ75" s="20"/>
      <c r="BPA75" s="20"/>
      <c r="BPB75" s="20"/>
      <c r="BPC75" s="20"/>
      <c r="BPD75" s="20"/>
      <c r="BPE75" s="20"/>
      <c r="BPF75" s="20"/>
      <c r="BPG75" s="20"/>
      <c r="BPH75" s="20"/>
      <c r="BPI75" s="20"/>
      <c r="BPJ75" s="20"/>
      <c r="BPK75" s="20"/>
      <c r="BPL75" s="20"/>
      <c r="BPM75" s="20"/>
      <c r="BPN75" s="20"/>
      <c r="BPO75" s="20"/>
      <c r="BPP75" s="20"/>
      <c r="BPQ75" s="20"/>
      <c r="BPR75" s="20"/>
      <c r="BPS75" s="20"/>
      <c r="BPT75" s="20"/>
      <c r="BPU75" s="20"/>
      <c r="BPV75" s="20"/>
      <c r="BPW75" s="20"/>
      <c r="BPX75" s="20"/>
      <c r="BPY75" s="20"/>
      <c r="BPZ75" s="20"/>
      <c r="BQA75" s="20"/>
      <c r="BQB75" s="20"/>
      <c r="BQC75" s="20"/>
      <c r="BQD75" s="20"/>
      <c r="BQE75" s="20"/>
      <c r="BQF75" s="20"/>
      <c r="BQG75" s="20"/>
      <c r="BQH75" s="20"/>
      <c r="BQI75" s="20"/>
      <c r="BQJ75" s="20"/>
      <c r="BQK75" s="20"/>
      <c r="BQL75" s="20"/>
      <c r="BQM75" s="20"/>
      <c r="BQN75" s="20"/>
      <c r="BQO75" s="20"/>
      <c r="BQP75" s="20"/>
      <c r="BQQ75" s="20"/>
      <c r="BQR75" s="20"/>
      <c r="BQS75" s="20"/>
      <c r="BQT75" s="20"/>
      <c r="BQU75" s="20"/>
      <c r="BQV75" s="20"/>
      <c r="BQW75" s="20"/>
      <c r="BQX75" s="20"/>
      <c r="BQY75" s="20"/>
      <c r="BQZ75" s="20"/>
      <c r="BRA75" s="20"/>
      <c r="BRB75" s="20"/>
      <c r="BRC75" s="20"/>
      <c r="BRD75" s="20"/>
      <c r="BRE75" s="20"/>
      <c r="BRF75" s="20"/>
      <c r="BRG75" s="20"/>
      <c r="BRH75" s="20"/>
      <c r="BRI75" s="20"/>
      <c r="BRJ75" s="20"/>
      <c r="BRK75" s="20"/>
      <c r="BRL75" s="20"/>
      <c r="BRM75" s="20"/>
      <c r="BRN75" s="20"/>
      <c r="BRO75" s="20"/>
      <c r="BRP75" s="20"/>
      <c r="BRQ75" s="20"/>
      <c r="BRR75" s="20"/>
      <c r="BRS75" s="20"/>
      <c r="BRT75" s="20"/>
      <c r="BRU75" s="20"/>
      <c r="BRV75" s="20"/>
      <c r="BRW75" s="20"/>
      <c r="BRX75" s="20"/>
      <c r="BRY75" s="20"/>
      <c r="BRZ75" s="20"/>
      <c r="BSA75" s="20"/>
    </row>
    <row r="76" spans="1:1847" s="21" customFormat="1" ht="17.399999999999999" customHeight="1" x14ac:dyDescent="0.3">
      <c r="A76" s="776"/>
      <c r="B76" s="776"/>
      <c r="C76" s="777"/>
      <c r="D76" s="777"/>
      <c r="E76" s="545" t="s">
        <v>117</v>
      </c>
      <c r="F76" s="993"/>
      <c r="G76" s="982"/>
      <c r="H76" s="817"/>
      <c r="I76" s="816"/>
      <c r="J76" s="816"/>
      <c r="K76" s="816"/>
      <c r="L76" s="815"/>
      <c r="M76" s="837"/>
      <c r="N76" s="816"/>
      <c r="O76" s="816"/>
      <c r="P76" s="816"/>
      <c r="Q76" s="768"/>
      <c r="R76" s="837"/>
      <c r="S76" s="816"/>
      <c r="T76" s="816"/>
      <c r="U76" s="816"/>
      <c r="V76" s="815"/>
      <c r="W76" s="837"/>
      <c r="X76" s="836"/>
      <c r="Y76" s="836"/>
      <c r="Z76" s="991"/>
      <c r="AA76" s="809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  <c r="IX76" s="20"/>
      <c r="IY76" s="20"/>
      <c r="IZ76" s="20"/>
      <c r="JA76" s="20"/>
      <c r="JB76" s="20"/>
      <c r="JC76" s="20"/>
      <c r="JD76" s="20"/>
      <c r="JE76" s="20"/>
      <c r="JF76" s="20"/>
      <c r="JG76" s="20"/>
      <c r="JH76" s="20"/>
      <c r="JI76" s="20"/>
      <c r="JJ76" s="20"/>
      <c r="JK76" s="20"/>
      <c r="JL76" s="20"/>
      <c r="JM76" s="20"/>
      <c r="JN76" s="20"/>
      <c r="JO76" s="20"/>
      <c r="JP76" s="20"/>
      <c r="JQ76" s="20"/>
      <c r="JR76" s="20"/>
      <c r="JS76" s="20"/>
      <c r="JT76" s="20"/>
      <c r="JU76" s="20"/>
      <c r="JV76" s="20"/>
      <c r="JW76" s="20"/>
      <c r="JX76" s="20"/>
      <c r="JY76" s="20"/>
      <c r="JZ76" s="20"/>
      <c r="KA76" s="20"/>
      <c r="KB76" s="20"/>
      <c r="KC76" s="20"/>
      <c r="KD76" s="20"/>
      <c r="KE76" s="20"/>
      <c r="KF76" s="20"/>
      <c r="KG76" s="20"/>
      <c r="KH76" s="20"/>
      <c r="KI76" s="20"/>
      <c r="KJ76" s="20"/>
      <c r="KK76" s="20"/>
      <c r="KL76" s="20"/>
      <c r="KM76" s="20"/>
      <c r="KN76" s="20"/>
      <c r="KO76" s="20"/>
      <c r="KP76" s="20"/>
      <c r="KQ76" s="20"/>
      <c r="KR76" s="20"/>
      <c r="KS76" s="20"/>
      <c r="KT76" s="20"/>
      <c r="KU76" s="20"/>
      <c r="KV76" s="20"/>
      <c r="KW76" s="20"/>
      <c r="KX76" s="20"/>
      <c r="KY76" s="20"/>
      <c r="KZ76" s="20"/>
      <c r="LA76" s="20"/>
      <c r="LB76" s="20"/>
      <c r="LC76" s="20"/>
      <c r="LD76" s="20"/>
      <c r="LE76" s="20"/>
      <c r="LF76" s="20"/>
      <c r="LG76" s="20"/>
      <c r="LH76" s="20"/>
      <c r="LI76" s="20"/>
      <c r="LJ76" s="20"/>
      <c r="LK76" s="20"/>
      <c r="LL76" s="20"/>
      <c r="LM76" s="20"/>
      <c r="LN76" s="20"/>
      <c r="LO76" s="20"/>
      <c r="LP76" s="20"/>
      <c r="LQ76" s="20"/>
      <c r="LR76" s="20"/>
      <c r="LS76" s="20"/>
      <c r="LT76" s="20"/>
      <c r="LU76" s="20"/>
      <c r="LV76" s="20"/>
      <c r="LW76" s="20"/>
      <c r="LX76" s="20"/>
      <c r="LY76" s="20"/>
      <c r="LZ76" s="20"/>
      <c r="MA76" s="20"/>
      <c r="MB76" s="20"/>
      <c r="MC76" s="20"/>
      <c r="MD76" s="20"/>
      <c r="ME76" s="20"/>
      <c r="MF76" s="20"/>
      <c r="MG76" s="20"/>
      <c r="MH76" s="20"/>
      <c r="MI76" s="20"/>
      <c r="MJ76" s="20"/>
      <c r="MK76" s="20"/>
      <c r="ML76" s="20"/>
      <c r="MM76" s="20"/>
      <c r="MN76" s="20"/>
      <c r="MO76" s="20"/>
      <c r="MP76" s="20"/>
      <c r="MQ76" s="20"/>
      <c r="MR76" s="20"/>
      <c r="MS76" s="20"/>
      <c r="MT76" s="20"/>
      <c r="MU76" s="20"/>
      <c r="MV76" s="20"/>
      <c r="MW76" s="20"/>
      <c r="MX76" s="20"/>
      <c r="MY76" s="20"/>
      <c r="MZ76" s="20"/>
      <c r="NA76" s="20"/>
      <c r="NB76" s="20"/>
      <c r="NC76" s="20"/>
      <c r="ND76" s="20"/>
      <c r="NE76" s="20"/>
      <c r="NF76" s="20"/>
      <c r="NG76" s="20"/>
      <c r="NH76" s="20"/>
      <c r="NI76" s="20"/>
      <c r="NJ76" s="20"/>
      <c r="NK76" s="20"/>
      <c r="NL76" s="20"/>
      <c r="NM76" s="20"/>
      <c r="NN76" s="20"/>
      <c r="NO76" s="20"/>
      <c r="NP76" s="20"/>
      <c r="NQ76" s="20"/>
      <c r="NR76" s="20"/>
      <c r="NS76" s="20"/>
      <c r="NT76" s="20"/>
      <c r="NU76" s="20"/>
      <c r="NV76" s="20"/>
      <c r="NW76" s="20"/>
      <c r="NX76" s="20"/>
      <c r="NY76" s="20"/>
      <c r="NZ76" s="20"/>
      <c r="OA76" s="20"/>
      <c r="OB76" s="20"/>
      <c r="OC76" s="20"/>
      <c r="OD76" s="20"/>
      <c r="OE76" s="20"/>
      <c r="OF76" s="20"/>
      <c r="OG76" s="20"/>
      <c r="OH76" s="20"/>
      <c r="OI76" s="20"/>
      <c r="OJ76" s="20"/>
      <c r="OK76" s="20"/>
      <c r="OL76" s="20"/>
      <c r="OM76" s="20"/>
      <c r="ON76" s="20"/>
      <c r="OO76" s="20"/>
      <c r="OP76" s="20"/>
      <c r="OQ76" s="20"/>
      <c r="OR76" s="20"/>
      <c r="OS76" s="20"/>
      <c r="OT76" s="20"/>
      <c r="OU76" s="20"/>
      <c r="OV76" s="20"/>
      <c r="OW76" s="20"/>
      <c r="OX76" s="20"/>
      <c r="OY76" s="20"/>
      <c r="OZ76" s="20"/>
      <c r="PA76" s="20"/>
      <c r="PB76" s="20"/>
      <c r="PC76" s="20"/>
      <c r="PD76" s="20"/>
      <c r="PE76" s="20"/>
      <c r="PF76" s="20"/>
      <c r="PG76" s="20"/>
      <c r="PH76" s="20"/>
      <c r="PI76" s="20"/>
      <c r="PJ76" s="20"/>
      <c r="PK76" s="20"/>
      <c r="PL76" s="20"/>
      <c r="PM76" s="20"/>
      <c r="PN76" s="20"/>
      <c r="PO76" s="20"/>
      <c r="PP76" s="20"/>
      <c r="PQ76" s="20"/>
      <c r="PR76" s="20"/>
      <c r="PS76" s="20"/>
      <c r="PT76" s="20"/>
      <c r="PU76" s="20"/>
      <c r="PV76" s="20"/>
      <c r="PW76" s="20"/>
      <c r="PX76" s="20"/>
      <c r="PY76" s="20"/>
      <c r="PZ76" s="20"/>
      <c r="QA76" s="20"/>
      <c r="QB76" s="20"/>
      <c r="QC76" s="20"/>
      <c r="QD76" s="20"/>
      <c r="QE76" s="20"/>
      <c r="QF76" s="20"/>
      <c r="QG76" s="20"/>
      <c r="QH76" s="20"/>
      <c r="QI76" s="20"/>
      <c r="QJ76" s="20"/>
      <c r="QK76" s="20"/>
      <c r="QL76" s="20"/>
      <c r="QM76" s="20"/>
      <c r="QN76" s="20"/>
      <c r="QO76" s="20"/>
      <c r="QP76" s="20"/>
      <c r="QQ76" s="20"/>
      <c r="QR76" s="20"/>
      <c r="QS76" s="20"/>
      <c r="QT76" s="20"/>
      <c r="QU76" s="20"/>
      <c r="QV76" s="20"/>
      <c r="QW76" s="20"/>
      <c r="QX76" s="20"/>
      <c r="QY76" s="20"/>
      <c r="QZ76" s="20"/>
      <c r="RA76" s="20"/>
      <c r="RB76" s="20"/>
      <c r="RC76" s="20"/>
      <c r="RD76" s="20"/>
      <c r="RE76" s="20"/>
      <c r="RF76" s="20"/>
      <c r="RG76" s="20"/>
      <c r="RH76" s="20"/>
      <c r="RI76" s="20"/>
      <c r="RJ76" s="20"/>
      <c r="RK76" s="20"/>
      <c r="RL76" s="20"/>
      <c r="RM76" s="20"/>
      <c r="RN76" s="20"/>
      <c r="RO76" s="20"/>
      <c r="RP76" s="20"/>
      <c r="RQ76" s="20"/>
      <c r="RR76" s="20"/>
      <c r="RS76" s="20"/>
      <c r="RT76" s="20"/>
      <c r="RU76" s="20"/>
      <c r="RV76" s="20"/>
      <c r="RW76" s="20"/>
      <c r="RX76" s="20"/>
      <c r="RY76" s="20"/>
      <c r="RZ76" s="20"/>
      <c r="SA76" s="20"/>
      <c r="SB76" s="20"/>
      <c r="SC76" s="20"/>
      <c r="SD76" s="20"/>
      <c r="SE76" s="20"/>
      <c r="SF76" s="20"/>
      <c r="SG76" s="20"/>
      <c r="SH76" s="20"/>
      <c r="SI76" s="20"/>
      <c r="SJ76" s="20"/>
      <c r="SK76" s="20"/>
      <c r="SL76" s="20"/>
      <c r="SM76" s="20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  <c r="TL76" s="20"/>
      <c r="TM76" s="20"/>
      <c r="TN76" s="20"/>
      <c r="TO76" s="20"/>
      <c r="TP76" s="20"/>
      <c r="TQ76" s="20"/>
      <c r="TR76" s="20"/>
      <c r="TS76" s="20"/>
      <c r="TT76" s="20"/>
      <c r="TU76" s="20"/>
      <c r="TV76" s="20"/>
      <c r="TW76" s="20"/>
      <c r="TX76" s="20"/>
      <c r="TY76" s="20"/>
      <c r="TZ76" s="20"/>
      <c r="UA76" s="20"/>
      <c r="UB76" s="20"/>
      <c r="UC76" s="20"/>
      <c r="UD76" s="20"/>
      <c r="UE76" s="20"/>
      <c r="UF76" s="20"/>
      <c r="UG76" s="20"/>
      <c r="UH76" s="20"/>
      <c r="UI76" s="20"/>
      <c r="UJ76" s="20"/>
      <c r="UK76" s="20"/>
      <c r="UL76" s="20"/>
      <c r="UM76" s="20"/>
      <c r="UN76" s="20"/>
      <c r="UO76" s="20"/>
      <c r="UP76" s="20"/>
      <c r="UQ76" s="20"/>
      <c r="UR76" s="20"/>
      <c r="US76" s="20"/>
      <c r="UT76" s="20"/>
      <c r="UU76" s="20"/>
      <c r="UV76" s="20"/>
      <c r="UW76" s="20"/>
      <c r="UX76" s="20"/>
      <c r="UY76" s="20"/>
      <c r="UZ76" s="20"/>
      <c r="VA76" s="20"/>
      <c r="VB76" s="20"/>
      <c r="VC76" s="20"/>
      <c r="VD76" s="20"/>
      <c r="VE76" s="20"/>
      <c r="VF76" s="20"/>
      <c r="VG76" s="20"/>
      <c r="VH76" s="20"/>
      <c r="VI76" s="20"/>
      <c r="VJ76" s="20"/>
      <c r="VK76" s="20"/>
      <c r="VL76" s="20"/>
      <c r="VM76" s="20"/>
      <c r="VN76" s="20"/>
      <c r="VO76" s="20"/>
      <c r="VP76" s="20"/>
      <c r="VQ76" s="20"/>
      <c r="VR76" s="20"/>
      <c r="VS76" s="20"/>
      <c r="VT76" s="20"/>
      <c r="VU76" s="20"/>
      <c r="VV76" s="20"/>
      <c r="VW76" s="20"/>
      <c r="VX76" s="20"/>
      <c r="VY76" s="20"/>
      <c r="VZ76" s="20"/>
      <c r="WA76" s="20"/>
      <c r="WB76" s="20"/>
      <c r="WC76" s="20"/>
      <c r="WD76" s="20"/>
      <c r="WE76" s="20"/>
      <c r="WF76" s="20"/>
      <c r="WG76" s="20"/>
      <c r="WH76" s="20"/>
      <c r="WI76" s="20"/>
      <c r="WJ76" s="20"/>
      <c r="WK76" s="20"/>
      <c r="WL76" s="20"/>
      <c r="WM76" s="20"/>
      <c r="WN76" s="20"/>
      <c r="WO76" s="20"/>
      <c r="WP76" s="20"/>
      <c r="WQ76" s="20"/>
      <c r="WR76" s="20"/>
      <c r="WS76" s="20"/>
      <c r="WT76" s="20"/>
      <c r="WU76" s="20"/>
      <c r="WV76" s="20"/>
      <c r="WW76" s="20"/>
      <c r="WX76" s="20"/>
      <c r="WY76" s="20"/>
      <c r="WZ76" s="20"/>
      <c r="XA76" s="20"/>
      <c r="XB76" s="20"/>
      <c r="XC76" s="20"/>
      <c r="XD76" s="20"/>
      <c r="XE76" s="20"/>
      <c r="XF76" s="20"/>
      <c r="XG76" s="20"/>
      <c r="XH76" s="20"/>
      <c r="XI76" s="20"/>
      <c r="XJ76" s="20"/>
      <c r="XK76" s="20"/>
      <c r="XL76" s="20"/>
      <c r="XM76" s="20"/>
      <c r="XN76" s="20"/>
      <c r="XO76" s="20"/>
      <c r="XP76" s="20"/>
      <c r="XQ76" s="20"/>
      <c r="XR76" s="20"/>
      <c r="XS76" s="20"/>
      <c r="XT76" s="20"/>
      <c r="XU76" s="20"/>
      <c r="XV76" s="20"/>
      <c r="XW76" s="20"/>
      <c r="XX76" s="20"/>
      <c r="XY76" s="20"/>
      <c r="XZ76" s="20"/>
      <c r="YA76" s="20"/>
      <c r="YB76" s="20"/>
      <c r="YC76" s="20"/>
      <c r="YD76" s="20"/>
      <c r="YE76" s="20"/>
      <c r="YF76" s="20"/>
      <c r="YG76" s="20"/>
      <c r="YH76" s="20"/>
      <c r="YI76" s="20"/>
      <c r="YJ76" s="20"/>
      <c r="YK76" s="20"/>
      <c r="YL76" s="20"/>
      <c r="YM76" s="20"/>
      <c r="YN76" s="20"/>
      <c r="YO76" s="20"/>
      <c r="YP76" s="20"/>
      <c r="YQ76" s="20"/>
      <c r="YR76" s="20"/>
      <c r="YS76" s="20"/>
      <c r="YT76" s="20"/>
      <c r="YU76" s="20"/>
      <c r="YV76" s="20"/>
      <c r="YW76" s="20"/>
      <c r="YX76" s="20"/>
      <c r="YY76" s="20"/>
      <c r="YZ76" s="20"/>
      <c r="ZA76" s="20"/>
      <c r="ZB76" s="20"/>
      <c r="ZC76" s="20"/>
      <c r="ZD76" s="20"/>
      <c r="ZE76" s="20"/>
      <c r="ZF76" s="20"/>
      <c r="ZG76" s="20"/>
      <c r="ZH76" s="20"/>
      <c r="ZI76" s="20"/>
      <c r="ZJ76" s="20"/>
      <c r="ZK76" s="20"/>
      <c r="ZL76" s="20"/>
      <c r="ZM76" s="20"/>
      <c r="ZN76" s="20"/>
      <c r="ZO76" s="20"/>
      <c r="ZP76" s="20"/>
      <c r="ZQ76" s="20"/>
      <c r="ZR76" s="20"/>
      <c r="ZS76" s="20"/>
      <c r="ZT76" s="20"/>
      <c r="ZU76" s="20"/>
      <c r="ZV76" s="20"/>
      <c r="ZW76" s="20"/>
      <c r="ZX76" s="20"/>
      <c r="ZY76" s="20"/>
      <c r="ZZ76" s="20"/>
      <c r="AAA76" s="20"/>
      <c r="AAB76" s="20"/>
      <c r="AAC76" s="20"/>
      <c r="AAD76" s="20"/>
      <c r="AAE76" s="20"/>
      <c r="AAF76" s="20"/>
      <c r="AAG76" s="20"/>
      <c r="AAH76" s="20"/>
      <c r="AAI76" s="20"/>
      <c r="AAJ76" s="20"/>
      <c r="AAK76" s="20"/>
      <c r="AAL76" s="20"/>
      <c r="AAM76" s="20"/>
      <c r="AAN76" s="20"/>
      <c r="AAO76" s="20"/>
      <c r="AAP76" s="20"/>
      <c r="AAQ76" s="20"/>
      <c r="AAR76" s="20"/>
      <c r="AAS76" s="20"/>
      <c r="AAT76" s="20"/>
      <c r="AAU76" s="20"/>
      <c r="AAV76" s="20"/>
      <c r="AAW76" s="20"/>
      <c r="AAX76" s="20"/>
      <c r="AAY76" s="20"/>
      <c r="AAZ76" s="20"/>
      <c r="ABA76" s="20"/>
      <c r="ABB76" s="20"/>
      <c r="ABC76" s="20"/>
      <c r="ABD76" s="20"/>
      <c r="ABE76" s="20"/>
      <c r="ABF76" s="20"/>
      <c r="ABG76" s="20"/>
      <c r="ABH76" s="20"/>
      <c r="ABI76" s="20"/>
      <c r="ABJ76" s="20"/>
      <c r="ABK76" s="20"/>
      <c r="ABL76" s="20"/>
      <c r="ABM76" s="20"/>
      <c r="ABN76" s="20"/>
      <c r="ABO76" s="20"/>
      <c r="ABP76" s="20"/>
      <c r="ABQ76" s="20"/>
      <c r="ABR76" s="20"/>
      <c r="ABS76" s="20"/>
      <c r="ABT76" s="20"/>
      <c r="ABU76" s="20"/>
      <c r="ABV76" s="20"/>
      <c r="ABW76" s="20"/>
      <c r="ABX76" s="20"/>
      <c r="ABY76" s="20"/>
      <c r="ABZ76" s="20"/>
      <c r="ACA76" s="20"/>
      <c r="ACB76" s="20"/>
      <c r="ACC76" s="20"/>
      <c r="ACD76" s="20"/>
      <c r="ACE76" s="20"/>
      <c r="ACF76" s="20"/>
      <c r="ACG76" s="20"/>
      <c r="ACH76" s="20"/>
      <c r="ACI76" s="20"/>
      <c r="ACJ76" s="20"/>
      <c r="ACK76" s="20"/>
      <c r="ACL76" s="20"/>
      <c r="ACM76" s="20"/>
      <c r="ACN76" s="20"/>
      <c r="ACO76" s="20"/>
      <c r="ACP76" s="20"/>
      <c r="ACQ76" s="20"/>
      <c r="ACR76" s="20"/>
      <c r="ACS76" s="20"/>
      <c r="ACT76" s="20"/>
      <c r="ACU76" s="20"/>
      <c r="ACV76" s="20"/>
      <c r="ACW76" s="20"/>
      <c r="ACX76" s="20"/>
      <c r="ACY76" s="20"/>
      <c r="ACZ76" s="20"/>
      <c r="ADA76" s="20"/>
      <c r="ADB76" s="20"/>
      <c r="ADC76" s="20"/>
      <c r="ADD76" s="20"/>
      <c r="ADE76" s="20"/>
      <c r="ADF76" s="20"/>
      <c r="ADG76" s="20"/>
      <c r="ADH76" s="20"/>
      <c r="ADI76" s="20"/>
      <c r="ADJ76" s="20"/>
      <c r="ADK76" s="20"/>
      <c r="ADL76" s="20"/>
      <c r="ADM76" s="20"/>
      <c r="ADN76" s="20"/>
      <c r="ADO76" s="20"/>
      <c r="ADP76" s="20"/>
      <c r="ADQ76" s="20"/>
      <c r="ADR76" s="20"/>
      <c r="ADS76" s="20"/>
      <c r="ADT76" s="20"/>
      <c r="ADU76" s="20"/>
      <c r="ADV76" s="20"/>
      <c r="ADW76" s="20"/>
      <c r="ADX76" s="20"/>
      <c r="ADY76" s="20"/>
      <c r="ADZ76" s="20"/>
      <c r="AEA76" s="20"/>
      <c r="AEB76" s="20"/>
      <c r="AEC76" s="20"/>
      <c r="AED76" s="20"/>
      <c r="AEE76" s="20"/>
      <c r="AEF76" s="20"/>
      <c r="AEG76" s="20"/>
      <c r="AEH76" s="20"/>
      <c r="AEI76" s="20"/>
      <c r="AEJ76" s="20"/>
      <c r="AEK76" s="20"/>
      <c r="AEL76" s="20"/>
      <c r="AEM76" s="20"/>
      <c r="AEN76" s="20"/>
      <c r="AEO76" s="20"/>
      <c r="AEP76" s="20"/>
      <c r="AEQ76" s="20"/>
      <c r="AER76" s="20"/>
      <c r="AES76" s="20"/>
      <c r="AET76" s="20"/>
      <c r="AEU76" s="20"/>
      <c r="AEV76" s="20"/>
      <c r="AEW76" s="20"/>
      <c r="AEX76" s="20"/>
      <c r="AEY76" s="20"/>
      <c r="AEZ76" s="20"/>
      <c r="AFA76" s="20"/>
      <c r="AFB76" s="20"/>
      <c r="AFC76" s="20"/>
      <c r="AFD76" s="20"/>
      <c r="AFE76" s="20"/>
      <c r="AFF76" s="20"/>
      <c r="AFG76" s="20"/>
      <c r="AFH76" s="20"/>
      <c r="AFI76" s="20"/>
      <c r="AFJ76" s="20"/>
      <c r="AFK76" s="20"/>
      <c r="AFL76" s="20"/>
      <c r="AFM76" s="20"/>
      <c r="AFN76" s="20"/>
      <c r="AFO76" s="20"/>
      <c r="AFP76" s="20"/>
      <c r="AFQ76" s="20"/>
      <c r="AFR76" s="20"/>
      <c r="AFS76" s="20"/>
      <c r="AFT76" s="20"/>
      <c r="AFU76" s="20"/>
      <c r="AFV76" s="20"/>
      <c r="AFW76" s="20"/>
      <c r="AFX76" s="20"/>
      <c r="AFY76" s="20"/>
      <c r="AFZ76" s="20"/>
      <c r="AGA76" s="20"/>
      <c r="AGB76" s="20"/>
      <c r="AGC76" s="20"/>
      <c r="AGD76" s="20"/>
      <c r="AGE76" s="20"/>
      <c r="AGF76" s="20"/>
      <c r="AGG76" s="20"/>
      <c r="AGH76" s="20"/>
      <c r="AGI76" s="20"/>
      <c r="AGJ76" s="20"/>
      <c r="AGK76" s="20"/>
      <c r="AGL76" s="20"/>
      <c r="AGM76" s="20"/>
      <c r="AGN76" s="20"/>
      <c r="AGO76" s="20"/>
      <c r="AGP76" s="20"/>
      <c r="AGQ76" s="20"/>
      <c r="AGR76" s="20"/>
      <c r="AGS76" s="20"/>
      <c r="AGT76" s="20"/>
      <c r="AGU76" s="20"/>
      <c r="AGV76" s="20"/>
      <c r="AGW76" s="20"/>
      <c r="AGX76" s="20"/>
      <c r="AGY76" s="20"/>
      <c r="AGZ76" s="20"/>
      <c r="AHA76" s="20"/>
      <c r="AHB76" s="20"/>
      <c r="AHC76" s="20"/>
      <c r="AHD76" s="20"/>
      <c r="AHE76" s="20"/>
      <c r="AHF76" s="20"/>
      <c r="AHG76" s="20"/>
      <c r="AHH76" s="20"/>
      <c r="AHI76" s="20"/>
      <c r="AHJ76" s="20"/>
      <c r="AHK76" s="20"/>
      <c r="AHL76" s="20"/>
      <c r="AHM76" s="20"/>
      <c r="AHN76" s="20"/>
      <c r="AHO76" s="20"/>
      <c r="AHP76" s="20"/>
      <c r="AHQ76" s="20"/>
      <c r="AHR76" s="20"/>
      <c r="AHS76" s="20"/>
      <c r="AHT76" s="20"/>
      <c r="AHU76" s="20"/>
      <c r="AHV76" s="20"/>
      <c r="AHW76" s="20"/>
      <c r="AHX76" s="20"/>
      <c r="AHY76" s="20"/>
      <c r="AHZ76" s="20"/>
      <c r="AIA76" s="20"/>
      <c r="AIB76" s="20"/>
      <c r="AIC76" s="20"/>
      <c r="AID76" s="20"/>
      <c r="AIE76" s="20"/>
      <c r="AIF76" s="20"/>
      <c r="AIG76" s="20"/>
      <c r="AIH76" s="20"/>
      <c r="AII76" s="20"/>
      <c r="AIJ76" s="20"/>
      <c r="AIK76" s="20"/>
      <c r="AIL76" s="20"/>
      <c r="AIM76" s="20"/>
      <c r="AIN76" s="20"/>
      <c r="AIO76" s="20"/>
      <c r="AIP76" s="20"/>
      <c r="AIQ76" s="20"/>
      <c r="AIR76" s="20"/>
      <c r="AIS76" s="20"/>
      <c r="AIT76" s="20"/>
      <c r="AIU76" s="20"/>
      <c r="AIV76" s="20"/>
      <c r="AIW76" s="20"/>
      <c r="AIX76" s="20"/>
      <c r="AIY76" s="20"/>
      <c r="AIZ76" s="20"/>
      <c r="AJA76" s="20"/>
      <c r="AJB76" s="20"/>
      <c r="AJC76" s="20"/>
      <c r="AJD76" s="20"/>
      <c r="AJE76" s="20"/>
      <c r="AJF76" s="20"/>
      <c r="AJG76" s="20"/>
      <c r="AJH76" s="20"/>
      <c r="AJI76" s="20"/>
      <c r="AJJ76" s="20"/>
      <c r="AJK76" s="20"/>
      <c r="AJL76" s="20"/>
      <c r="AJM76" s="20"/>
      <c r="AJN76" s="20"/>
      <c r="AJO76" s="20"/>
      <c r="AJP76" s="20"/>
      <c r="AJQ76" s="20"/>
      <c r="AJR76" s="20"/>
      <c r="AJS76" s="20"/>
      <c r="AJT76" s="20"/>
      <c r="AJU76" s="20"/>
      <c r="AJV76" s="20"/>
      <c r="AJW76" s="20"/>
      <c r="AJX76" s="20"/>
      <c r="AJY76" s="20"/>
      <c r="AJZ76" s="20"/>
      <c r="AKA76" s="20"/>
      <c r="AKB76" s="20"/>
      <c r="AKC76" s="20"/>
      <c r="AKD76" s="20"/>
      <c r="AKE76" s="20"/>
      <c r="AKF76" s="20"/>
      <c r="AKG76" s="20"/>
      <c r="AKH76" s="20"/>
      <c r="AKI76" s="20"/>
      <c r="AKJ76" s="20"/>
      <c r="AKK76" s="20"/>
      <c r="AKL76" s="20"/>
      <c r="AKM76" s="20"/>
      <c r="AKN76" s="20"/>
      <c r="AKO76" s="20"/>
      <c r="AKP76" s="20"/>
      <c r="AKQ76" s="20"/>
      <c r="AKR76" s="20"/>
      <c r="AKS76" s="20"/>
      <c r="AKT76" s="20"/>
      <c r="AKU76" s="20"/>
      <c r="AKV76" s="20"/>
      <c r="AKW76" s="20"/>
      <c r="AKX76" s="20"/>
      <c r="AKY76" s="20"/>
      <c r="AKZ76" s="20"/>
      <c r="ALA76" s="20"/>
      <c r="ALB76" s="20"/>
      <c r="ALC76" s="20"/>
      <c r="ALD76" s="20"/>
      <c r="ALE76" s="20"/>
      <c r="ALF76" s="20"/>
      <c r="ALG76" s="20"/>
      <c r="ALH76" s="20"/>
      <c r="ALI76" s="20"/>
      <c r="ALJ76" s="20"/>
      <c r="ALK76" s="20"/>
      <c r="ALL76" s="20"/>
      <c r="ALM76" s="20"/>
      <c r="ALN76" s="20"/>
      <c r="ALO76" s="20"/>
      <c r="ALP76" s="20"/>
      <c r="ALQ76" s="20"/>
      <c r="ALR76" s="20"/>
      <c r="ALS76" s="20"/>
      <c r="ALT76" s="20"/>
      <c r="ALU76" s="20"/>
      <c r="ALV76" s="20"/>
      <c r="ALW76" s="20"/>
      <c r="ALX76" s="20"/>
      <c r="ALY76" s="20"/>
      <c r="ALZ76" s="20"/>
      <c r="AMA76" s="20"/>
      <c r="AMB76" s="20"/>
      <c r="AMC76" s="20"/>
      <c r="AMD76" s="20"/>
      <c r="AME76" s="20"/>
      <c r="AMF76" s="20"/>
      <c r="AMG76" s="20"/>
      <c r="AMH76" s="20"/>
      <c r="AMI76" s="20"/>
      <c r="AMJ76" s="20"/>
      <c r="AMK76" s="20"/>
      <c r="AML76" s="20"/>
      <c r="AMM76" s="20"/>
      <c r="AMN76" s="20"/>
      <c r="AMO76" s="20"/>
      <c r="AMP76" s="20"/>
      <c r="AMQ76" s="20"/>
      <c r="AMR76" s="20"/>
      <c r="AMS76" s="20"/>
      <c r="AMT76" s="20"/>
      <c r="AMU76" s="20"/>
      <c r="AMV76" s="20"/>
      <c r="AMW76" s="20"/>
      <c r="AMX76" s="20"/>
      <c r="AMY76" s="20"/>
      <c r="AMZ76" s="20"/>
      <c r="ANA76" s="20"/>
      <c r="ANB76" s="20"/>
      <c r="ANC76" s="20"/>
      <c r="AND76" s="20"/>
      <c r="ANE76" s="20"/>
      <c r="ANF76" s="20"/>
      <c r="ANG76" s="20"/>
      <c r="ANH76" s="20"/>
      <c r="ANI76" s="20"/>
      <c r="ANJ76" s="20"/>
      <c r="ANK76" s="20"/>
      <c r="ANL76" s="20"/>
      <c r="ANM76" s="20"/>
      <c r="ANN76" s="20"/>
      <c r="ANO76" s="20"/>
      <c r="ANP76" s="20"/>
      <c r="ANQ76" s="20"/>
      <c r="ANR76" s="20"/>
      <c r="ANS76" s="20"/>
      <c r="ANT76" s="20"/>
      <c r="ANU76" s="20"/>
      <c r="ANV76" s="20"/>
      <c r="ANW76" s="20"/>
      <c r="ANX76" s="20"/>
      <c r="ANY76" s="20"/>
      <c r="ANZ76" s="20"/>
      <c r="AOA76" s="20"/>
      <c r="AOB76" s="20"/>
      <c r="AOC76" s="20"/>
      <c r="AOD76" s="20"/>
      <c r="AOE76" s="20"/>
      <c r="AOF76" s="20"/>
      <c r="AOG76" s="20"/>
      <c r="AOH76" s="20"/>
      <c r="AOI76" s="20"/>
      <c r="AOJ76" s="20"/>
      <c r="AOK76" s="20"/>
      <c r="AOL76" s="20"/>
      <c r="AOM76" s="20"/>
      <c r="AON76" s="20"/>
      <c r="AOO76" s="20"/>
      <c r="AOP76" s="20"/>
      <c r="AOQ76" s="20"/>
      <c r="AOR76" s="20"/>
      <c r="AOS76" s="20"/>
      <c r="AOT76" s="20"/>
      <c r="AOU76" s="20"/>
      <c r="AOV76" s="20"/>
      <c r="AOW76" s="20"/>
      <c r="AOX76" s="20"/>
      <c r="AOY76" s="20"/>
      <c r="AOZ76" s="20"/>
      <c r="APA76" s="20"/>
      <c r="APB76" s="20"/>
      <c r="APC76" s="20"/>
      <c r="APD76" s="20"/>
      <c r="APE76" s="20"/>
      <c r="APF76" s="20"/>
      <c r="APG76" s="20"/>
      <c r="APH76" s="20"/>
      <c r="API76" s="20"/>
      <c r="APJ76" s="20"/>
      <c r="APK76" s="20"/>
      <c r="APL76" s="20"/>
      <c r="APM76" s="20"/>
      <c r="APN76" s="20"/>
      <c r="APO76" s="20"/>
      <c r="APP76" s="20"/>
      <c r="APQ76" s="20"/>
      <c r="APR76" s="20"/>
      <c r="APS76" s="20"/>
      <c r="APT76" s="20"/>
      <c r="APU76" s="20"/>
      <c r="APV76" s="20"/>
      <c r="APW76" s="20"/>
      <c r="APX76" s="20"/>
      <c r="APY76" s="20"/>
      <c r="APZ76" s="20"/>
      <c r="AQA76" s="20"/>
      <c r="AQB76" s="20"/>
      <c r="AQC76" s="20"/>
      <c r="AQD76" s="20"/>
      <c r="AQE76" s="20"/>
      <c r="AQF76" s="20"/>
      <c r="AQG76" s="20"/>
      <c r="AQH76" s="20"/>
      <c r="AQI76" s="20"/>
      <c r="AQJ76" s="20"/>
      <c r="AQK76" s="20"/>
      <c r="AQL76" s="20"/>
      <c r="AQM76" s="20"/>
      <c r="AQN76" s="20"/>
      <c r="AQO76" s="20"/>
      <c r="AQP76" s="20"/>
      <c r="AQQ76" s="20"/>
      <c r="AQR76" s="20"/>
      <c r="AQS76" s="20"/>
      <c r="AQT76" s="20"/>
      <c r="AQU76" s="20"/>
      <c r="AQV76" s="20"/>
      <c r="AQW76" s="20"/>
      <c r="AQX76" s="20"/>
      <c r="AQY76" s="20"/>
      <c r="AQZ76" s="20"/>
      <c r="ARA76" s="20"/>
      <c r="ARB76" s="20"/>
      <c r="ARC76" s="20"/>
      <c r="ARD76" s="20"/>
      <c r="ARE76" s="20"/>
      <c r="ARF76" s="20"/>
      <c r="ARG76" s="20"/>
      <c r="ARH76" s="20"/>
      <c r="ARI76" s="20"/>
      <c r="ARJ76" s="20"/>
      <c r="ARK76" s="20"/>
      <c r="ARL76" s="20"/>
      <c r="ARM76" s="20"/>
      <c r="ARN76" s="20"/>
      <c r="ARO76" s="20"/>
      <c r="ARP76" s="20"/>
      <c r="ARQ76" s="20"/>
      <c r="ARR76" s="20"/>
      <c r="ARS76" s="20"/>
      <c r="ART76" s="20"/>
      <c r="ARU76" s="20"/>
      <c r="ARV76" s="20"/>
      <c r="ARW76" s="20"/>
      <c r="ARX76" s="20"/>
      <c r="ARY76" s="20"/>
      <c r="ARZ76" s="20"/>
      <c r="ASA76" s="20"/>
      <c r="ASB76" s="20"/>
      <c r="ASC76" s="20"/>
      <c r="ASD76" s="20"/>
      <c r="ASE76" s="20"/>
      <c r="ASF76" s="20"/>
      <c r="ASG76" s="20"/>
      <c r="ASH76" s="20"/>
      <c r="ASI76" s="20"/>
      <c r="ASJ76" s="20"/>
      <c r="ASK76" s="20"/>
      <c r="ASL76" s="20"/>
      <c r="ASM76" s="20"/>
      <c r="ASN76" s="20"/>
      <c r="ASO76" s="20"/>
      <c r="ASP76" s="20"/>
      <c r="ASQ76" s="20"/>
      <c r="ASR76" s="20"/>
      <c r="ASS76" s="20"/>
      <c r="AST76" s="20"/>
      <c r="ASU76" s="20"/>
      <c r="ASV76" s="20"/>
      <c r="ASW76" s="20"/>
      <c r="ASX76" s="20"/>
      <c r="ASY76" s="20"/>
      <c r="ASZ76" s="20"/>
      <c r="ATA76" s="20"/>
      <c r="ATB76" s="20"/>
      <c r="ATC76" s="20"/>
      <c r="ATD76" s="20"/>
      <c r="ATE76" s="20"/>
      <c r="ATF76" s="20"/>
      <c r="ATG76" s="20"/>
      <c r="ATH76" s="20"/>
      <c r="ATI76" s="20"/>
      <c r="ATJ76" s="20"/>
      <c r="ATK76" s="20"/>
      <c r="ATL76" s="20"/>
      <c r="ATM76" s="20"/>
      <c r="ATN76" s="20"/>
      <c r="ATO76" s="20"/>
      <c r="ATP76" s="20"/>
      <c r="ATQ76" s="20"/>
      <c r="ATR76" s="20"/>
      <c r="ATS76" s="20"/>
      <c r="ATT76" s="20"/>
      <c r="ATU76" s="20"/>
      <c r="ATV76" s="20"/>
      <c r="ATW76" s="20"/>
      <c r="ATX76" s="20"/>
      <c r="ATY76" s="20"/>
      <c r="ATZ76" s="20"/>
      <c r="AUA76" s="20"/>
      <c r="AUB76" s="20"/>
      <c r="AUC76" s="20"/>
      <c r="AUD76" s="20"/>
      <c r="AUE76" s="20"/>
      <c r="AUF76" s="20"/>
      <c r="AUG76" s="20"/>
      <c r="AUH76" s="20"/>
      <c r="AUI76" s="20"/>
      <c r="AUJ76" s="20"/>
      <c r="AUK76" s="20"/>
      <c r="AUL76" s="20"/>
      <c r="AUM76" s="20"/>
      <c r="AUN76" s="20"/>
      <c r="AUO76" s="20"/>
      <c r="AUP76" s="20"/>
      <c r="AUQ76" s="20"/>
      <c r="AUR76" s="20"/>
      <c r="AUS76" s="20"/>
      <c r="AUT76" s="20"/>
      <c r="AUU76" s="20"/>
      <c r="AUV76" s="20"/>
      <c r="AUW76" s="20"/>
      <c r="AUX76" s="20"/>
      <c r="AUY76" s="20"/>
      <c r="AUZ76" s="20"/>
      <c r="AVA76" s="20"/>
      <c r="AVB76" s="20"/>
      <c r="AVC76" s="20"/>
      <c r="AVD76" s="20"/>
      <c r="AVE76" s="20"/>
      <c r="AVF76" s="20"/>
      <c r="AVG76" s="20"/>
      <c r="AVH76" s="20"/>
      <c r="AVI76" s="20"/>
      <c r="AVJ76" s="20"/>
      <c r="AVK76" s="20"/>
      <c r="AVL76" s="20"/>
      <c r="AVM76" s="20"/>
      <c r="AVN76" s="20"/>
      <c r="AVO76" s="20"/>
      <c r="AVP76" s="20"/>
      <c r="AVQ76" s="20"/>
      <c r="AVR76" s="20"/>
      <c r="AVS76" s="20"/>
      <c r="AVT76" s="20"/>
      <c r="AVU76" s="20"/>
      <c r="AVV76" s="20"/>
      <c r="AVW76" s="20"/>
      <c r="AVX76" s="20"/>
      <c r="AVY76" s="20"/>
      <c r="AVZ76" s="20"/>
      <c r="AWA76" s="20"/>
      <c r="AWB76" s="20"/>
      <c r="AWC76" s="20"/>
      <c r="AWD76" s="20"/>
      <c r="AWE76" s="20"/>
      <c r="AWF76" s="20"/>
      <c r="AWG76" s="20"/>
      <c r="AWH76" s="20"/>
      <c r="AWI76" s="20"/>
      <c r="AWJ76" s="20"/>
      <c r="AWK76" s="20"/>
      <c r="AWL76" s="20"/>
      <c r="AWM76" s="20"/>
      <c r="AWN76" s="20"/>
      <c r="AWO76" s="20"/>
      <c r="AWP76" s="20"/>
      <c r="AWQ76" s="20"/>
      <c r="AWR76" s="20"/>
      <c r="AWS76" s="20"/>
      <c r="AWT76" s="20"/>
      <c r="AWU76" s="20"/>
      <c r="AWV76" s="20"/>
      <c r="AWW76" s="20"/>
      <c r="AWX76" s="20"/>
      <c r="AWY76" s="20"/>
      <c r="AWZ76" s="20"/>
      <c r="AXA76" s="20"/>
      <c r="AXB76" s="20"/>
      <c r="AXC76" s="20"/>
      <c r="AXD76" s="20"/>
      <c r="AXE76" s="20"/>
      <c r="AXF76" s="20"/>
      <c r="AXG76" s="20"/>
      <c r="AXH76" s="20"/>
      <c r="AXI76" s="20"/>
      <c r="AXJ76" s="20"/>
      <c r="AXK76" s="20"/>
      <c r="AXL76" s="20"/>
      <c r="AXM76" s="20"/>
      <c r="AXN76" s="20"/>
      <c r="AXO76" s="20"/>
      <c r="AXP76" s="20"/>
      <c r="AXQ76" s="20"/>
      <c r="AXR76" s="20"/>
      <c r="AXS76" s="20"/>
      <c r="AXT76" s="20"/>
      <c r="AXU76" s="20"/>
      <c r="AXV76" s="20"/>
      <c r="AXW76" s="20"/>
      <c r="AXX76" s="20"/>
      <c r="AXY76" s="20"/>
      <c r="AXZ76" s="20"/>
      <c r="AYA76" s="20"/>
      <c r="AYB76" s="20"/>
      <c r="AYC76" s="20"/>
      <c r="AYD76" s="20"/>
      <c r="AYE76" s="20"/>
      <c r="AYF76" s="20"/>
      <c r="AYG76" s="20"/>
      <c r="AYH76" s="20"/>
      <c r="AYI76" s="20"/>
      <c r="AYJ76" s="20"/>
      <c r="AYK76" s="20"/>
      <c r="AYL76" s="20"/>
      <c r="AYM76" s="20"/>
      <c r="AYN76" s="20"/>
      <c r="AYO76" s="20"/>
      <c r="AYP76" s="20"/>
      <c r="AYQ76" s="20"/>
      <c r="AYR76" s="20"/>
      <c r="AYS76" s="20"/>
      <c r="AYT76" s="20"/>
      <c r="AYU76" s="20"/>
      <c r="AYV76" s="20"/>
      <c r="AYW76" s="20"/>
      <c r="AYX76" s="20"/>
      <c r="AYY76" s="20"/>
      <c r="AYZ76" s="20"/>
      <c r="AZA76" s="20"/>
      <c r="AZB76" s="20"/>
      <c r="AZC76" s="20"/>
      <c r="AZD76" s="20"/>
      <c r="AZE76" s="20"/>
      <c r="AZF76" s="20"/>
      <c r="AZG76" s="20"/>
      <c r="AZH76" s="20"/>
      <c r="AZI76" s="20"/>
      <c r="AZJ76" s="20"/>
      <c r="AZK76" s="20"/>
      <c r="AZL76" s="20"/>
      <c r="AZM76" s="20"/>
      <c r="AZN76" s="20"/>
      <c r="AZO76" s="20"/>
      <c r="AZP76" s="20"/>
      <c r="AZQ76" s="20"/>
      <c r="AZR76" s="20"/>
      <c r="AZS76" s="20"/>
      <c r="AZT76" s="20"/>
      <c r="AZU76" s="20"/>
      <c r="AZV76" s="20"/>
      <c r="AZW76" s="20"/>
      <c r="AZX76" s="20"/>
      <c r="AZY76" s="20"/>
      <c r="AZZ76" s="20"/>
      <c r="BAA76" s="20"/>
      <c r="BAB76" s="20"/>
      <c r="BAC76" s="20"/>
      <c r="BAD76" s="20"/>
      <c r="BAE76" s="20"/>
      <c r="BAF76" s="20"/>
      <c r="BAG76" s="20"/>
      <c r="BAH76" s="20"/>
      <c r="BAI76" s="20"/>
      <c r="BAJ76" s="20"/>
      <c r="BAK76" s="20"/>
      <c r="BAL76" s="20"/>
      <c r="BAM76" s="20"/>
      <c r="BAN76" s="20"/>
      <c r="BAO76" s="20"/>
      <c r="BAP76" s="20"/>
      <c r="BAQ76" s="20"/>
      <c r="BAR76" s="20"/>
      <c r="BAS76" s="20"/>
      <c r="BAT76" s="20"/>
      <c r="BAU76" s="20"/>
      <c r="BAV76" s="20"/>
      <c r="BAW76" s="20"/>
      <c r="BAX76" s="20"/>
      <c r="BAY76" s="20"/>
      <c r="BAZ76" s="20"/>
      <c r="BBA76" s="20"/>
      <c r="BBB76" s="20"/>
      <c r="BBC76" s="20"/>
      <c r="BBD76" s="20"/>
      <c r="BBE76" s="20"/>
      <c r="BBF76" s="20"/>
      <c r="BBG76" s="20"/>
      <c r="BBH76" s="20"/>
      <c r="BBI76" s="20"/>
      <c r="BBJ76" s="20"/>
      <c r="BBK76" s="20"/>
      <c r="BBL76" s="20"/>
      <c r="BBM76" s="20"/>
      <c r="BBN76" s="20"/>
      <c r="BBO76" s="20"/>
      <c r="BBP76" s="20"/>
      <c r="BBQ76" s="20"/>
      <c r="BBR76" s="20"/>
      <c r="BBS76" s="20"/>
      <c r="BBT76" s="20"/>
      <c r="BBU76" s="20"/>
      <c r="BBV76" s="20"/>
      <c r="BBW76" s="20"/>
      <c r="BBX76" s="20"/>
      <c r="BBY76" s="20"/>
      <c r="BBZ76" s="20"/>
      <c r="BCA76" s="20"/>
      <c r="BCB76" s="20"/>
      <c r="BCC76" s="20"/>
      <c r="BCD76" s="20"/>
      <c r="BCE76" s="20"/>
      <c r="BCF76" s="20"/>
      <c r="BCG76" s="20"/>
      <c r="BCH76" s="20"/>
      <c r="BCI76" s="20"/>
      <c r="BCJ76" s="20"/>
      <c r="BCK76" s="20"/>
      <c r="BCL76" s="20"/>
      <c r="BCM76" s="20"/>
      <c r="BCN76" s="20"/>
      <c r="BCO76" s="20"/>
      <c r="BCP76" s="20"/>
      <c r="BCQ76" s="20"/>
      <c r="BCR76" s="20"/>
      <c r="BCS76" s="20"/>
      <c r="BCT76" s="20"/>
      <c r="BCU76" s="20"/>
      <c r="BCV76" s="20"/>
      <c r="BCW76" s="20"/>
      <c r="BCX76" s="20"/>
      <c r="BCY76" s="20"/>
      <c r="BCZ76" s="20"/>
      <c r="BDA76" s="20"/>
      <c r="BDB76" s="20"/>
      <c r="BDC76" s="20"/>
      <c r="BDD76" s="20"/>
      <c r="BDE76" s="20"/>
      <c r="BDF76" s="20"/>
      <c r="BDG76" s="20"/>
      <c r="BDH76" s="20"/>
      <c r="BDI76" s="20"/>
      <c r="BDJ76" s="20"/>
      <c r="BDK76" s="20"/>
      <c r="BDL76" s="20"/>
      <c r="BDM76" s="20"/>
      <c r="BDN76" s="20"/>
      <c r="BDO76" s="20"/>
      <c r="BDP76" s="20"/>
      <c r="BDQ76" s="20"/>
      <c r="BDR76" s="20"/>
      <c r="BDS76" s="20"/>
      <c r="BDT76" s="20"/>
      <c r="BDU76" s="20"/>
      <c r="BDV76" s="20"/>
      <c r="BDW76" s="20"/>
      <c r="BDX76" s="20"/>
      <c r="BDY76" s="20"/>
      <c r="BDZ76" s="20"/>
      <c r="BEA76" s="20"/>
      <c r="BEB76" s="20"/>
      <c r="BEC76" s="20"/>
      <c r="BED76" s="20"/>
      <c r="BEE76" s="20"/>
      <c r="BEF76" s="20"/>
      <c r="BEG76" s="20"/>
      <c r="BEH76" s="20"/>
      <c r="BEI76" s="20"/>
      <c r="BEJ76" s="20"/>
      <c r="BEK76" s="20"/>
      <c r="BEL76" s="20"/>
      <c r="BEM76" s="20"/>
      <c r="BEN76" s="20"/>
      <c r="BEO76" s="20"/>
      <c r="BEP76" s="20"/>
      <c r="BEQ76" s="20"/>
      <c r="BER76" s="20"/>
      <c r="BES76" s="20"/>
      <c r="BET76" s="20"/>
      <c r="BEU76" s="20"/>
      <c r="BEV76" s="20"/>
      <c r="BEW76" s="20"/>
      <c r="BEX76" s="20"/>
      <c r="BEY76" s="20"/>
      <c r="BEZ76" s="20"/>
      <c r="BFA76" s="20"/>
      <c r="BFB76" s="20"/>
      <c r="BFC76" s="20"/>
      <c r="BFD76" s="20"/>
      <c r="BFE76" s="20"/>
      <c r="BFF76" s="20"/>
      <c r="BFG76" s="20"/>
      <c r="BFH76" s="20"/>
      <c r="BFI76" s="20"/>
      <c r="BFJ76" s="20"/>
      <c r="BFK76" s="20"/>
      <c r="BFL76" s="20"/>
      <c r="BFM76" s="20"/>
      <c r="BFN76" s="20"/>
      <c r="BFO76" s="20"/>
      <c r="BFP76" s="20"/>
      <c r="BFQ76" s="20"/>
      <c r="BFR76" s="20"/>
      <c r="BFS76" s="20"/>
      <c r="BFT76" s="20"/>
      <c r="BFU76" s="20"/>
      <c r="BFV76" s="20"/>
      <c r="BFW76" s="20"/>
      <c r="BFX76" s="20"/>
      <c r="BFY76" s="20"/>
      <c r="BFZ76" s="20"/>
      <c r="BGA76" s="20"/>
      <c r="BGB76" s="20"/>
      <c r="BGC76" s="20"/>
      <c r="BGD76" s="20"/>
      <c r="BGE76" s="20"/>
      <c r="BGF76" s="20"/>
      <c r="BGG76" s="20"/>
      <c r="BGH76" s="20"/>
      <c r="BGI76" s="20"/>
      <c r="BGJ76" s="20"/>
      <c r="BGK76" s="20"/>
      <c r="BGL76" s="20"/>
      <c r="BGM76" s="20"/>
      <c r="BGN76" s="20"/>
      <c r="BGO76" s="20"/>
      <c r="BGP76" s="20"/>
      <c r="BGQ76" s="20"/>
      <c r="BGR76" s="20"/>
      <c r="BGS76" s="20"/>
      <c r="BGT76" s="20"/>
      <c r="BGU76" s="20"/>
      <c r="BGV76" s="20"/>
      <c r="BGW76" s="20"/>
      <c r="BGX76" s="20"/>
      <c r="BGY76" s="20"/>
      <c r="BGZ76" s="20"/>
      <c r="BHA76" s="20"/>
      <c r="BHB76" s="20"/>
      <c r="BHC76" s="20"/>
      <c r="BHD76" s="20"/>
      <c r="BHE76" s="20"/>
      <c r="BHF76" s="20"/>
      <c r="BHG76" s="20"/>
      <c r="BHH76" s="20"/>
      <c r="BHI76" s="20"/>
      <c r="BHJ76" s="20"/>
      <c r="BHK76" s="20"/>
      <c r="BHL76" s="20"/>
      <c r="BHM76" s="20"/>
      <c r="BHN76" s="20"/>
      <c r="BHO76" s="20"/>
      <c r="BHP76" s="20"/>
      <c r="BHQ76" s="20"/>
      <c r="BHR76" s="20"/>
      <c r="BHS76" s="20"/>
      <c r="BHT76" s="20"/>
      <c r="BHU76" s="20"/>
      <c r="BHV76" s="20"/>
      <c r="BHW76" s="20"/>
      <c r="BHX76" s="20"/>
      <c r="BHY76" s="20"/>
      <c r="BHZ76" s="20"/>
      <c r="BIA76" s="20"/>
      <c r="BIB76" s="20"/>
      <c r="BIC76" s="20"/>
      <c r="BID76" s="20"/>
      <c r="BIE76" s="20"/>
      <c r="BIF76" s="20"/>
      <c r="BIG76" s="20"/>
      <c r="BIH76" s="20"/>
      <c r="BII76" s="20"/>
      <c r="BIJ76" s="20"/>
      <c r="BIK76" s="20"/>
      <c r="BIL76" s="20"/>
      <c r="BIM76" s="20"/>
      <c r="BIN76" s="20"/>
      <c r="BIO76" s="20"/>
      <c r="BIP76" s="20"/>
      <c r="BIQ76" s="20"/>
      <c r="BIR76" s="20"/>
      <c r="BIS76" s="20"/>
      <c r="BIT76" s="20"/>
      <c r="BIU76" s="20"/>
      <c r="BIV76" s="20"/>
      <c r="BIW76" s="20"/>
      <c r="BIX76" s="20"/>
      <c r="BIY76" s="20"/>
      <c r="BIZ76" s="20"/>
      <c r="BJA76" s="20"/>
      <c r="BJB76" s="20"/>
      <c r="BJC76" s="20"/>
      <c r="BJD76" s="20"/>
      <c r="BJE76" s="20"/>
      <c r="BJF76" s="20"/>
      <c r="BJG76" s="20"/>
      <c r="BJH76" s="20"/>
      <c r="BJI76" s="20"/>
      <c r="BJJ76" s="20"/>
      <c r="BJK76" s="20"/>
      <c r="BJL76" s="20"/>
      <c r="BJM76" s="20"/>
      <c r="BJN76" s="20"/>
      <c r="BJO76" s="20"/>
      <c r="BJP76" s="20"/>
      <c r="BJQ76" s="20"/>
      <c r="BJR76" s="20"/>
      <c r="BJS76" s="20"/>
      <c r="BJT76" s="20"/>
      <c r="BJU76" s="20"/>
      <c r="BJV76" s="20"/>
      <c r="BJW76" s="20"/>
      <c r="BJX76" s="20"/>
      <c r="BJY76" s="20"/>
      <c r="BJZ76" s="20"/>
      <c r="BKA76" s="20"/>
      <c r="BKB76" s="20"/>
      <c r="BKC76" s="20"/>
      <c r="BKD76" s="20"/>
      <c r="BKE76" s="20"/>
      <c r="BKF76" s="20"/>
      <c r="BKG76" s="20"/>
      <c r="BKH76" s="20"/>
      <c r="BKI76" s="20"/>
      <c r="BKJ76" s="20"/>
      <c r="BKK76" s="20"/>
      <c r="BKL76" s="20"/>
      <c r="BKM76" s="20"/>
      <c r="BKN76" s="20"/>
      <c r="BKO76" s="20"/>
      <c r="BKP76" s="20"/>
      <c r="BKQ76" s="20"/>
      <c r="BKR76" s="20"/>
      <c r="BKS76" s="20"/>
      <c r="BKT76" s="20"/>
      <c r="BKU76" s="20"/>
      <c r="BKV76" s="20"/>
      <c r="BKW76" s="20"/>
      <c r="BKX76" s="20"/>
      <c r="BKY76" s="20"/>
      <c r="BKZ76" s="20"/>
      <c r="BLA76" s="20"/>
      <c r="BLB76" s="20"/>
      <c r="BLC76" s="20"/>
      <c r="BLD76" s="20"/>
      <c r="BLE76" s="20"/>
      <c r="BLF76" s="20"/>
      <c r="BLG76" s="20"/>
      <c r="BLH76" s="20"/>
      <c r="BLI76" s="20"/>
      <c r="BLJ76" s="20"/>
      <c r="BLK76" s="20"/>
      <c r="BLL76" s="20"/>
      <c r="BLM76" s="20"/>
      <c r="BLN76" s="20"/>
      <c r="BLO76" s="20"/>
      <c r="BLP76" s="20"/>
      <c r="BLQ76" s="20"/>
      <c r="BLR76" s="20"/>
      <c r="BLS76" s="20"/>
      <c r="BLT76" s="20"/>
      <c r="BLU76" s="20"/>
      <c r="BLV76" s="20"/>
      <c r="BLW76" s="20"/>
      <c r="BLX76" s="20"/>
      <c r="BLY76" s="20"/>
      <c r="BLZ76" s="20"/>
      <c r="BMA76" s="20"/>
      <c r="BMB76" s="20"/>
      <c r="BMC76" s="20"/>
      <c r="BMD76" s="20"/>
      <c r="BME76" s="20"/>
      <c r="BMF76" s="20"/>
      <c r="BMG76" s="20"/>
      <c r="BMH76" s="20"/>
      <c r="BMI76" s="20"/>
      <c r="BMJ76" s="20"/>
      <c r="BMK76" s="20"/>
      <c r="BML76" s="20"/>
      <c r="BMM76" s="20"/>
      <c r="BMN76" s="20"/>
      <c r="BMO76" s="20"/>
      <c r="BMP76" s="20"/>
      <c r="BMQ76" s="20"/>
      <c r="BMR76" s="20"/>
      <c r="BMS76" s="20"/>
      <c r="BMT76" s="20"/>
      <c r="BMU76" s="20"/>
      <c r="BMV76" s="20"/>
      <c r="BMW76" s="20"/>
      <c r="BMX76" s="20"/>
      <c r="BMY76" s="20"/>
      <c r="BMZ76" s="20"/>
      <c r="BNA76" s="20"/>
      <c r="BNB76" s="20"/>
      <c r="BNC76" s="20"/>
      <c r="BND76" s="20"/>
      <c r="BNE76" s="20"/>
      <c r="BNF76" s="20"/>
      <c r="BNG76" s="20"/>
      <c r="BNH76" s="20"/>
      <c r="BNI76" s="20"/>
      <c r="BNJ76" s="20"/>
      <c r="BNK76" s="20"/>
      <c r="BNL76" s="20"/>
      <c r="BNM76" s="20"/>
      <c r="BNN76" s="20"/>
      <c r="BNO76" s="20"/>
      <c r="BNP76" s="20"/>
      <c r="BNQ76" s="20"/>
      <c r="BNR76" s="20"/>
      <c r="BNS76" s="20"/>
      <c r="BNT76" s="20"/>
      <c r="BNU76" s="20"/>
      <c r="BNV76" s="20"/>
      <c r="BNW76" s="20"/>
      <c r="BNX76" s="20"/>
      <c r="BNY76" s="20"/>
      <c r="BNZ76" s="20"/>
      <c r="BOA76" s="20"/>
      <c r="BOB76" s="20"/>
      <c r="BOC76" s="20"/>
      <c r="BOD76" s="20"/>
      <c r="BOE76" s="20"/>
      <c r="BOF76" s="20"/>
      <c r="BOG76" s="20"/>
      <c r="BOH76" s="20"/>
      <c r="BOI76" s="20"/>
      <c r="BOJ76" s="20"/>
      <c r="BOK76" s="20"/>
      <c r="BOL76" s="20"/>
      <c r="BOM76" s="20"/>
      <c r="BON76" s="20"/>
      <c r="BOO76" s="20"/>
      <c r="BOP76" s="20"/>
      <c r="BOQ76" s="20"/>
      <c r="BOR76" s="20"/>
      <c r="BOS76" s="20"/>
      <c r="BOT76" s="20"/>
      <c r="BOU76" s="20"/>
      <c r="BOV76" s="20"/>
      <c r="BOW76" s="20"/>
      <c r="BOX76" s="20"/>
      <c r="BOY76" s="20"/>
      <c r="BOZ76" s="20"/>
      <c r="BPA76" s="20"/>
      <c r="BPB76" s="20"/>
      <c r="BPC76" s="20"/>
      <c r="BPD76" s="20"/>
      <c r="BPE76" s="20"/>
      <c r="BPF76" s="20"/>
      <c r="BPG76" s="20"/>
      <c r="BPH76" s="20"/>
      <c r="BPI76" s="20"/>
      <c r="BPJ76" s="20"/>
      <c r="BPK76" s="20"/>
      <c r="BPL76" s="20"/>
      <c r="BPM76" s="20"/>
      <c r="BPN76" s="20"/>
      <c r="BPO76" s="20"/>
      <c r="BPP76" s="20"/>
      <c r="BPQ76" s="20"/>
      <c r="BPR76" s="20"/>
      <c r="BPS76" s="20"/>
      <c r="BPT76" s="20"/>
      <c r="BPU76" s="20"/>
      <c r="BPV76" s="20"/>
      <c r="BPW76" s="20"/>
      <c r="BPX76" s="20"/>
      <c r="BPY76" s="20"/>
      <c r="BPZ76" s="20"/>
      <c r="BQA76" s="20"/>
      <c r="BQB76" s="20"/>
      <c r="BQC76" s="20"/>
      <c r="BQD76" s="20"/>
      <c r="BQE76" s="20"/>
      <c r="BQF76" s="20"/>
      <c r="BQG76" s="20"/>
      <c r="BQH76" s="20"/>
      <c r="BQI76" s="20"/>
      <c r="BQJ76" s="20"/>
      <c r="BQK76" s="20"/>
      <c r="BQL76" s="20"/>
      <c r="BQM76" s="20"/>
      <c r="BQN76" s="20"/>
      <c r="BQO76" s="20"/>
      <c r="BQP76" s="20"/>
      <c r="BQQ76" s="20"/>
      <c r="BQR76" s="20"/>
      <c r="BQS76" s="20"/>
      <c r="BQT76" s="20"/>
      <c r="BQU76" s="20"/>
      <c r="BQV76" s="20"/>
      <c r="BQW76" s="20"/>
      <c r="BQX76" s="20"/>
      <c r="BQY76" s="20"/>
      <c r="BQZ76" s="20"/>
      <c r="BRA76" s="20"/>
      <c r="BRB76" s="20"/>
      <c r="BRC76" s="20"/>
      <c r="BRD76" s="20"/>
      <c r="BRE76" s="20"/>
      <c r="BRF76" s="20"/>
      <c r="BRG76" s="20"/>
      <c r="BRH76" s="20"/>
      <c r="BRI76" s="20"/>
      <c r="BRJ76" s="20"/>
      <c r="BRK76" s="20"/>
      <c r="BRL76" s="20"/>
      <c r="BRM76" s="20"/>
      <c r="BRN76" s="20"/>
      <c r="BRO76" s="20"/>
      <c r="BRP76" s="20"/>
      <c r="BRQ76" s="20"/>
      <c r="BRR76" s="20"/>
      <c r="BRS76" s="20"/>
      <c r="BRT76" s="20"/>
      <c r="BRU76" s="20"/>
      <c r="BRV76" s="20"/>
      <c r="BRW76" s="20"/>
      <c r="BRX76" s="20"/>
      <c r="BRY76" s="20"/>
      <c r="BRZ76" s="20"/>
      <c r="BSA76" s="20"/>
    </row>
    <row r="77" spans="1:1847" s="18" customFormat="1" x14ac:dyDescent="0.3">
      <c r="A77" s="342" t="s">
        <v>118</v>
      </c>
      <c r="B77" s="342"/>
      <c r="C77" s="342"/>
      <c r="D77" s="342"/>
      <c r="E77" s="545"/>
      <c r="F77" s="342"/>
      <c r="G77" s="395" t="s">
        <v>119</v>
      </c>
      <c r="H77" s="7">
        <f>H78</f>
        <v>0</v>
      </c>
      <c r="I77" s="8">
        <f t="shared" ref="I77:U79" si="34">I78</f>
        <v>0</v>
      </c>
      <c r="J77" s="8">
        <f t="shared" si="34"/>
        <v>0</v>
      </c>
      <c r="K77" s="8">
        <f t="shared" si="34"/>
        <v>0</v>
      </c>
      <c r="L77" s="644"/>
      <c r="M77" s="9">
        <f t="shared" si="34"/>
        <v>0</v>
      </c>
      <c r="N77" s="8">
        <f t="shared" si="34"/>
        <v>0</v>
      </c>
      <c r="O77" s="8">
        <f t="shared" si="34"/>
        <v>0</v>
      </c>
      <c r="P77" s="8">
        <f t="shared" si="34"/>
        <v>0</v>
      </c>
      <c r="Q77" s="42"/>
      <c r="R77" s="9">
        <f t="shared" si="34"/>
        <v>0</v>
      </c>
      <c r="S77" s="8">
        <f t="shared" si="34"/>
        <v>846500000</v>
      </c>
      <c r="T77" s="8">
        <f t="shared" si="34"/>
        <v>90666666</v>
      </c>
      <c r="U77" s="8">
        <f t="shared" si="34"/>
        <v>90666666</v>
      </c>
      <c r="V77" s="16"/>
      <c r="W77" s="9">
        <f>H77+M77+R77</f>
        <v>0</v>
      </c>
      <c r="X77" s="8">
        <f t="shared" ref="X77:Z78" si="35">I77+N77+S77</f>
        <v>846500000</v>
      </c>
      <c r="Y77" s="8">
        <f t="shared" si="35"/>
        <v>90666666</v>
      </c>
      <c r="Z77" s="755">
        <f t="shared" si="35"/>
        <v>90666666</v>
      </c>
      <c r="AA77" s="809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</row>
    <row r="78" spans="1:1847" s="18" customFormat="1" ht="27.6" x14ac:dyDescent="0.3">
      <c r="A78" s="777"/>
      <c r="B78" s="342" t="s">
        <v>120</v>
      </c>
      <c r="C78" s="342"/>
      <c r="D78" s="342"/>
      <c r="E78" s="545"/>
      <c r="F78" s="342"/>
      <c r="G78" s="395" t="s">
        <v>121</v>
      </c>
      <c r="H78" s="7">
        <f>H79</f>
        <v>0</v>
      </c>
      <c r="I78" s="8">
        <f t="shared" si="34"/>
        <v>0</v>
      </c>
      <c r="J78" s="8">
        <f t="shared" si="34"/>
        <v>0</v>
      </c>
      <c r="K78" s="8">
        <f t="shared" si="34"/>
        <v>0</v>
      </c>
      <c r="L78" s="644"/>
      <c r="M78" s="9">
        <f t="shared" si="34"/>
        <v>0</v>
      </c>
      <c r="N78" s="8">
        <f t="shared" si="34"/>
        <v>0</v>
      </c>
      <c r="O78" s="8">
        <f t="shared" si="34"/>
        <v>0</v>
      </c>
      <c r="P78" s="8">
        <f t="shared" si="34"/>
        <v>0</v>
      </c>
      <c r="Q78" s="42"/>
      <c r="R78" s="9">
        <f t="shared" si="34"/>
        <v>0</v>
      </c>
      <c r="S78" s="8">
        <f t="shared" si="34"/>
        <v>846500000</v>
      </c>
      <c r="T78" s="8">
        <f t="shared" si="34"/>
        <v>90666666</v>
      </c>
      <c r="U78" s="8">
        <f t="shared" si="34"/>
        <v>90666666</v>
      </c>
      <c r="V78" s="98"/>
      <c r="W78" s="9">
        <f>H78+M78+R78</f>
        <v>0</v>
      </c>
      <c r="X78" s="8">
        <f t="shared" si="35"/>
        <v>846500000</v>
      </c>
      <c r="Y78" s="8">
        <f t="shared" si="35"/>
        <v>90666666</v>
      </c>
      <c r="Z78" s="755">
        <f t="shared" si="35"/>
        <v>90666666</v>
      </c>
      <c r="AA78" s="809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  <c r="AWS78" s="17"/>
      <c r="AWT78" s="17"/>
      <c r="AWU78" s="17"/>
      <c r="AWV78" s="17"/>
      <c r="AWW78" s="17"/>
      <c r="AWX78" s="17"/>
      <c r="AWY78" s="17"/>
      <c r="AWZ78" s="17"/>
      <c r="AXA78" s="17"/>
      <c r="AXB78" s="17"/>
      <c r="AXC78" s="17"/>
      <c r="AXD78" s="17"/>
      <c r="AXE78" s="17"/>
      <c r="AXF78" s="17"/>
      <c r="AXG78" s="17"/>
      <c r="AXH78" s="17"/>
      <c r="AXI78" s="17"/>
      <c r="AXJ78" s="17"/>
      <c r="AXK78" s="17"/>
      <c r="AXL78" s="17"/>
      <c r="AXM78" s="17"/>
      <c r="AXN78" s="17"/>
      <c r="AXO78" s="17"/>
      <c r="AXP78" s="17"/>
      <c r="AXQ78" s="17"/>
      <c r="AXR78" s="17"/>
      <c r="AXS78" s="17"/>
      <c r="AXT78" s="17"/>
      <c r="AXU78" s="17"/>
      <c r="AXV78" s="17"/>
      <c r="AXW78" s="17"/>
      <c r="AXX78" s="17"/>
      <c r="AXY78" s="17"/>
      <c r="AXZ78" s="17"/>
      <c r="AYA78" s="17"/>
      <c r="AYB78" s="17"/>
      <c r="AYC78" s="17"/>
      <c r="AYD78" s="17"/>
      <c r="AYE78" s="17"/>
      <c r="AYF78" s="17"/>
      <c r="AYG78" s="17"/>
      <c r="AYH78" s="17"/>
      <c r="AYI78" s="17"/>
      <c r="AYJ78" s="17"/>
      <c r="AYK78" s="17"/>
      <c r="AYL78" s="17"/>
      <c r="AYM78" s="17"/>
      <c r="AYN78" s="17"/>
      <c r="AYO78" s="17"/>
      <c r="AYP78" s="17"/>
      <c r="AYQ78" s="17"/>
      <c r="AYR78" s="17"/>
      <c r="AYS78" s="17"/>
      <c r="AYT78" s="17"/>
      <c r="AYU78" s="17"/>
      <c r="AYV78" s="17"/>
      <c r="AYW78" s="17"/>
      <c r="AYX78" s="17"/>
      <c r="AYY78" s="17"/>
      <c r="AYZ78" s="17"/>
      <c r="AZA78" s="17"/>
      <c r="AZB78" s="17"/>
      <c r="AZC78" s="17"/>
      <c r="AZD78" s="17"/>
      <c r="AZE78" s="17"/>
      <c r="AZF78" s="17"/>
      <c r="AZG78" s="17"/>
      <c r="AZH78" s="17"/>
      <c r="AZI78" s="17"/>
      <c r="AZJ78" s="17"/>
      <c r="AZK78" s="17"/>
      <c r="AZL78" s="17"/>
      <c r="AZM78" s="17"/>
      <c r="AZN78" s="17"/>
      <c r="AZO78" s="17"/>
      <c r="AZP78" s="17"/>
      <c r="AZQ78" s="17"/>
      <c r="AZR78" s="17"/>
      <c r="AZS78" s="17"/>
      <c r="AZT78" s="17"/>
      <c r="AZU78" s="17"/>
      <c r="AZV78" s="17"/>
      <c r="AZW78" s="17"/>
      <c r="AZX78" s="17"/>
      <c r="AZY78" s="17"/>
      <c r="AZZ78" s="17"/>
      <c r="BAA78" s="17"/>
      <c r="BAB78" s="17"/>
      <c r="BAC78" s="17"/>
      <c r="BAD78" s="17"/>
      <c r="BAE78" s="17"/>
      <c r="BAF78" s="17"/>
      <c r="BAG78" s="17"/>
      <c r="BAH78" s="17"/>
      <c r="BAI78" s="17"/>
      <c r="BAJ78" s="17"/>
      <c r="BAK78" s="17"/>
      <c r="BAL78" s="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AX78" s="17"/>
      <c r="BAY78" s="17"/>
      <c r="BAZ78" s="17"/>
      <c r="BBA78" s="17"/>
      <c r="BBB78" s="17"/>
      <c r="BBC78" s="17"/>
      <c r="BBD78" s="17"/>
      <c r="BBE78" s="17"/>
      <c r="BBF78" s="17"/>
      <c r="BBG78" s="17"/>
      <c r="BBH78" s="17"/>
      <c r="BBI78" s="17"/>
      <c r="BBJ78" s="17"/>
      <c r="BBK78" s="17"/>
      <c r="BBL78" s="17"/>
      <c r="BBM78" s="17"/>
      <c r="BBN78" s="17"/>
      <c r="BBO78" s="17"/>
      <c r="BBP78" s="17"/>
      <c r="BBQ78" s="17"/>
      <c r="BBR78" s="17"/>
      <c r="BBS78" s="17"/>
      <c r="BBT78" s="17"/>
      <c r="BBU78" s="17"/>
      <c r="BBV78" s="17"/>
      <c r="BBW78" s="17"/>
      <c r="BBX78" s="17"/>
      <c r="BBY78" s="17"/>
      <c r="BBZ78" s="17"/>
      <c r="BCA78" s="17"/>
      <c r="BCB78" s="17"/>
      <c r="BCC78" s="17"/>
      <c r="BCD78" s="17"/>
      <c r="BCE78" s="17"/>
      <c r="BCF78" s="17"/>
      <c r="BCG78" s="17"/>
      <c r="BCH78" s="17"/>
      <c r="BCI78" s="17"/>
      <c r="BCJ78" s="17"/>
      <c r="BCK78" s="17"/>
      <c r="BCL78" s="17"/>
      <c r="BCM78" s="17"/>
      <c r="BCN78" s="17"/>
      <c r="BCO78" s="17"/>
      <c r="BCP78" s="17"/>
      <c r="BCQ78" s="17"/>
      <c r="BCR78" s="17"/>
      <c r="BCS78" s="17"/>
      <c r="BCT78" s="17"/>
      <c r="BCU78" s="17"/>
      <c r="BCV78" s="17"/>
      <c r="BCW78" s="17"/>
      <c r="BCX78" s="17"/>
      <c r="BCY78" s="17"/>
      <c r="BCZ78" s="17"/>
      <c r="BDA78" s="17"/>
      <c r="BDB78" s="17"/>
      <c r="BDC78" s="17"/>
      <c r="BDD78" s="17"/>
      <c r="BDE78" s="17"/>
      <c r="BDF78" s="17"/>
      <c r="BDG78" s="17"/>
      <c r="BDH78" s="17"/>
      <c r="BDI78" s="17"/>
      <c r="BDJ78" s="17"/>
      <c r="BDK78" s="17"/>
      <c r="BDL78" s="17"/>
      <c r="BDM78" s="17"/>
      <c r="BDN78" s="17"/>
      <c r="BDO78" s="17"/>
      <c r="BDP78" s="17"/>
      <c r="BDQ78" s="17"/>
      <c r="BDR78" s="17"/>
      <c r="BDS78" s="17"/>
      <c r="BDT78" s="17"/>
      <c r="BDU78" s="17"/>
      <c r="BDV78" s="17"/>
      <c r="BDW78" s="17"/>
      <c r="BDX78" s="17"/>
      <c r="BDY78" s="17"/>
      <c r="BDZ78" s="17"/>
      <c r="BEA78" s="17"/>
      <c r="BEB78" s="17"/>
      <c r="BEC78" s="17"/>
      <c r="BED78" s="17"/>
      <c r="BEE78" s="17"/>
      <c r="BEF78" s="17"/>
      <c r="BEG78" s="17"/>
      <c r="BEH78" s="17"/>
      <c r="BEI78" s="17"/>
      <c r="BEJ78" s="17"/>
      <c r="BEK78" s="17"/>
      <c r="BEL78" s="17"/>
      <c r="BEM78" s="17"/>
      <c r="BEN78" s="17"/>
      <c r="BEO78" s="17"/>
      <c r="BEP78" s="17"/>
      <c r="BEQ78" s="17"/>
      <c r="BER78" s="17"/>
      <c r="BES78" s="17"/>
      <c r="BET78" s="17"/>
      <c r="BEU78" s="17"/>
      <c r="BEV78" s="17"/>
      <c r="BEW78" s="17"/>
      <c r="BEX78" s="17"/>
      <c r="BEY78" s="17"/>
      <c r="BEZ78" s="17"/>
      <c r="BFA78" s="17"/>
      <c r="BFB78" s="17"/>
      <c r="BFC78" s="17"/>
      <c r="BFD78" s="17"/>
      <c r="BFE78" s="17"/>
      <c r="BFF78" s="17"/>
      <c r="BFG78" s="17"/>
      <c r="BFH78" s="17"/>
      <c r="BFI78" s="17"/>
      <c r="BFJ78" s="17"/>
      <c r="BFK78" s="17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B78" s="17"/>
      <c r="BGC78" s="17"/>
      <c r="BGD78" s="17"/>
      <c r="BGE78" s="17"/>
      <c r="BGF78" s="17"/>
      <c r="BGG78" s="17"/>
      <c r="BGH78" s="17"/>
      <c r="BGI78" s="17"/>
      <c r="BGJ78" s="17"/>
      <c r="BGK78" s="17"/>
      <c r="BGL78" s="17"/>
      <c r="BGM78" s="17"/>
      <c r="BGN78" s="17"/>
      <c r="BGO78" s="17"/>
      <c r="BGP78" s="17"/>
      <c r="BGQ78" s="17"/>
      <c r="BGR78" s="17"/>
      <c r="BGS78" s="17"/>
      <c r="BGT78" s="17"/>
      <c r="BGU78" s="17"/>
      <c r="BGV78" s="17"/>
      <c r="BGW78" s="17"/>
      <c r="BGX78" s="17"/>
      <c r="BGY78" s="17"/>
      <c r="BGZ78" s="17"/>
      <c r="BHA78" s="17"/>
      <c r="BHB78" s="17"/>
      <c r="BHC78" s="17"/>
      <c r="BHD78" s="17"/>
      <c r="BHE78" s="17"/>
      <c r="BHF78" s="17"/>
      <c r="BHG78" s="17"/>
      <c r="BHH78" s="17"/>
      <c r="BHI78" s="17"/>
      <c r="BHJ78" s="17"/>
      <c r="BHK78" s="17"/>
      <c r="BHL78" s="17"/>
      <c r="BHM78" s="17"/>
      <c r="BHN78" s="17"/>
      <c r="BHO78" s="17"/>
      <c r="BHP78" s="17"/>
      <c r="BHQ78" s="17"/>
      <c r="BHR78" s="17"/>
      <c r="BHS78" s="17"/>
      <c r="BHT78" s="17"/>
      <c r="BHU78" s="17"/>
      <c r="BHV78" s="17"/>
      <c r="BHW78" s="17"/>
      <c r="BHX78" s="17"/>
      <c r="BHY78" s="17"/>
      <c r="BHZ78" s="17"/>
      <c r="BIA78" s="17"/>
      <c r="BIB78" s="17"/>
      <c r="BIC78" s="17"/>
      <c r="BID78" s="17"/>
      <c r="BIE78" s="17"/>
      <c r="BIF78" s="17"/>
      <c r="BIG78" s="17"/>
      <c r="BIH78" s="17"/>
      <c r="BII78" s="17"/>
      <c r="BIJ78" s="17"/>
      <c r="BIK78" s="17"/>
      <c r="BIL78" s="17"/>
      <c r="BIM78" s="17"/>
      <c r="BIN78" s="17"/>
      <c r="BIO78" s="17"/>
      <c r="BIP78" s="17"/>
      <c r="BIQ78" s="17"/>
      <c r="BIR78" s="17"/>
      <c r="BIS78" s="17"/>
      <c r="BIT78" s="17"/>
      <c r="BIU78" s="17"/>
      <c r="BIV78" s="17"/>
      <c r="BIW78" s="17"/>
      <c r="BIX78" s="17"/>
      <c r="BIY78" s="17"/>
      <c r="BIZ78" s="17"/>
      <c r="BJA78" s="17"/>
      <c r="BJB78" s="17"/>
      <c r="BJC78" s="17"/>
      <c r="BJD78" s="17"/>
      <c r="BJE78" s="17"/>
      <c r="BJF78" s="17"/>
      <c r="BJG78" s="17"/>
      <c r="BJH78" s="17"/>
      <c r="BJI78" s="17"/>
      <c r="BJJ78" s="17"/>
      <c r="BJK78" s="17"/>
      <c r="BJL78" s="17"/>
      <c r="BJM78" s="17"/>
      <c r="BJN78" s="17"/>
      <c r="BJO78" s="17"/>
      <c r="BJP78" s="17"/>
      <c r="BJQ78" s="17"/>
      <c r="BJR78" s="17"/>
      <c r="BJS78" s="17"/>
      <c r="BJT78" s="17"/>
      <c r="BJU78" s="17"/>
      <c r="BJV78" s="17"/>
      <c r="BJW78" s="17"/>
      <c r="BJX78" s="17"/>
      <c r="BJY78" s="17"/>
      <c r="BJZ78" s="17"/>
      <c r="BKA78" s="17"/>
      <c r="BKB78" s="17"/>
      <c r="BKC78" s="17"/>
      <c r="BKD78" s="17"/>
      <c r="BKE78" s="17"/>
      <c r="BKF78" s="17"/>
      <c r="BKG78" s="17"/>
      <c r="BKH78" s="17"/>
      <c r="BKI78" s="17"/>
      <c r="BKJ78" s="17"/>
      <c r="BKK78" s="17"/>
      <c r="BKL78" s="17"/>
      <c r="BKM78" s="17"/>
      <c r="BKN78" s="17"/>
      <c r="BKO78" s="17"/>
      <c r="BKP78" s="17"/>
      <c r="BKQ78" s="17"/>
      <c r="BKR78" s="17"/>
      <c r="BKS78" s="17"/>
      <c r="BKT78" s="17"/>
      <c r="BKU78" s="17"/>
      <c r="BKV78" s="17"/>
      <c r="BKW78" s="17"/>
      <c r="BKX78" s="17"/>
      <c r="BKY78" s="17"/>
      <c r="BKZ78" s="17"/>
      <c r="BLA78" s="17"/>
      <c r="BLB78" s="17"/>
      <c r="BLC78" s="17"/>
      <c r="BLD78" s="17"/>
      <c r="BLE78" s="17"/>
      <c r="BLF78" s="17"/>
      <c r="BLG78" s="17"/>
      <c r="BLH78" s="17"/>
      <c r="BLI78" s="17"/>
      <c r="BLJ78" s="17"/>
      <c r="BLK78" s="17"/>
      <c r="BLL78" s="17"/>
      <c r="BLM78" s="17"/>
      <c r="BLN78" s="17"/>
      <c r="BLO78" s="17"/>
      <c r="BLP78" s="17"/>
      <c r="BLQ78" s="17"/>
      <c r="BLR78" s="17"/>
      <c r="BLS78" s="17"/>
      <c r="BLT78" s="17"/>
      <c r="BLU78" s="17"/>
      <c r="BLV78" s="17"/>
      <c r="BLW78" s="17"/>
      <c r="BLX78" s="17"/>
      <c r="BLY78" s="17"/>
      <c r="BLZ78" s="17"/>
      <c r="BMA78" s="17"/>
      <c r="BMB78" s="17"/>
      <c r="BMC78" s="17"/>
      <c r="BMD78" s="17"/>
      <c r="BME78" s="17"/>
      <c r="BMF78" s="17"/>
      <c r="BMG78" s="17"/>
      <c r="BMH78" s="17"/>
      <c r="BMI78" s="17"/>
      <c r="BMJ78" s="17"/>
      <c r="BMK78" s="17"/>
      <c r="BML78" s="17"/>
      <c r="BMM78" s="17"/>
      <c r="BMN78" s="17"/>
      <c r="BMO78" s="17"/>
      <c r="BMP78" s="17"/>
      <c r="BMQ78" s="17"/>
      <c r="BMR78" s="17"/>
      <c r="BMS78" s="17"/>
      <c r="BMT78" s="17"/>
      <c r="BMU78" s="17"/>
      <c r="BMV78" s="17"/>
      <c r="BMW78" s="17"/>
      <c r="BMX78" s="17"/>
      <c r="BMY78" s="17"/>
      <c r="BMZ78" s="17"/>
      <c r="BNA78" s="17"/>
      <c r="BNB78" s="17"/>
      <c r="BNC78" s="17"/>
      <c r="BND78" s="17"/>
      <c r="BNE78" s="17"/>
      <c r="BNF78" s="17"/>
      <c r="BNG78" s="17"/>
      <c r="BNH78" s="17"/>
      <c r="BNI78" s="17"/>
      <c r="BNJ78" s="17"/>
      <c r="BNK78" s="17"/>
      <c r="BNL78" s="17"/>
      <c r="BNM78" s="17"/>
      <c r="BNN78" s="17"/>
      <c r="BNO78" s="17"/>
      <c r="BNP78" s="17"/>
      <c r="BNQ78" s="17"/>
      <c r="BNR78" s="17"/>
      <c r="BNS78" s="17"/>
      <c r="BNT78" s="17"/>
      <c r="BNU78" s="17"/>
      <c r="BNV78" s="17"/>
      <c r="BNW78" s="17"/>
      <c r="BNX78" s="17"/>
      <c r="BNY78" s="17"/>
      <c r="BNZ78" s="17"/>
      <c r="BOA78" s="17"/>
      <c r="BOB78" s="17"/>
      <c r="BOC78" s="17"/>
      <c r="BOD78" s="17"/>
      <c r="BOE78" s="17"/>
      <c r="BOF78" s="17"/>
      <c r="BOG78" s="17"/>
      <c r="BOH78" s="17"/>
      <c r="BOI78" s="17"/>
      <c r="BOJ78" s="17"/>
      <c r="BOK78" s="17"/>
      <c r="BOL78" s="17"/>
      <c r="BOM78" s="17"/>
      <c r="BON78" s="17"/>
      <c r="BOO78" s="17"/>
      <c r="BOP78" s="17"/>
      <c r="BOQ78" s="17"/>
      <c r="BOR78" s="17"/>
      <c r="BOS78" s="17"/>
      <c r="BOT78" s="17"/>
      <c r="BOU78" s="17"/>
      <c r="BOV78" s="17"/>
      <c r="BOW78" s="17"/>
      <c r="BOX78" s="17"/>
      <c r="BOY78" s="17"/>
      <c r="BOZ78" s="17"/>
      <c r="BPA78" s="17"/>
      <c r="BPB78" s="17"/>
      <c r="BPC78" s="17"/>
      <c r="BPD78" s="17"/>
      <c r="BPE78" s="17"/>
      <c r="BPF78" s="17"/>
      <c r="BPG78" s="17"/>
      <c r="BPH78" s="17"/>
      <c r="BPI78" s="17"/>
      <c r="BPJ78" s="17"/>
      <c r="BPK78" s="17"/>
      <c r="BPL78" s="17"/>
      <c r="BPM78" s="17"/>
      <c r="BPN78" s="17"/>
      <c r="BPO78" s="17"/>
      <c r="BPP78" s="17"/>
      <c r="BPQ78" s="17"/>
      <c r="BPR78" s="17"/>
      <c r="BPS78" s="17"/>
      <c r="BPT78" s="17"/>
      <c r="BPU78" s="17"/>
      <c r="BPV78" s="17"/>
      <c r="BPW78" s="17"/>
      <c r="BPX78" s="17"/>
      <c r="BPY78" s="17"/>
      <c r="BPZ78" s="17"/>
      <c r="BQA78" s="17"/>
      <c r="BQB78" s="17"/>
      <c r="BQC78" s="17"/>
      <c r="BQD78" s="17"/>
      <c r="BQE78" s="17"/>
      <c r="BQF78" s="17"/>
      <c r="BQG78" s="17"/>
      <c r="BQH78" s="17"/>
      <c r="BQI78" s="17"/>
      <c r="BQJ78" s="17"/>
      <c r="BQK78" s="17"/>
      <c r="BQL78" s="17"/>
      <c r="BQM78" s="17"/>
      <c r="BQN78" s="17"/>
      <c r="BQO78" s="17"/>
      <c r="BQP78" s="17"/>
      <c r="BQQ78" s="17"/>
      <c r="BQR78" s="17"/>
      <c r="BQS78" s="17"/>
      <c r="BQT78" s="17"/>
      <c r="BQU78" s="17"/>
      <c r="BQV78" s="17"/>
      <c r="BQW78" s="17"/>
      <c r="BQX78" s="17"/>
      <c r="BQY78" s="17"/>
      <c r="BQZ78" s="17"/>
      <c r="BRA78" s="17"/>
      <c r="BRB78" s="17"/>
      <c r="BRC78" s="17"/>
      <c r="BRD78" s="17"/>
      <c r="BRE78" s="17"/>
      <c r="BRF78" s="17"/>
      <c r="BRG78" s="17"/>
      <c r="BRH78" s="17"/>
      <c r="BRI78" s="17"/>
      <c r="BRJ78" s="17"/>
      <c r="BRK78" s="17"/>
      <c r="BRL78" s="17"/>
      <c r="BRM78" s="17"/>
      <c r="BRN78" s="17"/>
      <c r="BRO78" s="17"/>
      <c r="BRP78" s="17"/>
      <c r="BRQ78" s="17"/>
      <c r="BRR78" s="17"/>
      <c r="BRS78" s="17"/>
      <c r="BRT78" s="17"/>
      <c r="BRU78" s="17"/>
      <c r="BRV78" s="17"/>
      <c r="BRW78" s="17"/>
      <c r="BRX78" s="17"/>
      <c r="BRY78" s="17"/>
      <c r="BRZ78" s="17"/>
      <c r="BSA78" s="17"/>
    </row>
    <row r="79" spans="1:1847" s="18" customFormat="1" ht="27.6" x14ac:dyDescent="0.3">
      <c r="A79" s="777"/>
      <c r="B79" s="777"/>
      <c r="C79" s="342" t="s">
        <v>122</v>
      </c>
      <c r="D79" s="342"/>
      <c r="E79" s="545"/>
      <c r="F79" s="342"/>
      <c r="G79" s="395" t="s">
        <v>123</v>
      </c>
      <c r="H79" s="7">
        <f>H80</f>
        <v>0</v>
      </c>
      <c r="I79" s="8">
        <f t="shared" si="34"/>
        <v>0</v>
      </c>
      <c r="J79" s="8">
        <f t="shared" si="34"/>
        <v>0</v>
      </c>
      <c r="K79" s="8">
        <f t="shared" si="34"/>
        <v>0</v>
      </c>
      <c r="L79" s="644"/>
      <c r="M79" s="9">
        <f t="shared" si="34"/>
        <v>0</v>
      </c>
      <c r="N79" s="8">
        <f t="shared" si="34"/>
        <v>0</v>
      </c>
      <c r="O79" s="8">
        <f t="shared" si="34"/>
        <v>0</v>
      </c>
      <c r="P79" s="8">
        <f t="shared" si="34"/>
        <v>0</v>
      </c>
      <c r="Q79" s="42"/>
      <c r="R79" s="9">
        <f t="shared" si="34"/>
        <v>0</v>
      </c>
      <c r="S79" s="8">
        <f t="shared" si="34"/>
        <v>846500000</v>
      </c>
      <c r="T79" s="8">
        <f t="shared" si="34"/>
        <v>90666666</v>
      </c>
      <c r="U79" s="8">
        <f t="shared" si="34"/>
        <v>90666666</v>
      </c>
      <c r="V79" s="644"/>
      <c r="W79" s="9">
        <f>+H79+M79+R79</f>
        <v>0</v>
      </c>
      <c r="X79" s="8">
        <f t="shared" ref="X79:Z79" si="36">+X80</f>
        <v>846500000</v>
      </c>
      <c r="Y79" s="8">
        <f t="shared" si="36"/>
        <v>90666666</v>
      </c>
      <c r="Z79" s="755">
        <f t="shared" si="36"/>
        <v>90666666</v>
      </c>
      <c r="AA79" s="809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  <c r="AMB79" s="17"/>
      <c r="AMC79" s="17"/>
      <c r="AMD79" s="17"/>
      <c r="AME79" s="17"/>
      <c r="AMF79" s="17"/>
      <c r="AMG79" s="17"/>
      <c r="AMH79" s="17"/>
      <c r="AMI79" s="17"/>
      <c r="AMJ79" s="17"/>
      <c r="AMK79" s="17"/>
      <c r="AML79" s="17"/>
      <c r="AMM79" s="17"/>
      <c r="AMN79" s="17"/>
      <c r="AMO79" s="17"/>
      <c r="AMP79" s="17"/>
      <c r="AMQ79" s="17"/>
      <c r="AMR79" s="17"/>
      <c r="AMS79" s="17"/>
      <c r="AMT79" s="17"/>
      <c r="AMU79" s="17"/>
      <c r="AMV79" s="17"/>
      <c r="AMW79" s="17"/>
      <c r="AMX79" s="17"/>
      <c r="AMY79" s="17"/>
      <c r="AMZ79" s="17"/>
      <c r="ANA79" s="17"/>
      <c r="ANB79" s="17"/>
      <c r="ANC79" s="17"/>
      <c r="AND79" s="17"/>
      <c r="ANE79" s="17"/>
      <c r="ANF79" s="17"/>
      <c r="ANG79" s="17"/>
      <c r="ANH79" s="17"/>
      <c r="ANI79" s="17"/>
      <c r="ANJ79" s="17"/>
      <c r="ANK79" s="17"/>
      <c r="ANL79" s="17"/>
      <c r="ANM79" s="17"/>
      <c r="ANN79" s="17"/>
      <c r="ANO79" s="17"/>
      <c r="ANP79" s="17"/>
      <c r="ANQ79" s="17"/>
      <c r="ANR79" s="17"/>
      <c r="ANS79" s="17"/>
      <c r="ANT79" s="17"/>
      <c r="ANU79" s="17"/>
      <c r="ANV79" s="17"/>
      <c r="ANW79" s="17"/>
      <c r="ANX79" s="17"/>
      <c r="ANY79" s="17"/>
      <c r="ANZ79" s="17"/>
      <c r="AOA79" s="17"/>
      <c r="AOB79" s="17"/>
      <c r="AOC79" s="17"/>
      <c r="AOD79" s="17"/>
      <c r="AOE79" s="17"/>
      <c r="AOF79" s="17"/>
      <c r="AOG79" s="17"/>
      <c r="AOH79" s="17"/>
      <c r="AOI79" s="17"/>
      <c r="AOJ79" s="17"/>
      <c r="AOK79" s="17"/>
      <c r="AOL79" s="17"/>
      <c r="AOM79" s="17"/>
      <c r="AON79" s="17"/>
      <c r="AOO79" s="17"/>
      <c r="AOP79" s="17"/>
      <c r="AOQ79" s="17"/>
      <c r="AOR79" s="17"/>
      <c r="AOS79" s="17"/>
      <c r="AOT79" s="17"/>
      <c r="AOU79" s="17"/>
      <c r="AOV79" s="17"/>
      <c r="AOW79" s="17"/>
      <c r="AOX79" s="17"/>
      <c r="AOY79" s="17"/>
      <c r="AOZ79" s="17"/>
      <c r="APA79" s="17"/>
      <c r="APB79" s="17"/>
      <c r="APC79" s="17"/>
      <c r="APD79" s="17"/>
      <c r="APE79" s="17"/>
      <c r="APF79" s="17"/>
      <c r="APG79" s="17"/>
      <c r="APH79" s="17"/>
      <c r="API79" s="17"/>
      <c r="APJ79" s="17"/>
      <c r="APK79" s="17"/>
      <c r="APL79" s="17"/>
      <c r="APM79" s="17"/>
      <c r="APN79" s="17"/>
      <c r="APO79" s="17"/>
      <c r="APP79" s="17"/>
      <c r="APQ79" s="17"/>
      <c r="APR79" s="17"/>
      <c r="APS79" s="17"/>
      <c r="APT79" s="17"/>
      <c r="APU79" s="17"/>
      <c r="APV79" s="17"/>
      <c r="APW79" s="17"/>
      <c r="APX79" s="17"/>
      <c r="APY79" s="17"/>
      <c r="APZ79" s="17"/>
      <c r="AQA79" s="17"/>
      <c r="AQB79" s="17"/>
      <c r="AQC79" s="17"/>
      <c r="AQD79" s="17"/>
      <c r="AQE79" s="17"/>
      <c r="AQF79" s="17"/>
      <c r="AQG79" s="17"/>
      <c r="AQH79" s="17"/>
      <c r="AQI79" s="17"/>
      <c r="AQJ79" s="17"/>
      <c r="AQK79" s="17"/>
      <c r="AQL79" s="17"/>
      <c r="AQM79" s="17"/>
      <c r="AQN79" s="17"/>
      <c r="AQO79" s="17"/>
      <c r="AQP79" s="17"/>
      <c r="AQQ79" s="17"/>
      <c r="AQR79" s="17"/>
      <c r="AQS79" s="17"/>
      <c r="AQT79" s="17"/>
      <c r="AQU79" s="17"/>
      <c r="AQV79" s="17"/>
      <c r="AQW79" s="17"/>
      <c r="AQX79" s="17"/>
      <c r="AQY79" s="17"/>
      <c r="AQZ79" s="17"/>
      <c r="ARA79" s="17"/>
      <c r="ARB79" s="17"/>
      <c r="ARC79" s="17"/>
      <c r="ARD79" s="17"/>
      <c r="ARE79" s="17"/>
      <c r="ARF79" s="17"/>
      <c r="ARG79" s="17"/>
      <c r="ARH79" s="17"/>
      <c r="ARI79" s="17"/>
      <c r="ARJ79" s="17"/>
      <c r="ARK79" s="17"/>
      <c r="ARL79" s="17"/>
      <c r="ARM79" s="17"/>
      <c r="ARN79" s="17"/>
      <c r="ARO79" s="17"/>
      <c r="ARP79" s="17"/>
      <c r="ARQ79" s="17"/>
      <c r="ARR79" s="17"/>
      <c r="ARS79" s="17"/>
      <c r="ART79" s="17"/>
      <c r="ARU79" s="17"/>
      <c r="ARV79" s="17"/>
      <c r="ARW79" s="17"/>
      <c r="ARX79" s="17"/>
      <c r="ARY79" s="17"/>
      <c r="ARZ79" s="17"/>
      <c r="ASA79" s="17"/>
      <c r="ASB79" s="17"/>
      <c r="ASC79" s="17"/>
      <c r="ASD79" s="17"/>
      <c r="ASE79" s="17"/>
      <c r="ASF79" s="17"/>
      <c r="ASG79" s="17"/>
      <c r="ASH79" s="17"/>
      <c r="ASI79" s="17"/>
      <c r="ASJ79" s="17"/>
      <c r="ASK79" s="17"/>
      <c r="ASL79" s="17"/>
      <c r="ASM79" s="17"/>
      <c r="ASN79" s="17"/>
      <c r="ASO79" s="17"/>
      <c r="ASP79" s="17"/>
      <c r="ASQ79" s="17"/>
      <c r="ASR79" s="17"/>
      <c r="ASS79" s="17"/>
      <c r="AST79" s="17"/>
      <c r="ASU79" s="17"/>
      <c r="ASV79" s="17"/>
      <c r="ASW79" s="17"/>
      <c r="ASX79" s="17"/>
      <c r="ASY79" s="17"/>
      <c r="ASZ79" s="17"/>
      <c r="ATA79" s="17"/>
      <c r="ATB79" s="17"/>
      <c r="ATC79" s="17"/>
      <c r="ATD79" s="17"/>
      <c r="ATE79" s="17"/>
      <c r="ATF79" s="17"/>
      <c r="ATG79" s="17"/>
      <c r="ATH79" s="17"/>
      <c r="ATI79" s="17"/>
      <c r="ATJ79" s="17"/>
      <c r="ATK79" s="17"/>
      <c r="ATL79" s="17"/>
      <c r="ATM79" s="17"/>
      <c r="ATN79" s="17"/>
      <c r="ATO79" s="17"/>
      <c r="ATP79" s="17"/>
      <c r="ATQ79" s="17"/>
      <c r="ATR79" s="17"/>
      <c r="ATS79" s="17"/>
      <c r="ATT79" s="17"/>
      <c r="ATU79" s="17"/>
      <c r="ATV79" s="17"/>
      <c r="ATW79" s="17"/>
      <c r="ATX79" s="17"/>
      <c r="ATY79" s="17"/>
      <c r="ATZ79" s="17"/>
      <c r="AUA79" s="17"/>
      <c r="AUB79" s="17"/>
      <c r="AUC79" s="17"/>
      <c r="AUD79" s="17"/>
      <c r="AUE79" s="17"/>
      <c r="AUF79" s="17"/>
      <c r="AUG79" s="17"/>
      <c r="AUH79" s="17"/>
      <c r="AUI79" s="17"/>
      <c r="AUJ79" s="17"/>
      <c r="AUK79" s="17"/>
      <c r="AUL79" s="17"/>
      <c r="AUM79" s="17"/>
      <c r="AUN79" s="17"/>
      <c r="AUO79" s="17"/>
      <c r="AUP79" s="17"/>
      <c r="AUQ79" s="17"/>
      <c r="AUR79" s="17"/>
      <c r="AUS79" s="17"/>
      <c r="AUT79" s="17"/>
      <c r="AUU79" s="17"/>
      <c r="AUV79" s="17"/>
      <c r="AUW79" s="17"/>
      <c r="AUX79" s="17"/>
      <c r="AUY79" s="17"/>
      <c r="AUZ79" s="17"/>
      <c r="AVA79" s="17"/>
      <c r="AVB79" s="17"/>
      <c r="AVC79" s="17"/>
      <c r="AVD79" s="17"/>
      <c r="AVE79" s="17"/>
      <c r="AVF79" s="17"/>
      <c r="AVG79" s="17"/>
      <c r="AVH79" s="17"/>
      <c r="AVI79" s="17"/>
      <c r="AVJ79" s="17"/>
      <c r="AVK79" s="17"/>
      <c r="AVL79" s="17"/>
      <c r="AVM79" s="17"/>
      <c r="AVN79" s="17"/>
      <c r="AVO79" s="17"/>
      <c r="AVP79" s="17"/>
      <c r="AVQ79" s="17"/>
      <c r="AVR79" s="17"/>
      <c r="AVS79" s="17"/>
      <c r="AVT79" s="17"/>
      <c r="AVU79" s="17"/>
      <c r="AVV79" s="17"/>
      <c r="AVW79" s="17"/>
      <c r="AVX79" s="17"/>
      <c r="AVY79" s="17"/>
      <c r="AVZ79" s="17"/>
      <c r="AWA79" s="17"/>
      <c r="AWB79" s="17"/>
      <c r="AWC79" s="17"/>
      <c r="AWD79" s="17"/>
      <c r="AWE79" s="17"/>
      <c r="AWF79" s="17"/>
      <c r="AWG79" s="17"/>
      <c r="AWH79" s="17"/>
      <c r="AWI79" s="17"/>
      <c r="AWJ79" s="17"/>
      <c r="AWK79" s="17"/>
      <c r="AWL79" s="17"/>
      <c r="AWM79" s="17"/>
      <c r="AWN79" s="17"/>
      <c r="AWO79" s="17"/>
      <c r="AWP79" s="17"/>
      <c r="AWQ79" s="17"/>
      <c r="AWR79" s="17"/>
      <c r="AWS79" s="17"/>
      <c r="AWT79" s="17"/>
      <c r="AWU79" s="17"/>
      <c r="AWV79" s="17"/>
      <c r="AWW79" s="17"/>
      <c r="AWX79" s="17"/>
      <c r="AWY79" s="17"/>
      <c r="AWZ79" s="17"/>
      <c r="AXA79" s="17"/>
      <c r="AXB79" s="17"/>
      <c r="AXC79" s="17"/>
      <c r="AXD79" s="17"/>
      <c r="AXE79" s="17"/>
      <c r="AXF79" s="17"/>
      <c r="AXG79" s="17"/>
      <c r="AXH79" s="17"/>
      <c r="AXI79" s="17"/>
      <c r="AXJ79" s="17"/>
      <c r="AXK79" s="17"/>
      <c r="AXL79" s="17"/>
      <c r="AXM79" s="17"/>
      <c r="AXN79" s="17"/>
      <c r="AXO79" s="17"/>
      <c r="AXP79" s="17"/>
      <c r="AXQ79" s="17"/>
      <c r="AXR79" s="17"/>
      <c r="AXS79" s="17"/>
      <c r="AXT79" s="17"/>
      <c r="AXU79" s="17"/>
      <c r="AXV79" s="17"/>
      <c r="AXW79" s="17"/>
      <c r="AXX79" s="17"/>
      <c r="AXY79" s="17"/>
      <c r="AXZ79" s="17"/>
      <c r="AYA79" s="17"/>
      <c r="AYB79" s="17"/>
      <c r="AYC79" s="17"/>
      <c r="AYD79" s="17"/>
      <c r="AYE79" s="17"/>
      <c r="AYF79" s="17"/>
      <c r="AYG79" s="17"/>
      <c r="AYH79" s="17"/>
      <c r="AYI79" s="17"/>
      <c r="AYJ79" s="17"/>
      <c r="AYK79" s="17"/>
      <c r="AYL79" s="17"/>
      <c r="AYM79" s="17"/>
      <c r="AYN79" s="17"/>
      <c r="AYO79" s="17"/>
      <c r="AYP79" s="17"/>
      <c r="AYQ79" s="17"/>
      <c r="AYR79" s="17"/>
      <c r="AYS79" s="17"/>
      <c r="AYT79" s="17"/>
      <c r="AYU79" s="17"/>
      <c r="AYV79" s="17"/>
      <c r="AYW79" s="17"/>
      <c r="AYX79" s="17"/>
      <c r="AYY79" s="17"/>
      <c r="AYZ79" s="17"/>
      <c r="AZA79" s="17"/>
      <c r="AZB79" s="17"/>
      <c r="AZC79" s="17"/>
      <c r="AZD79" s="17"/>
      <c r="AZE79" s="17"/>
      <c r="AZF79" s="17"/>
      <c r="AZG79" s="17"/>
      <c r="AZH79" s="17"/>
      <c r="AZI79" s="17"/>
      <c r="AZJ79" s="17"/>
      <c r="AZK79" s="17"/>
      <c r="AZL79" s="17"/>
      <c r="AZM79" s="17"/>
      <c r="AZN79" s="17"/>
      <c r="AZO79" s="17"/>
      <c r="AZP79" s="17"/>
      <c r="AZQ79" s="17"/>
      <c r="AZR79" s="17"/>
      <c r="AZS79" s="17"/>
      <c r="AZT79" s="17"/>
      <c r="AZU79" s="17"/>
      <c r="AZV79" s="17"/>
      <c r="AZW79" s="17"/>
      <c r="AZX79" s="17"/>
      <c r="AZY79" s="17"/>
      <c r="AZZ79" s="17"/>
      <c r="BAA79" s="17"/>
      <c r="BAB79" s="17"/>
      <c r="BAC79" s="17"/>
      <c r="BAD79" s="17"/>
      <c r="BAE79" s="17"/>
      <c r="BAF79" s="17"/>
      <c r="BAG79" s="17"/>
      <c r="BAH79" s="17"/>
      <c r="BAI79" s="17"/>
      <c r="BAJ79" s="17"/>
      <c r="BAK79" s="17"/>
      <c r="BAL79" s="17"/>
      <c r="BAM79" s="17"/>
      <c r="BAN79" s="17"/>
      <c r="BAO79" s="17"/>
      <c r="BAP79" s="17"/>
      <c r="BAQ79" s="17"/>
      <c r="BAR79" s="17"/>
      <c r="BAS79" s="17"/>
      <c r="BAT79" s="17"/>
      <c r="BAU79" s="17"/>
      <c r="BAV79" s="17"/>
      <c r="BAW79" s="17"/>
      <c r="BAX79" s="17"/>
      <c r="BAY79" s="17"/>
      <c r="BAZ79" s="17"/>
      <c r="BBA79" s="17"/>
      <c r="BBB79" s="17"/>
      <c r="BBC79" s="17"/>
      <c r="BBD79" s="17"/>
      <c r="BBE79" s="17"/>
      <c r="BBF79" s="17"/>
      <c r="BBG79" s="17"/>
      <c r="BBH79" s="17"/>
      <c r="BBI79" s="17"/>
      <c r="BBJ79" s="17"/>
      <c r="BBK79" s="17"/>
      <c r="BBL79" s="17"/>
      <c r="BBM79" s="17"/>
      <c r="BBN79" s="17"/>
      <c r="BBO79" s="17"/>
      <c r="BBP79" s="17"/>
      <c r="BBQ79" s="17"/>
      <c r="BBR79" s="17"/>
      <c r="BBS79" s="17"/>
      <c r="BBT79" s="17"/>
      <c r="BBU79" s="17"/>
      <c r="BBV79" s="17"/>
      <c r="BBW79" s="17"/>
      <c r="BBX79" s="17"/>
      <c r="BBY79" s="17"/>
      <c r="BBZ79" s="17"/>
      <c r="BCA79" s="17"/>
      <c r="BCB79" s="17"/>
      <c r="BCC79" s="17"/>
      <c r="BCD79" s="17"/>
      <c r="BCE79" s="17"/>
      <c r="BCF79" s="17"/>
      <c r="BCG79" s="17"/>
      <c r="BCH79" s="17"/>
      <c r="BCI79" s="17"/>
      <c r="BCJ79" s="17"/>
      <c r="BCK79" s="17"/>
      <c r="BCL79" s="17"/>
      <c r="BCM79" s="17"/>
      <c r="BCN79" s="17"/>
      <c r="BCO79" s="17"/>
      <c r="BCP79" s="17"/>
      <c r="BCQ79" s="17"/>
      <c r="BCR79" s="17"/>
      <c r="BCS79" s="17"/>
      <c r="BCT79" s="17"/>
      <c r="BCU79" s="17"/>
      <c r="BCV79" s="17"/>
      <c r="BCW79" s="17"/>
      <c r="BCX79" s="17"/>
      <c r="BCY79" s="17"/>
      <c r="BCZ79" s="17"/>
      <c r="BDA79" s="17"/>
      <c r="BDB79" s="17"/>
      <c r="BDC79" s="17"/>
      <c r="BDD79" s="17"/>
      <c r="BDE79" s="17"/>
      <c r="BDF79" s="17"/>
      <c r="BDG79" s="17"/>
      <c r="BDH79" s="17"/>
      <c r="BDI79" s="17"/>
      <c r="BDJ79" s="17"/>
      <c r="BDK79" s="17"/>
      <c r="BDL79" s="17"/>
      <c r="BDM79" s="17"/>
      <c r="BDN79" s="17"/>
      <c r="BDO79" s="17"/>
      <c r="BDP79" s="17"/>
      <c r="BDQ79" s="17"/>
      <c r="BDR79" s="17"/>
      <c r="BDS79" s="17"/>
      <c r="BDT79" s="17"/>
      <c r="BDU79" s="17"/>
      <c r="BDV79" s="17"/>
      <c r="BDW79" s="17"/>
      <c r="BDX79" s="17"/>
      <c r="BDY79" s="17"/>
      <c r="BDZ79" s="17"/>
      <c r="BEA79" s="17"/>
      <c r="BEB79" s="17"/>
      <c r="BEC79" s="17"/>
      <c r="BED79" s="17"/>
      <c r="BEE79" s="17"/>
      <c r="BEF79" s="17"/>
      <c r="BEG79" s="17"/>
      <c r="BEH79" s="17"/>
      <c r="BEI79" s="17"/>
      <c r="BEJ79" s="17"/>
      <c r="BEK79" s="17"/>
      <c r="BEL79" s="17"/>
      <c r="BEM79" s="17"/>
      <c r="BEN79" s="17"/>
      <c r="BEO79" s="17"/>
      <c r="BEP79" s="17"/>
      <c r="BEQ79" s="17"/>
      <c r="BER79" s="17"/>
      <c r="BES79" s="17"/>
      <c r="BET79" s="17"/>
      <c r="BEU79" s="17"/>
      <c r="BEV79" s="17"/>
      <c r="BEW79" s="17"/>
      <c r="BEX79" s="17"/>
      <c r="BEY79" s="17"/>
      <c r="BEZ79" s="17"/>
      <c r="BFA79" s="17"/>
      <c r="BFB79" s="17"/>
      <c r="BFC79" s="17"/>
      <c r="BFD79" s="17"/>
      <c r="BFE79" s="17"/>
      <c r="BFF79" s="17"/>
      <c r="BFG79" s="17"/>
      <c r="BFH79" s="17"/>
      <c r="BFI79" s="17"/>
      <c r="BFJ79" s="17"/>
      <c r="BFK79" s="17"/>
      <c r="BFL79" s="17"/>
      <c r="BFM79" s="17"/>
      <c r="BFN79" s="17"/>
      <c r="BFO79" s="17"/>
      <c r="BFP79" s="17"/>
      <c r="BFQ79" s="17"/>
      <c r="BFR79" s="17"/>
      <c r="BFS79" s="17"/>
      <c r="BFT79" s="17"/>
      <c r="BFU79" s="17"/>
      <c r="BFV79" s="17"/>
      <c r="BFW79" s="17"/>
      <c r="BFX79" s="17"/>
      <c r="BFY79" s="17"/>
      <c r="BFZ79" s="17"/>
      <c r="BGA79" s="17"/>
      <c r="BGB79" s="17"/>
      <c r="BGC79" s="17"/>
      <c r="BGD79" s="17"/>
      <c r="BGE79" s="17"/>
      <c r="BGF79" s="17"/>
      <c r="BGG79" s="17"/>
      <c r="BGH79" s="17"/>
      <c r="BGI79" s="17"/>
      <c r="BGJ79" s="17"/>
      <c r="BGK79" s="17"/>
      <c r="BGL79" s="17"/>
      <c r="BGM79" s="17"/>
      <c r="BGN79" s="17"/>
      <c r="BGO79" s="17"/>
      <c r="BGP79" s="17"/>
      <c r="BGQ79" s="17"/>
      <c r="BGR79" s="17"/>
      <c r="BGS79" s="17"/>
      <c r="BGT79" s="17"/>
      <c r="BGU79" s="17"/>
      <c r="BGV79" s="17"/>
      <c r="BGW79" s="17"/>
      <c r="BGX79" s="17"/>
      <c r="BGY79" s="17"/>
      <c r="BGZ79" s="17"/>
      <c r="BHA79" s="17"/>
      <c r="BHB79" s="17"/>
      <c r="BHC79" s="17"/>
      <c r="BHD79" s="17"/>
      <c r="BHE79" s="17"/>
      <c r="BHF79" s="17"/>
      <c r="BHG79" s="17"/>
      <c r="BHH79" s="17"/>
      <c r="BHI79" s="17"/>
      <c r="BHJ79" s="17"/>
      <c r="BHK79" s="17"/>
      <c r="BHL79" s="17"/>
      <c r="BHM79" s="17"/>
      <c r="BHN79" s="17"/>
      <c r="BHO79" s="17"/>
      <c r="BHP79" s="17"/>
      <c r="BHQ79" s="17"/>
      <c r="BHR79" s="17"/>
      <c r="BHS79" s="17"/>
      <c r="BHT79" s="17"/>
      <c r="BHU79" s="17"/>
      <c r="BHV79" s="17"/>
      <c r="BHW79" s="17"/>
      <c r="BHX79" s="17"/>
      <c r="BHY79" s="17"/>
      <c r="BHZ79" s="17"/>
      <c r="BIA79" s="17"/>
      <c r="BIB79" s="17"/>
      <c r="BIC79" s="17"/>
      <c r="BID79" s="17"/>
      <c r="BIE79" s="17"/>
      <c r="BIF79" s="17"/>
      <c r="BIG79" s="17"/>
      <c r="BIH79" s="17"/>
      <c r="BII79" s="17"/>
      <c r="BIJ79" s="17"/>
      <c r="BIK79" s="17"/>
      <c r="BIL79" s="17"/>
      <c r="BIM79" s="17"/>
      <c r="BIN79" s="17"/>
      <c r="BIO79" s="17"/>
      <c r="BIP79" s="17"/>
      <c r="BIQ79" s="17"/>
      <c r="BIR79" s="17"/>
      <c r="BIS79" s="17"/>
      <c r="BIT79" s="17"/>
      <c r="BIU79" s="17"/>
      <c r="BIV79" s="17"/>
      <c r="BIW79" s="17"/>
      <c r="BIX79" s="17"/>
      <c r="BIY79" s="17"/>
      <c r="BIZ79" s="17"/>
      <c r="BJA79" s="17"/>
      <c r="BJB79" s="17"/>
      <c r="BJC79" s="17"/>
      <c r="BJD79" s="17"/>
      <c r="BJE79" s="17"/>
      <c r="BJF79" s="17"/>
      <c r="BJG79" s="17"/>
      <c r="BJH79" s="17"/>
      <c r="BJI79" s="17"/>
      <c r="BJJ79" s="17"/>
      <c r="BJK79" s="17"/>
      <c r="BJL79" s="17"/>
      <c r="BJM79" s="17"/>
      <c r="BJN79" s="17"/>
      <c r="BJO79" s="17"/>
      <c r="BJP79" s="17"/>
      <c r="BJQ79" s="17"/>
      <c r="BJR79" s="17"/>
      <c r="BJS79" s="17"/>
      <c r="BJT79" s="17"/>
      <c r="BJU79" s="17"/>
      <c r="BJV79" s="17"/>
      <c r="BJW79" s="17"/>
      <c r="BJX79" s="17"/>
      <c r="BJY79" s="17"/>
      <c r="BJZ79" s="17"/>
      <c r="BKA79" s="17"/>
      <c r="BKB79" s="17"/>
      <c r="BKC79" s="17"/>
      <c r="BKD79" s="17"/>
      <c r="BKE79" s="17"/>
      <c r="BKF79" s="17"/>
      <c r="BKG79" s="17"/>
      <c r="BKH79" s="17"/>
      <c r="BKI79" s="17"/>
      <c r="BKJ79" s="17"/>
      <c r="BKK79" s="17"/>
      <c r="BKL79" s="17"/>
      <c r="BKM79" s="17"/>
      <c r="BKN79" s="17"/>
      <c r="BKO79" s="17"/>
      <c r="BKP79" s="17"/>
      <c r="BKQ79" s="17"/>
      <c r="BKR79" s="17"/>
      <c r="BKS79" s="17"/>
      <c r="BKT79" s="17"/>
      <c r="BKU79" s="17"/>
      <c r="BKV79" s="17"/>
      <c r="BKW79" s="17"/>
      <c r="BKX79" s="17"/>
      <c r="BKY79" s="17"/>
      <c r="BKZ79" s="17"/>
      <c r="BLA79" s="17"/>
      <c r="BLB79" s="17"/>
      <c r="BLC79" s="17"/>
      <c r="BLD79" s="17"/>
      <c r="BLE79" s="17"/>
      <c r="BLF79" s="17"/>
      <c r="BLG79" s="17"/>
      <c r="BLH79" s="17"/>
      <c r="BLI79" s="17"/>
      <c r="BLJ79" s="17"/>
      <c r="BLK79" s="17"/>
      <c r="BLL79" s="17"/>
      <c r="BLM79" s="17"/>
      <c r="BLN79" s="17"/>
      <c r="BLO79" s="17"/>
      <c r="BLP79" s="17"/>
      <c r="BLQ79" s="17"/>
      <c r="BLR79" s="17"/>
      <c r="BLS79" s="17"/>
      <c r="BLT79" s="17"/>
      <c r="BLU79" s="17"/>
      <c r="BLV79" s="17"/>
      <c r="BLW79" s="17"/>
      <c r="BLX79" s="17"/>
      <c r="BLY79" s="17"/>
      <c r="BLZ79" s="17"/>
      <c r="BMA79" s="17"/>
      <c r="BMB79" s="17"/>
      <c r="BMC79" s="17"/>
      <c r="BMD79" s="17"/>
      <c r="BME79" s="17"/>
      <c r="BMF79" s="17"/>
      <c r="BMG79" s="17"/>
      <c r="BMH79" s="17"/>
      <c r="BMI79" s="17"/>
      <c r="BMJ79" s="17"/>
      <c r="BMK79" s="17"/>
      <c r="BML79" s="17"/>
      <c r="BMM79" s="17"/>
      <c r="BMN79" s="17"/>
      <c r="BMO79" s="17"/>
      <c r="BMP79" s="17"/>
      <c r="BMQ79" s="17"/>
      <c r="BMR79" s="17"/>
      <c r="BMS79" s="17"/>
      <c r="BMT79" s="17"/>
      <c r="BMU79" s="17"/>
      <c r="BMV79" s="17"/>
      <c r="BMW79" s="17"/>
      <c r="BMX79" s="17"/>
      <c r="BMY79" s="17"/>
      <c r="BMZ79" s="17"/>
      <c r="BNA79" s="17"/>
      <c r="BNB79" s="17"/>
      <c r="BNC79" s="17"/>
      <c r="BND79" s="17"/>
      <c r="BNE79" s="17"/>
      <c r="BNF79" s="17"/>
      <c r="BNG79" s="17"/>
      <c r="BNH79" s="17"/>
      <c r="BNI79" s="17"/>
      <c r="BNJ79" s="17"/>
      <c r="BNK79" s="17"/>
      <c r="BNL79" s="17"/>
      <c r="BNM79" s="17"/>
      <c r="BNN79" s="17"/>
      <c r="BNO79" s="17"/>
      <c r="BNP79" s="17"/>
      <c r="BNQ79" s="17"/>
      <c r="BNR79" s="17"/>
      <c r="BNS79" s="17"/>
      <c r="BNT79" s="17"/>
      <c r="BNU79" s="17"/>
      <c r="BNV79" s="17"/>
      <c r="BNW79" s="17"/>
      <c r="BNX79" s="17"/>
      <c r="BNY79" s="17"/>
      <c r="BNZ79" s="17"/>
      <c r="BOA79" s="17"/>
      <c r="BOB79" s="17"/>
      <c r="BOC79" s="17"/>
      <c r="BOD79" s="17"/>
      <c r="BOE79" s="17"/>
      <c r="BOF79" s="17"/>
      <c r="BOG79" s="17"/>
      <c r="BOH79" s="17"/>
      <c r="BOI79" s="17"/>
      <c r="BOJ79" s="17"/>
      <c r="BOK79" s="17"/>
      <c r="BOL79" s="17"/>
      <c r="BOM79" s="17"/>
      <c r="BON79" s="17"/>
      <c r="BOO79" s="17"/>
      <c r="BOP79" s="17"/>
      <c r="BOQ79" s="17"/>
      <c r="BOR79" s="17"/>
      <c r="BOS79" s="17"/>
      <c r="BOT79" s="17"/>
      <c r="BOU79" s="17"/>
      <c r="BOV79" s="17"/>
      <c r="BOW79" s="17"/>
      <c r="BOX79" s="17"/>
      <c r="BOY79" s="17"/>
      <c r="BOZ79" s="17"/>
      <c r="BPA79" s="17"/>
      <c r="BPB79" s="17"/>
      <c r="BPC79" s="17"/>
      <c r="BPD79" s="17"/>
      <c r="BPE79" s="17"/>
      <c r="BPF79" s="17"/>
      <c r="BPG79" s="17"/>
      <c r="BPH79" s="17"/>
      <c r="BPI79" s="17"/>
      <c r="BPJ79" s="17"/>
      <c r="BPK79" s="17"/>
      <c r="BPL79" s="17"/>
      <c r="BPM79" s="17"/>
      <c r="BPN79" s="17"/>
      <c r="BPO79" s="17"/>
      <c r="BPP79" s="17"/>
      <c r="BPQ79" s="17"/>
      <c r="BPR79" s="17"/>
      <c r="BPS79" s="17"/>
      <c r="BPT79" s="17"/>
      <c r="BPU79" s="17"/>
      <c r="BPV79" s="17"/>
      <c r="BPW79" s="17"/>
      <c r="BPX79" s="17"/>
      <c r="BPY79" s="17"/>
      <c r="BPZ79" s="17"/>
      <c r="BQA79" s="17"/>
      <c r="BQB79" s="17"/>
      <c r="BQC79" s="17"/>
      <c r="BQD79" s="17"/>
      <c r="BQE79" s="17"/>
      <c r="BQF79" s="17"/>
      <c r="BQG79" s="17"/>
      <c r="BQH79" s="17"/>
      <c r="BQI79" s="17"/>
      <c r="BQJ79" s="17"/>
      <c r="BQK79" s="17"/>
      <c r="BQL79" s="17"/>
      <c r="BQM79" s="17"/>
      <c r="BQN79" s="17"/>
      <c r="BQO79" s="17"/>
      <c r="BQP79" s="17"/>
      <c r="BQQ79" s="17"/>
      <c r="BQR79" s="17"/>
      <c r="BQS79" s="17"/>
      <c r="BQT79" s="17"/>
      <c r="BQU79" s="17"/>
      <c r="BQV79" s="17"/>
      <c r="BQW79" s="17"/>
      <c r="BQX79" s="17"/>
      <c r="BQY79" s="17"/>
      <c r="BQZ79" s="17"/>
      <c r="BRA79" s="17"/>
      <c r="BRB79" s="17"/>
      <c r="BRC79" s="17"/>
      <c r="BRD79" s="17"/>
      <c r="BRE79" s="17"/>
      <c r="BRF79" s="17"/>
      <c r="BRG79" s="17"/>
      <c r="BRH79" s="17"/>
      <c r="BRI79" s="17"/>
      <c r="BRJ79" s="17"/>
      <c r="BRK79" s="17"/>
      <c r="BRL79" s="17"/>
      <c r="BRM79" s="17"/>
      <c r="BRN79" s="17"/>
      <c r="BRO79" s="17"/>
      <c r="BRP79" s="17"/>
      <c r="BRQ79" s="17"/>
      <c r="BRR79" s="17"/>
      <c r="BRS79" s="17"/>
      <c r="BRT79" s="17"/>
      <c r="BRU79" s="17"/>
      <c r="BRV79" s="17"/>
      <c r="BRW79" s="17"/>
      <c r="BRX79" s="17"/>
      <c r="BRY79" s="17"/>
      <c r="BRZ79" s="17"/>
      <c r="BSA79" s="17"/>
    </row>
    <row r="80" spans="1:1847" s="18" customFormat="1" ht="27.6" x14ac:dyDescent="0.3">
      <c r="A80" s="777"/>
      <c r="B80" s="777"/>
      <c r="C80" s="777"/>
      <c r="D80" s="342" t="s">
        <v>124</v>
      </c>
      <c r="E80" s="545"/>
      <c r="F80" s="342"/>
      <c r="G80" s="395" t="s">
        <v>125</v>
      </c>
      <c r="H80" s="7">
        <f>H81+H84</f>
        <v>0</v>
      </c>
      <c r="I80" s="8">
        <f t="shared" ref="I80:U80" si="37">I81+I84</f>
        <v>0</v>
      </c>
      <c r="J80" s="8">
        <f t="shared" si="37"/>
        <v>0</v>
      </c>
      <c r="K80" s="8">
        <f t="shared" si="37"/>
        <v>0</v>
      </c>
      <c r="L80" s="644"/>
      <c r="M80" s="9">
        <f t="shared" si="37"/>
        <v>0</v>
      </c>
      <c r="N80" s="8">
        <f t="shared" si="37"/>
        <v>0</v>
      </c>
      <c r="O80" s="8">
        <f t="shared" si="37"/>
        <v>0</v>
      </c>
      <c r="P80" s="8">
        <f t="shared" si="37"/>
        <v>0</v>
      </c>
      <c r="Q80" s="42"/>
      <c r="R80" s="9">
        <f t="shared" si="37"/>
        <v>0</v>
      </c>
      <c r="S80" s="8">
        <f t="shared" si="37"/>
        <v>846500000</v>
      </c>
      <c r="T80" s="8">
        <f t="shared" si="37"/>
        <v>90666666</v>
      </c>
      <c r="U80" s="8">
        <f t="shared" si="37"/>
        <v>90666666</v>
      </c>
      <c r="V80" s="644"/>
      <c r="W80" s="9">
        <f t="shared" ref="W80:Z81" si="38">+R80</f>
        <v>0</v>
      </c>
      <c r="X80" s="19">
        <f t="shared" si="38"/>
        <v>846500000</v>
      </c>
      <c r="Y80" s="19">
        <f t="shared" si="38"/>
        <v>90666666</v>
      </c>
      <c r="Z80" s="758">
        <f t="shared" si="38"/>
        <v>90666666</v>
      </c>
      <c r="AA80" s="809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  <c r="AMB80" s="17"/>
      <c r="AMC80" s="17"/>
      <c r="AMD80" s="17"/>
      <c r="AME80" s="17"/>
      <c r="AMF80" s="17"/>
      <c r="AMG80" s="17"/>
      <c r="AMH80" s="17"/>
      <c r="AMI80" s="17"/>
      <c r="AMJ80" s="17"/>
      <c r="AMK80" s="17"/>
      <c r="AML80" s="17"/>
      <c r="AMM80" s="17"/>
      <c r="AMN80" s="17"/>
      <c r="AMO80" s="17"/>
      <c r="AMP80" s="17"/>
      <c r="AMQ80" s="17"/>
      <c r="AMR80" s="17"/>
      <c r="AMS80" s="17"/>
      <c r="AMT80" s="17"/>
      <c r="AMU80" s="17"/>
      <c r="AMV80" s="17"/>
      <c r="AMW80" s="17"/>
      <c r="AMX80" s="17"/>
      <c r="AMY80" s="17"/>
      <c r="AMZ80" s="17"/>
      <c r="ANA80" s="17"/>
      <c r="ANB80" s="17"/>
      <c r="ANC80" s="17"/>
      <c r="AND80" s="17"/>
      <c r="ANE80" s="17"/>
      <c r="ANF80" s="17"/>
      <c r="ANG80" s="17"/>
      <c r="ANH80" s="17"/>
      <c r="ANI80" s="17"/>
      <c r="ANJ80" s="17"/>
      <c r="ANK80" s="17"/>
      <c r="ANL80" s="17"/>
      <c r="ANM80" s="17"/>
      <c r="ANN80" s="17"/>
      <c r="ANO80" s="17"/>
      <c r="ANP80" s="17"/>
      <c r="ANQ80" s="17"/>
      <c r="ANR80" s="17"/>
      <c r="ANS80" s="17"/>
      <c r="ANT80" s="17"/>
      <c r="ANU80" s="17"/>
      <c r="ANV80" s="17"/>
      <c r="ANW80" s="17"/>
      <c r="ANX80" s="17"/>
      <c r="ANY80" s="17"/>
      <c r="ANZ80" s="17"/>
      <c r="AOA80" s="17"/>
      <c r="AOB80" s="17"/>
      <c r="AOC80" s="17"/>
      <c r="AOD80" s="17"/>
      <c r="AOE80" s="17"/>
      <c r="AOF80" s="17"/>
      <c r="AOG80" s="17"/>
      <c r="AOH80" s="17"/>
      <c r="AOI80" s="17"/>
      <c r="AOJ80" s="17"/>
      <c r="AOK80" s="17"/>
      <c r="AOL80" s="17"/>
      <c r="AOM80" s="17"/>
      <c r="AON80" s="17"/>
      <c r="AOO80" s="17"/>
      <c r="AOP80" s="17"/>
      <c r="AOQ80" s="17"/>
      <c r="AOR80" s="17"/>
      <c r="AOS80" s="17"/>
      <c r="AOT80" s="17"/>
      <c r="AOU80" s="17"/>
      <c r="AOV80" s="17"/>
      <c r="AOW80" s="17"/>
      <c r="AOX80" s="17"/>
      <c r="AOY80" s="17"/>
      <c r="AOZ80" s="17"/>
      <c r="APA80" s="17"/>
      <c r="APB80" s="17"/>
      <c r="APC80" s="17"/>
      <c r="APD80" s="17"/>
      <c r="APE80" s="17"/>
      <c r="APF80" s="17"/>
      <c r="APG80" s="17"/>
      <c r="APH80" s="17"/>
      <c r="API80" s="17"/>
      <c r="APJ80" s="17"/>
      <c r="APK80" s="17"/>
      <c r="APL80" s="17"/>
      <c r="APM80" s="17"/>
      <c r="APN80" s="17"/>
      <c r="APO80" s="17"/>
      <c r="APP80" s="17"/>
      <c r="APQ80" s="17"/>
      <c r="APR80" s="17"/>
      <c r="APS80" s="17"/>
      <c r="APT80" s="17"/>
      <c r="APU80" s="17"/>
      <c r="APV80" s="17"/>
      <c r="APW80" s="17"/>
      <c r="APX80" s="17"/>
      <c r="APY80" s="17"/>
      <c r="APZ80" s="17"/>
      <c r="AQA80" s="17"/>
      <c r="AQB80" s="17"/>
      <c r="AQC80" s="17"/>
      <c r="AQD80" s="17"/>
      <c r="AQE80" s="17"/>
      <c r="AQF80" s="17"/>
      <c r="AQG80" s="17"/>
      <c r="AQH80" s="17"/>
      <c r="AQI80" s="17"/>
      <c r="AQJ80" s="17"/>
      <c r="AQK80" s="17"/>
      <c r="AQL80" s="17"/>
      <c r="AQM80" s="17"/>
      <c r="AQN80" s="17"/>
      <c r="AQO80" s="17"/>
      <c r="AQP80" s="17"/>
      <c r="AQQ80" s="17"/>
      <c r="AQR80" s="17"/>
      <c r="AQS80" s="17"/>
      <c r="AQT80" s="17"/>
      <c r="AQU80" s="17"/>
      <c r="AQV80" s="17"/>
      <c r="AQW80" s="17"/>
      <c r="AQX80" s="17"/>
      <c r="AQY80" s="17"/>
      <c r="AQZ80" s="17"/>
      <c r="ARA80" s="17"/>
      <c r="ARB80" s="17"/>
      <c r="ARC80" s="17"/>
      <c r="ARD80" s="17"/>
      <c r="ARE80" s="17"/>
      <c r="ARF80" s="17"/>
      <c r="ARG80" s="17"/>
      <c r="ARH80" s="17"/>
      <c r="ARI80" s="17"/>
      <c r="ARJ80" s="17"/>
      <c r="ARK80" s="17"/>
      <c r="ARL80" s="17"/>
      <c r="ARM80" s="17"/>
      <c r="ARN80" s="17"/>
      <c r="ARO80" s="17"/>
      <c r="ARP80" s="17"/>
      <c r="ARQ80" s="17"/>
      <c r="ARR80" s="17"/>
      <c r="ARS80" s="17"/>
      <c r="ART80" s="17"/>
      <c r="ARU80" s="17"/>
      <c r="ARV80" s="17"/>
      <c r="ARW80" s="17"/>
      <c r="ARX80" s="17"/>
      <c r="ARY80" s="17"/>
      <c r="ARZ80" s="17"/>
      <c r="ASA80" s="17"/>
      <c r="ASB80" s="17"/>
      <c r="ASC80" s="17"/>
      <c r="ASD80" s="17"/>
      <c r="ASE80" s="17"/>
      <c r="ASF80" s="17"/>
      <c r="ASG80" s="17"/>
      <c r="ASH80" s="17"/>
      <c r="ASI80" s="17"/>
      <c r="ASJ80" s="17"/>
      <c r="ASK80" s="17"/>
      <c r="ASL80" s="17"/>
      <c r="ASM80" s="17"/>
      <c r="ASN80" s="17"/>
      <c r="ASO80" s="17"/>
      <c r="ASP80" s="17"/>
      <c r="ASQ80" s="17"/>
      <c r="ASR80" s="17"/>
      <c r="ASS80" s="17"/>
      <c r="AST80" s="17"/>
      <c r="ASU80" s="17"/>
      <c r="ASV80" s="17"/>
      <c r="ASW80" s="17"/>
      <c r="ASX80" s="17"/>
      <c r="ASY80" s="17"/>
      <c r="ASZ80" s="17"/>
      <c r="ATA80" s="17"/>
      <c r="ATB80" s="17"/>
      <c r="ATC80" s="17"/>
      <c r="ATD80" s="17"/>
      <c r="ATE80" s="17"/>
      <c r="ATF80" s="17"/>
      <c r="ATG80" s="17"/>
      <c r="ATH80" s="17"/>
      <c r="ATI80" s="17"/>
      <c r="ATJ80" s="17"/>
      <c r="ATK80" s="17"/>
      <c r="ATL80" s="17"/>
      <c r="ATM80" s="17"/>
      <c r="ATN80" s="17"/>
      <c r="ATO80" s="17"/>
      <c r="ATP80" s="17"/>
      <c r="ATQ80" s="17"/>
      <c r="ATR80" s="17"/>
      <c r="ATS80" s="17"/>
      <c r="ATT80" s="17"/>
      <c r="ATU80" s="17"/>
      <c r="ATV80" s="17"/>
      <c r="ATW80" s="17"/>
      <c r="ATX80" s="17"/>
      <c r="ATY80" s="17"/>
      <c r="ATZ80" s="17"/>
      <c r="AUA80" s="17"/>
      <c r="AUB80" s="17"/>
      <c r="AUC80" s="17"/>
      <c r="AUD80" s="17"/>
      <c r="AUE80" s="17"/>
      <c r="AUF80" s="17"/>
      <c r="AUG80" s="17"/>
      <c r="AUH80" s="17"/>
      <c r="AUI80" s="17"/>
      <c r="AUJ80" s="17"/>
      <c r="AUK80" s="17"/>
      <c r="AUL80" s="17"/>
      <c r="AUM80" s="17"/>
      <c r="AUN80" s="17"/>
      <c r="AUO80" s="17"/>
      <c r="AUP80" s="17"/>
      <c r="AUQ80" s="17"/>
      <c r="AUR80" s="17"/>
      <c r="AUS80" s="17"/>
      <c r="AUT80" s="17"/>
      <c r="AUU80" s="17"/>
      <c r="AUV80" s="17"/>
      <c r="AUW80" s="17"/>
      <c r="AUX80" s="17"/>
      <c r="AUY80" s="17"/>
      <c r="AUZ80" s="17"/>
      <c r="AVA80" s="17"/>
      <c r="AVB80" s="17"/>
      <c r="AVC80" s="17"/>
      <c r="AVD80" s="17"/>
      <c r="AVE80" s="17"/>
      <c r="AVF80" s="17"/>
      <c r="AVG80" s="17"/>
      <c r="AVH80" s="17"/>
      <c r="AVI80" s="17"/>
      <c r="AVJ80" s="17"/>
      <c r="AVK80" s="17"/>
      <c r="AVL80" s="17"/>
      <c r="AVM80" s="17"/>
      <c r="AVN80" s="17"/>
      <c r="AVO80" s="17"/>
      <c r="AVP80" s="17"/>
      <c r="AVQ80" s="17"/>
      <c r="AVR80" s="17"/>
      <c r="AVS80" s="17"/>
      <c r="AVT80" s="17"/>
      <c r="AVU80" s="17"/>
      <c r="AVV80" s="17"/>
      <c r="AVW80" s="17"/>
      <c r="AVX80" s="17"/>
      <c r="AVY80" s="17"/>
      <c r="AVZ80" s="17"/>
      <c r="AWA80" s="17"/>
      <c r="AWB80" s="17"/>
      <c r="AWC80" s="17"/>
      <c r="AWD80" s="17"/>
      <c r="AWE80" s="17"/>
      <c r="AWF80" s="17"/>
      <c r="AWG80" s="17"/>
      <c r="AWH80" s="17"/>
      <c r="AWI80" s="17"/>
      <c r="AWJ80" s="17"/>
      <c r="AWK80" s="17"/>
      <c r="AWL80" s="17"/>
      <c r="AWM80" s="17"/>
      <c r="AWN80" s="17"/>
      <c r="AWO80" s="17"/>
      <c r="AWP80" s="17"/>
      <c r="AWQ80" s="17"/>
      <c r="AWR80" s="17"/>
      <c r="AWS80" s="17"/>
      <c r="AWT80" s="17"/>
      <c r="AWU80" s="17"/>
      <c r="AWV80" s="17"/>
      <c r="AWW80" s="17"/>
      <c r="AWX80" s="17"/>
      <c r="AWY80" s="17"/>
      <c r="AWZ80" s="17"/>
      <c r="AXA80" s="17"/>
      <c r="AXB80" s="17"/>
      <c r="AXC80" s="17"/>
      <c r="AXD80" s="17"/>
      <c r="AXE80" s="17"/>
      <c r="AXF80" s="17"/>
      <c r="AXG80" s="17"/>
      <c r="AXH80" s="17"/>
      <c r="AXI80" s="17"/>
      <c r="AXJ80" s="17"/>
      <c r="AXK80" s="17"/>
      <c r="AXL80" s="17"/>
      <c r="AXM80" s="17"/>
      <c r="AXN80" s="17"/>
      <c r="AXO80" s="17"/>
      <c r="AXP80" s="17"/>
      <c r="AXQ80" s="17"/>
      <c r="AXR80" s="17"/>
      <c r="AXS80" s="17"/>
      <c r="AXT80" s="17"/>
      <c r="AXU80" s="17"/>
      <c r="AXV80" s="17"/>
      <c r="AXW80" s="17"/>
      <c r="AXX80" s="17"/>
      <c r="AXY80" s="17"/>
      <c r="AXZ80" s="17"/>
      <c r="AYA80" s="17"/>
      <c r="AYB80" s="17"/>
      <c r="AYC80" s="17"/>
      <c r="AYD80" s="17"/>
      <c r="AYE80" s="17"/>
      <c r="AYF80" s="17"/>
      <c r="AYG80" s="17"/>
      <c r="AYH80" s="17"/>
      <c r="AYI80" s="17"/>
      <c r="AYJ80" s="17"/>
      <c r="AYK80" s="17"/>
      <c r="AYL80" s="17"/>
      <c r="AYM80" s="17"/>
      <c r="AYN80" s="17"/>
      <c r="AYO80" s="17"/>
      <c r="AYP80" s="17"/>
      <c r="AYQ80" s="17"/>
      <c r="AYR80" s="17"/>
      <c r="AYS80" s="17"/>
      <c r="AYT80" s="17"/>
      <c r="AYU80" s="17"/>
      <c r="AYV80" s="17"/>
      <c r="AYW80" s="17"/>
      <c r="AYX80" s="17"/>
      <c r="AYY80" s="17"/>
      <c r="AYZ80" s="17"/>
      <c r="AZA80" s="17"/>
      <c r="AZB80" s="17"/>
      <c r="AZC80" s="17"/>
      <c r="AZD80" s="17"/>
      <c r="AZE80" s="17"/>
      <c r="AZF80" s="17"/>
      <c r="AZG80" s="17"/>
      <c r="AZH80" s="17"/>
      <c r="AZI80" s="17"/>
      <c r="AZJ80" s="17"/>
      <c r="AZK80" s="17"/>
      <c r="AZL80" s="17"/>
      <c r="AZM80" s="17"/>
      <c r="AZN80" s="17"/>
      <c r="AZO80" s="17"/>
      <c r="AZP80" s="17"/>
      <c r="AZQ80" s="17"/>
      <c r="AZR80" s="17"/>
      <c r="AZS80" s="17"/>
      <c r="AZT80" s="17"/>
      <c r="AZU80" s="17"/>
      <c r="AZV80" s="17"/>
      <c r="AZW80" s="17"/>
      <c r="AZX80" s="17"/>
      <c r="AZY80" s="17"/>
      <c r="AZZ80" s="17"/>
      <c r="BAA80" s="17"/>
      <c r="BAB80" s="17"/>
      <c r="BAC80" s="17"/>
      <c r="BAD80" s="17"/>
      <c r="BAE80" s="17"/>
      <c r="BAF80" s="17"/>
      <c r="BAG80" s="17"/>
      <c r="BAH80" s="17"/>
      <c r="BAI80" s="17"/>
      <c r="BAJ80" s="17"/>
      <c r="BAK80" s="17"/>
      <c r="BAL80" s="17"/>
      <c r="BAM80" s="17"/>
      <c r="BAN80" s="17"/>
      <c r="BAO80" s="17"/>
      <c r="BAP80" s="17"/>
      <c r="BAQ80" s="17"/>
      <c r="BAR80" s="17"/>
      <c r="BAS80" s="17"/>
      <c r="BAT80" s="17"/>
      <c r="BAU80" s="17"/>
      <c r="BAV80" s="17"/>
      <c r="BAW80" s="17"/>
      <c r="BAX80" s="17"/>
      <c r="BAY80" s="17"/>
      <c r="BAZ80" s="17"/>
      <c r="BBA80" s="17"/>
      <c r="BBB80" s="17"/>
      <c r="BBC80" s="17"/>
      <c r="BBD80" s="17"/>
      <c r="BBE80" s="17"/>
      <c r="BBF80" s="17"/>
      <c r="BBG80" s="17"/>
      <c r="BBH80" s="17"/>
      <c r="BBI80" s="17"/>
      <c r="BBJ80" s="17"/>
      <c r="BBK80" s="17"/>
      <c r="BBL80" s="17"/>
      <c r="BBM80" s="17"/>
      <c r="BBN80" s="17"/>
      <c r="BBO80" s="17"/>
      <c r="BBP80" s="17"/>
      <c r="BBQ80" s="17"/>
      <c r="BBR80" s="17"/>
      <c r="BBS80" s="17"/>
      <c r="BBT80" s="17"/>
      <c r="BBU80" s="17"/>
      <c r="BBV80" s="17"/>
      <c r="BBW80" s="17"/>
      <c r="BBX80" s="17"/>
      <c r="BBY80" s="17"/>
      <c r="BBZ80" s="17"/>
      <c r="BCA80" s="17"/>
      <c r="BCB80" s="17"/>
      <c r="BCC80" s="17"/>
      <c r="BCD80" s="17"/>
      <c r="BCE80" s="17"/>
      <c r="BCF80" s="17"/>
      <c r="BCG80" s="17"/>
      <c r="BCH80" s="17"/>
      <c r="BCI80" s="17"/>
      <c r="BCJ80" s="17"/>
      <c r="BCK80" s="17"/>
      <c r="BCL80" s="17"/>
      <c r="BCM80" s="17"/>
      <c r="BCN80" s="17"/>
      <c r="BCO80" s="17"/>
      <c r="BCP80" s="17"/>
      <c r="BCQ80" s="17"/>
      <c r="BCR80" s="17"/>
      <c r="BCS80" s="17"/>
      <c r="BCT80" s="17"/>
      <c r="BCU80" s="17"/>
      <c r="BCV80" s="17"/>
      <c r="BCW80" s="17"/>
      <c r="BCX80" s="17"/>
      <c r="BCY80" s="17"/>
      <c r="BCZ80" s="17"/>
      <c r="BDA80" s="17"/>
      <c r="BDB80" s="17"/>
      <c r="BDC80" s="17"/>
      <c r="BDD80" s="17"/>
      <c r="BDE80" s="17"/>
      <c r="BDF80" s="17"/>
      <c r="BDG80" s="17"/>
      <c r="BDH80" s="17"/>
      <c r="BDI80" s="17"/>
      <c r="BDJ80" s="17"/>
      <c r="BDK80" s="17"/>
      <c r="BDL80" s="17"/>
      <c r="BDM80" s="17"/>
      <c r="BDN80" s="17"/>
      <c r="BDO80" s="17"/>
      <c r="BDP80" s="17"/>
      <c r="BDQ80" s="17"/>
      <c r="BDR80" s="17"/>
      <c r="BDS80" s="17"/>
      <c r="BDT80" s="17"/>
      <c r="BDU80" s="17"/>
      <c r="BDV80" s="17"/>
      <c r="BDW80" s="17"/>
      <c r="BDX80" s="17"/>
      <c r="BDY80" s="17"/>
      <c r="BDZ80" s="17"/>
      <c r="BEA80" s="17"/>
      <c r="BEB80" s="17"/>
      <c r="BEC80" s="17"/>
      <c r="BED80" s="17"/>
      <c r="BEE80" s="17"/>
      <c r="BEF80" s="17"/>
      <c r="BEG80" s="17"/>
      <c r="BEH80" s="17"/>
      <c r="BEI80" s="17"/>
      <c r="BEJ80" s="17"/>
      <c r="BEK80" s="17"/>
      <c r="BEL80" s="17"/>
      <c r="BEM80" s="17"/>
      <c r="BEN80" s="17"/>
      <c r="BEO80" s="17"/>
      <c r="BEP80" s="17"/>
      <c r="BEQ80" s="17"/>
      <c r="BER80" s="17"/>
      <c r="BES80" s="17"/>
      <c r="BET80" s="17"/>
      <c r="BEU80" s="17"/>
      <c r="BEV80" s="17"/>
      <c r="BEW80" s="17"/>
      <c r="BEX80" s="17"/>
      <c r="BEY80" s="17"/>
      <c r="BEZ80" s="17"/>
      <c r="BFA80" s="17"/>
      <c r="BFB80" s="17"/>
      <c r="BFC80" s="17"/>
      <c r="BFD80" s="17"/>
      <c r="BFE80" s="17"/>
      <c r="BFF80" s="17"/>
      <c r="BFG80" s="17"/>
      <c r="BFH80" s="17"/>
      <c r="BFI80" s="17"/>
      <c r="BFJ80" s="17"/>
      <c r="BFK80" s="17"/>
      <c r="BFL80" s="17"/>
      <c r="BFM80" s="17"/>
      <c r="BFN80" s="17"/>
      <c r="BFO80" s="17"/>
      <c r="BFP80" s="17"/>
      <c r="BFQ80" s="17"/>
      <c r="BFR80" s="17"/>
      <c r="BFS80" s="17"/>
      <c r="BFT80" s="17"/>
      <c r="BFU80" s="17"/>
      <c r="BFV80" s="17"/>
      <c r="BFW80" s="17"/>
      <c r="BFX80" s="17"/>
      <c r="BFY80" s="17"/>
      <c r="BFZ80" s="17"/>
      <c r="BGA80" s="17"/>
      <c r="BGB80" s="17"/>
      <c r="BGC80" s="17"/>
      <c r="BGD80" s="17"/>
      <c r="BGE80" s="17"/>
      <c r="BGF80" s="17"/>
      <c r="BGG80" s="17"/>
      <c r="BGH80" s="17"/>
      <c r="BGI80" s="17"/>
      <c r="BGJ80" s="17"/>
      <c r="BGK80" s="17"/>
      <c r="BGL80" s="17"/>
      <c r="BGM80" s="17"/>
      <c r="BGN80" s="17"/>
      <c r="BGO80" s="17"/>
      <c r="BGP80" s="17"/>
      <c r="BGQ80" s="17"/>
      <c r="BGR80" s="17"/>
      <c r="BGS80" s="17"/>
      <c r="BGT80" s="17"/>
      <c r="BGU80" s="17"/>
      <c r="BGV80" s="17"/>
      <c r="BGW80" s="17"/>
      <c r="BGX80" s="17"/>
      <c r="BGY80" s="17"/>
      <c r="BGZ80" s="17"/>
      <c r="BHA80" s="17"/>
      <c r="BHB80" s="17"/>
      <c r="BHC80" s="17"/>
      <c r="BHD80" s="17"/>
      <c r="BHE80" s="17"/>
      <c r="BHF80" s="17"/>
      <c r="BHG80" s="17"/>
      <c r="BHH80" s="17"/>
      <c r="BHI80" s="17"/>
      <c r="BHJ80" s="17"/>
      <c r="BHK80" s="17"/>
      <c r="BHL80" s="17"/>
      <c r="BHM80" s="17"/>
      <c r="BHN80" s="17"/>
      <c r="BHO80" s="17"/>
      <c r="BHP80" s="17"/>
      <c r="BHQ80" s="17"/>
      <c r="BHR80" s="17"/>
      <c r="BHS80" s="17"/>
      <c r="BHT80" s="17"/>
      <c r="BHU80" s="17"/>
      <c r="BHV80" s="17"/>
      <c r="BHW80" s="17"/>
      <c r="BHX80" s="17"/>
      <c r="BHY80" s="17"/>
      <c r="BHZ80" s="17"/>
      <c r="BIA80" s="17"/>
      <c r="BIB80" s="17"/>
      <c r="BIC80" s="17"/>
      <c r="BID80" s="17"/>
      <c r="BIE80" s="17"/>
      <c r="BIF80" s="17"/>
      <c r="BIG80" s="17"/>
      <c r="BIH80" s="17"/>
      <c r="BII80" s="17"/>
      <c r="BIJ80" s="17"/>
      <c r="BIK80" s="17"/>
      <c r="BIL80" s="17"/>
      <c r="BIM80" s="17"/>
      <c r="BIN80" s="17"/>
      <c r="BIO80" s="17"/>
      <c r="BIP80" s="17"/>
      <c r="BIQ80" s="17"/>
      <c r="BIR80" s="17"/>
      <c r="BIS80" s="17"/>
      <c r="BIT80" s="17"/>
      <c r="BIU80" s="17"/>
      <c r="BIV80" s="17"/>
      <c r="BIW80" s="17"/>
      <c r="BIX80" s="17"/>
      <c r="BIY80" s="17"/>
      <c r="BIZ80" s="17"/>
      <c r="BJA80" s="17"/>
      <c r="BJB80" s="17"/>
      <c r="BJC80" s="17"/>
      <c r="BJD80" s="17"/>
      <c r="BJE80" s="17"/>
      <c r="BJF80" s="17"/>
      <c r="BJG80" s="17"/>
      <c r="BJH80" s="17"/>
      <c r="BJI80" s="17"/>
      <c r="BJJ80" s="17"/>
      <c r="BJK80" s="17"/>
      <c r="BJL80" s="17"/>
      <c r="BJM80" s="17"/>
      <c r="BJN80" s="17"/>
      <c r="BJO80" s="17"/>
      <c r="BJP80" s="17"/>
      <c r="BJQ80" s="17"/>
      <c r="BJR80" s="17"/>
      <c r="BJS80" s="17"/>
      <c r="BJT80" s="17"/>
      <c r="BJU80" s="17"/>
      <c r="BJV80" s="17"/>
      <c r="BJW80" s="17"/>
      <c r="BJX80" s="17"/>
      <c r="BJY80" s="17"/>
      <c r="BJZ80" s="17"/>
      <c r="BKA80" s="17"/>
      <c r="BKB80" s="17"/>
      <c r="BKC80" s="17"/>
      <c r="BKD80" s="17"/>
      <c r="BKE80" s="17"/>
      <c r="BKF80" s="17"/>
      <c r="BKG80" s="17"/>
      <c r="BKH80" s="17"/>
      <c r="BKI80" s="17"/>
      <c r="BKJ80" s="17"/>
      <c r="BKK80" s="17"/>
      <c r="BKL80" s="17"/>
      <c r="BKM80" s="17"/>
      <c r="BKN80" s="17"/>
      <c r="BKO80" s="17"/>
      <c r="BKP80" s="17"/>
      <c r="BKQ80" s="17"/>
      <c r="BKR80" s="17"/>
      <c r="BKS80" s="17"/>
      <c r="BKT80" s="17"/>
      <c r="BKU80" s="17"/>
      <c r="BKV80" s="17"/>
      <c r="BKW80" s="17"/>
      <c r="BKX80" s="17"/>
      <c r="BKY80" s="17"/>
      <c r="BKZ80" s="17"/>
      <c r="BLA80" s="17"/>
      <c r="BLB80" s="17"/>
      <c r="BLC80" s="17"/>
      <c r="BLD80" s="17"/>
      <c r="BLE80" s="17"/>
      <c r="BLF80" s="17"/>
      <c r="BLG80" s="17"/>
      <c r="BLH80" s="17"/>
      <c r="BLI80" s="17"/>
      <c r="BLJ80" s="17"/>
      <c r="BLK80" s="17"/>
      <c r="BLL80" s="17"/>
      <c r="BLM80" s="17"/>
      <c r="BLN80" s="17"/>
      <c r="BLO80" s="17"/>
      <c r="BLP80" s="17"/>
      <c r="BLQ80" s="17"/>
      <c r="BLR80" s="17"/>
      <c r="BLS80" s="17"/>
      <c r="BLT80" s="17"/>
      <c r="BLU80" s="17"/>
      <c r="BLV80" s="17"/>
      <c r="BLW80" s="17"/>
      <c r="BLX80" s="17"/>
      <c r="BLY80" s="17"/>
      <c r="BLZ80" s="17"/>
      <c r="BMA80" s="17"/>
      <c r="BMB80" s="17"/>
      <c r="BMC80" s="17"/>
      <c r="BMD80" s="17"/>
      <c r="BME80" s="17"/>
      <c r="BMF80" s="17"/>
      <c r="BMG80" s="17"/>
      <c r="BMH80" s="17"/>
      <c r="BMI80" s="17"/>
      <c r="BMJ80" s="17"/>
      <c r="BMK80" s="17"/>
      <c r="BML80" s="17"/>
      <c r="BMM80" s="17"/>
      <c r="BMN80" s="17"/>
      <c r="BMO80" s="17"/>
      <c r="BMP80" s="17"/>
      <c r="BMQ80" s="17"/>
      <c r="BMR80" s="17"/>
      <c r="BMS80" s="17"/>
      <c r="BMT80" s="17"/>
      <c r="BMU80" s="17"/>
      <c r="BMV80" s="17"/>
      <c r="BMW80" s="17"/>
      <c r="BMX80" s="17"/>
      <c r="BMY80" s="17"/>
      <c r="BMZ80" s="17"/>
      <c r="BNA80" s="17"/>
      <c r="BNB80" s="17"/>
      <c r="BNC80" s="17"/>
      <c r="BND80" s="17"/>
      <c r="BNE80" s="17"/>
      <c r="BNF80" s="17"/>
      <c r="BNG80" s="17"/>
      <c r="BNH80" s="17"/>
      <c r="BNI80" s="17"/>
      <c r="BNJ80" s="17"/>
      <c r="BNK80" s="17"/>
      <c r="BNL80" s="17"/>
      <c r="BNM80" s="17"/>
      <c r="BNN80" s="17"/>
      <c r="BNO80" s="17"/>
      <c r="BNP80" s="17"/>
      <c r="BNQ80" s="17"/>
      <c r="BNR80" s="17"/>
      <c r="BNS80" s="17"/>
      <c r="BNT80" s="17"/>
      <c r="BNU80" s="17"/>
      <c r="BNV80" s="17"/>
      <c r="BNW80" s="17"/>
      <c r="BNX80" s="17"/>
      <c r="BNY80" s="17"/>
      <c r="BNZ80" s="17"/>
      <c r="BOA80" s="17"/>
      <c r="BOB80" s="17"/>
      <c r="BOC80" s="17"/>
      <c r="BOD80" s="17"/>
      <c r="BOE80" s="17"/>
      <c r="BOF80" s="17"/>
      <c r="BOG80" s="17"/>
      <c r="BOH80" s="17"/>
      <c r="BOI80" s="17"/>
      <c r="BOJ80" s="17"/>
      <c r="BOK80" s="17"/>
      <c r="BOL80" s="17"/>
      <c r="BOM80" s="17"/>
      <c r="BON80" s="17"/>
      <c r="BOO80" s="17"/>
      <c r="BOP80" s="17"/>
      <c r="BOQ80" s="17"/>
      <c r="BOR80" s="17"/>
      <c r="BOS80" s="17"/>
      <c r="BOT80" s="17"/>
      <c r="BOU80" s="17"/>
      <c r="BOV80" s="17"/>
      <c r="BOW80" s="17"/>
      <c r="BOX80" s="17"/>
      <c r="BOY80" s="17"/>
      <c r="BOZ80" s="17"/>
      <c r="BPA80" s="17"/>
      <c r="BPB80" s="17"/>
      <c r="BPC80" s="17"/>
      <c r="BPD80" s="17"/>
      <c r="BPE80" s="17"/>
      <c r="BPF80" s="17"/>
      <c r="BPG80" s="17"/>
      <c r="BPH80" s="17"/>
      <c r="BPI80" s="17"/>
      <c r="BPJ80" s="17"/>
      <c r="BPK80" s="17"/>
      <c r="BPL80" s="17"/>
      <c r="BPM80" s="17"/>
      <c r="BPN80" s="17"/>
      <c r="BPO80" s="17"/>
      <c r="BPP80" s="17"/>
      <c r="BPQ80" s="17"/>
      <c r="BPR80" s="17"/>
      <c r="BPS80" s="17"/>
      <c r="BPT80" s="17"/>
      <c r="BPU80" s="17"/>
      <c r="BPV80" s="17"/>
      <c r="BPW80" s="17"/>
      <c r="BPX80" s="17"/>
      <c r="BPY80" s="17"/>
      <c r="BPZ80" s="17"/>
      <c r="BQA80" s="17"/>
      <c r="BQB80" s="17"/>
      <c r="BQC80" s="17"/>
      <c r="BQD80" s="17"/>
      <c r="BQE80" s="17"/>
      <c r="BQF80" s="17"/>
      <c r="BQG80" s="17"/>
      <c r="BQH80" s="17"/>
      <c r="BQI80" s="17"/>
      <c r="BQJ80" s="17"/>
      <c r="BQK80" s="17"/>
      <c r="BQL80" s="17"/>
      <c r="BQM80" s="17"/>
      <c r="BQN80" s="17"/>
      <c r="BQO80" s="17"/>
      <c r="BQP80" s="17"/>
      <c r="BQQ80" s="17"/>
      <c r="BQR80" s="17"/>
      <c r="BQS80" s="17"/>
      <c r="BQT80" s="17"/>
      <c r="BQU80" s="17"/>
      <c r="BQV80" s="17"/>
      <c r="BQW80" s="17"/>
      <c r="BQX80" s="17"/>
      <c r="BQY80" s="17"/>
      <c r="BQZ80" s="17"/>
      <c r="BRA80" s="17"/>
      <c r="BRB80" s="17"/>
      <c r="BRC80" s="17"/>
      <c r="BRD80" s="17"/>
      <c r="BRE80" s="17"/>
      <c r="BRF80" s="17"/>
      <c r="BRG80" s="17"/>
      <c r="BRH80" s="17"/>
      <c r="BRI80" s="17"/>
      <c r="BRJ80" s="17"/>
      <c r="BRK80" s="17"/>
      <c r="BRL80" s="17"/>
      <c r="BRM80" s="17"/>
      <c r="BRN80" s="17"/>
      <c r="BRO80" s="17"/>
      <c r="BRP80" s="17"/>
      <c r="BRQ80" s="17"/>
      <c r="BRR80" s="17"/>
      <c r="BRS80" s="17"/>
      <c r="BRT80" s="17"/>
      <c r="BRU80" s="17"/>
      <c r="BRV80" s="17"/>
      <c r="BRW80" s="17"/>
      <c r="BRX80" s="17"/>
      <c r="BRY80" s="17"/>
      <c r="BRZ80" s="17"/>
      <c r="BSA80" s="17"/>
    </row>
    <row r="81" spans="1:1847" s="21" customFormat="1" ht="16.95" customHeight="1" x14ac:dyDescent="0.3">
      <c r="A81" s="777"/>
      <c r="B81" s="777"/>
      <c r="C81" s="777"/>
      <c r="D81" s="777"/>
      <c r="E81" s="545" t="s">
        <v>126</v>
      </c>
      <c r="F81" s="993">
        <v>158</v>
      </c>
      <c r="G81" s="982" t="s">
        <v>127</v>
      </c>
      <c r="H81" s="817">
        <v>0</v>
      </c>
      <c r="I81" s="816">
        <v>0</v>
      </c>
      <c r="J81" s="816">
        <v>0</v>
      </c>
      <c r="K81" s="816">
        <v>0</v>
      </c>
      <c r="L81" s="815"/>
      <c r="M81" s="837">
        <v>0</v>
      </c>
      <c r="N81" s="816">
        <v>0</v>
      </c>
      <c r="O81" s="816">
        <v>0</v>
      </c>
      <c r="P81" s="816">
        <v>0</v>
      </c>
      <c r="Q81" s="768"/>
      <c r="R81" s="837">
        <v>0</v>
      </c>
      <c r="S81" s="836">
        <v>56500000</v>
      </c>
      <c r="T81" s="836">
        <v>55666666</v>
      </c>
      <c r="U81" s="836">
        <v>55666666</v>
      </c>
      <c r="V81" s="815" t="s">
        <v>1048</v>
      </c>
      <c r="W81" s="837">
        <f t="shared" si="38"/>
        <v>0</v>
      </c>
      <c r="X81" s="836">
        <f t="shared" si="38"/>
        <v>56500000</v>
      </c>
      <c r="Y81" s="836">
        <f t="shared" si="38"/>
        <v>55666666</v>
      </c>
      <c r="Z81" s="991">
        <f t="shared" si="38"/>
        <v>55666666</v>
      </c>
      <c r="AA81" s="809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  <c r="NW81" s="20"/>
      <c r="NX81" s="20"/>
      <c r="NY81" s="20"/>
      <c r="NZ81" s="20"/>
      <c r="OA81" s="20"/>
      <c r="OB81" s="20"/>
      <c r="OC81" s="20"/>
      <c r="OD81" s="20"/>
      <c r="OE81" s="20"/>
      <c r="OF81" s="20"/>
      <c r="OG81" s="20"/>
      <c r="OH81" s="20"/>
      <c r="OI81" s="20"/>
      <c r="OJ81" s="20"/>
      <c r="OK81" s="20"/>
      <c r="OL81" s="20"/>
      <c r="OM81" s="20"/>
      <c r="ON81" s="20"/>
      <c r="OO81" s="20"/>
      <c r="OP81" s="20"/>
      <c r="OQ81" s="20"/>
      <c r="OR81" s="20"/>
      <c r="OS81" s="20"/>
      <c r="OT81" s="20"/>
      <c r="OU81" s="20"/>
      <c r="OV81" s="20"/>
      <c r="OW81" s="20"/>
      <c r="OX81" s="20"/>
      <c r="OY81" s="20"/>
      <c r="OZ81" s="20"/>
      <c r="PA81" s="20"/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/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/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/>
      <c r="TZ81" s="20"/>
      <c r="UA81" s="20"/>
      <c r="UB81" s="20"/>
      <c r="UC81" s="20"/>
      <c r="UD81" s="20"/>
      <c r="UE81" s="20"/>
      <c r="UF81" s="20"/>
      <c r="UG81" s="20"/>
      <c r="UH81" s="20"/>
      <c r="UI81" s="20"/>
      <c r="UJ81" s="20"/>
      <c r="UK81" s="20"/>
      <c r="UL81" s="20"/>
      <c r="UM81" s="20"/>
      <c r="UN81" s="20"/>
      <c r="UO81" s="20"/>
      <c r="UP81" s="20"/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/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/>
      <c r="XI81" s="20"/>
      <c r="XJ81" s="20"/>
      <c r="XK81" s="20"/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0"/>
      <c r="YB81" s="20"/>
      <c r="YC81" s="20"/>
      <c r="YD81" s="20"/>
      <c r="YE81" s="20"/>
      <c r="YF81" s="20"/>
      <c r="YG81" s="20"/>
      <c r="YH81" s="20"/>
      <c r="YI81" s="20"/>
      <c r="YJ81" s="20"/>
      <c r="YK81" s="20"/>
      <c r="YL81" s="20"/>
      <c r="YM81" s="20"/>
      <c r="YN81" s="20"/>
      <c r="YO81" s="20"/>
      <c r="YP81" s="20"/>
      <c r="YQ81" s="20"/>
      <c r="YR81" s="20"/>
      <c r="YS81" s="20"/>
      <c r="YT81" s="20"/>
      <c r="YU81" s="20"/>
      <c r="YV81" s="20"/>
      <c r="YW81" s="20"/>
      <c r="YX81" s="20"/>
      <c r="YY81" s="20"/>
      <c r="YZ81" s="20"/>
      <c r="ZA81" s="20"/>
      <c r="ZB81" s="20"/>
      <c r="ZC81" s="20"/>
      <c r="ZD81" s="20"/>
      <c r="ZE81" s="20"/>
      <c r="ZF81" s="20"/>
      <c r="ZG81" s="20"/>
      <c r="ZH81" s="20"/>
      <c r="ZI81" s="20"/>
      <c r="ZJ81" s="20"/>
      <c r="ZK81" s="20"/>
      <c r="ZL81" s="20"/>
      <c r="ZM81" s="20"/>
      <c r="ZN81" s="20"/>
      <c r="ZO81" s="20"/>
      <c r="ZP81" s="20"/>
      <c r="ZQ81" s="20"/>
      <c r="ZR81" s="20"/>
      <c r="ZS81" s="20"/>
      <c r="ZT81" s="20"/>
      <c r="ZU81" s="20"/>
      <c r="ZV81" s="20"/>
      <c r="ZW81" s="20"/>
      <c r="ZX81" s="20"/>
      <c r="ZY81" s="20"/>
      <c r="ZZ81" s="20"/>
      <c r="AAA81" s="20"/>
      <c r="AAB81" s="20"/>
      <c r="AAC81" s="20"/>
      <c r="AAD81" s="20"/>
      <c r="AAE81" s="20"/>
      <c r="AAF81" s="20"/>
      <c r="AAG81" s="20"/>
      <c r="AAH81" s="20"/>
      <c r="AAI81" s="20"/>
      <c r="AAJ81" s="20"/>
      <c r="AAK81" s="20"/>
      <c r="AAL81" s="20"/>
      <c r="AAM81" s="20"/>
      <c r="AAN81" s="20"/>
      <c r="AAO81" s="20"/>
      <c r="AAP81" s="20"/>
      <c r="AAQ81" s="20"/>
      <c r="AAR81" s="20"/>
      <c r="AAS81" s="20"/>
      <c r="AAT81" s="20"/>
      <c r="AAU81" s="20"/>
      <c r="AAV81" s="20"/>
      <c r="AAW81" s="20"/>
      <c r="AAX81" s="20"/>
      <c r="AAY81" s="20"/>
      <c r="AAZ81" s="20"/>
      <c r="ABA81" s="20"/>
      <c r="ABB81" s="20"/>
      <c r="ABC81" s="20"/>
      <c r="ABD81" s="20"/>
      <c r="ABE81" s="20"/>
      <c r="ABF81" s="20"/>
      <c r="ABG81" s="20"/>
      <c r="ABH81" s="20"/>
      <c r="ABI81" s="20"/>
      <c r="ABJ81" s="20"/>
      <c r="ABK81" s="20"/>
      <c r="ABL81" s="20"/>
      <c r="ABM81" s="20"/>
      <c r="ABN81" s="20"/>
      <c r="ABO81" s="20"/>
      <c r="ABP81" s="20"/>
      <c r="ABQ81" s="20"/>
      <c r="ABR81" s="20"/>
      <c r="ABS81" s="20"/>
      <c r="ABT81" s="20"/>
      <c r="ABU81" s="20"/>
      <c r="ABV81" s="20"/>
      <c r="ABW81" s="20"/>
      <c r="ABX81" s="20"/>
      <c r="ABY81" s="20"/>
      <c r="ABZ81" s="20"/>
      <c r="ACA81" s="20"/>
      <c r="ACB81" s="20"/>
      <c r="ACC81" s="20"/>
      <c r="ACD81" s="20"/>
      <c r="ACE81" s="20"/>
      <c r="ACF81" s="20"/>
      <c r="ACG81" s="20"/>
      <c r="ACH81" s="20"/>
      <c r="ACI81" s="20"/>
      <c r="ACJ81" s="20"/>
      <c r="ACK81" s="20"/>
      <c r="ACL81" s="20"/>
      <c r="ACM81" s="20"/>
      <c r="ACN81" s="20"/>
      <c r="ACO81" s="20"/>
      <c r="ACP81" s="20"/>
      <c r="ACQ81" s="20"/>
      <c r="ACR81" s="20"/>
      <c r="ACS81" s="20"/>
      <c r="ACT81" s="20"/>
      <c r="ACU81" s="20"/>
      <c r="ACV81" s="20"/>
      <c r="ACW81" s="20"/>
      <c r="ACX81" s="20"/>
      <c r="ACY81" s="20"/>
      <c r="ACZ81" s="20"/>
      <c r="ADA81" s="20"/>
      <c r="ADB81" s="20"/>
      <c r="ADC81" s="20"/>
      <c r="ADD81" s="20"/>
      <c r="ADE81" s="20"/>
      <c r="ADF81" s="20"/>
      <c r="ADG81" s="20"/>
      <c r="ADH81" s="20"/>
      <c r="ADI81" s="20"/>
      <c r="ADJ81" s="20"/>
      <c r="ADK81" s="20"/>
      <c r="ADL81" s="20"/>
      <c r="ADM81" s="20"/>
      <c r="ADN81" s="20"/>
      <c r="ADO81" s="20"/>
      <c r="ADP81" s="20"/>
      <c r="ADQ81" s="20"/>
      <c r="ADR81" s="20"/>
      <c r="ADS81" s="20"/>
      <c r="ADT81" s="20"/>
      <c r="ADU81" s="20"/>
      <c r="ADV81" s="20"/>
      <c r="ADW81" s="20"/>
      <c r="ADX81" s="20"/>
      <c r="ADY81" s="20"/>
      <c r="ADZ81" s="20"/>
      <c r="AEA81" s="20"/>
      <c r="AEB81" s="20"/>
      <c r="AEC81" s="20"/>
      <c r="AED81" s="20"/>
      <c r="AEE81" s="20"/>
      <c r="AEF81" s="20"/>
      <c r="AEG81" s="20"/>
      <c r="AEH81" s="20"/>
      <c r="AEI81" s="20"/>
      <c r="AEJ81" s="20"/>
      <c r="AEK81" s="20"/>
      <c r="AEL81" s="20"/>
      <c r="AEM81" s="20"/>
      <c r="AEN81" s="20"/>
      <c r="AEO81" s="20"/>
      <c r="AEP81" s="20"/>
      <c r="AEQ81" s="20"/>
      <c r="AER81" s="20"/>
      <c r="AES81" s="20"/>
      <c r="AET81" s="20"/>
      <c r="AEU81" s="20"/>
      <c r="AEV81" s="20"/>
      <c r="AEW81" s="20"/>
      <c r="AEX81" s="20"/>
      <c r="AEY81" s="20"/>
      <c r="AEZ81" s="20"/>
      <c r="AFA81" s="20"/>
      <c r="AFB81" s="20"/>
      <c r="AFC81" s="20"/>
      <c r="AFD81" s="20"/>
      <c r="AFE81" s="20"/>
      <c r="AFF81" s="20"/>
      <c r="AFG81" s="20"/>
      <c r="AFH81" s="20"/>
      <c r="AFI81" s="20"/>
      <c r="AFJ81" s="20"/>
      <c r="AFK81" s="20"/>
      <c r="AFL81" s="20"/>
      <c r="AFM81" s="20"/>
      <c r="AFN81" s="20"/>
      <c r="AFO81" s="20"/>
      <c r="AFP81" s="20"/>
      <c r="AFQ81" s="20"/>
      <c r="AFR81" s="20"/>
      <c r="AFS81" s="20"/>
      <c r="AFT81" s="20"/>
      <c r="AFU81" s="20"/>
      <c r="AFV81" s="20"/>
      <c r="AFW81" s="20"/>
      <c r="AFX81" s="20"/>
      <c r="AFY81" s="20"/>
      <c r="AFZ81" s="20"/>
      <c r="AGA81" s="20"/>
      <c r="AGB81" s="20"/>
      <c r="AGC81" s="20"/>
      <c r="AGD81" s="20"/>
      <c r="AGE81" s="20"/>
      <c r="AGF81" s="20"/>
      <c r="AGG81" s="20"/>
      <c r="AGH81" s="20"/>
      <c r="AGI81" s="20"/>
      <c r="AGJ81" s="20"/>
      <c r="AGK81" s="20"/>
      <c r="AGL81" s="20"/>
      <c r="AGM81" s="20"/>
      <c r="AGN81" s="20"/>
      <c r="AGO81" s="20"/>
      <c r="AGP81" s="20"/>
      <c r="AGQ81" s="20"/>
      <c r="AGR81" s="20"/>
      <c r="AGS81" s="20"/>
      <c r="AGT81" s="20"/>
      <c r="AGU81" s="20"/>
      <c r="AGV81" s="20"/>
      <c r="AGW81" s="20"/>
      <c r="AGX81" s="20"/>
      <c r="AGY81" s="20"/>
      <c r="AGZ81" s="20"/>
      <c r="AHA81" s="20"/>
      <c r="AHB81" s="20"/>
      <c r="AHC81" s="20"/>
      <c r="AHD81" s="20"/>
      <c r="AHE81" s="20"/>
      <c r="AHF81" s="20"/>
      <c r="AHG81" s="20"/>
      <c r="AHH81" s="20"/>
      <c r="AHI81" s="20"/>
      <c r="AHJ81" s="20"/>
      <c r="AHK81" s="20"/>
      <c r="AHL81" s="20"/>
      <c r="AHM81" s="20"/>
      <c r="AHN81" s="20"/>
      <c r="AHO81" s="20"/>
      <c r="AHP81" s="20"/>
      <c r="AHQ81" s="20"/>
      <c r="AHR81" s="20"/>
      <c r="AHS81" s="20"/>
      <c r="AHT81" s="20"/>
      <c r="AHU81" s="20"/>
      <c r="AHV81" s="20"/>
      <c r="AHW81" s="20"/>
      <c r="AHX81" s="20"/>
      <c r="AHY81" s="20"/>
      <c r="AHZ81" s="20"/>
      <c r="AIA81" s="20"/>
      <c r="AIB81" s="20"/>
      <c r="AIC81" s="20"/>
      <c r="AID81" s="20"/>
      <c r="AIE81" s="20"/>
      <c r="AIF81" s="20"/>
      <c r="AIG81" s="20"/>
      <c r="AIH81" s="20"/>
      <c r="AII81" s="20"/>
      <c r="AIJ81" s="20"/>
      <c r="AIK81" s="20"/>
      <c r="AIL81" s="20"/>
      <c r="AIM81" s="20"/>
      <c r="AIN81" s="20"/>
      <c r="AIO81" s="20"/>
      <c r="AIP81" s="20"/>
      <c r="AIQ81" s="20"/>
      <c r="AIR81" s="20"/>
      <c r="AIS81" s="20"/>
      <c r="AIT81" s="20"/>
      <c r="AIU81" s="20"/>
      <c r="AIV81" s="20"/>
      <c r="AIW81" s="20"/>
      <c r="AIX81" s="20"/>
      <c r="AIY81" s="20"/>
      <c r="AIZ81" s="20"/>
      <c r="AJA81" s="20"/>
      <c r="AJB81" s="20"/>
      <c r="AJC81" s="20"/>
      <c r="AJD81" s="20"/>
      <c r="AJE81" s="20"/>
      <c r="AJF81" s="20"/>
      <c r="AJG81" s="20"/>
      <c r="AJH81" s="20"/>
      <c r="AJI81" s="20"/>
      <c r="AJJ81" s="20"/>
      <c r="AJK81" s="20"/>
      <c r="AJL81" s="20"/>
      <c r="AJM81" s="20"/>
      <c r="AJN81" s="20"/>
      <c r="AJO81" s="20"/>
      <c r="AJP81" s="20"/>
      <c r="AJQ81" s="20"/>
      <c r="AJR81" s="20"/>
      <c r="AJS81" s="20"/>
      <c r="AJT81" s="20"/>
      <c r="AJU81" s="20"/>
      <c r="AJV81" s="20"/>
      <c r="AJW81" s="20"/>
      <c r="AJX81" s="20"/>
      <c r="AJY81" s="20"/>
      <c r="AJZ81" s="20"/>
      <c r="AKA81" s="20"/>
      <c r="AKB81" s="20"/>
      <c r="AKC81" s="20"/>
      <c r="AKD81" s="20"/>
      <c r="AKE81" s="20"/>
      <c r="AKF81" s="20"/>
      <c r="AKG81" s="20"/>
      <c r="AKH81" s="20"/>
      <c r="AKI81" s="20"/>
      <c r="AKJ81" s="20"/>
      <c r="AKK81" s="20"/>
      <c r="AKL81" s="20"/>
      <c r="AKM81" s="20"/>
      <c r="AKN81" s="20"/>
      <c r="AKO81" s="20"/>
      <c r="AKP81" s="20"/>
      <c r="AKQ81" s="20"/>
      <c r="AKR81" s="20"/>
      <c r="AKS81" s="20"/>
      <c r="AKT81" s="20"/>
      <c r="AKU81" s="20"/>
      <c r="AKV81" s="20"/>
      <c r="AKW81" s="20"/>
      <c r="AKX81" s="20"/>
      <c r="AKY81" s="20"/>
      <c r="AKZ81" s="20"/>
      <c r="ALA81" s="20"/>
      <c r="ALB81" s="20"/>
      <c r="ALC81" s="20"/>
      <c r="ALD81" s="20"/>
      <c r="ALE81" s="20"/>
      <c r="ALF81" s="20"/>
      <c r="ALG81" s="20"/>
      <c r="ALH81" s="20"/>
      <c r="ALI81" s="20"/>
      <c r="ALJ81" s="20"/>
      <c r="ALK81" s="20"/>
      <c r="ALL81" s="20"/>
      <c r="ALM81" s="20"/>
      <c r="ALN81" s="20"/>
      <c r="ALO81" s="20"/>
      <c r="ALP81" s="20"/>
      <c r="ALQ81" s="20"/>
      <c r="ALR81" s="20"/>
      <c r="ALS81" s="20"/>
      <c r="ALT81" s="20"/>
      <c r="ALU81" s="20"/>
      <c r="ALV81" s="20"/>
      <c r="ALW81" s="20"/>
      <c r="ALX81" s="20"/>
      <c r="ALY81" s="20"/>
      <c r="ALZ81" s="20"/>
      <c r="AMA81" s="20"/>
      <c r="AMB81" s="20"/>
      <c r="AMC81" s="20"/>
      <c r="AMD81" s="20"/>
      <c r="AME81" s="20"/>
      <c r="AMF81" s="20"/>
      <c r="AMG81" s="20"/>
      <c r="AMH81" s="20"/>
      <c r="AMI81" s="20"/>
      <c r="AMJ81" s="20"/>
      <c r="AMK81" s="20"/>
      <c r="AML81" s="20"/>
      <c r="AMM81" s="20"/>
      <c r="AMN81" s="20"/>
      <c r="AMO81" s="20"/>
      <c r="AMP81" s="20"/>
      <c r="AMQ81" s="20"/>
      <c r="AMR81" s="20"/>
      <c r="AMS81" s="20"/>
      <c r="AMT81" s="20"/>
      <c r="AMU81" s="20"/>
      <c r="AMV81" s="20"/>
      <c r="AMW81" s="20"/>
      <c r="AMX81" s="20"/>
      <c r="AMY81" s="20"/>
      <c r="AMZ81" s="20"/>
      <c r="ANA81" s="20"/>
      <c r="ANB81" s="20"/>
      <c r="ANC81" s="20"/>
      <c r="AND81" s="20"/>
      <c r="ANE81" s="20"/>
      <c r="ANF81" s="20"/>
      <c r="ANG81" s="20"/>
      <c r="ANH81" s="20"/>
      <c r="ANI81" s="20"/>
      <c r="ANJ81" s="20"/>
      <c r="ANK81" s="20"/>
      <c r="ANL81" s="20"/>
      <c r="ANM81" s="20"/>
      <c r="ANN81" s="20"/>
      <c r="ANO81" s="20"/>
      <c r="ANP81" s="20"/>
      <c r="ANQ81" s="20"/>
      <c r="ANR81" s="20"/>
      <c r="ANS81" s="20"/>
      <c r="ANT81" s="20"/>
      <c r="ANU81" s="20"/>
      <c r="ANV81" s="20"/>
      <c r="ANW81" s="20"/>
      <c r="ANX81" s="20"/>
      <c r="ANY81" s="20"/>
      <c r="ANZ81" s="20"/>
      <c r="AOA81" s="20"/>
      <c r="AOB81" s="20"/>
      <c r="AOC81" s="20"/>
      <c r="AOD81" s="20"/>
      <c r="AOE81" s="20"/>
      <c r="AOF81" s="20"/>
      <c r="AOG81" s="20"/>
      <c r="AOH81" s="20"/>
      <c r="AOI81" s="20"/>
      <c r="AOJ81" s="20"/>
      <c r="AOK81" s="20"/>
      <c r="AOL81" s="20"/>
      <c r="AOM81" s="20"/>
      <c r="AON81" s="20"/>
      <c r="AOO81" s="20"/>
      <c r="AOP81" s="20"/>
      <c r="AOQ81" s="20"/>
      <c r="AOR81" s="20"/>
      <c r="AOS81" s="20"/>
      <c r="AOT81" s="20"/>
      <c r="AOU81" s="20"/>
      <c r="AOV81" s="20"/>
      <c r="AOW81" s="20"/>
      <c r="AOX81" s="20"/>
      <c r="AOY81" s="20"/>
      <c r="AOZ81" s="20"/>
      <c r="APA81" s="20"/>
      <c r="APB81" s="20"/>
      <c r="APC81" s="20"/>
      <c r="APD81" s="20"/>
      <c r="APE81" s="20"/>
      <c r="APF81" s="20"/>
      <c r="APG81" s="20"/>
      <c r="APH81" s="20"/>
      <c r="API81" s="20"/>
      <c r="APJ81" s="20"/>
      <c r="APK81" s="20"/>
      <c r="APL81" s="20"/>
      <c r="APM81" s="20"/>
      <c r="APN81" s="20"/>
      <c r="APO81" s="20"/>
      <c r="APP81" s="20"/>
      <c r="APQ81" s="20"/>
      <c r="APR81" s="20"/>
      <c r="APS81" s="20"/>
      <c r="APT81" s="20"/>
      <c r="APU81" s="20"/>
      <c r="APV81" s="20"/>
      <c r="APW81" s="20"/>
      <c r="APX81" s="20"/>
      <c r="APY81" s="20"/>
      <c r="APZ81" s="20"/>
      <c r="AQA81" s="20"/>
      <c r="AQB81" s="20"/>
      <c r="AQC81" s="20"/>
      <c r="AQD81" s="20"/>
      <c r="AQE81" s="20"/>
      <c r="AQF81" s="20"/>
      <c r="AQG81" s="20"/>
      <c r="AQH81" s="20"/>
      <c r="AQI81" s="20"/>
      <c r="AQJ81" s="20"/>
      <c r="AQK81" s="20"/>
      <c r="AQL81" s="20"/>
      <c r="AQM81" s="20"/>
      <c r="AQN81" s="20"/>
      <c r="AQO81" s="20"/>
      <c r="AQP81" s="20"/>
      <c r="AQQ81" s="20"/>
      <c r="AQR81" s="20"/>
      <c r="AQS81" s="20"/>
      <c r="AQT81" s="20"/>
      <c r="AQU81" s="20"/>
      <c r="AQV81" s="20"/>
      <c r="AQW81" s="20"/>
      <c r="AQX81" s="20"/>
      <c r="AQY81" s="20"/>
      <c r="AQZ81" s="20"/>
      <c r="ARA81" s="20"/>
      <c r="ARB81" s="20"/>
      <c r="ARC81" s="20"/>
      <c r="ARD81" s="20"/>
      <c r="ARE81" s="20"/>
      <c r="ARF81" s="20"/>
      <c r="ARG81" s="20"/>
      <c r="ARH81" s="20"/>
      <c r="ARI81" s="20"/>
      <c r="ARJ81" s="20"/>
      <c r="ARK81" s="20"/>
      <c r="ARL81" s="20"/>
      <c r="ARM81" s="20"/>
      <c r="ARN81" s="20"/>
      <c r="ARO81" s="20"/>
      <c r="ARP81" s="20"/>
      <c r="ARQ81" s="20"/>
      <c r="ARR81" s="20"/>
      <c r="ARS81" s="20"/>
      <c r="ART81" s="20"/>
      <c r="ARU81" s="20"/>
      <c r="ARV81" s="20"/>
      <c r="ARW81" s="20"/>
      <c r="ARX81" s="20"/>
      <c r="ARY81" s="20"/>
      <c r="ARZ81" s="20"/>
      <c r="ASA81" s="20"/>
      <c r="ASB81" s="20"/>
      <c r="ASC81" s="20"/>
      <c r="ASD81" s="20"/>
      <c r="ASE81" s="20"/>
      <c r="ASF81" s="20"/>
      <c r="ASG81" s="20"/>
      <c r="ASH81" s="20"/>
      <c r="ASI81" s="20"/>
      <c r="ASJ81" s="20"/>
      <c r="ASK81" s="20"/>
      <c r="ASL81" s="20"/>
      <c r="ASM81" s="20"/>
      <c r="ASN81" s="20"/>
      <c r="ASO81" s="20"/>
      <c r="ASP81" s="20"/>
      <c r="ASQ81" s="20"/>
      <c r="ASR81" s="20"/>
      <c r="ASS81" s="20"/>
      <c r="AST81" s="20"/>
      <c r="ASU81" s="20"/>
      <c r="ASV81" s="20"/>
      <c r="ASW81" s="20"/>
      <c r="ASX81" s="20"/>
      <c r="ASY81" s="20"/>
      <c r="ASZ81" s="20"/>
      <c r="ATA81" s="20"/>
      <c r="ATB81" s="20"/>
      <c r="ATC81" s="20"/>
      <c r="ATD81" s="20"/>
      <c r="ATE81" s="20"/>
      <c r="ATF81" s="20"/>
      <c r="ATG81" s="20"/>
      <c r="ATH81" s="20"/>
      <c r="ATI81" s="20"/>
      <c r="ATJ81" s="20"/>
      <c r="ATK81" s="20"/>
      <c r="ATL81" s="20"/>
      <c r="ATM81" s="20"/>
      <c r="ATN81" s="20"/>
      <c r="ATO81" s="20"/>
      <c r="ATP81" s="20"/>
      <c r="ATQ81" s="20"/>
      <c r="ATR81" s="20"/>
      <c r="ATS81" s="20"/>
      <c r="ATT81" s="20"/>
      <c r="ATU81" s="20"/>
      <c r="ATV81" s="20"/>
      <c r="ATW81" s="20"/>
      <c r="ATX81" s="20"/>
      <c r="ATY81" s="20"/>
      <c r="ATZ81" s="20"/>
      <c r="AUA81" s="20"/>
      <c r="AUB81" s="20"/>
      <c r="AUC81" s="20"/>
      <c r="AUD81" s="20"/>
      <c r="AUE81" s="20"/>
      <c r="AUF81" s="20"/>
      <c r="AUG81" s="20"/>
      <c r="AUH81" s="20"/>
      <c r="AUI81" s="20"/>
      <c r="AUJ81" s="20"/>
      <c r="AUK81" s="20"/>
      <c r="AUL81" s="20"/>
      <c r="AUM81" s="20"/>
      <c r="AUN81" s="20"/>
      <c r="AUO81" s="20"/>
      <c r="AUP81" s="20"/>
      <c r="AUQ81" s="20"/>
      <c r="AUR81" s="20"/>
      <c r="AUS81" s="20"/>
      <c r="AUT81" s="20"/>
      <c r="AUU81" s="20"/>
      <c r="AUV81" s="20"/>
      <c r="AUW81" s="20"/>
      <c r="AUX81" s="20"/>
      <c r="AUY81" s="20"/>
      <c r="AUZ81" s="20"/>
      <c r="AVA81" s="20"/>
      <c r="AVB81" s="20"/>
      <c r="AVC81" s="20"/>
      <c r="AVD81" s="20"/>
      <c r="AVE81" s="20"/>
      <c r="AVF81" s="20"/>
      <c r="AVG81" s="20"/>
      <c r="AVH81" s="20"/>
      <c r="AVI81" s="20"/>
      <c r="AVJ81" s="20"/>
      <c r="AVK81" s="20"/>
      <c r="AVL81" s="20"/>
      <c r="AVM81" s="20"/>
      <c r="AVN81" s="20"/>
      <c r="AVO81" s="20"/>
      <c r="AVP81" s="20"/>
      <c r="AVQ81" s="20"/>
      <c r="AVR81" s="20"/>
      <c r="AVS81" s="20"/>
      <c r="AVT81" s="20"/>
      <c r="AVU81" s="20"/>
      <c r="AVV81" s="20"/>
      <c r="AVW81" s="20"/>
      <c r="AVX81" s="20"/>
      <c r="AVY81" s="20"/>
      <c r="AVZ81" s="20"/>
      <c r="AWA81" s="20"/>
      <c r="AWB81" s="20"/>
      <c r="AWC81" s="20"/>
      <c r="AWD81" s="20"/>
      <c r="AWE81" s="20"/>
      <c r="AWF81" s="20"/>
      <c r="AWG81" s="20"/>
      <c r="AWH81" s="20"/>
      <c r="AWI81" s="20"/>
      <c r="AWJ81" s="20"/>
      <c r="AWK81" s="20"/>
      <c r="AWL81" s="20"/>
      <c r="AWM81" s="20"/>
      <c r="AWN81" s="20"/>
      <c r="AWO81" s="20"/>
      <c r="AWP81" s="20"/>
      <c r="AWQ81" s="20"/>
      <c r="AWR81" s="20"/>
      <c r="AWS81" s="20"/>
      <c r="AWT81" s="20"/>
      <c r="AWU81" s="20"/>
      <c r="AWV81" s="20"/>
      <c r="AWW81" s="20"/>
      <c r="AWX81" s="20"/>
      <c r="AWY81" s="20"/>
      <c r="AWZ81" s="20"/>
      <c r="AXA81" s="20"/>
      <c r="AXB81" s="20"/>
      <c r="AXC81" s="20"/>
      <c r="AXD81" s="20"/>
      <c r="AXE81" s="20"/>
      <c r="AXF81" s="20"/>
      <c r="AXG81" s="20"/>
      <c r="AXH81" s="20"/>
      <c r="AXI81" s="20"/>
      <c r="AXJ81" s="20"/>
      <c r="AXK81" s="20"/>
      <c r="AXL81" s="20"/>
      <c r="AXM81" s="20"/>
      <c r="AXN81" s="20"/>
      <c r="AXO81" s="20"/>
      <c r="AXP81" s="20"/>
      <c r="AXQ81" s="20"/>
      <c r="AXR81" s="20"/>
      <c r="AXS81" s="20"/>
      <c r="AXT81" s="20"/>
      <c r="AXU81" s="20"/>
      <c r="AXV81" s="20"/>
      <c r="AXW81" s="20"/>
      <c r="AXX81" s="20"/>
      <c r="AXY81" s="20"/>
      <c r="AXZ81" s="20"/>
      <c r="AYA81" s="20"/>
      <c r="AYB81" s="20"/>
      <c r="AYC81" s="20"/>
      <c r="AYD81" s="20"/>
      <c r="AYE81" s="20"/>
      <c r="AYF81" s="20"/>
      <c r="AYG81" s="20"/>
      <c r="AYH81" s="20"/>
      <c r="AYI81" s="20"/>
      <c r="AYJ81" s="20"/>
      <c r="AYK81" s="20"/>
      <c r="AYL81" s="20"/>
      <c r="AYM81" s="20"/>
      <c r="AYN81" s="20"/>
      <c r="AYO81" s="20"/>
      <c r="AYP81" s="20"/>
      <c r="AYQ81" s="20"/>
      <c r="AYR81" s="20"/>
      <c r="AYS81" s="20"/>
      <c r="AYT81" s="20"/>
      <c r="AYU81" s="20"/>
      <c r="AYV81" s="20"/>
      <c r="AYW81" s="20"/>
      <c r="AYX81" s="20"/>
      <c r="AYY81" s="20"/>
      <c r="AYZ81" s="20"/>
      <c r="AZA81" s="20"/>
      <c r="AZB81" s="20"/>
      <c r="AZC81" s="20"/>
      <c r="AZD81" s="20"/>
      <c r="AZE81" s="20"/>
      <c r="AZF81" s="20"/>
      <c r="AZG81" s="20"/>
      <c r="AZH81" s="20"/>
      <c r="AZI81" s="20"/>
      <c r="AZJ81" s="20"/>
      <c r="AZK81" s="20"/>
      <c r="AZL81" s="20"/>
      <c r="AZM81" s="20"/>
      <c r="AZN81" s="20"/>
      <c r="AZO81" s="20"/>
      <c r="AZP81" s="20"/>
      <c r="AZQ81" s="20"/>
      <c r="AZR81" s="20"/>
      <c r="AZS81" s="20"/>
      <c r="AZT81" s="20"/>
      <c r="AZU81" s="20"/>
      <c r="AZV81" s="20"/>
      <c r="AZW81" s="20"/>
      <c r="AZX81" s="20"/>
      <c r="AZY81" s="20"/>
      <c r="AZZ81" s="20"/>
      <c r="BAA81" s="20"/>
      <c r="BAB81" s="20"/>
      <c r="BAC81" s="20"/>
      <c r="BAD81" s="20"/>
      <c r="BAE81" s="20"/>
      <c r="BAF81" s="20"/>
      <c r="BAG81" s="20"/>
      <c r="BAH81" s="20"/>
      <c r="BAI81" s="20"/>
      <c r="BAJ81" s="20"/>
      <c r="BAK81" s="20"/>
      <c r="BAL81" s="20"/>
      <c r="BAM81" s="20"/>
      <c r="BAN81" s="20"/>
      <c r="BAO81" s="20"/>
      <c r="BAP81" s="20"/>
      <c r="BAQ81" s="20"/>
      <c r="BAR81" s="20"/>
      <c r="BAS81" s="20"/>
      <c r="BAT81" s="20"/>
      <c r="BAU81" s="20"/>
      <c r="BAV81" s="20"/>
      <c r="BAW81" s="20"/>
      <c r="BAX81" s="20"/>
      <c r="BAY81" s="20"/>
      <c r="BAZ81" s="20"/>
      <c r="BBA81" s="20"/>
      <c r="BBB81" s="20"/>
      <c r="BBC81" s="20"/>
      <c r="BBD81" s="20"/>
      <c r="BBE81" s="20"/>
      <c r="BBF81" s="20"/>
      <c r="BBG81" s="20"/>
      <c r="BBH81" s="20"/>
      <c r="BBI81" s="20"/>
      <c r="BBJ81" s="20"/>
      <c r="BBK81" s="20"/>
      <c r="BBL81" s="20"/>
      <c r="BBM81" s="20"/>
      <c r="BBN81" s="20"/>
      <c r="BBO81" s="20"/>
      <c r="BBP81" s="20"/>
      <c r="BBQ81" s="20"/>
      <c r="BBR81" s="20"/>
      <c r="BBS81" s="20"/>
      <c r="BBT81" s="20"/>
      <c r="BBU81" s="20"/>
      <c r="BBV81" s="20"/>
      <c r="BBW81" s="20"/>
      <c r="BBX81" s="20"/>
      <c r="BBY81" s="20"/>
      <c r="BBZ81" s="20"/>
      <c r="BCA81" s="20"/>
      <c r="BCB81" s="20"/>
      <c r="BCC81" s="20"/>
      <c r="BCD81" s="20"/>
      <c r="BCE81" s="20"/>
      <c r="BCF81" s="20"/>
      <c r="BCG81" s="20"/>
      <c r="BCH81" s="20"/>
      <c r="BCI81" s="20"/>
      <c r="BCJ81" s="20"/>
      <c r="BCK81" s="20"/>
      <c r="BCL81" s="20"/>
      <c r="BCM81" s="20"/>
      <c r="BCN81" s="20"/>
      <c r="BCO81" s="20"/>
      <c r="BCP81" s="20"/>
      <c r="BCQ81" s="20"/>
      <c r="BCR81" s="20"/>
      <c r="BCS81" s="20"/>
      <c r="BCT81" s="20"/>
      <c r="BCU81" s="20"/>
      <c r="BCV81" s="20"/>
      <c r="BCW81" s="20"/>
      <c r="BCX81" s="20"/>
      <c r="BCY81" s="20"/>
      <c r="BCZ81" s="20"/>
      <c r="BDA81" s="20"/>
      <c r="BDB81" s="20"/>
      <c r="BDC81" s="20"/>
      <c r="BDD81" s="20"/>
      <c r="BDE81" s="20"/>
      <c r="BDF81" s="20"/>
      <c r="BDG81" s="20"/>
      <c r="BDH81" s="20"/>
      <c r="BDI81" s="20"/>
      <c r="BDJ81" s="20"/>
      <c r="BDK81" s="20"/>
      <c r="BDL81" s="20"/>
      <c r="BDM81" s="20"/>
      <c r="BDN81" s="20"/>
      <c r="BDO81" s="20"/>
      <c r="BDP81" s="20"/>
      <c r="BDQ81" s="20"/>
      <c r="BDR81" s="20"/>
      <c r="BDS81" s="20"/>
      <c r="BDT81" s="20"/>
      <c r="BDU81" s="20"/>
      <c r="BDV81" s="20"/>
      <c r="BDW81" s="20"/>
      <c r="BDX81" s="20"/>
      <c r="BDY81" s="20"/>
      <c r="BDZ81" s="20"/>
      <c r="BEA81" s="20"/>
      <c r="BEB81" s="20"/>
      <c r="BEC81" s="20"/>
      <c r="BED81" s="20"/>
      <c r="BEE81" s="20"/>
      <c r="BEF81" s="20"/>
      <c r="BEG81" s="20"/>
      <c r="BEH81" s="20"/>
      <c r="BEI81" s="20"/>
      <c r="BEJ81" s="20"/>
      <c r="BEK81" s="20"/>
      <c r="BEL81" s="20"/>
      <c r="BEM81" s="20"/>
      <c r="BEN81" s="20"/>
      <c r="BEO81" s="20"/>
      <c r="BEP81" s="20"/>
      <c r="BEQ81" s="20"/>
      <c r="BER81" s="20"/>
      <c r="BES81" s="20"/>
      <c r="BET81" s="20"/>
      <c r="BEU81" s="20"/>
      <c r="BEV81" s="20"/>
      <c r="BEW81" s="20"/>
      <c r="BEX81" s="20"/>
      <c r="BEY81" s="20"/>
      <c r="BEZ81" s="20"/>
      <c r="BFA81" s="20"/>
      <c r="BFB81" s="20"/>
      <c r="BFC81" s="20"/>
      <c r="BFD81" s="20"/>
      <c r="BFE81" s="20"/>
      <c r="BFF81" s="20"/>
      <c r="BFG81" s="20"/>
      <c r="BFH81" s="20"/>
      <c r="BFI81" s="20"/>
      <c r="BFJ81" s="20"/>
      <c r="BFK81" s="20"/>
      <c r="BFL81" s="20"/>
      <c r="BFM81" s="20"/>
      <c r="BFN81" s="20"/>
      <c r="BFO81" s="20"/>
      <c r="BFP81" s="20"/>
      <c r="BFQ81" s="20"/>
      <c r="BFR81" s="20"/>
      <c r="BFS81" s="20"/>
      <c r="BFT81" s="20"/>
      <c r="BFU81" s="20"/>
      <c r="BFV81" s="20"/>
      <c r="BFW81" s="20"/>
      <c r="BFX81" s="20"/>
      <c r="BFY81" s="20"/>
      <c r="BFZ81" s="20"/>
      <c r="BGA81" s="20"/>
      <c r="BGB81" s="20"/>
      <c r="BGC81" s="20"/>
      <c r="BGD81" s="20"/>
      <c r="BGE81" s="20"/>
      <c r="BGF81" s="20"/>
      <c r="BGG81" s="20"/>
      <c r="BGH81" s="20"/>
      <c r="BGI81" s="20"/>
      <c r="BGJ81" s="20"/>
      <c r="BGK81" s="20"/>
      <c r="BGL81" s="20"/>
      <c r="BGM81" s="20"/>
      <c r="BGN81" s="20"/>
      <c r="BGO81" s="20"/>
      <c r="BGP81" s="20"/>
      <c r="BGQ81" s="20"/>
      <c r="BGR81" s="20"/>
      <c r="BGS81" s="20"/>
      <c r="BGT81" s="20"/>
      <c r="BGU81" s="20"/>
      <c r="BGV81" s="20"/>
      <c r="BGW81" s="20"/>
      <c r="BGX81" s="20"/>
      <c r="BGY81" s="20"/>
      <c r="BGZ81" s="20"/>
      <c r="BHA81" s="20"/>
      <c r="BHB81" s="20"/>
      <c r="BHC81" s="20"/>
      <c r="BHD81" s="20"/>
      <c r="BHE81" s="20"/>
      <c r="BHF81" s="20"/>
      <c r="BHG81" s="20"/>
      <c r="BHH81" s="20"/>
      <c r="BHI81" s="20"/>
      <c r="BHJ81" s="20"/>
      <c r="BHK81" s="20"/>
      <c r="BHL81" s="20"/>
      <c r="BHM81" s="20"/>
      <c r="BHN81" s="20"/>
      <c r="BHO81" s="20"/>
      <c r="BHP81" s="20"/>
      <c r="BHQ81" s="20"/>
      <c r="BHR81" s="20"/>
      <c r="BHS81" s="20"/>
      <c r="BHT81" s="20"/>
      <c r="BHU81" s="20"/>
      <c r="BHV81" s="20"/>
      <c r="BHW81" s="20"/>
      <c r="BHX81" s="20"/>
      <c r="BHY81" s="20"/>
      <c r="BHZ81" s="20"/>
      <c r="BIA81" s="20"/>
      <c r="BIB81" s="20"/>
      <c r="BIC81" s="20"/>
      <c r="BID81" s="20"/>
      <c r="BIE81" s="20"/>
      <c r="BIF81" s="20"/>
      <c r="BIG81" s="20"/>
      <c r="BIH81" s="20"/>
      <c r="BII81" s="20"/>
      <c r="BIJ81" s="20"/>
      <c r="BIK81" s="20"/>
      <c r="BIL81" s="20"/>
      <c r="BIM81" s="20"/>
      <c r="BIN81" s="20"/>
      <c r="BIO81" s="20"/>
      <c r="BIP81" s="20"/>
      <c r="BIQ81" s="20"/>
      <c r="BIR81" s="20"/>
      <c r="BIS81" s="20"/>
      <c r="BIT81" s="20"/>
      <c r="BIU81" s="20"/>
      <c r="BIV81" s="20"/>
      <c r="BIW81" s="20"/>
      <c r="BIX81" s="20"/>
      <c r="BIY81" s="20"/>
      <c r="BIZ81" s="20"/>
      <c r="BJA81" s="20"/>
      <c r="BJB81" s="20"/>
      <c r="BJC81" s="20"/>
      <c r="BJD81" s="20"/>
      <c r="BJE81" s="20"/>
      <c r="BJF81" s="20"/>
      <c r="BJG81" s="20"/>
      <c r="BJH81" s="20"/>
      <c r="BJI81" s="20"/>
      <c r="BJJ81" s="20"/>
      <c r="BJK81" s="20"/>
      <c r="BJL81" s="20"/>
      <c r="BJM81" s="20"/>
      <c r="BJN81" s="20"/>
      <c r="BJO81" s="20"/>
      <c r="BJP81" s="20"/>
      <c r="BJQ81" s="20"/>
      <c r="BJR81" s="20"/>
      <c r="BJS81" s="20"/>
      <c r="BJT81" s="20"/>
      <c r="BJU81" s="20"/>
      <c r="BJV81" s="20"/>
      <c r="BJW81" s="20"/>
      <c r="BJX81" s="20"/>
      <c r="BJY81" s="20"/>
      <c r="BJZ81" s="20"/>
      <c r="BKA81" s="20"/>
      <c r="BKB81" s="20"/>
      <c r="BKC81" s="20"/>
      <c r="BKD81" s="20"/>
      <c r="BKE81" s="20"/>
      <c r="BKF81" s="20"/>
      <c r="BKG81" s="20"/>
      <c r="BKH81" s="20"/>
      <c r="BKI81" s="20"/>
      <c r="BKJ81" s="20"/>
      <c r="BKK81" s="20"/>
      <c r="BKL81" s="20"/>
      <c r="BKM81" s="20"/>
      <c r="BKN81" s="20"/>
      <c r="BKO81" s="20"/>
      <c r="BKP81" s="20"/>
      <c r="BKQ81" s="20"/>
      <c r="BKR81" s="20"/>
      <c r="BKS81" s="20"/>
      <c r="BKT81" s="20"/>
      <c r="BKU81" s="20"/>
      <c r="BKV81" s="20"/>
      <c r="BKW81" s="20"/>
      <c r="BKX81" s="20"/>
      <c r="BKY81" s="20"/>
      <c r="BKZ81" s="20"/>
      <c r="BLA81" s="20"/>
      <c r="BLB81" s="20"/>
      <c r="BLC81" s="20"/>
      <c r="BLD81" s="20"/>
      <c r="BLE81" s="20"/>
      <c r="BLF81" s="20"/>
      <c r="BLG81" s="20"/>
      <c r="BLH81" s="20"/>
      <c r="BLI81" s="20"/>
      <c r="BLJ81" s="20"/>
      <c r="BLK81" s="20"/>
      <c r="BLL81" s="20"/>
      <c r="BLM81" s="20"/>
      <c r="BLN81" s="20"/>
      <c r="BLO81" s="20"/>
      <c r="BLP81" s="20"/>
      <c r="BLQ81" s="20"/>
      <c r="BLR81" s="20"/>
      <c r="BLS81" s="20"/>
      <c r="BLT81" s="20"/>
      <c r="BLU81" s="20"/>
      <c r="BLV81" s="20"/>
      <c r="BLW81" s="20"/>
      <c r="BLX81" s="20"/>
      <c r="BLY81" s="20"/>
      <c r="BLZ81" s="20"/>
      <c r="BMA81" s="20"/>
      <c r="BMB81" s="20"/>
      <c r="BMC81" s="20"/>
      <c r="BMD81" s="20"/>
      <c r="BME81" s="20"/>
      <c r="BMF81" s="20"/>
      <c r="BMG81" s="20"/>
      <c r="BMH81" s="20"/>
      <c r="BMI81" s="20"/>
      <c r="BMJ81" s="20"/>
      <c r="BMK81" s="20"/>
      <c r="BML81" s="20"/>
      <c r="BMM81" s="20"/>
      <c r="BMN81" s="20"/>
      <c r="BMO81" s="20"/>
      <c r="BMP81" s="20"/>
      <c r="BMQ81" s="20"/>
      <c r="BMR81" s="20"/>
      <c r="BMS81" s="20"/>
      <c r="BMT81" s="20"/>
      <c r="BMU81" s="20"/>
      <c r="BMV81" s="20"/>
      <c r="BMW81" s="20"/>
      <c r="BMX81" s="20"/>
      <c r="BMY81" s="20"/>
      <c r="BMZ81" s="20"/>
      <c r="BNA81" s="20"/>
      <c r="BNB81" s="20"/>
      <c r="BNC81" s="20"/>
      <c r="BND81" s="20"/>
      <c r="BNE81" s="20"/>
      <c r="BNF81" s="20"/>
      <c r="BNG81" s="20"/>
      <c r="BNH81" s="20"/>
      <c r="BNI81" s="20"/>
      <c r="BNJ81" s="20"/>
      <c r="BNK81" s="20"/>
      <c r="BNL81" s="20"/>
      <c r="BNM81" s="20"/>
      <c r="BNN81" s="20"/>
      <c r="BNO81" s="20"/>
      <c r="BNP81" s="20"/>
      <c r="BNQ81" s="20"/>
      <c r="BNR81" s="20"/>
      <c r="BNS81" s="20"/>
      <c r="BNT81" s="20"/>
      <c r="BNU81" s="20"/>
      <c r="BNV81" s="20"/>
      <c r="BNW81" s="20"/>
      <c r="BNX81" s="20"/>
      <c r="BNY81" s="20"/>
      <c r="BNZ81" s="20"/>
      <c r="BOA81" s="20"/>
      <c r="BOB81" s="20"/>
      <c r="BOC81" s="20"/>
      <c r="BOD81" s="20"/>
      <c r="BOE81" s="20"/>
      <c r="BOF81" s="20"/>
      <c r="BOG81" s="20"/>
      <c r="BOH81" s="20"/>
      <c r="BOI81" s="20"/>
      <c r="BOJ81" s="20"/>
      <c r="BOK81" s="20"/>
      <c r="BOL81" s="20"/>
      <c r="BOM81" s="20"/>
      <c r="BON81" s="20"/>
      <c r="BOO81" s="20"/>
      <c r="BOP81" s="20"/>
      <c r="BOQ81" s="20"/>
      <c r="BOR81" s="20"/>
      <c r="BOS81" s="20"/>
      <c r="BOT81" s="20"/>
      <c r="BOU81" s="20"/>
      <c r="BOV81" s="20"/>
      <c r="BOW81" s="20"/>
      <c r="BOX81" s="20"/>
      <c r="BOY81" s="20"/>
      <c r="BOZ81" s="20"/>
      <c r="BPA81" s="20"/>
      <c r="BPB81" s="20"/>
      <c r="BPC81" s="20"/>
      <c r="BPD81" s="20"/>
      <c r="BPE81" s="20"/>
      <c r="BPF81" s="20"/>
      <c r="BPG81" s="20"/>
      <c r="BPH81" s="20"/>
      <c r="BPI81" s="20"/>
      <c r="BPJ81" s="20"/>
      <c r="BPK81" s="20"/>
      <c r="BPL81" s="20"/>
      <c r="BPM81" s="20"/>
      <c r="BPN81" s="20"/>
      <c r="BPO81" s="20"/>
      <c r="BPP81" s="20"/>
      <c r="BPQ81" s="20"/>
      <c r="BPR81" s="20"/>
      <c r="BPS81" s="20"/>
      <c r="BPT81" s="20"/>
      <c r="BPU81" s="20"/>
      <c r="BPV81" s="20"/>
      <c r="BPW81" s="20"/>
      <c r="BPX81" s="20"/>
      <c r="BPY81" s="20"/>
      <c r="BPZ81" s="20"/>
      <c r="BQA81" s="20"/>
      <c r="BQB81" s="20"/>
      <c r="BQC81" s="20"/>
      <c r="BQD81" s="20"/>
      <c r="BQE81" s="20"/>
      <c r="BQF81" s="20"/>
      <c r="BQG81" s="20"/>
      <c r="BQH81" s="20"/>
      <c r="BQI81" s="20"/>
      <c r="BQJ81" s="20"/>
      <c r="BQK81" s="20"/>
      <c r="BQL81" s="20"/>
      <c r="BQM81" s="20"/>
      <c r="BQN81" s="20"/>
      <c r="BQO81" s="20"/>
      <c r="BQP81" s="20"/>
      <c r="BQQ81" s="20"/>
      <c r="BQR81" s="20"/>
      <c r="BQS81" s="20"/>
      <c r="BQT81" s="20"/>
      <c r="BQU81" s="20"/>
      <c r="BQV81" s="20"/>
      <c r="BQW81" s="20"/>
      <c r="BQX81" s="20"/>
      <c r="BQY81" s="20"/>
      <c r="BQZ81" s="20"/>
      <c r="BRA81" s="20"/>
      <c r="BRB81" s="20"/>
      <c r="BRC81" s="20"/>
      <c r="BRD81" s="20"/>
      <c r="BRE81" s="20"/>
      <c r="BRF81" s="20"/>
      <c r="BRG81" s="20"/>
      <c r="BRH81" s="20"/>
      <c r="BRI81" s="20"/>
      <c r="BRJ81" s="20"/>
      <c r="BRK81" s="20"/>
      <c r="BRL81" s="20"/>
      <c r="BRM81" s="20"/>
      <c r="BRN81" s="20"/>
      <c r="BRO81" s="20"/>
      <c r="BRP81" s="20"/>
      <c r="BRQ81" s="20"/>
      <c r="BRR81" s="20"/>
      <c r="BRS81" s="20"/>
      <c r="BRT81" s="20"/>
      <c r="BRU81" s="20"/>
      <c r="BRV81" s="20"/>
      <c r="BRW81" s="20"/>
      <c r="BRX81" s="20"/>
      <c r="BRY81" s="20"/>
      <c r="BRZ81" s="20"/>
      <c r="BSA81" s="20"/>
    </row>
    <row r="82" spans="1:1847" s="21" customFormat="1" ht="16.95" customHeight="1" x14ac:dyDescent="0.3">
      <c r="A82" s="777"/>
      <c r="B82" s="777"/>
      <c r="C82" s="777"/>
      <c r="D82" s="777"/>
      <c r="E82" s="545" t="s">
        <v>128</v>
      </c>
      <c r="F82" s="993"/>
      <c r="G82" s="982"/>
      <c r="H82" s="817"/>
      <c r="I82" s="816"/>
      <c r="J82" s="816"/>
      <c r="K82" s="816"/>
      <c r="L82" s="815"/>
      <c r="M82" s="837"/>
      <c r="N82" s="816"/>
      <c r="O82" s="816"/>
      <c r="P82" s="816"/>
      <c r="Q82" s="768"/>
      <c r="R82" s="837"/>
      <c r="S82" s="836"/>
      <c r="T82" s="836"/>
      <c r="U82" s="836"/>
      <c r="V82" s="815"/>
      <c r="W82" s="837"/>
      <c r="X82" s="836"/>
      <c r="Y82" s="836"/>
      <c r="Z82" s="991"/>
      <c r="AA82" s="809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/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0"/>
      <c r="YB82" s="20"/>
      <c r="YC82" s="20"/>
      <c r="YD82" s="20"/>
      <c r="YE82" s="20"/>
      <c r="YF82" s="20"/>
      <c r="YG82" s="20"/>
      <c r="YH82" s="20"/>
      <c r="YI82" s="20"/>
      <c r="YJ82" s="20"/>
      <c r="YK82" s="20"/>
      <c r="YL82" s="20"/>
      <c r="YM82" s="20"/>
      <c r="YN82" s="20"/>
      <c r="YO82" s="20"/>
      <c r="YP82" s="20"/>
      <c r="YQ82" s="20"/>
      <c r="YR82" s="20"/>
      <c r="YS82" s="20"/>
      <c r="YT82" s="20"/>
      <c r="YU82" s="20"/>
      <c r="YV82" s="20"/>
      <c r="YW82" s="20"/>
      <c r="YX82" s="20"/>
      <c r="YY82" s="20"/>
      <c r="YZ82" s="20"/>
      <c r="ZA82" s="20"/>
      <c r="ZB82" s="20"/>
      <c r="ZC82" s="20"/>
      <c r="ZD82" s="20"/>
      <c r="ZE82" s="20"/>
      <c r="ZF82" s="20"/>
      <c r="ZG82" s="20"/>
      <c r="ZH82" s="20"/>
      <c r="ZI82" s="20"/>
      <c r="ZJ82" s="20"/>
      <c r="ZK82" s="20"/>
      <c r="ZL82" s="20"/>
      <c r="ZM82" s="20"/>
      <c r="ZN82" s="20"/>
      <c r="ZO82" s="20"/>
      <c r="ZP82" s="20"/>
      <c r="ZQ82" s="20"/>
      <c r="ZR82" s="20"/>
      <c r="ZS82" s="20"/>
      <c r="ZT82" s="20"/>
      <c r="ZU82" s="20"/>
      <c r="ZV82" s="20"/>
      <c r="ZW82" s="20"/>
      <c r="ZX82" s="20"/>
      <c r="ZY82" s="20"/>
      <c r="ZZ82" s="20"/>
      <c r="AAA82" s="20"/>
      <c r="AAB82" s="20"/>
      <c r="AAC82" s="20"/>
      <c r="AAD82" s="20"/>
      <c r="AAE82" s="20"/>
      <c r="AAF82" s="20"/>
      <c r="AAG82" s="20"/>
      <c r="AAH82" s="20"/>
      <c r="AAI82" s="20"/>
      <c r="AAJ82" s="20"/>
      <c r="AAK82" s="20"/>
      <c r="AAL82" s="20"/>
      <c r="AAM82" s="20"/>
      <c r="AAN82" s="20"/>
      <c r="AAO82" s="20"/>
      <c r="AAP82" s="20"/>
      <c r="AAQ82" s="20"/>
      <c r="AAR82" s="20"/>
      <c r="AAS82" s="20"/>
      <c r="AAT82" s="20"/>
      <c r="AAU82" s="20"/>
      <c r="AAV82" s="20"/>
      <c r="AAW82" s="20"/>
      <c r="AAX82" s="20"/>
      <c r="AAY82" s="20"/>
      <c r="AAZ82" s="20"/>
      <c r="ABA82" s="20"/>
      <c r="ABB82" s="20"/>
      <c r="ABC82" s="20"/>
      <c r="ABD82" s="20"/>
      <c r="ABE82" s="20"/>
      <c r="ABF82" s="20"/>
      <c r="ABG82" s="20"/>
      <c r="ABH82" s="20"/>
      <c r="ABI82" s="20"/>
      <c r="ABJ82" s="20"/>
      <c r="ABK82" s="20"/>
      <c r="ABL82" s="20"/>
      <c r="ABM82" s="20"/>
      <c r="ABN82" s="20"/>
      <c r="ABO82" s="20"/>
      <c r="ABP82" s="20"/>
      <c r="ABQ82" s="20"/>
      <c r="ABR82" s="20"/>
      <c r="ABS82" s="20"/>
      <c r="ABT82" s="20"/>
      <c r="ABU82" s="20"/>
      <c r="ABV82" s="20"/>
      <c r="ABW82" s="20"/>
      <c r="ABX82" s="20"/>
      <c r="ABY82" s="20"/>
      <c r="ABZ82" s="20"/>
      <c r="ACA82" s="20"/>
      <c r="ACB82" s="20"/>
      <c r="ACC82" s="20"/>
      <c r="ACD82" s="20"/>
      <c r="ACE82" s="20"/>
      <c r="ACF82" s="20"/>
      <c r="ACG82" s="20"/>
      <c r="ACH82" s="20"/>
      <c r="ACI82" s="20"/>
      <c r="ACJ82" s="20"/>
      <c r="ACK82" s="20"/>
      <c r="ACL82" s="20"/>
      <c r="ACM82" s="20"/>
      <c r="ACN82" s="20"/>
      <c r="ACO82" s="20"/>
      <c r="ACP82" s="20"/>
      <c r="ACQ82" s="20"/>
      <c r="ACR82" s="20"/>
      <c r="ACS82" s="20"/>
      <c r="ACT82" s="20"/>
      <c r="ACU82" s="20"/>
      <c r="ACV82" s="20"/>
      <c r="ACW82" s="20"/>
      <c r="ACX82" s="20"/>
      <c r="ACY82" s="20"/>
      <c r="ACZ82" s="20"/>
      <c r="ADA82" s="20"/>
      <c r="ADB82" s="20"/>
      <c r="ADC82" s="20"/>
      <c r="ADD82" s="20"/>
      <c r="ADE82" s="20"/>
      <c r="ADF82" s="20"/>
      <c r="ADG82" s="20"/>
      <c r="ADH82" s="20"/>
      <c r="ADI82" s="20"/>
      <c r="ADJ82" s="20"/>
      <c r="ADK82" s="20"/>
      <c r="ADL82" s="20"/>
      <c r="ADM82" s="20"/>
      <c r="ADN82" s="20"/>
      <c r="ADO82" s="20"/>
      <c r="ADP82" s="20"/>
      <c r="ADQ82" s="20"/>
      <c r="ADR82" s="20"/>
      <c r="ADS82" s="20"/>
      <c r="ADT82" s="20"/>
      <c r="ADU82" s="20"/>
      <c r="ADV82" s="20"/>
      <c r="ADW82" s="20"/>
      <c r="ADX82" s="20"/>
      <c r="ADY82" s="20"/>
      <c r="ADZ82" s="20"/>
      <c r="AEA82" s="20"/>
      <c r="AEB82" s="20"/>
      <c r="AEC82" s="20"/>
      <c r="AED82" s="20"/>
      <c r="AEE82" s="20"/>
      <c r="AEF82" s="20"/>
      <c r="AEG82" s="20"/>
      <c r="AEH82" s="20"/>
      <c r="AEI82" s="20"/>
      <c r="AEJ82" s="20"/>
      <c r="AEK82" s="20"/>
      <c r="AEL82" s="20"/>
      <c r="AEM82" s="20"/>
      <c r="AEN82" s="20"/>
      <c r="AEO82" s="20"/>
      <c r="AEP82" s="20"/>
      <c r="AEQ82" s="20"/>
      <c r="AER82" s="20"/>
      <c r="AES82" s="20"/>
      <c r="AET82" s="20"/>
      <c r="AEU82" s="20"/>
      <c r="AEV82" s="20"/>
      <c r="AEW82" s="20"/>
      <c r="AEX82" s="20"/>
      <c r="AEY82" s="20"/>
      <c r="AEZ82" s="20"/>
      <c r="AFA82" s="20"/>
      <c r="AFB82" s="20"/>
      <c r="AFC82" s="20"/>
      <c r="AFD82" s="20"/>
      <c r="AFE82" s="20"/>
      <c r="AFF82" s="20"/>
      <c r="AFG82" s="20"/>
      <c r="AFH82" s="20"/>
      <c r="AFI82" s="20"/>
      <c r="AFJ82" s="20"/>
      <c r="AFK82" s="20"/>
      <c r="AFL82" s="20"/>
      <c r="AFM82" s="20"/>
      <c r="AFN82" s="20"/>
      <c r="AFO82" s="20"/>
      <c r="AFP82" s="20"/>
      <c r="AFQ82" s="20"/>
      <c r="AFR82" s="20"/>
      <c r="AFS82" s="20"/>
      <c r="AFT82" s="20"/>
      <c r="AFU82" s="20"/>
      <c r="AFV82" s="20"/>
      <c r="AFW82" s="20"/>
      <c r="AFX82" s="20"/>
      <c r="AFY82" s="20"/>
      <c r="AFZ82" s="20"/>
      <c r="AGA82" s="20"/>
      <c r="AGB82" s="20"/>
      <c r="AGC82" s="20"/>
      <c r="AGD82" s="20"/>
      <c r="AGE82" s="20"/>
      <c r="AGF82" s="20"/>
      <c r="AGG82" s="20"/>
      <c r="AGH82" s="20"/>
      <c r="AGI82" s="20"/>
      <c r="AGJ82" s="20"/>
      <c r="AGK82" s="20"/>
      <c r="AGL82" s="20"/>
      <c r="AGM82" s="20"/>
      <c r="AGN82" s="20"/>
      <c r="AGO82" s="20"/>
      <c r="AGP82" s="20"/>
      <c r="AGQ82" s="20"/>
      <c r="AGR82" s="20"/>
      <c r="AGS82" s="20"/>
      <c r="AGT82" s="20"/>
      <c r="AGU82" s="20"/>
      <c r="AGV82" s="20"/>
      <c r="AGW82" s="20"/>
      <c r="AGX82" s="20"/>
      <c r="AGY82" s="20"/>
      <c r="AGZ82" s="20"/>
      <c r="AHA82" s="20"/>
      <c r="AHB82" s="20"/>
      <c r="AHC82" s="20"/>
      <c r="AHD82" s="20"/>
      <c r="AHE82" s="20"/>
      <c r="AHF82" s="20"/>
      <c r="AHG82" s="20"/>
      <c r="AHH82" s="20"/>
      <c r="AHI82" s="20"/>
      <c r="AHJ82" s="20"/>
      <c r="AHK82" s="20"/>
      <c r="AHL82" s="20"/>
      <c r="AHM82" s="20"/>
      <c r="AHN82" s="20"/>
      <c r="AHO82" s="20"/>
      <c r="AHP82" s="20"/>
      <c r="AHQ82" s="20"/>
      <c r="AHR82" s="20"/>
      <c r="AHS82" s="20"/>
      <c r="AHT82" s="20"/>
      <c r="AHU82" s="20"/>
      <c r="AHV82" s="20"/>
      <c r="AHW82" s="20"/>
      <c r="AHX82" s="20"/>
      <c r="AHY82" s="20"/>
      <c r="AHZ82" s="20"/>
      <c r="AIA82" s="20"/>
      <c r="AIB82" s="20"/>
      <c r="AIC82" s="20"/>
      <c r="AID82" s="20"/>
      <c r="AIE82" s="20"/>
      <c r="AIF82" s="20"/>
      <c r="AIG82" s="20"/>
      <c r="AIH82" s="20"/>
      <c r="AII82" s="20"/>
      <c r="AIJ82" s="20"/>
      <c r="AIK82" s="20"/>
      <c r="AIL82" s="20"/>
      <c r="AIM82" s="20"/>
      <c r="AIN82" s="20"/>
      <c r="AIO82" s="20"/>
      <c r="AIP82" s="20"/>
      <c r="AIQ82" s="20"/>
      <c r="AIR82" s="20"/>
      <c r="AIS82" s="20"/>
      <c r="AIT82" s="20"/>
      <c r="AIU82" s="20"/>
      <c r="AIV82" s="20"/>
      <c r="AIW82" s="20"/>
      <c r="AIX82" s="20"/>
      <c r="AIY82" s="20"/>
      <c r="AIZ82" s="20"/>
      <c r="AJA82" s="20"/>
      <c r="AJB82" s="20"/>
      <c r="AJC82" s="20"/>
      <c r="AJD82" s="20"/>
      <c r="AJE82" s="20"/>
      <c r="AJF82" s="20"/>
      <c r="AJG82" s="20"/>
      <c r="AJH82" s="20"/>
      <c r="AJI82" s="20"/>
      <c r="AJJ82" s="20"/>
      <c r="AJK82" s="20"/>
      <c r="AJL82" s="20"/>
      <c r="AJM82" s="20"/>
      <c r="AJN82" s="20"/>
      <c r="AJO82" s="20"/>
      <c r="AJP82" s="20"/>
      <c r="AJQ82" s="20"/>
      <c r="AJR82" s="20"/>
      <c r="AJS82" s="20"/>
      <c r="AJT82" s="20"/>
      <c r="AJU82" s="20"/>
      <c r="AJV82" s="20"/>
      <c r="AJW82" s="20"/>
      <c r="AJX82" s="20"/>
      <c r="AJY82" s="20"/>
      <c r="AJZ82" s="20"/>
      <c r="AKA82" s="20"/>
      <c r="AKB82" s="20"/>
      <c r="AKC82" s="20"/>
      <c r="AKD82" s="20"/>
      <c r="AKE82" s="20"/>
      <c r="AKF82" s="20"/>
      <c r="AKG82" s="20"/>
      <c r="AKH82" s="20"/>
      <c r="AKI82" s="20"/>
      <c r="AKJ82" s="20"/>
      <c r="AKK82" s="20"/>
      <c r="AKL82" s="20"/>
      <c r="AKM82" s="20"/>
      <c r="AKN82" s="20"/>
      <c r="AKO82" s="20"/>
      <c r="AKP82" s="20"/>
      <c r="AKQ82" s="20"/>
      <c r="AKR82" s="20"/>
      <c r="AKS82" s="20"/>
      <c r="AKT82" s="20"/>
      <c r="AKU82" s="20"/>
      <c r="AKV82" s="20"/>
      <c r="AKW82" s="20"/>
      <c r="AKX82" s="20"/>
      <c r="AKY82" s="20"/>
      <c r="AKZ82" s="20"/>
      <c r="ALA82" s="20"/>
      <c r="ALB82" s="20"/>
      <c r="ALC82" s="20"/>
      <c r="ALD82" s="20"/>
      <c r="ALE82" s="20"/>
      <c r="ALF82" s="20"/>
      <c r="ALG82" s="20"/>
      <c r="ALH82" s="20"/>
      <c r="ALI82" s="20"/>
      <c r="ALJ82" s="20"/>
      <c r="ALK82" s="20"/>
      <c r="ALL82" s="20"/>
      <c r="ALM82" s="20"/>
      <c r="ALN82" s="20"/>
      <c r="ALO82" s="20"/>
      <c r="ALP82" s="20"/>
      <c r="ALQ82" s="20"/>
      <c r="ALR82" s="20"/>
      <c r="ALS82" s="20"/>
      <c r="ALT82" s="20"/>
      <c r="ALU82" s="20"/>
      <c r="ALV82" s="20"/>
      <c r="ALW82" s="20"/>
      <c r="ALX82" s="20"/>
      <c r="ALY82" s="20"/>
      <c r="ALZ82" s="20"/>
      <c r="AMA82" s="20"/>
      <c r="AMB82" s="20"/>
      <c r="AMC82" s="20"/>
      <c r="AMD82" s="20"/>
      <c r="AME82" s="20"/>
      <c r="AMF82" s="20"/>
      <c r="AMG82" s="20"/>
      <c r="AMH82" s="20"/>
      <c r="AMI82" s="20"/>
      <c r="AMJ82" s="20"/>
      <c r="AMK82" s="20"/>
      <c r="AML82" s="20"/>
      <c r="AMM82" s="20"/>
      <c r="AMN82" s="20"/>
      <c r="AMO82" s="20"/>
      <c r="AMP82" s="20"/>
      <c r="AMQ82" s="20"/>
      <c r="AMR82" s="20"/>
      <c r="AMS82" s="20"/>
      <c r="AMT82" s="20"/>
      <c r="AMU82" s="20"/>
      <c r="AMV82" s="20"/>
      <c r="AMW82" s="20"/>
      <c r="AMX82" s="20"/>
      <c r="AMY82" s="20"/>
      <c r="AMZ82" s="20"/>
      <c r="ANA82" s="20"/>
      <c r="ANB82" s="20"/>
      <c r="ANC82" s="20"/>
      <c r="AND82" s="20"/>
      <c r="ANE82" s="20"/>
      <c r="ANF82" s="20"/>
      <c r="ANG82" s="20"/>
      <c r="ANH82" s="20"/>
      <c r="ANI82" s="20"/>
      <c r="ANJ82" s="20"/>
      <c r="ANK82" s="20"/>
      <c r="ANL82" s="20"/>
      <c r="ANM82" s="20"/>
      <c r="ANN82" s="20"/>
      <c r="ANO82" s="20"/>
      <c r="ANP82" s="20"/>
      <c r="ANQ82" s="20"/>
      <c r="ANR82" s="20"/>
      <c r="ANS82" s="20"/>
      <c r="ANT82" s="20"/>
      <c r="ANU82" s="20"/>
      <c r="ANV82" s="20"/>
      <c r="ANW82" s="20"/>
      <c r="ANX82" s="20"/>
      <c r="ANY82" s="20"/>
      <c r="ANZ82" s="20"/>
      <c r="AOA82" s="20"/>
      <c r="AOB82" s="20"/>
      <c r="AOC82" s="20"/>
      <c r="AOD82" s="20"/>
      <c r="AOE82" s="20"/>
      <c r="AOF82" s="20"/>
      <c r="AOG82" s="20"/>
      <c r="AOH82" s="20"/>
      <c r="AOI82" s="20"/>
      <c r="AOJ82" s="20"/>
      <c r="AOK82" s="20"/>
      <c r="AOL82" s="20"/>
      <c r="AOM82" s="20"/>
      <c r="AON82" s="20"/>
      <c r="AOO82" s="20"/>
      <c r="AOP82" s="20"/>
      <c r="AOQ82" s="20"/>
      <c r="AOR82" s="20"/>
      <c r="AOS82" s="20"/>
      <c r="AOT82" s="20"/>
      <c r="AOU82" s="20"/>
      <c r="AOV82" s="20"/>
      <c r="AOW82" s="20"/>
      <c r="AOX82" s="20"/>
      <c r="AOY82" s="20"/>
      <c r="AOZ82" s="20"/>
      <c r="APA82" s="20"/>
      <c r="APB82" s="20"/>
      <c r="APC82" s="20"/>
      <c r="APD82" s="20"/>
      <c r="APE82" s="20"/>
      <c r="APF82" s="20"/>
      <c r="APG82" s="20"/>
      <c r="APH82" s="20"/>
      <c r="API82" s="20"/>
      <c r="APJ82" s="20"/>
      <c r="APK82" s="20"/>
      <c r="APL82" s="20"/>
      <c r="APM82" s="20"/>
      <c r="APN82" s="20"/>
      <c r="APO82" s="20"/>
      <c r="APP82" s="20"/>
      <c r="APQ82" s="20"/>
      <c r="APR82" s="20"/>
      <c r="APS82" s="20"/>
      <c r="APT82" s="20"/>
      <c r="APU82" s="20"/>
      <c r="APV82" s="20"/>
      <c r="APW82" s="20"/>
      <c r="APX82" s="20"/>
      <c r="APY82" s="20"/>
      <c r="APZ82" s="20"/>
      <c r="AQA82" s="20"/>
      <c r="AQB82" s="20"/>
      <c r="AQC82" s="20"/>
      <c r="AQD82" s="20"/>
      <c r="AQE82" s="20"/>
      <c r="AQF82" s="20"/>
      <c r="AQG82" s="20"/>
      <c r="AQH82" s="20"/>
      <c r="AQI82" s="20"/>
      <c r="AQJ82" s="20"/>
      <c r="AQK82" s="20"/>
      <c r="AQL82" s="20"/>
      <c r="AQM82" s="20"/>
      <c r="AQN82" s="20"/>
      <c r="AQO82" s="20"/>
      <c r="AQP82" s="20"/>
      <c r="AQQ82" s="20"/>
      <c r="AQR82" s="20"/>
      <c r="AQS82" s="20"/>
      <c r="AQT82" s="20"/>
      <c r="AQU82" s="20"/>
      <c r="AQV82" s="20"/>
      <c r="AQW82" s="20"/>
      <c r="AQX82" s="20"/>
      <c r="AQY82" s="20"/>
      <c r="AQZ82" s="20"/>
      <c r="ARA82" s="20"/>
      <c r="ARB82" s="20"/>
      <c r="ARC82" s="20"/>
      <c r="ARD82" s="20"/>
      <c r="ARE82" s="20"/>
      <c r="ARF82" s="20"/>
      <c r="ARG82" s="20"/>
      <c r="ARH82" s="20"/>
      <c r="ARI82" s="20"/>
      <c r="ARJ82" s="20"/>
      <c r="ARK82" s="20"/>
      <c r="ARL82" s="20"/>
      <c r="ARM82" s="20"/>
      <c r="ARN82" s="20"/>
      <c r="ARO82" s="20"/>
      <c r="ARP82" s="20"/>
      <c r="ARQ82" s="20"/>
      <c r="ARR82" s="20"/>
      <c r="ARS82" s="20"/>
      <c r="ART82" s="20"/>
      <c r="ARU82" s="20"/>
      <c r="ARV82" s="20"/>
      <c r="ARW82" s="20"/>
      <c r="ARX82" s="20"/>
      <c r="ARY82" s="20"/>
      <c r="ARZ82" s="20"/>
      <c r="ASA82" s="20"/>
      <c r="ASB82" s="20"/>
      <c r="ASC82" s="20"/>
      <c r="ASD82" s="20"/>
      <c r="ASE82" s="20"/>
      <c r="ASF82" s="20"/>
      <c r="ASG82" s="20"/>
      <c r="ASH82" s="20"/>
      <c r="ASI82" s="20"/>
      <c r="ASJ82" s="20"/>
      <c r="ASK82" s="20"/>
      <c r="ASL82" s="20"/>
      <c r="ASM82" s="20"/>
      <c r="ASN82" s="20"/>
      <c r="ASO82" s="20"/>
      <c r="ASP82" s="20"/>
      <c r="ASQ82" s="20"/>
      <c r="ASR82" s="20"/>
      <c r="ASS82" s="20"/>
      <c r="AST82" s="20"/>
      <c r="ASU82" s="20"/>
      <c r="ASV82" s="20"/>
      <c r="ASW82" s="20"/>
      <c r="ASX82" s="20"/>
      <c r="ASY82" s="20"/>
      <c r="ASZ82" s="20"/>
      <c r="ATA82" s="20"/>
      <c r="ATB82" s="20"/>
      <c r="ATC82" s="20"/>
      <c r="ATD82" s="20"/>
      <c r="ATE82" s="20"/>
      <c r="ATF82" s="20"/>
      <c r="ATG82" s="20"/>
      <c r="ATH82" s="20"/>
      <c r="ATI82" s="20"/>
      <c r="ATJ82" s="20"/>
      <c r="ATK82" s="20"/>
      <c r="ATL82" s="20"/>
      <c r="ATM82" s="20"/>
      <c r="ATN82" s="20"/>
      <c r="ATO82" s="20"/>
      <c r="ATP82" s="20"/>
      <c r="ATQ82" s="20"/>
      <c r="ATR82" s="20"/>
      <c r="ATS82" s="20"/>
      <c r="ATT82" s="20"/>
      <c r="ATU82" s="20"/>
      <c r="ATV82" s="20"/>
      <c r="ATW82" s="20"/>
      <c r="ATX82" s="20"/>
      <c r="ATY82" s="20"/>
      <c r="ATZ82" s="20"/>
      <c r="AUA82" s="20"/>
      <c r="AUB82" s="20"/>
      <c r="AUC82" s="20"/>
      <c r="AUD82" s="20"/>
      <c r="AUE82" s="20"/>
      <c r="AUF82" s="20"/>
      <c r="AUG82" s="20"/>
      <c r="AUH82" s="20"/>
      <c r="AUI82" s="20"/>
      <c r="AUJ82" s="20"/>
      <c r="AUK82" s="20"/>
      <c r="AUL82" s="20"/>
      <c r="AUM82" s="20"/>
      <c r="AUN82" s="20"/>
      <c r="AUO82" s="20"/>
      <c r="AUP82" s="20"/>
      <c r="AUQ82" s="20"/>
      <c r="AUR82" s="20"/>
      <c r="AUS82" s="20"/>
      <c r="AUT82" s="20"/>
      <c r="AUU82" s="20"/>
      <c r="AUV82" s="20"/>
      <c r="AUW82" s="20"/>
      <c r="AUX82" s="20"/>
      <c r="AUY82" s="20"/>
      <c r="AUZ82" s="20"/>
      <c r="AVA82" s="20"/>
      <c r="AVB82" s="20"/>
      <c r="AVC82" s="20"/>
      <c r="AVD82" s="20"/>
      <c r="AVE82" s="20"/>
      <c r="AVF82" s="20"/>
      <c r="AVG82" s="20"/>
      <c r="AVH82" s="20"/>
      <c r="AVI82" s="20"/>
      <c r="AVJ82" s="20"/>
      <c r="AVK82" s="20"/>
      <c r="AVL82" s="20"/>
      <c r="AVM82" s="20"/>
      <c r="AVN82" s="20"/>
      <c r="AVO82" s="20"/>
      <c r="AVP82" s="20"/>
      <c r="AVQ82" s="20"/>
      <c r="AVR82" s="20"/>
      <c r="AVS82" s="20"/>
      <c r="AVT82" s="20"/>
      <c r="AVU82" s="20"/>
      <c r="AVV82" s="20"/>
      <c r="AVW82" s="20"/>
      <c r="AVX82" s="20"/>
      <c r="AVY82" s="20"/>
      <c r="AVZ82" s="20"/>
      <c r="AWA82" s="20"/>
      <c r="AWB82" s="20"/>
      <c r="AWC82" s="20"/>
      <c r="AWD82" s="20"/>
      <c r="AWE82" s="20"/>
      <c r="AWF82" s="20"/>
      <c r="AWG82" s="20"/>
      <c r="AWH82" s="20"/>
      <c r="AWI82" s="20"/>
      <c r="AWJ82" s="20"/>
      <c r="AWK82" s="20"/>
      <c r="AWL82" s="20"/>
      <c r="AWM82" s="20"/>
      <c r="AWN82" s="20"/>
      <c r="AWO82" s="20"/>
      <c r="AWP82" s="20"/>
      <c r="AWQ82" s="20"/>
      <c r="AWR82" s="20"/>
      <c r="AWS82" s="20"/>
      <c r="AWT82" s="20"/>
      <c r="AWU82" s="20"/>
      <c r="AWV82" s="20"/>
      <c r="AWW82" s="20"/>
      <c r="AWX82" s="20"/>
      <c r="AWY82" s="20"/>
      <c r="AWZ82" s="20"/>
      <c r="AXA82" s="20"/>
      <c r="AXB82" s="20"/>
      <c r="AXC82" s="20"/>
      <c r="AXD82" s="20"/>
      <c r="AXE82" s="20"/>
      <c r="AXF82" s="20"/>
      <c r="AXG82" s="20"/>
      <c r="AXH82" s="20"/>
      <c r="AXI82" s="20"/>
      <c r="AXJ82" s="20"/>
      <c r="AXK82" s="20"/>
      <c r="AXL82" s="20"/>
      <c r="AXM82" s="20"/>
      <c r="AXN82" s="20"/>
      <c r="AXO82" s="20"/>
      <c r="AXP82" s="20"/>
      <c r="AXQ82" s="20"/>
      <c r="AXR82" s="20"/>
      <c r="AXS82" s="20"/>
      <c r="AXT82" s="20"/>
      <c r="AXU82" s="20"/>
      <c r="AXV82" s="20"/>
      <c r="AXW82" s="20"/>
      <c r="AXX82" s="20"/>
      <c r="AXY82" s="20"/>
      <c r="AXZ82" s="20"/>
      <c r="AYA82" s="20"/>
      <c r="AYB82" s="20"/>
      <c r="AYC82" s="20"/>
      <c r="AYD82" s="20"/>
      <c r="AYE82" s="20"/>
      <c r="AYF82" s="20"/>
      <c r="AYG82" s="20"/>
      <c r="AYH82" s="20"/>
      <c r="AYI82" s="20"/>
      <c r="AYJ82" s="20"/>
      <c r="AYK82" s="20"/>
      <c r="AYL82" s="20"/>
      <c r="AYM82" s="20"/>
      <c r="AYN82" s="20"/>
      <c r="AYO82" s="20"/>
      <c r="AYP82" s="20"/>
      <c r="AYQ82" s="20"/>
      <c r="AYR82" s="20"/>
      <c r="AYS82" s="20"/>
      <c r="AYT82" s="20"/>
      <c r="AYU82" s="20"/>
      <c r="AYV82" s="20"/>
      <c r="AYW82" s="20"/>
      <c r="AYX82" s="20"/>
      <c r="AYY82" s="20"/>
      <c r="AYZ82" s="20"/>
      <c r="AZA82" s="20"/>
      <c r="AZB82" s="20"/>
      <c r="AZC82" s="20"/>
      <c r="AZD82" s="20"/>
      <c r="AZE82" s="20"/>
      <c r="AZF82" s="20"/>
      <c r="AZG82" s="20"/>
      <c r="AZH82" s="20"/>
      <c r="AZI82" s="20"/>
      <c r="AZJ82" s="20"/>
      <c r="AZK82" s="20"/>
      <c r="AZL82" s="20"/>
      <c r="AZM82" s="20"/>
      <c r="AZN82" s="20"/>
      <c r="AZO82" s="20"/>
      <c r="AZP82" s="20"/>
      <c r="AZQ82" s="20"/>
      <c r="AZR82" s="20"/>
      <c r="AZS82" s="20"/>
      <c r="AZT82" s="20"/>
      <c r="AZU82" s="20"/>
      <c r="AZV82" s="20"/>
      <c r="AZW82" s="20"/>
      <c r="AZX82" s="20"/>
      <c r="AZY82" s="20"/>
      <c r="AZZ82" s="20"/>
      <c r="BAA82" s="20"/>
      <c r="BAB82" s="20"/>
      <c r="BAC82" s="20"/>
      <c r="BAD82" s="20"/>
      <c r="BAE82" s="20"/>
      <c r="BAF82" s="20"/>
      <c r="BAG82" s="20"/>
      <c r="BAH82" s="20"/>
      <c r="BAI82" s="20"/>
      <c r="BAJ82" s="20"/>
      <c r="BAK82" s="20"/>
      <c r="BAL82" s="20"/>
      <c r="BAM82" s="20"/>
      <c r="BAN82" s="20"/>
      <c r="BAO82" s="20"/>
      <c r="BAP82" s="20"/>
      <c r="BAQ82" s="20"/>
      <c r="BAR82" s="20"/>
      <c r="BAS82" s="20"/>
      <c r="BAT82" s="20"/>
      <c r="BAU82" s="20"/>
      <c r="BAV82" s="20"/>
      <c r="BAW82" s="20"/>
      <c r="BAX82" s="20"/>
      <c r="BAY82" s="20"/>
      <c r="BAZ82" s="20"/>
      <c r="BBA82" s="20"/>
      <c r="BBB82" s="20"/>
      <c r="BBC82" s="20"/>
      <c r="BBD82" s="20"/>
      <c r="BBE82" s="20"/>
      <c r="BBF82" s="20"/>
      <c r="BBG82" s="20"/>
      <c r="BBH82" s="20"/>
      <c r="BBI82" s="20"/>
      <c r="BBJ82" s="20"/>
      <c r="BBK82" s="20"/>
      <c r="BBL82" s="20"/>
      <c r="BBM82" s="20"/>
      <c r="BBN82" s="20"/>
      <c r="BBO82" s="20"/>
      <c r="BBP82" s="20"/>
      <c r="BBQ82" s="20"/>
      <c r="BBR82" s="20"/>
      <c r="BBS82" s="20"/>
      <c r="BBT82" s="20"/>
      <c r="BBU82" s="20"/>
      <c r="BBV82" s="20"/>
      <c r="BBW82" s="20"/>
      <c r="BBX82" s="20"/>
      <c r="BBY82" s="20"/>
      <c r="BBZ82" s="20"/>
      <c r="BCA82" s="20"/>
      <c r="BCB82" s="20"/>
      <c r="BCC82" s="20"/>
      <c r="BCD82" s="20"/>
      <c r="BCE82" s="20"/>
      <c r="BCF82" s="20"/>
      <c r="BCG82" s="20"/>
      <c r="BCH82" s="20"/>
      <c r="BCI82" s="20"/>
      <c r="BCJ82" s="20"/>
      <c r="BCK82" s="20"/>
      <c r="BCL82" s="20"/>
      <c r="BCM82" s="20"/>
      <c r="BCN82" s="20"/>
      <c r="BCO82" s="20"/>
      <c r="BCP82" s="20"/>
      <c r="BCQ82" s="20"/>
      <c r="BCR82" s="20"/>
      <c r="BCS82" s="20"/>
      <c r="BCT82" s="20"/>
      <c r="BCU82" s="20"/>
      <c r="BCV82" s="20"/>
      <c r="BCW82" s="20"/>
      <c r="BCX82" s="20"/>
      <c r="BCY82" s="20"/>
      <c r="BCZ82" s="20"/>
      <c r="BDA82" s="20"/>
      <c r="BDB82" s="20"/>
      <c r="BDC82" s="20"/>
      <c r="BDD82" s="20"/>
      <c r="BDE82" s="20"/>
      <c r="BDF82" s="20"/>
      <c r="BDG82" s="20"/>
      <c r="BDH82" s="20"/>
      <c r="BDI82" s="20"/>
      <c r="BDJ82" s="20"/>
      <c r="BDK82" s="20"/>
      <c r="BDL82" s="20"/>
      <c r="BDM82" s="20"/>
      <c r="BDN82" s="20"/>
      <c r="BDO82" s="20"/>
      <c r="BDP82" s="20"/>
      <c r="BDQ82" s="20"/>
      <c r="BDR82" s="20"/>
      <c r="BDS82" s="20"/>
      <c r="BDT82" s="20"/>
      <c r="BDU82" s="20"/>
      <c r="BDV82" s="20"/>
      <c r="BDW82" s="20"/>
      <c r="BDX82" s="20"/>
      <c r="BDY82" s="20"/>
      <c r="BDZ82" s="20"/>
      <c r="BEA82" s="20"/>
      <c r="BEB82" s="20"/>
      <c r="BEC82" s="20"/>
      <c r="BED82" s="20"/>
      <c r="BEE82" s="20"/>
      <c r="BEF82" s="20"/>
      <c r="BEG82" s="20"/>
      <c r="BEH82" s="20"/>
      <c r="BEI82" s="20"/>
      <c r="BEJ82" s="20"/>
      <c r="BEK82" s="20"/>
      <c r="BEL82" s="20"/>
      <c r="BEM82" s="20"/>
      <c r="BEN82" s="20"/>
      <c r="BEO82" s="20"/>
      <c r="BEP82" s="20"/>
      <c r="BEQ82" s="20"/>
      <c r="BER82" s="20"/>
      <c r="BES82" s="20"/>
      <c r="BET82" s="20"/>
      <c r="BEU82" s="20"/>
      <c r="BEV82" s="20"/>
      <c r="BEW82" s="20"/>
      <c r="BEX82" s="20"/>
      <c r="BEY82" s="20"/>
      <c r="BEZ82" s="20"/>
      <c r="BFA82" s="20"/>
      <c r="BFB82" s="20"/>
      <c r="BFC82" s="20"/>
      <c r="BFD82" s="20"/>
      <c r="BFE82" s="20"/>
      <c r="BFF82" s="20"/>
      <c r="BFG82" s="20"/>
      <c r="BFH82" s="20"/>
      <c r="BFI82" s="20"/>
      <c r="BFJ82" s="20"/>
      <c r="BFK82" s="20"/>
      <c r="BFL82" s="20"/>
      <c r="BFM82" s="20"/>
      <c r="BFN82" s="20"/>
      <c r="BFO82" s="20"/>
      <c r="BFP82" s="20"/>
      <c r="BFQ82" s="20"/>
      <c r="BFR82" s="20"/>
      <c r="BFS82" s="20"/>
      <c r="BFT82" s="20"/>
      <c r="BFU82" s="20"/>
      <c r="BFV82" s="20"/>
      <c r="BFW82" s="20"/>
      <c r="BFX82" s="20"/>
      <c r="BFY82" s="20"/>
      <c r="BFZ82" s="20"/>
      <c r="BGA82" s="20"/>
      <c r="BGB82" s="20"/>
      <c r="BGC82" s="20"/>
      <c r="BGD82" s="20"/>
      <c r="BGE82" s="20"/>
      <c r="BGF82" s="20"/>
      <c r="BGG82" s="20"/>
      <c r="BGH82" s="20"/>
      <c r="BGI82" s="20"/>
      <c r="BGJ82" s="20"/>
      <c r="BGK82" s="20"/>
      <c r="BGL82" s="20"/>
      <c r="BGM82" s="20"/>
      <c r="BGN82" s="20"/>
      <c r="BGO82" s="20"/>
      <c r="BGP82" s="20"/>
      <c r="BGQ82" s="20"/>
      <c r="BGR82" s="20"/>
      <c r="BGS82" s="20"/>
      <c r="BGT82" s="20"/>
      <c r="BGU82" s="20"/>
      <c r="BGV82" s="20"/>
      <c r="BGW82" s="20"/>
      <c r="BGX82" s="20"/>
      <c r="BGY82" s="20"/>
      <c r="BGZ82" s="20"/>
      <c r="BHA82" s="20"/>
      <c r="BHB82" s="20"/>
      <c r="BHC82" s="20"/>
      <c r="BHD82" s="20"/>
      <c r="BHE82" s="20"/>
      <c r="BHF82" s="20"/>
      <c r="BHG82" s="20"/>
      <c r="BHH82" s="20"/>
      <c r="BHI82" s="20"/>
      <c r="BHJ82" s="20"/>
      <c r="BHK82" s="20"/>
      <c r="BHL82" s="20"/>
      <c r="BHM82" s="20"/>
      <c r="BHN82" s="20"/>
      <c r="BHO82" s="20"/>
      <c r="BHP82" s="20"/>
      <c r="BHQ82" s="20"/>
      <c r="BHR82" s="20"/>
      <c r="BHS82" s="20"/>
      <c r="BHT82" s="20"/>
      <c r="BHU82" s="20"/>
      <c r="BHV82" s="20"/>
      <c r="BHW82" s="20"/>
      <c r="BHX82" s="20"/>
      <c r="BHY82" s="20"/>
      <c r="BHZ82" s="20"/>
      <c r="BIA82" s="20"/>
      <c r="BIB82" s="20"/>
      <c r="BIC82" s="20"/>
      <c r="BID82" s="20"/>
      <c r="BIE82" s="20"/>
      <c r="BIF82" s="20"/>
      <c r="BIG82" s="20"/>
      <c r="BIH82" s="20"/>
      <c r="BII82" s="20"/>
      <c r="BIJ82" s="20"/>
      <c r="BIK82" s="20"/>
      <c r="BIL82" s="20"/>
      <c r="BIM82" s="20"/>
      <c r="BIN82" s="20"/>
      <c r="BIO82" s="20"/>
      <c r="BIP82" s="20"/>
      <c r="BIQ82" s="20"/>
      <c r="BIR82" s="20"/>
      <c r="BIS82" s="20"/>
      <c r="BIT82" s="20"/>
      <c r="BIU82" s="20"/>
      <c r="BIV82" s="20"/>
      <c r="BIW82" s="20"/>
      <c r="BIX82" s="20"/>
      <c r="BIY82" s="20"/>
      <c r="BIZ82" s="20"/>
      <c r="BJA82" s="20"/>
      <c r="BJB82" s="20"/>
      <c r="BJC82" s="20"/>
      <c r="BJD82" s="20"/>
      <c r="BJE82" s="20"/>
      <c r="BJF82" s="20"/>
      <c r="BJG82" s="20"/>
      <c r="BJH82" s="20"/>
      <c r="BJI82" s="20"/>
      <c r="BJJ82" s="20"/>
      <c r="BJK82" s="20"/>
      <c r="BJL82" s="20"/>
      <c r="BJM82" s="20"/>
      <c r="BJN82" s="20"/>
      <c r="BJO82" s="20"/>
      <c r="BJP82" s="20"/>
      <c r="BJQ82" s="20"/>
      <c r="BJR82" s="20"/>
      <c r="BJS82" s="20"/>
      <c r="BJT82" s="20"/>
      <c r="BJU82" s="20"/>
      <c r="BJV82" s="20"/>
      <c r="BJW82" s="20"/>
      <c r="BJX82" s="20"/>
      <c r="BJY82" s="20"/>
      <c r="BJZ82" s="20"/>
      <c r="BKA82" s="20"/>
      <c r="BKB82" s="20"/>
      <c r="BKC82" s="20"/>
      <c r="BKD82" s="20"/>
      <c r="BKE82" s="20"/>
      <c r="BKF82" s="20"/>
      <c r="BKG82" s="20"/>
      <c r="BKH82" s="20"/>
      <c r="BKI82" s="20"/>
      <c r="BKJ82" s="20"/>
      <c r="BKK82" s="20"/>
      <c r="BKL82" s="20"/>
      <c r="BKM82" s="20"/>
      <c r="BKN82" s="20"/>
      <c r="BKO82" s="20"/>
      <c r="BKP82" s="20"/>
      <c r="BKQ82" s="20"/>
      <c r="BKR82" s="20"/>
      <c r="BKS82" s="20"/>
      <c r="BKT82" s="20"/>
      <c r="BKU82" s="20"/>
      <c r="BKV82" s="20"/>
      <c r="BKW82" s="20"/>
      <c r="BKX82" s="20"/>
      <c r="BKY82" s="20"/>
      <c r="BKZ82" s="20"/>
      <c r="BLA82" s="20"/>
      <c r="BLB82" s="20"/>
      <c r="BLC82" s="20"/>
      <c r="BLD82" s="20"/>
      <c r="BLE82" s="20"/>
      <c r="BLF82" s="20"/>
      <c r="BLG82" s="20"/>
      <c r="BLH82" s="20"/>
      <c r="BLI82" s="20"/>
      <c r="BLJ82" s="20"/>
      <c r="BLK82" s="20"/>
      <c r="BLL82" s="20"/>
      <c r="BLM82" s="20"/>
      <c r="BLN82" s="20"/>
      <c r="BLO82" s="20"/>
      <c r="BLP82" s="20"/>
      <c r="BLQ82" s="20"/>
      <c r="BLR82" s="20"/>
      <c r="BLS82" s="20"/>
      <c r="BLT82" s="20"/>
      <c r="BLU82" s="20"/>
      <c r="BLV82" s="20"/>
      <c r="BLW82" s="20"/>
      <c r="BLX82" s="20"/>
      <c r="BLY82" s="20"/>
      <c r="BLZ82" s="20"/>
      <c r="BMA82" s="20"/>
      <c r="BMB82" s="20"/>
      <c r="BMC82" s="20"/>
      <c r="BMD82" s="20"/>
      <c r="BME82" s="20"/>
      <c r="BMF82" s="20"/>
      <c r="BMG82" s="20"/>
      <c r="BMH82" s="20"/>
      <c r="BMI82" s="20"/>
      <c r="BMJ82" s="20"/>
      <c r="BMK82" s="20"/>
      <c r="BML82" s="20"/>
      <c r="BMM82" s="20"/>
      <c r="BMN82" s="20"/>
      <c r="BMO82" s="20"/>
      <c r="BMP82" s="20"/>
      <c r="BMQ82" s="20"/>
      <c r="BMR82" s="20"/>
      <c r="BMS82" s="20"/>
      <c r="BMT82" s="20"/>
      <c r="BMU82" s="20"/>
      <c r="BMV82" s="20"/>
      <c r="BMW82" s="20"/>
      <c r="BMX82" s="20"/>
      <c r="BMY82" s="20"/>
      <c r="BMZ82" s="20"/>
      <c r="BNA82" s="20"/>
      <c r="BNB82" s="20"/>
      <c r="BNC82" s="20"/>
      <c r="BND82" s="20"/>
      <c r="BNE82" s="20"/>
      <c r="BNF82" s="20"/>
      <c r="BNG82" s="20"/>
      <c r="BNH82" s="20"/>
      <c r="BNI82" s="20"/>
      <c r="BNJ82" s="20"/>
      <c r="BNK82" s="20"/>
      <c r="BNL82" s="20"/>
      <c r="BNM82" s="20"/>
      <c r="BNN82" s="20"/>
      <c r="BNO82" s="20"/>
      <c r="BNP82" s="20"/>
      <c r="BNQ82" s="20"/>
      <c r="BNR82" s="20"/>
      <c r="BNS82" s="20"/>
      <c r="BNT82" s="20"/>
      <c r="BNU82" s="20"/>
      <c r="BNV82" s="20"/>
      <c r="BNW82" s="20"/>
      <c r="BNX82" s="20"/>
      <c r="BNY82" s="20"/>
      <c r="BNZ82" s="20"/>
      <c r="BOA82" s="20"/>
      <c r="BOB82" s="20"/>
      <c r="BOC82" s="20"/>
      <c r="BOD82" s="20"/>
      <c r="BOE82" s="20"/>
      <c r="BOF82" s="20"/>
      <c r="BOG82" s="20"/>
      <c r="BOH82" s="20"/>
      <c r="BOI82" s="20"/>
      <c r="BOJ82" s="20"/>
      <c r="BOK82" s="20"/>
      <c r="BOL82" s="20"/>
      <c r="BOM82" s="20"/>
      <c r="BON82" s="20"/>
      <c r="BOO82" s="20"/>
      <c r="BOP82" s="20"/>
      <c r="BOQ82" s="20"/>
      <c r="BOR82" s="20"/>
      <c r="BOS82" s="20"/>
      <c r="BOT82" s="20"/>
      <c r="BOU82" s="20"/>
      <c r="BOV82" s="20"/>
      <c r="BOW82" s="20"/>
      <c r="BOX82" s="20"/>
      <c r="BOY82" s="20"/>
      <c r="BOZ82" s="20"/>
      <c r="BPA82" s="20"/>
      <c r="BPB82" s="20"/>
      <c r="BPC82" s="20"/>
      <c r="BPD82" s="20"/>
      <c r="BPE82" s="20"/>
      <c r="BPF82" s="20"/>
      <c r="BPG82" s="20"/>
      <c r="BPH82" s="20"/>
      <c r="BPI82" s="20"/>
      <c r="BPJ82" s="20"/>
      <c r="BPK82" s="20"/>
      <c r="BPL82" s="20"/>
      <c r="BPM82" s="20"/>
      <c r="BPN82" s="20"/>
      <c r="BPO82" s="20"/>
      <c r="BPP82" s="20"/>
      <c r="BPQ82" s="20"/>
      <c r="BPR82" s="20"/>
      <c r="BPS82" s="20"/>
      <c r="BPT82" s="20"/>
      <c r="BPU82" s="20"/>
      <c r="BPV82" s="20"/>
      <c r="BPW82" s="20"/>
      <c r="BPX82" s="20"/>
      <c r="BPY82" s="20"/>
      <c r="BPZ82" s="20"/>
      <c r="BQA82" s="20"/>
      <c r="BQB82" s="20"/>
      <c r="BQC82" s="20"/>
      <c r="BQD82" s="20"/>
      <c r="BQE82" s="20"/>
      <c r="BQF82" s="20"/>
      <c r="BQG82" s="20"/>
      <c r="BQH82" s="20"/>
      <c r="BQI82" s="20"/>
      <c r="BQJ82" s="20"/>
      <c r="BQK82" s="20"/>
      <c r="BQL82" s="20"/>
      <c r="BQM82" s="20"/>
      <c r="BQN82" s="20"/>
      <c r="BQO82" s="20"/>
      <c r="BQP82" s="20"/>
      <c r="BQQ82" s="20"/>
      <c r="BQR82" s="20"/>
      <c r="BQS82" s="20"/>
      <c r="BQT82" s="20"/>
      <c r="BQU82" s="20"/>
      <c r="BQV82" s="20"/>
      <c r="BQW82" s="20"/>
      <c r="BQX82" s="20"/>
      <c r="BQY82" s="20"/>
      <c r="BQZ82" s="20"/>
      <c r="BRA82" s="20"/>
      <c r="BRB82" s="20"/>
      <c r="BRC82" s="20"/>
      <c r="BRD82" s="20"/>
      <c r="BRE82" s="20"/>
      <c r="BRF82" s="20"/>
      <c r="BRG82" s="20"/>
      <c r="BRH82" s="20"/>
      <c r="BRI82" s="20"/>
      <c r="BRJ82" s="20"/>
      <c r="BRK82" s="20"/>
      <c r="BRL82" s="20"/>
      <c r="BRM82" s="20"/>
      <c r="BRN82" s="20"/>
      <c r="BRO82" s="20"/>
      <c r="BRP82" s="20"/>
      <c r="BRQ82" s="20"/>
      <c r="BRR82" s="20"/>
      <c r="BRS82" s="20"/>
      <c r="BRT82" s="20"/>
      <c r="BRU82" s="20"/>
      <c r="BRV82" s="20"/>
      <c r="BRW82" s="20"/>
      <c r="BRX82" s="20"/>
      <c r="BRY82" s="20"/>
      <c r="BRZ82" s="20"/>
      <c r="BSA82" s="20"/>
    </row>
    <row r="83" spans="1:1847" s="21" customFormat="1" ht="16.95" customHeight="1" x14ac:dyDescent="0.3">
      <c r="A83" s="777"/>
      <c r="B83" s="777"/>
      <c r="C83" s="777"/>
      <c r="D83" s="777"/>
      <c r="E83" s="545" t="s">
        <v>129</v>
      </c>
      <c r="F83" s="993"/>
      <c r="G83" s="982"/>
      <c r="H83" s="817"/>
      <c r="I83" s="816"/>
      <c r="J83" s="816"/>
      <c r="K83" s="816"/>
      <c r="L83" s="815"/>
      <c r="M83" s="837"/>
      <c r="N83" s="816"/>
      <c r="O83" s="816"/>
      <c r="P83" s="816"/>
      <c r="Q83" s="768"/>
      <c r="R83" s="837"/>
      <c r="S83" s="836"/>
      <c r="T83" s="836"/>
      <c r="U83" s="836"/>
      <c r="V83" s="815"/>
      <c r="W83" s="837"/>
      <c r="X83" s="836"/>
      <c r="Y83" s="836"/>
      <c r="Z83" s="991"/>
      <c r="AA83" s="809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/>
      <c r="JF83" s="20"/>
      <c r="JG83" s="20"/>
      <c r="JH83" s="20"/>
      <c r="JI83" s="20"/>
      <c r="JJ83" s="20"/>
      <c r="JK83" s="20"/>
      <c r="JL83" s="20"/>
      <c r="JM83" s="20"/>
      <c r="JN83" s="20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/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/>
      <c r="LX83" s="20"/>
      <c r="LY83" s="20"/>
      <c r="LZ83" s="20"/>
      <c r="MA83" s="20"/>
      <c r="MB83" s="20"/>
      <c r="MC83" s="20"/>
      <c r="MD83" s="20"/>
      <c r="ME83" s="20"/>
      <c r="MF83" s="20"/>
      <c r="MG83" s="20"/>
      <c r="MH83" s="20"/>
      <c r="MI83" s="20"/>
      <c r="MJ83" s="20"/>
      <c r="MK83" s="20"/>
      <c r="ML83" s="20"/>
      <c r="MM83" s="20"/>
      <c r="MN83" s="20"/>
      <c r="MO83" s="20"/>
      <c r="MP83" s="20"/>
      <c r="MQ83" s="20"/>
      <c r="MR83" s="20"/>
      <c r="MS83" s="20"/>
      <c r="MT83" s="20"/>
      <c r="MU83" s="20"/>
      <c r="MV83" s="20"/>
      <c r="MW83" s="20"/>
      <c r="MX83" s="20"/>
      <c r="MY83" s="20"/>
      <c r="MZ83" s="20"/>
      <c r="NA83" s="20"/>
      <c r="NB83" s="20"/>
      <c r="NC83" s="20"/>
      <c r="ND83" s="20"/>
      <c r="NE83" s="20"/>
      <c r="NF83" s="20"/>
      <c r="NG83" s="20"/>
      <c r="NH83" s="20"/>
      <c r="NI83" s="20"/>
      <c r="NJ83" s="20"/>
      <c r="NK83" s="20"/>
      <c r="NL83" s="20"/>
      <c r="NM83" s="20"/>
      <c r="NN83" s="20"/>
      <c r="NO83" s="20"/>
      <c r="NP83" s="20"/>
      <c r="NQ83" s="20"/>
      <c r="NR83" s="20"/>
      <c r="NS83" s="20"/>
      <c r="NT83" s="20"/>
      <c r="NU83" s="20"/>
      <c r="NV83" s="20"/>
      <c r="NW83" s="20"/>
      <c r="NX83" s="20"/>
      <c r="NY83" s="20"/>
      <c r="NZ83" s="20"/>
      <c r="OA83" s="20"/>
      <c r="OB83" s="20"/>
      <c r="OC83" s="20"/>
      <c r="OD83" s="20"/>
      <c r="OE83" s="20"/>
      <c r="OF83" s="20"/>
      <c r="OG83" s="20"/>
      <c r="OH83" s="20"/>
      <c r="OI83" s="20"/>
      <c r="OJ83" s="20"/>
      <c r="OK83" s="20"/>
      <c r="OL83" s="20"/>
      <c r="OM83" s="20"/>
      <c r="ON83" s="20"/>
      <c r="OO83" s="20"/>
      <c r="OP83" s="20"/>
      <c r="OQ83" s="20"/>
      <c r="OR83" s="20"/>
      <c r="OS83" s="20"/>
      <c r="OT83" s="20"/>
      <c r="OU83" s="20"/>
      <c r="OV83" s="20"/>
      <c r="OW83" s="20"/>
      <c r="OX83" s="20"/>
      <c r="OY83" s="20"/>
      <c r="OZ83" s="20"/>
      <c r="PA83" s="20"/>
      <c r="PB83" s="20"/>
      <c r="PC83" s="20"/>
      <c r="PD83" s="20"/>
      <c r="PE83" s="20"/>
      <c r="PF83" s="20"/>
      <c r="PG83" s="20"/>
      <c r="PH83" s="20"/>
      <c r="PI83" s="20"/>
      <c r="PJ83" s="20"/>
      <c r="PK83" s="20"/>
      <c r="PL83" s="20"/>
      <c r="PM83" s="20"/>
      <c r="PN83" s="20"/>
      <c r="PO83" s="20"/>
      <c r="PP83" s="20"/>
      <c r="PQ83" s="20"/>
      <c r="PR83" s="20"/>
      <c r="PS83" s="20"/>
      <c r="PT83" s="20"/>
      <c r="PU83" s="20"/>
      <c r="PV83" s="20"/>
      <c r="PW83" s="20"/>
      <c r="PX83" s="20"/>
      <c r="PY83" s="20"/>
      <c r="PZ83" s="20"/>
      <c r="QA83" s="20"/>
      <c r="QB83" s="20"/>
      <c r="QC83" s="20"/>
      <c r="QD83" s="20"/>
      <c r="QE83" s="20"/>
      <c r="QF83" s="20"/>
      <c r="QG83" s="20"/>
      <c r="QH83" s="20"/>
      <c r="QI83" s="20"/>
      <c r="QJ83" s="20"/>
      <c r="QK83" s="20"/>
      <c r="QL83" s="20"/>
      <c r="QM83" s="20"/>
      <c r="QN83" s="20"/>
      <c r="QO83" s="20"/>
      <c r="QP83" s="20"/>
      <c r="QQ83" s="20"/>
      <c r="QR83" s="20"/>
      <c r="QS83" s="20"/>
      <c r="QT83" s="20"/>
      <c r="QU83" s="20"/>
      <c r="QV83" s="20"/>
      <c r="QW83" s="20"/>
      <c r="QX83" s="20"/>
      <c r="QY83" s="20"/>
      <c r="QZ83" s="20"/>
      <c r="RA83" s="20"/>
      <c r="RB83" s="20"/>
      <c r="RC83" s="20"/>
      <c r="RD83" s="20"/>
      <c r="RE83" s="20"/>
      <c r="RF83" s="20"/>
      <c r="RG83" s="20"/>
      <c r="RH83" s="20"/>
      <c r="RI83" s="20"/>
      <c r="RJ83" s="20"/>
      <c r="RK83" s="20"/>
      <c r="RL83" s="20"/>
      <c r="RM83" s="20"/>
      <c r="RN83" s="20"/>
      <c r="RO83" s="20"/>
      <c r="RP83" s="20"/>
      <c r="RQ83" s="20"/>
      <c r="RR83" s="20"/>
      <c r="RS83" s="20"/>
      <c r="RT83" s="20"/>
      <c r="RU83" s="20"/>
      <c r="RV83" s="20"/>
      <c r="RW83" s="20"/>
      <c r="RX83" s="20"/>
      <c r="RY83" s="20"/>
      <c r="RZ83" s="20"/>
      <c r="SA83" s="20"/>
      <c r="SB83" s="20"/>
      <c r="SC83" s="20"/>
      <c r="SD83" s="20"/>
      <c r="SE83" s="20"/>
      <c r="SF83" s="20"/>
      <c r="SG83" s="20"/>
      <c r="SH83" s="20"/>
      <c r="SI83" s="20"/>
      <c r="SJ83" s="20"/>
      <c r="SK83" s="20"/>
      <c r="SL83" s="20"/>
      <c r="SM83" s="20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20"/>
      <c r="UC83" s="20"/>
      <c r="UD83" s="20"/>
      <c r="UE83" s="20"/>
      <c r="UF83" s="20"/>
      <c r="UG83" s="20"/>
      <c r="UH83" s="20"/>
      <c r="UI83" s="20"/>
      <c r="UJ83" s="20"/>
      <c r="UK83" s="20"/>
      <c r="UL83" s="20"/>
      <c r="UM83" s="20"/>
      <c r="UN83" s="20"/>
      <c r="UO83" s="20"/>
      <c r="UP83" s="20"/>
      <c r="UQ83" s="20"/>
      <c r="UR83" s="20"/>
      <c r="US83" s="20"/>
      <c r="UT83" s="20"/>
      <c r="UU83" s="20"/>
      <c r="UV83" s="20"/>
      <c r="UW83" s="20"/>
      <c r="UX83" s="20"/>
      <c r="UY83" s="20"/>
      <c r="UZ83" s="20"/>
      <c r="VA83" s="20"/>
      <c r="VB83" s="20"/>
      <c r="VC83" s="20"/>
      <c r="VD83" s="20"/>
      <c r="VE83" s="20"/>
      <c r="VF83" s="20"/>
      <c r="VG83" s="20"/>
      <c r="VH83" s="20"/>
      <c r="VI83" s="20"/>
      <c r="VJ83" s="20"/>
      <c r="VK83" s="20"/>
      <c r="VL83" s="20"/>
      <c r="VM83" s="20"/>
      <c r="VN83" s="20"/>
      <c r="VO83" s="20"/>
      <c r="VP83" s="20"/>
      <c r="VQ83" s="20"/>
      <c r="VR83" s="20"/>
      <c r="VS83" s="20"/>
      <c r="VT83" s="20"/>
      <c r="VU83" s="20"/>
      <c r="VV83" s="20"/>
      <c r="VW83" s="20"/>
      <c r="VX83" s="20"/>
      <c r="VY83" s="20"/>
      <c r="VZ83" s="20"/>
      <c r="WA83" s="20"/>
      <c r="WB83" s="20"/>
      <c r="WC83" s="20"/>
      <c r="WD83" s="20"/>
      <c r="WE83" s="20"/>
      <c r="WF83" s="20"/>
      <c r="WG83" s="20"/>
      <c r="WH83" s="20"/>
      <c r="WI83" s="20"/>
      <c r="WJ83" s="20"/>
      <c r="WK83" s="20"/>
      <c r="WL83" s="20"/>
      <c r="WM83" s="20"/>
      <c r="WN83" s="20"/>
      <c r="WO83" s="20"/>
      <c r="WP83" s="20"/>
      <c r="WQ83" s="20"/>
      <c r="WR83" s="20"/>
      <c r="WS83" s="20"/>
      <c r="WT83" s="20"/>
      <c r="WU83" s="20"/>
      <c r="WV83" s="20"/>
      <c r="WW83" s="20"/>
      <c r="WX83" s="20"/>
      <c r="WY83" s="20"/>
      <c r="WZ83" s="20"/>
      <c r="XA83" s="20"/>
      <c r="XB83" s="20"/>
      <c r="XC83" s="20"/>
      <c r="XD83" s="20"/>
      <c r="XE83" s="20"/>
      <c r="XF83" s="20"/>
      <c r="XG83" s="20"/>
      <c r="XH83" s="20"/>
      <c r="XI83" s="20"/>
      <c r="XJ83" s="20"/>
      <c r="XK83" s="20"/>
      <c r="XL83" s="20"/>
      <c r="XM83" s="20"/>
      <c r="XN83" s="20"/>
      <c r="XO83" s="20"/>
      <c r="XP83" s="20"/>
      <c r="XQ83" s="20"/>
      <c r="XR83" s="20"/>
      <c r="XS83" s="20"/>
      <c r="XT83" s="20"/>
      <c r="XU83" s="20"/>
      <c r="XV83" s="20"/>
      <c r="XW83" s="20"/>
      <c r="XX83" s="20"/>
      <c r="XY83" s="20"/>
      <c r="XZ83" s="20"/>
      <c r="YA83" s="20"/>
      <c r="YB83" s="20"/>
      <c r="YC83" s="20"/>
      <c r="YD83" s="20"/>
      <c r="YE83" s="20"/>
      <c r="YF83" s="20"/>
      <c r="YG83" s="20"/>
      <c r="YH83" s="20"/>
      <c r="YI83" s="20"/>
      <c r="YJ83" s="20"/>
      <c r="YK83" s="20"/>
      <c r="YL83" s="20"/>
      <c r="YM83" s="20"/>
      <c r="YN83" s="20"/>
      <c r="YO83" s="20"/>
      <c r="YP83" s="20"/>
      <c r="YQ83" s="20"/>
      <c r="YR83" s="20"/>
      <c r="YS83" s="20"/>
      <c r="YT83" s="20"/>
      <c r="YU83" s="20"/>
      <c r="YV83" s="20"/>
      <c r="YW83" s="20"/>
      <c r="YX83" s="20"/>
      <c r="YY83" s="20"/>
      <c r="YZ83" s="20"/>
      <c r="ZA83" s="20"/>
      <c r="ZB83" s="20"/>
      <c r="ZC83" s="20"/>
      <c r="ZD83" s="20"/>
      <c r="ZE83" s="20"/>
      <c r="ZF83" s="20"/>
      <c r="ZG83" s="20"/>
      <c r="ZH83" s="20"/>
      <c r="ZI83" s="20"/>
      <c r="ZJ83" s="20"/>
      <c r="ZK83" s="20"/>
      <c r="ZL83" s="20"/>
      <c r="ZM83" s="20"/>
      <c r="ZN83" s="20"/>
      <c r="ZO83" s="20"/>
      <c r="ZP83" s="20"/>
      <c r="ZQ83" s="20"/>
      <c r="ZR83" s="20"/>
      <c r="ZS83" s="20"/>
      <c r="ZT83" s="20"/>
      <c r="ZU83" s="20"/>
      <c r="ZV83" s="20"/>
      <c r="ZW83" s="20"/>
      <c r="ZX83" s="20"/>
      <c r="ZY83" s="20"/>
      <c r="ZZ83" s="20"/>
      <c r="AAA83" s="20"/>
      <c r="AAB83" s="20"/>
      <c r="AAC83" s="20"/>
      <c r="AAD83" s="20"/>
      <c r="AAE83" s="20"/>
      <c r="AAF83" s="20"/>
      <c r="AAG83" s="20"/>
      <c r="AAH83" s="20"/>
      <c r="AAI83" s="20"/>
      <c r="AAJ83" s="20"/>
      <c r="AAK83" s="20"/>
      <c r="AAL83" s="20"/>
      <c r="AAM83" s="20"/>
      <c r="AAN83" s="20"/>
      <c r="AAO83" s="20"/>
      <c r="AAP83" s="20"/>
      <c r="AAQ83" s="20"/>
      <c r="AAR83" s="20"/>
      <c r="AAS83" s="20"/>
      <c r="AAT83" s="20"/>
      <c r="AAU83" s="20"/>
      <c r="AAV83" s="20"/>
      <c r="AAW83" s="20"/>
      <c r="AAX83" s="20"/>
      <c r="AAY83" s="20"/>
      <c r="AAZ83" s="20"/>
      <c r="ABA83" s="20"/>
      <c r="ABB83" s="20"/>
      <c r="ABC83" s="20"/>
      <c r="ABD83" s="20"/>
      <c r="ABE83" s="20"/>
      <c r="ABF83" s="20"/>
      <c r="ABG83" s="20"/>
      <c r="ABH83" s="20"/>
      <c r="ABI83" s="20"/>
      <c r="ABJ83" s="20"/>
      <c r="ABK83" s="20"/>
      <c r="ABL83" s="20"/>
      <c r="ABM83" s="20"/>
      <c r="ABN83" s="20"/>
      <c r="ABO83" s="20"/>
      <c r="ABP83" s="20"/>
      <c r="ABQ83" s="20"/>
      <c r="ABR83" s="20"/>
      <c r="ABS83" s="20"/>
      <c r="ABT83" s="20"/>
      <c r="ABU83" s="20"/>
      <c r="ABV83" s="20"/>
      <c r="ABW83" s="20"/>
      <c r="ABX83" s="20"/>
      <c r="ABY83" s="20"/>
      <c r="ABZ83" s="20"/>
      <c r="ACA83" s="20"/>
      <c r="ACB83" s="20"/>
      <c r="ACC83" s="20"/>
      <c r="ACD83" s="20"/>
      <c r="ACE83" s="20"/>
      <c r="ACF83" s="20"/>
      <c r="ACG83" s="20"/>
      <c r="ACH83" s="20"/>
      <c r="ACI83" s="20"/>
      <c r="ACJ83" s="20"/>
      <c r="ACK83" s="20"/>
      <c r="ACL83" s="20"/>
      <c r="ACM83" s="20"/>
      <c r="ACN83" s="20"/>
      <c r="ACO83" s="20"/>
      <c r="ACP83" s="20"/>
      <c r="ACQ83" s="20"/>
      <c r="ACR83" s="20"/>
      <c r="ACS83" s="20"/>
      <c r="ACT83" s="20"/>
      <c r="ACU83" s="20"/>
      <c r="ACV83" s="20"/>
      <c r="ACW83" s="20"/>
      <c r="ACX83" s="20"/>
      <c r="ACY83" s="20"/>
      <c r="ACZ83" s="20"/>
      <c r="ADA83" s="20"/>
      <c r="ADB83" s="20"/>
      <c r="ADC83" s="20"/>
      <c r="ADD83" s="20"/>
      <c r="ADE83" s="20"/>
      <c r="ADF83" s="20"/>
      <c r="ADG83" s="20"/>
      <c r="ADH83" s="20"/>
      <c r="ADI83" s="20"/>
      <c r="ADJ83" s="20"/>
      <c r="ADK83" s="20"/>
      <c r="ADL83" s="20"/>
      <c r="ADM83" s="20"/>
      <c r="ADN83" s="20"/>
      <c r="ADO83" s="20"/>
      <c r="ADP83" s="20"/>
      <c r="ADQ83" s="20"/>
      <c r="ADR83" s="20"/>
      <c r="ADS83" s="20"/>
      <c r="ADT83" s="20"/>
      <c r="ADU83" s="20"/>
      <c r="ADV83" s="20"/>
      <c r="ADW83" s="20"/>
      <c r="ADX83" s="20"/>
      <c r="ADY83" s="20"/>
      <c r="ADZ83" s="20"/>
      <c r="AEA83" s="20"/>
      <c r="AEB83" s="20"/>
      <c r="AEC83" s="20"/>
      <c r="AED83" s="20"/>
      <c r="AEE83" s="20"/>
      <c r="AEF83" s="20"/>
      <c r="AEG83" s="20"/>
      <c r="AEH83" s="20"/>
      <c r="AEI83" s="20"/>
      <c r="AEJ83" s="20"/>
      <c r="AEK83" s="20"/>
      <c r="AEL83" s="20"/>
      <c r="AEM83" s="20"/>
      <c r="AEN83" s="20"/>
      <c r="AEO83" s="20"/>
      <c r="AEP83" s="20"/>
      <c r="AEQ83" s="20"/>
      <c r="AER83" s="20"/>
      <c r="AES83" s="20"/>
      <c r="AET83" s="20"/>
      <c r="AEU83" s="20"/>
      <c r="AEV83" s="20"/>
      <c r="AEW83" s="20"/>
      <c r="AEX83" s="20"/>
      <c r="AEY83" s="20"/>
      <c r="AEZ83" s="20"/>
      <c r="AFA83" s="20"/>
      <c r="AFB83" s="20"/>
      <c r="AFC83" s="20"/>
      <c r="AFD83" s="20"/>
      <c r="AFE83" s="20"/>
      <c r="AFF83" s="20"/>
      <c r="AFG83" s="20"/>
      <c r="AFH83" s="20"/>
      <c r="AFI83" s="20"/>
      <c r="AFJ83" s="20"/>
      <c r="AFK83" s="20"/>
      <c r="AFL83" s="20"/>
      <c r="AFM83" s="20"/>
      <c r="AFN83" s="20"/>
      <c r="AFO83" s="20"/>
      <c r="AFP83" s="20"/>
      <c r="AFQ83" s="20"/>
      <c r="AFR83" s="20"/>
      <c r="AFS83" s="20"/>
      <c r="AFT83" s="20"/>
      <c r="AFU83" s="20"/>
      <c r="AFV83" s="20"/>
      <c r="AFW83" s="20"/>
      <c r="AFX83" s="20"/>
      <c r="AFY83" s="20"/>
      <c r="AFZ83" s="20"/>
      <c r="AGA83" s="20"/>
      <c r="AGB83" s="20"/>
      <c r="AGC83" s="20"/>
      <c r="AGD83" s="20"/>
      <c r="AGE83" s="20"/>
      <c r="AGF83" s="20"/>
      <c r="AGG83" s="20"/>
      <c r="AGH83" s="20"/>
      <c r="AGI83" s="20"/>
      <c r="AGJ83" s="20"/>
      <c r="AGK83" s="20"/>
      <c r="AGL83" s="20"/>
      <c r="AGM83" s="20"/>
      <c r="AGN83" s="20"/>
      <c r="AGO83" s="20"/>
      <c r="AGP83" s="20"/>
      <c r="AGQ83" s="20"/>
      <c r="AGR83" s="20"/>
      <c r="AGS83" s="20"/>
      <c r="AGT83" s="20"/>
      <c r="AGU83" s="20"/>
      <c r="AGV83" s="20"/>
      <c r="AGW83" s="20"/>
      <c r="AGX83" s="20"/>
      <c r="AGY83" s="20"/>
      <c r="AGZ83" s="20"/>
      <c r="AHA83" s="20"/>
      <c r="AHB83" s="20"/>
      <c r="AHC83" s="20"/>
      <c r="AHD83" s="20"/>
      <c r="AHE83" s="20"/>
      <c r="AHF83" s="20"/>
      <c r="AHG83" s="20"/>
      <c r="AHH83" s="20"/>
      <c r="AHI83" s="20"/>
      <c r="AHJ83" s="20"/>
      <c r="AHK83" s="20"/>
      <c r="AHL83" s="20"/>
      <c r="AHM83" s="20"/>
      <c r="AHN83" s="20"/>
      <c r="AHO83" s="20"/>
      <c r="AHP83" s="20"/>
      <c r="AHQ83" s="20"/>
      <c r="AHR83" s="20"/>
      <c r="AHS83" s="20"/>
      <c r="AHT83" s="20"/>
      <c r="AHU83" s="20"/>
      <c r="AHV83" s="20"/>
      <c r="AHW83" s="20"/>
      <c r="AHX83" s="20"/>
      <c r="AHY83" s="20"/>
      <c r="AHZ83" s="20"/>
      <c r="AIA83" s="20"/>
      <c r="AIB83" s="20"/>
      <c r="AIC83" s="20"/>
      <c r="AID83" s="20"/>
      <c r="AIE83" s="20"/>
      <c r="AIF83" s="20"/>
      <c r="AIG83" s="20"/>
      <c r="AIH83" s="20"/>
      <c r="AII83" s="20"/>
      <c r="AIJ83" s="20"/>
      <c r="AIK83" s="20"/>
      <c r="AIL83" s="20"/>
      <c r="AIM83" s="20"/>
      <c r="AIN83" s="20"/>
      <c r="AIO83" s="20"/>
      <c r="AIP83" s="20"/>
      <c r="AIQ83" s="20"/>
      <c r="AIR83" s="20"/>
      <c r="AIS83" s="20"/>
      <c r="AIT83" s="20"/>
      <c r="AIU83" s="20"/>
      <c r="AIV83" s="20"/>
      <c r="AIW83" s="20"/>
      <c r="AIX83" s="20"/>
      <c r="AIY83" s="20"/>
      <c r="AIZ83" s="20"/>
      <c r="AJA83" s="20"/>
      <c r="AJB83" s="20"/>
      <c r="AJC83" s="20"/>
      <c r="AJD83" s="20"/>
      <c r="AJE83" s="20"/>
      <c r="AJF83" s="20"/>
      <c r="AJG83" s="20"/>
      <c r="AJH83" s="20"/>
      <c r="AJI83" s="20"/>
      <c r="AJJ83" s="20"/>
      <c r="AJK83" s="20"/>
      <c r="AJL83" s="20"/>
      <c r="AJM83" s="20"/>
      <c r="AJN83" s="20"/>
      <c r="AJO83" s="20"/>
      <c r="AJP83" s="20"/>
      <c r="AJQ83" s="20"/>
      <c r="AJR83" s="20"/>
      <c r="AJS83" s="20"/>
      <c r="AJT83" s="20"/>
      <c r="AJU83" s="20"/>
      <c r="AJV83" s="20"/>
      <c r="AJW83" s="20"/>
      <c r="AJX83" s="20"/>
      <c r="AJY83" s="20"/>
      <c r="AJZ83" s="20"/>
      <c r="AKA83" s="20"/>
      <c r="AKB83" s="20"/>
      <c r="AKC83" s="20"/>
      <c r="AKD83" s="20"/>
      <c r="AKE83" s="20"/>
      <c r="AKF83" s="20"/>
      <c r="AKG83" s="20"/>
      <c r="AKH83" s="20"/>
      <c r="AKI83" s="20"/>
      <c r="AKJ83" s="20"/>
      <c r="AKK83" s="20"/>
      <c r="AKL83" s="20"/>
      <c r="AKM83" s="20"/>
      <c r="AKN83" s="20"/>
      <c r="AKO83" s="20"/>
      <c r="AKP83" s="20"/>
      <c r="AKQ83" s="20"/>
      <c r="AKR83" s="20"/>
      <c r="AKS83" s="20"/>
      <c r="AKT83" s="20"/>
      <c r="AKU83" s="20"/>
      <c r="AKV83" s="20"/>
      <c r="AKW83" s="20"/>
      <c r="AKX83" s="20"/>
      <c r="AKY83" s="20"/>
      <c r="AKZ83" s="20"/>
      <c r="ALA83" s="20"/>
      <c r="ALB83" s="20"/>
      <c r="ALC83" s="20"/>
      <c r="ALD83" s="20"/>
      <c r="ALE83" s="20"/>
      <c r="ALF83" s="20"/>
      <c r="ALG83" s="20"/>
      <c r="ALH83" s="20"/>
      <c r="ALI83" s="20"/>
      <c r="ALJ83" s="20"/>
      <c r="ALK83" s="20"/>
      <c r="ALL83" s="20"/>
      <c r="ALM83" s="20"/>
      <c r="ALN83" s="20"/>
      <c r="ALO83" s="20"/>
      <c r="ALP83" s="20"/>
      <c r="ALQ83" s="20"/>
      <c r="ALR83" s="20"/>
      <c r="ALS83" s="20"/>
      <c r="ALT83" s="20"/>
      <c r="ALU83" s="20"/>
      <c r="ALV83" s="20"/>
      <c r="ALW83" s="20"/>
      <c r="ALX83" s="20"/>
      <c r="ALY83" s="20"/>
      <c r="ALZ83" s="20"/>
      <c r="AMA83" s="20"/>
      <c r="AMB83" s="20"/>
      <c r="AMC83" s="20"/>
      <c r="AMD83" s="20"/>
      <c r="AME83" s="20"/>
      <c r="AMF83" s="20"/>
      <c r="AMG83" s="20"/>
      <c r="AMH83" s="20"/>
      <c r="AMI83" s="20"/>
      <c r="AMJ83" s="20"/>
      <c r="AMK83" s="20"/>
      <c r="AML83" s="20"/>
      <c r="AMM83" s="20"/>
      <c r="AMN83" s="20"/>
      <c r="AMO83" s="20"/>
      <c r="AMP83" s="20"/>
      <c r="AMQ83" s="20"/>
      <c r="AMR83" s="20"/>
      <c r="AMS83" s="20"/>
      <c r="AMT83" s="20"/>
      <c r="AMU83" s="20"/>
      <c r="AMV83" s="20"/>
      <c r="AMW83" s="20"/>
      <c r="AMX83" s="20"/>
      <c r="AMY83" s="20"/>
      <c r="AMZ83" s="20"/>
      <c r="ANA83" s="20"/>
      <c r="ANB83" s="20"/>
      <c r="ANC83" s="20"/>
      <c r="AND83" s="20"/>
      <c r="ANE83" s="20"/>
      <c r="ANF83" s="20"/>
      <c r="ANG83" s="20"/>
      <c r="ANH83" s="20"/>
      <c r="ANI83" s="20"/>
      <c r="ANJ83" s="20"/>
      <c r="ANK83" s="20"/>
      <c r="ANL83" s="20"/>
      <c r="ANM83" s="20"/>
      <c r="ANN83" s="20"/>
      <c r="ANO83" s="20"/>
      <c r="ANP83" s="20"/>
      <c r="ANQ83" s="20"/>
      <c r="ANR83" s="20"/>
      <c r="ANS83" s="20"/>
      <c r="ANT83" s="20"/>
      <c r="ANU83" s="20"/>
      <c r="ANV83" s="20"/>
      <c r="ANW83" s="20"/>
      <c r="ANX83" s="20"/>
      <c r="ANY83" s="20"/>
      <c r="ANZ83" s="20"/>
      <c r="AOA83" s="20"/>
      <c r="AOB83" s="20"/>
      <c r="AOC83" s="20"/>
      <c r="AOD83" s="20"/>
      <c r="AOE83" s="20"/>
      <c r="AOF83" s="20"/>
      <c r="AOG83" s="20"/>
      <c r="AOH83" s="20"/>
      <c r="AOI83" s="20"/>
      <c r="AOJ83" s="20"/>
      <c r="AOK83" s="20"/>
      <c r="AOL83" s="20"/>
      <c r="AOM83" s="20"/>
      <c r="AON83" s="20"/>
      <c r="AOO83" s="20"/>
      <c r="AOP83" s="20"/>
      <c r="AOQ83" s="20"/>
      <c r="AOR83" s="20"/>
      <c r="AOS83" s="20"/>
      <c r="AOT83" s="20"/>
      <c r="AOU83" s="20"/>
      <c r="AOV83" s="20"/>
      <c r="AOW83" s="20"/>
      <c r="AOX83" s="20"/>
      <c r="AOY83" s="20"/>
      <c r="AOZ83" s="20"/>
      <c r="APA83" s="20"/>
      <c r="APB83" s="20"/>
      <c r="APC83" s="20"/>
      <c r="APD83" s="20"/>
      <c r="APE83" s="20"/>
      <c r="APF83" s="20"/>
      <c r="APG83" s="20"/>
      <c r="APH83" s="20"/>
      <c r="API83" s="20"/>
      <c r="APJ83" s="20"/>
      <c r="APK83" s="20"/>
      <c r="APL83" s="20"/>
      <c r="APM83" s="20"/>
      <c r="APN83" s="20"/>
      <c r="APO83" s="20"/>
      <c r="APP83" s="20"/>
      <c r="APQ83" s="20"/>
      <c r="APR83" s="20"/>
      <c r="APS83" s="20"/>
      <c r="APT83" s="20"/>
      <c r="APU83" s="20"/>
      <c r="APV83" s="20"/>
      <c r="APW83" s="20"/>
      <c r="APX83" s="20"/>
      <c r="APY83" s="20"/>
      <c r="APZ83" s="20"/>
      <c r="AQA83" s="20"/>
      <c r="AQB83" s="20"/>
      <c r="AQC83" s="20"/>
      <c r="AQD83" s="20"/>
      <c r="AQE83" s="20"/>
      <c r="AQF83" s="20"/>
      <c r="AQG83" s="20"/>
      <c r="AQH83" s="20"/>
      <c r="AQI83" s="20"/>
      <c r="AQJ83" s="20"/>
      <c r="AQK83" s="20"/>
      <c r="AQL83" s="20"/>
      <c r="AQM83" s="20"/>
      <c r="AQN83" s="20"/>
      <c r="AQO83" s="20"/>
      <c r="AQP83" s="20"/>
      <c r="AQQ83" s="20"/>
      <c r="AQR83" s="20"/>
      <c r="AQS83" s="20"/>
      <c r="AQT83" s="20"/>
      <c r="AQU83" s="20"/>
      <c r="AQV83" s="20"/>
      <c r="AQW83" s="20"/>
      <c r="AQX83" s="20"/>
      <c r="AQY83" s="20"/>
      <c r="AQZ83" s="20"/>
      <c r="ARA83" s="20"/>
      <c r="ARB83" s="20"/>
      <c r="ARC83" s="20"/>
      <c r="ARD83" s="20"/>
      <c r="ARE83" s="20"/>
      <c r="ARF83" s="20"/>
      <c r="ARG83" s="20"/>
      <c r="ARH83" s="20"/>
      <c r="ARI83" s="20"/>
      <c r="ARJ83" s="20"/>
      <c r="ARK83" s="20"/>
      <c r="ARL83" s="20"/>
      <c r="ARM83" s="20"/>
      <c r="ARN83" s="20"/>
      <c r="ARO83" s="20"/>
      <c r="ARP83" s="20"/>
      <c r="ARQ83" s="20"/>
      <c r="ARR83" s="20"/>
      <c r="ARS83" s="20"/>
      <c r="ART83" s="20"/>
      <c r="ARU83" s="20"/>
      <c r="ARV83" s="20"/>
      <c r="ARW83" s="20"/>
      <c r="ARX83" s="20"/>
      <c r="ARY83" s="20"/>
      <c r="ARZ83" s="20"/>
      <c r="ASA83" s="20"/>
      <c r="ASB83" s="20"/>
      <c r="ASC83" s="20"/>
      <c r="ASD83" s="20"/>
      <c r="ASE83" s="20"/>
      <c r="ASF83" s="20"/>
      <c r="ASG83" s="20"/>
      <c r="ASH83" s="20"/>
      <c r="ASI83" s="20"/>
      <c r="ASJ83" s="20"/>
      <c r="ASK83" s="20"/>
      <c r="ASL83" s="20"/>
      <c r="ASM83" s="20"/>
      <c r="ASN83" s="20"/>
      <c r="ASO83" s="20"/>
      <c r="ASP83" s="20"/>
      <c r="ASQ83" s="20"/>
      <c r="ASR83" s="20"/>
      <c r="ASS83" s="20"/>
      <c r="AST83" s="20"/>
      <c r="ASU83" s="20"/>
      <c r="ASV83" s="20"/>
      <c r="ASW83" s="20"/>
      <c r="ASX83" s="20"/>
      <c r="ASY83" s="20"/>
      <c r="ASZ83" s="20"/>
      <c r="ATA83" s="20"/>
      <c r="ATB83" s="20"/>
      <c r="ATC83" s="20"/>
      <c r="ATD83" s="20"/>
      <c r="ATE83" s="20"/>
      <c r="ATF83" s="20"/>
      <c r="ATG83" s="20"/>
      <c r="ATH83" s="20"/>
      <c r="ATI83" s="20"/>
      <c r="ATJ83" s="20"/>
      <c r="ATK83" s="20"/>
      <c r="ATL83" s="20"/>
      <c r="ATM83" s="20"/>
      <c r="ATN83" s="20"/>
      <c r="ATO83" s="20"/>
      <c r="ATP83" s="20"/>
      <c r="ATQ83" s="20"/>
      <c r="ATR83" s="20"/>
      <c r="ATS83" s="20"/>
      <c r="ATT83" s="20"/>
      <c r="ATU83" s="20"/>
      <c r="ATV83" s="20"/>
      <c r="ATW83" s="20"/>
      <c r="ATX83" s="20"/>
      <c r="ATY83" s="20"/>
      <c r="ATZ83" s="20"/>
      <c r="AUA83" s="20"/>
      <c r="AUB83" s="20"/>
      <c r="AUC83" s="20"/>
      <c r="AUD83" s="20"/>
      <c r="AUE83" s="20"/>
      <c r="AUF83" s="20"/>
      <c r="AUG83" s="20"/>
      <c r="AUH83" s="20"/>
      <c r="AUI83" s="20"/>
      <c r="AUJ83" s="20"/>
      <c r="AUK83" s="20"/>
      <c r="AUL83" s="20"/>
      <c r="AUM83" s="20"/>
      <c r="AUN83" s="20"/>
      <c r="AUO83" s="20"/>
      <c r="AUP83" s="20"/>
      <c r="AUQ83" s="20"/>
      <c r="AUR83" s="20"/>
      <c r="AUS83" s="20"/>
      <c r="AUT83" s="20"/>
      <c r="AUU83" s="20"/>
      <c r="AUV83" s="20"/>
      <c r="AUW83" s="20"/>
      <c r="AUX83" s="20"/>
      <c r="AUY83" s="20"/>
      <c r="AUZ83" s="20"/>
      <c r="AVA83" s="20"/>
      <c r="AVB83" s="20"/>
      <c r="AVC83" s="20"/>
      <c r="AVD83" s="20"/>
      <c r="AVE83" s="20"/>
      <c r="AVF83" s="20"/>
      <c r="AVG83" s="20"/>
      <c r="AVH83" s="20"/>
      <c r="AVI83" s="20"/>
      <c r="AVJ83" s="20"/>
      <c r="AVK83" s="20"/>
      <c r="AVL83" s="20"/>
      <c r="AVM83" s="20"/>
      <c r="AVN83" s="20"/>
      <c r="AVO83" s="20"/>
      <c r="AVP83" s="20"/>
      <c r="AVQ83" s="20"/>
      <c r="AVR83" s="20"/>
      <c r="AVS83" s="20"/>
      <c r="AVT83" s="20"/>
      <c r="AVU83" s="20"/>
      <c r="AVV83" s="20"/>
      <c r="AVW83" s="20"/>
      <c r="AVX83" s="20"/>
      <c r="AVY83" s="20"/>
      <c r="AVZ83" s="20"/>
      <c r="AWA83" s="20"/>
      <c r="AWB83" s="20"/>
      <c r="AWC83" s="20"/>
      <c r="AWD83" s="20"/>
      <c r="AWE83" s="20"/>
      <c r="AWF83" s="20"/>
      <c r="AWG83" s="20"/>
      <c r="AWH83" s="20"/>
      <c r="AWI83" s="20"/>
      <c r="AWJ83" s="20"/>
      <c r="AWK83" s="20"/>
      <c r="AWL83" s="20"/>
      <c r="AWM83" s="20"/>
      <c r="AWN83" s="20"/>
      <c r="AWO83" s="20"/>
      <c r="AWP83" s="20"/>
      <c r="AWQ83" s="20"/>
      <c r="AWR83" s="20"/>
      <c r="AWS83" s="20"/>
      <c r="AWT83" s="20"/>
      <c r="AWU83" s="20"/>
      <c r="AWV83" s="20"/>
      <c r="AWW83" s="20"/>
      <c r="AWX83" s="20"/>
      <c r="AWY83" s="20"/>
      <c r="AWZ83" s="20"/>
      <c r="AXA83" s="20"/>
      <c r="AXB83" s="20"/>
      <c r="AXC83" s="20"/>
      <c r="AXD83" s="20"/>
      <c r="AXE83" s="20"/>
      <c r="AXF83" s="20"/>
      <c r="AXG83" s="20"/>
      <c r="AXH83" s="20"/>
      <c r="AXI83" s="20"/>
      <c r="AXJ83" s="20"/>
      <c r="AXK83" s="20"/>
      <c r="AXL83" s="20"/>
      <c r="AXM83" s="20"/>
      <c r="AXN83" s="20"/>
      <c r="AXO83" s="20"/>
      <c r="AXP83" s="20"/>
      <c r="AXQ83" s="20"/>
      <c r="AXR83" s="20"/>
      <c r="AXS83" s="20"/>
      <c r="AXT83" s="20"/>
      <c r="AXU83" s="20"/>
      <c r="AXV83" s="20"/>
      <c r="AXW83" s="20"/>
      <c r="AXX83" s="20"/>
      <c r="AXY83" s="20"/>
      <c r="AXZ83" s="20"/>
      <c r="AYA83" s="20"/>
      <c r="AYB83" s="20"/>
      <c r="AYC83" s="20"/>
      <c r="AYD83" s="20"/>
      <c r="AYE83" s="20"/>
      <c r="AYF83" s="20"/>
      <c r="AYG83" s="20"/>
      <c r="AYH83" s="20"/>
      <c r="AYI83" s="20"/>
      <c r="AYJ83" s="20"/>
      <c r="AYK83" s="20"/>
      <c r="AYL83" s="20"/>
      <c r="AYM83" s="20"/>
      <c r="AYN83" s="20"/>
      <c r="AYO83" s="20"/>
      <c r="AYP83" s="20"/>
      <c r="AYQ83" s="20"/>
      <c r="AYR83" s="20"/>
      <c r="AYS83" s="20"/>
      <c r="AYT83" s="20"/>
      <c r="AYU83" s="20"/>
      <c r="AYV83" s="20"/>
      <c r="AYW83" s="20"/>
      <c r="AYX83" s="20"/>
      <c r="AYY83" s="20"/>
      <c r="AYZ83" s="20"/>
      <c r="AZA83" s="20"/>
      <c r="AZB83" s="20"/>
      <c r="AZC83" s="20"/>
      <c r="AZD83" s="20"/>
      <c r="AZE83" s="20"/>
      <c r="AZF83" s="20"/>
      <c r="AZG83" s="20"/>
      <c r="AZH83" s="20"/>
      <c r="AZI83" s="20"/>
      <c r="AZJ83" s="20"/>
      <c r="AZK83" s="20"/>
      <c r="AZL83" s="20"/>
      <c r="AZM83" s="20"/>
      <c r="AZN83" s="20"/>
      <c r="AZO83" s="20"/>
      <c r="AZP83" s="20"/>
      <c r="AZQ83" s="20"/>
      <c r="AZR83" s="20"/>
      <c r="AZS83" s="20"/>
      <c r="AZT83" s="20"/>
      <c r="AZU83" s="20"/>
      <c r="AZV83" s="20"/>
      <c r="AZW83" s="20"/>
      <c r="AZX83" s="20"/>
      <c r="AZY83" s="20"/>
      <c r="AZZ83" s="20"/>
      <c r="BAA83" s="20"/>
      <c r="BAB83" s="20"/>
      <c r="BAC83" s="20"/>
      <c r="BAD83" s="20"/>
      <c r="BAE83" s="20"/>
      <c r="BAF83" s="20"/>
      <c r="BAG83" s="20"/>
      <c r="BAH83" s="20"/>
      <c r="BAI83" s="20"/>
      <c r="BAJ83" s="20"/>
      <c r="BAK83" s="20"/>
      <c r="BAL83" s="20"/>
      <c r="BAM83" s="20"/>
      <c r="BAN83" s="20"/>
      <c r="BAO83" s="20"/>
      <c r="BAP83" s="20"/>
      <c r="BAQ83" s="20"/>
      <c r="BAR83" s="20"/>
      <c r="BAS83" s="20"/>
      <c r="BAT83" s="20"/>
      <c r="BAU83" s="20"/>
      <c r="BAV83" s="20"/>
      <c r="BAW83" s="20"/>
      <c r="BAX83" s="20"/>
      <c r="BAY83" s="20"/>
      <c r="BAZ83" s="20"/>
      <c r="BBA83" s="20"/>
      <c r="BBB83" s="20"/>
      <c r="BBC83" s="20"/>
      <c r="BBD83" s="20"/>
      <c r="BBE83" s="20"/>
      <c r="BBF83" s="20"/>
      <c r="BBG83" s="20"/>
      <c r="BBH83" s="20"/>
      <c r="BBI83" s="20"/>
      <c r="BBJ83" s="20"/>
      <c r="BBK83" s="20"/>
      <c r="BBL83" s="20"/>
      <c r="BBM83" s="20"/>
      <c r="BBN83" s="20"/>
      <c r="BBO83" s="20"/>
      <c r="BBP83" s="20"/>
      <c r="BBQ83" s="20"/>
      <c r="BBR83" s="20"/>
      <c r="BBS83" s="20"/>
      <c r="BBT83" s="20"/>
      <c r="BBU83" s="20"/>
      <c r="BBV83" s="20"/>
      <c r="BBW83" s="20"/>
      <c r="BBX83" s="20"/>
      <c r="BBY83" s="20"/>
      <c r="BBZ83" s="20"/>
      <c r="BCA83" s="20"/>
      <c r="BCB83" s="20"/>
      <c r="BCC83" s="20"/>
      <c r="BCD83" s="20"/>
      <c r="BCE83" s="20"/>
      <c r="BCF83" s="20"/>
      <c r="BCG83" s="20"/>
      <c r="BCH83" s="20"/>
      <c r="BCI83" s="20"/>
      <c r="BCJ83" s="20"/>
      <c r="BCK83" s="20"/>
      <c r="BCL83" s="20"/>
      <c r="BCM83" s="20"/>
      <c r="BCN83" s="20"/>
      <c r="BCO83" s="20"/>
      <c r="BCP83" s="20"/>
      <c r="BCQ83" s="20"/>
      <c r="BCR83" s="20"/>
      <c r="BCS83" s="20"/>
      <c r="BCT83" s="20"/>
      <c r="BCU83" s="20"/>
      <c r="BCV83" s="20"/>
      <c r="BCW83" s="20"/>
      <c r="BCX83" s="20"/>
      <c r="BCY83" s="20"/>
      <c r="BCZ83" s="20"/>
      <c r="BDA83" s="20"/>
      <c r="BDB83" s="20"/>
      <c r="BDC83" s="20"/>
      <c r="BDD83" s="20"/>
      <c r="BDE83" s="20"/>
      <c r="BDF83" s="20"/>
      <c r="BDG83" s="20"/>
      <c r="BDH83" s="20"/>
      <c r="BDI83" s="20"/>
      <c r="BDJ83" s="20"/>
      <c r="BDK83" s="20"/>
      <c r="BDL83" s="20"/>
      <c r="BDM83" s="20"/>
      <c r="BDN83" s="20"/>
      <c r="BDO83" s="20"/>
      <c r="BDP83" s="20"/>
      <c r="BDQ83" s="20"/>
      <c r="BDR83" s="20"/>
      <c r="BDS83" s="20"/>
      <c r="BDT83" s="20"/>
      <c r="BDU83" s="20"/>
      <c r="BDV83" s="20"/>
      <c r="BDW83" s="20"/>
      <c r="BDX83" s="20"/>
      <c r="BDY83" s="20"/>
      <c r="BDZ83" s="20"/>
      <c r="BEA83" s="20"/>
      <c r="BEB83" s="20"/>
      <c r="BEC83" s="20"/>
      <c r="BED83" s="20"/>
      <c r="BEE83" s="20"/>
      <c r="BEF83" s="20"/>
      <c r="BEG83" s="20"/>
      <c r="BEH83" s="20"/>
      <c r="BEI83" s="20"/>
      <c r="BEJ83" s="20"/>
      <c r="BEK83" s="20"/>
      <c r="BEL83" s="20"/>
      <c r="BEM83" s="20"/>
      <c r="BEN83" s="20"/>
      <c r="BEO83" s="20"/>
      <c r="BEP83" s="20"/>
      <c r="BEQ83" s="20"/>
      <c r="BER83" s="20"/>
      <c r="BES83" s="20"/>
      <c r="BET83" s="20"/>
      <c r="BEU83" s="20"/>
      <c r="BEV83" s="20"/>
      <c r="BEW83" s="20"/>
      <c r="BEX83" s="20"/>
      <c r="BEY83" s="20"/>
      <c r="BEZ83" s="20"/>
      <c r="BFA83" s="20"/>
      <c r="BFB83" s="20"/>
      <c r="BFC83" s="20"/>
      <c r="BFD83" s="20"/>
      <c r="BFE83" s="20"/>
      <c r="BFF83" s="20"/>
      <c r="BFG83" s="20"/>
      <c r="BFH83" s="20"/>
      <c r="BFI83" s="20"/>
      <c r="BFJ83" s="20"/>
      <c r="BFK83" s="20"/>
      <c r="BFL83" s="20"/>
      <c r="BFM83" s="20"/>
      <c r="BFN83" s="20"/>
      <c r="BFO83" s="20"/>
      <c r="BFP83" s="20"/>
      <c r="BFQ83" s="20"/>
      <c r="BFR83" s="20"/>
      <c r="BFS83" s="20"/>
      <c r="BFT83" s="20"/>
      <c r="BFU83" s="20"/>
      <c r="BFV83" s="20"/>
      <c r="BFW83" s="20"/>
      <c r="BFX83" s="20"/>
      <c r="BFY83" s="20"/>
      <c r="BFZ83" s="20"/>
      <c r="BGA83" s="20"/>
      <c r="BGB83" s="20"/>
      <c r="BGC83" s="20"/>
      <c r="BGD83" s="20"/>
      <c r="BGE83" s="20"/>
      <c r="BGF83" s="20"/>
      <c r="BGG83" s="20"/>
      <c r="BGH83" s="20"/>
      <c r="BGI83" s="20"/>
      <c r="BGJ83" s="20"/>
      <c r="BGK83" s="20"/>
      <c r="BGL83" s="20"/>
      <c r="BGM83" s="20"/>
      <c r="BGN83" s="20"/>
      <c r="BGO83" s="20"/>
      <c r="BGP83" s="20"/>
      <c r="BGQ83" s="20"/>
      <c r="BGR83" s="20"/>
      <c r="BGS83" s="20"/>
      <c r="BGT83" s="20"/>
      <c r="BGU83" s="20"/>
      <c r="BGV83" s="20"/>
      <c r="BGW83" s="20"/>
      <c r="BGX83" s="20"/>
      <c r="BGY83" s="20"/>
      <c r="BGZ83" s="20"/>
      <c r="BHA83" s="20"/>
      <c r="BHB83" s="20"/>
      <c r="BHC83" s="20"/>
      <c r="BHD83" s="20"/>
      <c r="BHE83" s="20"/>
      <c r="BHF83" s="20"/>
      <c r="BHG83" s="20"/>
      <c r="BHH83" s="20"/>
      <c r="BHI83" s="20"/>
      <c r="BHJ83" s="20"/>
      <c r="BHK83" s="20"/>
      <c r="BHL83" s="20"/>
      <c r="BHM83" s="20"/>
      <c r="BHN83" s="20"/>
      <c r="BHO83" s="20"/>
      <c r="BHP83" s="20"/>
      <c r="BHQ83" s="20"/>
      <c r="BHR83" s="20"/>
      <c r="BHS83" s="20"/>
      <c r="BHT83" s="20"/>
      <c r="BHU83" s="20"/>
      <c r="BHV83" s="20"/>
      <c r="BHW83" s="20"/>
      <c r="BHX83" s="20"/>
      <c r="BHY83" s="20"/>
      <c r="BHZ83" s="20"/>
      <c r="BIA83" s="20"/>
      <c r="BIB83" s="20"/>
      <c r="BIC83" s="20"/>
      <c r="BID83" s="20"/>
      <c r="BIE83" s="20"/>
      <c r="BIF83" s="20"/>
      <c r="BIG83" s="20"/>
      <c r="BIH83" s="20"/>
      <c r="BII83" s="20"/>
      <c r="BIJ83" s="20"/>
      <c r="BIK83" s="20"/>
      <c r="BIL83" s="20"/>
      <c r="BIM83" s="20"/>
      <c r="BIN83" s="20"/>
      <c r="BIO83" s="20"/>
      <c r="BIP83" s="20"/>
      <c r="BIQ83" s="20"/>
      <c r="BIR83" s="20"/>
      <c r="BIS83" s="20"/>
      <c r="BIT83" s="20"/>
      <c r="BIU83" s="20"/>
      <c r="BIV83" s="20"/>
      <c r="BIW83" s="20"/>
      <c r="BIX83" s="20"/>
      <c r="BIY83" s="20"/>
      <c r="BIZ83" s="20"/>
      <c r="BJA83" s="20"/>
      <c r="BJB83" s="20"/>
      <c r="BJC83" s="20"/>
      <c r="BJD83" s="20"/>
      <c r="BJE83" s="20"/>
      <c r="BJF83" s="20"/>
      <c r="BJG83" s="20"/>
      <c r="BJH83" s="20"/>
      <c r="BJI83" s="20"/>
      <c r="BJJ83" s="20"/>
      <c r="BJK83" s="20"/>
      <c r="BJL83" s="20"/>
      <c r="BJM83" s="20"/>
      <c r="BJN83" s="20"/>
      <c r="BJO83" s="20"/>
      <c r="BJP83" s="20"/>
      <c r="BJQ83" s="20"/>
      <c r="BJR83" s="20"/>
      <c r="BJS83" s="20"/>
      <c r="BJT83" s="20"/>
      <c r="BJU83" s="20"/>
      <c r="BJV83" s="20"/>
      <c r="BJW83" s="20"/>
      <c r="BJX83" s="20"/>
      <c r="BJY83" s="20"/>
      <c r="BJZ83" s="20"/>
      <c r="BKA83" s="20"/>
      <c r="BKB83" s="20"/>
      <c r="BKC83" s="20"/>
      <c r="BKD83" s="20"/>
      <c r="BKE83" s="20"/>
      <c r="BKF83" s="20"/>
      <c r="BKG83" s="20"/>
      <c r="BKH83" s="20"/>
      <c r="BKI83" s="20"/>
      <c r="BKJ83" s="20"/>
      <c r="BKK83" s="20"/>
      <c r="BKL83" s="20"/>
      <c r="BKM83" s="20"/>
      <c r="BKN83" s="20"/>
      <c r="BKO83" s="20"/>
      <c r="BKP83" s="20"/>
      <c r="BKQ83" s="20"/>
      <c r="BKR83" s="20"/>
      <c r="BKS83" s="20"/>
      <c r="BKT83" s="20"/>
      <c r="BKU83" s="20"/>
      <c r="BKV83" s="20"/>
      <c r="BKW83" s="20"/>
      <c r="BKX83" s="20"/>
      <c r="BKY83" s="20"/>
      <c r="BKZ83" s="20"/>
      <c r="BLA83" s="20"/>
      <c r="BLB83" s="20"/>
      <c r="BLC83" s="20"/>
      <c r="BLD83" s="20"/>
      <c r="BLE83" s="20"/>
      <c r="BLF83" s="20"/>
      <c r="BLG83" s="20"/>
      <c r="BLH83" s="20"/>
      <c r="BLI83" s="20"/>
      <c r="BLJ83" s="20"/>
      <c r="BLK83" s="20"/>
      <c r="BLL83" s="20"/>
      <c r="BLM83" s="20"/>
      <c r="BLN83" s="20"/>
      <c r="BLO83" s="20"/>
      <c r="BLP83" s="20"/>
      <c r="BLQ83" s="20"/>
      <c r="BLR83" s="20"/>
      <c r="BLS83" s="20"/>
      <c r="BLT83" s="20"/>
      <c r="BLU83" s="20"/>
      <c r="BLV83" s="20"/>
      <c r="BLW83" s="20"/>
      <c r="BLX83" s="20"/>
      <c r="BLY83" s="20"/>
      <c r="BLZ83" s="20"/>
      <c r="BMA83" s="20"/>
      <c r="BMB83" s="20"/>
      <c r="BMC83" s="20"/>
      <c r="BMD83" s="20"/>
      <c r="BME83" s="20"/>
      <c r="BMF83" s="20"/>
      <c r="BMG83" s="20"/>
      <c r="BMH83" s="20"/>
      <c r="BMI83" s="20"/>
      <c r="BMJ83" s="20"/>
      <c r="BMK83" s="20"/>
      <c r="BML83" s="20"/>
      <c r="BMM83" s="20"/>
      <c r="BMN83" s="20"/>
      <c r="BMO83" s="20"/>
      <c r="BMP83" s="20"/>
      <c r="BMQ83" s="20"/>
      <c r="BMR83" s="20"/>
      <c r="BMS83" s="20"/>
      <c r="BMT83" s="20"/>
      <c r="BMU83" s="20"/>
      <c r="BMV83" s="20"/>
      <c r="BMW83" s="20"/>
      <c r="BMX83" s="20"/>
      <c r="BMY83" s="20"/>
      <c r="BMZ83" s="20"/>
      <c r="BNA83" s="20"/>
      <c r="BNB83" s="20"/>
      <c r="BNC83" s="20"/>
      <c r="BND83" s="20"/>
      <c r="BNE83" s="20"/>
      <c r="BNF83" s="20"/>
      <c r="BNG83" s="20"/>
      <c r="BNH83" s="20"/>
      <c r="BNI83" s="20"/>
      <c r="BNJ83" s="20"/>
      <c r="BNK83" s="20"/>
      <c r="BNL83" s="20"/>
      <c r="BNM83" s="20"/>
      <c r="BNN83" s="20"/>
      <c r="BNO83" s="20"/>
      <c r="BNP83" s="20"/>
      <c r="BNQ83" s="20"/>
      <c r="BNR83" s="20"/>
      <c r="BNS83" s="20"/>
      <c r="BNT83" s="20"/>
      <c r="BNU83" s="20"/>
      <c r="BNV83" s="20"/>
      <c r="BNW83" s="20"/>
      <c r="BNX83" s="20"/>
      <c r="BNY83" s="20"/>
      <c r="BNZ83" s="20"/>
      <c r="BOA83" s="20"/>
      <c r="BOB83" s="20"/>
      <c r="BOC83" s="20"/>
      <c r="BOD83" s="20"/>
      <c r="BOE83" s="20"/>
      <c r="BOF83" s="20"/>
      <c r="BOG83" s="20"/>
      <c r="BOH83" s="20"/>
      <c r="BOI83" s="20"/>
      <c r="BOJ83" s="20"/>
      <c r="BOK83" s="20"/>
      <c r="BOL83" s="20"/>
      <c r="BOM83" s="20"/>
      <c r="BON83" s="20"/>
      <c r="BOO83" s="20"/>
      <c r="BOP83" s="20"/>
      <c r="BOQ83" s="20"/>
      <c r="BOR83" s="20"/>
      <c r="BOS83" s="20"/>
      <c r="BOT83" s="20"/>
      <c r="BOU83" s="20"/>
      <c r="BOV83" s="20"/>
      <c r="BOW83" s="20"/>
      <c r="BOX83" s="20"/>
      <c r="BOY83" s="20"/>
      <c r="BOZ83" s="20"/>
      <c r="BPA83" s="20"/>
      <c r="BPB83" s="20"/>
      <c r="BPC83" s="20"/>
      <c r="BPD83" s="20"/>
      <c r="BPE83" s="20"/>
      <c r="BPF83" s="20"/>
      <c r="BPG83" s="20"/>
      <c r="BPH83" s="20"/>
      <c r="BPI83" s="20"/>
      <c r="BPJ83" s="20"/>
      <c r="BPK83" s="20"/>
      <c r="BPL83" s="20"/>
      <c r="BPM83" s="20"/>
      <c r="BPN83" s="20"/>
      <c r="BPO83" s="20"/>
      <c r="BPP83" s="20"/>
      <c r="BPQ83" s="20"/>
      <c r="BPR83" s="20"/>
      <c r="BPS83" s="20"/>
      <c r="BPT83" s="20"/>
      <c r="BPU83" s="20"/>
      <c r="BPV83" s="20"/>
      <c r="BPW83" s="20"/>
      <c r="BPX83" s="20"/>
      <c r="BPY83" s="20"/>
      <c r="BPZ83" s="20"/>
      <c r="BQA83" s="20"/>
      <c r="BQB83" s="20"/>
      <c r="BQC83" s="20"/>
      <c r="BQD83" s="20"/>
      <c r="BQE83" s="20"/>
      <c r="BQF83" s="20"/>
      <c r="BQG83" s="20"/>
      <c r="BQH83" s="20"/>
      <c r="BQI83" s="20"/>
      <c r="BQJ83" s="20"/>
      <c r="BQK83" s="20"/>
      <c r="BQL83" s="20"/>
      <c r="BQM83" s="20"/>
      <c r="BQN83" s="20"/>
      <c r="BQO83" s="20"/>
      <c r="BQP83" s="20"/>
      <c r="BQQ83" s="20"/>
      <c r="BQR83" s="20"/>
      <c r="BQS83" s="20"/>
      <c r="BQT83" s="20"/>
      <c r="BQU83" s="20"/>
      <c r="BQV83" s="20"/>
      <c r="BQW83" s="20"/>
      <c r="BQX83" s="20"/>
      <c r="BQY83" s="20"/>
      <c r="BQZ83" s="20"/>
      <c r="BRA83" s="20"/>
      <c r="BRB83" s="20"/>
      <c r="BRC83" s="20"/>
      <c r="BRD83" s="20"/>
      <c r="BRE83" s="20"/>
      <c r="BRF83" s="20"/>
      <c r="BRG83" s="20"/>
      <c r="BRH83" s="20"/>
      <c r="BRI83" s="20"/>
      <c r="BRJ83" s="20"/>
      <c r="BRK83" s="20"/>
      <c r="BRL83" s="20"/>
      <c r="BRM83" s="20"/>
      <c r="BRN83" s="20"/>
      <c r="BRO83" s="20"/>
      <c r="BRP83" s="20"/>
      <c r="BRQ83" s="20"/>
      <c r="BRR83" s="20"/>
      <c r="BRS83" s="20"/>
      <c r="BRT83" s="20"/>
      <c r="BRU83" s="20"/>
      <c r="BRV83" s="20"/>
      <c r="BRW83" s="20"/>
      <c r="BRX83" s="20"/>
      <c r="BRY83" s="20"/>
      <c r="BRZ83" s="20"/>
      <c r="BSA83" s="20"/>
    </row>
    <row r="84" spans="1:1847" s="21" customFormat="1" ht="15" customHeight="1" x14ac:dyDescent="0.3">
      <c r="A84" s="777"/>
      <c r="B84" s="777"/>
      <c r="C84" s="777"/>
      <c r="D84" s="777"/>
      <c r="E84" s="545" t="s">
        <v>130</v>
      </c>
      <c r="F84" s="993">
        <v>159</v>
      </c>
      <c r="G84" s="982" t="s">
        <v>131</v>
      </c>
      <c r="H84" s="817">
        <v>0</v>
      </c>
      <c r="I84" s="816">
        <v>0</v>
      </c>
      <c r="J84" s="816">
        <v>0</v>
      </c>
      <c r="K84" s="816">
        <v>0</v>
      </c>
      <c r="L84" s="815"/>
      <c r="M84" s="837">
        <v>0</v>
      </c>
      <c r="N84" s="816">
        <v>0</v>
      </c>
      <c r="O84" s="816">
        <v>0</v>
      </c>
      <c r="P84" s="816">
        <v>0</v>
      </c>
      <c r="Q84" s="768"/>
      <c r="R84" s="837">
        <v>0</v>
      </c>
      <c r="S84" s="836">
        <v>790000000</v>
      </c>
      <c r="T84" s="836">
        <v>35000000</v>
      </c>
      <c r="U84" s="836">
        <v>35000000</v>
      </c>
      <c r="V84" s="815" t="s">
        <v>1048</v>
      </c>
      <c r="W84" s="930">
        <f>+R84</f>
        <v>0</v>
      </c>
      <c r="X84" s="836">
        <f>+S84</f>
        <v>790000000</v>
      </c>
      <c r="Y84" s="836">
        <f>+T84</f>
        <v>35000000</v>
      </c>
      <c r="Z84" s="991">
        <f>+U84</f>
        <v>35000000</v>
      </c>
      <c r="AA84" s="809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  <c r="IW84" s="20"/>
      <c r="IX84" s="20"/>
      <c r="IY84" s="20"/>
      <c r="IZ84" s="20"/>
      <c r="JA84" s="20"/>
      <c r="JB84" s="20"/>
      <c r="JC84" s="20"/>
      <c r="JD84" s="20"/>
      <c r="JE84" s="20"/>
      <c r="JF84" s="20"/>
      <c r="JG84" s="20"/>
      <c r="JH84" s="20"/>
      <c r="JI84" s="20"/>
      <c r="JJ84" s="20"/>
      <c r="JK84" s="20"/>
      <c r="JL84" s="20"/>
      <c r="JM84" s="20"/>
      <c r="JN84" s="20"/>
      <c r="JO84" s="20"/>
      <c r="JP84" s="20"/>
      <c r="JQ84" s="20"/>
      <c r="JR84" s="20"/>
      <c r="JS84" s="20"/>
      <c r="JT84" s="20"/>
      <c r="JU84" s="20"/>
      <c r="JV84" s="20"/>
      <c r="JW84" s="20"/>
      <c r="JX84" s="20"/>
      <c r="JY84" s="20"/>
      <c r="JZ84" s="20"/>
      <c r="KA84" s="20"/>
      <c r="KB84" s="20"/>
      <c r="KC84" s="20"/>
      <c r="KD84" s="20"/>
      <c r="KE84" s="20"/>
      <c r="KF84" s="20"/>
      <c r="KG84" s="20"/>
      <c r="KH84" s="20"/>
      <c r="KI84" s="20"/>
      <c r="KJ84" s="20"/>
      <c r="KK84" s="20"/>
      <c r="KL84" s="20"/>
      <c r="KM84" s="20"/>
      <c r="KN84" s="20"/>
      <c r="KO84" s="20"/>
      <c r="KP84" s="20"/>
      <c r="KQ84" s="20"/>
      <c r="KR84" s="20"/>
      <c r="KS84" s="20"/>
      <c r="KT84" s="20"/>
      <c r="KU84" s="20"/>
      <c r="KV84" s="20"/>
      <c r="KW84" s="20"/>
      <c r="KX84" s="20"/>
      <c r="KY84" s="20"/>
      <c r="KZ84" s="20"/>
      <c r="LA84" s="20"/>
      <c r="LB84" s="20"/>
      <c r="LC84" s="20"/>
      <c r="LD84" s="20"/>
      <c r="LE84" s="20"/>
      <c r="LF84" s="20"/>
      <c r="LG84" s="20"/>
      <c r="LH84" s="20"/>
      <c r="LI84" s="20"/>
      <c r="LJ84" s="20"/>
      <c r="LK84" s="20"/>
      <c r="LL84" s="20"/>
      <c r="LM84" s="20"/>
      <c r="LN84" s="20"/>
      <c r="LO84" s="20"/>
      <c r="LP84" s="20"/>
      <c r="LQ84" s="20"/>
      <c r="LR84" s="20"/>
      <c r="LS84" s="20"/>
      <c r="LT84" s="20"/>
      <c r="LU84" s="20"/>
      <c r="LV84" s="20"/>
      <c r="LW84" s="20"/>
      <c r="LX84" s="20"/>
      <c r="LY84" s="20"/>
      <c r="LZ84" s="20"/>
      <c r="MA84" s="20"/>
      <c r="MB84" s="20"/>
      <c r="MC84" s="20"/>
      <c r="MD84" s="20"/>
      <c r="ME84" s="20"/>
      <c r="MF84" s="20"/>
      <c r="MG84" s="20"/>
      <c r="MH84" s="20"/>
      <c r="MI84" s="20"/>
      <c r="MJ84" s="20"/>
      <c r="MK84" s="20"/>
      <c r="ML84" s="20"/>
      <c r="MM84" s="20"/>
      <c r="MN84" s="20"/>
      <c r="MO84" s="20"/>
      <c r="MP84" s="20"/>
      <c r="MQ84" s="20"/>
      <c r="MR84" s="20"/>
      <c r="MS84" s="20"/>
      <c r="MT84" s="20"/>
      <c r="MU84" s="20"/>
      <c r="MV84" s="20"/>
      <c r="MW84" s="20"/>
      <c r="MX84" s="20"/>
      <c r="MY84" s="20"/>
      <c r="MZ84" s="20"/>
      <c r="NA84" s="20"/>
      <c r="NB84" s="20"/>
      <c r="NC84" s="20"/>
      <c r="ND84" s="20"/>
      <c r="NE84" s="20"/>
      <c r="NF84" s="20"/>
      <c r="NG84" s="20"/>
      <c r="NH84" s="20"/>
      <c r="NI84" s="20"/>
      <c r="NJ84" s="20"/>
      <c r="NK84" s="20"/>
      <c r="NL84" s="20"/>
      <c r="NM84" s="20"/>
      <c r="NN84" s="20"/>
      <c r="NO84" s="20"/>
      <c r="NP84" s="20"/>
      <c r="NQ84" s="20"/>
      <c r="NR84" s="20"/>
      <c r="NS84" s="20"/>
      <c r="NT84" s="20"/>
      <c r="NU84" s="20"/>
      <c r="NV84" s="20"/>
      <c r="NW84" s="20"/>
      <c r="NX84" s="20"/>
      <c r="NY84" s="20"/>
      <c r="NZ84" s="20"/>
      <c r="OA84" s="20"/>
      <c r="OB84" s="20"/>
      <c r="OC84" s="20"/>
      <c r="OD84" s="20"/>
      <c r="OE84" s="20"/>
      <c r="OF84" s="20"/>
      <c r="OG84" s="20"/>
      <c r="OH84" s="20"/>
      <c r="OI84" s="20"/>
      <c r="OJ84" s="20"/>
      <c r="OK84" s="20"/>
      <c r="OL84" s="20"/>
      <c r="OM84" s="20"/>
      <c r="ON84" s="20"/>
      <c r="OO84" s="20"/>
      <c r="OP84" s="20"/>
      <c r="OQ84" s="20"/>
      <c r="OR84" s="20"/>
      <c r="OS84" s="20"/>
      <c r="OT84" s="20"/>
      <c r="OU84" s="20"/>
      <c r="OV84" s="20"/>
      <c r="OW84" s="20"/>
      <c r="OX84" s="20"/>
      <c r="OY84" s="20"/>
      <c r="OZ84" s="20"/>
      <c r="PA84" s="20"/>
      <c r="PB84" s="20"/>
      <c r="PC84" s="20"/>
      <c r="PD84" s="20"/>
      <c r="PE84" s="20"/>
      <c r="PF84" s="20"/>
      <c r="PG84" s="20"/>
      <c r="PH84" s="20"/>
      <c r="PI84" s="20"/>
      <c r="PJ84" s="20"/>
      <c r="PK84" s="20"/>
      <c r="PL84" s="20"/>
      <c r="PM84" s="20"/>
      <c r="PN84" s="20"/>
      <c r="PO84" s="20"/>
      <c r="PP84" s="20"/>
      <c r="PQ84" s="20"/>
      <c r="PR84" s="20"/>
      <c r="PS84" s="20"/>
      <c r="PT84" s="20"/>
      <c r="PU84" s="20"/>
      <c r="PV84" s="20"/>
      <c r="PW84" s="20"/>
      <c r="PX84" s="20"/>
      <c r="PY84" s="20"/>
      <c r="PZ84" s="20"/>
      <c r="QA84" s="20"/>
      <c r="QB84" s="20"/>
      <c r="QC84" s="20"/>
      <c r="QD84" s="20"/>
      <c r="QE84" s="20"/>
      <c r="QF84" s="20"/>
      <c r="QG84" s="20"/>
      <c r="QH84" s="20"/>
      <c r="QI84" s="20"/>
      <c r="QJ84" s="20"/>
      <c r="QK84" s="20"/>
      <c r="QL84" s="20"/>
      <c r="QM84" s="20"/>
      <c r="QN84" s="20"/>
      <c r="QO84" s="20"/>
      <c r="QP84" s="20"/>
      <c r="QQ84" s="20"/>
      <c r="QR84" s="20"/>
      <c r="QS84" s="20"/>
      <c r="QT84" s="20"/>
      <c r="QU84" s="20"/>
      <c r="QV84" s="20"/>
      <c r="QW84" s="20"/>
      <c r="QX84" s="20"/>
      <c r="QY84" s="20"/>
      <c r="QZ84" s="20"/>
      <c r="RA84" s="20"/>
      <c r="RB84" s="20"/>
      <c r="RC84" s="20"/>
      <c r="RD84" s="20"/>
      <c r="RE84" s="20"/>
      <c r="RF84" s="20"/>
      <c r="RG84" s="20"/>
      <c r="RH84" s="20"/>
      <c r="RI84" s="20"/>
      <c r="RJ84" s="20"/>
      <c r="RK84" s="20"/>
      <c r="RL84" s="20"/>
      <c r="RM84" s="20"/>
      <c r="RN84" s="20"/>
      <c r="RO84" s="20"/>
      <c r="RP84" s="20"/>
      <c r="RQ84" s="20"/>
      <c r="RR84" s="20"/>
      <c r="RS84" s="20"/>
      <c r="RT84" s="20"/>
      <c r="RU84" s="20"/>
      <c r="RV84" s="20"/>
      <c r="RW84" s="20"/>
      <c r="RX84" s="20"/>
      <c r="RY84" s="20"/>
      <c r="RZ84" s="20"/>
      <c r="SA84" s="20"/>
      <c r="SB84" s="20"/>
      <c r="SC84" s="20"/>
      <c r="SD84" s="20"/>
      <c r="SE84" s="20"/>
      <c r="SF84" s="20"/>
      <c r="SG84" s="20"/>
      <c r="SH84" s="20"/>
      <c r="SI84" s="20"/>
      <c r="SJ84" s="20"/>
      <c r="SK84" s="20"/>
      <c r="SL84" s="20"/>
      <c r="SM84" s="20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  <c r="TL84" s="20"/>
      <c r="TM84" s="20"/>
      <c r="TN84" s="20"/>
      <c r="TO84" s="20"/>
      <c r="TP84" s="20"/>
      <c r="TQ84" s="20"/>
      <c r="TR84" s="20"/>
      <c r="TS84" s="20"/>
      <c r="TT84" s="20"/>
      <c r="TU84" s="20"/>
      <c r="TV84" s="20"/>
      <c r="TW84" s="20"/>
      <c r="TX84" s="20"/>
      <c r="TY84" s="20"/>
      <c r="TZ84" s="20"/>
      <c r="UA84" s="20"/>
      <c r="UB84" s="20"/>
      <c r="UC84" s="20"/>
      <c r="UD84" s="20"/>
      <c r="UE84" s="20"/>
      <c r="UF84" s="20"/>
      <c r="UG84" s="20"/>
      <c r="UH84" s="20"/>
      <c r="UI84" s="20"/>
      <c r="UJ84" s="20"/>
      <c r="UK84" s="20"/>
      <c r="UL84" s="20"/>
      <c r="UM84" s="20"/>
      <c r="UN84" s="20"/>
      <c r="UO84" s="20"/>
      <c r="UP84" s="20"/>
      <c r="UQ84" s="20"/>
      <c r="UR84" s="20"/>
      <c r="US84" s="20"/>
      <c r="UT84" s="20"/>
      <c r="UU84" s="20"/>
      <c r="UV84" s="20"/>
      <c r="UW84" s="20"/>
      <c r="UX84" s="20"/>
      <c r="UY84" s="20"/>
      <c r="UZ84" s="20"/>
      <c r="VA84" s="20"/>
      <c r="VB84" s="20"/>
      <c r="VC84" s="20"/>
      <c r="VD84" s="20"/>
      <c r="VE84" s="20"/>
      <c r="VF84" s="20"/>
      <c r="VG84" s="20"/>
      <c r="VH84" s="20"/>
      <c r="VI84" s="20"/>
      <c r="VJ84" s="20"/>
      <c r="VK84" s="20"/>
      <c r="VL84" s="20"/>
      <c r="VM84" s="20"/>
      <c r="VN84" s="20"/>
      <c r="VO84" s="20"/>
      <c r="VP84" s="20"/>
      <c r="VQ84" s="20"/>
      <c r="VR84" s="20"/>
      <c r="VS84" s="20"/>
      <c r="VT84" s="20"/>
      <c r="VU84" s="20"/>
      <c r="VV84" s="20"/>
      <c r="VW84" s="20"/>
      <c r="VX84" s="20"/>
      <c r="VY84" s="20"/>
      <c r="VZ84" s="20"/>
      <c r="WA84" s="20"/>
      <c r="WB84" s="20"/>
      <c r="WC84" s="20"/>
      <c r="WD84" s="20"/>
      <c r="WE84" s="20"/>
      <c r="WF84" s="20"/>
      <c r="WG84" s="20"/>
      <c r="WH84" s="20"/>
      <c r="WI84" s="20"/>
      <c r="WJ84" s="20"/>
      <c r="WK84" s="20"/>
      <c r="WL84" s="20"/>
      <c r="WM84" s="20"/>
      <c r="WN84" s="20"/>
      <c r="WO84" s="20"/>
      <c r="WP84" s="20"/>
      <c r="WQ84" s="20"/>
      <c r="WR84" s="20"/>
      <c r="WS84" s="20"/>
      <c r="WT84" s="20"/>
      <c r="WU84" s="20"/>
      <c r="WV84" s="20"/>
      <c r="WW84" s="20"/>
      <c r="WX84" s="20"/>
      <c r="WY84" s="20"/>
      <c r="WZ84" s="20"/>
      <c r="XA84" s="20"/>
      <c r="XB84" s="20"/>
      <c r="XC84" s="20"/>
      <c r="XD84" s="20"/>
      <c r="XE84" s="20"/>
      <c r="XF84" s="20"/>
      <c r="XG84" s="20"/>
      <c r="XH84" s="20"/>
      <c r="XI84" s="20"/>
      <c r="XJ84" s="20"/>
      <c r="XK84" s="20"/>
      <c r="XL84" s="20"/>
      <c r="XM84" s="20"/>
      <c r="XN84" s="20"/>
      <c r="XO84" s="20"/>
      <c r="XP84" s="20"/>
      <c r="XQ84" s="20"/>
      <c r="XR84" s="20"/>
      <c r="XS84" s="20"/>
      <c r="XT84" s="20"/>
      <c r="XU84" s="20"/>
      <c r="XV84" s="20"/>
      <c r="XW84" s="20"/>
      <c r="XX84" s="20"/>
      <c r="XY84" s="20"/>
      <c r="XZ84" s="20"/>
      <c r="YA84" s="20"/>
      <c r="YB84" s="20"/>
      <c r="YC84" s="20"/>
      <c r="YD84" s="20"/>
      <c r="YE84" s="20"/>
      <c r="YF84" s="20"/>
      <c r="YG84" s="20"/>
      <c r="YH84" s="20"/>
      <c r="YI84" s="20"/>
      <c r="YJ84" s="20"/>
      <c r="YK84" s="20"/>
      <c r="YL84" s="20"/>
      <c r="YM84" s="20"/>
      <c r="YN84" s="20"/>
      <c r="YO84" s="20"/>
      <c r="YP84" s="20"/>
      <c r="YQ84" s="20"/>
      <c r="YR84" s="20"/>
      <c r="YS84" s="20"/>
      <c r="YT84" s="20"/>
      <c r="YU84" s="20"/>
      <c r="YV84" s="20"/>
      <c r="YW84" s="20"/>
      <c r="YX84" s="20"/>
      <c r="YY84" s="20"/>
      <c r="YZ84" s="20"/>
      <c r="ZA84" s="20"/>
      <c r="ZB84" s="20"/>
      <c r="ZC84" s="20"/>
      <c r="ZD84" s="20"/>
      <c r="ZE84" s="20"/>
      <c r="ZF84" s="20"/>
      <c r="ZG84" s="20"/>
      <c r="ZH84" s="20"/>
      <c r="ZI84" s="20"/>
      <c r="ZJ84" s="20"/>
      <c r="ZK84" s="20"/>
      <c r="ZL84" s="20"/>
      <c r="ZM84" s="20"/>
      <c r="ZN84" s="20"/>
      <c r="ZO84" s="20"/>
      <c r="ZP84" s="20"/>
      <c r="ZQ84" s="20"/>
      <c r="ZR84" s="20"/>
      <c r="ZS84" s="20"/>
      <c r="ZT84" s="20"/>
      <c r="ZU84" s="20"/>
      <c r="ZV84" s="20"/>
      <c r="ZW84" s="20"/>
      <c r="ZX84" s="20"/>
      <c r="ZY84" s="20"/>
      <c r="ZZ84" s="20"/>
      <c r="AAA84" s="20"/>
      <c r="AAB84" s="20"/>
      <c r="AAC84" s="20"/>
      <c r="AAD84" s="20"/>
      <c r="AAE84" s="20"/>
      <c r="AAF84" s="20"/>
      <c r="AAG84" s="20"/>
      <c r="AAH84" s="20"/>
      <c r="AAI84" s="20"/>
      <c r="AAJ84" s="20"/>
      <c r="AAK84" s="20"/>
      <c r="AAL84" s="20"/>
      <c r="AAM84" s="20"/>
      <c r="AAN84" s="20"/>
      <c r="AAO84" s="20"/>
      <c r="AAP84" s="20"/>
      <c r="AAQ84" s="20"/>
      <c r="AAR84" s="20"/>
      <c r="AAS84" s="20"/>
      <c r="AAT84" s="20"/>
      <c r="AAU84" s="20"/>
      <c r="AAV84" s="20"/>
      <c r="AAW84" s="20"/>
      <c r="AAX84" s="20"/>
      <c r="AAY84" s="20"/>
      <c r="AAZ84" s="20"/>
      <c r="ABA84" s="20"/>
      <c r="ABB84" s="20"/>
      <c r="ABC84" s="20"/>
      <c r="ABD84" s="20"/>
      <c r="ABE84" s="20"/>
      <c r="ABF84" s="20"/>
      <c r="ABG84" s="20"/>
      <c r="ABH84" s="20"/>
      <c r="ABI84" s="20"/>
      <c r="ABJ84" s="20"/>
      <c r="ABK84" s="20"/>
      <c r="ABL84" s="20"/>
      <c r="ABM84" s="20"/>
      <c r="ABN84" s="20"/>
      <c r="ABO84" s="20"/>
      <c r="ABP84" s="20"/>
      <c r="ABQ84" s="20"/>
      <c r="ABR84" s="20"/>
      <c r="ABS84" s="20"/>
      <c r="ABT84" s="20"/>
      <c r="ABU84" s="20"/>
      <c r="ABV84" s="20"/>
      <c r="ABW84" s="20"/>
      <c r="ABX84" s="20"/>
      <c r="ABY84" s="20"/>
      <c r="ABZ84" s="20"/>
      <c r="ACA84" s="20"/>
      <c r="ACB84" s="20"/>
      <c r="ACC84" s="20"/>
      <c r="ACD84" s="20"/>
      <c r="ACE84" s="20"/>
      <c r="ACF84" s="20"/>
      <c r="ACG84" s="20"/>
      <c r="ACH84" s="20"/>
      <c r="ACI84" s="20"/>
      <c r="ACJ84" s="20"/>
      <c r="ACK84" s="20"/>
      <c r="ACL84" s="20"/>
      <c r="ACM84" s="20"/>
      <c r="ACN84" s="20"/>
      <c r="ACO84" s="20"/>
      <c r="ACP84" s="20"/>
      <c r="ACQ84" s="20"/>
      <c r="ACR84" s="20"/>
      <c r="ACS84" s="20"/>
      <c r="ACT84" s="20"/>
      <c r="ACU84" s="20"/>
      <c r="ACV84" s="20"/>
      <c r="ACW84" s="20"/>
      <c r="ACX84" s="20"/>
      <c r="ACY84" s="20"/>
      <c r="ACZ84" s="20"/>
      <c r="ADA84" s="20"/>
      <c r="ADB84" s="20"/>
      <c r="ADC84" s="20"/>
      <c r="ADD84" s="20"/>
      <c r="ADE84" s="20"/>
      <c r="ADF84" s="20"/>
      <c r="ADG84" s="20"/>
      <c r="ADH84" s="20"/>
      <c r="ADI84" s="20"/>
      <c r="ADJ84" s="20"/>
      <c r="ADK84" s="20"/>
      <c r="ADL84" s="20"/>
      <c r="ADM84" s="20"/>
      <c r="ADN84" s="20"/>
      <c r="ADO84" s="20"/>
      <c r="ADP84" s="20"/>
      <c r="ADQ84" s="20"/>
      <c r="ADR84" s="20"/>
      <c r="ADS84" s="20"/>
      <c r="ADT84" s="20"/>
      <c r="ADU84" s="20"/>
      <c r="ADV84" s="20"/>
      <c r="ADW84" s="20"/>
      <c r="ADX84" s="20"/>
      <c r="ADY84" s="20"/>
      <c r="ADZ84" s="20"/>
      <c r="AEA84" s="20"/>
      <c r="AEB84" s="20"/>
      <c r="AEC84" s="20"/>
      <c r="AED84" s="20"/>
      <c r="AEE84" s="20"/>
      <c r="AEF84" s="20"/>
      <c r="AEG84" s="20"/>
      <c r="AEH84" s="20"/>
      <c r="AEI84" s="20"/>
      <c r="AEJ84" s="20"/>
      <c r="AEK84" s="20"/>
      <c r="AEL84" s="20"/>
      <c r="AEM84" s="20"/>
      <c r="AEN84" s="20"/>
      <c r="AEO84" s="20"/>
      <c r="AEP84" s="20"/>
      <c r="AEQ84" s="20"/>
      <c r="AER84" s="20"/>
      <c r="AES84" s="20"/>
      <c r="AET84" s="20"/>
      <c r="AEU84" s="20"/>
      <c r="AEV84" s="20"/>
      <c r="AEW84" s="20"/>
      <c r="AEX84" s="20"/>
      <c r="AEY84" s="20"/>
      <c r="AEZ84" s="20"/>
      <c r="AFA84" s="20"/>
      <c r="AFB84" s="20"/>
      <c r="AFC84" s="20"/>
      <c r="AFD84" s="20"/>
      <c r="AFE84" s="20"/>
      <c r="AFF84" s="20"/>
      <c r="AFG84" s="20"/>
      <c r="AFH84" s="20"/>
      <c r="AFI84" s="20"/>
      <c r="AFJ84" s="20"/>
      <c r="AFK84" s="20"/>
      <c r="AFL84" s="20"/>
      <c r="AFM84" s="20"/>
      <c r="AFN84" s="20"/>
      <c r="AFO84" s="20"/>
      <c r="AFP84" s="20"/>
      <c r="AFQ84" s="20"/>
      <c r="AFR84" s="20"/>
      <c r="AFS84" s="20"/>
      <c r="AFT84" s="20"/>
      <c r="AFU84" s="20"/>
      <c r="AFV84" s="20"/>
      <c r="AFW84" s="20"/>
      <c r="AFX84" s="20"/>
      <c r="AFY84" s="20"/>
      <c r="AFZ84" s="20"/>
      <c r="AGA84" s="20"/>
      <c r="AGB84" s="20"/>
      <c r="AGC84" s="20"/>
      <c r="AGD84" s="20"/>
      <c r="AGE84" s="20"/>
      <c r="AGF84" s="20"/>
      <c r="AGG84" s="20"/>
      <c r="AGH84" s="20"/>
      <c r="AGI84" s="20"/>
      <c r="AGJ84" s="20"/>
      <c r="AGK84" s="20"/>
      <c r="AGL84" s="20"/>
      <c r="AGM84" s="20"/>
      <c r="AGN84" s="20"/>
      <c r="AGO84" s="20"/>
      <c r="AGP84" s="20"/>
      <c r="AGQ84" s="20"/>
      <c r="AGR84" s="20"/>
      <c r="AGS84" s="20"/>
      <c r="AGT84" s="20"/>
      <c r="AGU84" s="20"/>
      <c r="AGV84" s="20"/>
      <c r="AGW84" s="20"/>
      <c r="AGX84" s="20"/>
      <c r="AGY84" s="20"/>
      <c r="AGZ84" s="20"/>
      <c r="AHA84" s="20"/>
      <c r="AHB84" s="20"/>
      <c r="AHC84" s="20"/>
      <c r="AHD84" s="20"/>
      <c r="AHE84" s="20"/>
      <c r="AHF84" s="20"/>
      <c r="AHG84" s="20"/>
      <c r="AHH84" s="20"/>
      <c r="AHI84" s="20"/>
      <c r="AHJ84" s="20"/>
      <c r="AHK84" s="20"/>
      <c r="AHL84" s="20"/>
      <c r="AHM84" s="20"/>
      <c r="AHN84" s="20"/>
      <c r="AHO84" s="20"/>
      <c r="AHP84" s="20"/>
      <c r="AHQ84" s="20"/>
      <c r="AHR84" s="20"/>
      <c r="AHS84" s="20"/>
      <c r="AHT84" s="20"/>
      <c r="AHU84" s="20"/>
      <c r="AHV84" s="20"/>
      <c r="AHW84" s="20"/>
      <c r="AHX84" s="20"/>
      <c r="AHY84" s="20"/>
      <c r="AHZ84" s="20"/>
      <c r="AIA84" s="20"/>
      <c r="AIB84" s="20"/>
      <c r="AIC84" s="20"/>
      <c r="AID84" s="20"/>
      <c r="AIE84" s="20"/>
      <c r="AIF84" s="20"/>
      <c r="AIG84" s="20"/>
      <c r="AIH84" s="20"/>
      <c r="AII84" s="20"/>
      <c r="AIJ84" s="20"/>
      <c r="AIK84" s="20"/>
      <c r="AIL84" s="20"/>
      <c r="AIM84" s="20"/>
      <c r="AIN84" s="20"/>
      <c r="AIO84" s="20"/>
      <c r="AIP84" s="20"/>
      <c r="AIQ84" s="20"/>
      <c r="AIR84" s="20"/>
      <c r="AIS84" s="20"/>
      <c r="AIT84" s="20"/>
      <c r="AIU84" s="20"/>
      <c r="AIV84" s="20"/>
      <c r="AIW84" s="20"/>
      <c r="AIX84" s="20"/>
      <c r="AIY84" s="20"/>
      <c r="AIZ84" s="20"/>
      <c r="AJA84" s="20"/>
      <c r="AJB84" s="20"/>
      <c r="AJC84" s="20"/>
      <c r="AJD84" s="20"/>
      <c r="AJE84" s="20"/>
      <c r="AJF84" s="20"/>
      <c r="AJG84" s="20"/>
      <c r="AJH84" s="20"/>
      <c r="AJI84" s="20"/>
      <c r="AJJ84" s="20"/>
      <c r="AJK84" s="20"/>
      <c r="AJL84" s="20"/>
      <c r="AJM84" s="20"/>
      <c r="AJN84" s="20"/>
      <c r="AJO84" s="20"/>
      <c r="AJP84" s="20"/>
      <c r="AJQ84" s="20"/>
      <c r="AJR84" s="20"/>
      <c r="AJS84" s="20"/>
      <c r="AJT84" s="20"/>
      <c r="AJU84" s="20"/>
      <c r="AJV84" s="20"/>
      <c r="AJW84" s="20"/>
      <c r="AJX84" s="20"/>
      <c r="AJY84" s="20"/>
      <c r="AJZ84" s="20"/>
      <c r="AKA84" s="20"/>
      <c r="AKB84" s="20"/>
      <c r="AKC84" s="20"/>
      <c r="AKD84" s="20"/>
      <c r="AKE84" s="20"/>
      <c r="AKF84" s="20"/>
      <c r="AKG84" s="20"/>
      <c r="AKH84" s="20"/>
      <c r="AKI84" s="20"/>
      <c r="AKJ84" s="20"/>
      <c r="AKK84" s="20"/>
      <c r="AKL84" s="20"/>
      <c r="AKM84" s="20"/>
      <c r="AKN84" s="20"/>
      <c r="AKO84" s="20"/>
      <c r="AKP84" s="20"/>
      <c r="AKQ84" s="20"/>
      <c r="AKR84" s="20"/>
      <c r="AKS84" s="20"/>
      <c r="AKT84" s="20"/>
      <c r="AKU84" s="20"/>
      <c r="AKV84" s="20"/>
      <c r="AKW84" s="20"/>
      <c r="AKX84" s="20"/>
      <c r="AKY84" s="20"/>
      <c r="AKZ84" s="20"/>
      <c r="ALA84" s="20"/>
      <c r="ALB84" s="20"/>
      <c r="ALC84" s="20"/>
      <c r="ALD84" s="20"/>
      <c r="ALE84" s="20"/>
      <c r="ALF84" s="20"/>
      <c r="ALG84" s="20"/>
      <c r="ALH84" s="20"/>
      <c r="ALI84" s="20"/>
      <c r="ALJ84" s="20"/>
      <c r="ALK84" s="20"/>
      <c r="ALL84" s="20"/>
      <c r="ALM84" s="20"/>
      <c r="ALN84" s="20"/>
      <c r="ALO84" s="20"/>
      <c r="ALP84" s="20"/>
      <c r="ALQ84" s="20"/>
      <c r="ALR84" s="20"/>
      <c r="ALS84" s="20"/>
      <c r="ALT84" s="20"/>
      <c r="ALU84" s="20"/>
      <c r="ALV84" s="20"/>
      <c r="ALW84" s="20"/>
      <c r="ALX84" s="20"/>
      <c r="ALY84" s="20"/>
      <c r="ALZ84" s="20"/>
      <c r="AMA84" s="20"/>
      <c r="AMB84" s="20"/>
      <c r="AMC84" s="20"/>
      <c r="AMD84" s="20"/>
      <c r="AME84" s="20"/>
      <c r="AMF84" s="20"/>
      <c r="AMG84" s="20"/>
      <c r="AMH84" s="20"/>
      <c r="AMI84" s="20"/>
      <c r="AMJ84" s="20"/>
      <c r="AMK84" s="20"/>
      <c r="AML84" s="20"/>
      <c r="AMM84" s="20"/>
      <c r="AMN84" s="20"/>
      <c r="AMO84" s="20"/>
      <c r="AMP84" s="20"/>
      <c r="AMQ84" s="20"/>
      <c r="AMR84" s="20"/>
      <c r="AMS84" s="20"/>
      <c r="AMT84" s="20"/>
      <c r="AMU84" s="20"/>
      <c r="AMV84" s="20"/>
      <c r="AMW84" s="20"/>
      <c r="AMX84" s="20"/>
      <c r="AMY84" s="20"/>
      <c r="AMZ84" s="20"/>
      <c r="ANA84" s="20"/>
      <c r="ANB84" s="20"/>
      <c r="ANC84" s="20"/>
      <c r="AND84" s="20"/>
      <c r="ANE84" s="20"/>
      <c r="ANF84" s="20"/>
      <c r="ANG84" s="20"/>
      <c r="ANH84" s="20"/>
      <c r="ANI84" s="20"/>
      <c r="ANJ84" s="20"/>
      <c r="ANK84" s="20"/>
      <c r="ANL84" s="20"/>
      <c r="ANM84" s="20"/>
      <c r="ANN84" s="20"/>
      <c r="ANO84" s="20"/>
      <c r="ANP84" s="20"/>
      <c r="ANQ84" s="20"/>
      <c r="ANR84" s="20"/>
      <c r="ANS84" s="20"/>
      <c r="ANT84" s="20"/>
      <c r="ANU84" s="20"/>
      <c r="ANV84" s="20"/>
      <c r="ANW84" s="20"/>
      <c r="ANX84" s="20"/>
      <c r="ANY84" s="20"/>
      <c r="ANZ84" s="20"/>
      <c r="AOA84" s="20"/>
      <c r="AOB84" s="20"/>
      <c r="AOC84" s="20"/>
      <c r="AOD84" s="20"/>
      <c r="AOE84" s="20"/>
      <c r="AOF84" s="20"/>
      <c r="AOG84" s="20"/>
      <c r="AOH84" s="20"/>
      <c r="AOI84" s="20"/>
      <c r="AOJ84" s="20"/>
      <c r="AOK84" s="20"/>
      <c r="AOL84" s="20"/>
      <c r="AOM84" s="20"/>
      <c r="AON84" s="20"/>
      <c r="AOO84" s="20"/>
      <c r="AOP84" s="20"/>
      <c r="AOQ84" s="20"/>
      <c r="AOR84" s="20"/>
      <c r="AOS84" s="20"/>
      <c r="AOT84" s="20"/>
      <c r="AOU84" s="20"/>
      <c r="AOV84" s="20"/>
      <c r="AOW84" s="20"/>
      <c r="AOX84" s="20"/>
      <c r="AOY84" s="20"/>
      <c r="AOZ84" s="20"/>
      <c r="APA84" s="20"/>
      <c r="APB84" s="20"/>
      <c r="APC84" s="20"/>
      <c r="APD84" s="20"/>
      <c r="APE84" s="20"/>
      <c r="APF84" s="20"/>
      <c r="APG84" s="20"/>
      <c r="APH84" s="20"/>
      <c r="API84" s="20"/>
      <c r="APJ84" s="20"/>
      <c r="APK84" s="20"/>
      <c r="APL84" s="20"/>
      <c r="APM84" s="20"/>
      <c r="APN84" s="20"/>
      <c r="APO84" s="20"/>
      <c r="APP84" s="20"/>
      <c r="APQ84" s="20"/>
      <c r="APR84" s="20"/>
      <c r="APS84" s="20"/>
      <c r="APT84" s="20"/>
      <c r="APU84" s="20"/>
      <c r="APV84" s="20"/>
      <c r="APW84" s="20"/>
      <c r="APX84" s="20"/>
      <c r="APY84" s="20"/>
      <c r="APZ84" s="20"/>
      <c r="AQA84" s="20"/>
      <c r="AQB84" s="20"/>
      <c r="AQC84" s="20"/>
      <c r="AQD84" s="20"/>
      <c r="AQE84" s="20"/>
      <c r="AQF84" s="20"/>
      <c r="AQG84" s="20"/>
      <c r="AQH84" s="20"/>
      <c r="AQI84" s="20"/>
      <c r="AQJ84" s="20"/>
      <c r="AQK84" s="20"/>
      <c r="AQL84" s="20"/>
      <c r="AQM84" s="20"/>
      <c r="AQN84" s="20"/>
      <c r="AQO84" s="20"/>
      <c r="AQP84" s="20"/>
      <c r="AQQ84" s="20"/>
      <c r="AQR84" s="20"/>
      <c r="AQS84" s="20"/>
      <c r="AQT84" s="20"/>
      <c r="AQU84" s="20"/>
      <c r="AQV84" s="20"/>
      <c r="AQW84" s="20"/>
      <c r="AQX84" s="20"/>
      <c r="AQY84" s="20"/>
      <c r="AQZ84" s="20"/>
      <c r="ARA84" s="20"/>
      <c r="ARB84" s="20"/>
      <c r="ARC84" s="20"/>
      <c r="ARD84" s="20"/>
      <c r="ARE84" s="20"/>
      <c r="ARF84" s="20"/>
      <c r="ARG84" s="20"/>
      <c r="ARH84" s="20"/>
      <c r="ARI84" s="20"/>
      <c r="ARJ84" s="20"/>
      <c r="ARK84" s="20"/>
      <c r="ARL84" s="20"/>
      <c r="ARM84" s="20"/>
      <c r="ARN84" s="20"/>
      <c r="ARO84" s="20"/>
      <c r="ARP84" s="20"/>
      <c r="ARQ84" s="20"/>
      <c r="ARR84" s="20"/>
      <c r="ARS84" s="20"/>
      <c r="ART84" s="20"/>
      <c r="ARU84" s="20"/>
      <c r="ARV84" s="20"/>
      <c r="ARW84" s="20"/>
      <c r="ARX84" s="20"/>
      <c r="ARY84" s="20"/>
      <c r="ARZ84" s="20"/>
      <c r="ASA84" s="20"/>
      <c r="ASB84" s="20"/>
      <c r="ASC84" s="20"/>
      <c r="ASD84" s="20"/>
      <c r="ASE84" s="20"/>
      <c r="ASF84" s="20"/>
      <c r="ASG84" s="20"/>
      <c r="ASH84" s="20"/>
      <c r="ASI84" s="20"/>
      <c r="ASJ84" s="20"/>
      <c r="ASK84" s="20"/>
      <c r="ASL84" s="20"/>
      <c r="ASM84" s="20"/>
      <c r="ASN84" s="20"/>
      <c r="ASO84" s="20"/>
      <c r="ASP84" s="20"/>
      <c r="ASQ84" s="20"/>
      <c r="ASR84" s="20"/>
      <c r="ASS84" s="20"/>
      <c r="AST84" s="20"/>
      <c r="ASU84" s="20"/>
      <c r="ASV84" s="20"/>
      <c r="ASW84" s="20"/>
      <c r="ASX84" s="20"/>
      <c r="ASY84" s="20"/>
      <c r="ASZ84" s="20"/>
      <c r="ATA84" s="20"/>
      <c r="ATB84" s="20"/>
      <c r="ATC84" s="20"/>
      <c r="ATD84" s="20"/>
      <c r="ATE84" s="20"/>
      <c r="ATF84" s="20"/>
      <c r="ATG84" s="20"/>
      <c r="ATH84" s="20"/>
      <c r="ATI84" s="20"/>
      <c r="ATJ84" s="20"/>
      <c r="ATK84" s="20"/>
      <c r="ATL84" s="20"/>
      <c r="ATM84" s="20"/>
      <c r="ATN84" s="20"/>
      <c r="ATO84" s="20"/>
      <c r="ATP84" s="20"/>
      <c r="ATQ84" s="20"/>
      <c r="ATR84" s="20"/>
      <c r="ATS84" s="20"/>
      <c r="ATT84" s="20"/>
      <c r="ATU84" s="20"/>
      <c r="ATV84" s="20"/>
      <c r="ATW84" s="20"/>
      <c r="ATX84" s="20"/>
      <c r="ATY84" s="20"/>
      <c r="ATZ84" s="20"/>
      <c r="AUA84" s="20"/>
      <c r="AUB84" s="20"/>
      <c r="AUC84" s="20"/>
      <c r="AUD84" s="20"/>
      <c r="AUE84" s="20"/>
      <c r="AUF84" s="20"/>
      <c r="AUG84" s="20"/>
      <c r="AUH84" s="20"/>
      <c r="AUI84" s="20"/>
      <c r="AUJ84" s="20"/>
      <c r="AUK84" s="20"/>
      <c r="AUL84" s="20"/>
      <c r="AUM84" s="20"/>
      <c r="AUN84" s="20"/>
      <c r="AUO84" s="20"/>
      <c r="AUP84" s="20"/>
      <c r="AUQ84" s="20"/>
      <c r="AUR84" s="20"/>
      <c r="AUS84" s="20"/>
      <c r="AUT84" s="20"/>
      <c r="AUU84" s="20"/>
      <c r="AUV84" s="20"/>
      <c r="AUW84" s="20"/>
      <c r="AUX84" s="20"/>
      <c r="AUY84" s="20"/>
      <c r="AUZ84" s="20"/>
      <c r="AVA84" s="20"/>
      <c r="AVB84" s="20"/>
      <c r="AVC84" s="20"/>
      <c r="AVD84" s="20"/>
      <c r="AVE84" s="20"/>
      <c r="AVF84" s="20"/>
      <c r="AVG84" s="20"/>
      <c r="AVH84" s="20"/>
      <c r="AVI84" s="20"/>
      <c r="AVJ84" s="20"/>
      <c r="AVK84" s="20"/>
      <c r="AVL84" s="20"/>
      <c r="AVM84" s="20"/>
      <c r="AVN84" s="20"/>
      <c r="AVO84" s="20"/>
      <c r="AVP84" s="20"/>
      <c r="AVQ84" s="20"/>
      <c r="AVR84" s="20"/>
      <c r="AVS84" s="20"/>
      <c r="AVT84" s="20"/>
      <c r="AVU84" s="20"/>
      <c r="AVV84" s="20"/>
      <c r="AVW84" s="20"/>
      <c r="AVX84" s="20"/>
      <c r="AVY84" s="20"/>
      <c r="AVZ84" s="20"/>
      <c r="AWA84" s="20"/>
      <c r="AWB84" s="20"/>
      <c r="AWC84" s="20"/>
      <c r="AWD84" s="20"/>
      <c r="AWE84" s="20"/>
      <c r="AWF84" s="20"/>
      <c r="AWG84" s="20"/>
      <c r="AWH84" s="20"/>
      <c r="AWI84" s="20"/>
      <c r="AWJ84" s="20"/>
      <c r="AWK84" s="20"/>
      <c r="AWL84" s="20"/>
      <c r="AWM84" s="20"/>
      <c r="AWN84" s="20"/>
      <c r="AWO84" s="20"/>
      <c r="AWP84" s="20"/>
      <c r="AWQ84" s="20"/>
      <c r="AWR84" s="20"/>
      <c r="AWS84" s="20"/>
      <c r="AWT84" s="20"/>
      <c r="AWU84" s="20"/>
      <c r="AWV84" s="20"/>
      <c r="AWW84" s="20"/>
      <c r="AWX84" s="20"/>
      <c r="AWY84" s="20"/>
      <c r="AWZ84" s="20"/>
      <c r="AXA84" s="20"/>
      <c r="AXB84" s="20"/>
      <c r="AXC84" s="20"/>
      <c r="AXD84" s="20"/>
      <c r="AXE84" s="20"/>
      <c r="AXF84" s="20"/>
      <c r="AXG84" s="20"/>
      <c r="AXH84" s="20"/>
      <c r="AXI84" s="20"/>
      <c r="AXJ84" s="20"/>
      <c r="AXK84" s="20"/>
      <c r="AXL84" s="20"/>
      <c r="AXM84" s="20"/>
      <c r="AXN84" s="20"/>
      <c r="AXO84" s="20"/>
      <c r="AXP84" s="20"/>
      <c r="AXQ84" s="20"/>
      <c r="AXR84" s="20"/>
      <c r="AXS84" s="20"/>
      <c r="AXT84" s="20"/>
      <c r="AXU84" s="20"/>
      <c r="AXV84" s="20"/>
      <c r="AXW84" s="20"/>
      <c r="AXX84" s="20"/>
      <c r="AXY84" s="20"/>
      <c r="AXZ84" s="20"/>
      <c r="AYA84" s="20"/>
      <c r="AYB84" s="20"/>
      <c r="AYC84" s="20"/>
      <c r="AYD84" s="20"/>
      <c r="AYE84" s="20"/>
      <c r="AYF84" s="20"/>
      <c r="AYG84" s="20"/>
      <c r="AYH84" s="20"/>
      <c r="AYI84" s="20"/>
      <c r="AYJ84" s="20"/>
      <c r="AYK84" s="20"/>
      <c r="AYL84" s="20"/>
      <c r="AYM84" s="20"/>
      <c r="AYN84" s="20"/>
      <c r="AYO84" s="20"/>
      <c r="AYP84" s="20"/>
      <c r="AYQ84" s="20"/>
      <c r="AYR84" s="20"/>
      <c r="AYS84" s="20"/>
      <c r="AYT84" s="20"/>
      <c r="AYU84" s="20"/>
      <c r="AYV84" s="20"/>
      <c r="AYW84" s="20"/>
      <c r="AYX84" s="20"/>
      <c r="AYY84" s="20"/>
      <c r="AYZ84" s="20"/>
      <c r="AZA84" s="20"/>
      <c r="AZB84" s="20"/>
      <c r="AZC84" s="20"/>
      <c r="AZD84" s="20"/>
      <c r="AZE84" s="20"/>
      <c r="AZF84" s="20"/>
      <c r="AZG84" s="20"/>
      <c r="AZH84" s="20"/>
      <c r="AZI84" s="20"/>
      <c r="AZJ84" s="20"/>
      <c r="AZK84" s="20"/>
      <c r="AZL84" s="20"/>
      <c r="AZM84" s="20"/>
      <c r="AZN84" s="20"/>
      <c r="AZO84" s="20"/>
      <c r="AZP84" s="20"/>
      <c r="AZQ84" s="20"/>
      <c r="AZR84" s="20"/>
      <c r="AZS84" s="20"/>
      <c r="AZT84" s="20"/>
      <c r="AZU84" s="20"/>
      <c r="AZV84" s="20"/>
      <c r="AZW84" s="20"/>
      <c r="AZX84" s="20"/>
      <c r="AZY84" s="20"/>
      <c r="AZZ84" s="20"/>
      <c r="BAA84" s="20"/>
      <c r="BAB84" s="20"/>
      <c r="BAC84" s="20"/>
      <c r="BAD84" s="20"/>
      <c r="BAE84" s="20"/>
      <c r="BAF84" s="20"/>
      <c r="BAG84" s="20"/>
      <c r="BAH84" s="20"/>
      <c r="BAI84" s="20"/>
      <c r="BAJ84" s="20"/>
      <c r="BAK84" s="20"/>
      <c r="BAL84" s="20"/>
      <c r="BAM84" s="20"/>
      <c r="BAN84" s="20"/>
      <c r="BAO84" s="20"/>
      <c r="BAP84" s="20"/>
      <c r="BAQ84" s="20"/>
      <c r="BAR84" s="20"/>
      <c r="BAS84" s="20"/>
      <c r="BAT84" s="20"/>
      <c r="BAU84" s="20"/>
      <c r="BAV84" s="20"/>
      <c r="BAW84" s="20"/>
      <c r="BAX84" s="20"/>
      <c r="BAY84" s="20"/>
      <c r="BAZ84" s="20"/>
      <c r="BBA84" s="20"/>
      <c r="BBB84" s="20"/>
      <c r="BBC84" s="20"/>
      <c r="BBD84" s="20"/>
      <c r="BBE84" s="20"/>
      <c r="BBF84" s="20"/>
      <c r="BBG84" s="20"/>
      <c r="BBH84" s="20"/>
      <c r="BBI84" s="20"/>
      <c r="BBJ84" s="20"/>
      <c r="BBK84" s="20"/>
      <c r="BBL84" s="20"/>
      <c r="BBM84" s="20"/>
      <c r="BBN84" s="20"/>
      <c r="BBO84" s="20"/>
      <c r="BBP84" s="20"/>
      <c r="BBQ84" s="20"/>
      <c r="BBR84" s="20"/>
      <c r="BBS84" s="20"/>
      <c r="BBT84" s="20"/>
      <c r="BBU84" s="20"/>
      <c r="BBV84" s="20"/>
      <c r="BBW84" s="20"/>
      <c r="BBX84" s="20"/>
      <c r="BBY84" s="20"/>
      <c r="BBZ84" s="20"/>
      <c r="BCA84" s="20"/>
      <c r="BCB84" s="20"/>
      <c r="BCC84" s="20"/>
      <c r="BCD84" s="20"/>
      <c r="BCE84" s="20"/>
      <c r="BCF84" s="20"/>
      <c r="BCG84" s="20"/>
      <c r="BCH84" s="20"/>
      <c r="BCI84" s="20"/>
      <c r="BCJ84" s="20"/>
      <c r="BCK84" s="20"/>
      <c r="BCL84" s="20"/>
      <c r="BCM84" s="20"/>
      <c r="BCN84" s="20"/>
      <c r="BCO84" s="20"/>
      <c r="BCP84" s="20"/>
      <c r="BCQ84" s="20"/>
      <c r="BCR84" s="20"/>
      <c r="BCS84" s="20"/>
      <c r="BCT84" s="20"/>
      <c r="BCU84" s="20"/>
      <c r="BCV84" s="20"/>
      <c r="BCW84" s="20"/>
      <c r="BCX84" s="20"/>
      <c r="BCY84" s="20"/>
      <c r="BCZ84" s="20"/>
      <c r="BDA84" s="20"/>
      <c r="BDB84" s="20"/>
      <c r="BDC84" s="20"/>
      <c r="BDD84" s="20"/>
      <c r="BDE84" s="20"/>
      <c r="BDF84" s="20"/>
      <c r="BDG84" s="20"/>
      <c r="BDH84" s="20"/>
      <c r="BDI84" s="20"/>
      <c r="BDJ84" s="20"/>
      <c r="BDK84" s="20"/>
      <c r="BDL84" s="20"/>
      <c r="BDM84" s="20"/>
      <c r="BDN84" s="20"/>
      <c r="BDO84" s="20"/>
      <c r="BDP84" s="20"/>
      <c r="BDQ84" s="20"/>
      <c r="BDR84" s="20"/>
      <c r="BDS84" s="20"/>
      <c r="BDT84" s="20"/>
      <c r="BDU84" s="20"/>
      <c r="BDV84" s="20"/>
      <c r="BDW84" s="20"/>
      <c r="BDX84" s="20"/>
      <c r="BDY84" s="20"/>
      <c r="BDZ84" s="20"/>
      <c r="BEA84" s="20"/>
      <c r="BEB84" s="20"/>
      <c r="BEC84" s="20"/>
      <c r="BED84" s="20"/>
      <c r="BEE84" s="20"/>
      <c r="BEF84" s="20"/>
      <c r="BEG84" s="20"/>
      <c r="BEH84" s="20"/>
      <c r="BEI84" s="20"/>
      <c r="BEJ84" s="20"/>
      <c r="BEK84" s="20"/>
      <c r="BEL84" s="20"/>
      <c r="BEM84" s="20"/>
      <c r="BEN84" s="20"/>
      <c r="BEO84" s="20"/>
      <c r="BEP84" s="20"/>
      <c r="BEQ84" s="20"/>
      <c r="BER84" s="20"/>
      <c r="BES84" s="20"/>
      <c r="BET84" s="20"/>
      <c r="BEU84" s="20"/>
      <c r="BEV84" s="20"/>
      <c r="BEW84" s="20"/>
      <c r="BEX84" s="20"/>
      <c r="BEY84" s="20"/>
      <c r="BEZ84" s="20"/>
      <c r="BFA84" s="20"/>
      <c r="BFB84" s="20"/>
      <c r="BFC84" s="20"/>
      <c r="BFD84" s="20"/>
      <c r="BFE84" s="20"/>
      <c r="BFF84" s="20"/>
      <c r="BFG84" s="20"/>
      <c r="BFH84" s="20"/>
      <c r="BFI84" s="20"/>
      <c r="BFJ84" s="20"/>
      <c r="BFK84" s="20"/>
      <c r="BFL84" s="20"/>
      <c r="BFM84" s="20"/>
      <c r="BFN84" s="20"/>
      <c r="BFO84" s="20"/>
      <c r="BFP84" s="20"/>
      <c r="BFQ84" s="20"/>
      <c r="BFR84" s="20"/>
      <c r="BFS84" s="20"/>
      <c r="BFT84" s="20"/>
      <c r="BFU84" s="20"/>
      <c r="BFV84" s="20"/>
      <c r="BFW84" s="20"/>
      <c r="BFX84" s="20"/>
      <c r="BFY84" s="20"/>
      <c r="BFZ84" s="20"/>
      <c r="BGA84" s="20"/>
      <c r="BGB84" s="20"/>
      <c r="BGC84" s="20"/>
      <c r="BGD84" s="20"/>
      <c r="BGE84" s="20"/>
      <c r="BGF84" s="20"/>
      <c r="BGG84" s="20"/>
      <c r="BGH84" s="20"/>
      <c r="BGI84" s="20"/>
      <c r="BGJ84" s="20"/>
      <c r="BGK84" s="20"/>
      <c r="BGL84" s="20"/>
      <c r="BGM84" s="20"/>
      <c r="BGN84" s="20"/>
      <c r="BGO84" s="20"/>
      <c r="BGP84" s="20"/>
      <c r="BGQ84" s="20"/>
      <c r="BGR84" s="20"/>
      <c r="BGS84" s="20"/>
      <c r="BGT84" s="20"/>
      <c r="BGU84" s="20"/>
      <c r="BGV84" s="20"/>
      <c r="BGW84" s="20"/>
      <c r="BGX84" s="20"/>
      <c r="BGY84" s="20"/>
      <c r="BGZ84" s="20"/>
      <c r="BHA84" s="20"/>
      <c r="BHB84" s="20"/>
      <c r="BHC84" s="20"/>
      <c r="BHD84" s="20"/>
      <c r="BHE84" s="20"/>
      <c r="BHF84" s="20"/>
      <c r="BHG84" s="20"/>
      <c r="BHH84" s="20"/>
      <c r="BHI84" s="20"/>
      <c r="BHJ84" s="20"/>
      <c r="BHK84" s="20"/>
      <c r="BHL84" s="20"/>
      <c r="BHM84" s="20"/>
      <c r="BHN84" s="20"/>
      <c r="BHO84" s="20"/>
      <c r="BHP84" s="20"/>
      <c r="BHQ84" s="20"/>
      <c r="BHR84" s="20"/>
      <c r="BHS84" s="20"/>
      <c r="BHT84" s="20"/>
      <c r="BHU84" s="20"/>
      <c r="BHV84" s="20"/>
      <c r="BHW84" s="20"/>
      <c r="BHX84" s="20"/>
      <c r="BHY84" s="20"/>
      <c r="BHZ84" s="20"/>
      <c r="BIA84" s="20"/>
      <c r="BIB84" s="20"/>
      <c r="BIC84" s="20"/>
      <c r="BID84" s="20"/>
      <c r="BIE84" s="20"/>
      <c r="BIF84" s="20"/>
      <c r="BIG84" s="20"/>
      <c r="BIH84" s="20"/>
      <c r="BII84" s="20"/>
      <c r="BIJ84" s="20"/>
      <c r="BIK84" s="20"/>
      <c r="BIL84" s="20"/>
      <c r="BIM84" s="20"/>
      <c r="BIN84" s="20"/>
      <c r="BIO84" s="20"/>
      <c r="BIP84" s="20"/>
      <c r="BIQ84" s="20"/>
      <c r="BIR84" s="20"/>
      <c r="BIS84" s="20"/>
      <c r="BIT84" s="20"/>
      <c r="BIU84" s="20"/>
      <c r="BIV84" s="20"/>
      <c r="BIW84" s="20"/>
      <c r="BIX84" s="20"/>
      <c r="BIY84" s="20"/>
      <c r="BIZ84" s="20"/>
      <c r="BJA84" s="20"/>
      <c r="BJB84" s="20"/>
      <c r="BJC84" s="20"/>
      <c r="BJD84" s="20"/>
      <c r="BJE84" s="20"/>
      <c r="BJF84" s="20"/>
      <c r="BJG84" s="20"/>
      <c r="BJH84" s="20"/>
      <c r="BJI84" s="20"/>
      <c r="BJJ84" s="20"/>
      <c r="BJK84" s="20"/>
      <c r="BJL84" s="20"/>
      <c r="BJM84" s="20"/>
      <c r="BJN84" s="20"/>
      <c r="BJO84" s="20"/>
      <c r="BJP84" s="20"/>
      <c r="BJQ84" s="20"/>
      <c r="BJR84" s="20"/>
      <c r="BJS84" s="20"/>
      <c r="BJT84" s="20"/>
      <c r="BJU84" s="20"/>
      <c r="BJV84" s="20"/>
      <c r="BJW84" s="20"/>
      <c r="BJX84" s="20"/>
      <c r="BJY84" s="20"/>
      <c r="BJZ84" s="20"/>
      <c r="BKA84" s="20"/>
      <c r="BKB84" s="20"/>
      <c r="BKC84" s="20"/>
      <c r="BKD84" s="20"/>
      <c r="BKE84" s="20"/>
      <c r="BKF84" s="20"/>
      <c r="BKG84" s="20"/>
      <c r="BKH84" s="20"/>
      <c r="BKI84" s="20"/>
      <c r="BKJ84" s="20"/>
      <c r="BKK84" s="20"/>
      <c r="BKL84" s="20"/>
      <c r="BKM84" s="20"/>
      <c r="BKN84" s="20"/>
      <c r="BKO84" s="20"/>
      <c r="BKP84" s="20"/>
      <c r="BKQ84" s="20"/>
      <c r="BKR84" s="20"/>
      <c r="BKS84" s="20"/>
      <c r="BKT84" s="20"/>
      <c r="BKU84" s="20"/>
      <c r="BKV84" s="20"/>
      <c r="BKW84" s="20"/>
      <c r="BKX84" s="20"/>
      <c r="BKY84" s="20"/>
      <c r="BKZ84" s="20"/>
      <c r="BLA84" s="20"/>
      <c r="BLB84" s="20"/>
      <c r="BLC84" s="20"/>
      <c r="BLD84" s="20"/>
      <c r="BLE84" s="20"/>
      <c r="BLF84" s="20"/>
      <c r="BLG84" s="20"/>
      <c r="BLH84" s="20"/>
      <c r="BLI84" s="20"/>
      <c r="BLJ84" s="20"/>
      <c r="BLK84" s="20"/>
      <c r="BLL84" s="20"/>
      <c r="BLM84" s="20"/>
      <c r="BLN84" s="20"/>
      <c r="BLO84" s="20"/>
      <c r="BLP84" s="20"/>
      <c r="BLQ84" s="20"/>
      <c r="BLR84" s="20"/>
      <c r="BLS84" s="20"/>
      <c r="BLT84" s="20"/>
      <c r="BLU84" s="20"/>
      <c r="BLV84" s="20"/>
      <c r="BLW84" s="20"/>
      <c r="BLX84" s="20"/>
      <c r="BLY84" s="20"/>
      <c r="BLZ84" s="20"/>
      <c r="BMA84" s="20"/>
      <c r="BMB84" s="20"/>
      <c r="BMC84" s="20"/>
      <c r="BMD84" s="20"/>
      <c r="BME84" s="20"/>
      <c r="BMF84" s="20"/>
      <c r="BMG84" s="20"/>
      <c r="BMH84" s="20"/>
      <c r="BMI84" s="20"/>
      <c r="BMJ84" s="20"/>
      <c r="BMK84" s="20"/>
      <c r="BML84" s="20"/>
      <c r="BMM84" s="20"/>
      <c r="BMN84" s="20"/>
      <c r="BMO84" s="20"/>
      <c r="BMP84" s="20"/>
      <c r="BMQ84" s="20"/>
      <c r="BMR84" s="20"/>
      <c r="BMS84" s="20"/>
      <c r="BMT84" s="20"/>
      <c r="BMU84" s="20"/>
      <c r="BMV84" s="20"/>
      <c r="BMW84" s="20"/>
      <c r="BMX84" s="20"/>
      <c r="BMY84" s="20"/>
      <c r="BMZ84" s="20"/>
      <c r="BNA84" s="20"/>
      <c r="BNB84" s="20"/>
      <c r="BNC84" s="20"/>
      <c r="BND84" s="20"/>
      <c r="BNE84" s="20"/>
      <c r="BNF84" s="20"/>
      <c r="BNG84" s="20"/>
      <c r="BNH84" s="20"/>
      <c r="BNI84" s="20"/>
      <c r="BNJ84" s="20"/>
      <c r="BNK84" s="20"/>
      <c r="BNL84" s="20"/>
      <c r="BNM84" s="20"/>
      <c r="BNN84" s="20"/>
      <c r="BNO84" s="20"/>
      <c r="BNP84" s="20"/>
      <c r="BNQ84" s="20"/>
      <c r="BNR84" s="20"/>
      <c r="BNS84" s="20"/>
      <c r="BNT84" s="20"/>
      <c r="BNU84" s="20"/>
      <c r="BNV84" s="20"/>
      <c r="BNW84" s="20"/>
      <c r="BNX84" s="20"/>
      <c r="BNY84" s="20"/>
      <c r="BNZ84" s="20"/>
      <c r="BOA84" s="20"/>
      <c r="BOB84" s="20"/>
      <c r="BOC84" s="20"/>
      <c r="BOD84" s="20"/>
      <c r="BOE84" s="20"/>
      <c r="BOF84" s="20"/>
      <c r="BOG84" s="20"/>
      <c r="BOH84" s="20"/>
      <c r="BOI84" s="20"/>
      <c r="BOJ84" s="20"/>
      <c r="BOK84" s="20"/>
      <c r="BOL84" s="20"/>
      <c r="BOM84" s="20"/>
      <c r="BON84" s="20"/>
      <c r="BOO84" s="20"/>
      <c r="BOP84" s="20"/>
      <c r="BOQ84" s="20"/>
      <c r="BOR84" s="20"/>
      <c r="BOS84" s="20"/>
      <c r="BOT84" s="20"/>
      <c r="BOU84" s="20"/>
      <c r="BOV84" s="20"/>
      <c r="BOW84" s="20"/>
      <c r="BOX84" s="20"/>
      <c r="BOY84" s="20"/>
      <c r="BOZ84" s="20"/>
      <c r="BPA84" s="20"/>
      <c r="BPB84" s="20"/>
      <c r="BPC84" s="20"/>
      <c r="BPD84" s="20"/>
      <c r="BPE84" s="20"/>
      <c r="BPF84" s="20"/>
      <c r="BPG84" s="20"/>
      <c r="BPH84" s="20"/>
      <c r="BPI84" s="20"/>
      <c r="BPJ84" s="20"/>
      <c r="BPK84" s="20"/>
      <c r="BPL84" s="20"/>
      <c r="BPM84" s="20"/>
      <c r="BPN84" s="20"/>
      <c r="BPO84" s="20"/>
      <c r="BPP84" s="20"/>
      <c r="BPQ84" s="20"/>
      <c r="BPR84" s="20"/>
      <c r="BPS84" s="20"/>
      <c r="BPT84" s="20"/>
      <c r="BPU84" s="20"/>
      <c r="BPV84" s="20"/>
      <c r="BPW84" s="20"/>
      <c r="BPX84" s="20"/>
      <c r="BPY84" s="20"/>
      <c r="BPZ84" s="20"/>
      <c r="BQA84" s="20"/>
      <c r="BQB84" s="20"/>
      <c r="BQC84" s="20"/>
      <c r="BQD84" s="20"/>
      <c r="BQE84" s="20"/>
      <c r="BQF84" s="20"/>
      <c r="BQG84" s="20"/>
      <c r="BQH84" s="20"/>
      <c r="BQI84" s="20"/>
      <c r="BQJ84" s="20"/>
      <c r="BQK84" s="20"/>
      <c r="BQL84" s="20"/>
      <c r="BQM84" s="20"/>
      <c r="BQN84" s="20"/>
      <c r="BQO84" s="20"/>
      <c r="BQP84" s="20"/>
      <c r="BQQ84" s="20"/>
      <c r="BQR84" s="20"/>
      <c r="BQS84" s="20"/>
      <c r="BQT84" s="20"/>
      <c r="BQU84" s="20"/>
      <c r="BQV84" s="20"/>
      <c r="BQW84" s="20"/>
      <c r="BQX84" s="20"/>
      <c r="BQY84" s="20"/>
      <c r="BQZ84" s="20"/>
      <c r="BRA84" s="20"/>
      <c r="BRB84" s="20"/>
      <c r="BRC84" s="20"/>
      <c r="BRD84" s="20"/>
      <c r="BRE84" s="20"/>
      <c r="BRF84" s="20"/>
      <c r="BRG84" s="20"/>
      <c r="BRH84" s="20"/>
      <c r="BRI84" s="20"/>
      <c r="BRJ84" s="20"/>
      <c r="BRK84" s="20"/>
      <c r="BRL84" s="20"/>
      <c r="BRM84" s="20"/>
      <c r="BRN84" s="20"/>
      <c r="BRO84" s="20"/>
      <c r="BRP84" s="20"/>
      <c r="BRQ84" s="20"/>
      <c r="BRR84" s="20"/>
      <c r="BRS84" s="20"/>
      <c r="BRT84" s="20"/>
      <c r="BRU84" s="20"/>
      <c r="BRV84" s="20"/>
      <c r="BRW84" s="20"/>
      <c r="BRX84" s="20"/>
      <c r="BRY84" s="20"/>
      <c r="BRZ84" s="20"/>
      <c r="BSA84" s="20"/>
    </row>
    <row r="85" spans="1:1847" s="21" customFormat="1" ht="15" customHeight="1" x14ac:dyDescent="0.3">
      <c r="A85" s="777"/>
      <c r="B85" s="777"/>
      <c r="C85" s="777"/>
      <c r="D85" s="777"/>
      <c r="E85" s="545" t="s">
        <v>132</v>
      </c>
      <c r="F85" s="993"/>
      <c r="G85" s="982"/>
      <c r="H85" s="817"/>
      <c r="I85" s="816"/>
      <c r="J85" s="816"/>
      <c r="K85" s="816"/>
      <c r="L85" s="815"/>
      <c r="M85" s="837"/>
      <c r="N85" s="816"/>
      <c r="O85" s="816"/>
      <c r="P85" s="816"/>
      <c r="Q85" s="768"/>
      <c r="R85" s="837"/>
      <c r="S85" s="836"/>
      <c r="T85" s="836"/>
      <c r="U85" s="836"/>
      <c r="V85" s="815"/>
      <c r="W85" s="930"/>
      <c r="X85" s="836"/>
      <c r="Y85" s="836"/>
      <c r="Z85" s="991"/>
      <c r="AA85" s="809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  <c r="IX85" s="20"/>
      <c r="IY85" s="20"/>
      <c r="IZ85" s="20"/>
      <c r="JA85" s="20"/>
      <c r="JB85" s="20"/>
      <c r="JC85" s="20"/>
      <c r="JD85" s="20"/>
      <c r="JE85" s="20"/>
      <c r="JF85" s="20"/>
      <c r="JG85" s="20"/>
      <c r="JH85" s="20"/>
      <c r="JI85" s="20"/>
      <c r="JJ85" s="20"/>
      <c r="JK85" s="20"/>
      <c r="JL85" s="20"/>
      <c r="JM85" s="20"/>
      <c r="JN85" s="20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0"/>
      <c r="LK85" s="20"/>
      <c r="LL85" s="20"/>
      <c r="LM85" s="20"/>
      <c r="LN85" s="20"/>
      <c r="LO85" s="20"/>
      <c r="LP85" s="20"/>
      <c r="LQ85" s="20"/>
      <c r="LR85" s="20"/>
      <c r="LS85" s="20"/>
      <c r="LT85" s="20"/>
      <c r="LU85" s="20"/>
      <c r="LV85" s="20"/>
      <c r="LW85" s="20"/>
      <c r="LX85" s="20"/>
      <c r="LY85" s="20"/>
      <c r="LZ85" s="20"/>
      <c r="MA85" s="20"/>
      <c r="MB85" s="20"/>
      <c r="MC85" s="20"/>
      <c r="MD85" s="20"/>
      <c r="ME85" s="20"/>
      <c r="MF85" s="20"/>
      <c r="MG85" s="20"/>
      <c r="MH85" s="20"/>
      <c r="MI85" s="20"/>
      <c r="MJ85" s="20"/>
      <c r="MK85" s="20"/>
      <c r="ML85" s="20"/>
      <c r="MM85" s="20"/>
      <c r="MN85" s="20"/>
      <c r="MO85" s="20"/>
      <c r="MP85" s="20"/>
      <c r="MQ85" s="20"/>
      <c r="MR85" s="20"/>
      <c r="MS85" s="20"/>
      <c r="MT85" s="20"/>
      <c r="MU85" s="20"/>
      <c r="MV85" s="20"/>
      <c r="MW85" s="20"/>
      <c r="MX85" s="20"/>
      <c r="MY85" s="20"/>
      <c r="MZ85" s="20"/>
      <c r="NA85" s="20"/>
      <c r="NB85" s="20"/>
      <c r="NC85" s="20"/>
      <c r="ND85" s="20"/>
      <c r="NE85" s="20"/>
      <c r="NF85" s="20"/>
      <c r="NG85" s="20"/>
      <c r="NH85" s="20"/>
      <c r="NI85" s="20"/>
      <c r="NJ85" s="20"/>
      <c r="NK85" s="20"/>
      <c r="NL85" s="20"/>
      <c r="NM85" s="20"/>
      <c r="NN85" s="20"/>
      <c r="NO85" s="20"/>
      <c r="NP85" s="20"/>
      <c r="NQ85" s="20"/>
      <c r="NR85" s="20"/>
      <c r="NS85" s="20"/>
      <c r="NT85" s="20"/>
      <c r="NU85" s="20"/>
      <c r="NV85" s="20"/>
      <c r="NW85" s="20"/>
      <c r="NX85" s="20"/>
      <c r="NY85" s="20"/>
      <c r="NZ85" s="20"/>
      <c r="OA85" s="20"/>
      <c r="OB85" s="20"/>
      <c r="OC85" s="20"/>
      <c r="OD85" s="20"/>
      <c r="OE85" s="20"/>
      <c r="OF85" s="20"/>
      <c r="OG85" s="20"/>
      <c r="OH85" s="20"/>
      <c r="OI85" s="20"/>
      <c r="OJ85" s="20"/>
      <c r="OK85" s="20"/>
      <c r="OL85" s="20"/>
      <c r="OM85" s="20"/>
      <c r="ON85" s="20"/>
      <c r="OO85" s="20"/>
      <c r="OP85" s="20"/>
      <c r="OQ85" s="20"/>
      <c r="OR85" s="20"/>
      <c r="OS85" s="20"/>
      <c r="OT85" s="20"/>
      <c r="OU85" s="20"/>
      <c r="OV85" s="20"/>
      <c r="OW85" s="20"/>
      <c r="OX85" s="20"/>
      <c r="OY85" s="20"/>
      <c r="OZ85" s="20"/>
      <c r="PA85" s="20"/>
      <c r="PB85" s="20"/>
      <c r="PC85" s="20"/>
      <c r="PD85" s="20"/>
      <c r="PE85" s="20"/>
      <c r="PF85" s="20"/>
      <c r="PG85" s="20"/>
      <c r="PH85" s="20"/>
      <c r="PI85" s="20"/>
      <c r="PJ85" s="20"/>
      <c r="PK85" s="20"/>
      <c r="PL85" s="20"/>
      <c r="PM85" s="20"/>
      <c r="PN85" s="20"/>
      <c r="PO85" s="20"/>
      <c r="PP85" s="20"/>
      <c r="PQ85" s="20"/>
      <c r="PR85" s="20"/>
      <c r="PS85" s="20"/>
      <c r="PT85" s="20"/>
      <c r="PU85" s="20"/>
      <c r="PV85" s="20"/>
      <c r="PW85" s="20"/>
      <c r="PX85" s="20"/>
      <c r="PY85" s="20"/>
      <c r="PZ85" s="20"/>
      <c r="QA85" s="20"/>
      <c r="QB85" s="20"/>
      <c r="QC85" s="20"/>
      <c r="QD85" s="20"/>
      <c r="QE85" s="20"/>
      <c r="QF85" s="20"/>
      <c r="QG85" s="20"/>
      <c r="QH85" s="20"/>
      <c r="QI85" s="20"/>
      <c r="QJ85" s="20"/>
      <c r="QK85" s="20"/>
      <c r="QL85" s="20"/>
      <c r="QM85" s="20"/>
      <c r="QN85" s="20"/>
      <c r="QO85" s="20"/>
      <c r="QP85" s="20"/>
      <c r="QQ85" s="20"/>
      <c r="QR85" s="20"/>
      <c r="QS85" s="20"/>
      <c r="QT85" s="20"/>
      <c r="QU85" s="20"/>
      <c r="QV85" s="20"/>
      <c r="QW85" s="20"/>
      <c r="QX85" s="20"/>
      <c r="QY85" s="20"/>
      <c r="QZ85" s="20"/>
      <c r="RA85" s="20"/>
      <c r="RB85" s="20"/>
      <c r="RC85" s="20"/>
      <c r="RD85" s="20"/>
      <c r="RE85" s="20"/>
      <c r="RF85" s="20"/>
      <c r="RG85" s="20"/>
      <c r="RH85" s="20"/>
      <c r="RI85" s="20"/>
      <c r="RJ85" s="20"/>
      <c r="RK85" s="20"/>
      <c r="RL85" s="20"/>
      <c r="RM85" s="20"/>
      <c r="RN85" s="20"/>
      <c r="RO85" s="20"/>
      <c r="RP85" s="20"/>
      <c r="RQ85" s="20"/>
      <c r="RR85" s="20"/>
      <c r="RS85" s="20"/>
      <c r="RT85" s="20"/>
      <c r="RU85" s="20"/>
      <c r="RV85" s="20"/>
      <c r="RW85" s="20"/>
      <c r="RX85" s="20"/>
      <c r="RY85" s="20"/>
      <c r="RZ85" s="20"/>
      <c r="SA85" s="20"/>
      <c r="SB85" s="20"/>
      <c r="SC85" s="20"/>
      <c r="SD85" s="20"/>
      <c r="SE85" s="20"/>
      <c r="SF85" s="20"/>
      <c r="SG85" s="20"/>
      <c r="SH85" s="20"/>
      <c r="SI85" s="20"/>
      <c r="SJ85" s="20"/>
      <c r="SK85" s="20"/>
      <c r="SL85" s="20"/>
      <c r="SM85" s="20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  <c r="TL85" s="20"/>
      <c r="TM85" s="20"/>
      <c r="TN85" s="20"/>
      <c r="TO85" s="20"/>
      <c r="TP85" s="20"/>
      <c r="TQ85" s="20"/>
      <c r="TR85" s="20"/>
      <c r="TS85" s="20"/>
      <c r="TT85" s="20"/>
      <c r="TU85" s="20"/>
      <c r="TV85" s="20"/>
      <c r="TW85" s="20"/>
      <c r="TX85" s="20"/>
      <c r="TY85" s="20"/>
      <c r="TZ85" s="20"/>
      <c r="UA85" s="20"/>
      <c r="UB85" s="20"/>
      <c r="UC85" s="20"/>
      <c r="UD85" s="20"/>
      <c r="UE85" s="20"/>
      <c r="UF85" s="20"/>
      <c r="UG85" s="20"/>
      <c r="UH85" s="20"/>
      <c r="UI85" s="20"/>
      <c r="UJ85" s="20"/>
      <c r="UK85" s="20"/>
      <c r="UL85" s="20"/>
      <c r="UM85" s="20"/>
      <c r="UN85" s="20"/>
      <c r="UO85" s="20"/>
      <c r="UP85" s="20"/>
      <c r="UQ85" s="20"/>
      <c r="UR85" s="20"/>
      <c r="US85" s="20"/>
      <c r="UT85" s="20"/>
      <c r="UU85" s="20"/>
      <c r="UV85" s="20"/>
      <c r="UW85" s="20"/>
      <c r="UX85" s="20"/>
      <c r="UY85" s="20"/>
      <c r="UZ85" s="20"/>
      <c r="VA85" s="20"/>
      <c r="VB85" s="20"/>
      <c r="VC85" s="20"/>
      <c r="VD85" s="20"/>
      <c r="VE85" s="20"/>
      <c r="VF85" s="20"/>
      <c r="VG85" s="20"/>
      <c r="VH85" s="20"/>
      <c r="VI85" s="20"/>
      <c r="VJ85" s="20"/>
      <c r="VK85" s="20"/>
      <c r="VL85" s="20"/>
      <c r="VM85" s="20"/>
      <c r="VN85" s="20"/>
      <c r="VO85" s="20"/>
      <c r="VP85" s="20"/>
      <c r="VQ85" s="20"/>
      <c r="VR85" s="20"/>
      <c r="VS85" s="20"/>
      <c r="VT85" s="20"/>
      <c r="VU85" s="20"/>
      <c r="VV85" s="20"/>
      <c r="VW85" s="20"/>
      <c r="VX85" s="20"/>
      <c r="VY85" s="20"/>
      <c r="VZ85" s="20"/>
      <c r="WA85" s="20"/>
      <c r="WB85" s="20"/>
      <c r="WC85" s="20"/>
      <c r="WD85" s="20"/>
      <c r="WE85" s="20"/>
      <c r="WF85" s="20"/>
      <c r="WG85" s="20"/>
      <c r="WH85" s="20"/>
      <c r="WI85" s="20"/>
      <c r="WJ85" s="20"/>
      <c r="WK85" s="20"/>
      <c r="WL85" s="20"/>
      <c r="WM85" s="20"/>
      <c r="WN85" s="20"/>
      <c r="WO85" s="20"/>
      <c r="WP85" s="20"/>
      <c r="WQ85" s="20"/>
      <c r="WR85" s="20"/>
      <c r="WS85" s="20"/>
      <c r="WT85" s="20"/>
      <c r="WU85" s="20"/>
      <c r="WV85" s="20"/>
      <c r="WW85" s="20"/>
      <c r="WX85" s="20"/>
      <c r="WY85" s="20"/>
      <c r="WZ85" s="20"/>
      <c r="XA85" s="20"/>
      <c r="XB85" s="20"/>
      <c r="XC85" s="20"/>
      <c r="XD85" s="20"/>
      <c r="XE85" s="20"/>
      <c r="XF85" s="20"/>
      <c r="XG85" s="20"/>
      <c r="XH85" s="20"/>
      <c r="XI85" s="20"/>
      <c r="XJ85" s="20"/>
      <c r="XK85" s="20"/>
      <c r="XL85" s="20"/>
      <c r="XM85" s="20"/>
      <c r="XN85" s="20"/>
      <c r="XO85" s="20"/>
      <c r="XP85" s="20"/>
      <c r="XQ85" s="20"/>
      <c r="XR85" s="20"/>
      <c r="XS85" s="20"/>
      <c r="XT85" s="20"/>
      <c r="XU85" s="20"/>
      <c r="XV85" s="20"/>
      <c r="XW85" s="20"/>
      <c r="XX85" s="20"/>
      <c r="XY85" s="20"/>
      <c r="XZ85" s="20"/>
      <c r="YA85" s="20"/>
      <c r="YB85" s="20"/>
      <c r="YC85" s="20"/>
      <c r="YD85" s="20"/>
      <c r="YE85" s="20"/>
      <c r="YF85" s="20"/>
      <c r="YG85" s="20"/>
      <c r="YH85" s="20"/>
      <c r="YI85" s="20"/>
      <c r="YJ85" s="20"/>
      <c r="YK85" s="20"/>
      <c r="YL85" s="20"/>
      <c r="YM85" s="20"/>
      <c r="YN85" s="20"/>
      <c r="YO85" s="20"/>
      <c r="YP85" s="20"/>
      <c r="YQ85" s="20"/>
      <c r="YR85" s="20"/>
      <c r="YS85" s="20"/>
      <c r="YT85" s="20"/>
      <c r="YU85" s="20"/>
      <c r="YV85" s="20"/>
      <c r="YW85" s="20"/>
      <c r="YX85" s="20"/>
      <c r="YY85" s="20"/>
      <c r="YZ85" s="20"/>
      <c r="ZA85" s="20"/>
      <c r="ZB85" s="20"/>
      <c r="ZC85" s="20"/>
      <c r="ZD85" s="20"/>
      <c r="ZE85" s="20"/>
      <c r="ZF85" s="20"/>
      <c r="ZG85" s="20"/>
      <c r="ZH85" s="20"/>
      <c r="ZI85" s="20"/>
      <c r="ZJ85" s="20"/>
      <c r="ZK85" s="20"/>
      <c r="ZL85" s="20"/>
      <c r="ZM85" s="20"/>
      <c r="ZN85" s="20"/>
      <c r="ZO85" s="20"/>
      <c r="ZP85" s="20"/>
      <c r="ZQ85" s="20"/>
      <c r="ZR85" s="20"/>
      <c r="ZS85" s="20"/>
      <c r="ZT85" s="20"/>
      <c r="ZU85" s="20"/>
      <c r="ZV85" s="20"/>
      <c r="ZW85" s="20"/>
      <c r="ZX85" s="20"/>
      <c r="ZY85" s="20"/>
      <c r="ZZ85" s="20"/>
      <c r="AAA85" s="20"/>
      <c r="AAB85" s="20"/>
      <c r="AAC85" s="20"/>
      <c r="AAD85" s="20"/>
      <c r="AAE85" s="20"/>
      <c r="AAF85" s="20"/>
      <c r="AAG85" s="20"/>
      <c r="AAH85" s="20"/>
      <c r="AAI85" s="20"/>
      <c r="AAJ85" s="20"/>
      <c r="AAK85" s="20"/>
      <c r="AAL85" s="20"/>
      <c r="AAM85" s="20"/>
      <c r="AAN85" s="20"/>
      <c r="AAO85" s="20"/>
      <c r="AAP85" s="20"/>
      <c r="AAQ85" s="20"/>
      <c r="AAR85" s="20"/>
      <c r="AAS85" s="20"/>
      <c r="AAT85" s="20"/>
      <c r="AAU85" s="20"/>
      <c r="AAV85" s="20"/>
      <c r="AAW85" s="20"/>
      <c r="AAX85" s="20"/>
      <c r="AAY85" s="20"/>
      <c r="AAZ85" s="20"/>
      <c r="ABA85" s="20"/>
      <c r="ABB85" s="20"/>
      <c r="ABC85" s="20"/>
      <c r="ABD85" s="20"/>
      <c r="ABE85" s="20"/>
      <c r="ABF85" s="20"/>
      <c r="ABG85" s="20"/>
      <c r="ABH85" s="20"/>
      <c r="ABI85" s="20"/>
      <c r="ABJ85" s="20"/>
      <c r="ABK85" s="20"/>
      <c r="ABL85" s="20"/>
      <c r="ABM85" s="20"/>
      <c r="ABN85" s="20"/>
      <c r="ABO85" s="20"/>
      <c r="ABP85" s="20"/>
      <c r="ABQ85" s="20"/>
      <c r="ABR85" s="20"/>
      <c r="ABS85" s="20"/>
      <c r="ABT85" s="20"/>
      <c r="ABU85" s="20"/>
      <c r="ABV85" s="20"/>
      <c r="ABW85" s="20"/>
      <c r="ABX85" s="20"/>
      <c r="ABY85" s="20"/>
      <c r="ABZ85" s="20"/>
      <c r="ACA85" s="20"/>
      <c r="ACB85" s="20"/>
      <c r="ACC85" s="20"/>
      <c r="ACD85" s="20"/>
      <c r="ACE85" s="20"/>
      <c r="ACF85" s="20"/>
      <c r="ACG85" s="20"/>
      <c r="ACH85" s="20"/>
      <c r="ACI85" s="20"/>
      <c r="ACJ85" s="20"/>
      <c r="ACK85" s="20"/>
      <c r="ACL85" s="20"/>
      <c r="ACM85" s="20"/>
      <c r="ACN85" s="20"/>
      <c r="ACO85" s="20"/>
      <c r="ACP85" s="20"/>
      <c r="ACQ85" s="20"/>
      <c r="ACR85" s="20"/>
      <c r="ACS85" s="20"/>
      <c r="ACT85" s="20"/>
      <c r="ACU85" s="20"/>
      <c r="ACV85" s="20"/>
      <c r="ACW85" s="20"/>
      <c r="ACX85" s="20"/>
      <c r="ACY85" s="20"/>
      <c r="ACZ85" s="20"/>
      <c r="ADA85" s="20"/>
      <c r="ADB85" s="20"/>
      <c r="ADC85" s="20"/>
      <c r="ADD85" s="20"/>
      <c r="ADE85" s="20"/>
      <c r="ADF85" s="20"/>
      <c r="ADG85" s="20"/>
      <c r="ADH85" s="20"/>
      <c r="ADI85" s="20"/>
      <c r="ADJ85" s="20"/>
      <c r="ADK85" s="20"/>
      <c r="ADL85" s="20"/>
      <c r="ADM85" s="20"/>
      <c r="ADN85" s="20"/>
      <c r="ADO85" s="20"/>
      <c r="ADP85" s="20"/>
      <c r="ADQ85" s="20"/>
      <c r="ADR85" s="20"/>
      <c r="ADS85" s="20"/>
      <c r="ADT85" s="20"/>
      <c r="ADU85" s="20"/>
      <c r="ADV85" s="20"/>
      <c r="ADW85" s="20"/>
      <c r="ADX85" s="20"/>
      <c r="ADY85" s="20"/>
      <c r="ADZ85" s="20"/>
      <c r="AEA85" s="20"/>
      <c r="AEB85" s="20"/>
      <c r="AEC85" s="20"/>
      <c r="AED85" s="20"/>
      <c r="AEE85" s="20"/>
      <c r="AEF85" s="20"/>
      <c r="AEG85" s="20"/>
      <c r="AEH85" s="20"/>
      <c r="AEI85" s="20"/>
      <c r="AEJ85" s="20"/>
      <c r="AEK85" s="20"/>
      <c r="AEL85" s="20"/>
      <c r="AEM85" s="20"/>
      <c r="AEN85" s="20"/>
      <c r="AEO85" s="20"/>
      <c r="AEP85" s="20"/>
      <c r="AEQ85" s="20"/>
      <c r="AER85" s="20"/>
      <c r="AES85" s="20"/>
      <c r="AET85" s="20"/>
      <c r="AEU85" s="20"/>
      <c r="AEV85" s="20"/>
      <c r="AEW85" s="20"/>
      <c r="AEX85" s="20"/>
      <c r="AEY85" s="20"/>
      <c r="AEZ85" s="20"/>
      <c r="AFA85" s="20"/>
      <c r="AFB85" s="20"/>
      <c r="AFC85" s="20"/>
      <c r="AFD85" s="20"/>
      <c r="AFE85" s="20"/>
      <c r="AFF85" s="20"/>
      <c r="AFG85" s="20"/>
      <c r="AFH85" s="20"/>
      <c r="AFI85" s="20"/>
      <c r="AFJ85" s="20"/>
      <c r="AFK85" s="20"/>
      <c r="AFL85" s="20"/>
      <c r="AFM85" s="20"/>
      <c r="AFN85" s="20"/>
      <c r="AFO85" s="20"/>
      <c r="AFP85" s="20"/>
      <c r="AFQ85" s="20"/>
      <c r="AFR85" s="20"/>
      <c r="AFS85" s="20"/>
      <c r="AFT85" s="20"/>
      <c r="AFU85" s="20"/>
      <c r="AFV85" s="20"/>
      <c r="AFW85" s="20"/>
      <c r="AFX85" s="20"/>
      <c r="AFY85" s="20"/>
      <c r="AFZ85" s="20"/>
      <c r="AGA85" s="20"/>
      <c r="AGB85" s="20"/>
      <c r="AGC85" s="20"/>
      <c r="AGD85" s="20"/>
      <c r="AGE85" s="20"/>
      <c r="AGF85" s="20"/>
      <c r="AGG85" s="20"/>
      <c r="AGH85" s="20"/>
      <c r="AGI85" s="20"/>
      <c r="AGJ85" s="20"/>
      <c r="AGK85" s="20"/>
      <c r="AGL85" s="20"/>
      <c r="AGM85" s="20"/>
      <c r="AGN85" s="20"/>
      <c r="AGO85" s="20"/>
      <c r="AGP85" s="20"/>
      <c r="AGQ85" s="20"/>
      <c r="AGR85" s="20"/>
      <c r="AGS85" s="20"/>
      <c r="AGT85" s="20"/>
      <c r="AGU85" s="20"/>
      <c r="AGV85" s="20"/>
      <c r="AGW85" s="20"/>
      <c r="AGX85" s="20"/>
      <c r="AGY85" s="20"/>
      <c r="AGZ85" s="20"/>
      <c r="AHA85" s="20"/>
      <c r="AHB85" s="20"/>
      <c r="AHC85" s="20"/>
      <c r="AHD85" s="20"/>
      <c r="AHE85" s="20"/>
      <c r="AHF85" s="20"/>
      <c r="AHG85" s="20"/>
      <c r="AHH85" s="20"/>
      <c r="AHI85" s="20"/>
      <c r="AHJ85" s="20"/>
      <c r="AHK85" s="20"/>
      <c r="AHL85" s="20"/>
      <c r="AHM85" s="20"/>
      <c r="AHN85" s="20"/>
      <c r="AHO85" s="20"/>
      <c r="AHP85" s="20"/>
      <c r="AHQ85" s="20"/>
      <c r="AHR85" s="20"/>
      <c r="AHS85" s="20"/>
      <c r="AHT85" s="20"/>
      <c r="AHU85" s="20"/>
      <c r="AHV85" s="20"/>
      <c r="AHW85" s="20"/>
      <c r="AHX85" s="20"/>
      <c r="AHY85" s="20"/>
      <c r="AHZ85" s="20"/>
      <c r="AIA85" s="20"/>
      <c r="AIB85" s="20"/>
      <c r="AIC85" s="20"/>
      <c r="AID85" s="20"/>
      <c r="AIE85" s="20"/>
      <c r="AIF85" s="20"/>
      <c r="AIG85" s="20"/>
      <c r="AIH85" s="20"/>
      <c r="AII85" s="20"/>
      <c r="AIJ85" s="20"/>
      <c r="AIK85" s="20"/>
      <c r="AIL85" s="20"/>
      <c r="AIM85" s="20"/>
      <c r="AIN85" s="20"/>
      <c r="AIO85" s="20"/>
      <c r="AIP85" s="20"/>
      <c r="AIQ85" s="20"/>
      <c r="AIR85" s="20"/>
      <c r="AIS85" s="20"/>
      <c r="AIT85" s="20"/>
      <c r="AIU85" s="20"/>
      <c r="AIV85" s="20"/>
      <c r="AIW85" s="20"/>
      <c r="AIX85" s="20"/>
      <c r="AIY85" s="20"/>
      <c r="AIZ85" s="20"/>
      <c r="AJA85" s="20"/>
      <c r="AJB85" s="20"/>
      <c r="AJC85" s="20"/>
      <c r="AJD85" s="20"/>
      <c r="AJE85" s="20"/>
      <c r="AJF85" s="20"/>
      <c r="AJG85" s="20"/>
      <c r="AJH85" s="20"/>
      <c r="AJI85" s="20"/>
      <c r="AJJ85" s="20"/>
      <c r="AJK85" s="20"/>
      <c r="AJL85" s="20"/>
      <c r="AJM85" s="20"/>
      <c r="AJN85" s="20"/>
      <c r="AJO85" s="20"/>
      <c r="AJP85" s="20"/>
      <c r="AJQ85" s="20"/>
      <c r="AJR85" s="20"/>
      <c r="AJS85" s="20"/>
      <c r="AJT85" s="20"/>
      <c r="AJU85" s="20"/>
      <c r="AJV85" s="20"/>
      <c r="AJW85" s="20"/>
      <c r="AJX85" s="20"/>
      <c r="AJY85" s="20"/>
      <c r="AJZ85" s="20"/>
      <c r="AKA85" s="20"/>
      <c r="AKB85" s="20"/>
      <c r="AKC85" s="20"/>
      <c r="AKD85" s="20"/>
      <c r="AKE85" s="20"/>
      <c r="AKF85" s="20"/>
      <c r="AKG85" s="20"/>
      <c r="AKH85" s="20"/>
      <c r="AKI85" s="20"/>
      <c r="AKJ85" s="20"/>
      <c r="AKK85" s="20"/>
      <c r="AKL85" s="20"/>
      <c r="AKM85" s="20"/>
      <c r="AKN85" s="20"/>
      <c r="AKO85" s="20"/>
      <c r="AKP85" s="20"/>
      <c r="AKQ85" s="20"/>
      <c r="AKR85" s="20"/>
      <c r="AKS85" s="20"/>
      <c r="AKT85" s="20"/>
      <c r="AKU85" s="20"/>
      <c r="AKV85" s="20"/>
      <c r="AKW85" s="20"/>
      <c r="AKX85" s="20"/>
      <c r="AKY85" s="20"/>
      <c r="AKZ85" s="20"/>
      <c r="ALA85" s="20"/>
      <c r="ALB85" s="20"/>
      <c r="ALC85" s="20"/>
      <c r="ALD85" s="20"/>
      <c r="ALE85" s="20"/>
      <c r="ALF85" s="20"/>
      <c r="ALG85" s="20"/>
      <c r="ALH85" s="20"/>
      <c r="ALI85" s="20"/>
      <c r="ALJ85" s="20"/>
      <c r="ALK85" s="20"/>
      <c r="ALL85" s="20"/>
      <c r="ALM85" s="20"/>
      <c r="ALN85" s="20"/>
      <c r="ALO85" s="20"/>
      <c r="ALP85" s="20"/>
      <c r="ALQ85" s="20"/>
      <c r="ALR85" s="20"/>
      <c r="ALS85" s="20"/>
      <c r="ALT85" s="20"/>
      <c r="ALU85" s="20"/>
      <c r="ALV85" s="20"/>
      <c r="ALW85" s="20"/>
      <c r="ALX85" s="20"/>
      <c r="ALY85" s="20"/>
      <c r="ALZ85" s="20"/>
      <c r="AMA85" s="20"/>
      <c r="AMB85" s="20"/>
      <c r="AMC85" s="20"/>
      <c r="AMD85" s="20"/>
      <c r="AME85" s="20"/>
      <c r="AMF85" s="20"/>
      <c r="AMG85" s="20"/>
      <c r="AMH85" s="20"/>
      <c r="AMI85" s="20"/>
      <c r="AMJ85" s="20"/>
      <c r="AMK85" s="20"/>
      <c r="AML85" s="20"/>
      <c r="AMM85" s="20"/>
      <c r="AMN85" s="20"/>
      <c r="AMO85" s="20"/>
      <c r="AMP85" s="20"/>
      <c r="AMQ85" s="20"/>
      <c r="AMR85" s="20"/>
      <c r="AMS85" s="20"/>
      <c r="AMT85" s="20"/>
      <c r="AMU85" s="20"/>
      <c r="AMV85" s="20"/>
      <c r="AMW85" s="20"/>
      <c r="AMX85" s="20"/>
      <c r="AMY85" s="20"/>
      <c r="AMZ85" s="20"/>
      <c r="ANA85" s="20"/>
      <c r="ANB85" s="20"/>
      <c r="ANC85" s="20"/>
      <c r="AND85" s="20"/>
      <c r="ANE85" s="20"/>
      <c r="ANF85" s="20"/>
      <c r="ANG85" s="20"/>
      <c r="ANH85" s="20"/>
      <c r="ANI85" s="20"/>
      <c r="ANJ85" s="20"/>
      <c r="ANK85" s="20"/>
      <c r="ANL85" s="20"/>
      <c r="ANM85" s="20"/>
      <c r="ANN85" s="20"/>
      <c r="ANO85" s="20"/>
      <c r="ANP85" s="20"/>
      <c r="ANQ85" s="20"/>
      <c r="ANR85" s="20"/>
      <c r="ANS85" s="20"/>
      <c r="ANT85" s="20"/>
      <c r="ANU85" s="20"/>
      <c r="ANV85" s="20"/>
      <c r="ANW85" s="20"/>
      <c r="ANX85" s="20"/>
      <c r="ANY85" s="20"/>
      <c r="ANZ85" s="20"/>
      <c r="AOA85" s="20"/>
      <c r="AOB85" s="20"/>
      <c r="AOC85" s="20"/>
      <c r="AOD85" s="20"/>
      <c r="AOE85" s="20"/>
      <c r="AOF85" s="20"/>
      <c r="AOG85" s="20"/>
      <c r="AOH85" s="20"/>
      <c r="AOI85" s="20"/>
      <c r="AOJ85" s="20"/>
      <c r="AOK85" s="20"/>
      <c r="AOL85" s="20"/>
      <c r="AOM85" s="20"/>
      <c r="AON85" s="20"/>
      <c r="AOO85" s="20"/>
      <c r="AOP85" s="20"/>
      <c r="AOQ85" s="20"/>
      <c r="AOR85" s="20"/>
      <c r="AOS85" s="20"/>
      <c r="AOT85" s="20"/>
      <c r="AOU85" s="20"/>
      <c r="AOV85" s="20"/>
      <c r="AOW85" s="20"/>
      <c r="AOX85" s="20"/>
      <c r="AOY85" s="20"/>
      <c r="AOZ85" s="20"/>
      <c r="APA85" s="20"/>
      <c r="APB85" s="20"/>
      <c r="APC85" s="20"/>
      <c r="APD85" s="20"/>
      <c r="APE85" s="20"/>
      <c r="APF85" s="20"/>
      <c r="APG85" s="20"/>
      <c r="APH85" s="20"/>
      <c r="API85" s="20"/>
      <c r="APJ85" s="20"/>
      <c r="APK85" s="20"/>
      <c r="APL85" s="20"/>
      <c r="APM85" s="20"/>
      <c r="APN85" s="20"/>
      <c r="APO85" s="20"/>
      <c r="APP85" s="20"/>
      <c r="APQ85" s="20"/>
      <c r="APR85" s="20"/>
      <c r="APS85" s="20"/>
      <c r="APT85" s="20"/>
      <c r="APU85" s="20"/>
      <c r="APV85" s="20"/>
      <c r="APW85" s="20"/>
      <c r="APX85" s="20"/>
      <c r="APY85" s="20"/>
      <c r="APZ85" s="20"/>
      <c r="AQA85" s="20"/>
      <c r="AQB85" s="20"/>
      <c r="AQC85" s="20"/>
      <c r="AQD85" s="20"/>
      <c r="AQE85" s="20"/>
      <c r="AQF85" s="20"/>
      <c r="AQG85" s="20"/>
      <c r="AQH85" s="20"/>
      <c r="AQI85" s="20"/>
      <c r="AQJ85" s="20"/>
      <c r="AQK85" s="20"/>
      <c r="AQL85" s="20"/>
      <c r="AQM85" s="20"/>
      <c r="AQN85" s="20"/>
      <c r="AQO85" s="20"/>
      <c r="AQP85" s="20"/>
      <c r="AQQ85" s="20"/>
      <c r="AQR85" s="20"/>
      <c r="AQS85" s="20"/>
      <c r="AQT85" s="20"/>
      <c r="AQU85" s="20"/>
      <c r="AQV85" s="20"/>
      <c r="AQW85" s="20"/>
      <c r="AQX85" s="20"/>
      <c r="AQY85" s="20"/>
      <c r="AQZ85" s="20"/>
      <c r="ARA85" s="20"/>
      <c r="ARB85" s="20"/>
      <c r="ARC85" s="20"/>
      <c r="ARD85" s="20"/>
      <c r="ARE85" s="20"/>
      <c r="ARF85" s="20"/>
      <c r="ARG85" s="20"/>
      <c r="ARH85" s="20"/>
      <c r="ARI85" s="20"/>
      <c r="ARJ85" s="20"/>
      <c r="ARK85" s="20"/>
      <c r="ARL85" s="20"/>
      <c r="ARM85" s="20"/>
      <c r="ARN85" s="20"/>
      <c r="ARO85" s="20"/>
      <c r="ARP85" s="20"/>
      <c r="ARQ85" s="20"/>
      <c r="ARR85" s="20"/>
      <c r="ARS85" s="20"/>
      <c r="ART85" s="20"/>
      <c r="ARU85" s="20"/>
      <c r="ARV85" s="20"/>
      <c r="ARW85" s="20"/>
      <c r="ARX85" s="20"/>
      <c r="ARY85" s="20"/>
      <c r="ARZ85" s="20"/>
      <c r="ASA85" s="20"/>
      <c r="ASB85" s="20"/>
      <c r="ASC85" s="20"/>
      <c r="ASD85" s="20"/>
      <c r="ASE85" s="20"/>
      <c r="ASF85" s="20"/>
      <c r="ASG85" s="20"/>
      <c r="ASH85" s="20"/>
      <c r="ASI85" s="20"/>
      <c r="ASJ85" s="20"/>
      <c r="ASK85" s="20"/>
      <c r="ASL85" s="20"/>
      <c r="ASM85" s="20"/>
      <c r="ASN85" s="20"/>
      <c r="ASO85" s="20"/>
      <c r="ASP85" s="20"/>
      <c r="ASQ85" s="20"/>
      <c r="ASR85" s="20"/>
      <c r="ASS85" s="20"/>
      <c r="AST85" s="20"/>
      <c r="ASU85" s="20"/>
      <c r="ASV85" s="20"/>
      <c r="ASW85" s="20"/>
      <c r="ASX85" s="20"/>
      <c r="ASY85" s="20"/>
      <c r="ASZ85" s="20"/>
      <c r="ATA85" s="20"/>
      <c r="ATB85" s="20"/>
      <c r="ATC85" s="20"/>
      <c r="ATD85" s="20"/>
      <c r="ATE85" s="20"/>
      <c r="ATF85" s="20"/>
      <c r="ATG85" s="20"/>
      <c r="ATH85" s="20"/>
      <c r="ATI85" s="20"/>
      <c r="ATJ85" s="20"/>
      <c r="ATK85" s="20"/>
      <c r="ATL85" s="20"/>
      <c r="ATM85" s="20"/>
      <c r="ATN85" s="20"/>
      <c r="ATO85" s="20"/>
      <c r="ATP85" s="20"/>
      <c r="ATQ85" s="20"/>
      <c r="ATR85" s="20"/>
      <c r="ATS85" s="20"/>
      <c r="ATT85" s="20"/>
      <c r="ATU85" s="20"/>
      <c r="ATV85" s="20"/>
      <c r="ATW85" s="20"/>
      <c r="ATX85" s="20"/>
      <c r="ATY85" s="20"/>
      <c r="ATZ85" s="20"/>
      <c r="AUA85" s="20"/>
      <c r="AUB85" s="20"/>
      <c r="AUC85" s="20"/>
      <c r="AUD85" s="20"/>
      <c r="AUE85" s="20"/>
      <c r="AUF85" s="20"/>
      <c r="AUG85" s="20"/>
      <c r="AUH85" s="20"/>
      <c r="AUI85" s="20"/>
      <c r="AUJ85" s="20"/>
      <c r="AUK85" s="20"/>
      <c r="AUL85" s="20"/>
      <c r="AUM85" s="20"/>
      <c r="AUN85" s="20"/>
      <c r="AUO85" s="20"/>
      <c r="AUP85" s="20"/>
      <c r="AUQ85" s="20"/>
      <c r="AUR85" s="20"/>
      <c r="AUS85" s="20"/>
      <c r="AUT85" s="20"/>
      <c r="AUU85" s="20"/>
      <c r="AUV85" s="20"/>
      <c r="AUW85" s="20"/>
      <c r="AUX85" s="20"/>
      <c r="AUY85" s="20"/>
      <c r="AUZ85" s="20"/>
      <c r="AVA85" s="20"/>
      <c r="AVB85" s="20"/>
      <c r="AVC85" s="20"/>
      <c r="AVD85" s="20"/>
      <c r="AVE85" s="20"/>
      <c r="AVF85" s="20"/>
      <c r="AVG85" s="20"/>
      <c r="AVH85" s="20"/>
      <c r="AVI85" s="20"/>
      <c r="AVJ85" s="20"/>
      <c r="AVK85" s="20"/>
      <c r="AVL85" s="20"/>
      <c r="AVM85" s="20"/>
      <c r="AVN85" s="20"/>
      <c r="AVO85" s="20"/>
      <c r="AVP85" s="20"/>
      <c r="AVQ85" s="20"/>
      <c r="AVR85" s="20"/>
      <c r="AVS85" s="20"/>
      <c r="AVT85" s="20"/>
      <c r="AVU85" s="20"/>
      <c r="AVV85" s="20"/>
      <c r="AVW85" s="20"/>
      <c r="AVX85" s="20"/>
      <c r="AVY85" s="20"/>
      <c r="AVZ85" s="20"/>
      <c r="AWA85" s="20"/>
      <c r="AWB85" s="20"/>
      <c r="AWC85" s="20"/>
      <c r="AWD85" s="20"/>
      <c r="AWE85" s="20"/>
      <c r="AWF85" s="20"/>
      <c r="AWG85" s="20"/>
      <c r="AWH85" s="20"/>
      <c r="AWI85" s="20"/>
      <c r="AWJ85" s="20"/>
      <c r="AWK85" s="20"/>
      <c r="AWL85" s="20"/>
      <c r="AWM85" s="20"/>
      <c r="AWN85" s="20"/>
      <c r="AWO85" s="20"/>
      <c r="AWP85" s="20"/>
      <c r="AWQ85" s="20"/>
      <c r="AWR85" s="20"/>
      <c r="AWS85" s="20"/>
      <c r="AWT85" s="20"/>
      <c r="AWU85" s="20"/>
      <c r="AWV85" s="20"/>
      <c r="AWW85" s="20"/>
      <c r="AWX85" s="20"/>
      <c r="AWY85" s="20"/>
      <c r="AWZ85" s="20"/>
      <c r="AXA85" s="20"/>
      <c r="AXB85" s="20"/>
      <c r="AXC85" s="20"/>
      <c r="AXD85" s="20"/>
      <c r="AXE85" s="20"/>
      <c r="AXF85" s="20"/>
      <c r="AXG85" s="20"/>
      <c r="AXH85" s="20"/>
      <c r="AXI85" s="20"/>
      <c r="AXJ85" s="20"/>
      <c r="AXK85" s="20"/>
      <c r="AXL85" s="20"/>
      <c r="AXM85" s="20"/>
      <c r="AXN85" s="20"/>
      <c r="AXO85" s="20"/>
      <c r="AXP85" s="20"/>
      <c r="AXQ85" s="20"/>
      <c r="AXR85" s="20"/>
      <c r="AXS85" s="20"/>
      <c r="AXT85" s="20"/>
      <c r="AXU85" s="20"/>
      <c r="AXV85" s="20"/>
      <c r="AXW85" s="20"/>
      <c r="AXX85" s="20"/>
      <c r="AXY85" s="20"/>
      <c r="AXZ85" s="20"/>
      <c r="AYA85" s="20"/>
      <c r="AYB85" s="20"/>
      <c r="AYC85" s="20"/>
      <c r="AYD85" s="20"/>
      <c r="AYE85" s="20"/>
      <c r="AYF85" s="20"/>
      <c r="AYG85" s="20"/>
      <c r="AYH85" s="20"/>
      <c r="AYI85" s="20"/>
      <c r="AYJ85" s="20"/>
      <c r="AYK85" s="20"/>
      <c r="AYL85" s="20"/>
      <c r="AYM85" s="20"/>
      <c r="AYN85" s="20"/>
      <c r="AYO85" s="20"/>
      <c r="AYP85" s="20"/>
      <c r="AYQ85" s="20"/>
      <c r="AYR85" s="20"/>
      <c r="AYS85" s="20"/>
      <c r="AYT85" s="20"/>
      <c r="AYU85" s="20"/>
      <c r="AYV85" s="20"/>
      <c r="AYW85" s="20"/>
      <c r="AYX85" s="20"/>
      <c r="AYY85" s="20"/>
      <c r="AYZ85" s="20"/>
      <c r="AZA85" s="20"/>
      <c r="AZB85" s="20"/>
      <c r="AZC85" s="20"/>
      <c r="AZD85" s="20"/>
      <c r="AZE85" s="20"/>
      <c r="AZF85" s="20"/>
      <c r="AZG85" s="20"/>
      <c r="AZH85" s="20"/>
      <c r="AZI85" s="20"/>
      <c r="AZJ85" s="20"/>
      <c r="AZK85" s="20"/>
      <c r="AZL85" s="20"/>
      <c r="AZM85" s="20"/>
      <c r="AZN85" s="20"/>
      <c r="AZO85" s="20"/>
      <c r="AZP85" s="20"/>
      <c r="AZQ85" s="20"/>
      <c r="AZR85" s="20"/>
      <c r="AZS85" s="20"/>
      <c r="AZT85" s="20"/>
      <c r="AZU85" s="20"/>
      <c r="AZV85" s="20"/>
      <c r="AZW85" s="20"/>
      <c r="AZX85" s="20"/>
      <c r="AZY85" s="20"/>
      <c r="AZZ85" s="20"/>
      <c r="BAA85" s="20"/>
      <c r="BAB85" s="20"/>
      <c r="BAC85" s="20"/>
      <c r="BAD85" s="20"/>
      <c r="BAE85" s="20"/>
      <c r="BAF85" s="20"/>
      <c r="BAG85" s="20"/>
      <c r="BAH85" s="20"/>
      <c r="BAI85" s="20"/>
      <c r="BAJ85" s="20"/>
      <c r="BAK85" s="20"/>
      <c r="BAL85" s="20"/>
      <c r="BAM85" s="20"/>
      <c r="BAN85" s="20"/>
      <c r="BAO85" s="20"/>
      <c r="BAP85" s="20"/>
      <c r="BAQ85" s="20"/>
      <c r="BAR85" s="20"/>
      <c r="BAS85" s="20"/>
      <c r="BAT85" s="20"/>
      <c r="BAU85" s="20"/>
      <c r="BAV85" s="20"/>
      <c r="BAW85" s="20"/>
      <c r="BAX85" s="20"/>
      <c r="BAY85" s="20"/>
      <c r="BAZ85" s="20"/>
      <c r="BBA85" s="20"/>
      <c r="BBB85" s="20"/>
      <c r="BBC85" s="20"/>
      <c r="BBD85" s="20"/>
      <c r="BBE85" s="20"/>
      <c r="BBF85" s="20"/>
      <c r="BBG85" s="20"/>
      <c r="BBH85" s="20"/>
      <c r="BBI85" s="20"/>
      <c r="BBJ85" s="20"/>
      <c r="BBK85" s="20"/>
      <c r="BBL85" s="20"/>
      <c r="BBM85" s="20"/>
      <c r="BBN85" s="20"/>
      <c r="BBO85" s="20"/>
      <c r="BBP85" s="20"/>
      <c r="BBQ85" s="20"/>
      <c r="BBR85" s="20"/>
      <c r="BBS85" s="20"/>
      <c r="BBT85" s="20"/>
      <c r="BBU85" s="20"/>
      <c r="BBV85" s="20"/>
      <c r="BBW85" s="20"/>
      <c r="BBX85" s="20"/>
      <c r="BBY85" s="20"/>
      <c r="BBZ85" s="20"/>
      <c r="BCA85" s="20"/>
      <c r="BCB85" s="20"/>
      <c r="BCC85" s="20"/>
      <c r="BCD85" s="20"/>
      <c r="BCE85" s="20"/>
      <c r="BCF85" s="20"/>
      <c r="BCG85" s="20"/>
      <c r="BCH85" s="20"/>
      <c r="BCI85" s="20"/>
      <c r="BCJ85" s="20"/>
      <c r="BCK85" s="20"/>
      <c r="BCL85" s="20"/>
      <c r="BCM85" s="20"/>
      <c r="BCN85" s="20"/>
      <c r="BCO85" s="20"/>
      <c r="BCP85" s="20"/>
      <c r="BCQ85" s="20"/>
      <c r="BCR85" s="20"/>
      <c r="BCS85" s="20"/>
      <c r="BCT85" s="20"/>
      <c r="BCU85" s="20"/>
      <c r="BCV85" s="20"/>
      <c r="BCW85" s="20"/>
      <c r="BCX85" s="20"/>
      <c r="BCY85" s="20"/>
      <c r="BCZ85" s="20"/>
      <c r="BDA85" s="20"/>
      <c r="BDB85" s="20"/>
      <c r="BDC85" s="20"/>
      <c r="BDD85" s="20"/>
      <c r="BDE85" s="20"/>
      <c r="BDF85" s="20"/>
      <c r="BDG85" s="20"/>
      <c r="BDH85" s="20"/>
      <c r="BDI85" s="20"/>
      <c r="BDJ85" s="20"/>
      <c r="BDK85" s="20"/>
      <c r="BDL85" s="20"/>
      <c r="BDM85" s="20"/>
      <c r="BDN85" s="20"/>
      <c r="BDO85" s="20"/>
      <c r="BDP85" s="20"/>
      <c r="BDQ85" s="20"/>
      <c r="BDR85" s="20"/>
      <c r="BDS85" s="20"/>
      <c r="BDT85" s="20"/>
      <c r="BDU85" s="20"/>
      <c r="BDV85" s="20"/>
      <c r="BDW85" s="20"/>
      <c r="BDX85" s="20"/>
      <c r="BDY85" s="20"/>
      <c r="BDZ85" s="20"/>
      <c r="BEA85" s="20"/>
      <c r="BEB85" s="20"/>
      <c r="BEC85" s="20"/>
      <c r="BED85" s="20"/>
      <c r="BEE85" s="20"/>
      <c r="BEF85" s="20"/>
      <c r="BEG85" s="20"/>
      <c r="BEH85" s="20"/>
      <c r="BEI85" s="20"/>
      <c r="BEJ85" s="20"/>
      <c r="BEK85" s="20"/>
      <c r="BEL85" s="20"/>
      <c r="BEM85" s="20"/>
      <c r="BEN85" s="20"/>
      <c r="BEO85" s="20"/>
      <c r="BEP85" s="20"/>
      <c r="BEQ85" s="20"/>
      <c r="BER85" s="20"/>
      <c r="BES85" s="20"/>
      <c r="BET85" s="20"/>
      <c r="BEU85" s="20"/>
      <c r="BEV85" s="20"/>
      <c r="BEW85" s="20"/>
      <c r="BEX85" s="20"/>
      <c r="BEY85" s="20"/>
      <c r="BEZ85" s="20"/>
      <c r="BFA85" s="20"/>
      <c r="BFB85" s="20"/>
      <c r="BFC85" s="20"/>
      <c r="BFD85" s="20"/>
      <c r="BFE85" s="20"/>
      <c r="BFF85" s="20"/>
      <c r="BFG85" s="20"/>
      <c r="BFH85" s="20"/>
      <c r="BFI85" s="20"/>
      <c r="BFJ85" s="20"/>
      <c r="BFK85" s="20"/>
      <c r="BFL85" s="20"/>
      <c r="BFM85" s="20"/>
      <c r="BFN85" s="20"/>
      <c r="BFO85" s="20"/>
      <c r="BFP85" s="20"/>
      <c r="BFQ85" s="20"/>
      <c r="BFR85" s="20"/>
      <c r="BFS85" s="20"/>
      <c r="BFT85" s="20"/>
      <c r="BFU85" s="20"/>
      <c r="BFV85" s="20"/>
      <c r="BFW85" s="20"/>
      <c r="BFX85" s="20"/>
      <c r="BFY85" s="20"/>
      <c r="BFZ85" s="20"/>
      <c r="BGA85" s="20"/>
      <c r="BGB85" s="20"/>
      <c r="BGC85" s="20"/>
      <c r="BGD85" s="20"/>
      <c r="BGE85" s="20"/>
      <c r="BGF85" s="20"/>
      <c r="BGG85" s="20"/>
      <c r="BGH85" s="20"/>
      <c r="BGI85" s="20"/>
      <c r="BGJ85" s="20"/>
      <c r="BGK85" s="20"/>
      <c r="BGL85" s="20"/>
      <c r="BGM85" s="20"/>
      <c r="BGN85" s="20"/>
      <c r="BGO85" s="20"/>
      <c r="BGP85" s="20"/>
      <c r="BGQ85" s="20"/>
      <c r="BGR85" s="20"/>
      <c r="BGS85" s="20"/>
      <c r="BGT85" s="20"/>
      <c r="BGU85" s="20"/>
      <c r="BGV85" s="20"/>
      <c r="BGW85" s="20"/>
      <c r="BGX85" s="20"/>
      <c r="BGY85" s="20"/>
      <c r="BGZ85" s="20"/>
      <c r="BHA85" s="20"/>
      <c r="BHB85" s="20"/>
      <c r="BHC85" s="20"/>
      <c r="BHD85" s="20"/>
      <c r="BHE85" s="20"/>
      <c r="BHF85" s="20"/>
      <c r="BHG85" s="20"/>
      <c r="BHH85" s="20"/>
      <c r="BHI85" s="20"/>
      <c r="BHJ85" s="20"/>
      <c r="BHK85" s="20"/>
      <c r="BHL85" s="20"/>
      <c r="BHM85" s="20"/>
      <c r="BHN85" s="20"/>
      <c r="BHO85" s="20"/>
      <c r="BHP85" s="20"/>
      <c r="BHQ85" s="20"/>
      <c r="BHR85" s="20"/>
      <c r="BHS85" s="20"/>
      <c r="BHT85" s="20"/>
      <c r="BHU85" s="20"/>
      <c r="BHV85" s="20"/>
      <c r="BHW85" s="20"/>
      <c r="BHX85" s="20"/>
      <c r="BHY85" s="20"/>
      <c r="BHZ85" s="20"/>
      <c r="BIA85" s="20"/>
      <c r="BIB85" s="20"/>
      <c r="BIC85" s="20"/>
      <c r="BID85" s="20"/>
      <c r="BIE85" s="20"/>
      <c r="BIF85" s="20"/>
      <c r="BIG85" s="20"/>
      <c r="BIH85" s="20"/>
      <c r="BII85" s="20"/>
      <c r="BIJ85" s="20"/>
      <c r="BIK85" s="20"/>
      <c r="BIL85" s="20"/>
      <c r="BIM85" s="20"/>
      <c r="BIN85" s="20"/>
      <c r="BIO85" s="20"/>
      <c r="BIP85" s="20"/>
      <c r="BIQ85" s="20"/>
      <c r="BIR85" s="20"/>
      <c r="BIS85" s="20"/>
      <c r="BIT85" s="20"/>
      <c r="BIU85" s="20"/>
      <c r="BIV85" s="20"/>
      <c r="BIW85" s="20"/>
      <c r="BIX85" s="20"/>
      <c r="BIY85" s="20"/>
      <c r="BIZ85" s="20"/>
      <c r="BJA85" s="20"/>
      <c r="BJB85" s="20"/>
      <c r="BJC85" s="20"/>
      <c r="BJD85" s="20"/>
      <c r="BJE85" s="20"/>
      <c r="BJF85" s="20"/>
      <c r="BJG85" s="20"/>
      <c r="BJH85" s="20"/>
      <c r="BJI85" s="20"/>
      <c r="BJJ85" s="20"/>
      <c r="BJK85" s="20"/>
      <c r="BJL85" s="20"/>
      <c r="BJM85" s="20"/>
      <c r="BJN85" s="20"/>
      <c r="BJO85" s="20"/>
      <c r="BJP85" s="20"/>
      <c r="BJQ85" s="20"/>
      <c r="BJR85" s="20"/>
      <c r="BJS85" s="20"/>
      <c r="BJT85" s="20"/>
      <c r="BJU85" s="20"/>
      <c r="BJV85" s="20"/>
      <c r="BJW85" s="20"/>
      <c r="BJX85" s="20"/>
      <c r="BJY85" s="20"/>
      <c r="BJZ85" s="20"/>
      <c r="BKA85" s="20"/>
      <c r="BKB85" s="20"/>
      <c r="BKC85" s="20"/>
      <c r="BKD85" s="20"/>
      <c r="BKE85" s="20"/>
      <c r="BKF85" s="20"/>
      <c r="BKG85" s="20"/>
      <c r="BKH85" s="20"/>
      <c r="BKI85" s="20"/>
      <c r="BKJ85" s="20"/>
      <c r="BKK85" s="20"/>
      <c r="BKL85" s="20"/>
      <c r="BKM85" s="20"/>
      <c r="BKN85" s="20"/>
      <c r="BKO85" s="20"/>
      <c r="BKP85" s="20"/>
      <c r="BKQ85" s="20"/>
      <c r="BKR85" s="20"/>
      <c r="BKS85" s="20"/>
      <c r="BKT85" s="20"/>
      <c r="BKU85" s="20"/>
      <c r="BKV85" s="20"/>
      <c r="BKW85" s="20"/>
      <c r="BKX85" s="20"/>
      <c r="BKY85" s="20"/>
      <c r="BKZ85" s="20"/>
      <c r="BLA85" s="20"/>
      <c r="BLB85" s="20"/>
      <c r="BLC85" s="20"/>
      <c r="BLD85" s="20"/>
      <c r="BLE85" s="20"/>
      <c r="BLF85" s="20"/>
      <c r="BLG85" s="20"/>
      <c r="BLH85" s="20"/>
      <c r="BLI85" s="20"/>
      <c r="BLJ85" s="20"/>
      <c r="BLK85" s="20"/>
      <c r="BLL85" s="20"/>
      <c r="BLM85" s="20"/>
      <c r="BLN85" s="20"/>
      <c r="BLO85" s="20"/>
      <c r="BLP85" s="20"/>
      <c r="BLQ85" s="20"/>
      <c r="BLR85" s="20"/>
      <c r="BLS85" s="20"/>
      <c r="BLT85" s="20"/>
      <c r="BLU85" s="20"/>
      <c r="BLV85" s="20"/>
      <c r="BLW85" s="20"/>
      <c r="BLX85" s="20"/>
      <c r="BLY85" s="20"/>
      <c r="BLZ85" s="20"/>
      <c r="BMA85" s="20"/>
      <c r="BMB85" s="20"/>
      <c r="BMC85" s="20"/>
      <c r="BMD85" s="20"/>
      <c r="BME85" s="20"/>
      <c r="BMF85" s="20"/>
      <c r="BMG85" s="20"/>
      <c r="BMH85" s="20"/>
      <c r="BMI85" s="20"/>
      <c r="BMJ85" s="20"/>
      <c r="BMK85" s="20"/>
      <c r="BML85" s="20"/>
      <c r="BMM85" s="20"/>
      <c r="BMN85" s="20"/>
      <c r="BMO85" s="20"/>
      <c r="BMP85" s="20"/>
      <c r="BMQ85" s="20"/>
      <c r="BMR85" s="20"/>
      <c r="BMS85" s="20"/>
      <c r="BMT85" s="20"/>
      <c r="BMU85" s="20"/>
      <c r="BMV85" s="20"/>
      <c r="BMW85" s="20"/>
      <c r="BMX85" s="20"/>
      <c r="BMY85" s="20"/>
      <c r="BMZ85" s="20"/>
      <c r="BNA85" s="20"/>
      <c r="BNB85" s="20"/>
      <c r="BNC85" s="20"/>
      <c r="BND85" s="20"/>
      <c r="BNE85" s="20"/>
      <c r="BNF85" s="20"/>
      <c r="BNG85" s="20"/>
      <c r="BNH85" s="20"/>
      <c r="BNI85" s="20"/>
      <c r="BNJ85" s="20"/>
      <c r="BNK85" s="20"/>
      <c r="BNL85" s="20"/>
      <c r="BNM85" s="20"/>
      <c r="BNN85" s="20"/>
      <c r="BNO85" s="20"/>
      <c r="BNP85" s="20"/>
      <c r="BNQ85" s="20"/>
      <c r="BNR85" s="20"/>
      <c r="BNS85" s="20"/>
      <c r="BNT85" s="20"/>
      <c r="BNU85" s="20"/>
      <c r="BNV85" s="20"/>
      <c r="BNW85" s="20"/>
      <c r="BNX85" s="20"/>
      <c r="BNY85" s="20"/>
      <c r="BNZ85" s="20"/>
      <c r="BOA85" s="20"/>
      <c r="BOB85" s="20"/>
      <c r="BOC85" s="20"/>
      <c r="BOD85" s="20"/>
      <c r="BOE85" s="20"/>
      <c r="BOF85" s="20"/>
      <c r="BOG85" s="20"/>
      <c r="BOH85" s="20"/>
      <c r="BOI85" s="20"/>
      <c r="BOJ85" s="20"/>
      <c r="BOK85" s="20"/>
      <c r="BOL85" s="20"/>
      <c r="BOM85" s="20"/>
      <c r="BON85" s="20"/>
      <c r="BOO85" s="20"/>
      <c r="BOP85" s="20"/>
      <c r="BOQ85" s="20"/>
      <c r="BOR85" s="20"/>
      <c r="BOS85" s="20"/>
      <c r="BOT85" s="20"/>
      <c r="BOU85" s="20"/>
      <c r="BOV85" s="20"/>
      <c r="BOW85" s="20"/>
      <c r="BOX85" s="20"/>
      <c r="BOY85" s="20"/>
      <c r="BOZ85" s="20"/>
      <c r="BPA85" s="20"/>
      <c r="BPB85" s="20"/>
      <c r="BPC85" s="20"/>
      <c r="BPD85" s="20"/>
      <c r="BPE85" s="20"/>
      <c r="BPF85" s="20"/>
      <c r="BPG85" s="20"/>
      <c r="BPH85" s="20"/>
      <c r="BPI85" s="20"/>
      <c r="BPJ85" s="20"/>
      <c r="BPK85" s="20"/>
      <c r="BPL85" s="20"/>
      <c r="BPM85" s="20"/>
      <c r="BPN85" s="20"/>
      <c r="BPO85" s="20"/>
      <c r="BPP85" s="20"/>
      <c r="BPQ85" s="20"/>
      <c r="BPR85" s="20"/>
      <c r="BPS85" s="20"/>
      <c r="BPT85" s="20"/>
      <c r="BPU85" s="20"/>
      <c r="BPV85" s="20"/>
      <c r="BPW85" s="20"/>
      <c r="BPX85" s="20"/>
      <c r="BPY85" s="20"/>
      <c r="BPZ85" s="20"/>
      <c r="BQA85" s="20"/>
      <c r="BQB85" s="20"/>
      <c r="BQC85" s="20"/>
      <c r="BQD85" s="20"/>
      <c r="BQE85" s="20"/>
      <c r="BQF85" s="20"/>
      <c r="BQG85" s="20"/>
      <c r="BQH85" s="20"/>
      <c r="BQI85" s="20"/>
      <c r="BQJ85" s="20"/>
      <c r="BQK85" s="20"/>
      <c r="BQL85" s="20"/>
      <c r="BQM85" s="20"/>
      <c r="BQN85" s="20"/>
      <c r="BQO85" s="20"/>
      <c r="BQP85" s="20"/>
      <c r="BQQ85" s="20"/>
      <c r="BQR85" s="20"/>
      <c r="BQS85" s="20"/>
      <c r="BQT85" s="20"/>
      <c r="BQU85" s="20"/>
      <c r="BQV85" s="20"/>
      <c r="BQW85" s="20"/>
      <c r="BQX85" s="20"/>
      <c r="BQY85" s="20"/>
      <c r="BQZ85" s="20"/>
      <c r="BRA85" s="20"/>
      <c r="BRB85" s="20"/>
      <c r="BRC85" s="20"/>
      <c r="BRD85" s="20"/>
      <c r="BRE85" s="20"/>
      <c r="BRF85" s="20"/>
      <c r="BRG85" s="20"/>
      <c r="BRH85" s="20"/>
      <c r="BRI85" s="20"/>
      <c r="BRJ85" s="20"/>
      <c r="BRK85" s="20"/>
      <c r="BRL85" s="20"/>
      <c r="BRM85" s="20"/>
      <c r="BRN85" s="20"/>
      <c r="BRO85" s="20"/>
      <c r="BRP85" s="20"/>
      <c r="BRQ85" s="20"/>
      <c r="BRR85" s="20"/>
      <c r="BRS85" s="20"/>
      <c r="BRT85" s="20"/>
      <c r="BRU85" s="20"/>
      <c r="BRV85" s="20"/>
      <c r="BRW85" s="20"/>
      <c r="BRX85" s="20"/>
      <c r="BRY85" s="20"/>
      <c r="BRZ85" s="20"/>
      <c r="BSA85" s="20"/>
    </row>
    <row r="86" spans="1:1847" s="21" customFormat="1" ht="15" customHeight="1" thickBot="1" x14ac:dyDescent="0.35">
      <c r="A86" s="771"/>
      <c r="B86" s="771"/>
      <c r="C86" s="771"/>
      <c r="D86" s="771"/>
      <c r="E86" s="547" t="s">
        <v>133</v>
      </c>
      <c r="F86" s="998"/>
      <c r="G86" s="999"/>
      <c r="H86" s="929"/>
      <c r="I86" s="822"/>
      <c r="J86" s="822"/>
      <c r="K86" s="822"/>
      <c r="L86" s="825"/>
      <c r="M86" s="844"/>
      <c r="N86" s="822"/>
      <c r="O86" s="822"/>
      <c r="P86" s="822"/>
      <c r="Q86" s="940"/>
      <c r="R86" s="844"/>
      <c r="S86" s="805"/>
      <c r="T86" s="805"/>
      <c r="U86" s="805"/>
      <c r="V86" s="825"/>
      <c r="W86" s="946"/>
      <c r="X86" s="805"/>
      <c r="Y86" s="805"/>
      <c r="Z86" s="992"/>
      <c r="AA86" s="81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  <c r="IX86" s="20"/>
      <c r="IY86" s="20"/>
      <c r="IZ86" s="20"/>
      <c r="JA86" s="20"/>
      <c r="JB86" s="20"/>
      <c r="JC86" s="20"/>
      <c r="JD86" s="20"/>
      <c r="JE86" s="20"/>
      <c r="JF86" s="20"/>
      <c r="JG86" s="20"/>
      <c r="JH86" s="20"/>
      <c r="JI86" s="20"/>
      <c r="JJ86" s="20"/>
      <c r="JK86" s="20"/>
      <c r="JL86" s="20"/>
      <c r="JM86" s="20"/>
      <c r="JN86" s="20"/>
      <c r="JO86" s="20"/>
      <c r="JP86" s="20"/>
      <c r="JQ86" s="20"/>
      <c r="JR86" s="20"/>
      <c r="JS86" s="20"/>
      <c r="JT86" s="20"/>
      <c r="JU86" s="20"/>
      <c r="JV86" s="20"/>
      <c r="JW86" s="20"/>
      <c r="JX86" s="20"/>
      <c r="JY86" s="20"/>
      <c r="JZ86" s="20"/>
      <c r="KA86" s="20"/>
      <c r="KB86" s="20"/>
      <c r="KC86" s="20"/>
      <c r="KD86" s="20"/>
      <c r="KE86" s="20"/>
      <c r="KF86" s="20"/>
      <c r="KG86" s="20"/>
      <c r="KH86" s="20"/>
      <c r="KI86" s="20"/>
      <c r="KJ86" s="20"/>
      <c r="KK86" s="20"/>
      <c r="KL86" s="20"/>
      <c r="KM86" s="20"/>
      <c r="KN86" s="20"/>
      <c r="KO86" s="20"/>
      <c r="KP86" s="20"/>
      <c r="KQ86" s="20"/>
      <c r="KR86" s="20"/>
      <c r="KS86" s="20"/>
      <c r="KT86" s="20"/>
      <c r="KU86" s="20"/>
      <c r="KV86" s="20"/>
      <c r="KW86" s="20"/>
      <c r="KX86" s="20"/>
      <c r="KY86" s="20"/>
      <c r="KZ86" s="20"/>
      <c r="LA86" s="20"/>
      <c r="LB86" s="20"/>
      <c r="LC86" s="20"/>
      <c r="LD86" s="20"/>
      <c r="LE86" s="20"/>
      <c r="LF86" s="20"/>
      <c r="LG86" s="20"/>
      <c r="LH86" s="20"/>
      <c r="LI86" s="20"/>
      <c r="LJ86" s="20"/>
      <c r="LK86" s="20"/>
      <c r="LL86" s="20"/>
      <c r="LM86" s="20"/>
      <c r="LN86" s="20"/>
      <c r="LO86" s="20"/>
      <c r="LP86" s="20"/>
      <c r="LQ86" s="20"/>
      <c r="LR86" s="20"/>
      <c r="LS86" s="20"/>
      <c r="LT86" s="20"/>
      <c r="LU86" s="20"/>
      <c r="LV86" s="20"/>
      <c r="LW86" s="20"/>
      <c r="LX86" s="20"/>
      <c r="LY86" s="20"/>
      <c r="LZ86" s="20"/>
      <c r="MA86" s="20"/>
      <c r="MB86" s="20"/>
      <c r="MC86" s="20"/>
      <c r="MD86" s="20"/>
      <c r="ME86" s="20"/>
      <c r="MF86" s="20"/>
      <c r="MG86" s="20"/>
      <c r="MH86" s="20"/>
      <c r="MI86" s="20"/>
      <c r="MJ86" s="20"/>
      <c r="MK86" s="20"/>
      <c r="ML86" s="20"/>
      <c r="MM86" s="20"/>
      <c r="MN86" s="20"/>
      <c r="MO86" s="20"/>
      <c r="MP86" s="20"/>
      <c r="MQ86" s="20"/>
      <c r="MR86" s="20"/>
      <c r="MS86" s="20"/>
      <c r="MT86" s="20"/>
      <c r="MU86" s="20"/>
      <c r="MV86" s="20"/>
      <c r="MW86" s="20"/>
      <c r="MX86" s="20"/>
      <c r="MY86" s="20"/>
      <c r="MZ86" s="20"/>
      <c r="NA86" s="20"/>
      <c r="NB86" s="20"/>
      <c r="NC86" s="20"/>
      <c r="ND86" s="20"/>
      <c r="NE86" s="20"/>
      <c r="NF86" s="20"/>
      <c r="NG86" s="20"/>
      <c r="NH86" s="20"/>
      <c r="NI86" s="20"/>
      <c r="NJ86" s="20"/>
      <c r="NK86" s="20"/>
      <c r="NL86" s="20"/>
      <c r="NM86" s="20"/>
      <c r="NN86" s="20"/>
      <c r="NO86" s="20"/>
      <c r="NP86" s="20"/>
      <c r="NQ86" s="20"/>
      <c r="NR86" s="20"/>
      <c r="NS86" s="20"/>
      <c r="NT86" s="20"/>
      <c r="NU86" s="20"/>
      <c r="NV86" s="20"/>
      <c r="NW86" s="20"/>
      <c r="NX86" s="20"/>
      <c r="NY86" s="20"/>
      <c r="NZ86" s="20"/>
      <c r="OA86" s="20"/>
      <c r="OB86" s="20"/>
      <c r="OC86" s="20"/>
      <c r="OD86" s="20"/>
      <c r="OE86" s="20"/>
      <c r="OF86" s="20"/>
      <c r="OG86" s="20"/>
      <c r="OH86" s="20"/>
      <c r="OI86" s="20"/>
      <c r="OJ86" s="20"/>
      <c r="OK86" s="20"/>
      <c r="OL86" s="20"/>
      <c r="OM86" s="20"/>
      <c r="ON86" s="20"/>
      <c r="OO86" s="20"/>
      <c r="OP86" s="20"/>
      <c r="OQ86" s="20"/>
      <c r="OR86" s="20"/>
      <c r="OS86" s="20"/>
      <c r="OT86" s="20"/>
      <c r="OU86" s="20"/>
      <c r="OV86" s="20"/>
      <c r="OW86" s="20"/>
      <c r="OX86" s="20"/>
      <c r="OY86" s="20"/>
      <c r="OZ86" s="20"/>
      <c r="PA86" s="20"/>
      <c r="PB86" s="20"/>
      <c r="PC86" s="20"/>
      <c r="PD86" s="20"/>
      <c r="PE86" s="20"/>
      <c r="PF86" s="20"/>
      <c r="PG86" s="20"/>
      <c r="PH86" s="20"/>
      <c r="PI86" s="20"/>
      <c r="PJ86" s="20"/>
      <c r="PK86" s="20"/>
      <c r="PL86" s="20"/>
      <c r="PM86" s="20"/>
      <c r="PN86" s="20"/>
      <c r="PO86" s="20"/>
      <c r="PP86" s="20"/>
      <c r="PQ86" s="20"/>
      <c r="PR86" s="20"/>
      <c r="PS86" s="20"/>
      <c r="PT86" s="20"/>
      <c r="PU86" s="20"/>
      <c r="PV86" s="20"/>
      <c r="PW86" s="20"/>
      <c r="PX86" s="20"/>
      <c r="PY86" s="20"/>
      <c r="PZ86" s="20"/>
      <c r="QA86" s="20"/>
      <c r="QB86" s="20"/>
      <c r="QC86" s="20"/>
      <c r="QD86" s="20"/>
      <c r="QE86" s="20"/>
      <c r="QF86" s="20"/>
      <c r="QG86" s="20"/>
      <c r="QH86" s="20"/>
      <c r="QI86" s="20"/>
      <c r="QJ86" s="20"/>
      <c r="QK86" s="20"/>
      <c r="QL86" s="20"/>
      <c r="QM86" s="20"/>
      <c r="QN86" s="20"/>
      <c r="QO86" s="20"/>
      <c r="QP86" s="20"/>
      <c r="QQ86" s="20"/>
      <c r="QR86" s="20"/>
      <c r="QS86" s="20"/>
      <c r="QT86" s="20"/>
      <c r="QU86" s="20"/>
      <c r="QV86" s="20"/>
      <c r="QW86" s="20"/>
      <c r="QX86" s="20"/>
      <c r="QY86" s="20"/>
      <c r="QZ86" s="20"/>
      <c r="RA86" s="20"/>
      <c r="RB86" s="20"/>
      <c r="RC86" s="20"/>
      <c r="RD86" s="20"/>
      <c r="RE86" s="20"/>
      <c r="RF86" s="20"/>
      <c r="RG86" s="20"/>
      <c r="RH86" s="20"/>
      <c r="RI86" s="20"/>
      <c r="RJ86" s="20"/>
      <c r="RK86" s="20"/>
      <c r="RL86" s="20"/>
      <c r="RM86" s="20"/>
      <c r="RN86" s="20"/>
      <c r="RO86" s="20"/>
      <c r="RP86" s="20"/>
      <c r="RQ86" s="20"/>
      <c r="RR86" s="20"/>
      <c r="RS86" s="20"/>
      <c r="RT86" s="20"/>
      <c r="RU86" s="20"/>
      <c r="RV86" s="20"/>
      <c r="RW86" s="20"/>
      <c r="RX86" s="20"/>
      <c r="RY86" s="20"/>
      <c r="RZ86" s="20"/>
      <c r="SA86" s="20"/>
      <c r="SB86" s="20"/>
      <c r="SC86" s="20"/>
      <c r="SD86" s="20"/>
      <c r="SE86" s="20"/>
      <c r="SF86" s="20"/>
      <c r="SG86" s="20"/>
      <c r="SH86" s="20"/>
      <c r="SI86" s="20"/>
      <c r="SJ86" s="20"/>
      <c r="SK86" s="20"/>
      <c r="SL86" s="20"/>
      <c r="SM86" s="20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  <c r="TL86" s="20"/>
      <c r="TM86" s="20"/>
      <c r="TN86" s="20"/>
      <c r="TO86" s="20"/>
      <c r="TP86" s="20"/>
      <c r="TQ86" s="20"/>
      <c r="TR86" s="20"/>
      <c r="TS86" s="20"/>
      <c r="TT86" s="20"/>
      <c r="TU86" s="20"/>
      <c r="TV86" s="20"/>
      <c r="TW86" s="20"/>
      <c r="TX86" s="20"/>
      <c r="TY86" s="20"/>
      <c r="TZ86" s="20"/>
      <c r="UA86" s="20"/>
      <c r="UB86" s="20"/>
      <c r="UC86" s="20"/>
      <c r="UD86" s="20"/>
      <c r="UE86" s="20"/>
      <c r="UF86" s="20"/>
      <c r="UG86" s="20"/>
      <c r="UH86" s="20"/>
      <c r="UI86" s="20"/>
      <c r="UJ86" s="20"/>
      <c r="UK86" s="20"/>
      <c r="UL86" s="20"/>
      <c r="UM86" s="20"/>
      <c r="UN86" s="20"/>
      <c r="UO86" s="20"/>
      <c r="UP86" s="20"/>
      <c r="UQ86" s="20"/>
      <c r="UR86" s="20"/>
      <c r="US86" s="20"/>
      <c r="UT86" s="20"/>
      <c r="UU86" s="20"/>
      <c r="UV86" s="20"/>
      <c r="UW86" s="20"/>
      <c r="UX86" s="20"/>
      <c r="UY86" s="20"/>
      <c r="UZ86" s="20"/>
      <c r="VA86" s="20"/>
      <c r="VB86" s="20"/>
      <c r="VC86" s="20"/>
      <c r="VD86" s="20"/>
      <c r="VE86" s="20"/>
      <c r="VF86" s="20"/>
      <c r="VG86" s="20"/>
      <c r="VH86" s="20"/>
      <c r="VI86" s="20"/>
      <c r="VJ86" s="20"/>
      <c r="VK86" s="20"/>
      <c r="VL86" s="20"/>
      <c r="VM86" s="20"/>
      <c r="VN86" s="20"/>
      <c r="VO86" s="20"/>
      <c r="VP86" s="20"/>
      <c r="VQ86" s="20"/>
      <c r="VR86" s="20"/>
      <c r="VS86" s="20"/>
      <c r="VT86" s="20"/>
      <c r="VU86" s="20"/>
      <c r="VV86" s="20"/>
      <c r="VW86" s="20"/>
      <c r="VX86" s="20"/>
      <c r="VY86" s="20"/>
      <c r="VZ86" s="20"/>
      <c r="WA86" s="20"/>
      <c r="WB86" s="20"/>
      <c r="WC86" s="20"/>
      <c r="WD86" s="20"/>
      <c r="WE86" s="20"/>
      <c r="WF86" s="20"/>
      <c r="WG86" s="20"/>
      <c r="WH86" s="20"/>
      <c r="WI86" s="20"/>
      <c r="WJ86" s="20"/>
      <c r="WK86" s="20"/>
      <c r="WL86" s="20"/>
      <c r="WM86" s="20"/>
      <c r="WN86" s="20"/>
      <c r="WO86" s="20"/>
      <c r="WP86" s="20"/>
      <c r="WQ86" s="20"/>
      <c r="WR86" s="20"/>
      <c r="WS86" s="20"/>
      <c r="WT86" s="20"/>
      <c r="WU86" s="20"/>
      <c r="WV86" s="20"/>
      <c r="WW86" s="20"/>
      <c r="WX86" s="20"/>
      <c r="WY86" s="20"/>
      <c r="WZ86" s="20"/>
      <c r="XA86" s="20"/>
      <c r="XB86" s="20"/>
      <c r="XC86" s="20"/>
      <c r="XD86" s="20"/>
      <c r="XE86" s="20"/>
      <c r="XF86" s="20"/>
      <c r="XG86" s="20"/>
      <c r="XH86" s="20"/>
      <c r="XI86" s="20"/>
      <c r="XJ86" s="20"/>
      <c r="XK86" s="20"/>
      <c r="XL86" s="20"/>
      <c r="XM86" s="20"/>
      <c r="XN86" s="20"/>
      <c r="XO86" s="20"/>
      <c r="XP86" s="20"/>
      <c r="XQ86" s="20"/>
      <c r="XR86" s="20"/>
      <c r="XS86" s="20"/>
      <c r="XT86" s="20"/>
      <c r="XU86" s="20"/>
      <c r="XV86" s="20"/>
      <c r="XW86" s="20"/>
      <c r="XX86" s="20"/>
      <c r="XY86" s="20"/>
      <c r="XZ86" s="20"/>
      <c r="YA86" s="20"/>
      <c r="YB86" s="20"/>
      <c r="YC86" s="20"/>
      <c r="YD86" s="20"/>
      <c r="YE86" s="20"/>
      <c r="YF86" s="20"/>
      <c r="YG86" s="20"/>
      <c r="YH86" s="20"/>
      <c r="YI86" s="20"/>
      <c r="YJ86" s="20"/>
      <c r="YK86" s="20"/>
      <c r="YL86" s="20"/>
      <c r="YM86" s="20"/>
      <c r="YN86" s="20"/>
      <c r="YO86" s="20"/>
      <c r="YP86" s="20"/>
      <c r="YQ86" s="20"/>
      <c r="YR86" s="20"/>
      <c r="YS86" s="20"/>
      <c r="YT86" s="20"/>
      <c r="YU86" s="20"/>
      <c r="YV86" s="20"/>
      <c r="YW86" s="20"/>
      <c r="YX86" s="20"/>
      <c r="YY86" s="20"/>
      <c r="YZ86" s="20"/>
      <c r="ZA86" s="20"/>
      <c r="ZB86" s="20"/>
      <c r="ZC86" s="20"/>
      <c r="ZD86" s="20"/>
      <c r="ZE86" s="20"/>
      <c r="ZF86" s="20"/>
      <c r="ZG86" s="20"/>
      <c r="ZH86" s="20"/>
      <c r="ZI86" s="20"/>
      <c r="ZJ86" s="20"/>
      <c r="ZK86" s="20"/>
      <c r="ZL86" s="20"/>
      <c r="ZM86" s="20"/>
      <c r="ZN86" s="20"/>
      <c r="ZO86" s="20"/>
      <c r="ZP86" s="20"/>
      <c r="ZQ86" s="20"/>
      <c r="ZR86" s="20"/>
      <c r="ZS86" s="20"/>
      <c r="ZT86" s="20"/>
      <c r="ZU86" s="20"/>
      <c r="ZV86" s="20"/>
      <c r="ZW86" s="20"/>
      <c r="ZX86" s="20"/>
      <c r="ZY86" s="20"/>
      <c r="ZZ86" s="20"/>
      <c r="AAA86" s="20"/>
      <c r="AAB86" s="20"/>
      <c r="AAC86" s="20"/>
      <c r="AAD86" s="20"/>
      <c r="AAE86" s="20"/>
      <c r="AAF86" s="20"/>
      <c r="AAG86" s="20"/>
      <c r="AAH86" s="20"/>
      <c r="AAI86" s="20"/>
      <c r="AAJ86" s="20"/>
      <c r="AAK86" s="20"/>
      <c r="AAL86" s="20"/>
      <c r="AAM86" s="20"/>
      <c r="AAN86" s="20"/>
      <c r="AAO86" s="20"/>
      <c r="AAP86" s="20"/>
      <c r="AAQ86" s="20"/>
      <c r="AAR86" s="20"/>
      <c r="AAS86" s="20"/>
      <c r="AAT86" s="20"/>
      <c r="AAU86" s="20"/>
      <c r="AAV86" s="20"/>
      <c r="AAW86" s="20"/>
      <c r="AAX86" s="20"/>
      <c r="AAY86" s="20"/>
      <c r="AAZ86" s="20"/>
      <c r="ABA86" s="20"/>
      <c r="ABB86" s="20"/>
      <c r="ABC86" s="20"/>
      <c r="ABD86" s="20"/>
      <c r="ABE86" s="20"/>
      <c r="ABF86" s="20"/>
      <c r="ABG86" s="20"/>
      <c r="ABH86" s="20"/>
      <c r="ABI86" s="20"/>
      <c r="ABJ86" s="20"/>
      <c r="ABK86" s="20"/>
      <c r="ABL86" s="20"/>
      <c r="ABM86" s="20"/>
      <c r="ABN86" s="20"/>
      <c r="ABO86" s="20"/>
      <c r="ABP86" s="20"/>
      <c r="ABQ86" s="20"/>
      <c r="ABR86" s="20"/>
      <c r="ABS86" s="20"/>
      <c r="ABT86" s="20"/>
      <c r="ABU86" s="20"/>
      <c r="ABV86" s="20"/>
      <c r="ABW86" s="20"/>
      <c r="ABX86" s="20"/>
      <c r="ABY86" s="20"/>
      <c r="ABZ86" s="20"/>
      <c r="ACA86" s="20"/>
      <c r="ACB86" s="20"/>
      <c r="ACC86" s="20"/>
      <c r="ACD86" s="20"/>
      <c r="ACE86" s="20"/>
      <c r="ACF86" s="20"/>
      <c r="ACG86" s="20"/>
      <c r="ACH86" s="20"/>
      <c r="ACI86" s="20"/>
      <c r="ACJ86" s="20"/>
      <c r="ACK86" s="20"/>
      <c r="ACL86" s="20"/>
      <c r="ACM86" s="20"/>
      <c r="ACN86" s="20"/>
      <c r="ACO86" s="20"/>
      <c r="ACP86" s="20"/>
      <c r="ACQ86" s="20"/>
      <c r="ACR86" s="20"/>
      <c r="ACS86" s="20"/>
      <c r="ACT86" s="20"/>
      <c r="ACU86" s="20"/>
      <c r="ACV86" s="20"/>
      <c r="ACW86" s="20"/>
      <c r="ACX86" s="20"/>
      <c r="ACY86" s="20"/>
      <c r="ACZ86" s="20"/>
      <c r="ADA86" s="20"/>
      <c r="ADB86" s="20"/>
      <c r="ADC86" s="20"/>
      <c r="ADD86" s="20"/>
      <c r="ADE86" s="20"/>
      <c r="ADF86" s="20"/>
      <c r="ADG86" s="20"/>
      <c r="ADH86" s="20"/>
      <c r="ADI86" s="20"/>
      <c r="ADJ86" s="20"/>
      <c r="ADK86" s="20"/>
      <c r="ADL86" s="20"/>
      <c r="ADM86" s="20"/>
      <c r="ADN86" s="20"/>
      <c r="ADO86" s="20"/>
      <c r="ADP86" s="20"/>
      <c r="ADQ86" s="20"/>
      <c r="ADR86" s="20"/>
      <c r="ADS86" s="20"/>
      <c r="ADT86" s="20"/>
      <c r="ADU86" s="20"/>
      <c r="ADV86" s="20"/>
      <c r="ADW86" s="20"/>
      <c r="ADX86" s="20"/>
      <c r="ADY86" s="20"/>
      <c r="ADZ86" s="20"/>
      <c r="AEA86" s="20"/>
      <c r="AEB86" s="20"/>
      <c r="AEC86" s="20"/>
      <c r="AED86" s="20"/>
      <c r="AEE86" s="20"/>
      <c r="AEF86" s="20"/>
      <c r="AEG86" s="20"/>
      <c r="AEH86" s="20"/>
      <c r="AEI86" s="20"/>
      <c r="AEJ86" s="20"/>
      <c r="AEK86" s="20"/>
      <c r="AEL86" s="20"/>
      <c r="AEM86" s="20"/>
      <c r="AEN86" s="20"/>
      <c r="AEO86" s="20"/>
      <c r="AEP86" s="20"/>
      <c r="AEQ86" s="20"/>
      <c r="AER86" s="20"/>
      <c r="AES86" s="20"/>
      <c r="AET86" s="20"/>
      <c r="AEU86" s="20"/>
      <c r="AEV86" s="20"/>
      <c r="AEW86" s="20"/>
      <c r="AEX86" s="20"/>
      <c r="AEY86" s="20"/>
      <c r="AEZ86" s="20"/>
      <c r="AFA86" s="20"/>
      <c r="AFB86" s="20"/>
      <c r="AFC86" s="20"/>
      <c r="AFD86" s="20"/>
      <c r="AFE86" s="20"/>
      <c r="AFF86" s="20"/>
      <c r="AFG86" s="20"/>
      <c r="AFH86" s="20"/>
      <c r="AFI86" s="20"/>
      <c r="AFJ86" s="20"/>
      <c r="AFK86" s="20"/>
      <c r="AFL86" s="20"/>
      <c r="AFM86" s="20"/>
      <c r="AFN86" s="20"/>
      <c r="AFO86" s="20"/>
      <c r="AFP86" s="20"/>
      <c r="AFQ86" s="20"/>
      <c r="AFR86" s="20"/>
      <c r="AFS86" s="20"/>
      <c r="AFT86" s="20"/>
      <c r="AFU86" s="20"/>
      <c r="AFV86" s="20"/>
      <c r="AFW86" s="20"/>
      <c r="AFX86" s="20"/>
      <c r="AFY86" s="20"/>
      <c r="AFZ86" s="20"/>
      <c r="AGA86" s="20"/>
      <c r="AGB86" s="20"/>
      <c r="AGC86" s="20"/>
      <c r="AGD86" s="20"/>
      <c r="AGE86" s="20"/>
      <c r="AGF86" s="20"/>
      <c r="AGG86" s="20"/>
      <c r="AGH86" s="20"/>
      <c r="AGI86" s="20"/>
      <c r="AGJ86" s="20"/>
      <c r="AGK86" s="20"/>
      <c r="AGL86" s="20"/>
      <c r="AGM86" s="20"/>
      <c r="AGN86" s="20"/>
      <c r="AGO86" s="20"/>
      <c r="AGP86" s="20"/>
      <c r="AGQ86" s="20"/>
      <c r="AGR86" s="20"/>
      <c r="AGS86" s="20"/>
      <c r="AGT86" s="20"/>
      <c r="AGU86" s="20"/>
      <c r="AGV86" s="20"/>
      <c r="AGW86" s="20"/>
      <c r="AGX86" s="20"/>
      <c r="AGY86" s="20"/>
      <c r="AGZ86" s="20"/>
      <c r="AHA86" s="20"/>
      <c r="AHB86" s="20"/>
      <c r="AHC86" s="20"/>
      <c r="AHD86" s="20"/>
      <c r="AHE86" s="20"/>
      <c r="AHF86" s="20"/>
      <c r="AHG86" s="20"/>
      <c r="AHH86" s="20"/>
      <c r="AHI86" s="20"/>
      <c r="AHJ86" s="20"/>
      <c r="AHK86" s="20"/>
      <c r="AHL86" s="20"/>
      <c r="AHM86" s="20"/>
      <c r="AHN86" s="20"/>
      <c r="AHO86" s="20"/>
      <c r="AHP86" s="20"/>
      <c r="AHQ86" s="20"/>
      <c r="AHR86" s="20"/>
      <c r="AHS86" s="20"/>
      <c r="AHT86" s="20"/>
      <c r="AHU86" s="20"/>
      <c r="AHV86" s="20"/>
      <c r="AHW86" s="20"/>
      <c r="AHX86" s="20"/>
      <c r="AHY86" s="20"/>
      <c r="AHZ86" s="20"/>
      <c r="AIA86" s="20"/>
      <c r="AIB86" s="20"/>
      <c r="AIC86" s="20"/>
      <c r="AID86" s="20"/>
      <c r="AIE86" s="20"/>
      <c r="AIF86" s="20"/>
      <c r="AIG86" s="20"/>
      <c r="AIH86" s="20"/>
      <c r="AII86" s="20"/>
      <c r="AIJ86" s="20"/>
      <c r="AIK86" s="20"/>
      <c r="AIL86" s="20"/>
      <c r="AIM86" s="20"/>
      <c r="AIN86" s="20"/>
      <c r="AIO86" s="20"/>
      <c r="AIP86" s="20"/>
      <c r="AIQ86" s="20"/>
      <c r="AIR86" s="20"/>
      <c r="AIS86" s="20"/>
      <c r="AIT86" s="20"/>
      <c r="AIU86" s="20"/>
      <c r="AIV86" s="20"/>
      <c r="AIW86" s="20"/>
      <c r="AIX86" s="20"/>
      <c r="AIY86" s="20"/>
      <c r="AIZ86" s="20"/>
      <c r="AJA86" s="20"/>
      <c r="AJB86" s="20"/>
      <c r="AJC86" s="20"/>
      <c r="AJD86" s="20"/>
      <c r="AJE86" s="20"/>
      <c r="AJF86" s="20"/>
      <c r="AJG86" s="20"/>
      <c r="AJH86" s="20"/>
      <c r="AJI86" s="20"/>
      <c r="AJJ86" s="20"/>
      <c r="AJK86" s="20"/>
      <c r="AJL86" s="20"/>
      <c r="AJM86" s="20"/>
      <c r="AJN86" s="20"/>
      <c r="AJO86" s="20"/>
      <c r="AJP86" s="20"/>
      <c r="AJQ86" s="20"/>
      <c r="AJR86" s="20"/>
      <c r="AJS86" s="20"/>
      <c r="AJT86" s="20"/>
      <c r="AJU86" s="20"/>
      <c r="AJV86" s="20"/>
      <c r="AJW86" s="20"/>
      <c r="AJX86" s="20"/>
      <c r="AJY86" s="20"/>
      <c r="AJZ86" s="20"/>
      <c r="AKA86" s="20"/>
      <c r="AKB86" s="20"/>
      <c r="AKC86" s="20"/>
      <c r="AKD86" s="20"/>
      <c r="AKE86" s="20"/>
      <c r="AKF86" s="20"/>
      <c r="AKG86" s="20"/>
      <c r="AKH86" s="20"/>
      <c r="AKI86" s="20"/>
      <c r="AKJ86" s="20"/>
      <c r="AKK86" s="20"/>
      <c r="AKL86" s="20"/>
      <c r="AKM86" s="20"/>
      <c r="AKN86" s="20"/>
      <c r="AKO86" s="20"/>
      <c r="AKP86" s="20"/>
      <c r="AKQ86" s="20"/>
      <c r="AKR86" s="20"/>
      <c r="AKS86" s="20"/>
      <c r="AKT86" s="20"/>
      <c r="AKU86" s="20"/>
      <c r="AKV86" s="20"/>
      <c r="AKW86" s="20"/>
      <c r="AKX86" s="20"/>
      <c r="AKY86" s="20"/>
      <c r="AKZ86" s="20"/>
      <c r="ALA86" s="20"/>
      <c r="ALB86" s="20"/>
      <c r="ALC86" s="20"/>
      <c r="ALD86" s="20"/>
      <c r="ALE86" s="20"/>
      <c r="ALF86" s="20"/>
      <c r="ALG86" s="20"/>
      <c r="ALH86" s="20"/>
      <c r="ALI86" s="20"/>
      <c r="ALJ86" s="20"/>
      <c r="ALK86" s="20"/>
      <c r="ALL86" s="20"/>
      <c r="ALM86" s="20"/>
      <c r="ALN86" s="20"/>
      <c r="ALO86" s="20"/>
      <c r="ALP86" s="20"/>
      <c r="ALQ86" s="20"/>
      <c r="ALR86" s="20"/>
      <c r="ALS86" s="20"/>
      <c r="ALT86" s="20"/>
      <c r="ALU86" s="20"/>
      <c r="ALV86" s="20"/>
      <c r="ALW86" s="20"/>
      <c r="ALX86" s="20"/>
      <c r="ALY86" s="20"/>
      <c r="ALZ86" s="20"/>
      <c r="AMA86" s="20"/>
      <c r="AMB86" s="20"/>
      <c r="AMC86" s="20"/>
      <c r="AMD86" s="20"/>
      <c r="AME86" s="20"/>
      <c r="AMF86" s="20"/>
      <c r="AMG86" s="20"/>
      <c r="AMH86" s="20"/>
      <c r="AMI86" s="20"/>
      <c r="AMJ86" s="20"/>
      <c r="AMK86" s="20"/>
      <c r="AML86" s="20"/>
      <c r="AMM86" s="20"/>
      <c r="AMN86" s="20"/>
      <c r="AMO86" s="20"/>
      <c r="AMP86" s="20"/>
      <c r="AMQ86" s="20"/>
      <c r="AMR86" s="20"/>
      <c r="AMS86" s="20"/>
      <c r="AMT86" s="20"/>
      <c r="AMU86" s="20"/>
      <c r="AMV86" s="20"/>
      <c r="AMW86" s="20"/>
      <c r="AMX86" s="20"/>
      <c r="AMY86" s="20"/>
      <c r="AMZ86" s="20"/>
      <c r="ANA86" s="20"/>
      <c r="ANB86" s="20"/>
      <c r="ANC86" s="20"/>
      <c r="AND86" s="20"/>
      <c r="ANE86" s="20"/>
      <c r="ANF86" s="20"/>
      <c r="ANG86" s="20"/>
      <c r="ANH86" s="20"/>
      <c r="ANI86" s="20"/>
      <c r="ANJ86" s="20"/>
      <c r="ANK86" s="20"/>
      <c r="ANL86" s="20"/>
      <c r="ANM86" s="20"/>
      <c r="ANN86" s="20"/>
      <c r="ANO86" s="20"/>
      <c r="ANP86" s="20"/>
      <c r="ANQ86" s="20"/>
      <c r="ANR86" s="20"/>
      <c r="ANS86" s="20"/>
      <c r="ANT86" s="20"/>
      <c r="ANU86" s="20"/>
      <c r="ANV86" s="20"/>
      <c r="ANW86" s="20"/>
      <c r="ANX86" s="20"/>
      <c r="ANY86" s="20"/>
      <c r="ANZ86" s="20"/>
      <c r="AOA86" s="20"/>
      <c r="AOB86" s="20"/>
      <c r="AOC86" s="20"/>
      <c r="AOD86" s="20"/>
      <c r="AOE86" s="20"/>
      <c r="AOF86" s="20"/>
      <c r="AOG86" s="20"/>
      <c r="AOH86" s="20"/>
      <c r="AOI86" s="20"/>
      <c r="AOJ86" s="20"/>
      <c r="AOK86" s="20"/>
      <c r="AOL86" s="20"/>
      <c r="AOM86" s="20"/>
      <c r="AON86" s="20"/>
      <c r="AOO86" s="20"/>
      <c r="AOP86" s="20"/>
      <c r="AOQ86" s="20"/>
      <c r="AOR86" s="20"/>
      <c r="AOS86" s="20"/>
      <c r="AOT86" s="20"/>
      <c r="AOU86" s="20"/>
      <c r="AOV86" s="20"/>
      <c r="AOW86" s="20"/>
      <c r="AOX86" s="20"/>
      <c r="AOY86" s="20"/>
      <c r="AOZ86" s="20"/>
      <c r="APA86" s="20"/>
      <c r="APB86" s="20"/>
      <c r="APC86" s="20"/>
      <c r="APD86" s="20"/>
      <c r="APE86" s="20"/>
      <c r="APF86" s="20"/>
      <c r="APG86" s="20"/>
      <c r="APH86" s="20"/>
      <c r="API86" s="20"/>
      <c r="APJ86" s="20"/>
      <c r="APK86" s="20"/>
      <c r="APL86" s="20"/>
      <c r="APM86" s="20"/>
      <c r="APN86" s="20"/>
      <c r="APO86" s="20"/>
      <c r="APP86" s="20"/>
      <c r="APQ86" s="20"/>
      <c r="APR86" s="20"/>
      <c r="APS86" s="20"/>
      <c r="APT86" s="20"/>
      <c r="APU86" s="20"/>
      <c r="APV86" s="20"/>
      <c r="APW86" s="20"/>
      <c r="APX86" s="20"/>
      <c r="APY86" s="20"/>
      <c r="APZ86" s="20"/>
      <c r="AQA86" s="20"/>
      <c r="AQB86" s="20"/>
      <c r="AQC86" s="20"/>
      <c r="AQD86" s="20"/>
      <c r="AQE86" s="20"/>
      <c r="AQF86" s="20"/>
      <c r="AQG86" s="20"/>
      <c r="AQH86" s="20"/>
      <c r="AQI86" s="20"/>
      <c r="AQJ86" s="20"/>
      <c r="AQK86" s="20"/>
      <c r="AQL86" s="20"/>
      <c r="AQM86" s="20"/>
      <c r="AQN86" s="20"/>
      <c r="AQO86" s="20"/>
      <c r="AQP86" s="20"/>
      <c r="AQQ86" s="20"/>
      <c r="AQR86" s="20"/>
      <c r="AQS86" s="20"/>
      <c r="AQT86" s="20"/>
      <c r="AQU86" s="20"/>
      <c r="AQV86" s="20"/>
      <c r="AQW86" s="20"/>
      <c r="AQX86" s="20"/>
      <c r="AQY86" s="20"/>
      <c r="AQZ86" s="20"/>
      <c r="ARA86" s="20"/>
      <c r="ARB86" s="20"/>
      <c r="ARC86" s="20"/>
      <c r="ARD86" s="20"/>
      <c r="ARE86" s="20"/>
      <c r="ARF86" s="20"/>
      <c r="ARG86" s="20"/>
      <c r="ARH86" s="20"/>
      <c r="ARI86" s="20"/>
      <c r="ARJ86" s="20"/>
      <c r="ARK86" s="20"/>
      <c r="ARL86" s="20"/>
      <c r="ARM86" s="20"/>
      <c r="ARN86" s="20"/>
      <c r="ARO86" s="20"/>
      <c r="ARP86" s="20"/>
      <c r="ARQ86" s="20"/>
      <c r="ARR86" s="20"/>
      <c r="ARS86" s="20"/>
      <c r="ART86" s="20"/>
      <c r="ARU86" s="20"/>
      <c r="ARV86" s="20"/>
      <c r="ARW86" s="20"/>
      <c r="ARX86" s="20"/>
      <c r="ARY86" s="20"/>
      <c r="ARZ86" s="20"/>
      <c r="ASA86" s="20"/>
      <c r="ASB86" s="20"/>
      <c r="ASC86" s="20"/>
      <c r="ASD86" s="20"/>
      <c r="ASE86" s="20"/>
      <c r="ASF86" s="20"/>
      <c r="ASG86" s="20"/>
      <c r="ASH86" s="20"/>
      <c r="ASI86" s="20"/>
      <c r="ASJ86" s="20"/>
      <c r="ASK86" s="20"/>
      <c r="ASL86" s="20"/>
      <c r="ASM86" s="20"/>
      <c r="ASN86" s="20"/>
      <c r="ASO86" s="20"/>
      <c r="ASP86" s="20"/>
      <c r="ASQ86" s="20"/>
      <c r="ASR86" s="20"/>
      <c r="ASS86" s="20"/>
      <c r="AST86" s="20"/>
      <c r="ASU86" s="20"/>
      <c r="ASV86" s="20"/>
      <c r="ASW86" s="20"/>
      <c r="ASX86" s="20"/>
      <c r="ASY86" s="20"/>
      <c r="ASZ86" s="20"/>
      <c r="ATA86" s="20"/>
      <c r="ATB86" s="20"/>
      <c r="ATC86" s="20"/>
      <c r="ATD86" s="20"/>
      <c r="ATE86" s="20"/>
      <c r="ATF86" s="20"/>
      <c r="ATG86" s="20"/>
      <c r="ATH86" s="20"/>
      <c r="ATI86" s="20"/>
      <c r="ATJ86" s="20"/>
      <c r="ATK86" s="20"/>
      <c r="ATL86" s="20"/>
      <c r="ATM86" s="20"/>
      <c r="ATN86" s="20"/>
      <c r="ATO86" s="20"/>
      <c r="ATP86" s="20"/>
      <c r="ATQ86" s="20"/>
      <c r="ATR86" s="20"/>
      <c r="ATS86" s="20"/>
      <c r="ATT86" s="20"/>
      <c r="ATU86" s="20"/>
      <c r="ATV86" s="20"/>
      <c r="ATW86" s="20"/>
      <c r="ATX86" s="20"/>
      <c r="ATY86" s="20"/>
      <c r="ATZ86" s="20"/>
      <c r="AUA86" s="20"/>
      <c r="AUB86" s="20"/>
      <c r="AUC86" s="20"/>
      <c r="AUD86" s="20"/>
      <c r="AUE86" s="20"/>
      <c r="AUF86" s="20"/>
      <c r="AUG86" s="20"/>
      <c r="AUH86" s="20"/>
      <c r="AUI86" s="20"/>
      <c r="AUJ86" s="20"/>
      <c r="AUK86" s="20"/>
      <c r="AUL86" s="20"/>
      <c r="AUM86" s="20"/>
      <c r="AUN86" s="20"/>
      <c r="AUO86" s="20"/>
      <c r="AUP86" s="20"/>
      <c r="AUQ86" s="20"/>
      <c r="AUR86" s="20"/>
      <c r="AUS86" s="20"/>
      <c r="AUT86" s="20"/>
      <c r="AUU86" s="20"/>
      <c r="AUV86" s="20"/>
      <c r="AUW86" s="20"/>
      <c r="AUX86" s="20"/>
      <c r="AUY86" s="20"/>
      <c r="AUZ86" s="20"/>
      <c r="AVA86" s="20"/>
      <c r="AVB86" s="20"/>
      <c r="AVC86" s="20"/>
      <c r="AVD86" s="20"/>
      <c r="AVE86" s="20"/>
      <c r="AVF86" s="20"/>
      <c r="AVG86" s="20"/>
      <c r="AVH86" s="20"/>
      <c r="AVI86" s="20"/>
      <c r="AVJ86" s="20"/>
      <c r="AVK86" s="20"/>
      <c r="AVL86" s="20"/>
      <c r="AVM86" s="20"/>
      <c r="AVN86" s="20"/>
      <c r="AVO86" s="20"/>
      <c r="AVP86" s="20"/>
      <c r="AVQ86" s="20"/>
      <c r="AVR86" s="20"/>
      <c r="AVS86" s="20"/>
      <c r="AVT86" s="20"/>
      <c r="AVU86" s="20"/>
      <c r="AVV86" s="20"/>
      <c r="AVW86" s="20"/>
      <c r="AVX86" s="20"/>
      <c r="AVY86" s="20"/>
      <c r="AVZ86" s="20"/>
      <c r="AWA86" s="20"/>
      <c r="AWB86" s="20"/>
      <c r="AWC86" s="20"/>
      <c r="AWD86" s="20"/>
      <c r="AWE86" s="20"/>
      <c r="AWF86" s="20"/>
      <c r="AWG86" s="20"/>
      <c r="AWH86" s="20"/>
      <c r="AWI86" s="20"/>
      <c r="AWJ86" s="20"/>
      <c r="AWK86" s="20"/>
      <c r="AWL86" s="20"/>
      <c r="AWM86" s="20"/>
      <c r="AWN86" s="20"/>
      <c r="AWO86" s="20"/>
      <c r="AWP86" s="20"/>
      <c r="AWQ86" s="20"/>
      <c r="AWR86" s="20"/>
      <c r="AWS86" s="20"/>
      <c r="AWT86" s="20"/>
      <c r="AWU86" s="20"/>
      <c r="AWV86" s="20"/>
      <c r="AWW86" s="20"/>
      <c r="AWX86" s="20"/>
      <c r="AWY86" s="20"/>
      <c r="AWZ86" s="20"/>
      <c r="AXA86" s="20"/>
      <c r="AXB86" s="20"/>
      <c r="AXC86" s="20"/>
      <c r="AXD86" s="20"/>
      <c r="AXE86" s="20"/>
      <c r="AXF86" s="20"/>
      <c r="AXG86" s="20"/>
      <c r="AXH86" s="20"/>
      <c r="AXI86" s="20"/>
      <c r="AXJ86" s="20"/>
      <c r="AXK86" s="20"/>
      <c r="AXL86" s="20"/>
      <c r="AXM86" s="20"/>
      <c r="AXN86" s="20"/>
      <c r="AXO86" s="20"/>
      <c r="AXP86" s="20"/>
      <c r="AXQ86" s="20"/>
      <c r="AXR86" s="20"/>
      <c r="AXS86" s="20"/>
      <c r="AXT86" s="20"/>
      <c r="AXU86" s="20"/>
      <c r="AXV86" s="20"/>
      <c r="AXW86" s="20"/>
      <c r="AXX86" s="20"/>
      <c r="AXY86" s="20"/>
      <c r="AXZ86" s="20"/>
      <c r="AYA86" s="20"/>
      <c r="AYB86" s="20"/>
      <c r="AYC86" s="20"/>
      <c r="AYD86" s="20"/>
      <c r="AYE86" s="20"/>
      <c r="AYF86" s="20"/>
      <c r="AYG86" s="20"/>
      <c r="AYH86" s="20"/>
      <c r="AYI86" s="20"/>
      <c r="AYJ86" s="20"/>
      <c r="AYK86" s="20"/>
      <c r="AYL86" s="20"/>
      <c r="AYM86" s="20"/>
      <c r="AYN86" s="20"/>
      <c r="AYO86" s="20"/>
      <c r="AYP86" s="20"/>
      <c r="AYQ86" s="20"/>
      <c r="AYR86" s="20"/>
      <c r="AYS86" s="20"/>
      <c r="AYT86" s="20"/>
      <c r="AYU86" s="20"/>
      <c r="AYV86" s="20"/>
      <c r="AYW86" s="20"/>
      <c r="AYX86" s="20"/>
      <c r="AYY86" s="20"/>
      <c r="AYZ86" s="20"/>
      <c r="AZA86" s="20"/>
      <c r="AZB86" s="20"/>
      <c r="AZC86" s="20"/>
      <c r="AZD86" s="20"/>
      <c r="AZE86" s="20"/>
      <c r="AZF86" s="20"/>
      <c r="AZG86" s="20"/>
      <c r="AZH86" s="20"/>
      <c r="AZI86" s="20"/>
      <c r="AZJ86" s="20"/>
      <c r="AZK86" s="20"/>
      <c r="AZL86" s="20"/>
      <c r="AZM86" s="20"/>
      <c r="AZN86" s="20"/>
      <c r="AZO86" s="20"/>
      <c r="AZP86" s="20"/>
      <c r="AZQ86" s="20"/>
      <c r="AZR86" s="20"/>
      <c r="AZS86" s="20"/>
      <c r="AZT86" s="20"/>
      <c r="AZU86" s="20"/>
      <c r="AZV86" s="20"/>
      <c r="AZW86" s="20"/>
      <c r="AZX86" s="20"/>
      <c r="AZY86" s="20"/>
      <c r="AZZ86" s="20"/>
      <c r="BAA86" s="20"/>
      <c r="BAB86" s="20"/>
      <c r="BAC86" s="20"/>
      <c r="BAD86" s="20"/>
      <c r="BAE86" s="20"/>
      <c r="BAF86" s="20"/>
      <c r="BAG86" s="20"/>
      <c r="BAH86" s="20"/>
      <c r="BAI86" s="20"/>
      <c r="BAJ86" s="20"/>
      <c r="BAK86" s="20"/>
      <c r="BAL86" s="20"/>
      <c r="BAM86" s="20"/>
      <c r="BAN86" s="20"/>
      <c r="BAO86" s="20"/>
      <c r="BAP86" s="20"/>
      <c r="BAQ86" s="20"/>
      <c r="BAR86" s="20"/>
      <c r="BAS86" s="20"/>
      <c r="BAT86" s="20"/>
      <c r="BAU86" s="20"/>
      <c r="BAV86" s="20"/>
      <c r="BAW86" s="20"/>
      <c r="BAX86" s="20"/>
      <c r="BAY86" s="20"/>
      <c r="BAZ86" s="20"/>
      <c r="BBA86" s="20"/>
      <c r="BBB86" s="20"/>
      <c r="BBC86" s="20"/>
      <c r="BBD86" s="20"/>
      <c r="BBE86" s="20"/>
      <c r="BBF86" s="20"/>
      <c r="BBG86" s="20"/>
      <c r="BBH86" s="20"/>
      <c r="BBI86" s="20"/>
      <c r="BBJ86" s="20"/>
      <c r="BBK86" s="20"/>
      <c r="BBL86" s="20"/>
      <c r="BBM86" s="20"/>
      <c r="BBN86" s="20"/>
      <c r="BBO86" s="20"/>
      <c r="BBP86" s="20"/>
      <c r="BBQ86" s="20"/>
      <c r="BBR86" s="20"/>
      <c r="BBS86" s="20"/>
      <c r="BBT86" s="20"/>
      <c r="BBU86" s="20"/>
      <c r="BBV86" s="20"/>
      <c r="BBW86" s="20"/>
      <c r="BBX86" s="20"/>
      <c r="BBY86" s="20"/>
      <c r="BBZ86" s="20"/>
      <c r="BCA86" s="20"/>
      <c r="BCB86" s="20"/>
      <c r="BCC86" s="20"/>
      <c r="BCD86" s="20"/>
      <c r="BCE86" s="20"/>
      <c r="BCF86" s="20"/>
      <c r="BCG86" s="20"/>
      <c r="BCH86" s="20"/>
      <c r="BCI86" s="20"/>
      <c r="BCJ86" s="20"/>
      <c r="BCK86" s="20"/>
      <c r="BCL86" s="20"/>
      <c r="BCM86" s="20"/>
      <c r="BCN86" s="20"/>
      <c r="BCO86" s="20"/>
      <c r="BCP86" s="20"/>
      <c r="BCQ86" s="20"/>
      <c r="BCR86" s="20"/>
      <c r="BCS86" s="20"/>
      <c r="BCT86" s="20"/>
      <c r="BCU86" s="20"/>
      <c r="BCV86" s="20"/>
      <c r="BCW86" s="20"/>
      <c r="BCX86" s="20"/>
      <c r="BCY86" s="20"/>
      <c r="BCZ86" s="20"/>
      <c r="BDA86" s="20"/>
      <c r="BDB86" s="20"/>
      <c r="BDC86" s="20"/>
      <c r="BDD86" s="20"/>
      <c r="BDE86" s="20"/>
      <c r="BDF86" s="20"/>
      <c r="BDG86" s="20"/>
      <c r="BDH86" s="20"/>
      <c r="BDI86" s="20"/>
      <c r="BDJ86" s="20"/>
      <c r="BDK86" s="20"/>
      <c r="BDL86" s="20"/>
      <c r="BDM86" s="20"/>
      <c r="BDN86" s="20"/>
      <c r="BDO86" s="20"/>
      <c r="BDP86" s="20"/>
      <c r="BDQ86" s="20"/>
      <c r="BDR86" s="20"/>
      <c r="BDS86" s="20"/>
      <c r="BDT86" s="20"/>
      <c r="BDU86" s="20"/>
      <c r="BDV86" s="20"/>
      <c r="BDW86" s="20"/>
      <c r="BDX86" s="20"/>
      <c r="BDY86" s="20"/>
      <c r="BDZ86" s="20"/>
      <c r="BEA86" s="20"/>
      <c r="BEB86" s="20"/>
      <c r="BEC86" s="20"/>
      <c r="BED86" s="20"/>
      <c r="BEE86" s="20"/>
      <c r="BEF86" s="20"/>
      <c r="BEG86" s="20"/>
      <c r="BEH86" s="20"/>
      <c r="BEI86" s="20"/>
      <c r="BEJ86" s="20"/>
      <c r="BEK86" s="20"/>
      <c r="BEL86" s="20"/>
      <c r="BEM86" s="20"/>
      <c r="BEN86" s="20"/>
      <c r="BEO86" s="20"/>
      <c r="BEP86" s="20"/>
      <c r="BEQ86" s="20"/>
      <c r="BER86" s="20"/>
      <c r="BES86" s="20"/>
      <c r="BET86" s="20"/>
      <c r="BEU86" s="20"/>
      <c r="BEV86" s="20"/>
      <c r="BEW86" s="20"/>
      <c r="BEX86" s="20"/>
      <c r="BEY86" s="20"/>
      <c r="BEZ86" s="20"/>
      <c r="BFA86" s="20"/>
      <c r="BFB86" s="20"/>
      <c r="BFC86" s="20"/>
      <c r="BFD86" s="20"/>
      <c r="BFE86" s="20"/>
      <c r="BFF86" s="20"/>
      <c r="BFG86" s="20"/>
      <c r="BFH86" s="20"/>
      <c r="BFI86" s="20"/>
      <c r="BFJ86" s="20"/>
      <c r="BFK86" s="20"/>
      <c r="BFL86" s="20"/>
      <c r="BFM86" s="20"/>
      <c r="BFN86" s="20"/>
      <c r="BFO86" s="20"/>
      <c r="BFP86" s="20"/>
      <c r="BFQ86" s="20"/>
      <c r="BFR86" s="20"/>
      <c r="BFS86" s="20"/>
      <c r="BFT86" s="20"/>
      <c r="BFU86" s="20"/>
      <c r="BFV86" s="20"/>
      <c r="BFW86" s="20"/>
      <c r="BFX86" s="20"/>
      <c r="BFY86" s="20"/>
      <c r="BFZ86" s="20"/>
      <c r="BGA86" s="20"/>
      <c r="BGB86" s="20"/>
      <c r="BGC86" s="20"/>
      <c r="BGD86" s="20"/>
      <c r="BGE86" s="20"/>
      <c r="BGF86" s="20"/>
      <c r="BGG86" s="20"/>
      <c r="BGH86" s="20"/>
      <c r="BGI86" s="20"/>
      <c r="BGJ86" s="20"/>
      <c r="BGK86" s="20"/>
      <c r="BGL86" s="20"/>
      <c r="BGM86" s="20"/>
      <c r="BGN86" s="20"/>
      <c r="BGO86" s="20"/>
      <c r="BGP86" s="20"/>
      <c r="BGQ86" s="20"/>
      <c r="BGR86" s="20"/>
      <c r="BGS86" s="20"/>
      <c r="BGT86" s="20"/>
      <c r="BGU86" s="20"/>
      <c r="BGV86" s="20"/>
      <c r="BGW86" s="20"/>
      <c r="BGX86" s="20"/>
      <c r="BGY86" s="20"/>
      <c r="BGZ86" s="20"/>
      <c r="BHA86" s="20"/>
      <c r="BHB86" s="20"/>
      <c r="BHC86" s="20"/>
      <c r="BHD86" s="20"/>
      <c r="BHE86" s="20"/>
      <c r="BHF86" s="20"/>
      <c r="BHG86" s="20"/>
      <c r="BHH86" s="20"/>
      <c r="BHI86" s="20"/>
      <c r="BHJ86" s="20"/>
      <c r="BHK86" s="20"/>
      <c r="BHL86" s="20"/>
      <c r="BHM86" s="20"/>
      <c r="BHN86" s="20"/>
      <c r="BHO86" s="20"/>
      <c r="BHP86" s="20"/>
      <c r="BHQ86" s="20"/>
      <c r="BHR86" s="20"/>
      <c r="BHS86" s="20"/>
      <c r="BHT86" s="20"/>
      <c r="BHU86" s="20"/>
      <c r="BHV86" s="20"/>
      <c r="BHW86" s="20"/>
      <c r="BHX86" s="20"/>
      <c r="BHY86" s="20"/>
      <c r="BHZ86" s="20"/>
      <c r="BIA86" s="20"/>
      <c r="BIB86" s="20"/>
      <c r="BIC86" s="20"/>
      <c r="BID86" s="20"/>
      <c r="BIE86" s="20"/>
      <c r="BIF86" s="20"/>
      <c r="BIG86" s="20"/>
      <c r="BIH86" s="20"/>
      <c r="BII86" s="20"/>
      <c r="BIJ86" s="20"/>
      <c r="BIK86" s="20"/>
      <c r="BIL86" s="20"/>
      <c r="BIM86" s="20"/>
      <c r="BIN86" s="20"/>
      <c r="BIO86" s="20"/>
      <c r="BIP86" s="20"/>
      <c r="BIQ86" s="20"/>
      <c r="BIR86" s="20"/>
      <c r="BIS86" s="20"/>
      <c r="BIT86" s="20"/>
      <c r="BIU86" s="20"/>
      <c r="BIV86" s="20"/>
      <c r="BIW86" s="20"/>
      <c r="BIX86" s="20"/>
      <c r="BIY86" s="20"/>
      <c r="BIZ86" s="20"/>
      <c r="BJA86" s="20"/>
      <c r="BJB86" s="20"/>
      <c r="BJC86" s="20"/>
      <c r="BJD86" s="20"/>
      <c r="BJE86" s="20"/>
      <c r="BJF86" s="20"/>
      <c r="BJG86" s="20"/>
      <c r="BJH86" s="20"/>
      <c r="BJI86" s="20"/>
      <c r="BJJ86" s="20"/>
      <c r="BJK86" s="20"/>
      <c r="BJL86" s="20"/>
      <c r="BJM86" s="20"/>
      <c r="BJN86" s="20"/>
      <c r="BJO86" s="20"/>
      <c r="BJP86" s="20"/>
      <c r="BJQ86" s="20"/>
      <c r="BJR86" s="20"/>
      <c r="BJS86" s="20"/>
      <c r="BJT86" s="20"/>
      <c r="BJU86" s="20"/>
      <c r="BJV86" s="20"/>
      <c r="BJW86" s="20"/>
      <c r="BJX86" s="20"/>
      <c r="BJY86" s="20"/>
      <c r="BJZ86" s="20"/>
      <c r="BKA86" s="20"/>
      <c r="BKB86" s="20"/>
      <c r="BKC86" s="20"/>
      <c r="BKD86" s="20"/>
      <c r="BKE86" s="20"/>
      <c r="BKF86" s="20"/>
      <c r="BKG86" s="20"/>
      <c r="BKH86" s="20"/>
      <c r="BKI86" s="20"/>
      <c r="BKJ86" s="20"/>
      <c r="BKK86" s="20"/>
      <c r="BKL86" s="20"/>
      <c r="BKM86" s="20"/>
      <c r="BKN86" s="20"/>
      <c r="BKO86" s="20"/>
      <c r="BKP86" s="20"/>
      <c r="BKQ86" s="20"/>
      <c r="BKR86" s="20"/>
      <c r="BKS86" s="20"/>
      <c r="BKT86" s="20"/>
      <c r="BKU86" s="20"/>
      <c r="BKV86" s="20"/>
      <c r="BKW86" s="20"/>
      <c r="BKX86" s="20"/>
      <c r="BKY86" s="20"/>
      <c r="BKZ86" s="20"/>
      <c r="BLA86" s="20"/>
      <c r="BLB86" s="20"/>
      <c r="BLC86" s="20"/>
      <c r="BLD86" s="20"/>
      <c r="BLE86" s="20"/>
      <c r="BLF86" s="20"/>
      <c r="BLG86" s="20"/>
      <c r="BLH86" s="20"/>
      <c r="BLI86" s="20"/>
      <c r="BLJ86" s="20"/>
      <c r="BLK86" s="20"/>
      <c r="BLL86" s="20"/>
      <c r="BLM86" s="20"/>
      <c r="BLN86" s="20"/>
      <c r="BLO86" s="20"/>
      <c r="BLP86" s="20"/>
      <c r="BLQ86" s="20"/>
      <c r="BLR86" s="20"/>
      <c r="BLS86" s="20"/>
      <c r="BLT86" s="20"/>
      <c r="BLU86" s="20"/>
      <c r="BLV86" s="20"/>
      <c r="BLW86" s="20"/>
      <c r="BLX86" s="20"/>
      <c r="BLY86" s="20"/>
      <c r="BLZ86" s="20"/>
      <c r="BMA86" s="20"/>
      <c r="BMB86" s="20"/>
      <c r="BMC86" s="20"/>
      <c r="BMD86" s="20"/>
      <c r="BME86" s="20"/>
      <c r="BMF86" s="20"/>
      <c r="BMG86" s="20"/>
      <c r="BMH86" s="20"/>
      <c r="BMI86" s="20"/>
      <c r="BMJ86" s="20"/>
      <c r="BMK86" s="20"/>
      <c r="BML86" s="20"/>
      <c r="BMM86" s="20"/>
      <c r="BMN86" s="20"/>
      <c r="BMO86" s="20"/>
      <c r="BMP86" s="20"/>
      <c r="BMQ86" s="20"/>
      <c r="BMR86" s="20"/>
      <c r="BMS86" s="20"/>
      <c r="BMT86" s="20"/>
      <c r="BMU86" s="20"/>
      <c r="BMV86" s="20"/>
      <c r="BMW86" s="20"/>
      <c r="BMX86" s="20"/>
      <c r="BMY86" s="20"/>
      <c r="BMZ86" s="20"/>
      <c r="BNA86" s="20"/>
      <c r="BNB86" s="20"/>
      <c r="BNC86" s="20"/>
      <c r="BND86" s="20"/>
      <c r="BNE86" s="20"/>
      <c r="BNF86" s="20"/>
      <c r="BNG86" s="20"/>
      <c r="BNH86" s="20"/>
      <c r="BNI86" s="20"/>
      <c r="BNJ86" s="20"/>
      <c r="BNK86" s="20"/>
      <c r="BNL86" s="20"/>
      <c r="BNM86" s="20"/>
      <c r="BNN86" s="20"/>
      <c r="BNO86" s="20"/>
      <c r="BNP86" s="20"/>
      <c r="BNQ86" s="20"/>
      <c r="BNR86" s="20"/>
      <c r="BNS86" s="20"/>
      <c r="BNT86" s="20"/>
      <c r="BNU86" s="20"/>
      <c r="BNV86" s="20"/>
      <c r="BNW86" s="20"/>
      <c r="BNX86" s="20"/>
      <c r="BNY86" s="20"/>
      <c r="BNZ86" s="20"/>
      <c r="BOA86" s="20"/>
      <c r="BOB86" s="20"/>
      <c r="BOC86" s="20"/>
      <c r="BOD86" s="20"/>
      <c r="BOE86" s="20"/>
      <c r="BOF86" s="20"/>
      <c r="BOG86" s="20"/>
      <c r="BOH86" s="20"/>
      <c r="BOI86" s="20"/>
      <c r="BOJ86" s="20"/>
      <c r="BOK86" s="20"/>
      <c r="BOL86" s="20"/>
      <c r="BOM86" s="20"/>
      <c r="BON86" s="20"/>
      <c r="BOO86" s="20"/>
      <c r="BOP86" s="20"/>
      <c r="BOQ86" s="20"/>
      <c r="BOR86" s="20"/>
      <c r="BOS86" s="20"/>
      <c r="BOT86" s="20"/>
      <c r="BOU86" s="20"/>
      <c r="BOV86" s="20"/>
      <c r="BOW86" s="20"/>
      <c r="BOX86" s="20"/>
      <c r="BOY86" s="20"/>
      <c r="BOZ86" s="20"/>
      <c r="BPA86" s="20"/>
      <c r="BPB86" s="20"/>
      <c r="BPC86" s="20"/>
      <c r="BPD86" s="20"/>
      <c r="BPE86" s="20"/>
      <c r="BPF86" s="20"/>
      <c r="BPG86" s="20"/>
      <c r="BPH86" s="20"/>
      <c r="BPI86" s="20"/>
      <c r="BPJ86" s="20"/>
      <c r="BPK86" s="20"/>
      <c r="BPL86" s="20"/>
      <c r="BPM86" s="20"/>
      <c r="BPN86" s="20"/>
      <c r="BPO86" s="20"/>
      <c r="BPP86" s="20"/>
      <c r="BPQ86" s="20"/>
      <c r="BPR86" s="20"/>
      <c r="BPS86" s="20"/>
      <c r="BPT86" s="20"/>
      <c r="BPU86" s="20"/>
      <c r="BPV86" s="20"/>
      <c r="BPW86" s="20"/>
      <c r="BPX86" s="20"/>
      <c r="BPY86" s="20"/>
      <c r="BPZ86" s="20"/>
      <c r="BQA86" s="20"/>
      <c r="BQB86" s="20"/>
      <c r="BQC86" s="20"/>
      <c r="BQD86" s="20"/>
      <c r="BQE86" s="20"/>
      <c r="BQF86" s="20"/>
      <c r="BQG86" s="20"/>
      <c r="BQH86" s="20"/>
      <c r="BQI86" s="20"/>
      <c r="BQJ86" s="20"/>
      <c r="BQK86" s="20"/>
      <c r="BQL86" s="20"/>
      <c r="BQM86" s="20"/>
      <c r="BQN86" s="20"/>
      <c r="BQO86" s="20"/>
      <c r="BQP86" s="20"/>
      <c r="BQQ86" s="20"/>
      <c r="BQR86" s="20"/>
      <c r="BQS86" s="20"/>
      <c r="BQT86" s="20"/>
      <c r="BQU86" s="20"/>
      <c r="BQV86" s="20"/>
      <c r="BQW86" s="20"/>
      <c r="BQX86" s="20"/>
      <c r="BQY86" s="20"/>
      <c r="BQZ86" s="20"/>
      <c r="BRA86" s="20"/>
      <c r="BRB86" s="20"/>
      <c r="BRC86" s="20"/>
      <c r="BRD86" s="20"/>
      <c r="BRE86" s="20"/>
      <c r="BRF86" s="20"/>
      <c r="BRG86" s="20"/>
      <c r="BRH86" s="20"/>
      <c r="BRI86" s="20"/>
      <c r="BRJ86" s="20"/>
      <c r="BRK86" s="20"/>
      <c r="BRL86" s="20"/>
      <c r="BRM86" s="20"/>
      <c r="BRN86" s="20"/>
      <c r="BRO86" s="20"/>
      <c r="BRP86" s="20"/>
      <c r="BRQ86" s="20"/>
      <c r="BRR86" s="20"/>
      <c r="BRS86" s="20"/>
      <c r="BRT86" s="20"/>
      <c r="BRU86" s="20"/>
      <c r="BRV86" s="20"/>
      <c r="BRW86" s="20"/>
      <c r="BRX86" s="20"/>
      <c r="BRY86" s="20"/>
      <c r="BRZ86" s="20"/>
      <c r="BSA86" s="20"/>
    </row>
    <row r="87" spans="1:1847" s="99" customFormat="1" ht="14.4" thickBot="1" x14ac:dyDescent="0.35">
      <c r="A87" s="994" t="s">
        <v>134</v>
      </c>
      <c r="B87" s="994"/>
      <c r="C87" s="994"/>
      <c r="D87" s="994"/>
      <c r="E87" s="994"/>
      <c r="F87" s="994"/>
      <c r="G87" s="994"/>
      <c r="H87" s="206">
        <f>H90+H98+H111+H117</f>
        <v>411534939.68000001</v>
      </c>
      <c r="I87" s="206">
        <f t="shared" ref="I87:K87" si="39">I90+I98+I111+I117</f>
        <v>561881319.67999995</v>
      </c>
      <c r="J87" s="206">
        <f t="shared" si="39"/>
        <v>524608780</v>
      </c>
      <c r="K87" s="206">
        <f t="shared" si="39"/>
        <v>524608780</v>
      </c>
      <c r="L87" s="207"/>
      <c r="M87" s="520">
        <f>M90+M98+M111+M117</f>
        <v>615851388</v>
      </c>
      <c r="N87" s="206">
        <f t="shared" ref="N87:P87" si="40">N90+N98+N111+N117</f>
        <v>2050802389.1800003</v>
      </c>
      <c r="O87" s="206">
        <f t="shared" si="40"/>
        <v>1787130216</v>
      </c>
      <c r="P87" s="206">
        <f t="shared" si="40"/>
        <v>1787130216</v>
      </c>
      <c r="Q87" s="208"/>
      <c r="R87" s="520">
        <v>0</v>
      </c>
      <c r="S87" s="206">
        <v>0</v>
      </c>
      <c r="T87" s="206"/>
      <c r="U87" s="206"/>
      <c r="V87" s="209"/>
      <c r="W87" s="501">
        <f>H87+M87</f>
        <v>1027386327.6800001</v>
      </c>
      <c r="X87" s="210">
        <f t="shared" ref="X87:Z87" si="41">I87+N87</f>
        <v>2612683708.8600001</v>
      </c>
      <c r="Y87" s="210">
        <f t="shared" si="41"/>
        <v>2311738996</v>
      </c>
      <c r="Z87" s="210">
        <f t="shared" si="41"/>
        <v>2311738996</v>
      </c>
      <c r="AA87" s="995">
        <v>9</v>
      </c>
    </row>
    <row r="88" spans="1:1847" s="99" customFormat="1" x14ac:dyDescent="0.3">
      <c r="A88" s="213">
        <v>1</v>
      </c>
      <c r="B88" s="388"/>
      <c r="C88" s="388"/>
      <c r="D88" s="388"/>
      <c r="E88" s="556"/>
      <c r="F88" s="388"/>
      <c r="G88" s="397" t="s">
        <v>135</v>
      </c>
      <c r="H88" s="146">
        <f>H90+H98+H111+H117</f>
        <v>411534939.68000001</v>
      </c>
      <c r="I88" s="147">
        <f t="shared" ref="I88:K88" si="42">I90+I98+I111+I117</f>
        <v>561881319.67999995</v>
      </c>
      <c r="J88" s="147">
        <f t="shared" si="42"/>
        <v>524608780</v>
      </c>
      <c r="K88" s="147">
        <f t="shared" si="42"/>
        <v>524608780</v>
      </c>
      <c r="L88" s="205"/>
      <c r="M88" s="692">
        <f>M90+M98+M111+M117</f>
        <v>615851388</v>
      </c>
      <c r="N88" s="152">
        <f t="shared" ref="N88:P88" si="43">N90+N98+N111+N117</f>
        <v>2050802389.1800003</v>
      </c>
      <c r="O88" s="152">
        <f t="shared" si="43"/>
        <v>1787130216</v>
      </c>
      <c r="P88" s="152">
        <f t="shared" si="43"/>
        <v>1787130216</v>
      </c>
      <c r="Q88" s="199"/>
      <c r="R88" s="734">
        <v>0</v>
      </c>
      <c r="S88" s="147">
        <v>0</v>
      </c>
      <c r="T88" s="152"/>
      <c r="U88" s="152"/>
      <c r="V88" s="200"/>
      <c r="W88" s="502">
        <f>H87+M87</f>
        <v>1027386327.6800001</v>
      </c>
      <c r="X88" s="140">
        <f t="shared" ref="X88:Z88" si="44">I87+N87</f>
        <v>2612683708.8600001</v>
      </c>
      <c r="Y88" s="140">
        <f t="shared" si="44"/>
        <v>2311738996</v>
      </c>
      <c r="Z88" s="148">
        <f t="shared" si="44"/>
        <v>2311738996</v>
      </c>
      <c r="AA88" s="996"/>
    </row>
    <row r="89" spans="1:1847" s="99" customFormat="1" x14ac:dyDescent="0.3">
      <c r="A89" s="777"/>
      <c r="B89" s="342" t="s">
        <v>136</v>
      </c>
      <c r="C89" s="342"/>
      <c r="D89" s="342"/>
      <c r="E89" s="545"/>
      <c r="F89" s="342"/>
      <c r="G89" s="395" t="s">
        <v>137</v>
      </c>
      <c r="H89" s="100">
        <f>H90+H98+H111+H117</f>
        <v>411534939.68000001</v>
      </c>
      <c r="I89" s="101">
        <f t="shared" ref="I89:K89" si="45">I90+I98+I111+I117</f>
        <v>561881319.67999995</v>
      </c>
      <c r="J89" s="101">
        <f t="shared" si="45"/>
        <v>524608780</v>
      </c>
      <c r="K89" s="101">
        <f t="shared" si="45"/>
        <v>524608780</v>
      </c>
      <c r="L89" s="102"/>
      <c r="M89" s="598">
        <f>M90+M98+M111+M117</f>
        <v>615851388</v>
      </c>
      <c r="N89" s="386">
        <f t="shared" ref="N89:P89" si="46">N90+N98+N111+N117</f>
        <v>2050802389.1800003</v>
      </c>
      <c r="O89" s="386">
        <f t="shared" si="46"/>
        <v>1787130216</v>
      </c>
      <c r="P89" s="386">
        <f t="shared" si="46"/>
        <v>1787130216</v>
      </c>
      <c r="Q89" s="175"/>
      <c r="R89" s="521">
        <v>0</v>
      </c>
      <c r="S89" s="101">
        <v>0</v>
      </c>
      <c r="T89" s="487"/>
      <c r="U89" s="487"/>
      <c r="V89" s="103"/>
      <c r="W89" s="503">
        <f>H89+M89+R89</f>
        <v>1027386327.6800001</v>
      </c>
      <c r="X89" s="105">
        <f t="shared" ref="X89:Z91" si="47">I89+N89+S89</f>
        <v>2612683708.8600001</v>
      </c>
      <c r="Y89" s="105">
        <f t="shared" si="47"/>
        <v>2311738996</v>
      </c>
      <c r="Z89" s="160">
        <f t="shared" si="47"/>
        <v>2311738996</v>
      </c>
      <c r="AA89" s="996"/>
    </row>
    <row r="90" spans="1:1847" s="99" customFormat="1" ht="41.4" x14ac:dyDescent="0.3">
      <c r="A90" s="777"/>
      <c r="B90" s="777"/>
      <c r="C90" s="342" t="s">
        <v>138</v>
      </c>
      <c r="D90" s="342"/>
      <c r="E90" s="545"/>
      <c r="F90" s="342"/>
      <c r="G90" s="395" t="s">
        <v>139</v>
      </c>
      <c r="H90" s="100">
        <f>H91+H96</f>
        <v>70929089.219999999</v>
      </c>
      <c r="I90" s="101">
        <f t="shared" ref="I90:K90" si="48">I91+I96</f>
        <v>47500000.219999999</v>
      </c>
      <c r="J90" s="101">
        <f t="shared" si="48"/>
        <v>47500000</v>
      </c>
      <c r="K90" s="101">
        <f t="shared" si="48"/>
        <v>47500000</v>
      </c>
      <c r="L90" s="106"/>
      <c r="M90" s="521">
        <f>M91+M96</f>
        <v>0</v>
      </c>
      <c r="N90" s="101">
        <v>0</v>
      </c>
      <c r="O90" s="101">
        <v>0</v>
      </c>
      <c r="P90" s="101">
        <v>0</v>
      </c>
      <c r="Q90" s="267"/>
      <c r="R90" s="521">
        <f>R91+R96</f>
        <v>0</v>
      </c>
      <c r="S90" s="101">
        <f>S91+S96</f>
        <v>0</v>
      </c>
      <c r="T90" s="101">
        <v>0</v>
      </c>
      <c r="U90" s="101">
        <v>0</v>
      </c>
      <c r="V90" s="117"/>
      <c r="W90" s="503">
        <f>H90+M90+R90</f>
        <v>70929089.219999999</v>
      </c>
      <c r="X90" s="105">
        <f t="shared" si="47"/>
        <v>47500000.219999999</v>
      </c>
      <c r="Y90" s="105">
        <f t="shared" si="47"/>
        <v>47500000</v>
      </c>
      <c r="Z90" s="160">
        <f t="shared" si="47"/>
        <v>47500000</v>
      </c>
      <c r="AA90" s="996"/>
    </row>
    <row r="91" spans="1:1847" s="99" customFormat="1" ht="27.6" x14ac:dyDescent="0.3">
      <c r="A91" s="777"/>
      <c r="B91" s="777"/>
      <c r="C91" s="777"/>
      <c r="D91" s="342" t="s">
        <v>140</v>
      </c>
      <c r="E91" s="545"/>
      <c r="F91" s="342"/>
      <c r="G91" s="395" t="s">
        <v>141</v>
      </c>
      <c r="H91" s="100">
        <f>H92</f>
        <v>37723625.219999999</v>
      </c>
      <c r="I91" s="101">
        <f t="shared" ref="I91:K91" si="49">I92</f>
        <v>25000000.219999999</v>
      </c>
      <c r="J91" s="101">
        <f t="shared" si="49"/>
        <v>25000000</v>
      </c>
      <c r="K91" s="101">
        <f t="shared" si="49"/>
        <v>25000000</v>
      </c>
      <c r="L91" s="106"/>
      <c r="M91" s="693">
        <v>0</v>
      </c>
      <c r="N91" s="188">
        <v>0</v>
      </c>
      <c r="O91" s="188">
        <v>0</v>
      </c>
      <c r="P91" s="188">
        <v>0</v>
      </c>
      <c r="Q91" s="189"/>
      <c r="R91" s="598">
        <v>0</v>
      </c>
      <c r="S91" s="487">
        <v>0</v>
      </c>
      <c r="T91" s="487">
        <v>0</v>
      </c>
      <c r="U91" s="487">
        <v>0</v>
      </c>
      <c r="V91" s="189"/>
      <c r="W91" s="503">
        <f>H91+M91+R91</f>
        <v>37723625.219999999</v>
      </c>
      <c r="X91" s="105">
        <f t="shared" si="47"/>
        <v>25000000.219999999</v>
      </c>
      <c r="Y91" s="105">
        <f t="shared" si="47"/>
        <v>25000000</v>
      </c>
      <c r="Z91" s="160">
        <f t="shared" si="47"/>
        <v>25000000</v>
      </c>
      <c r="AA91" s="996"/>
    </row>
    <row r="92" spans="1:1847" ht="14.4" customHeight="1" x14ac:dyDescent="0.3">
      <c r="A92" s="777"/>
      <c r="B92" s="777"/>
      <c r="C92" s="777"/>
      <c r="D92" s="777"/>
      <c r="E92" s="545" t="s">
        <v>142</v>
      </c>
      <c r="F92" s="981">
        <v>16</v>
      </c>
      <c r="G92" s="982" t="s">
        <v>143</v>
      </c>
      <c r="H92" s="801">
        <v>37723625.219999999</v>
      </c>
      <c r="I92" s="794">
        <v>25000000.219999999</v>
      </c>
      <c r="J92" s="794">
        <v>25000000</v>
      </c>
      <c r="K92" s="794">
        <v>25000000</v>
      </c>
      <c r="L92" s="818" t="s">
        <v>144</v>
      </c>
      <c r="M92" s="819">
        <v>0</v>
      </c>
      <c r="N92" s="770">
        <v>0</v>
      </c>
      <c r="O92" s="770">
        <v>0</v>
      </c>
      <c r="P92" s="770">
        <v>0</v>
      </c>
      <c r="Q92" s="990"/>
      <c r="R92" s="857">
        <v>0</v>
      </c>
      <c r="S92" s="794">
        <v>0</v>
      </c>
      <c r="T92" s="794">
        <v>0</v>
      </c>
      <c r="U92" s="794">
        <v>0</v>
      </c>
      <c r="V92" s="990"/>
      <c r="W92" s="876">
        <f>H92</f>
        <v>37723625.219999999</v>
      </c>
      <c r="X92" s="877">
        <f t="shared" ref="X92:Z92" si="50">I92</f>
        <v>25000000.219999999</v>
      </c>
      <c r="Y92" s="877">
        <f t="shared" si="50"/>
        <v>25000000</v>
      </c>
      <c r="Z92" s="875">
        <f t="shared" si="50"/>
        <v>25000000</v>
      </c>
      <c r="AA92" s="996"/>
    </row>
    <row r="93" spans="1:1847" ht="14.4" customHeight="1" x14ac:dyDescent="0.3">
      <c r="A93" s="777"/>
      <c r="B93" s="777"/>
      <c r="C93" s="777"/>
      <c r="D93" s="777"/>
      <c r="E93" s="545" t="s">
        <v>145</v>
      </c>
      <c r="F93" s="981"/>
      <c r="G93" s="982"/>
      <c r="H93" s="801"/>
      <c r="I93" s="794"/>
      <c r="J93" s="794"/>
      <c r="K93" s="794"/>
      <c r="L93" s="818"/>
      <c r="M93" s="819"/>
      <c r="N93" s="770"/>
      <c r="O93" s="770"/>
      <c r="P93" s="770"/>
      <c r="Q93" s="990"/>
      <c r="R93" s="857"/>
      <c r="S93" s="794"/>
      <c r="T93" s="794"/>
      <c r="U93" s="794"/>
      <c r="V93" s="990"/>
      <c r="W93" s="876"/>
      <c r="X93" s="877"/>
      <c r="Y93" s="877"/>
      <c r="Z93" s="875"/>
      <c r="AA93" s="996"/>
    </row>
    <row r="94" spans="1:1847" ht="14.4" customHeight="1" x14ac:dyDescent="0.3">
      <c r="A94" s="777"/>
      <c r="B94" s="777"/>
      <c r="C94" s="777"/>
      <c r="D94" s="777"/>
      <c r="E94" s="545" t="s">
        <v>146</v>
      </c>
      <c r="F94" s="981"/>
      <c r="G94" s="982"/>
      <c r="H94" s="801"/>
      <c r="I94" s="794"/>
      <c r="J94" s="794"/>
      <c r="K94" s="794"/>
      <c r="L94" s="818"/>
      <c r="M94" s="819"/>
      <c r="N94" s="770"/>
      <c r="O94" s="770"/>
      <c r="P94" s="770"/>
      <c r="Q94" s="990"/>
      <c r="R94" s="857"/>
      <c r="S94" s="794"/>
      <c r="T94" s="794"/>
      <c r="U94" s="794"/>
      <c r="V94" s="990"/>
      <c r="W94" s="876"/>
      <c r="X94" s="877"/>
      <c r="Y94" s="877"/>
      <c r="Z94" s="875"/>
      <c r="AA94" s="996"/>
    </row>
    <row r="95" spans="1:1847" ht="14.4" customHeight="1" x14ac:dyDescent="0.3">
      <c r="A95" s="777"/>
      <c r="B95" s="777"/>
      <c r="C95" s="777"/>
      <c r="D95" s="777"/>
      <c r="E95" s="545" t="s">
        <v>147</v>
      </c>
      <c r="F95" s="981"/>
      <c r="G95" s="982"/>
      <c r="H95" s="801"/>
      <c r="I95" s="794"/>
      <c r="J95" s="794"/>
      <c r="K95" s="794"/>
      <c r="L95" s="818"/>
      <c r="M95" s="819"/>
      <c r="N95" s="770"/>
      <c r="O95" s="770"/>
      <c r="P95" s="770"/>
      <c r="Q95" s="990"/>
      <c r="R95" s="857"/>
      <c r="S95" s="794"/>
      <c r="T95" s="794"/>
      <c r="U95" s="794"/>
      <c r="V95" s="990"/>
      <c r="W95" s="876"/>
      <c r="X95" s="877"/>
      <c r="Y95" s="877"/>
      <c r="Z95" s="875"/>
      <c r="AA95" s="996"/>
    </row>
    <row r="96" spans="1:1847" s="99" customFormat="1" ht="14.4" customHeight="1" x14ac:dyDescent="0.3">
      <c r="A96" s="777"/>
      <c r="B96" s="777"/>
      <c r="C96" s="777"/>
      <c r="D96" s="342" t="s">
        <v>148</v>
      </c>
      <c r="E96" s="545"/>
      <c r="F96" s="343"/>
      <c r="G96" s="395" t="s">
        <v>149</v>
      </c>
      <c r="H96" s="100">
        <f>H97</f>
        <v>33205464</v>
      </c>
      <c r="I96" s="101">
        <f t="shared" ref="I96:K96" si="51">I97</f>
        <v>22500000</v>
      </c>
      <c r="J96" s="101">
        <f t="shared" si="51"/>
        <v>22500000</v>
      </c>
      <c r="K96" s="101">
        <f t="shared" si="51"/>
        <v>22500000</v>
      </c>
      <c r="L96" s="106"/>
      <c r="M96" s="521">
        <f>M97</f>
        <v>0</v>
      </c>
      <c r="N96" s="101">
        <f t="shared" ref="N96:P96" si="52">N97</f>
        <v>0</v>
      </c>
      <c r="O96" s="101">
        <f t="shared" si="52"/>
        <v>0</v>
      </c>
      <c r="P96" s="101">
        <f t="shared" si="52"/>
        <v>0</v>
      </c>
      <c r="Q96" s="135"/>
      <c r="R96" s="598"/>
      <c r="S96" s="487"/>
      <c r="T96" s="487"/>
      <c r="U96" s="487"/>
      <c r="V96" s="103"/>
      <c r="W96" s="503">
        <f>H96+M96+R96</f>
        <v>33205464</v>
      </c>
      <c r="X96" s="105">
        <f t="shared" ref="X96:Z96" si="53">I96+N96+S96</f>
        <v>22500000</v>
      </c>
      <c r="Y96" s="105">
        <f t="shared" si="53"/>
        <v>22500000</v>
      </c>
      <c r="Z96" s="160">
        <f t="shared" si="53"/>
        <v>22500000</v>
      </c>
      <c r="AA96" s="996"/>
    </row>
    <row r="97" spans="1:27" ht="27.6" x14ac:dyDescent="0.3">
      <c r="A97" s="777"/>
      <c r="B97" s="777"/>
      <c r="C97" s="777"/>
      <c r="D97" s="342"/>
      <c r="E97" s="545" t="s">
        <v>150</v>
      </c>
      <c r="F97" s="358">
        <v>17</v>
      </c>
      <c r="G97" s="398" t="s">
        <v>151</v>
      </c>
      <c r="H97" s="333">
        <v>33205464</v>
      </c>
      <c r="I97" s="330">
        <v>22500000</v>
      </c>
      <c r="J97" s="330">
        <v>22500000</v>
      </c>
      <c r="K97" s="330">
        <v>22500000</v>
      </c>
      <c r="L97" s="635" t="s">
        <v>144</v>
      </c>
      <c r="M97" s="521">
        <v>0</v>
      </c>
      <c r="N97" s="101">
        <v>0</v>
      </c>
      <c r="O97" s="101">
        <v>0</v>
      </c>
      <c r="P97" s="101">
        <v>0</v>
      </c>
      <c r="Q97" s="616"/>
      <c r="R97" s="521">
        <v>0</v>
      </c>
      <c r="S97" s="101">
        <v>0</v>
      </c>
      <c r="T97" s="101">
        <v>0</v>
      </c>
      <c r="U97" s="101">
        <v>0</v>
      </c>
      <c r="V97" s="634"/>
      <c r="W97" s="496">
        <f>H97</f>
        <v>33205464</v>
      </c>
      <c r="X97" s="334">
        <f t="shared" ref="X97:Z97" si="54">I97</f>
        <v>22500000</v>
      </c>
      <c r="Y97" s="334">
        <f t="shared" si="54"/>
        <v>22500000</v>
      </c>
      <c r="Z97" s="619">
        <f t="shared" si="54"/>
        <v>22500000</v>
      </c>
      <c r="AA97" s="996"/>
    </row>
    <row r="98" spans="1:27" s="99" customFormat="1" ht="27.6" x14ac:dyDescent="0.3">
      <c r="A98" s="777"/>
      <c r="B98" s="777"/>
      <c r="C98" s="342" t="s">
        <v>152</v>
      </c>
      <c r="D98" s="342"/>
      <c r="E98" s="545"/>
      <c r="F98" s="343"/>
      <c r="G98" s="395" t="s">
        <v>153</v>
      </c>
      <c r="H98" s="100">
        <f>H99+H103+H107</f>
        <v>177234164.09999999</v>
      </c>
      <c r="I98" s="101">
        <f t="shared" ref="I98:K98" si="55">I99+I103+I107</f>
        <v>376337083.09999996</v>
      </c>
      <c r="J98" s="101">
        <f t="shared" si="55"/>
        <v>339167100</v>
      </c>
      <c r="K98" s="101">
        <f t="shared" si="55"/>
        <v>339167100</v>
      </c>
      <c r="L98" s="106"/>
      <c r="M98" s="521">
        <f>M99+M103+M107</f>
        <v>455200000</v>
      </c>
      <c r="N98" s="101">
        <f t="shared" ref="N98:P98" si="56">N99+N103+N107</f>
        <v>1709552243.0800002</v>
      </c>
      <c r="O98" s="101">
        <f t="shared" si="56"/>
        <v>1526720216</v>
      </c>
      <c r="P98" s="101">
        <f t="shared" si="56"/>
        <v>1526720216</v>
      </c>
      <c r="Q98" s="175"/>
      <c r="R98" s="521">
        <f>R99+R103+R107</f>
        <v>0</v>
      </c>
      <c r="S98" s="101">
        <f>S99+S103+S107</f>
        <v>0</v>
      </c>
      <c r="T98" s="101">
        <v>0</v>
      </c>
      <c r="U98" s="101">
        <v>0</v>
      </c>
      <c r="V98" s="103"/>
      <c r="W98" s="503">
        <f>H98+M98+R98</f>
        <v>632434164.10000002</v>
      </c>
      <c r="X98" s="105">
        <f t="shared" ref="X98:Z99" si="57">I98+N98+S98</f>
        <v>2085889326.1800001</v>
      </c>
      <c r="Y98" s="105">
        <f t="shared" si="57"/>
        <v>1865887316</v>
      </c>
      <c r="Z98" s="160">
        <f t="shared" si="57"/>
        <v>1865887316</v>
      </c>
      <c r="AA98" s="996"/>
    </row>
    <row r="99" spans="1:27" s="99" customFormat="1" ht="27.6" x14ac:dyDescent="0.3">
      <c r="A99" s="777"/>
      <c r="B99" s="777"/>
      <c r="C99" s="777"/>
      <c r="D99" s="342" t="s">
        <v>154</v>
      </c>
      <c r="E99" s="545"/>
      <c r="F99" s="343"/>
      <c r="G99" s="395" t="s">
        <v>155</v>
      </c>
      <c r="H99" s="100">
        <f>H100</f>
        <v>146519109.90000001</v>
      </c>
      <c r="I99" s="101">
        <f t="shared" ref="I99:K99" si="58">I100</f>
        <v>254222028.90000001</v>
      </c>
      <c r="J99" s="101">
        <f t="shared" si="58"/>
        <v>230199800</v>
      </c>
      <c r="K99" s="101">
        <f t="shared" si="58"/>
        <v>230199800</v>
      </c>
      <c r="L99" s="106"/>
      <c r="M99" s="598">
        <v>341418240</v>
      </c>
      <c r="N99" s="386">
        <f>N100+N102</f>
        <v>587264051.85000002</v>
      </c>
      <c r="O99" s="386">
        <f t="shared" ref="O99:P99" si="59">O100+O102</f>
        <v>513025000</v>
      </c>
      <c r="P99" s="386">
        <f t="shared" si="59"/>
        <v>513025000</v>
      </c>
      <c r="Q99" s="175"/>
      <c r="R99" s="598">
        <v>0</v>
      </c>
      <c r="S99" s="487">
        <v>0</v>
      </c>
      <c r="T99" s="487">
        <v>0</v>
      </c>
      <c r="U99" s="487"/>
      <c r="V99" s="103"/>
      <c r="W99" s="503">
        <f>H99+M99+R99</f>
        <v>487937349.89999998</v>
      </c>
      <c r="X99" s="105">
        <f t="shared" si="57"/>
        <v>841486080.75</v>
      </c>
      <c r="Y99" s="105">
        <f t="shared" si="57"/>
        <v>743224800</v>
      </c>
      <c r="Z99" s="160">
        <f t="shared" si="57"/>
        <v>743224800</v>
      </c>
      <c r="AA99" s="996"/>
    </row>
    <row r="100" spans="1:27" ht="14.4" customHeight="1" x14ac:dyDescent="0.3">
      <c r="A100" s="777"/>
      <c r="B100" s="777"/>
      <c r="C100" s="777"/>
      <c r="D100" s="777"/>
      <c r="E100" s="545" t="s">
        <v>156</v>
      </c>
      <c r="F100" s="981">
        <v>18</v>
      </c>
      <c r="G100" s="982" t="s">
        <v>157</v>
      </c>
      <c r="H100" s="801">
        <v>146519109.90000001</v>
      </c>
      <c r="I100" s="989">
        <v>254222028.90000001</v>
      </c>
      <c r="J100" s="989">
        <v>230199800</v>
      </c>
      <c r="K100" s="989">
        <v>230199800</v>
      </c>
      <c r="L100" s="983" t="s">
        <v>144</v>
      </c>
      <c r="M100" s="985">
        <v>341418240</v>
      </c>
      <c r="N100" s="794">
        <v>537739051.85000002</v>
      </c>
      <c r="O100" s="794">
        <v>479500000</v>
      </c>
      <c r="P100" s="794">
        <v>479500000</v>
      </c>
      <c r="Q100" s="856" t="s">
        <v>158</v>
      </c>
      <c r="R100" s="857">
        <v>0</v>
      </c>
      <c r="S100" s="794">
        <v>0</v>
      </c>
      <c r="T100" s="794">
        <v>0</v>
      </c>
      <c r="U100" s="794">
        <v>0</v>
      </c>
      <c r="V100" s="988"/>
      <c r="W100" s="835">
        <f>H100+M100+M102</f>
        <v>487937349.89999998</v>
      </c>
      <c r="X100" s="836">
        <f t="shared" ref="X100:Z100" si="60">I100+N100+N102</f>
        <v>841486080.75</v>
      </c>
      <c r="Y100" s="836">
        <f t="shared" si="60"/>
        <v>743224800</v>
      </c>
      <c r="Z100" s="848">
        <f t="shared" si="60"/>
        <v>743224800</v>
      </c>
      <c r="AA100" s="996"/>
    </row>
    <row r="101" spans="1:27" ht="14.4" customHeight="1" x14ac:dyDescent="0.3">
      <c r="A101" s="777"/>
      <c r="B101" s="777"/>
      <c r="C101" s="777"/>
      <c r="D101" s="777"/>
      <c r="E101" s="545" t="s">
        <v>159</v>
      </c>
      <c r="F101" s="981"/>
      <c r="G101" s="982"/>
      <c r="H101" s="801"/>
      <c r="I101" s="989"/>
      <c r="J101" s="989"/>
      <c r="K101" s="989"/>
      <c r="L101" s="983"/>
      <c r="M101" s="986"/>
      <c r="N101" s="794"/>
      <c r="O101" s="794"/>
      <c r="P101" s="794"/>
      <c r="Q101" s="856"/>
      <c r="R101" s="857"/>
      <c r="S101" s="794"/>
      <c r="T101" s="794"/>
      <c r="U101" s="794"/>
      <c r="V101" s="988"/>
      <c r="W101" s="835"/>
      <c r="X101" s="836"/>
      <c r="Y101" s="836"/>
      <c r="Z101" s="848"/>
      <c r="AA101" s="996"/>
    </row>
    <row r="102" spans="1:27" x14ac:dyDescent="0.3">
      <c r="A102" s="777"/>
      <c r="B102" s="777"/>
      <c r="C102" s="777"/>
      <c r="D102" s="777"/>
      <c r="E102" s="545" t="s">
        <v>160</v>
      </c>
      <c r="F102" s="981"/>
      <c r="G102" s="982"/>
      <c r="H102" s="801"/>
      <c r="I102" s="989"/>
      <c r="J102" s="989"/>
      <c r="K102" s="989"/>
      <c r="L102" s="983"/>
      <c r="M102" s="987"/>
      <c r="N102" s="330">
        <v>49525000</v>
      </c>
      <c r="O102" s="330">
        <v>33525000</v>
      </c>
      <c r="P102" s="330">
        <v>33525000</v>
      </c>
      <c r="Q102" s="617" t="s">
        <v>1035</v>
      </c>
      <c r="R102" s="857"/>
      <c r="S102" s="794"/>
      <c r="T102" s="794"/>
      <c r="U102" s="794"/>
      <c r="V102" s="988"/>
      <c r="W102" s="835"/>
      <c r="X102" s="836"/>
      <c r="Y102" s="836"/>
      <c r="Z102" s="848"/>
      <c r="AA102" s="996"/>
    </row>
    <row r="103" spans="1:27" s="99" customFormat="1" ht="14.4" customHeight="1" x14ac:dyDescent="0.3">
      <c r="A103" s="777"/>
      <c r="B103" s="777"/>
      <c r="C103" s="777"/>
      <c r="D103" s="342" t="s">
        <v>161</v>
      </c>
      <c r="E103" s="545"/>
      <c r="F103" s="343"/>
      <c r="G103" s="395" t="s">
        <v>162</v>
      </c>
      <c r="H103" s="107">
        <f>H104</f>
        <v>4150683</v>
      </c>
      <c r="I103" s="212">
        <f t="shared" ref="I103:K103" si="61">I104</f>
        <v>101150683</v>
      </c>
      <c r="J103" s="212">
        <f t="shared" si="61"/>
        <v>88003000</v>
      </c>
      <c r="K103" s="212">
        <f t="shared" si="61"/>
        <v>88003000</v>
      </c>
      <c r="L103" s="106"/>
      <c r="M103" s="522">
        <f>SUM(M104:M105)</f>
        <v>0</v>
      </c>
      <c r="N103" s="386">
        <f t="shared" ref="N103:P103" si="62">SUM(N104:N106)</f>
        <v>796206904.68000007</v>
      </c>
      <c r="O103" s="386">
        <f t="shared" si="62"/>
        <v>750820346</v>
      </c>
      <c r="P103" s="386">
        <f t="shared" si="62"/>
        <v>750820346</v>
      </c>
      <c r="Q103" s="175"/>
      <c r="R103" s="598">
        <v>0</v>
      </c>
      <c r="S103" s="487">
        <v>0</v>
      </c>
      <c r="T103" s="487">
        <v>0</v>
      </c>
      <c r="U103" s="487">
        <v>0</v>
      </c>
      <c r="V103" s="103"/>
      <c r="W103" s="503">
        <f>H103+M103+R103</f>
        <v>4150683</v>
      </c>
      <c r="X103" s="105">
        <f t="shared" ref="X103:Z103" si="63">I103+N103+S103</f>
        <v>897357587.68000007</v>
      </c>
      <c r="Y103" s="105">
        <f t="shared" si="63"/>
        <v>838823346</v>
      </c>
      <c r="Z103" s="160">
        <f t="shared" si="63"/>
        <v>838823346</v>
      </c>
      <c r="AA103" s="996"/>
    </row>
    <row r="104" spans="1:27" x14ac:dyDescent="0.3">
      <c r="A104" s="777"/>
      <c r="B104" s="777"/>
      <c r="C104" s="777"/>
      <c r="D104" s="777"/>
      <c r="E104" s="777" t="s">
        <v>163</v>
      </c>
      <c r="F104" s="981">
        <v>19</v>
      </c>
      <c r="G104" s="982" t="s">
        <v>164</v>
      </c>
      <c r="H104" s="801">
        <v>4150683</v>
      </c>
      <c r="I104" s="794">
        <v>101150683</v>
      </c>
      <c r="J104" s="794">
        <v>88003000</v>
      </c>
      <c r="K104" s="794">
        <v>88003000</v>
      </c>
      <c r="L104" s="983" t="s">
        <v>144</v>
      </c>
      <c r="M104" s="985">
        <v>0</v>
      </c>
      <c r="N104" s="330">
        <v>256706904.68000001</v>
      </c>
      <c r="O104" s="330">
        <v>245408985</v>
      </c>
      <c r="P104" s="330">
        <v>245408985</v>
      </c>
      <c r="Q104" s="616" t="s">
        <v>158</v>
      </c>
      <c r="R104" s="985">
        <v>0</v>
      </c>
      <c r="S104" s="795">
        <v>0</v>
      </c>
      <c r="T104" s="795">
        <v>0</v>
      </c>
      <c r="U104" s="795">
        <v>0</v>
      </c>
      <c r="V104" s="798"/>
      <c r="W104" s="835">
        <f>H104+M105+M104</f>
        <v>4150683</v>
      </c>
      <c r="X104" s="836">
        <f t="shared" ref="X104:Z104" si="64">I104+N104+N105+N106</f>
        <v>897357587.68000007</v>
      </c>
      <c r="Y104" s="836">
        <f t="shared" si="64"/>
        <v>838823346</v>
      </c>
      <c r="Z104" s="848">
        <f t="shared" si="64"/>
        <v>838823346</v>
      </c>
      <c r="AA104" s="996"/>
    </row>
    <row r="105" spans="1:27" x14ac:dyDescent="0.3">
      <c r="A105" s="777"/>
      <c r="B105" s="777"/>
      <c r="C105" s="777"/>
      <c r="D105" s="777"/>
      <c r="E105" s="777"/>
      <c r="F105" s="981"/>
      <c r="G105" s="982"/>
      <c r="H105" s="801"/>
      <c r="I105" s="794"/>
      <c r="J105" s="794"/>
      <c r="K105" s="794"/>
      <c r="L105" s="983"/>
      <c r="M105" s="986"/>
      <c r="N105" s="330">
        <v>500000000</v>
      </c>
      <c r="O105" s="330">
        <v>465911361</v>
      </c>
      <c r="P105" s="330">
        <v>465911361</v>
      </c>
      <c r="Q105" s="616" t="s">
        <v>165</v>
      </c>
      <c r="R105" s="986"/>
      <c r="S105" s="796"/>
      <c r="T105" s="796"/>
      <c r="U105" s="796">
        <v>0</v>
      </c>
      <c r="V105" s="799"/>
      <c r="W105" s="835"/>
      <c r="X105" s="836"/>
      <c r="Y105" s="836"/>
      <c r="Z105" s="848"/>
      <c r="AA105" s="996"/>
    </row>
    <row r="106" spans="1:27" x14ac:dyDescent="0.3">
      <c r="A106" s="777"/>
      <c r="B106" s="777"/>
      <c r="C106" s="777"/>
      <c r="D106" s="777"/>
      <c r="E106" s="777"/>
      <c r="F106" s="981"/>
      <c r="G106" s="982"/>
      <c r="H106" s="801"/>
      <c r="I106" s="794"/>
      <c r="J106" s="794"/>
      <c r="K106" s="794"/>
      <c r="L106" s="983"/>
      <c r="M106" s="987"/>
      <c r="N106" s="330">
        <v>39500000</v>
      </c>
      <c r="O106" s="330">
        <v>39500000</v>
      </c>
      <c r="P106" s="330">
        <v>39500000</v>
      </c>
      <c r="Q106" s="617" t="s">
        <v>1035</v>
      </c>
      <c r="R106" s="987"/>
      <c r="S106" s="797"/>
      <c r="T106" s="797"/>
      <c r="U106" s="797">
        <v>0</v>
      </c>
      <c r="V106" s="800"/>
      <c r="W106" s="835"/>
      <c r="X106" s="836"/>
      <c r="Y106" s="836"/>
      <c r="Z106" s="848"/>
      <c r="AA106" s="996"/>
    </row>
    <row r="107" spans="1:27" s="99" customFormat="1" ht="27.6" x14ac:dyDescent="0.3">
      <c r="A107" s="777"/>
      <c r="B107" s="777"/>
      <c r="C107" s="777"/>
      <c r="D107" s="342" t="s">
        <v>166</v>
      </c>
      <c r="E107" s="545"/>
      <c r="F107" s="343"/>
      <c r="G107" s="395" t="s">
        <v>167</v>
      </c>
      <c r="H107" s="100">
        <f>H108</f>
        <v>26564371.199999999</v>
      </c>
      <c r="I107" s="101">
        <f t="shared" ref="I107:K107" si="65">I108</f>
        <v>20964371.199999999</v>
      </c>
      <c r="J107" s="101">
        <f t="shared" si="65"/>
        <v>20964300</v>
      </c>
      <c r="K107" s="101">
        <f t="shared" si="65"/>
        <v>20964300</v>
      </c>
      <c r="L107" s="106"/>
      <c r="M107" s="598">
        <v>113781760</v>
      </c>
      <c r="N107" s="386">
        <f>N108+N110</f>
        <v>326081286.55000001</v>
      </c>
      <c r="O107" s="386">
        <f t="shared" ref="O107:P107" si="66">O108+O110</f>
        <v>262874870</v>
      </c>
      <c r="P107" s="386">
        <f t="shared" si="66"/>
        <v>262874870</v>
      </c>
      <c r="Q107" s="175"/>
      <c r="R107" s="598">
        <v>0</v>
      </c>
      <c r="S107" s="487">
        <v>0</v>
      </c>
      <c r="T107" s="487">
        <v>0</v>
      </c>
      <c r="U107" s="487">
        <v>0</v>
      </c>
      <c r="V107" s="103"/>
      <c r="W107" s="503">
        <f>H107+M107+R107</f>
        <v>140346131.19999999</v>
      </c>
      <c r="X107" s="105">
        <f t="shared" ref="X107:Z107" si="67">I107+N107+S107</f>
        <v>347045657.75</v>
      </c>
      <c r="Y107" s="105">
        <f t="shared" si="67"/>
        <v>283839170</v>
      </c>
      <c r="Z107" s="160">
        <f t="shared" si="67"/>
        <v>283839170</v>
      </c>
      <c r="AA107" s="996"/>
    </row>
    <row r="108" spans="1:27" x14ac:dyDescent="0.3">
      <c r="A108" s="777"/>
      <c r="B108" s="777"/>
      <c r="C108" s="777"/>
      <c r="D108" s="777"/>
      <c r="E108" s="545" t="s">
        <v>168</v>
      </c>
      <c r="F108" s="981">
        <v>20</v>
      </c>
      <c r="G108" s="982" t="s">
        <v>169</v>
      </c>
      <c r="H108" s="801">
        <v>26564371.199999999</v>
      </c>
      <c r="I108" s="794">
        <v>20964371.199999999</v>
      </c>
      <c r="J108" s="794">
        <v>20964300</v>
      </c>
      <c r="K108" s="794">
        <v>20964300</v>
      </c>
      <c r="L108" s="983" t="s">
        <v>144</v>
      </c>
      <c r="M108" s="985">
        <v>113781760</v>
      </c>
      <c r="N108" s="794">
        <v>176081286.55000001</v>
      </c>
      <c r="O108" s="794">
        <v>112874870</v>
      </c>
      <c r="P108" s="794">
        <v>112874870</v>
      </c>
      <c r="Q108" s="856" t="s">
        <v>158</v>
      </c>
      <c r="R108" s="857">
        <v>0</v>
      </c>
      <c r="S108" s="794">
        <v>0</v>
      </c>
      <c r="T108" s="794">
        <v>0</v>
      </c>
      <c r="U108" s="794">
        <v>0</v>
      </c>
      <c r="V108" s="988"/>
      <c r="W108" s="835">
        <f>H108+M108+M110</f>
        <v>140346131.19999999</v>
      </c>
      <c r="X108" s="836">
        <f t="shared" ref="X108:Z108" si="68">I108+N108+N110</f>
        <v>347045657.75</v>
      </c>
      <c r="Y108" s="836">
        <f t="shared" si="68"/>
        <v>283839170</v>
      </c>
      <c r="Z108" s="848">
        <f t="shared" si="68"/>
        <v>283839170</v>
      </c>
      <c r="AA108" s="996"/>
    </row>
    <row r="109" spans="1:27" x14ac:dyDescent="0.3">
      <c r="A109" s="777"/>
      <c r="B109" s="777"/>
      <c r="C109" s="777"/>
      <c r="D109" s="777"/>
      <c r="E109" s="545" t="s">
        <v>170</v>
      </c>
      <c r="F109" s="981"/>
      <c r="G109" s="982"/>
      <c r="H109" s="801"/>
      <c r="I109" s="794"/>
      <c r="J109" s="794"/>
      <c r="K109" s="794"/>
      <c r="L109" s="983"/>
      <c r="M109" s="986"/>
      <c r="N109" s="794"/>
      <c r="O109" s="794"/>
      <c r="P109" s="794"/>
      <c r="Q109" s="856"/>
      <c r="R109" s="857"/>
      <c r="S109" s="794"/>
      <c r="T109" s="794"/>
      <c r="U109" s="794"/>
      <c r="V109" s="988"/>
      <c r="W109" s="835"/>
      <c r="X109" s="836"/>
      <c r="Y109" s="836"/>
      <c r="Z109" s="848"/>
      <c r="AA109" s="996"/>
    </row>
    <row r="110" spans="1:27" x14ac:dyDescent="0.3">
      <c r="A110" s="777"/>
      <c r="B110" s="777"/>
      <c r="C110" s="777"/>
      <c r="D110" s="777"/>
      <c r="E110" s="545" t="s">
        <v>171</v>
      </c>
      <c r="F110" s="981"/>
      <c r="G110" s="982"/>
      <c r="H110" s="801"/>
      <c r="I110" s="794"/>
      <c r="J110" s="794"/>
      <c r="K110" s="794"/>
      <c r="L110" s="983"/>
      <c r="M110" s="987"/>
      <c r="N110" s="330">
        <v>150000000</v>
      </c>
      <c r="O110" s="330">
        <v>150000000</v>
      </c>
      <c r="P110" s="330">
        <v>150000000</v>
      </c>
      <c r="Q110" s="616" t="s">
        <v>165</v>
      </c>
      <c r="R110" s="857"/>
      <c r="S110" s="794"/>
      <c r="T110" s="794"/>
      <c r="U110" s="794"/>
      <c r="V110" s="988"/>
      <c r="W110" s="835"/>
      <c r="X110" s="836"/>
      <c r="Y110" s="836"/>
      <c r="Z110" s="848"/>
      <c r="AA110" s="996"/>
    </row>
    <row r="111" spans="1:27" s="99" customFormat="1" ht="14.4" customHeight="1" x14ac:dyDescent="0.3">
      <c r="A111" s="777"/>
      <c r="B111" s="777"/>
      <c r="C111" s="342" t="s">
        <v>172</v>
      </c>
      <c r="D111" s="342"/>
      <c r="E111" s="545"/>
      <c r="F111" s="343"/>
      <c r="G111" s="395" t="s">
        <v>173</v>
      </c>
      <c r="H111" s="100">
        <f>H112+H115</f>
        <v>64750654.799999997</v>
      </c>
      <c r="I111" s="101">
        <f t="shared" ref="I111:K111" si="69">I112+I115</f>
        <v>43243824.799999997</v>
      </c>
      <c r="J111" s="101">
        <f t="shared" si="69"/>
        <v>43240000</v>
      </c>
      <c r="K111" s="101">
        <f t="shared" si="69"/>
        <v>43240000</v>
      </c>
      <c r="L111" s="106"/>
      <c r="M111" s="694">
        <v>0</v>
      </c>
      <c r="N111" s="101">
        <f t="shared" ref="N111:P111" si="70">N112+N115</f>
        <v>35000000</v>
      </c>
      <c r="O111" s="101">
        <f t="shared" si="70"/>
        <v>0</v>
      </c>
      <c r="P111" s="101">
        <f t="shared" si="70"/>
        <v>0</v>
      </c>
      <c r="Q111" s="175"/>
      <c r="R111" s="521">
        <v>0</v>
      </c>
      <c r="S111" s="101">
        <v>0</v>
      </c>
      <c r="T111" s="101">
        <v>0</v>
      </c>
      <c r="U111" s="101">
        <v>0</v>
      </c>
      <c r="V111" s="103"/>
      <c r="W111" s="503">
        <f>H111+M111+R111</f>
        <v>64750654.799999997</v>
      </c>
      <c r="X111" s="105">
        <f t="shared" ref="X111:Z112" si="71">I111+N111+S111</f>
        <v>78243824.799999997</v>
      </c>
      <c r="Y111" s="105">
        <f t="shared" si="71"/>
        <v>43240000</v>
      </c>
      <c r="Z111" s="160">
        <f t="shared" si="71"/>
        <v>43240000</v>
      </c>
      <c r="AA111" s="996"/>
    </row>
    <row r="112" spans="1:27" s="99" customFormat="1" ht="14.4" customHeight="1" x14ac:dyDescent="0.3">
      <c r="A112" s="777"/>
      <c r="B112" s="777"/>
      <c r="C112" s="777"/>
      <c r="D112" s="342" t="s">
        <v>174</v>
      </c>
      <c r="E112" s="545"/>
      <c r="F112" s="343"/>
      <c r="G112" s="395" t="s">
        <v>175</v>
      </c>
      <c r="H112" s="100">
        <f>H113</f>
        <v>23243824.800000001</v>
      </c>
      <c r="I112" s="101">
        <f t="shared" ref="I112:K112" si="72">I113</f>
        <v>13243824.800000001</v>
      </c>
      <c r="J112" s="101">
        <f t="shared" si="72"/>
        <v>13240000</v>
      </c>
      <c r="K112" s="101">
        <f t="shared" si="72"/>
        <v>13240000</v>
      </c>
      <c r="L112" s="106"/>
      <c r="M112" s="693">
        <v>0</v>
      </c>
      <c r="N112" s="104"/>
      <c r="O112" s="188">
        <v>0</v>
      </c>
      <c r="P112" s="188">
        <v>0</v>
      </c>
      <c r="Q112" s="175"/>
      <c r="R112" s="598">
        <v>0</v>
      </c>
      <c r="S112" s="487">
        <v>0</v>
      </c>
      <c r="T112" s="487">
        <v>0</v>
      </c>
      <c r="U112" s="487">
        <v>0</v>
      </c>
      <c r="V112" s="103"/>
      <c r="W112" s="503">
        <f>H112+M112+R112</f>
        <v>23243824.800000001</v>
      </c>
      <c r="X112" s="105">
        <f t="shared" si="71"/>
        <v>13243824.800000001</v>
      </c>
      <c r="Y112" s="105">
        <f t="shared" si="71"/>
        <v>13240000</v>
      </c>
      <c r="Z112" s="160">
        <f t="shared" si="71"/>
        <v>13240000</v>
      </c>
      <c r="AA112" s="996"/>
    </row>
    <row r="113" spans="1:29" ht="20.25" customHeight="1" x14ac:dyDescent="0.3">
      <c r="A113" s="777"/>
      <c r="B113" s="777"/>
      <c r="C113" s="777"/>
      <c r="D113" s="777"/>
      <c r="E113" s="545" t="s">
        <v>176</v>
      </c>
      <c r="F113" s="981">
        <v>21</v>
      </c>
      <c r="G113" s="982" t="s">
        <v>177</v>
      </c>
      <c r="H113" s="801">
        <v>23243824.800000001</v>
      </c>
      <c r="I113" s="794">
        <v>13243824.800000001</v>
      </c>
      <c r="J113" s="794">
        <v>13240000</v>
      </c>
      <c r="K113" s="794">
        <v>13240000</v>
      </c>
      <c r="L113" s="983" t="s">
        <v>144</v>
      </c>
      <c r="M113" s="802">
        <v>0</v>
      </c>
      <c r="N113" s="977">
        <v>0</v>
      </c>
      <c r="O113" s="977">
        <v>0</v>
      </c>
      <c r="P113" s="977">
        <v>0</v>
      </c>
      <c r="Q113" s="798"/>
      <c r="R113" s="985">
        <v>0</v>
      </c>
      <c r="S113" s="795">
        <v>0</v>
      </c>
      <c r="T113" s="795">
        <v>0</v>
      </c>
      <c r="U113" s="795">
        <v>0</v>
      </c>
      <c r="V113" s="798"/>
      <c r="W113" s="835">
        <f>H113</f>
        <v>23243824.800000001</v>
      </c>
      <c r="X113" s="836">
        <f t="shared" ref="X113:Z113" si="73">I113</f>
        <v>13243824.800000001</v>
      </c>
      <c r="Y113" s="836">
        <f t="shared" si="73"/>
        <v>13240000</v>
      </c>
      <c r="Z113" s="848">
        <f t="shared" si="73"/>
        <v>13240000</v>
      </c>
      <c r="AA113" s="996"/>
    </row>
    <row r="114" spans="1:29" ht="20.25" customHeight="1" x14ac:dyDescent="0.3">
      <c r="A114" s="777"/>
      <c r="B114" s="777"/>
      <c r="C114" s="777"/>
      <c r="D114" s="777"/>
      <c r="E114" s="545" t="s">
        <v>178</v>
      </c>
      <c r="F114" s="981"/>
      <c r="G114" s="982"/>
      <c r="H114" s="801"/>
      <c r="I114" s="794"/>
      <c r="J114" s="794"/>
      <c r="K114" s="794"/>
      <c r="L114" s="983"/>
      <c r="M114" s="984"/>
      <c r="N114" s="979"/>
      <c r="O114" s="979">
        <v>0</v>
      </c>
      <c r="P114" s="979">
        <v>0</v>
      </c>
      <c r="Q114" s="800"/>
      <c r="R114" s="987">
        <v>0</v>
      </c>
      <c r="S114" s="797">
        <v>0</v>
      </c>
      <c r="T114" s="797">
        <v>0</v>
      </c>
      <c r="U114" s="797">
        <v>0</v>
      </c>
      <c r="V114" s="800"/>
      <c r="W114" s="835"/>
      <c r="X114" s="836"/>
      <c r="Y114" s="836"/>
      <c r="Z114" s="848"/>
      <c r="AA114" s="996"/>
    </row>
    <row r="115" spans="1:29" s="99" customFormat="1" ht="28.5" customHeight="1" x14ac:dyDescent="0.3">
      <c r="A115" s="777"/>
      <c r="B115" s="777"/>
      <c r="C115" s="777"/>
      <c r="D115" s="342" t="s">
        <v>179</v>
      </c>
      <c r="E115" s="545"/>
      <c r="F115" s="343"/>
      <c r="G115" s="395" t="s">
        <v>180</v>
      </c>
      <c r="H115" s="100">
        <f>H116</f>
        <v>41506830</v>
      </c>
      <c r="I115" s="101">
        <f t="shared" ref="I115:K115" si="74">I116</f>
        <v>30000000</v>
      </c>
      <c r="J115" s="101">
        <f t="shared" si="74"/>
        <v>30000000</v>
      </c>
      <c r="K115" s="101">
        <f t="shared" si="74"/>
        <v>30000000</v>
      </c>
      <c r="L115" s="106"/>
      <c r="M115" s="693">
        <v>0</v>
      </c>
      <c r="N115" s="386">
        <f t="shared" ref="N115" si="75">N116</f>
        <v>35000000</v>
      </c>
      <c r="O115" s="188">
        <v>0</v>
      </c>
      <c r="P115" s="188">
        <v>0</v>
      </c>
      <c r="Q115" s="175"/>
      <c r="R115" s="598">
        <v>0</v>
      </c>
      <c r="S115" s="487">
        <v>0</v>
      </c>
      <c r="T115" s="487">
        <v>0</v>
      </c>
      <c r="U115" s="487">
        <v>0</v>
      </c>
      <c r="V115" s="103"/>
      <c r="W115" s="503">
        <f>H115+M115+R115</f>
        <v>41506830</v>
      </c>
      <c r="X115" s="105">
        <f t="shared" ref="X115:Z115" si="76">I115+N115+S115</f>
        <v>65000000</v>
      </c>
      <c r="Y115" s="105">
        <f t="shared" si="76"/>
        <v>30000000</v>
      </c>
      <c r="Z115" s="160">
        <f t="shared" si="76"/>
        <v>30000000</v>
      </c>
      <c r="AA115" s="996"/>
    </row>
    <row r="116" spans="1:29" ht="30.75" customHeight="1" x14ac:dyDescent="0.3">
      <c r="A116" s="777"/>
      <c r="B116" s="777"/>
      <c r="C116" s="777"/>
      <c r="D116" s="342"/>
      <c r="E116" s="545" t="s">
        <v>181</v>
      </c>
      <c r="F116" s="358">
        <v>22</v>
      </c>
      <c r="G116" s="396" t="s">
        <v>182</v>
      </c>
      <c r="H116" s="23">
        <v>41506830</v>
      </c>
      <c r="I116" s="362">
        <v>30000000</v>
      </c>
      <c r="J116" s="362">
        <v>30000000</v>
      </c>
      <c r="K116" s="362">
        <v>30000000</v>
      </c>
      <c r="L116" s="635" t="s">
        <v>144</v>
      </c>
      <c r="M116" s="695">
        <v>0</v>
      </c>
      <c r="N116" s="330">
        <v>35000000</v>
      </c>
      <c r="O116" s="327">
        <v>0</v>
      </c>
      <c r="P116" s="327">
        <v>0</v>
      </c>
      <c r="Q116" s="616" t="s">
        <v>158</v>
      </c>
      <c r="R116" s="658">
        <v>0</v>
      </c>
      <c r="S116" s="481">
        <v>0</v>
      </c>
      <c r="T116" s="481">
        <v>0</v>
      </c>
      <c r="U116" s="481">
        <v>0</v>
      </c>
      <c r="V116" s="634"/>
      <c r="W116" s="496">
        <f>H116+M116</f>
        <v>41506830</v>
      </c>
      <c r="X116" s="334">
        <f t="shared" ref="X116:Z116" si="77">I116+N116</f>
        <v>65000000</v>
      </c>
      <c r="Y116" s="334">
        <f t="shared" si="77"/>
        <v>30000000</v>
      </c>
      <c r="Z116" s="619">
        <f t="shared" si="77"/>
        <v>30000000</v>
      </c>
      <c r="AA116" s="996"/>
    </row>
    <row r="117" spans="1:29" s="99" customFormat="1" ht="27.6" x14ac:dyDescent="0.3">
      <c r="A117" s="777"/>
      <c r="B117" s="777"/>
      <c r="C117" s="342" t="s">
        <v>183</v>
      </c>
      <c r="D117" s="342"/>
      <c r="E117" s="545"/>
      <c r="F117" s="343"/>
      <c r="G117" s="395" t="s">
        <v>184</v>
      </c>
      <c r="H117" s="100">
        <f>H118+H122</f>
        <v>98621031.560000002</v>
      </c>
      <c r="I117" s="101">
        <f t="shared" ref="I117:K117" si="78">I118+I122</f>
        <v>94800411.560000002</v>
      </c>
      <c r="J117" s="101">
        <f t="shared" si="78"/>
        <v>94701680</v>
      </c>
      <c r="K117" s="101">
        <f t="shared" si="78"/>
        <v>94701680</v>
      </c>
      <c r="L117" s="106"/>
      <c r="M117" s="521">
        <f>M118+M122</f>
        <v>160651388</v>
      </c>
      <c r="N117" s="101">
        <f t="shared" ref="N117:P117" si="79">N118+N122</f>
        <v>306250146.10000002</v>
      </c>
      <c r="O117" s="101">
        <f t="shared" si="79"/>
        <v>260410000</v>
      </c>
      <c r="P117" s="101">
        <f t="shared" si="79"/>
        <v>260410000</v>
      </c>
      <c r="Q117" s="175"/>
      <c r="R117" s="521">
        <v>0</v>
      </c>
      <c r="S117" s="101">
        <v>0</v>
      </c>
      <c r="T117" s="101">
        <v>0</v>
      </c>
      <c r="U117" s="101">
        <v>0</v>
      </c>
      <c r="V117" s="103"/>
      <c r="W117" s="503">
        <f>H117+M117+R117</f>
        <v>259272419.56</v>
      </c>
      <c r="X117" s="105">
        <f t="shared" ref="X117:Z118" si="80">I117+N117+S117</f>
        <v>401050557.66000003</v>
      </c>
      <c r="Y117" s="105">
        <f t="shared" si="80"/>
        <v>355111680</v>
      </c>
      <c r="Z117" s="160">
        <f t="shared" si="80"/>
        <v>355111680</v>
      </c>
      <c r="AA117" s="996"/>
    </row>
    <row r="118" spans="1:29" ht="27.6" x14ac:dyDescent="0.3">
      <c r="A118" s="777"/>
      <c r="B118" s="777"/>
      <c r="C118" s="777"/>
      <c r="D118" s="342" t="s">
        <v>185</v>
      </c>
      <c r="E118" s="545"/>
      <c r="F118" s="343"/>
      <c r="G118" s="398" t="s">
        <v>186</v>
      </c>
      <c r="H118" s="23">
        <f>H119</f>
        <v>29054781</v>
      </c>
      <c r="I118" s="362">
        <f t="shared" ref="I118:K118" si="81">I119</f>
        <v>29054781</v>
      </c>
      <c r="J118" s="362">
        <f t="shared" si="81"/>
        <v>28956150</v>
      </c>
      <c r="K118" s="362">
        <f t="shared" si="81"/>
        <v>28956150</v>
      </c>
      <c r="L118" s="635"/>
      <c r="M118" s="696">
        <v>0</v>
      </c>
      <c r="N118" s="382">
        <v>0</v>
      </c>
      <c r="O118" s="382">
        <v>0</v>
      </c>
      <c r="P118" s="382">
        <v>0</v>
      </c>
      <c r="Q118" s="637"/>
      <c r="R118" s="653">
        <v>0</v>
      </c>
      <c r="S118" s="484">
        <v>0</v>
      </c>
      <c r="T118" s="484">
        <v>0</v>
      </c>
      <c r="U118" s="484">
        <v>0</v>
      </c>
      <c r="V118" s="24"/>
      <c r="W118" s="80">
        <f>H118+M118+R118</f>
        <v>29054781</v>
      </c>
      <c r="X118" s="26">
        <f t="shared" si="80"/>
        <v>29054781</v>
      </c>
      <c r="Y118" s="26">
        <f t="shared" si="80"/>
        <v>28956150</v>
      </c>
      <c r="Z118" s="162">
        <f t="shared" si="80"/>
        <v>28956150</v>
      </c>
      <c r="AA118" s="996"/>
    </row>
    <row r="119" spans="1:29" ht="17.399999999999999" customHeight="1" x14ac:dyDescent="0.3">
      <c r="A119" s="777"/>
      <c r="B119" s="777"/>
      <c r="C119" s="777"/>
      <c r="D119" s="777"/>
      <c r="E119" s="545" t="s">
        <v>187</v>
      </c>
      <c r="F119" s="981">
        <v>23</v>
      </c>
      <c r="G119" s="982" t="s">
        <v>188</v>
      </c>
      <c r="H119" s="801">
        <v>29054781</v>
      </c>
      <c r="I119" s="794">
        <v>29054781</v>
      </c>
      <c r="J119" s="794">
        <v>28956150</v>
      </c>
      <c r="K119" s="794">
        <v>28956150</v>
      </c>
      <c r="L119" s="983" t="s">
        <v>144</v>
      </c>
      <c r="M119" s="802">
        <v>0</v>
      </c>
      <c r="N119" s="977">
        <v>0</v>
      </c>
      <c r="O119" s="977">
        <v>0</v>
      </c>
      <c r="P119" s="977">
        <v>0</v>
      </c>
      <c r="Q119" s="798"/>
      <c r="R119" s="985">
        <v>0</v>
      </c>
      <c r="S119" s="795">
        <v>0</v>
      </c>
      <c r="T119" s="795">
        <v>0</v>
      </c>
      <c r="U119" s="795">
        <v>0</v>
      </c>
      <c r="V119" s="798"/>
      <c r="W119" s="835">
        <f>H119</f>
        <v>29054781</v>
      </c>
      <c r="X119" s="836">
        <f t="shared" ref="X119:Z119" si="82">I119</f>
        <v>29054781</v>
      </c>
      <c r="Y119" s="836">
        <f t="shared" si="82"/>
        <v>28956150</v>
      </c>
      <c r="Z119" s="848">
        <f t="shared" si="82"/>
        <v>28956150</v>
      </c>
      <c r="AA119" s="996"/>
    </row>
    <row r="120" spans="1:29" ht="17.399999999999999" customHeight="1" x14ac:dyDescent="0.3">
      <c r="A120" s="777"/>
      <c r="B120" s="777"/>
      <c r="C120" s="777"/>
      <c r="D120" s="777"/>
      <c r="E120" s="545" t="s">
        <v>189</v>
      </c>
      <c r="F120" s="981"/>
      <c r="G120" s="982"/>
      <c r="H120" s="801"/>
      <c r="I120" s="794"/>
      <c r="J120" s="794"/>
      <c r="K120" s="794"/>
      <c r="L120" s="983"/>
      <c r="M120" s="803"/>
      <c r="N120" s="978">
        <v>0</v>
      </c>
      <c r="O120" s="978">
        <v>0</v>
      </c>
      <c r="P120" s="978">
        <v>0</v>
      </c>
      <c r="Q120" s="799"/>
      <c r="R120" s="986">
        <v>0</v>
      </c>
      <c r="S120" s="796">
        <v>0</v>
      </c>
      <c r="T120" s="796">
        <v>0</v>
      </c>
      <c r="U120" s="796">
        <v>0</v>
      </c>
      <c r="V120" s="799"/>
      <c r="W120" s="835"/>
      <c r="X120" s="836"/>
      <c r="Y120" s="836"/>
      <c r="Z120" s="848"/>
      <c r="AA120" s="996"/>
    </row>
    <row r="121" spans="1:29" ht="17.399999999999999" customHeight="1" x14ac:dyDescent="0.3">
      <c r="A121" s="777"/>
      <c r="B121" s="777"/>
      <c r="C121" s="777"/>
      <c r="D121" s="777"/>
      <c r="E121" s="545" t="s">
        <v>190</v>
      </c>
      <c r="F121" s="981"/>
      <c r="G121" s="982"/>
      <c r="H121" s="801"/>
      <c r="I121" s="794"/>
      <c r="J121" s="794"/>
      <c r="K121" s="794"/>
      <c r="L121" s="983"/>
      <c r="M121" s="984"/>
      <c r="N121" s="979">
        <v>0</v>
      </c>
      <c r="O121" s="979">
        <v>0</v>
      </c>
      <c r="P121" s="979">
        <v>0</v>
      </c>
      <c r="Q121" s="800"/>
      <c r="R121" s="987">
        <v>0</v>
      </c>
      <c r="S121" s="797">
        <v>0</v>
      </c>
      <c r="T121" s="797">
        <v>0</v>
      </c>
      <c r="U121" s="797">
        <v>0</v>
      </c>
      <c r="V121" s="800"/>
      <c r="W121" s="835"/>
      <c r="X121" s="836"/>
      <c r="Y121" s="836"/>
      <c r="Z121" s="848"/>
      <c r="AA121" s="996"/>
    </row>
    <row r="122" spans="1:29" s="99" customFormat="1" ht="29.4" customHeight="1" x14ac:dyDescent="0.3">
      <c r="A122" s="777"/>
      <c r="B122" s="777"/>
      <c r="C122" s="777"/>
      <c r="D122" s="342" t="s">
        <v>191</v>
      </c>
      <c r="E122" s="545"/>
      <c r="F122" s="343"/>
      <c r="G122" s="395" t="s">
        <v>192</v>
      </c>
      <c r="H122" s="100">
        <f>H123</f>
        <v>69566250.560000002</v>
      </c>
      <c r="I122" s="101">
        <f t="shared" ref="I122:K122" si="83">I123</f>
        <v>65745630.560000002</v>
      </c>
      <c r="J122" s="101">
        <f t="shared" si="83"/>
        <v>65745530</v>
      </c>
      <c r="K122" s="101">
        <f t="shared" si="83"/>
        <v>65745530</v>
      </c>
      <c r="L122" s="106"/>
      <c r="M122" s="598">
        <v>160651388</v>
      </c>
      <c r="N122" s="386">
        <f>N123</f>
        <v>306250146.10000002</v>
      </c>
      <c r="O122" s="386">
        <f t="shared" ref="O122:P122" si="84">O123</f>
        <v>260410000</v>
      </c>
      <c r="P122" s="386">
        <f t="shared" si="84"/>
        <v>260410000</v>
      </c>
      <c r="Q122" s="175"/>
      <c r="R122" s="598">
        <v>0</v>
      </c>
      <c r="S122" s="487">
        <v>0</v>
      </c>
      <c r="T122" s="487">
        <v>0</v>
      </c>
      <c r="U122" s="487">
        <v>0</v>
      </c>
      <c r="V122" s="103"/>
      <c r="W122" s="503">
        <f>H122+M122+R122</f>
        <v>230217638.56</v>
      </c>
      <c r="X122" s="105">
        <f t="shared" ref="X122:Z122" si="85">I122+N122+S122</f>
        <v>371995776.66000003</v>
      </c>
      <c r="Y122" s="105">
        <f t="shared" si="85"/>
        <v>326155530</v>
      </c>
      <c r="Z122" s="160">
        <f t="shared" si="85"/>
        <v>326155530</v>
      </c>
      <c r="AA122" s="996"/>
    </row>
    <row r="123" spans="1:29" ht="43.5" customHeight="1" thickBot="1" x14ac:dyDescent="0.35">
      <c r="A123" s="771"/>
      <c r="B123" s="771"/>
      <c r="C123" s="771"/>
      <c r="D123" s="359"/>
      <c r="E123" s="547" t="s">
        <v>193</v>
      </c>
      <c r="F123" s="214">
        <v>24</v>
      </c>
      <c r="G123" s="399" t="s">
        <v>194</v>
      </c>
      <c r="H123" s="153">
        <v>69566250.560000002</v>
      </c>
      <c r="I123" s="76">
        <v>65745630.560000002</v>
      </c>
      <c r="J123" s="76">
        <v>65745530</v>
      </c>
      <c r="K123" s="76">
        <v>65745530</v>
      </c>
      <c r="L123" s="259" t="s">
        <v>144</v>
      </c>
      <c r="M123" s="654">
        <v>160651388</v>
      </c>
      <c r="N123" s="85">
        <v>306250146.10000002</v>
      </c>
      <c r="O123" s="85">
        <v>260410000</v>
      </c>
      <c r="P123" s="85">
        <v>260410000</v>
      </c>
      <c r="Q123" s="663" t="s">
        <v>195</v>
      </c>
      <c r="R123" s="735">
        <v>0</v>
      </c>
      <c r="S123" s="489">
        <v>0</v>
      </c>
      <c r="T123" s="489">
        <v>0</v>
      </c>
      <c r="U123" s="489">
        <v>0</v>
      </c>
      <c r="V123" s="274"/>
      <c r="W123" s="493">
        <f>H123+M123</f>
        <v>230217638.56</v>
      </c>
      <c r="X123" s="339">
        <f t="shared" ref="X123:Z123" si="86">I123+N123</f>
        <v>371995776.66000003</v>
      </c>
      <c r="Y123" s="339">
        <f t="shared" si="86"/>
        <v>326155530</v>
      </c>
      <c r="Z123" s="627">
        <f t="shared" si="86"/>
        <v>326155530</v>
      </c>
      <c r="AA123" s="997"/>
    </row>
    <row r="124" spans="1:29" s="18" customFormat="1" ht="16.5" customHeight="1" thickBot="1" x14ac:dyDescent="0.35">
      <c r="A124" s="1016" t="s">
        <v>930</v>
      </c>
      <c r="B124" s="1016"/>
      <c r="C124" s="1016"/>
      <c r="D124" s="1016"/>
      <c r="E124" s="1016"/>
      <c r="F124" s="1016"/>
      <c r="G124" s="1016"/>
      <c r="H124" s="385">
        <f>+H125+H157+H171</f>
        <v>628203501.84000003</v>
      </c>
      <c r="I124" s="385">
        <f>+I125+I157+I171</f>
        <v>1073474690.8399999</v>
      </c>
      <c r="J124" s="385">
        <f>+J125+J157+J171</f>
        <v>909999098</v>
      </c>
      <c r="K124" s="385">
        <f>+K125+K157+K171</f>
        <v>898999098</v>
      </c>
      <c r="L124" s="203"/>
      <c r="M124" s="506">
        <f t="shared" ref="M124:N124" si="87">+M125+M157+M171</f>
        <v>2000000000</v>
      </c>
      <c r="N124" s="385">
        <f t="shared" si="87"/>
        <v>3394316212.8099999</v>
      </c>
      <c r="O124" s="385">
        <f>+O125+O157+O171</f>
        <v>2844452677.4899998</v>
      </c>
      <c r="P124" s="385">
        <f>+P125+P171</f>
        <v>2836002677.4899998</v>
      </c>
      <c r="Q124" s="204"/>
      <c r="R124" s="506">
        <f t="shared" ref="R124:U124" si="88">+R125+R171</f>
        <v>0</v>
      </c>
      <c r="S124" s="488">
        <f t="shared" ref="S124" si="89">+S125+S171</f>
        <v>0</v>
      </c>
      <c r="T124" s="488">
        <f t="shared" si="88"/>
        <v>0</v>
      </c>
      <c r="U124" s="488">
        <f t="shared" si="88"/>
        <v>0</v>
      </c>
      <c r="V124" s="203"/>
      <c r="W124" s="504">
        <f>+H124+M124</f>
        <v>2628203501.8400002</v>
      </c>
      <c r="X124" s="216">
        <f>+I124+N124</f>
        <v>4467790903.6499996</v>
      </c>
      <c r="Y124" s="216">
        <f>+J124+O124</f>
        <v>3754451775.4899998</v>
      </c>
      <c r="Z124" s="216">
        <f>+K124+P124</f>
        <v>3735001775.4899998</v>
      </c>
      <c r="AA124" s="1017">
        <v>9</v>
      </c>
      <c r="AB124" s="27"/>
    </row>
    <row r="125" spans="1:29" s="18" customFormat="1" x14ac:dyDescent="0.3">
      <c r="A125" s="215">
        <v>1</v>
      </c>
      <c r="B125" s="388"/>
      <c r="C125" s="388"/>
      <c r="D125" s="388"/>
      <c r="E125" s="556"/>
      <c r="F125" s="213"/>
      <c r="G125" s="397" t="s">
        <v>135</v>
      </c>
      <c r="H125" s="61">
        <f>+H126+H144</f>
        <v>346124071.81999999</v>
      </c>
      <c r="I125" s="62">
        <f>+I126+I144</f>
        <v>599482767.81999993</v>
      </c>
      <c r="J125" s="62">
        <f>+J126+J144</f>
        <v>442808017</v>
      </c>
      <c r="K125" s="62">
        <f>+K126+K144</f>
        <v>442808017</v>
      </c>
      <c r="L125" s="211"/>
      <c r="M125" s="507">
        <f>+M126+M144</f>
        <v>2000000000</v>
      </c>
      <c r="N125" s="62">
        <f>+N126+N144</f>
        <v>3394316212.8099999</v>
      </c>
      <c r="O125" s="62">
        <f>+O126</f>
        <v>2844452677.4899998</v>
      </c>
      <c r="P125" s="62">
        <f t="shared" ref="P125:U125" si="90">+P126</f>
        <v>2836002677.4899998</v>
      </c>
      <c r="Q125" s="63"/>
      <c r="R125" s="507">
        <f t="shared" si="90"/>
        <v>0</v>
      </c>
      <c r="S125" s="61">
        <f t="shared" si="90"/>
        <v>0</v>
      </c>
      <c r="T125" s="62">
        <f t="shared" si="90"/>
        <v>0</v>
      </c>
      <c r="U125" s="62">
        <f t="shared" si="90"/>
        <v>0</v>
      </c>
      <c r="V125" s="211"/>
      <c r="W125" s="505">
        <f>+H125+M125+R125</f>
        <v>2346124071.8200002</v>
      </c>
      <c r="X125" s="131">
        <f t="shared" ref="X125:Z129" si="91">+I125+N125</f>
        <v>3993798980.6300001</v>
      </c>
      <c r="Y125" s="131">
        <f t="shared" si="91"/>
        <v>3287260694.4899998</v>
      </c>
      <c r="Z125" s="281">
        <f t="shared" si="91"/>
        <v>3278810694.4899998</v>
      </c>
      <c r="AA125" s="1018"/>
      <c r="AB125" s="27"/>
    </row>
    <row r="126" spans="1:29" s="18" customFormat="1" x14ac:dyDescent="0.3">
      <c r="A126" s="777"/>
      <c r="B126" s="342" t="s">
        <v>931</v>
      </c>
      <c r="C126" s="342"/>
      <c r="D126" s="342"/>
      <c r="E126" s="545"/>
      <c r="F126" s="343"/>
      <c r="G126" s="395" t="s">
        <v>932</v>
      </c>
      <c r="H126" s="7">
        <f>+H127+H134+H139</f>
        <v>138347798.63999999</v>
      </c>
      <c r="I126" s="8">
        <f>+I127+I134+I139</f>
        <v>313347798.63999999</v>
      </c>
      <c r="J126" s="8">
        <f>+J127+J134+J139</f>
        <v>205286906</v>
      </c>
      <c r="K126" s="8">
        <f>+K127+K134+K139</f>
        <v>205286906</v>
      </c>
      <c r="L126" s="644"/>
      <c r="M126" s="9">
        <f>+M127+M134</f>
        <v>2000000000</v>
      </c>
      <c r="N126" s="8">
        <f>+N127+N134</f>
        <v>3394316212.8099999</v>
      </c>
      <c r="O126" s="8">
        <f>+O127+O134</f>
        <v>2844452677.4899998</v>
      </c>
      <c r="P126" s="8">
        <f>+P127+P134</f>
        <v>2836002677.4899998</v>
      </c>
      <c r="Q126" s="42"/>
      <c r="R126" s="9">
        <f t="shared" ref="R126:U127" si="92">+R127+R134+R139</f>
        <v>0</v>
      </c>
      <c r="S126" s="7">
        <f t="shared" ref="S126" si="93">+S127+S134+S139</f>
        <v>0</v>
      </c>
      <c r="T126" s="8">
        <f t="shared" si="92"/>
        <v>0</v>
      </c>
      <c r="U126" s="8">
        <f t="shared" si="92"/>
        <v>0</v>
      </c>
      <c r="V126" s="644"/>
      <c r="W126" s="9">
        <f>+H126+M126+R126</f>
        <v>2138347798.6399999</v>
      </c>
      <c r="X126" s="19">
        <f t="shared" si="91"/>
        <v>3707664011.4499998</v>
      </c>
      <c r="Y126" s="19">
        <f t="shared" si="91"/>
        <v>3049739583.4899998</v>
      </c>
      <c r="Z126" s="155">
        <f t="shared" si="91"/>
        <v>3041289583.4899998</v>
      </c>
      <c r="AA126" s="1018"/>
      <c r="AB126" s="27"/>
      <c r="AC126" s="28">
        <f>+Z124-3735001775.49</f>
        <v>0</v>
      </c>
    </row>
    <row r="127" spans="1:29" s="18" customFormat="1" x14ac:dyDescent="0.3">
      <c r="A127" s="777"/>
      <c r="B127" s="777"/>
      <c r="C127" s="342" t="s">
        <v>933</v>
      </c>
      <c r="D127" s="342"/>
      <c r="E127" s="545"/>
      <c r="F127" s="343"/>
      <c r="G127" s="395" t="s">
        <v>934</v>
      </c>
      <c r="H127" s="7">
        <f t="shared" ref="H127:K128" si="94">+H128</f>
        <v>55795325.640000001</v>
      </c>
      <c r="I127" s="8">
        <f t="shared" si="94"/>
        <v>163795325.63999999</v>
      </c>
      <c r="J127" s="8">
        <f t="shared" si="94"/>
        <v>55795325</v>
      </c>
      <c r="K127" s="8">
        <f t="shared" si="94"/>
        <v>55795325</v>
      </c>
      <c r="L127" s="644"/>
      <c r="M127" s="9">
        <f>+M128</f>
        <v>1859638823.6199999</v>
      </c>
      <c r="N127" s="8">
        <f>+N128</f>
        <v>2930727592.8299999</v>
      </c>
      <c r="O127" s="8">
        <f>+O128</f>
        <v>2629452677.4899998</v>
      </c>
      <c r="P127" s="8">
        <f>+P128</f>
        <v>2621002677.4899998</v>
      </c>
      <c r="Q127" s="42"/>
      <c r="R127" s="9">
        <f t="shared" si="92"/>
        <v>0</v>
      </c>
      <c r="S127" s="7">
        <f t="shared" ref="S127" si="95">+S128+S135+S140</f>
        <v>0</v>
      </c>
      <c r="T127" s="8">
        <f t="shared" si="92"/>
        <v>0</v>
      </c>
      <c r="U127" s="8">
        <f t="shared" si="92"/>
        <v>0</v>
      </c>
      <c r="V127" s="644"/>
      <c r="W127" s="497">
        <f>+H127+M127+R127</f>
        <v>1915434149.26</v>
      </c>
      <c r="X127" s="19">
        <f t="shared" si="91"/>
        <v>3094522918.4699998</v>
      </c>
      <c r="Y127" s="19">
        <f t="shared" si="91"/>
        <v>2685248002.4899998</v>
      </c>
      <c r="Z127" s="155">
        <f t="shared" si="91"/>
        <v>2676798002.4899998</v>
      </c>
      <c r="AA127" s="1018"/>
      <c r="AB127" s="27"/>
    </row>
    <row r="128" spans="1:29" s="18" customFormat="1" ht="39.75" customHeight="1" x14ac:dyDescent="0.3">
      <c r="A128" s="777"/>
      <c r="B128" s="777"/>
      <c r="C128" s="777"/>
      <c r="D128" s="342" t="s">
        <v>935</v>
      </c>
      <c r="E128" s="545"/>
      <c r="F128" s="343"/>
      <c r="G128" s="395" t="s">
        <v>936</v>
      </c>
      <c r="H128" s="7">
        <f t="shared" si="94"/>
        <v>55795325.640000001</v>
      </c>
      <c r="I128" s="8">
        <f t="shared" si="94"/>
        <v>163795325.63999999</v>
      </c>
      <c r="J128" s="8">
        <f t="shared" si="94"/>
        <v>55795325</v>
      </c>
      <c r="K128" s="8">
        <f t="shared" si="94"/>
        <v>55795325</v>
      </c>
      <c r="L128" s="644"/>
      <c r="M128" s="9">
        <f t="shared" ref="M128:U128" si="96">+M129</f>
        <v>1859638823.6199999</v>
      </c>
      <c r="N128" s="8">
        <f>+N129</f>
        <v>2930727592.8299999</v>
      </c>
      <c r="O128" s="8">
        <f>+O129</f>
        <v>2629452677.4899998</v>
      </c>
      <c r="P128" s="8">
        <f t="shared" si="96"/>
        <v>2621002677.4899998</v>
      </c>
      <c r="Q128" s="42"/>
      <c r="R128" s="9">
        <f t="shared" si="96"/>
        <v>0</v>
      </c>
      <c r="S128" s="7">
        <f t="shared" si="96"/>
        <v>0</v>
      </c>
      <c r="T128" s="8">
        <f t="shared" si="96"/>
        <v>0</v>
      </c>
      <c r="U128" s="8">
        <f t="shared" si="96"/>
        <v>0</v>
      </c>
      <c r="V128" s="644"/>
      <c r="W128" s="497">
        <f>+H128+M128+R128</f>
        <v>1915434149.26</v>
      </c>
      <c r="X128" s="19">
        <f t="shared" si="91"/>
        <v>3094522918.4699998</v>
      </c>
      <c r="Y128" s="19">
        <f t="shared" si="91"/>
        <v>2685248002.4899998</v>
      </c>
      <c r="Z128" s="155">
        <f t="shared" si="91"/>
        <v>2676798002.4899998</v>
      </c>
      <c r="AA128" s="1018"/>
      <c r="AB128" s="27"/>
    </row>
    <row r="129" spans="1:28" s="30" customFormat="1" x14ac:dyDescent="0.3">
      <c r="A129" s="777"/>
      <c r="B129" s="777"/>
      <c r="C129" s="777"/>
      <c r="D129" s="777"/>
      <c r="E129" s="545" t="s">
        <v>937</v>
      </c>
      <c r="F129" s="993">
        <v>25</v>
      </c>
      <c r="G129" s="982" t="s">
        <v>938</v>
      </c>
      <c r="H129" s="817">
        <v>55795325.640000001</v>
      </c>
      <c r="I129" s="836">
        <v>163795325.63999999</v>
      </c>
      <c r="J129" s="836">
        <v>55795325</v>
      </c>
      <c r="K129" s="836">
        <v>55795325</v>
      </c>
      <c r="L129" s="815" t="s">
        <v>144</v>
      </c>
      <c r="M129" s="837">
        <v>1859638823.6199999</v>
      </c>
      <c r="N129" s="836">
        <v>2930727592.8299999</v>
      </c>
      <c r="O129" s="836">
        <v>2629452677.4899998</v>
      </c>
      <c r="P129" s="836">
        <v>2621002677.4899998</v>
      </c>
      <c r="Q129" s="768" t="s">
        <v>1039</v>
      </c>
      <c r="R129" s="837">
        <v>0</v>
      </c>
      <c r="S129" s="817">
        <v>0</v>
      </c>
      <c r="T129" s="822">
        <v>0</v>
      </c>
      <c r="U129" s="822">
        <v>0</v>
      </c>
      <c r="V129" s="815"/>
      <c r="W129" s="844">
        <f>+H129+M129+R129</f>
        <v>1915434149.26</v>
      </c>
      <c r="X129" s="805">
        <f t="shared" si="91"/>
        <v>3094522918.4699998</v>
      </c>
      <c r="Y129" s="805">
        <f t="shared" si="91"/>
        <v>2685248002.4899998</v>
      </c>
      <c r="Z129" s="1013">
        <f t="shared" si="91"/>
        <v>2676798002.4899998</v>
      </c>
      <c r="AA129" s="1018"/>
      <c r="AB129" s="29"/>
    </row>
    <row r="130" spans="1:28" s="30" customFormat="1" x14ac:dyDescent="0.3">
      <c r="A130" s="777"/>
      <c r="B130" s="777"/>
      <c r="C130" s="777"/>
      <c r="D130" s="777"/>
      <c r="E130" s="545" t="s">
        <v>939</v>
      </c>
      <c r="F130" s="993"/>
      <c r="G130" s="982"/>
      <c r="H130" s="817"/>
      <c r="I130" s="836"/>
      <c r="J130" s="836"/>
      <c r="K130" s="836"/>
      <c r="L130" s="815"/>
      <c r="M130" s="837"/>
      <c r="N130" s="836"/>
      <c r="O130" s="836"/>
      <c r="P130" s="836"/>
      <c r="Q130" s="768"/>
      <c r="R130" s="837"/>
      <c r="S130" s="817"/>
      <c r="T130" s="823"/>
      <c r="U130" s="823"/>
      <c r="V130" s="815"/>
      <c r="W130" s="845"/>
      <c r="X130" s="806"/>
      <c r="Y130" s="806"/>
      <c r="Z130" s="1014"/>
      <c r="AA130" s="1018"/>
      <c r="AB130" s="29"/>
    </row>
    <row r="131" spans="1:28" s="30" customFormat="1" x14ac:dyDescent="0.3">
      <c r="A131" s="777"/>
      <c r="B131" s="777"/>
      <c r="C131" s="777"/>
      <c r="D131" s="777"/>
      <c r="E131" s="545" t="s">
        <v>940</v>
      </c>
      <c r="F131" s="993"/>
      <c r="G131" s="982"/>
      <c r="H131" s="817"/>
      <c r="I131" s="836"/>
      <c r="J131" s="836"/>
      <c r="K131" s="836"/>
      <c r="L131" s="815"/>
      <c r="M131" s="837"/>
      <c r="N131" s="836"/>
      <c r="O131" s="836"/>
      <c r="P131" s="836"/>
      <c r="Q131" s="768"/>
      <c r="R131" s="837"/>
      <c r="S131" s="817"/>
      <c r="T131" s="823"/>
      <c r="U131" s="823"/>
      <c r="V131" s="815"/>
      <c r="W131" s="845"/>
      <c r="X131" s="806"/>
      <c r="Y131" s="806"/>
      <c r="Z131" s="1014"/>
      <c r="AA131" s="1018"/>
      <c r="AB131" s="29"/>
    </row>
    <row r="132" spans="1:28" s="30" customFormat="1" x14ac:dyDescent="0.3">
      <c r="A132" s="777"/>
      <c r="B132" s="777"/>
      <c r="C132" s="777"/>
      <c r="D132" s="777"/>
      <c r="E132" s="545" t="s">
        <v>941</v>
      </c>
      <c r="F132" s="993"/>
      <c r="G132" s="982"/>
      <c r="H132" s="817"/>
      <c r="I132" s="836"/>
      <c r="J132" s="836"/>
      <c r="K132" s="836"/>
      <c r="L132" s="815"/>
      <c r="M132" s="837"/>
      <c r="N132" s="836"/>
      <c r="O132" s="836"/>
      <c r="P132" s="836"/>
      <c r="Q132" s="768"/>
      <c r="R132" s="837"/>
      <c r="S132" s="817"/>
      <c r="T132" s="823"/>
      <c r="U132" s="823"/>
      <c r="V132" s="815"/>
      <c r="W132" s="845"/>
      <c r="X132" s="806"/>
      <c r="Y132" s="806"/>
      <c r="Z132" s="1014"/>
      <c r="AA132" s="1018"/>
      <c r="AB132" s="29"/>
    </row>
    <row r="133" spans="1:28" s="30" customFormat="1" x14ac:dyDescent="0.3">
      <c r="A133" s="777"/>
      <c r="B133" s="777"/>
      <c r="C133" s="777"/>
      <c r="D133" s="777"/>
      <c r="E133" s="545" t="s">
        <v>942</v>
      </c>
      <c r="F133" s="993"/>
      <c r="G133" s="982"/>
      <c r="H133" s="817"/>
      <c r="I133" s="836"/>
      <c r="J133" s="836"/>
      <c r="K133" s="836"/>
      <c r="L133" s="815"/>
      <c r="M133" s="837"/>
      <c r="N133" s="836"/>
      <c r="O133" s="836"/>
      <c r="P133" s="836"/>
      <c r="Q133" s="768"/>
      <c r="R133" s="837"/>
      <c r="S133" s="817"/>
      <c r="T133" s="824"/>
      <c r="U133" s="824"/>
      <c r="V133" s="815"/>
      <c r="W133" s="846"/>
      <c r="X133" s="807"/>
      <c r="Y133" s="807"/>
      <c r="Z133" s="1015"/>
      <c r="AA133" s="1018"/>
      <c r="AB133" s="29"/>
    </row>
    <row r="134" spans="1:28" s="18" customFormat="1" x14ac:dyDescent="0.3">
      <c r="A134" s="777"/>
      <c r="B134" s="777"/>
      <c r="C134" s="342" t="s">
        <v>943</v>
      </c>
      <c r="D134" s="342"/>
      <c r="E134" s="545"/>
      <c r="F134" s="343"/>
      <c r="G134" s="395" t="s">
        <v>944</v>
      </c>
      <c r="H134" s="7">
        <f t="shared" ref="H134:U135" si="97">+H135</f>
        <v>47502261</v>
      </c>
      <c r="I134" s="8">
        <f t="shared" si="97"/>
        <v>97502261</v>
      </c>
      <c r="J134" s="8">
        <f t="shared" si="97"/>
        <v>97491581</v>
      </c>
      <c r="K134" s="8">
        <f t="shared" si="97"/>
        <v>97491581</v>
      </c>
      <c r="L134" s="644"/>
      <c r="M134" s="9">
        <f t="shared" si="97"/>
        <v>140361176.38</v>
      </c>
      <c r="N134" s="8">
        <f>+N135</f>
        <v>463588619.98000002</v>
      </c>
      <c r="O134" s="8">
        <f>+O135</f>
        <v>215000000</v>
      </c>
      <c r="P134" s="8">
        <f t="shared" si="97"/>
        <v>215000000</v>
      </c>
      <c r="Q134" s="42"/>
      <c r="R134" s="9">
        <f t="shared" si="97"/>
        <v>0</v>
      </c>
      <c r="S134" s="7">
        <f t="shared" si="97"/>
        <v>0</v>
      </c>
      <c r="T134" s="8">
        <f t="shared" si="97"/>
        <v>0</v>
      </c>
      <c r="U134" s="8">
        <f t="shared" si="97"/>
        <v>0</v>
      </c>
      <c r="V134" s="644"/>
      <c r="W134" s="9">
        <f>+H134+M134+R134</f>
        <v>187863437.38</v>
      </c>
      <c r="X134" s="19">
        <f t="shared" ref="X134:Z136" si="98">+I134+N134</f>
        <v>561090880.98000002</v>
      </c>
      <c r="Y134" s="19">
        <f t="shared" si="98"/>
        <v>312491581</v>
      </c>
      <c r="Z134" s="155">
        <f t="shared" si="98"/>
        <v>312491581</v>
      </c>
      <c r="AA134" s="1018"/>
      <c r="AB134" s="27"/>
    </row>
    <row r="135" spans="1:28" s="18" customFormat="1" x14ac:dyDescent="0.3">
      <c r="A135" s="777"/>
      <c r="B135" s="777"/>
      <c r="C135" s="777"/>
      <c r="D135" s="342" t="s">
        <v>945</v>
      </c>
      <c r="E135" s="545"/>
      <c r="F135" s="343"/>
      <c r="G135" s="395" t="s">
        <v>946</v>
      </c>
      <c r="H135" s="7">
        <f t="shared" si="97"/>
        <v>47502261</v>
      </c>
      <c r="I135" s="8">
        <f t="shared" si="97"/>
        <v>97502261</v>
      </c>
      <c r="J135" s="8">
        <f t="shared" si="97"/>
        <v>97491581</v>
      </c>
      <c r="K135" s="8">
        <f t="shared" si="97"/>
        <v>97491581</v>
      </c>
      <c r="L135" s="644"/>
      <c r="M135" s="9">
        <f>+M136</f>
        <v>140361176.38</v>
      </c>
      <c r="N135" s="8">
        <f>+N136</f>
        <v>463588619.98000002</v>
      </c>
      <c r="O135" s="8">
        <f>+O136</f>
        <v>215000000</v>
      </c>
      <c r="P135" s="8">
        <f t="shared" si="97"/>
        <v>215000000</v>
      </c>
      <c r="Q135" s="42"/>
      <c r="R135" s="9">
        <f t="shared" si="97"/>
        <v>0</v>
      </c>
      <c r="S135" s="7">
        <f t="shared" si="97"/>
        <v>0</v>
      </c>
      <c r="T135" s="8">
        <f t="shared" si="97"/>
        <v>0</v>
      </c>
      <c r="U135" s="8">
        <f t="shared" si="97"/>
        <v>0</v>
      </c>
      <c r="V135" s="644"/>
      <c r="W135" s="9">
        <f>+H135+M135+R135</f>
        <v>187863437.38</v>
      </c>
      <c r="X135" s="19">
        <f t="shared" si="98"/>
        <v>561090880.98000002</v>
      </c>
      <c r="Y135" s="19">
        <f t="shared" si="98"/>
        <v>312491581</v>
      </c>
      <c r="Z135" s="155">
        <f t="shared" si="98"/>
        <v>312491581</v>
      </c>
      <c r="AA135" s="1018"/>
      <c r="AB135" s="27"/>
    </row>
    <row r="136" spans="1:28" s="21" customFormat="1" x14ac:dyDescent="0.3">
      <c r="A136" s="777"/>
      <c r="B136" s="777"/>
      <c r="C136" s="777"/>
      <c r="D136" s="777"/>
      <c r="E136" s="545" t="s">
        <v>947</v>
      </c>
      <c r="F136" s="993">
        <v>26</v>
      </c>
      <c r="G136" s="982" t="s">
        <v>948</v>
      </c>
      <c r="H136" s="817">
        <v>47502261</v>
      </c>
      <c r="I136" s="836">
        <v>97502261</v>
      </c>
      <c r="J136" s="836">
        <v>97491581</v>
      </c>
      <c r="K136" s="836">
        <v>97491581</v>
      </c>
      <c r="L136" s="1019" t="s">
        <v>144</v>
      </c>
      <c r="M136" s="837">
        <v>140361176.38</v>
      </c>
      <c r="N136" s="992">
        <v>463588619.98000002</v>
      </c>
      <c r="O136" s="836">
        <v>215000000</v>
      </c>
      <c r="P136" s="830">
        <v>215000000</v>
      </c>
      <c r="Q136" s="768" t="s">
        <v>1039</v>
      </c>
      <c r="R136" s="837">
        <v>0</v>
      </c>
      <c r="S136" s="817">
        <v>0</v>
      </c>
      <c r="T136" s="822">
        <v>0</v>
      </c>
      <c r="U136" s="822">
        <v>0</v>
      </c>
      <c r="V136" s="815"/>
      <c r="W136" s="837">
        <f>+H136+M136+R136</f>
        <v>187863437.38</v>
      </c>
      <c r="X136" s="805">
        <f t="shared" si="98"/>
        <v>561090880.98000002</v>
      </c>
      <c r="Y136" s="805">
        <f t="shared" si="98"/>
        <v>312491581</v>
      </c>
      <c r="Z136" s="1013">
        <f t="shared" si="98"/>
        <v>312491581</v>
      </c>
      <c r="AA136" s="1018"/>
      <c r="AB136" s="29"/>
    </row>
    <row r="137" spans="1:28" s="21" customFormat="1" x14ac:dyDescent="0.3">
      <c r="A137" s="777"/>
      <c r="B137" s="777"/>
      <c r="C137" s="777"/>
      <c r="D137" s="777"/>
      <c r="E137" s="545" t="s">
        <v>949</v>
      </c>
      <c r="F137" s="993"/>
      <c r="G137" s="982"/>
      <c r="H137" s="817"/>
      <c r="I137" s="836"/>
      <c r="J137" s="836"/>
      <c r="K137" s="836"/>
      <c r="L137" s="1019"/>
      <c r="M137" s="837"/>
      <c r="N137" s="1020"/>
      <c r="O137" s="836"/>
      <c r="P137" s="831"/>
      <c r="Q137" s="768"/>
      <c r="R137" s="837"/>
      <c r="S137" s="817"/>
      <c r="T137" s="823"/>
      <c r="U137" s="823"/>
      <c r="V137" s="815"/>
      <c r="W137" s="837"/>
      <c r="X137" s="806"/>
      <c r="Y137" s="806"/>
      <c r="Z137" s="1014"/>
      <c r="AA137" s="1018"/>
      <c r="AB137" s="29"/>
    </row>
    <row r="138" spans="1:28" s="21" customFormat="1" x14ac:dyDescent="0.3">
      <c r="A138" s="777"/>
      <c r="B138" s="777"/>
      <c r="C138" s="777"/>
      <c r="D138" s="777"/>
      <c r="E138" s="545" t="s">
        <v>950</v>
      </c>
      <c r="F138" s="993"/>
      <c r="G138" s="982"/>
      <c r="H138" s="817"/>
      <c r="I138" s="836"/>
      <c r="J138" s="836"/>
      <c r="K138" s="836"/>
      <c r="L138" s="1019"/>
      <c r="M138" s="837"/>
      <c r="N138" s="1021"/>
      <c r="O138" s="836"/>
      <c r="P138" s="832"/>
      <c r="Q138" s="768"/>
      <c r="R138" s="837"/>
      <c r="S138" s="817"/>
      <c r="T138" s="824"/>
      <c r="U138" s="824"/>
      <c r="V138" s="815"/>
      <c r="W138" s="837"/>
      <c r="X138" s="807"/>
      <c r="Y138" s="807"/>
      <c r="Z138" s="1015"/>
      <c r="AA138" s="1018"/>
      <c r="AB138" s="29"/>
    </row>
    <row r="139" spans="1:28" s="18" customFormat="1" x14ac:dyDescent="0.3">
      <c r="A139" s="777"/>
      <c r="B139" s="777"/>
      <c r="C139" s="342" t="s">
        <v>951</v>
      </c>
      <c r="D139" s="342"/>
      <c r="E139" s="545"/>
      <c r="F139" s="343"/>
      <c r="G139" s="395" t="s">
        <v>952</v>
      </c>
      <c r="H139" s="7">
        <f t="shared" ref="H139:U140" si="99">+H140</f>
        <v>35050212</v>
      </c>
      <c r="I139" s="8">
        <f t="shared" si="99"/>
        <v>52050212</v>
      </c>
      <c r="J139" s="8">
        <f t="shared" si="99"/>
        <v>52000000</v>
      </c>
      <c r="K139" s="8">
        <f t="shared" si="99"/>
        <v>52000000</v>
      </c>
      <c r="L139" s="644"/>
      <c r="M139" s="9">
        <f t="shared" si="99"/>
        <v>0</v>
      </c>
      <c r="N139" s="8">
        <f t="shared" si="99"/>
        <v>0</v>
      </c>
      <c r="O139" s="8">
        <f t="shared" si="99"/>
        <v>0</v>
      </c>
      <c r="P139" s="8">
        <f t="shared" si="99"/>
        <v>0</v>
      </c>
      <c r="Q139" s="42"/>
      <c r="R139" s="9">
        <f t="shared" si="99"/>
        <v>0</v>
      </c>
      <c r="S139" s="7">
        <f t="shared" si="99"/>
        <v>0</v>
      </c>
      <c r="T139" s="8">
        <f t="shared" si="99"/>
        <v>0</v>
      </c>
      <c r="U139" s="8">
        <f t="shared" si="99"/>
        <v>0</v>
      </c>
      <c r="V139" s="644"/>
      <c r="W139" s="497">
        <f>+H139+M139+R139</f>
        <v>35050212</v>
      </c>
      <c r="X139" s="19">
        <f t="shared" ref="X139:Z140" si="100">+I139</f>
        <v>52050212</v>
      </c>
      <c r="Y139" s="19">
        <f t="shared" si="100"/>
        <v>52000000</v>
      </c>
      <c r="Z139" s="155">
        <f t="shared" si="100"/>
        <v>52000000</v>
      </c>
      <c r="AA139" s="1018"/>
      <c r="AB139" s="27"/>
    </row>
    <row r="140" spans="1:28" s="18" customFormat="1" x14ac:dyDescent="0.3">
      <c r="A140" s="777"/>
      <c r="B140" s="777"/>
      <c r="C140" s="777"/>
      <c r="D140" s="342" t="s">
        <v>953</v>
      </c>
      <c r="E140" s="545"/>
      <c r="F140" s="343"/>
      <c r="G140" s="395" t="s">
        <v>954</v>
      </c>
      <c r="H140" s="7">
        <f t="shared" si="99"/>
        <v>35050212</v>
      </c>
      <c r="I140" s="8">
        <f t="shared" si="99"/>
        <v>52050212</v>
      </c>
      <c r="J140" s="8">
        <f t="shared" si="99"/>
        <v>52000000</v>
      </c>
      <c r="K140" s="8">
        <f t="shared" si="99"/>
        <v>52000000</v>
      </c>
      <c r="L140" s="644"/>
      <c r="M140" s="9">
        <f t="shared" si="99"/>
        <v>0</v>
      </c>
      <c r="N140" s="8">
        <f t="shared" si="99"/>
        <v>0</v>
      </c>
      <c r="O140" s="8">
        <f t="shared" si="99"/>
        <v>0</v>
      </c>
      <c r="P140" s="8">
        <f t="shared" si="99"/>
        <v>0</v>
      </c>
      <c r="Q140" s="42"/>
      <c r="R140" s="9">
        <f t="shared" si="99"/>
        <v>0</v>
      </c>
      <c r="S140" s="7">
        <f t="shared" si="99"/>
        <v>0</v>
      </c>
      <c r="T140" s="8">
        <f t="shared" si="99"/>
        <v>0</v>
      </c>
      <c r="U140" s="8">
        <f t="shared" si="99"/>
        <v>0</v>
      </c>
      <c r="V140" s="644"/>
      <c r="W140" s="497">
        <f>+H140+M140+R140</f>
        <v>35050212</v>
      </c>
      <c r="X140" s="19">
        <f t="shared" si="100"/>
        <v>52050212</v>
      </c>
      <c r="Y140" s="19">
        <f t="shared" si="100"/>
        <v>52000000</v>
      </c>
      <c r="Z140" s="155">
        <f t="shared" si="100"/>
        <v>52000000</v>
      </c>
      <c r="AA140" s="1018"/>
      <c r="AB140" s="27"/>
    </row>
    <row r="141" spans="1:28" s="21" customFormat="1" x14ac:dyDescent="0.3">
      <c r="A141" s="777"/>
      <c r="B141" s="777"/>
      <c r="C141" s="777"/>
      <c r="D141" s="777"/>
      <c r="E141" s="545" t="s">
        <v>955</v>
      </c>
      <c r="F141" s="993">
        <v>27</v>
      </c>
      <c r="G141" s="982" t="s">
        <v>956</v>
      </c>
      <c r="H141" s="817">
        <v>35050212</v>
      </c>
      <c r="I141" s="836">
        <v>52050212</v>
      </c>
      <c r="J141" s="836">
        <v>52000000</v>
      </c>
      <c r="K141" s="836">
        <v>52000000</v>
      </c>
      <c r="L141" s="848" t="s">
        <v>144</v>
      </c>
      <c r="M141" s="837">
        <v>0</v>
      </c>
      <c r="N141" s="822">
        <v>0</v>
      </c>
      <c r="O141" s="822">
        <v>0</v>
      </c>
      <c r="P141" s="822">
        <v>0</v>
      </c>
      <c r="Q141" s="768"/>
      <c r="R141" s="837">
        <v>0</v>
      </c>
      <c r="S141" s="817">
        <v>0</v>
      </c>
      <c r="T141" s="822">
        <v>0</v>
      </c>
      <c r="U141" s="822">
        <v>0</v>
      </c>
      <c r="V141" s="815"/>
      <c r="W141" s="837">
        <f>+H141+M141+R141</f>
        <v>35050212</v>
      </c>
      <c r="X141" s="836">
        <f>+I141+N141+S141</f>
        <v>52050212</v>
      </c>
      <c r="Y141" s="805">
        <f>+J141</f>
        <v>52000000</v>
      </c>
      <c r="Z141" s="1013">
        <f>+K141+U141</f>
        <v>52000000</v>
      </c>
      <c r="AA141" s="1018"/>
      <c r="AB141" s="29"/>
    </row>
    <row r="142" spans="1:28" s="21" customFormat="1" x14ac:dyDescent="0.3">
      <c r="A142" s="777"/>
      <c r="B142" s="777"/>
      <c r="C142" s="777"/>
      <c r="D142" s="777"/>
      <c r="E142" s="545" t="s">
        <v>957</v>
      </c>
      <c r="F142" s="993"/>
      <c r="G142" s="982"/>
      <c r="H142" s="817"/>
      <c r="I142" s="836"/>
      <c r="J142" s="836"/>
      <c r="K142" s="836"/>
      <c r="L142" s="848"/>
      <c r="M142" s="837"/>
      <c r="N142" s="823"/>
      <c r="O142" s="823"/>
      <c r="P142" s="823"/>
      <c r="Q142" s="768"/>
      <c r="R142" s="837"/>
      <c r="S142" s="817"/>
      <c r="T142" s="823"/>
      <c r="U142" s="823"/>
      <c r="V142" s="815"/>
      <c r="W142" s="837"/>
      <c r="X142" s="836"/>
      <c r="Y142" s="806"/>
      <c r="Z142" s="1014"/>
      <c r="AA142" s="1018"/>
      <c r="AB142" s="29"/>
    </row>
    <row r="143" spans="1:28" s="21" customFormat="1" x14ac:dyDescent="0.3">
      <c r="A143" s="777"/>
      <c r="B143" s="777"/>
      <c r="C143" s="777"/>
      <c r="D143" s="777"/>
      <c r="E143" s="545" t="s">
        <v>958</v>
      </c>
      <c r="F143" s="993"/>
      <c r="G143" s="982"/>
      <c r="H143" s="817"/>
      <c r="I143" s="836"/>
      <c r="J143" s="836"/>
      <c r="K143" s="836"/>
      <c r="L143" s="848"/>
      <c r="M143" s="837"/>
      <c r="N143" s="824"/>
      <c r="O143" s="824"/>
      <c r="P143" s="824"/>
      <c r="Q143" s="768"/>
      <c r="R143" s="837"/>
      <c r="S143" s="817"/>
      <c r="T143" s="824"/>
      <c r="U143" s="824"/>
      <c r="V143" s="815"/>
      <c r="W143" s="837"/>
      <c r="X143" s="836"/>
      <c r="Y143" s="807"/>
      <c r="Z143" s="1015"/>
      <c r="AA143" s="1018"/>
      <c r="AB143" s="29"/>
    </row>
    <row r="144" spans="1:28" s="18" customFormat="1" x14ac:dyDescent="0.3">
      <c r="A144" s="777"/>
      <c r="B144" s="342" t="s">
        <v>959</v>
      </c>
      <c r="C144" s="342"/>
      <c r="D144" s="342"/>
      <c r="E144" s="545"/>
      <c r="F144" s="343"/>
      <c r="G144" s="395" t="s">
        <v>960</v>
      </c>
      <c r="H144" s="7">
        <f>+H145</f>
        <v>207776273.18000001</v>
      </c>
      <c r="I144" s="8">
        <f>+I145</f>
        <v>286134969.18000001</v>
      </c>
      <c r="J144" s="8">
        <f>+J145</f>
        <v>237521111</v>
      </c>
      <c r="K144" s="8">
        <f t="shared" ref="K144:U144" si="101">+K145</f>
        <v>237521111</v>
      </c>
      <c r="L144" s="644"/>
      <c r="M144" s="9">
        <f t="shared" si="101"/>
        <v>0</v>
      </c>
      <c r="N144" s="8">
        <f t="shared" si="101"/>
        <v>0</v>
      </c>
      <c r="O144" s="8">
        <f t="shared" si="101"/>
        <v>0</v>
      </c>
      <c r="P144" s="8">
        <f t="shared" si="101"/>
        <v>0</v>
      </c>
      <c r="Q144" s="42"/>
      <c r="R144" s="9">
        <f t="shared" si="101"/>
        <v>0</v>
      </c>
      <c r="S144" s="7">
        <f t="shared" si="101"/>
        <v>0</v>
      </c>
      <c r="T144" s="8">
        <f t="shared" si="101"/>
        <v>0</v>
      </c>
      <c r="U144" s="8">
        <f t="shared" si="101"/>
        <v>0</v>
      </c>
      <c r="V144" s="351"/>
      <c r="W144" s="497">
        <f>+H144+M144+R144</f>
        <v>207776273.18000001</v>
      </c>
      <c r="X144" s="353">
        <f>+I144+N144+S144</f>
        <v>286134969.18000001</v>
      </c>
      <c r="Y144" s="19">
        <f>+J144</f>
        <v>237521111</v>
      </c>
      <c r="Z144" s="155">
        <f>+K144</f>
        <v>237521111</v>
      </c>
      <c r="AA144" s="1018"/>
      <c r="AB144" s="27"/>
    </row>
    <row r="145" spans="1:28" s="18" customFormat="1" x14ac:dyDescent="0.3">
      <c r="A145" s="777"/>
      <c r="B145" s="777"/>
      <c r="C145" s="342" t="s">
        <v>961</v>
      </c>
      <c r="D145" s="342"/>
      <c r="E145" s="545"/>
      <c r="F145" s="343"/>
      <c r="G145" s="395" t="s">
        <v>962</v>
      </c>
      <c r="H145" s="7">
        <f>+H146+H149+H154</f>
        <v>207776273.18000001</v>
      </c>
      <c r="I145" s="8">
        <f>+I146+I149+I154</f>
        <v>286134969.18000001</v>
      </c>
      <c r="J145" s="8">
        <f t="shared" ref="J145" si="102">+J146+J149+J154</f>
        <v>237521111</v>
      </c>
      <c r="K145" s="8">
        <f>+K146+K149+K154</f>
        <v>237521111</v>
      </c>
      <c r="L145" s="644"/>
      <c r="M145" s="9">
        <f t="shared" ref="M145:U145" si="103">+M146+M149+M154</f>
        <v>0</v>
      </c>
      <c r="N145" s="8">
        <f t="shared" si="103"/>
        <v>0</v>
      </c>
      <c r="O145" s="8">
        <f t="shared" si="103"/>
        <v>0</v>
      </c>
      <c r="P145" s="8">
        <f t="shared" si="103"/>
        <v>0</v>
      </c>
      <c r="Q145" s="42"/>
      <c r="R145" s="9">
        <f t="shared" si="103"/>
        <v>0</v>
      </c>
      <c r="S145" s="7">
        <f t="shared" ref="S145" si="104">+S146+S149+S154</f>
        <v>0</v>
      </c>
      <c r="T145" s="8">
        <f t="shared" si="103"/>
        <v>0</v>
      </c>
      <c r="U145" s="8">
        <f t="shared" si="103"/>
        <v>0</v>
      </c>
      <c r="V145" s="644"/>
      <c r="W145" s="497">
        <f>+H145+M145+R145</f>
        <v>207776273.18000001</v>
      </c>
      <c r="X145" s="353">
        <f>+I145</f>
        <v>286134969.18000001</v>
      </c>
      <c r="Y145" s="19">
        <f t="shared" ref="Y145:Y146" si="105">+J145</f>
        <v>237521111</v>
      </c>
      <c r="Z145" s="155">
        <f>+K145</f>
        <v>237521111</v>
      </c>
      <c r="AA145" s="1018"/>
      <c r="AB145" s="27"/>
    </row>
    <row r="146" spans="1:28" s="18" customFormat="1" ht="27.6" x14ac:dyDescent="0.3">
      <c r="A146" s="777"/>
      <c r="B146" s="777"/>
      <c r="C146" s="777"/>
      <c r="D146" s="342" t="s">
        <v>963</v>
      </c>
      <c r="E146" s="545"/>
      <c r="F146" s="343"/>
      <c r="G146" s="395" t="s">
        <v>964</v>
      </c>
      <c r="H146" s="7">
        <f>+H147</f>
        <v>41691304.799999997</v>
      </c>
      <c r="I146" s="8">
        <f t="shared" ref="I146:U146" si="106">+I147</f>
        <v>66250000.799999997</v>
      </c>
      <c r="J146" s="8">
        <f>+J147</f>
        <v>43247700</v>
      </c>
      <c r="K146" s="8">
        <f t="shared" si="106"/>
        <v>43247700</v>
      </c>
      <c r="L146" s="644"/>
      <c r="M146" s="9">
        <f t="shared" si="106"/>
        <v>0</v>
      </c>
      <c r="N146" s="8">
        <f t="shared" si="106"/>
        <v>0</v>
      </c>
      <c r="O146" s="8">
        <f t="shared" si="106"/>
        <v>0</v>
      </c>
      <c r="P146" s="8">
        <f t="shared" si="106"/>
        <v>0</v>
      </c>
      <c r="Q146" s="42"/>
      <c r="R146" s="9">
        <f t="shared" si="106"/>
        <v>0</v>
      </c>
      <c r="S146" s="7">
        <f t="shared" si="106"/>
        <v>0</v>
      </c>
      <c r="T146" s="8">
        <f t="shared" si="106"/>
        <v>0</v>
      </c>
      <c r="U146" s="8">
        <f t="shared" si="106"/>
        <v>0</v>
      </c>
      <c r="V146" s="644"/>
      <c r="W146" s="497">
        <f>+H146+M146+R146</f>
        <v>41691304.799999997</v>
      </c>
      <c r="X146" s="353">
        <f>+I146</f>
        <v>66250000.799999997</v>
      </c>
      <c r="Y146" s="19">
        <f t="shared" si="105"/>
        <v>43247700</v>
      </c>
      <c r="Z146" s="155">
        <f>+K146</f>
        <v>43247700</v>
      </c>
      <c r="AA146" s="1018"/>
      <c r="AB146" s="27"/>
    </row>
    <row r="147" spans="1:28" s="21" customFormat="1" x14ac:dyDescent="0.3">
      <c r="A147" s="777"/>
      <c r="B147" s="777"/>
      <c r="C147" s="777"/>
      <c r="D147" s="777"/>
      <c r="E147" s="545" t="s">
        <v>965</v>
      </c>
      <c r="F147" s="993">
        <v>28</v>
      </c>
      <c r="G147" s="982" t="s">
        <v>966</v>
      </c>
      <c r="H147" s="817">
        <v>41691304.799999997</v>
      </c>
      <c r="I147" s="836">
        <v>66250000.799999997</v>
      </c>
      <c r="J147" s="836">
        <v>43247700</v>
      </c>
      <c r="K147" s="836">
        <v>43247700</v>
      </c>
      <c r="L147" s="848" t="s">
        <v>144</v>
      </c>
      <c r="M147" s="837">
        <v>0</v>
      </c>
      <c r="N147" s="816">
        <v>0</v>
      </c>
      <c r="O147" s="816">
        <v>0</v>
      </c>
      <c r="P147" s="816">
        <v>0</v>
      </c>
      <c r="Q147" s="768"/>
      <c r="R147" s="837">
        <v>0</v>
      </c>
      <c r="S147" s="817">
        <v>0</v>
      </c>
      <c r="T147" s="816">
        <v>0</v>
      </c>
      <c r="U147" s="816">
        <v>0</v>
      </c>
      <c r="V147" s="815"/>
      <c r="W147" s="837">
        <f>+H147+M147+R147</f>
        <v>41691304.799999997</v>
      </c>
      <c r="X147" s="805">
        <f>+I147</f>
        <v>66250000.799999997</v>
      </c>
      <c r="Y147" s="836">
        <f>+J147</f>
        <v>43247700</v>
      </c>
      <c r="Z147" s="848">
        <f>+K147</f>
        <v>43247700</v>
      </c>
      <c r="AA147" s="1018"/>
      <c r="AB147" s="30"/>
    </row>
    <row r="148" spans="1:28" s="21" customFormat="1" x14ac:dyDescent="0.3">
      <c r="A148" s="777"/>
      <c r="B148" s="777"/>
      <c r="C148" s="777"/>
      <c r="D148" s="777"/>
      <c r="E148" s="545" t="s">
        <v>967</v>
      </c>
      <c r="F148" s="993"/>
      <c r="G148" s="982"/>
      <c r="H148" s="817"/>
      <c r="I148" s="836"/>
      <c r="J148" s="836"/>
      <c r="K148" s="836"/>
      <c r="L148" s="848"/>
      <c r="M148" s="837"/>
      <c r="N148" s="816"/>
      <c r="O148" s="816"/>
      <c r="P148" s="816"/>
      <c r="Q148" s="768"/>
      <c r="R148" s="837"/>
      <c r="S148" s="817"/>
      <c r="T148" s="816"/>
      <c r="U148" s="816"/>
      <c r="V148" s="815"/>
      <c r="W148" s="837"/>
      <c r="X148" s="807"/>
      <c r="Y148" s="836"/>
      <c r="Z148" s="848"/>
      <c r="AA148" s="1018"/>
      <c r="AB148" s="30"/>
    </row>
    <row r="149" spans="1:28" s="18" customFormat="1" ht="27.6" x14ac:dyDescent="0.3">
      <c r="A149" s="777"/>
      <c r="B149" s="777"/>
      <c r="C149" s="777"/>
      <c r="D149" s="342" t="s">
        <v>968</v>
      </c>
      <c r="E149" s="545"/>
      <c r="F149" s="343"/>
      <c r="G149" s="395" t="s">
        <v>969</v>
      </c>
      <c r="H149" s="7">
        <f>+H150</f>
        <v>131034756.38</v>
      </c>
      <c r="I149" s="8">
        <f t="shared" ref="I149:U149" si="107">+I150</f>
        <v>172034756.38</v>
      </c>
      <c r="J149" s="8">
        <f>+J150</f>
        <v>146902591</v>
      </c>
      <c r="K149" s="8">
        <f t="shared" si="107"/>
        <v>146902591</v>
      </c>
      <c r="L149" s="644"/>
      <c r="M149" s="9">
        <f t="shared" si="107"/>
        <v>0</v>
      </c>
      <c r="N149" s="8">
        <f t="shared" si="107"/>
        <v>0</v>
      </c>
      <c r="O149" s="8">
        <f t="shared" si="107"/>
        <v>0</v>
      </c>
      <c r="P149" s="8">
        <f t="shared" si="107"/>
        <v>0</v>
      </c>
      <c r="Q149" s="42"/>
      <c r="R149" s="9">
        <f t="shared" si="107"/>
        <v>0</v>
      </c>
      <c r="S149" s="7">
        <f t="shared" si="107"/>
        <v>0</v>
      </c>
      <c r="T149" s="8">
        <f t="shared" si="107"/>
        <v>0</v>
      </c>
      <c r="U149" s="8">
        <f t="shared" si="107"/>
        <v>0</v>
      </c>
      <c r="V149" s="351"/>
      <c r="W149" s="497">
        <f>+H149+M149+R149</f>
        <v>131034756.38</v>
      </c>
      <c r="X149" s="19">
        <f t="shared" ref="X149:Z150" si="108">+I149</f>
        <v>172034756.38</v>
      </c>
      <c r="Y149" s="19">
        <f t="shared" si="108"/>
        <v>146902591</v>
      </c>
      <c r="Z149" s="155">
        <f t="shared" si="108"/>
        <v>146902591</v>
      </c>
      <c r="AA149" s="1018"/>
      <c r="AB149" s="31"/>
    </row>
    <row r="150" spans="1:28" s="21" customFormat="1" x14ac:dyDescent="0.3">
      <c r="A150" s="777"/>
      <c r="B150" s="777"/>
      <c r="C150" s="777"/>
      <c r="D150" s="777"/>
      <c r="E150" s="545" t="s">
        <v>970</v>
      </c>
      <c r="F150" s="993">
        <v>29</v>
      </c>
      <c r="G150" s="982" t="s">
        <v>971</v>
      </c>
      <c r="H150" s="817">
        <v>131034756.38</v>
      </c>
      <c r="I150" s="836">
        <v>172034756.38</v>
      </c>
      <c r="J150" s="836">
        <v>146902591</v>
      </c>
      <c r="K150" s="836">
        <v>146902591</v>
      </c>
      <c r="L150" s="815" t="s">
        <v>144</v>
      </c>
      <c r="M150" s="837">
        <v>0</v>
      </c>
      <c r="N150" s="822">
        <v>0</v>
      </c>
      <c r="O150" s="822">
        <v>0</v>
      </c>
      <c r="P150" s="822">
        <v>0</v>
      </c>
      <c r="Q150" s="768"/>
      <c r="R150" s="837">
        <v>0</v>
      </c>
      <c r="S150" s="817">
        <v>0</v>
      </c>
      <c r="T150" s="822">
        <v>0</v>
      </c>
      <c r="U150" s="822">
        <v>0</v>
      </c>
      <c r="V150" s="815"/>
      <c r="W150" s="837">
        <f>+H150+M150+R150</f>
        <v>131034756.38</v>
      </c>
      <c r="X150" s="805">
        <f t="shared" si="108"/>
        <v>172034756.38</v>
      </c>
      <c r="Y150" s="805">
        <f t="shared" si="108"/>
        <v>146902591</v>
      </c>
      <c r="Z150" s="1013">
        <f t="shared" si="108"/>
        <v>146902591</v>
      </c>
      <c r="AA150" s="1018"/>
      <c r="AB150" s="30"/>
    </row>
    <row r="151" spans="1:28" s="21" customFormat="1" x14ac:dyDescent="0.3">
      <c r="A151" s="777"/>
      <c r="B151" s="777"/>
      <c r="C151" s="777"/>
      <c r="D151" s="777"/>
      <c r="E151" s="545" t="s">
        <v>972</v>
      </c>
      <c r="F151" s="993"/>
      <c r="G151" s="982"/>
      <c r="H151" s="817"/>
      <c r="I151" s="836"/>
      <c r="J151" s="836"/>
      <c r="K151" s="836"/>
      <c r="L151" s="815"/>
      <c r="M151" s="837"/>
      <c r="N151" s="823"/>
      <c r="O151" s="823"/>
      <c r="P151" s="823"/>
      <c r="Q151" s="768"/>
      <c r="R151" s="837"/>
      <c r="S151" s="817"/>
      <c r="T151" s="823"/>
      <c r="U151" s="823"/>
      <c r="V151" s="815"/>
      <c r="W151" s="837"/>
      <c r="X151" s="806"/>
      <c r="Y151" s="806"/>
      <c r="Z151" s="1014"/>
      <c r="AA151" s="1018"/>
      <c r="AB151" s="30"/>
    </row>
    <row r="152" spans="1:28" s="21" customFormat="1" x14ac:dyDescent="0.3">
      <c r="A152" s="777"/>
      <c r="B152" s="777"/>
      <c r="C152" s="777"/>
      <c r="D152" s="777"/>
      <c r="E152" s="545" t="s">
        <v>973</v>
      </c>
      <c r="F152" s="993"/>
      <c r="G152" s="982"/>
      <c r="H152" s="817"/>
      <c r="I152" s="836"/>
      <c r="J152" s="836"/>
      <c r="K152" s="836"/>
      <c r="L152" s="815"/>
      <c r="M152" s="837"/>
      <c r="N152" s="823"/>
      <c r="O152" s="823"/>
      <c r="P152" s="823"/>
      <c r="Q152" s="768"/>
      <c r="R152" s="837"/>
      <c r="S152" s="817"/>
      <c r="T152" s="823"/>
      <c r="U152" s="823"/>
      <c r="V152" s="815"/>
      <c r="W152" s="837"/>
      <c r="X152" s="806"/>
      <c r="Y152" s="806"/>
      <c r="Z152" s="1014"/>
      <c r="AA152" s="1018"/>
      <c r="AB152" s="30"/>
    </row>
    <row r="153" spans="1:28" s="21" customFormat="1" x14ac:dyDescent="0.3">
      <c r="A153" s="777"/>
      <c r="B153" s="777"/>
      <c r="C153" s="777"/>
      <c r="D153" s="777"/>
      <c r="E153" s="545" t="s">
        <v>974</v>
      </c>
      <c r="F153" s="993"/>
      <c r="G153" s="982"/>
      <c r="H153" s="817"/>
      <c r="I153" s="836"/>
      <c r="J153" s="836"/>
      <c r="K153" s="836"/>
      <c r="L153" s="815"/>
      <c r="M153" s="837"/>
      <c r="N153" s="824"/>
      <c r="O153" s="824"/>
      <c r="P153" s="824"/>
      <c r="Q153" s="768"/>
      <c r="R153" s="837"/>
      <c r="S153" s="817"/>
      <c r="T153" s="824"/>
      <c r="U153" s="824"/>
      <c r="V153" s="815"/>
      <c r="W153" s="837"/>
      <c r="X153" s="807"/>
      <c r="Y153" s="807"/>
      <c r="Z153" s="1015"/>
      <c r="AA153" s="1018"/>
      <c r="AB153" s="30"/>
    </row>
    <row r="154" spans="1:28" s="18" customFormat="1" ht="41.4" x14ac:dyDescent="0.3">
      <c r="A154" s="777"/>
      <c r="B154" s="777"/>
      <c r="C154" s="777"/>
      <c r="D154" s="342" t="s">
        <v>975</v>
      </c>
      <c r="E154" s="545"/>
      <c r="F154" s="343"/>
      <c r="G154" s="395" t="s">
        <v>976</v>
      </c>
      <c r="H154" s="7">
        <f>+H155</f>
        <v>35050212</v>
      </c>
      <c r="I154" s="8">
        <f t="shared" ref="I154:S154" si="109">+I155</f>
        <v>47850212</v>
      </c>
      <c r="J154" s="8">
        <f>+J155</f>
        <v>47370820</v>
      </c>
      <c r="K154" s="8">
        <f t="shared" si="109"/>
        <v>47370820</v>
      </c>
      <c r="L154" s="644"/>
      <c r="M154" s="9">
        <f t="shared" si="109"/>
        <v>0</v>
      </c>
      <c r="N154" s="8">
        <v>0</v>
      </c>
      <c r="O154" s="8">
        <f t="shared" si="109"/>
        <v>0</v>
      </c>
      <c r="P154" s="8">
        <f t="shared" si="109"/>
        <v>0</v>
      </c>
      <c r="Q154" s="42"/>
      <c r="R154" s="9">
        <f t="shared" si="109"/>
        <v>0</v>
      </c>
      <c r="S154" s="7">
        <f t="shared" si="109"/>
        <v>0</v>
      </c>
      <c r="T154" s="8">
        <f t="shared" ref="T154:U154" si="110">+T155</f>
        <v>0</v>
      </c>
      <c r="U154" s="8">
        <f t="shared" si="110"/>
        <v>0</v>
      </c>
      <c r="V154" s="351"/>
      <c r="W154" s="497">
        <f>+H154+M154+R154</f>
        <v>35050212</v>
      </c>
      <c r="X154" s="19">
        <f t="shared" ref="X154:Z155" si="111">+I154</f>
        <v>47850212</v>
      </c>
      <c r="Y154" s="19">
        <f t="shared" si="111"/>
        <v>47370820</v>
      </c>
      <c r="Z154" s="155">
        <f t="shared" si="111"/>
        <v>47370820</v>
      </c>
      <c r="AA154" s="1018"/>
      <c r="AB154" s="31"/>
    </row>
    <row r="155" spans="1:28" s="21" customFormat="1" x14ac:dyDescent="0.3">
      <c r="A155" s="777"/>
      <c r="B155" s="777"/>
      <c r="C155" s="777"/>
      <c r="D155" s="777"/>
      <c r="E155" s="545" t="s">
        <v>977</v>
      </c>
      <c r="F155" s="993">
        <v>30</v>
      </c>
      <c r="G155" s="982" t="s">
        <v>978</v>
      </c>
      <c r="H155" s="817">
        <v>35050212</v>
      </c>
      <c r="I155" s="836">
        <v>47850212</v>
      </c>
      <c r="J155" s="836">
        <v>47370820</v>
      </c>
      <c r="K155" s="836">
        <v>47370820</v>
      </c>
      <c r="L155" s="825" t="s">
        <v>144</v>
      </c>
      <c r="M155" s="837">
        <v>0</v>
      </c>
      <c r="N155" s="822">
        <v>0</v>
      </c>
      <c r="O155" s="822">
        <v>0</v>
      </c>
      <c r="P155" s="822">
        <v>0</v>
      </c>
      <c r="Q155" s="768"/>
      <c r="R155" s="837">
        <v>0</v>
      </c>
      <c r="S155" s="817">
        <v>0</v>
      </c>
      <c r="T155" s="822">
        <v>0</v>
      </c>
      <c r="U155" s="822">
        <v>0</v>
      </c>
      <c r="V155" s="815"/>
      <c r="W155" s="837">
        <f>+H155+M155+R155</f>
        <v>35050212</v>
      </c>
      <c r="X155" s="805">
        <f t="shared" si="111"/>
        <v>47850212</v>
      </c>
      <c r="Y155" s="805">
        <f t="shared" si="111"/>
        <v>47370820</v>
      </c>
      <c r="Z155" s="1013">
        <f t="shared" si="111"/>
        <v>47370820</v>
      </c>
      <c r="AA155" s="1018"/>
      <c r="AB155" s="30"/>
    </row>
    <row r="156" spans="1:28" s="21" customFormat="1" x14ac:dyDescent="0.3">
      <c r="A156" s="777"/>
      <c r="B156" s="777"/>
      <c r="C156" s="777"/>
      <c r="D156" s="777"/>
      <c r="E156" s="545" t="s">
        <v>979</v>
      </c>
      <c r="F156" s="993"/>
      <c r="G156" s="982"/>
      <c r="H156" s="817"/>
      <c r="I156" s="836"/>
      <c r="J156" s="836"/>
      <c r="K156" s="836"/>
      <c r="L156" s="827"/>
      <c r="M156" s="837"/>
      <c r="N156" s="824"/>
      <c r="O156" s="824"/>
      <c r="P156" s="824"/>
      <c r="Q156" s="768"/>
      <c r="R156" s="837"/>
      <c r="S156" s="817"/>
      <c r="T156" s="824"/>
      <c r="U156" s="824"/>
      <c r="V156" s="815"/>
      <c r="W156" s="837"/>
      <c r="X156" s="807"/>
      <c r="Y156" s="807"/>
      <c r="Z156" s="1015"/>
      <c r="AA156" s="1018"/>
      <c r="AB156" s="30"/>
    </row>
    <row r="157" spans="1:28" s="18" customFormat="1" x14ac:dyDescent="0.3">
      <c r="A157" s="777"/>
      <c r="B157" s="388"/>
      <c r="C157" s="342"/>
      <c r="D157" s="342"/>
      <c r="E157" s="545"/>
      <c r="F157" s="343"/>
      <c r="G157" s="395" t="s">
        <v>980</v>
      </c>
      <c r="H157" s="7">
        <f>+H158</f>
        <v>165566133</v>
      </c>
      <c r="I157" s="8">
        <f>+I158</f>
        <v>179227123</v>
      </c>
      <c r="J157" s="8">
        <f t="shared" ref="J157:U157" si="112">+J158</f>
        <v>174128856</v>
      </c>
      <c r="K157" s="8">
        <f t="shared" si="112"/>
        <v>170128856</v>
      </c>
      <c r="L157" s="644"/>
      <c r="M157" s="9">
        <f t="shared" si="112"/>
        <v>0</v>
      </c>
      <c r="N157" s="8">
        <f t="shared" si="112"/>
        <v>0</v>
      </c>
      <c r="O157" s="8">
        <f t="shared" si="112"/>
        <v>0</v>
      </c>
      <c r="P157" s="8">
        <f t="shared" si="112"/>
        <v>0</v>
      </c>
      <c r="Q157" s="42"/>
      <c r="R157" s="9">
        <f t="shared" si="112"/>
        <v>0</v>
      </c>
      <c r="S157" s="7">
        <f t="shared" si="112"/>
        <v>0</v>
      </c>
      <c r="T157" s="8">
        <f t="shared" si="112"/>
        <v>0</v>
      </c>
      <c r="U157" s="8">
        <f t="shared" si="112"/>
        <v>0</v>
      </c>
      <c r="V157" s="351"/>
      <c r="W157" s="497">
        <f t="shared" ref="W157:Z160" si="113">+H157</f>
        <v>165566133</v>
      </c>
      <c r="X157" s="19">
        <f t="shared" si="113"/>
        <v>179227123</v>
      </c>
      <c r="Y157" s="19">
        <f t="shared" si="113"/>
        <v>174128856</v>
      </c>
      <c r="Z157" s="155">
        <f t="shared" si="113"/>
        <v>170128856</v>
      </c>
      <c r="AA157" s="1018"/>
      <c r="AB157" s="31"/>
    </row>
    <row r="158" spans="1:28" s="18" customFormat="1" x14ac:dyDescent="0.3">
      <c r="A158" s="777"/>
      <c r="B158" s="342" t="s">
        <v>389</v>
      </c>
      <c r="C158" s="342"/>
      <c r="D158" s="342"/>
      <c r="E158" s="545"/>
      <c r="F158" s="343"/>
      <c r="G158" s="625" t="s">
        <v>390</v>
      </c>
      <c r="H158" s="7">
        <f>+H159</f>
        <v>165566133</v>
      </c>
      <c r="I158" s="8">
        <f>+I159</f>
        <v>179227123</v>
      </c>
      <c r="J158" s="8">
        <f>+J159</f>
        <v>174128856</v>
      </c>
      <c r="K158" s="8">
        <f t="shared" ref="K158" si="114">K159</f>
        <v>170128856</v>
      </c>
      <c r="L158" s="644"/>
      <c r="M158" s="352">
        <v>0</v>
      </c>
      <c r="N158" s="353">
        <v>0</v>
      </c>
      <c r="O158" s="353">
        <v>0</v>
      </c>
      <c r="P158" s="353">
        <v>0</v>
      </c>
      <c r="Q158" s="354"/>
      <c r="R158" s="352">
        <v>0</v>
      </c>
      <c r="S158" s="355">
        <v>0</v>
      </c>
      <c r="T158" s="486">
        <v>0</v>
      </c>
      <c r="U158" s="486">
        <v>0</v>
      </c>
      <c r="V158" s="351"/>
      <c r="W158" s="497">
        <f t="shared" si="113"/>
        <v>165566133</v>
      </c>
      <c r="X158" s="19">
        <f t="shared" si="113"/>
        <v>179227123</v>
      </c>
      <c r="Y158" s="19">
        <f t="shared" si="113"/>
        <v>174128856</v>
      </c>
      <c r="Z158" s="155">
        <f t="shared" si="113"/>
        <v>170128856</v>
      </c>
      <c r="AA158" s="1018"/>
      <c r="AB158" s="31"/>
    </row>
    <row r="159" spans="1:28" s="18" customFormat="1" ht="27.6" x14ac:dyDescent="0.3">
      <c r="A159" s="777"/>
      <c r="B159" s="777"/>
      <c r="C159" s="342" t="s">
        <v>981</v>
      </c>
      <c r="D159" s="342"/>
      <c r="E159" s="545"/>
      <c r="F159" s="343"/>
      <c r="G159" s="395" t="s">
        <v>982</v>
      </c>
      <c r="H159" s="7">
        <f>+H160+H164</f>
        <v>165566133</v>
      </c>
      <c r="I159" s="8">
        <f>+I160+I164</f>
        <v>179227123</v>
      </c>
      <c r="J159" s="8">
        <f t="shared" ref="J159" si="115">+J160+J164</f>
        <v>174128856</v>
      </c>
      <c r="K159" s="8">
        <f>+K160+K164</f>
        <v>170128856</v>
      </c>
      <c r="L159" s="644"/>
      <c r="M159" s="352">
        <v>0</v>
      </c>
      <c r="N159" s="352">
        <v>0</v>
      </c>
      <c r="O159" s="352">
        <v>0</v>
      </c>
      <c r="P159" s="353">
        <v>0</v>
      </c>
      <c r="Q159" s="354"/>
      <c r="R159" s="352">
        <v>0</v>
      </c>
      <c r="S159" s="355">
        <v>0</v>
      </c>
      <c r="T159" s="486">
        <v>0</v>
      </c>
      <c r="U159" s="486">
        <v>0</v>
      </c>
      <c r="V159" s="351"/>
      <c r="W159" s="497">
        <f t="shared" si="113"/>
        <v>165566133</v>
      </c>
      <c r="X159" s="19">
        <f t="shared" si="113"/>
        <v>179227123</v>
      </c>
      <c r="Y159" s="19">
        <f t="shared" si="113"/>
        <v>174128856</v>
      </c>
      <c r="Z159" s="155">
        <f t="shared" si="113"/>
        <v>170128856</v>
      </c>
      <c r="AA159" s="1018"/>
      <c r="AB159" s="31"/>
    </row>
    <row r="160" spans="1:28" s="18" customFormat="1" x14ac:dyDescent="0.3">
      <c r="A160" s="777"/>
      <c r="B160" s="777"/>
      <c r="C160" s="777"/>
      <c r="D160" s="342" t="s">
        <v>983</v>
      </c>
      <c r="E160" s="545"/>
      <c r="F160" s="343"/>
      <c r="G160" s="395" t="s">
        <v>984</v>
      </c>
      <c r="H160" s="7">
        <f>+H161</f>
        <v>68255676</v>
      </c>
      <c r="I160" s="8">
        <f t="shared" ref="I160:K160" si="116">I161</f>
        <v>61666666</v>
      </c>
      <c r="J160" s="8">
        <f t="shared" si="116"/>
        <v>61568399</v>
      </c>
      <c r="K160" s="8">
        <f t="shared" si="116"/>
        <v>61568399</v>
      </c>
      <c r="L160" s="644"/>
      <c r="M160" s="352">
        <v>0</v>
      </c>
      <c r="N160" s="353">
        <v>0</v>
      </c>
      <c r="O160" s="353">
        <v>0</v>
      </c>
      <c r="P160" s="353">
        <v>0</v>
      </c>
      <c r="Q160" s="354"/>
      <c r="R160" s="352">
        <v>0</v>
      </c>
      <c r="S160" s="355">
        <v>0</v>
      </c>
      <c r="T160" s="486">
        <v>0</v>
      </c>
      <c r="U160" s="486">
        <v>0</v>
      </c>
      <c r="V160" s="351"/>
      <c r="W160" s="497">
        <f t="shared" si="113"/>
        <v>68255676</v>
      </c>
      <c r="X160" s="19">
        <f t="shared" si="113"/>
        <v>61666666</v>
      </c>
      <c r="Y160" s="19">
        <f t="shared" si="113"/>
        <v>61568399</v>
      </c>
      <c r="Z160" s="155">
        <f t="shared" si="113"/>
        <v>61568399</v>
      </c>
      <c r="AA160" s="1018"/>
      <c r="AB160" s="31"/>
    </row>
    <row r="161" spans="1:28" s="30" customFormat="1" ht="13.95" customHeight="1" x14ac:dyDescent="0.3">
      <c r="A161" s="777"/>
      <c r="B161" s="777"/>
      <c r="C161" s="777"/>
      <c r="D161" s="777"/>
      <c r="E161" s="545" t="s">
        <v>985</v>
      </c>
      <c r="F161" s="1022">
        <v>31</v>
      </c>
      <c r="G161" s="1023" t="s">
        <v>986</v>
      </c>
      <c r="H161" s="817">
        <v>68255676</v>
      </c>
      <c r="I161" s="836">
        <v>61666666</v>
      </c>
      <c r="J161" s="836">
        <v>61568399</v>
      </c>
      <c r="K161" s="836">
        <v>61568399</v>
      </c>
      <c r="L161" s="825" t="s">
        <v>144</v>
      </c>
      <c r="M161" s="837">
        <v>0</v>
      </c>
      <c r="N161" s="822">
        <v>0</v>
      </c>
      <c r="O161" s="822">
        <v>0</v>
      </c>
      <c r="P161" s="822">
        <v>0</v>
      </c>
      <c r="Q161" s="768"/>
      <c r="R161" s="837">
        <v>0</v>
      </c>
      <c r="S161" s="817">
        <v>0</v>
      </c>
      <c r="T161" s="822">
        <v>0</v>
      </c>
      <c r="U161" s="822">
        <v>0</v>
      </c>
      <c r="V161" s="815"/>
      <c r="W161" s="830">
        <f>H161</f>
        <v>68255676</v>
      </c>
      <c r="X161" s="805">
        <f>+I161</f>
        <v>61666666</v>
      </c>
      <c r="Y161" s="805">
        <f>+J161</f>
        <v>61568399</v>
      </c>
      <c r="Z161" s="1013">
        <f>+K161</f>
        <v>61568399</v>
      </c>
      <c r="AA161" s="1018"/>
    </row>
    <row r="162" spans="1:28" s="30" customFormat="1" ht="13.95" customHeight="1" x14ac:dyDescent="0.3">
      <c r="A162" s="777"/>
      <c r="B162" s="777"/>
      <c r="C162" s="777"/>
      <c r="D162" s="777"/>
      <c r="E162" s="545" t="s">
        <v>987</v>
      </c>
      <c r="F162" s="1022"/>
      <c r="G162" s="1023"/>
      <c r="H162" s="817"/>
      <c r="I162" s="836"/>
      <c r="J162" s="836"/>
      <c r="K162" s="836"/>
      <c r="L162" s="826"/>
      <c r="M162" s="837"/>
      <c r="N162" s="823"/>
      <c r="O162" s="823"/>
      <c r="P162" s="823"/>
      <c r="Q162" s="768"/>
      <c r="R162" s="837"/>
      <c r="S162" s="817"/>
      <c r="T162" s="823"/>
      <c r="U162" s="823"/>
      <c r="V162" s="815"/>
      <c r="W162" s="831"/>
      <c r="X162" s="806"/>
      <c r="Y162" s="806"/>
      <c r="Z162" s="1014"/>
      <c r="AA162" s="1018"/>
    </row>
    <row r="163" spans="1:28" s="30" customFormat="1" ht="13.95" customHeight="1" x14ac:dyDescent="0.3">
      <c r="A163" s="777"/>
      <c r="B163" s="777"/>
      <c r="C163" s="777"/>
      <c r="D163" s="777"/>
      <c r="E163" s="545" t="s">
        <v>988</v>
      </c>
      <c r="F163" s="1022"/>
      <c r="G163" s="1023"/>
      <c r="H163" s="817"/>
      <c r="I163" s="836"/>
      <c r="J163" s="836"/>
      <c r="K163" s="836"/>
      <c r="L163" s="827"/>
      <c r="M163" s="837"/>
      <c r="N163" s="824"/>
      <c r="O163" s="824"/>
      <c r="P163" s="824"/>
      <c r="Q163" s="768"/>
      <c r="R163" s="837"/>
      <c r="S163" s="817"/>
      <c r="T163" s="824"/>
      <c r="U163" s="824"/>
      <c r="V163" s="815"/>
      <c r="W163" s="832"/>
      <c r="X163" s="807"/>
      <c r="Y163" s="807"/>
      <c r="Z163" s="1015"/>
      <c r="AA163" s="1018"/>
    </row>
    <row r="164" spans="1:28" s="31" customFormat="1" x14ac:dyDescent="0.3">
      <c r="A164" s="777"/>
      <c r="B164" s="777"/>
      <c r="C164" s="777"/>
      <c r="D164" s="342" t="s">
        <v>989</v>
      </c>
      <c r="E164" s="545"/>
      <c r="F164" s="343"/>
      <c r="G164" s="395" t="s">
        <v>990</v>
      </c>
      <c r="H164" s="108">
        <f>H165</f>
        <v>97310457</v>
      </c>
      <c r="I164" s="109">
        <f t="shared" ref="I164:K164" si="117">I165</f>
        <v>117560457</v>
      </c>
      <c r="J164" s="109">
        <f t="shared" si="117"/>
        <v>112560457</v>
      </c>
      <c r="K164" s="109">
        <f t="shared" si="117"/>
        <v>108560457</v>
      </c>
      <c r="L164" s="644"/>
      <c r="M164" s="352">
        <v>0</v>
      </c>
      <c r="N164" s="353">
        <v>0</v>
      </c>
      <c r="O164" s="353">
        <v>0</v>
      </c>
      <c r="P164" s="353">
        <v>0</v>
      </c>
      <c r="Q164" s="354"/>
      <c r="R164" s="352">
        <v>0</v>
      </c>
      <c r="S164" s="355">
        <v>0</v>
      </c>
      <c r="T164" s="486">
        <v>0</v>
      </c>
      <c r="U164" s="486">
        <v>0</v>
      </c>
      <c r="V164" s="351"/>
      <c r="W164" s="497">
        <f>H164+M164+R164</f>
        <v>97310457</v>
      </c>
      <c r="X164" s="19">
        <f t="shared" ref="X164:Z165" si="118">+I164</f>
        <v>117560457</v>
      </c>
      <c r="Y164" s="19">
        <f t="shared" si="118"/>
        <v>112560457</v>
      </c>
      <c r="Z164" s="155">
        <f t="shared" si="118"/>
        <v>108560457</v>
      </c>
      <c r="AA164" s="1018"/>
    </row>
    <row r="165" spans="1:28" s="30" customFormat="1" ht="13.95" customHeight="1" x14ac:dyDescent="0.3">
      <c r="A165" s="777"/>
      <c r="B165" s="777"/>
      <c r="C165" s="777"/>
      <c r="D165" s="777"/>
      <c r="E165" s="545" t="s">
        <v>991</v>
      </c>
      <c r="F165" s="1022">
        <v>32</v>
      </c>
      <c r="G165" s="982" t="s">
        <v>992</v>
      </c>
      <c r="H165" s="817">
        <v>97310457</v>
      </c>
      <c r="I165" s="836">
        <v>117560457</v>
      </c>
      <c r="J165" s="836">
        <v>112560457</v>
      </c>
      <c r="K165" s="836">
        <v>108560457</v>
      </c>
      <c r="L165" s="825" t="s">
        <v>144</v>
      </c>
      <c r="M165" s="837">
        <v>0</v>
      </c>
      <c r="N165" s="822">
        <v>0</v>
      </c>
      <c r="O165" s="822">
        <v>0</v>
      </c>
      <c r="P165" s="822">
        <v>0</v>
      </c>
      <c r="Q165" s="768"/>
      <c r="R165" s="837">
        <v>0</v>
      </c>
      <c r="S165" s="817">
        <v>0</v>
      </c>
      <c r="T165" s="822">
        <v>0</v>
      </c>
      <c r="U165" s="822">
        <v>0</v>
      </c>
      <c r="V165" s="815"/>
      <c r="W165" s="837">
        <f>+H165</f>
        <v>97310457</v>
      </c>
      <c r="X165" s="805">
        <f t="shared" si="118"/>
        <v>117560457</v>
      </c>
      <c r="Y165" s="805">
        <f t="shared" si="118"/>
        <v>112560457</v>
      </c>
      <c r="Z165" s="1013">
        <f t="shared" si="118"/>
        <v>108560457</v>
      </c>
      <c r="AA165" s="1018"/>
    </row>
    <row r="166" spans="1:28" s="30" customFormat="1" ht="13.95" customHeight="1" x14ac:dyDescent="0.3">
      <c r="A166" s="777"/>
      <c r="B166" s="777"/>
      <c r="C166" s="777"/>
      <c r="D166" s="777"/>
      <c r="E166" s="545" t="s">
        <v>993</v>
      </c>
      <c r="F166" s="1022"/>
      <c r="G166" s="982"/>
      <c r="H166" s="817"/>
      <c r="I166" s="836"/>
      <c r="J166" s="836"/>
      <c r="K166" s="836"/>
      <c r="L166" s="826"/>
      <c r="M166" s="837"/>
      <c r="N166" s="823"/>
      <c r="O166" s="823"/>
      <c r="P166" s="823"/>
      <c r="Q166" s="768"/>
      <c r="R166" s="837"/>
      <c r="S166" s="817"/>
      <c r="T166" s="823"/>
      <c r="U166" s="823"/>
      <c r="V166" s="815"/>
      <c r="W166" s="837"/>
      <c r="X166" s="806"/>
      <c r="Y166" s="806"/>
      <c r="Z166" s="1014"/>
      <c r="AA166" s="1018"/>
    </row>
    <row r="167" spans="1:28" s="30" customFormat="1" ht="13.95" customHeight="1" x14ac:dyDescent="0.3">
      <c r="A167" s="777"/>
      <c r="B167" s="777"/>
      <c r="C167" s="777"/>
      <c r="D167" s="777"/>
      <c r="E167" s="545" t="s">
        <v>994</v>
      </c>
      <c r="F167" s="1022"/>
      <c r="G167" s="982"/>
      <c r="H167" s="817"/>
      <c r="I167" s="836"/>
      <c r="J167" s="836"/>
      <c r="K167" s="836"/>
      <c r="L167" s="826"/>
      <c r="M167" s="837"/>
      <c r="N167" s="823"/>
      <c r="O167" s="823"/>
      <c r="P167" s="823"/>
      <c r="Q167" s="768"/>
      <c r="R167" s="837"/>
      <c r="S167" s="817"/>
      <c r="T167" s="823"/>
      <c r="U167" s="823"/>
      <c r="V167" s="815"/>
      <c r="W167" s="837"/>
      <c r="X167" s="806"/>
      <c r="Y167" s="806"/>
      <c r="Z167" s="1014"/>
      <c r="AA167" s="1018"/>
    </row>
    <row r="168" spans="1:28" s="30" customFormat="1" ht="13.95" customHeight="1" x14ac:dyDescent="0.3">
      <c r="A168" s="777"/>
      <c r="B168" s="777"/>
      <c r="C168" s="777"/>
      <c r="D168" s="777"/>
      <c r="E168" s="545" t="s">
        <v>995</v>
      </c>
      <c r="F168" s="1022"/>
      <c r="G168" s="982"/>
      <c r="H168" s="817"/>
      <c r="I168" s="836"/>
      <c r="J168" s="836"/>
      <c r="K168" s="836"/>
      <c r="L168" s="826"/>
      <c r="M168" s="837"/>
      <c r="N168" s="823"/>
      <c r="O168" s="823"/>
      <c r="P168" s="823"/>
      <c r="Q168" s="768"/>
      <c r="R168" s="837"/>
      <c r="S168" s="817"/>
      <c r="T168" s="823"/>
      <c r="U168" s="823"/>
      <c r="V168" s="815"/>
      <c r="W168" s="837"/>
      <c r="X168" s="806"/>
      <c r="Y168" s="806"/>
      <c r="Z168" s="1014"/>
      <c r="AA168" s="1018"/>
    </row>
    <row r="169" spans="1:28" s="30" customFormat="1" ht="13.95" customHeight="1" x14ac:dyDescent="0.3">
      <c r="A169" s="777"/>
      <c r="B169" s="777"/>
      <c r="C169" s="777"/>
      <c r="D169" s="777"/>
      <c r="E169" s="545" t="s">
        <v>996</v>
      </c>
      <c r="F169" s="1022"/>
      <c r="G169" s="982"/>
      <c r="H169" s="817"/>
      <c r="I169" s="836"/>
      <c r="J169" s="836"/>
      <c r="K169" s="836"/>
      <c r="L169" s="826"/>
      <c r="M169" s="837"/>
      <c r="N169" s="823"/>
      <c r="O169" s="823"/>
      <c r="P169" s="823"/>
      <c r="Q169" s="768"/>
      <c r="R169" s="837"/>
      <c r="S169" s="817"/>
      <c r="T169" s="823"/>
      <c r="U169" s="823"/>
      <c r="V169" s="815"/>
      <c r="W169" s="837"/>
      <c r="X169" s="806"/>
      <c r="Y169" s="806"/>
      <c r="Z169" s="1014"/>
      <c r="AA169" s="1018"/>
    </row>
    <row r="170" spans="1:28" s="30" customFormat="1" ht="13.95" customHeight="1" x14ac:dyDescent="0.3">
      <c r="A170" s="777"/>
      <c r="B170" s="777"/>
      <c r="C170" s="777"/>
      <c r="D170" s="777"/>
      <c r="E170" s="545" t="s">
        <v>997</v>
      </c>
      <c r="F170" s="1022"/>
      <c r="G170" s="982"/>
      <c r="H170" s="817"/>
      <c r="I170" s="836"/>
      <c r="J170" s="836"/>
      <c r="K170" s="836"/>
      <c r="L170" s="827"/>
      <c r="M170" s="837"/>
      <c r="N170" s="824"/>
      <c r="O170" s="824"/>
      <c r="P170" s="824"/>
      <c r="Q170" s="768"/>
      <c r="R170" s="837"/>
      <c r="S170" s="817"/>
      <c r="T170" s="824"/>
      <c r="U170" s="824"/>
      <c r="V170" s="815"/>
      <c r="W170" s="837"/>
      <c r="X170" s="807"/>
      <c r="Y170" s="807"/>
      <c r="Z170" s="1015"/>
      <c r="AA170" s="1018"/>
    </row>
    <row r="171" spans="1:28" s="18" customFormat="1" x14ac:dyDescent="0.3">
      <c r="A171" s="343">
        <v>5</v>
      </c>
      <c r="B171" s="342"/>
      <c r="C171" s="342"/>
      <c r="D171" s="342"/>
      <c r="E171" s="545"/>
      <c r="F171" s="343"/>
      <c r="G171" s="395" t="s">
        <v>119</v>
      </c>
      <c r="H171" s="7">
        <f>H172</f>
        <v>116513297.02</v>
      </c>
      <c r="I171" s="8">
        <f>+I172</f>
        <v>294764800.01999998</v>
      </c>
      <c r="J171" s="8">
        <f t="shared" ref="J171:K172" si="119">J172</f>
        <v>293062225</v>
      </c>
      <c r="K171" s="8">
        <f t="shared" si="119"/>
        <v>286062225</v>
      </c>
      <c r="L171" s="644"/>
      <c r="M171" s="352">
        <v>0</v>
      </c>
      <c r="N171" s="353">
        <v>0</v>
      </c>
      <c r="O171" s="353">
        <v>0</v>
      </c>
      <c r="P171" s="353">
        <v>0</v>
      </c>
      <c r="Q171" s="354"/>
      <c r="R171" s="352">
        <v>0</v>
      </c>
      <c r="S171" s="355">
        <v>0</v>
      </c>
      <c r="T171" s="486">
        <v>0</v>
      </c>
      <c r="U171" s="486">
        <v>0</v>
      </c>
      <c r="V171" s="351"/>
      <c r="W171" s="497">
        <f t="shared" ref="W171:Z175" si="120">+H171</f>
        <v>116513297.02</v>
      </c>
      <c r="X171" s="19">
        <f t="shared" si="120"/>
        <v>294764800.01999998</v>
      </c>
      <c r="Y171" s="19">
        <f t="shared" si="120"/>
        <v>293062225</v>
      </c>
      <c r="Z171" s="155">
        <f t="shared" si="120"/>
        <v>286062225</v>
      </c>
      <c r="AA171" s="1018"/>
      <c r="AB171" s="31"/>
    </row>
    <row r="172" spans="1:28" s="18" customFormat="1" x14ac:dyDescent="0.3">
      <c r="A172" s="793"/>
      <c r="B172" s="342" t="s">
        <v>998</v>
      </c>
      <c r="C172" s="342"/>
      <c r="D172" s="342"/>
      <c r="E172" s="545"/>
      <c r="F172" s="343"/>
      <c r="G172" s="395" t="s">
        <v>999</v>
      </c>
      <c r="H172" s="7">
        <f>H173</f>
        <v>116513297.02</v>
      </c>
      <c r="I172" s="8">
        <f>+I173</f>
        <v>294764800.01999998</v>
      </c>
      <c r="J172" s="8">
        <f>+J173</f>
        <v>293062225</v>
      </c>
      <c r="K172" s="8">
        <f t="shared" si="119"/>
        <v>286062225</v>
      </c>
      <c r="L172" s="644"/>
      <c r="M172" s="352">
        <v>0</v>
      </c>
      <c r="N172" s="353">
        <v>0</v>
      </c>
      <c r="O172" s="353">
        <v>0</v>
      </c>
      <c r="P172" s="353">
        <v>0</v>
      </c>
      <c r="Q172" s="354"/>
      <c r="R172" s="352">
        <v>0</v>
      </c>
      <c r="S172" s="355">
        <v>0</v>
      </c>
      <c r="T172" s="486">
        <v>0</v>
      </c>
      <c r="U172" s="486">
        <v>0</v>
      </c>
      <c r="V172" s="351"/>
      <c r="W172" s="497">
        <f t="shared" si="120"/>
        <v>116513297.02</v>
      </c>
      <c r="X172" s="19">
        <f t="shared" si="120"/>
        <v>294764800.01999998</v>
      </c>
      <c r="Y172" s="19">
        <f t="shared" si="120"/>
        <v>293062225</v>
      </c>
      <c r="Z172" s="155">
        <f t="shared" si="120"/>
        <v>286062225</v>
      </c>
      <c r="AA172" s="1018"/>
      <c r="AB172" s="31"/>
    </row>
    <row r="173" spans="1:28" s="13" customFormat="1" x14ac:dyDescent="0.3">
      <c r="A173" s="793"/>
      <c r="B173" s="793"/>
      <c r="C173" s="328" t="s">
        <v>1000</v>
      </c>
      <c r="D173" s="328"/>
      <c r="E173" s="542"/>
      <c r="F173" s="343"/>
      <c r="G173" s="393" t="s">
        <v>1001</v>
      </c>
      <c r="H173" s="7">
        <f>H174</f>
        <v>116513297.02</v>
      </c>
      <c r="I173" s="8">
        <f>+I174</f>
        <v>294764800.01999998</v>
      </c>
      <c r="J173" s="8">
        <f t="shared" ref="J173:K174" si="121">J174</f>
        <v>293062225</v>
      </c>
      <c r="K173" s="8">
        <f>+K174</f>
        <v>286062225</v>
      </c>
      <c r="L173" s="644"/>
      <c r="M173" s="352">
        <v>0</v>
      </c>
      <c r="N173" s="353">
        <v>0</v>
      </c>
      <c r="O173" s="353">
        <v>0</v>
      </c>
      <c r="P173" s="353">
        <v>0</v>
      </c>
      <c r="Q173" s="354"/>
      <c r="R173" s="352">
        <v>0</v>
      </c>
      <c r="S173" s="355">
        <v>0</v>
      </c>
      <c r="T173" s="486">
        <v>0</v>
      </c>
      <c r="U173" s="486">
        <v>0</v>
      </c>
      <c r="V173" s="351"/>
      <c r="W173" s="497">
        <f t="shared" si="120"/>
        <v>116513297.02</v>
      </c>
      <c r="X173" s="19">
        <f t="shared" si="120"/>
        <v>294764800.01999998</v>
      </c>
      <c r="Y173" s="19">
        <f t="shared" si="120"/>
        <v>293062225</v>
      </c>
      <c r="Z173" s="155">
        <f t="shared" si="120"/>
        <v>286062225</v>
      </c>
      <c r="AA173" s="1018"/>
      <c r="AB173" s="32"/>
    </row>
    <row r="174" spans="1:28" s="13" customFormat="1" ht="27.6" x14ac:dyDescent="0.3">
      <c r="A174" s="793"/>
      <c r="B174" s="793"/>
      <c r="C174" s="793"/>
      <c r="D174" s="328" t="s">
        <v>1002</v>
      </c>
      <c r="E174" s="542"/>
      <c r="F174" s="343"/>
      <c r="G174" s="393" t="s">
        <v>1003</v>
      </c>
      <c r="H174" s="7">
        <f>H175</f>
        <v>116513297.02</v>
      </c>
      <c r="I174" s="8">
        <f>+I175</f>
        <v>294764800.01999998</v>
      </c>
      <c r="J174" s="8">
        <f t="shared" si="121"/>
        <v>293062225</v>
      </c>
      <c r="K174" s="8">
        <f t="shared" si="121"/>
        <v>286062225</v>
      </c>
      <c r="L174" s="644"/>
      <c r="M174" s="352">
        <v>0</v>
      </c>
      <c r="N174" s="353">
        <v>0</v>
      </c>
      <c r="O174" s="353">
        <v>0</v>
      </c>
      <c r="P174" s="353">
        <v>0</v>
      </c>
      <c r="Q174" s="354"/>
      <c r="R174" s="352">
        <v>0</v>
      </c>
      <c r="S174" s="355">
        <v>0</v>
      </c>
      <c r="T174" s="486">
        <v>0</v>
      </c>
      <c r="U174" s="486">
        <v>0</v>
      </c>
      <c r="V174" s="351"/>
      <c r="W174" s="497">
        <f t="shared" si="120"/>
        <v>116513297.02</v>
      </c>
      <c r="X174" s="19">
        <f t="shared" si="120"/>
        <v>294764800.01999998</v>
      </c>
      <c r="Y174" s="19">
        <f t="shared" si="120"/>
        <v>293062225</v>
      </c>
      <c r="Z174" s="155">
        <f t="shared" si="120"/>
        <v>286062225</v>
      </c>
      <c r="AA174" s="1018"/>
      <c r="AB174" s="32"/>
    </row>
    <row r="175" spans="1:28" s="4" customFormat="1" ht="13.95" customHeight="1" x14ac:dyDescent="0.3">
      <c r="A175" s="793"/>
      <c r="B175" s="793"/>
      <c r="C175" s="793"/>
      <c r="D175" s="793"/>
      <c r="E175" s="542" t="s">
        <v>1004</v>
      </c>
      <c r="F175" s="993">
        <v>33</v>
      </c>
      <c r="G175" s="804" t="s">
        <v>1005</v>
      </c>
      <c r="H175" s="817">
        <v>116513297.02</v>
      </c>
      <c r="I175" s="836">
        <v>294764800.01999998</v>
      </c>
      <c r="J175" s="836">
        <v>293062225</v>
      </c>
      <c r="K175" s="836">
        <v>286062225</v>
      </c>
      <c r="L175" s="825" t="s">
        <v>144</v>
      </c>
      <c r="M175" s="837">
        <v>0</v>
      </c>
      <c r="N175" s="822">
        <v>0</v>
      </c>
      <c r="O175" s="822">
        <v>0</v>
      </c>
      <c r="P175" s="822">
        <v>0</v>
      </c>
      <c r="Q175" s="768"/>
      <c r="R175" s="837">
        <v>0</v>
      </c>
      <c r="S175" s="817">
        <v>0</v>
      </c>
      <c r="T175" s="822">
        <v>0</v>
      </c>
      <c r="U175" s="822">
        <v>0</v>
      </c>
      <c r="V175" s="815"/>
      <c r="W175" s="837">
        <f t="shared" si="120"/>
        <v>116513297.02</v>
      </c>
      <c r="X175" s="805">
        <f t="shared" si="120"/>
        <v>294764800.01999998</v>
      </c>
      <c r="Y175" s="805">
        <f t="shared" si="120"/>
        <v>293062225</v>
      </c>
      <c r="Z175" s="1013">
        <f t="shared" si="120"/>
        <v>286062225</v>
      </c>
      <c r="AA175" s="1018"/>
      <c r="AB175" s="33"/>
    </row>
    <row r="176" spans="1:28" s="4" customFormat="1" ht="13.95" customHeight="1" x14ac:dyDescent="0.3">
      <c r="A176" s="793"/>
      <c r="B176" s="793"/>
      <c r="C176" s="793"/>
      <c r="D176" s="793"/>
      <c r="E176" s="542" t="s">
        <v>1006</v>
      </c>
      <c r="F176" s="993"/>
      <c r="G176" s="804"/>
      <c r="H176" s="817"/>
      <c r="I176" s="836"/>
      <c r="J176" s="836"/>
      <c r="K176" s="836"/>
      <c r="L176" s="826"/>
      <c r="M176" s="837"/>
      <c r="N176" s="823"/>
      <c r="O176" s="823"/>
      <c r="P176" s="823"/>
      <c r="Q176" s="768"/>
      <c r="R176" s="837"/>
      <c r="S176" s="817"/>
      <c r="T176" s="823"/>
      <c r="U176" s="823"/>
      <c r="V176" s="815"/>
      <c r="W176" s="837"/>
      <c r="X176" s="806"/>
      <c r="Y176" s="806"/>
      <c r="Z176" s="1014"/>
      <c r="AA176" s="1018"/>
      <c r="AB176" s="33"/>
    </row>
    <row r="177" spans="1:28" s="4" customFormat="1" ht="13.95" customHeight="1" x14ac:dyDescent="0.3">
      <c r="A177" s="793"/>
      <c r="B177" s="793"/>
      <c r="C177" s="793"/>
      <c r="D177" s="793"/>
      <c r="E177" s="542" t="s">
        <v>1007</v>
      </c>
      <c r="F177" s="993"/>
      <c r="G177" s="804"/>
      <c r="H177" s="817"/>
      <c r="I177" s="836"/>
      <c r="J177" s="836"/>
      <c r="K177" s="836"/>
      <c r="L177" s="826"/>
      <c r="M177" s="837"/>
      <c r="N177" s="823"/>
      <c r="O177" s="823"/>
      <c r="P177" s="823"/>
      <c r="Q177" s="768"/>
      <c r="R177" s="837"/>
      <c r="S177" s="817"/>
      <c r="T177" s="823"/>
      <c r="U177" s="823"/>
      <c r="V177" s="815"/>
      <c r="W177" s="837"/>
      <c r="X177" s="806"/>
      <c r="Y177" s="806"/>
      <c r="Z177" s="1014"/>
      <c r="AA177" s="1018"/>
      <c r="AB177" s="33"/>
    </row>
    <row r="178" spans="1:28" s="4" customFormat="1" ht="13.95" customHeight="1" x14ac:dyDescent="0.3">
      <c r="A178" s="793"/>
      <c r="B178" s="793"/>
      <c r="C178" s="793"/>
      <c r="D178" s="793"/>
      <c r="E178" s="542" t="s">
        <v>1008</v>
      </c>
      <c r="F178" s="993"/>
      <c r="G178" s="804"/>
      <c r="H178" s="817"/>
      <c r="I178" s="836"/>
      <c r="J178" s="836"/>
      <c r="K178" s="836"/>
      <c r="L178" s="826"/>
      <c r="M178" s="837"/>
      <c r="N178" s="823"/>
      <c r="O178" s="823"/>
      <c r="P178" s="823"/>
      <c r="Q178" s="768"/>
      <c r="R178" s="837"/>
      <c r="S178" s="817"/>
      <c r="T178" s="823"/>
      <c r="U178" s="823"/>
      <c r="V178" s="815"/>
      <c r="W178" s="837"/>
      <c r="X178" s="806"/>
      <c r="Y178" s="806"/>
      <c r="Z178" s="1014"/>
      <c r="AA178" s="1018"/>
      <c r="AB178" s="33"/>
    </row>
    <row r="179" spans="1:28" s="4" customFormat="1" ht="13.95" customHeight="1" thickBot="1" x14ac:dyDescent="0.35">
      <c r="A179" s="811"/>
      <c r="B179" s="811"/>
      <c r="C179" s="811"/>
      <c r="D179" s="811"/>
      <c r="E179" s="543" t="s">
        <v>1009</v>
      </c>
      <c r="F179" s="998"/>
      <c r="G179" s="928"/>
      <c r="H179" s="929"/>
      <c r="I179" s="805"/>
      <c r="J179" s="805"/>
      <c r="K179" s="805"/>
      <c r="L179" s="826"/>
      <c r="M179" s="844"/>
      <c r="N179" s="823"/>
      <c r="O179" s="823"/>
      <c r="P179" s="823"/>
      <c r="Q179" s="940"/>
      <c r="R179" s="844"/>
      <c r="S179" s="929"/>
      <c r="T179" s="823"/>
      <c r="U179" s="823"/>
      <c r="V179" s="825"/>
      <c r="W179" s="844"/>
      <c r="X179" s="806"/>
      <c r="Y179" s="806"/>
      <c r="Z179" s="1014"/>
      <c r="AA179" s="1018"/>
      <c r="AB179" s="33"/>
    </row>
    <row r="180" spans="1:28" s="99" customFormat="1" ht="14.4" thickBot="1" x14ac:dyDescent="0.35">
      <c r="A180" s="905" t="s">
        <v>196</v>
      </c>
      <c r="B180" s="905"/>
      <c r="C180" s="905"/>
      <c r="D180" s="905"/>
      <c r="E180" s="905"/>
      <c r="F180" s="905"/>
      <c r="G180" s="905"/>
      <c r="H180" s="385">
        <f>H182+H186+H199+H224+H275</f>
        <v>1217218879.03</v>
      </c>
      <c r="I180" s="385">
        <f>I182+I186+I199+I224+I275</f>
        <v>2472021048.0300007</v>
      </c>
      <c r="J180" s="385">
        <f>J182+J186+J199+J224+J275</f>
        <v>2341606636.1999998</v>
      </c>
      <c r="K180" s="385">
        <f>K182+K186+K199+K224+K275</f>
        <v>2305558459.1999998</v>
      </c>
      <c r="L180" s="203"/>
      <c r="M180" s="506">
        <f>M182+M199+M224+M275</f>
        <v>400000000</v>
      </c>
      <c r="N180" s="385">
        <f>N182+N199+N224+N275</f>
        <v>2844276979.73</v>
      </c>
      <c r="O180" s="385">
        <f>O182+O199+O224+O275</f>
        <v>423760000</v>
      </c>
      <c r="P180" s="385">
        <f>P182+P199+P224+P275</f>
        <v>349504000</v>
      </c>
      <c r="Q180" s="220"/>
      <c r="R180" s="506">
        <v>0</v>
      </c>
      <c r="S180" s="488">
        <v>0</v>
      </c>
      <c r="T180" s="488">
        <v>0</v>
      </c>
      <c r="U180" s="488">
        <v>0</v>
      </c>
      <c r="V180" s="222"/>
      <c r="W180" s="506">
        <f t="shared" ref="W180:Z181" si="122">H180+M180+R180</f>
        <v>1617218879.03</v>
      </c>
      <c r="X180" s="385">
        <f t="shared" si="122"/>
        <v>5316298027.7600002</v>
      </c>
      <c r="Y180" s="385">
        <f t="shared" si="122"/>
        <v>2765366636.1999998</v>
      </c>
      <c r="Z180" s="659">
        <f t="shared" si="122"/>
        <v>2655062459.1999998</v>
      </c>
      <c r="AA180" s="897">
        <v>25</v>
      </c>
      <c r="AB180" s="110"/>
    </row>
    <row r="181" spans="1:28" s="99" customFormat="1" x14ac:dyDescent="0.3">
      <c r="A181" s="64">
        <v>1</v>
      </c>
      <c r="B181" s="332"/>
      <c r="C181" s="332"/>
      <c r="D181" s="332"/>
      <c r="E181" s="544"/>
      <c r="F181" s="332"/>
      <c r="G181" s="400" t="s">
        <v>24</v>
      </c>
      <c r="H181" s="61">
        <f>H182+H186+H199+H224+H275</f>
        <v>1217218879.03</v>
      </c>
      <c r="I181" s="62">
        <f>I182+I186+I199+I224+I275</f>
        <v>2472021048.0300007</v>
      </c>
      <c r="J181" s="62">
        <f>J182+J186+J199+J224+J275</f>
        <v>2341606636.1999998</v>
      </c>
      <c r="K181" s="62">
        <f>K182+K186+K199+K224+K275</f>
        <v>2305558459.1999998</v>
      </c>
      <c r="L181" s="260"/>
      <c r="M181" s="697">
        <f>M182+M199+M224+M275</f>
        <v>400000000</v>
      </c>
      <c r="N181" s="218">
        <f>N182+N199+N224+N275</f>
        <v>2844276979.73</v>
      </c>
      <c r="O181" s="218">
        <f>O182+O199+O224+O275</f>
        <v>423760000</v>
      </c>
      <c r="P181" s="218">
        <f>P182+P199+P224+P275</f>
        <v>349504000</v>
      </c>
      <c r="Q181" s="199"/>
      <c r="R181" s="692">
        <v>0</v>
      </c>
      <c r="S181" s="152">
        <v>0</v>
      </c>
      <c r="T181" s="152">
        <v>0</v>
      </c>
      <c r="U181" s="152">
        <v>0</v>
      </c>
      <c r="V181" s="275"/>
      <c r="W181" s="507">
        <f t="shared" si="122"/>
        <v>1617218879.03</v>
      </c>
      <c r="X181" s="62">
        <f t="shared" si="122"/>
        <v>5316298027.7600002</v>
      </c>
      <c r="Y181" s="62">
        <f t="shared" si="122"/>
        <v>2765366636.1999998</v>
      </c>
      <c r="Z181" s="145">
        <f t="shared" si="122"/>
        <v>2655062459.1999998</v>
      </c>
      <c r="AA181" s="897"/>
      <c r="AB181" s="110"/>
    </row>
    <row r="182" spans="1:28" s="99" customFormat="1" x14ac:dyDescent="0.3">
      <c r="A182" s="811"/>
      <c r="B182" s="328" t="s">
        <v>197</v>
      </c>
      <c r="C182" s="328"/>
      <c r="D182" s="328"/>
      <c r="E182" s="542"/>
      <c r="F182" s="328"/>
      <c r="G182" s="393" t="s">
        <v>198</v>
      </c>
      <c r="H182" s="100">
        <f t="shared" ref="H182:K184" si="123">H183</f>
        <v>36289089.119999997</v>
      </c>
      <c r="I182" s="114">
        <f t="shared" si="123"/>
        <v>176122423</v>
      </c>
      <c r="J182" s="114">
        <f t="shared" si="123"/>
        <v>152122423</v>
      </c>
      <c r="K182" s="114">
        <f t="shared" si="123"/>
        <v>152122423</v>
      </c>
      <c r="L182" s="115"/>
      <c r="M182" s="693">
        <v>0</v>
      </c>
      <c r="N182" s="386">
        <f t="shared" ref="N182:P184" si="124">N183</f>
        <v>61880000</v>
      </c>
      <c r="O182" s="386">
        <f t="shared" si="124"/>
        <v>61880000</v>
      </c>
      <c r="P182" s="386">
        <f t="shared" si="124"/>
        <v>49504000</v>
      </c>
      <c r="Q182" s="175"/>
      <c r="R182" s="598">
        <v>0</v>
      </c>
      <c r="S182" s="487">
        <v>0</v>
      </c>
      <c r="T182" s="487">
        <v>0</v>
      </c>
      <c r="U182" s="487">
        <v>0</v>
      </c>
      <c r="V182" s="113"/>
      <c r="W182" s="503">
        <f>W183</f>
        <v>36289089.119999997</v>
      </c>
      <c r="X182" s="116">
        <f>X183</f>
        <v>238002423</v>
      </c>
      <c r="Y182" s="116">
        <f>Y183</f>
        <v>214002423</v>
      </c>
      <c r="Z182" s="282">
        <f>Z183</f>
        <v>201626423</v>
      </c>
      <c r="AA182" s="897"/>
      <c r="AB182" s="110"/>
    </row>
    <row r="183" spans="1:28" s="99" customFormat="1" x14ac:dyDescent="0.3">
      <c r="A183" s="812"/>
      <c r="B183" s="793"/>
      <c r="C183" s="328" t="s">
        <v>199</v>
      </c>
      <c r="D183" s="328"/>
      <c r="E183" s="542"/>
      <c r="F183" s="328"/>
      <c r="G183" s="393" t="s">
        <v>200</v>
      </c>
      <c r="H183" s="100">
        <f t="shared" si="123"/>
        <v>36289089.119999997</v>
      </c>
      <c r="I183" s="114">
        <f t="shared" si="123"/>
        <v>176122423</v>
      </c>
      <c r="J183" s="114">
        <f t="shared" si="123"/>
        <v>152122423</v>
      </c>
      <c r="K183" s="114">
        <f t="shared" si="123"/>
        <v>152122423</v>
      </c>
      <c r="L183" s="115"/>
      <c r="M183" s="693">
        <v>0</v>
      </c>
      <c r="N183" s="386">
        <f t="shared" si="124"/>
        <v>61880000</v>
      </c>
      <c r="O183" s="386">
        <f t="shared" si="124"/>
        <v>61880000</v>
      </c>
      <c r="P183" s="386">
        <f t="shared" si="124"/>
        <v>49504000</v>
      </c>
      <c r="Q183" s="175"/>
      <c r="R183" s="598">
        <v>0</v>
      </c>
      <c r="S183" s="487">
        <v>0</v>
      </c>
      <c r="T183" s="487">
        <v>0</v>
      </c>
      <c r="U183" s="487">
        <v>0</v>
      </c>
      <c r="V183" s="113"/>
      <c r="W183" s="503">
        <f t="shared" ref="W183:Z184" si="125">H183+M183+R183</f>
        <v>36289089.119999997</v>
      </c>
      <c r="X183" s="105">
        <f t="shared" si="125"/>
        <v>238002423</v>
      </c>
      <c r="Y183" s="105">
        <f t="shared" si="125"/>
        <v>214002423</v>
      </c>
      <c r="Z183" s="160">
        <f t="shared" si="125"/>
        <v>201626423</v>
      </c>
      <c r="AA183" s="897"/>
      <c r="AB183" s="110"/>
    </row>
    <row r="184" spans="1:28" s="99" customFormat="1" x14ac:dyDescent="0.3">
      <c r="A184" s="812"/>
      <c r="B184" s="793"/>
      <c r="C184" s="793"/>
      <c r="D184" s="328" t="s">
        <v>201</v>
      </c>
      <c r="E184" s="542"/>
      <c r="F184" s="328"/>
      <c r="G184" s="393" t="s">
        <v>202</v>
      </c>
      <c r="H184" s="100">
        <f t="shared" si="123"/>
        <v>36289089.119999997</v>
      </c>
      <c r="I184" s="101">
        <f t="shared" si="123"/>
        <v>176122423</v>
      </c>
      <c r="J184" s="101">
        <f t="shared" si="123"/>
        <v>152122423</v>
      </c>
      <c r="K184" s="101">
        <f t="shared" si="123"/>
        <v>152122423</v>
      </c>
      <c r="L184" s="117"/>
      <c r="M184" s="693">
        <v>0</v>
      </c>
      <c r="N184" s="386">
        <f t="shared" si="124"/>
        <v>61880000</v>
      </c>
      <c r="O184" s="386">
        <f t="shared" si="124"/>
        <v>61880000</v>
      </c>
      <c r="P184" s="386">
        <f t="shared" si="124"/>
        <v>49504000</v>
      </c>
      <c r="Q184" s="175"/>
      <c r="R184" s="598">
        <v>0</v>
      </c>
      <c r="S184" s="487">
        <v>0</v>
      </c>
      <c r="T184" s="487">
        <v>0</v>
      </c>
      <c r="U184" s="487">
        <v>0</v>
      </c>
      <c r="V184" s="113"/>
      <c r="W184" s="503">
        <f t="shared" si="125"/>
        <v>36289089.119999997</v>
      </c>
      <c r="X184" s="105">
        <f t="shared" si="125"/>
        <v>238002423</v>
      </c>
      <c r="Y184" s="105">
        <f t="shared" si="125"/>
        <v>214002423</v>
      </c>
      <c r="Z184" s="160">
        <f t="shared" si="125"/>
        <v>201626423</v>
      </c>
      <c r="AA184" s="897"/>
      <c r="AB184" s="110"/>
    </row>
    <row r="185" spans="1:28" ht="39.6" customHeight="1" x14ac:dyDescent="0.3">
      <c r="A185" s="812"/>
      <c r="B185" s="793"/>
      <c r="C185" s="793"/>
      <c r="D185" s="328"/>
      <c r="E185" s="542" t="s">
        <v>203</v>
      </c>
      <c r="F185" s="329">
        <v>34</v>
      </c>
      <c r="G185" s="401" t="s">
        <v>204</v>
      </c>
      <c r="H185" s="23">
        <v>36289089.119999997</v>
      </c>
      <c r="I185" s="362">
        <v>176122423</v>
      </c>
      <c r="J185" s="362">
        <v>152122423</v>
      </c>
      <c r="K185" s="362">
        <v>152122423</v>
      </c>
      <c r="L185" s="613" t="s">
        <v>144</v>
      </c>
      <c r="M185" s="695">
        <v>0</v>
      </c>
      <c r="N185" s="36">
        <v>61880000</v>
      </c>
      <c r="O185" s="36">
        <v>61880000</v>
      </c>
      <c r="P185" s="36">
        <v>49504000</v>
      </c>
      <c r="Q185" s="617" t="s">
        <v>1035</v>
      </c>
      <c r="R185" s="658">
        <v>0</v>
      </c>
      <c r="S185" s="481">
        <v>0</v>
      </c>
      <c r="T185" s="481">
        <v>0</v>
      </c>
      <c r="U185" s="481">
        <v>0</v>
      </c>
      <c r="V185" s="628"/>
      <c r="W185" s="496">
        <f>H185</f>
        <v>36289089.119999997</v>
      </c>
      <c r="X185" s="35">
        <f>I185+N185</f>
        <v>238002423</v>
      </c>
      <c r="Y185" s="35">
        <f>J185+O185</f>
        <v>214002423</v>
      </c>
      <c r="Z185" s="283">
        <f>K185+P185</f>
        <v>201626423</v>
      </c>
      <c r="AA185" s="897"/>
      <c r="AB185" s="361" t="s">
        <v>205</v>
      </c>
    </row>
    <row r="186" spans="1:28" s="99" customFormat="1" x14ac:dyDescent="0.3">
      <c r="A186" s="812"/>
      <c r="B186" s="328" t="s">
        <v>206</v>
      </c>
      <c r="C186" s="328"/>
      <c r="D186" s="328"/>
      <c r="E186" s="542"/>
      <c r="F186" s="328"/>
      <c r="G186" s="393" t="s">
        <v>207</v>
      </c>
      <c r="H186" s="100">
        <f>H187</f>
        <v>168243377.69999999</v>
      </c>
      <c r="I186" s="114">
        <f>I187</f>
        <v>249339473</v>
      </c>
      <c r="J186" s="114">
        <f>J187</f>
        <v>249319473</v>
      </c>
      <c r="K186" s="114">
        <f>K187</f>
        <v>240319473</v>
      </c>
      <c r="L186" s="115"/>
      <c r="M186" s="693">
        <v>0</v>
      </c>
      <c r="N186" s="188">
        <v>0</v>
      </c>
      <c r="O186" s="188">
        <v>0</v>
      </c>
      <c r="P186" s="188">
        <v>0</v>
      </c>
      <c r="Q186" s="175"/>
      <c r="R186" s="598">
        <v>0</v>
      </c>
      <c r="S186" s="487">
        <v>0</v>
      </c>
      <c r="T186" s="487">
        <v>0</v>
      </c>
      <c r="U186" s="487">
        <v>0</v>
      </c>
      <c r="V186" s="113"/>
      <c r="W186" s="503">
        <f t="shared" ref="W186:Z188" si="126">H186+M186+R186</f>
        <v>168243377.69999999</v>
      </c>
      <c r="X186" s="105">
        <f t="shared" si="126"/>
        <v>249339473</v>
      </c>
      <c r="Y186" s="105">
        <f t="shared" si="126"/>
        <v>249319473</v>
      </c>
      <c r="Z186" s="160">
        <f t="shared" si="126"/>
        <v>240319473</v>
      </c>
      <c r="AA186" s="897"/>
      <c r="AB186" s="110"/>
    </row>
    <row r="187" spans="1:28" s="99" customFormat="1" x14ac:dyDescent="0.3">
      <c r="A187" s="812"/>
      <c r="B187" s="793"/>
      <c r="C187" s="328" t="s">
        <v>208</v>
      </c>
      <c r="D187" s="328"/>
      <c r="E187" s="542"/>
      <c r="F187" s="328"/>
      <c r="G187" s="393" t="s">
        <v>209</v>
      </c>
      <c r="H187" s="100">
        <f>H188+H190+H193+H196</f>
        <v>168243377.69999999</v>
      </c>
      <c r="I187" s="101">
        <f>I188+I190+I193+I196</f>
        <v>249339473</v>
      </c>
      <c r="J187" s="101">
        <f>J188+J190+J193+J196</f>
        <v>249319473</v>
      </c>
      <c r="K187" s="101">
        <f>K188+K190+K193+K196</f>
        <v>240319473</v>
      </c>
      <c r="L187" s="117"/>
      <c r="M187" s="693">
        <v>0</v>
      </c>
      <c r="N187" s="188">
        <v>0</v>
      </c>
      <c r="O187" s="188">
        <v>0</v>
      </c>
      <c r="P187" s="188">
        <v>0</v>
      </c>
      <c r="Q187" s="175"/>
      <c r="R187" s="598">
        <v>0</v>
      </c>
      <c r="S187" s="487">
        <v>0</v>
      </c>
      <c r="T187" s="487">
        <v>0</v>
      </c>
      <c r="U187" s="487">
        <v>0</v>
      </c>
      <c r="V187" s="113"/>
      <c r="W187" s="503">
        <f t="shared" si="126"/>
        <v>168243377.69999999</v>
      </c>
      <c r="X187" s="105">
        <f t="shared" si="126"/>
        <v>249339473</v>
      </c>
      <c r="Y187" s="105">
        <f t="shared" si="126"/>
        <v>249319473</v>
      </c>
      <c r="Z187" s="160">
        <f t="shared" si="126"/>
        <v>240319473</v>
      </c>
      <c r="AA187" s="897"/>
      <c r="AB187" s="110"/>
    </row>
    <row r="188" spans="1:28" s="99" customFormat="1" x14ac:dyDescent="0.3">
      <c r="A188" s="812"/>
      <c r="B188" s="793"/>
      <c r="C188" s="793"/>
      <c r="D188" s="328" t="s">
        <v>210</v>
      </c>
      <c r="E188" s="542"/>
      <c r="F188" s="328"/>
      <c r="G188" s="393" t="s">
        <v>211</v>
      </c>
      <c r="H188" s="100">
        <f>H189</f>
        <v>25146811.199999999</v>
      </c>
      <c r="I188" s="101">
        <f>I189</f>
        <v>65429913</v>
      </c>
      <c r="J188" s="101">
        <f>J189</f>
        <v>65429913</v>
      </c>
      <c r="K188" s="101">
        <f>K189</f>
        <v>65429913</v>
      </c>
      <c r="L188" s="117"/>
      <c r="M188" s="693">
        <v>0</v>
      </c>
      <c r="N188" s="188">
        <v>0</v>
      </c>
      <c r="O188" s="188">
        <v>0</v>
      </c>
      <c r="P188" s="188">
        <v>0</v>
      </c>
      <c r="Q188" s="175"/>
      <c r="R188" s="598">
        <v>0</v>
      </c>
      <c r="S188" s="487">
        <v>0</v>
      </c>
      <c r="T188" s="487">
        <v>0</v>
      </c>
      <c r="U188" s="487">
        <v>0</v>
      </c>
      <c r="V188" s="113"/>
      <c r="W188" s="503">
        <f t="shared" si="126"/>
        <v>25146811.199999999</v>
      </c>
      <c r="X188" s="105">
        <f t="shared" si="126"/>
        <v>65429913</v>
      </c>
      <c r="Y188" s="105">
        <f t="shared" si="126"/>
        <v>65429913</v>
      </c>
      <c r="Z188" s="160">
        <f t="shared" si="126"/>
        <v>65429913</v>
      </c>
      <c r="AA188" s="897"/>
      <c r="AB188" s="110"/>
    </row>
    <row r="189" spans="1:28" ht="13.2" customHeight="1" x14ac:dyDescent="0.3">
      <c r="A189" s="812"/>
      <c r="B189" s="793"/>
      <c r="C189" s="793"/>
      <c r="D189" s="328"/>
      <c r="E189" s="542" t="s">
        <v>212</v>
      </c>
      <c r="F189" s="329">
        <v>35</v>
      </c>
      <c r="G189" s="401" t="s">
        <v>213</v>
      </c>
      <c r="H189" s="23">
        <v>25146811.199999999</v>
      </c>
      <c r="I189" s="362">
        <v>65429913</v>
      </c>
      <c r="J189" s="362">
        <v>65429913</v>
      </c>
      <c r="K189" s="362">
        <v>65429913</v>
      </c>
      <c r="L189" s="613" t="s">
        <v>144</v>
      </c>
      <c r="M189" s="695">
        <v>0</v>
      </c>
      <c r="N189" s="327">
        <v>0</v>
      </c>
      <c r="O189" s="327">
        <v>0</v>
      </c>
      <c r="P189" s="327">
        <v>0</v>
      </c>
      <c r="Q189" s="616"/>
      <c r="R189" s="658">
        <v>0</v>
      </c>
      <c r="S189" s="481">
        <v>0</v>
      </c>
      <c r="T189" s="481">
        <v>0</v>
      </c>
      <c r="U189" s="481">
        <v>0</v>
      </c>
      <c r="V189" s="628"/>
      <c r="W189" s="496">
        <f>H189</f>
        <v>25146811.199999999</v>
      </c>
      <c r="X189" s="334">
        <f>I189</f>
        <v>65429913</v>
      </c>
      <c r="Y189" s="334">
        <f>J189</f>
        <v>65429913</v>
      </c>
      <c r="Z189" s="619">
        <f>K189</f>
        <v>65429913</v>
      </c>
      <c r="AA189" s="897"/>
      <c r="AB189" s="361" t="s">
        <v>205</v>
      </c>
    </row>
    <row r="190" spans="1:28" s="99" customFormat="1" x14ac:dyDescent="0.3">
      <c r="A190" s="812"/>
      <c r="B190" s="793"/>
      <c r="C190" s="793"/>
      <c r="D190" s="328" t="s">
        <v>214</v>
      </c>
      <c r="E190" s="542"/>
      <c r="F190" s="328"/>
      <c r="G190" s="393" t="s">
        <v>215</v>
      </c>
      <c r="H190" s="100">
        <f>H191</f>
        <v>38982421.200000003</v>
      </c>
      <c r="I190" s="101">
        <f>I191</f>
        <v>60597421</v>
      </c>
      <c r="J190" s="101">
        <f>J191</f>
        <v>60577421</v>
      </c>
      <c r="K190" s="101">
        <f>K191</f>
        <v>60577421</v>
      </c>
      <c r="L190" s="117"/>
      <c r="M190" s="693">
        <v>0</v>
      </c>
      <c r="N190" s="188">
        <v>0</v>
      </c>
      <c r="O190" s="188">
        <v>0</v>
      </c>
      <c r="P190" s="188">
        <v>0</v>
      </c>
      <c r="Q190" s="175"/>
      <c r="R190" s="598">
        <v>0</v>
      </c>
      <c r="S190" s="487">
        <v>0</v>
      </c>
      <c r="T190" s="487">
        <v>0</v>
      </c>
      <c r="U190" s="487">
        <v>0</v>
      </c>
      <c r="V190" s="113"/>
      <c r="W190" s="503">
        <f>H190+M190+R190</f>
        <v>38982421.200000003</v>
      </c>
      <c r="X190" s="105">
        <f>I190+N190+S190</f>
        <v>60597421</v>
      </c>
      <c r="Y190" s="105">
        <f>J190+O190+T190</f>
        <v>60577421</v>
      </c>
      <c r="Z190" s="160">
        <f>K190+P190+U190</f>
        <v>60577421</v>
      </c>
      <c r="AA190" s="897"/>
      <c r="AB190" s="110"/>
    </row>
    <row r="191" spans="1:28" x14ac:dyDescent="0.3">
      <c r="A191" s="812"/>
      <c r="B191" s="793"/>
      <c r="C191" s="793"/>
      <c r="D191" s="328"/>
      <c r="E191" s="542" t="s">
        <v>216</v>
      </c>
      <c r="F191" s="820">
        <v>36</v>
      </c>
      <c r="G191" s="821" t="s">
        <v>217</v>
      </c>
      <c r="H191" s="801">
        <v>38982421.200000003</v>
      </c>
      <c r="I191" s="794">
        <v>60597421</v>
      </c>
      <c r="J191" s="794">
        <v>60577421</v>
      </c>
      <c r="K191" s="794">
        <v>60577421</v>
      </c>
      <c r="L191" s="818" t="s">
        <v>144</v>
      </c>
      <c r="M191" s="819">
        <v>0</v>
      </c>
      <c r="N191" s="770">
        <v>0</v>
      </c>
      <c r="O191" s="770">
        <v>0</v>
      </c>
      <c r="P191" s="770">
        <v>0</v>
      </c>
      <c r="Q191" s="856"/>
      <c r="R191" s="857">
        <v>0</v>
      </c>
      <c r="S191" s="794">
        <v>0</v>
      </c>
      <c r="T191" s="794">
        <v>0</v>
      </c>
      <c r="U191" s="794">
        <v>0</v>
      </c>
      <c r="V191" s="849"/>
      <c r="W191" s="835">
        <f>H191</f>
        <v>38982421.200000003</v>
      </c>
      <c r="X191" s="836">
        <f>I191</f>
        <v>60597421</v>
      </c>
      <c r="Y191" s="836">
        <f>J191</f>
        <v>60577421</v>
      </c>
      <c r="Z191" s="848">
        <f>K191</f>
        <v>60577421</v>
      </c>
      <c r="AA191" s="897"/>
      <c r="AB191" s="970" t="s">
        <v>205</v>
      </c>
    </row>
    <row r="192" spans="1:28" x14ac:dyDescent="0.3">
      <c r="A192" s="812"/>
      <c r="B192" s="793"/>
      <c r="C192" s="793"/>
      <c r="D192" s="328"/>
      <c r="E192" s="542" t="s">
        <v>218</v>
      </c>
      <c r="F192" s="820"/>
      <c r="G192" s="821"/>
      <c r="H192" s="801"/>
      <c r="I192" s="794"/>
      <c r="J192" s="794"/>
      <c r="K192" s="794"/>
      <c r="L192" s="818"/>
      <c r="M192" s="819"/>
      <c r="N192" s="770"/>
      <c r="O192" s="770"/>
      <c r="P192" s="770"/>
      <c r="Q192" s="856"/>
      <c r="R192" s="857"/>
      <c r="S192" s="794"/>
      <c r="T192" s="794"/>
      <c r="U192" s="794"/>
      <c r="V192" s="849"/>
      <c r="W192" s="835"/>
      <c r="X192" s="836"/>
      <c r="Y192" s="836"/>
      <c r="Z192" s="848"/>
      <c r="AA192" s="897"/>
      <c r="AB192" s="970"/>
    </row>
    <row r="193" spans="1:28" s="99" customFormat="1" ht="27.6" x14ac:dyDescent="0.3">
      <c r="A193" s="812"/>
      <c r="B193" s="793"/>
      <c r="C193" s="793"/>
      <c r="D193" s="328" t="s">
        <v>219</v>
      </c>
      <c r="E193" s="542"/>
      <c r="F193" s="328"/>
      <c r="G193" s="393" t="s">
        <v>220</v>
      </c>
      <c r="H193" s="100">
        <f>H194</f>
        <v>45761870.100000001</v>
      </c>
      <c r="I193" s="101">
        <f>I194</f>
        <v>80728667</v>
      </c>
      <c r="J193" s="101">
        <f>J194</f>
        <v>80728667</v>
      </c>
      <c r="K193" s="101">
        <f>K194</f>
        <v>76728667</v>
      </c>
      <c r="L193" s="117"/>
      <c r="M193" s="693">
        <v>0</v>
      </c>
      <c r="N193" s="188">
        <v>0</v>
      </c>
      <c r="O193" s="188">
        <v>0</v>
      </c>
      <c r="P193" s="188">
        <v>0</v>
      </c>
      <c r="Q193" s="175"/>
      <c r="R193" s="598">
        <v>0</v>
      </c>
      <c r="S193" s="487">
        <v>0</v>
      </c>
      <c r="T193" s="487">
        <v>0</v>
      </c>
      <c r="U193" s="487">
        <v>0</v>
      </c>
      <c r="V193" s="113"/>
      <c r="W193" s="503">
        <f>H193+M193+R193</f>
        <v>45761870.100000001</v>
      </c>
      <c r="X193" s="105">
        <f>I193+N193+S193</f>
        <v>80728667</v>
      </c>
      <c r="Y193" s="105">
        <f>J193+O193+T193</f>
        <v>80728667</v>
      </c>
      <c r="Z193" s="160">
        <f>K193+P193+U193</f>
        <v>76728667</v>
      </c>
      <c r="AA193" s="897"/>
      <c r="AB193" s="110"/>
    </row>
    <row r="194" spans="1:28" x14ac:dyDescent="0.3">
      <c r="A194" s="812"/>
      <c r="B194" s="793"/>
      <c r="C194" s="793"/>
      <c r="D194" s="793"/>
      <c r="E194" s="542" t="s">
        <v>221</v>
      </c>
      <c r="F194" s="820">
        <v>37</v>
      </c>
      <c r="G194" s="821" t="s">
        <v>222</v>
      </c>
      <c r="H194" s="801">
        <v>45761870.100000001</v>
      </c>
      <c r="I194" s="794">
        <v>80728667</v>
      </c>
      <c r="J194" s="794">
        <v>80728667</v>
      </c>
      <c r="K194" s="794">
        <v>76728667</v>
      </c>
      <c r="L194" s="818" t="s">
        <v>144</v>
      </c>
      <c r="M194" s="819">
        <v>0</v>
      </c>
      <c r="N194" s="770">
        <v>0</v>
      </c>
      <c r="O194" s="770">
        <v>0</v>
      </c>
      <c r="P194" s="770">
        <v>0</v>
      </c>
      <c r="Q194" s="856"/>
      <c r="R194" s="857">
        <v>0</v>
      </c>
      <c r="S194" s="794">
        <v>0</v>
      </c>
      <c r="T194" s="794">
        <v>0</v>
      </c>
      <c r="U194" s="794">
        <v>0</v>
      </c>
      <c r="V194" s="849"/>
      <c r="W194" s="835">
        <f>H194</f>
        <v>45761870.100000001</v>
      </c>
      <c r="X194" s="836">
        <f>I194</f>
        <v>80728667</v>
      </c>
      <c r="Y194" s="836">
        <f>J194</f>
        <v>80728667</v>
      </c>
      <c r="Z194" s="848">
        <f>K194</f>
        <v>76728667</v>
      </c>
      <c r="AA194" s="897"/>
      <c r="AB194" s="970" t="s">
        <v>205</v>
      </c>
    </row>
    <row r="195" spans="1:28" x14ac:dyDescent="0.3">
      <c r="A195" s="812"/>
      <c r="B195" s="793"/>
      <c r="C195" s="793"/>
      <c r="D195" s="793"/>
      <c r="E195" s="542" t="s">
        <v>223</v>
      </c>
      <c r="F195" s="820"/>
      <c r="G195" s="821"/>
      <c r="H195" s="801"/>
      <c r="I195" s="794"/>
      <c r="J195" s="794"/>
      <c r="K195" s="794"/>
      <c r="L195" s="818"/>
      <c r="M195" s="819"/>
      <c r="N195" s="770"/>
      <c r="O195" s="770"/>
      <c r="P195" s="770"/>
      <c r="Q195" s="856"/>
      <c r="R195" s="857"/>
      <c r="S195" s="794"/>
      <c r="T195" s="794"/>
      <c r="U195" s="794"/>
      <c r="V195" s="849"/>
      <c r="W195" s="835"/>
      <c r="X195" s="836"/>
      <c r="Y195" s="836"/>
      <c r="Z195" s="848"/>
      <c r="AA195" s="897"/>
      <c r="AB195" s="970"/>
    </row>
    <row r="196" spans="1:28" s="99" customFormat="1" x14ac:dyDescent="0.3">
      <c r="A196" s="812"/>
      <c r="B196" s="793"/>
      <c r="C196" s="793"/>
      <c r="D196" s="328" t="s">
        <v>224</v>
      </c>
      <c r="E196" s="542"/>
      <c r="F196" s="328"/>
      <c r="G196" s="393" t="s">
        <v>225</v>
      </c>
      <c r="H196" s="100">
        <f>H197</f>
        <v>58352275.200000003</v>
      </c>
      <c r="I196" s="101">
        <f>I197</f>
        <v>42583472</v>
      </c>
      <c r="J196" s="101">
        <f>J197</f>
        <v>42583472</v>
      </c>
      <c r="K196" s="101">
        <f>K197</f>
        <v>37583472</v>
      </c>
      <c r="L196" s="117"/>
      <c r="M196" s="693">
        <v>0</v>
      </c>
      <c r="N196" s="188">
        <v>0</v>
      </c>
      <c r="O196" s="188">
        <v>0</v>
      </c>
      <c r="P196" s="188">
        <v>0</v>
      </c>
      <c r="Q196" s="175"/>
      <c r="R196" s="598">
        <v>0</v>
      </c>
      <c r="S196" s="487">
        <v>0</v>
      </c>
      <c r="T196" s="487">
        <v>0</v>
      </c>
      <c r="U196" s="487">
        <v>0</v>
      </c>
      <c r="V196" s="113"/>
      <c r="W196" s="503">
        <f>H196+M196+R196</f>
        <v>58352275.200000003</v>
      </c>
      <c r="X196" s="105">
        <f>I196+N196+S196</f>
        <v>42583472</v>
      </c>
      <c r="Y196" s="105">
        <f>J196+O196+T196</f>
        <v>42583472</v>
      </c>
      <c r="Z196" s="160">
        <f>K196+P196+U196</f>
        <v>37583472</v>
      </c>
      <c r="AA196" s="897"/>
      <c r="AB196" s="110"/>
    </row>
    <row r="197" spans="1:28" x14ac:dyDescent="0.3">
      <c r="A197" s="812"/>
      <c r="B197" s="793"/>
      <c r="C197" s="793"/>
      <c r="D197" s="793"/>
      <c r="E197" s="542" t="s">
        <v>226</v>
      </c>
      <c r="F197" s="820">
        <v>38</v>
      </c>
      <c r="G197" s="821" t="s">
        <v>227</v>
      </c>
      <c r="H197" s="801">
        <v>58352275.200000003</v>
      </c>
      <c r="I197" s="794">
        <v>42583472</v>
      </c>
      <c r="J197" s="794">
        <v>42583472</v>
      </c>
      <c r="K197" s="794">
        <v>37583472</v>
      </c>
      <c r="L197" s="818" t="s">
        <v>144</v>
      </c>
      <c r="M197" s="819">
        <v>0</v>
      </c>
      <c r="N197" s="770">
        <v>0</v>
      </c>
      <c r="O197" s="770">
        <v>0</v>
      </c>
      <c r="P197" s="770">
        <v>0</v>
      </c>
      <c r="Q197" s="856"/>
      <c r="R197" s="857">
        <v>0</v>
      </c>
      <c r="S197" s="794">
        <v>0</v>
      </c>
      <c r="T197" s="794">
        <v>0</v>
      </c>
      <c r="U197" s="794">
        <v>0</v>
      </c>
      <c r="V197" s="849"/>
      <c r="W197" s="835">
        <f>H197</f>
        <v>58352275.200000003</v>
      </c>
      <c r="X197" s="972">
        <f>I197</f>
        <v>42583472</v>
      </c>
      <c r="Y197" s="972">
        <f>J197</f>
        <v>42583472</v>
      </c>
      <c r="Z197" s="975">
        <f>K197</f>
        <v>37583472</v>
      </c>
      <c r="AA197" s="897"/>
      <c r="AB197" s="970" t="s">
        <v>205</v>
      </c>
    </row>
    <row r="198" spans="1:28" x14ac:dyDescent="0.3">
      <c r="A198" s="812"/>
      <c r="B198" s="793"/>
      <c r="C198" s="793"/>
      <c r="D198" s="793"/>
      <c r="E198" s="542" t="s">
        <v>228</v>
      </c>
      <c r="F198" s="820"/>
      <c r="G198" s="821"/>
      <c r="H198" s="801"/>
      <c r="I198" s="794"/>
      <c r="J198" s="794"/>
      <c r="K198" s="794"/>
      <c r="L198" s="818"/>
      <c r="M198" s="819"/>
      <c r="N198" s="770"/>
      <c r="O198" s="770"/>
      <c r="P198" s="770"/>
      <c r="Q198" s="856"/>
      <c r="R198" s="857"/>
      <c r="S198" s="794"/>
      <c r="T198" s="794"/>
      <c r="U198" s="794"/>
      <c r="V198" s="849"/>
      <c r="W198" s="835"/>
      <c r="X198" s="973"/>
      <c r="Y198" s="973"/>
      <c r="Z198" s="976"/>
      <c r="AA198" s="897"/>
      <c r="AB198" s="970"/>
    </row>
    <row r="199" spans="1:28" s="99" customFormat="1" ht="15.6" customHeight="1" x14ac:dyDescent="0.3">
      <c r="A199" s="812"/>
      <c r="B199" s="328" t="s">
        <v>229</v>
      </c>
      <c r="C199" s="328"/>
      <c r="D199" s="328"/>
      <c r="E199" s="542"/>
      <c r="F199" s="328"/>
      <c r="G199" s="393" t="s">
        <v>230</v>
      </c>
      <c r="H199" s="100">
        <f>H200+H206+H215</f>
        <v>195560792.59999999</v>
      </c>
      <c r="I199" s="101">
        <f>I200+I206+I215</f>
        <v>246417628.19999999</v>
      </c>
      <c r="J199" s="101">
        <f>J200+J206+J215</f>
        <v>246417218.19999999</v>
      </c>
      <c r="K199" s="101">
        <f>K200+K206+K215</f>
        <v>238969041.19999999</v>
      </c>
      <c r="L199" s="117"/>
      <c r="M199" s="698">
        <f>M200</f>
        <v>0</v>
      </c>
      <c r="N199" s="112">
        <f>N200</f>
        <v>50000000</v>
      </c>
      <c r="O199" s="112">
        <f>O200</f>
        <v>50000000</v>
      </c>
      <c r="P199" s="112">
        <f>P200</f>
        <v>50000000</v>
      </c>
      <c r="Q199" s="175"/>
      <c r="R199" s="598">
        <v>0</v>
      </c>
      <c r="S199" s="487">
        <v>0</v>
      </c>
      <c r="T199" s="487">
        <v>0</v>
      </c>
      <c r="U199" s="487">
        <v>0</v>
      </c>
      <c r="V199" s="113"/>
      <c r="W199" s="503">
        <f t="shared" ref="W199:Z201" si="127">H199+M199+R199</f>
        <v>195560792.59999999</v>
      </c>
      <c r="X199" s="105">
        <f t="shared" si="127"/>
        <v>296417628.19999999</v>
      </c>
      <c r="Y199" s="105">
        <f t="shared" si="127"/>
        <v>296417218.19999999</v>
      </c>
      <c r="Z199" s="160">
        <f t="shared" si="127"/>
        <v>288969041.19999999</v>
      </c>
      <c r="AA199" s="897"/>
      <c r="AB199" s="110"/>
    </row>
    <row r="200" spans="1:28" s="99" customFormat="1" x14ac:dyDescent="0.3">
      <c r="A200" s="812"/>
      <c r="B200" s="811"/>
      <c r="C200" s="328" t="s">
        <v>231</v>
      </c>
      <c r="D200" s="328"/>
      <c r="E200" s="542"/>
      <c r="F200" s="328"/>
      <c r="G200" s="393" t="s">
        <v>232</v>
      </c>
      <c r="H200" s="100">
        <f>H201+H203</f>
        <v>64129232.399999999</v>
      </c>
      <c r="I200" s="101">
        <f>I201+I203</f>
        <v>64129232.200000003</v>
      </c>
      <c r="J200" s="101">
        <f>J201+J203</f>
        <v>64129232.200000003</v>
      </c>
      <c r="K200" s="101">
        <f>K201+K203</f>
        <v>59081055.200000003</v>
      </c>
      <c r="L200" s="117"/>
      <c r="M200" s="698">
        <f>M203</f>
        <v>0</v>
      </c>
      <c r="N200" s="112">
        <f>N203</f>
        <v>50000000</v>
      </c>
      <c r="O200" s="112">
        <f>O203</f>
        <v>50000000</v>
      </c>
      <c r="P200" s="112">
        <f>P203</f>
        <v>50000000</v>
      </c>
      <c r="Q200" s="175"/>
      <c r="R200" s="598">
        <v>0</v>
      </c>
      <c r="S200" s="487">
        <v>0</v>
      </c>
      <c r="T200" s="487">
        <v>0</v>
      </c>
      <c r="U200" s="487">
        <v>0</v>
      </c>
      <c r="V200" s="113"/>
      <c r="W200" s="503">
        <f t="shared" si="127"/>
        <v>64129232.399999999</v>
      </c>
      <c r="X200" s="105">
        <f t="shared" si="127"/>
        <v>114129232.2</v>
      </c>
      <c r="Y200" s="105">
        <f t="shared" si="127"/>
        <v>114129232.2</v>
      </c>
      <c r="Z200" s="160">
        <f t="shared" si="127"/>
        <v>109081055.2</v>
      </c>
      <c r="AA200" s="897"/>
      <c r="AB200" s="110"/>
    </row>
    <row r="201" spans="1:28" s="99" customFormat="1" x14ac:dyDescent="0.3">
      <c r="A201" s="812"/>
      <c r="B201" s="812"/>
      <c r="C201" s="793"/>
      <c r="D201" s="328" t="s">
        <v>233</v>
      </c>
      <c r="E201" s="542"/>
      <c r="F201" s="328"/>
      <c r="G201" s="393" t="s">
        <v>234</v>
      </c>
      <c r="H201" s="100">
        <f>H202</f>
        <v>30681055.199999999</v>
      </c>
      <c r="I201" s="101">
        <f>I202</f>
        <v>30681055.199999999</v>
      </c>
      <c r="J201" s="101">
        <f>J202</f>
        <v>30681055.199999999</v>
      </c>
      <c r="K201" s="101">
        <f>K202</f>
        <v>30681055.199999999</v>
      </c>
      <c r="L201" s="117"/>
      <c r="M201" s="699"/>
      <c r="N201" s="329"/>
      <c r="O201" s="329"/>
      <c r="P201" s="329"/>
      <c r="Q201" s="175"/>
      <c r="R201" s="598">
        <v>0</v>
      </c>
      <c r="S201" s="487">
        <v>0</v>
      </c>
      <c r="T201" s="487">
        <v>0</v>
      </c>
      <c r="U201" s="487">
        <v>0</v>
      </c>
      <c r="V201" s="113"/>
      <c r="W201" s="503">
        <f t="shared" si="127"/>
        <v>30681055.199999999</v>
      </c>
      <c r="X201" s="105">
        <f t="shared" si="127"/>
        <v>30681055.199999999</v>
      </c>
      <c r="Y201" s="105">
        <f t="shared" si="127"/>
        <v>30681055.199999999</v>
      </c>
      <c r="Z201" s="160">
        <f t="shared" si="127"/>
        <v>30681055.199999999</v>
      </c>
      <c r="AA201" s="897"/>
      <c r="AB201" s="110"/>
    </row>
    <row r="202" spans="1:28" ht="40.200000000000003" customHeight="1" x14ac:dyDescent="0.3">
      <c r="A202" s="812"/>
      <c r="B202" s="812"/>
      <c r="C202" s="793"/>
      <c r="D202" s="328"/>
      <c r="E202" s="542" t="s">
        <v>235</v>
      </c>
      <c r="F202" s="329">
        <v>39</v>
      </c>
      <c r="G202" s="401" t="s">
        <v>236</v>
      </c>
      <c r="H202" s="333">
        <v>30681055.199999999</v>
      </c>
      <c r="I202" s="330">
        <v>30681055.199999999</v>
      </c>
      <c r="J202" s="330">
        <v>30681055.199999999</v>
      </c>
      <c r="K202" s="330">
        <v>30681055.199999999</v>
      </c>
      <c r="L202" s="613" t="s">
        <v>144</v>
      </c>
      <c r="M202" s="695">
        <v>0</v>
      </c>
      <c r="N202" s="327">
        <v>0</v>
      </c>
      <c r="O202" s="327">
        <v>0</v>
      </c>
      <c r="P202" s="327">
        <v>0</v>
      </c>
      <c r="Q202" s="616"/>
      <c r="R202" s="658">
        <v>0</v>
      </c>
      <c r="S202" s="481">
        <v>0</v>
      </c>
      <c r="T202" s="481">
        <v>0</v>
      </c>
      <c r="U202" s="481">
        <v>0</v>
      </c>
      <c r="V202" s="628"/>
      <c r="W202" s="496">
        <f>H202</f>
        <v>30681055.199999999</v>
      </c>
      <c r="X202" s="334">
        <f>I202</f>
        <v>30681055.199999999</v>
      </c>
      <c r="Y202" s="334">
        <f>J202</f>
        <v>30681055.199999999</v>
      </c>
      <c r="Z202" s="619">
        <f>K202</f>
        <v>30681055.199999999</v>
      </c>
      <c r="AA202" s="897"/>
      <c r="AB202" s="361" t="s">
        <v>205</v>
      </c>
    </row>
    <row r="203" spans="1:28" s="99" customFormat="1" x14ac:dyDescent="0.3">
      <c r="A203" s="812"/>
      <c r="B203" s="812"/>
      <c r="C203" s="793"/>
      <c r="D203" s="328" t="s">
        <v>237</v>
      </c>
      <c r="E203" s="542"/>
      <c r="F203" s="328"/>
      <c r="G203" s="393" t="s">
        <v>238</v>
      </c>
      <c r="H203" s="100">
        <f>H204</f>
        <v>33448177.199999999</v>
      </c>
      <c r="I203" s="101">
        <f>I204</f>
        <v>33448177</v>
      </c>
      <c r="J203" s="101">
        <f>J204</f>
        <v>33448177</v>
      </c>
      <c r="K203" s="101">
        <f>K204</f>
        <v>28400000</v>
      </c>
      <c r="L203" s="117"/>
      <c r="M203" s="521">
        <f>M204</f>
        <v>0</v>
      </c>
      <c r="N203" s="386">
        <f>N204</f>
        <v>50000000</v>
      </c>
      <c r="O203" s="386">
        <f>O204</f>
        <v>50000000</v>
      </c>
      <c r="P203" s="386">
        <f>P204</f>
        <v>50000000</v>
      </c>
      <c r="Q203" s="175"/>
      <c r="R203" s="598">
        <v>0</v>
      </c>
      <c r="S203" s="487">
        <v>0</v>
      </c>
      <c r="T203" s="487">
        <v>0</v>
      </c>
      <c r="U203" s="487">
        <v>0</v>
      </c>
      <c r="V203" s="113"/>
      <c r="W203" s="503">
        <f>H203+M203+R203</f>
        <v>33448177.199999999</v>
      </c>
      <c r="X203" s="105">
        <f>I203+N203+S203</f>
        <v>83448177</v>
      </c>
      <c r="Y203" s="105">
        <f>J203+O203+T203</f>
        <v>83448177</v>
      </c>
      <c r="Z203" s="160">
        <f>K203+P203+U203</f>
        <v>78400000</v>
      </c>
      <c r="AA203" s="897"/>
      <c r="AB203" s="123"/>
    </row>
    <row r="204" spans="1:28" x14ac:dyDescent="0.3">
      <c r="A204" s="812"/>
      <c r="B204" s="812"/>
      <c r="C204" s="793"/>
      <c r="D204" s="793"/>
      <c r="E204" s="542" t="s">
        <v>239</v>
      </c>
      <c r="F204" s="820">
        <v>40</v>
      </c>
      <c r="G204" s="821" t="s">
        <v>240</v>
      </c>
      <c r="H204" s="801">
        <v>33448177.199999999</v>
      </c>
      <c r="I204" s="794">
        <v>33448177</v>
      </c>
      <c r="J204" s="794">
        <v>33448177</v>
      </c>
      <c r="K204" s="794">
        <v>28400000</v>
      </c>
      <c r="L204" s="818" t="s">
        <v>144</v>
      </c>
      <c r="M204" s="802">
        <v>0</v>
      </c>
      <c r="N204" s="980">
        <v>50000000</v>
      </c>
      <c r="O204" s="980">
        <v>50000000</v>
      </c>
      <c r="P204" s="980">
        <v>50000000</v>
      </c>
      <c r="Q204" s="856" t="s">
        <v>165</v>
      </c>
      <c r="R204" s="857">
        <v>0</v>
      </c>
      <c r="S204" s="794">
        <v>0</v>
      </c>
      <c r="T204" s="794">
        <v>0</v>
      </c>
      <c r="U204" s="794">
        <v>0</v>
      </c>
      <c r="V204" s="849"/>
      <c r="W204" s="835">
        <f>H204+M204</f>
        <v>33448177.199999999</v>
      </c>
      <c r="X204" s="972">
        <f>I204+N204</f>
        <v>83448177</v>
      </c>
      <c r="Y204" s="972">
        <f>J204+O204</f>
        <v>83448177</v>
      </c>
      <c r="Z204" s="975">
        <f>K204+P204</f>
        <v>78400000</v>
      </c>
      <c r="AA204" s="897"/>
      <c r="AB204" s="970" t="s">
        <v>205</v>
      </c>
    </row>
    <row r="205" spans="1:28" x14ac:dyDescent="0.3">
      <c r="A205" s="812"/>
      <c r="B205" s="812"/>
      <c r="C205" s="793"/>
      <c r="D205" s="793"/>
      <c r="E205" s="542" t="s">
        <v>241</v>
      </c>
      <c r="F205" s="820"/>
      <c r="G205" s="821"/>
      <c r="H205" s="801"/>
      <c r="I205" s="794"/>
      <c r="J205" s="794"/>
      <c r="K205" s="794"/>
      <c r="L205" s="818"/>
      <c r="M205" s="984"/>
      <c r="N205" s="980"/>
      <c r="O205" s="980"/>
      <c r="P205" s="980"/>
      <c r="Q205" s="856"/>
      <c r="R205" s="857"/>
      <c r="S205" s="794"/>
      <c r="T205" s="794"/>
      <c r="U205" s="794"/>
      <c r="V205" s="849"/>
      <c r="W205" s="835"/>
      <c r="X205" s="973"/>
      <c r="Y205" s="973"/>
      <c r="Z205" s="976"/>
      <c r="AA205" s="897"/>
      <c r="AB205" s="970"/>
    </row>
    <row r="206" spans="1:28" s="99" customFormat="1" ht="25.2" customHeight="1" x14ac:dyDescent="0.3">
      <c r="A206" s="812"/>
      <c r="B206" s="812"/>
      <c r="C206" s="328" t="s">
        <v>242</v>
      </c>
      <c r="D206" s="328"/>
      <c r="E206" s="542"/>
      <c r="F206" s="328"/>
      <c r="G206" s="393" t="s">
        <v>243</v>
      </c>
      <c r="H206" s="100">
        <f>H207+H210</f>
        <v>79511663.599999994</v>
      </c>
      <c r="I206" s="101">
        <f>I207+I210</f>
        <v>85375500</v>
      </c>
      <c r="J206" s="101">
        <f>J207+J210</f>
        <v>85375500</v>
      </c>
      <c r="K206" s="101">
        <f>K207+K210</f>
        <v>82975500</v>
      </c>
      <c r="L206" s="117"/>
      <c r="M206" s="693">
        <v>0</v>
      </c>
      <c r="N206" s="188">
        <v>0</v>
      </c>
      <c r="O206" s="188">
        <v>0</v>
      </c>
      <c r="P206" s="188">
        <v>0</v>
      </c>
      <c r="Q206" s="175"/>
      <c r="R206" s="598">
        <v>0</v>
      </c>
      <c r="S206" s="487">
        <v>0</v>
      </c>
      <c r="T206" s="487">
        <v>0</v>
      </c>
      <c r="U206" s="487">
        <v>0</v>
      </c>
      <c r="V206" s="113"/>
      <c r="W206" s="503">
        <f t="shared" ref="W206:Z207" si="128">H206+M206+R206</f>
        <v>79511663.599999994</v>
      </c>
      <c r="X206" s="105">
        <f t="shared" si="128"/>
        <v>85375500</v>
      </c>
      <c r="Y206" s="105">
        <f t="shared" si="128"/>
        <v>85375500</v>
      </c>
      <c r="Z206" s="160">
        <f t="shared" si="128"/>
        <v>82975500</v>
      </c>
      <c r="AA206" s="897"/>
      <c r="AB206" s="110"/>
    </row>
    <row r="207" spans="1:28" s="99" customFormat="1" x14ac:dyDescent="0.3">
      <c r="A207" s="812"/>
      <c r="B207" s="812"/>
      <c r="C207" s="793"/>
      <c r="D207" s="328" t="s">
        <v>244</v>
      </c>
      <c r="E207" s="542"/>
      <c r="F207" s="328"/>
      <c r="G207" s="393" t="s">
        <v>245</v>
      </c>
      <c r="H207" s="100">
        <f>H208</f>
        <v>31142242.199999999</v>
      </c>
      <c r="I207" s="101">
        <f>I208</f>
        <v>31142000</v>
      </c>
      <c r="J207" s="101">
        <f>J208</f>
        <v>31142000</v>
      </c>
      <c r="K207" s="101">
        <f>K208</f>
        <v>31142000</v>
      </c>
      <c r="L207" s="117"/>
      <c r="M207" s="693">
        <v>0</v>
      </c>
      <c r="N207" s="188">
        <v>0</v>
      </c>
      <c r="O207" s="188">
        <v>0</v>
      </c>
      <c r="P207" s="188">
        <v>0</v>
      </c>
      <c r="Q207" s="175"/>
      <c r="R207" s="598">
        <v>0</v>
      </c>
      <c r="S207" s="487">
        <v>0</v>
      </c>
      <c r="T207" s="487">
        <v>0</v>
      </c>
      <c r="U207" s="487">
        <v>0</v>
      </c>
      <c r="V207" s="113"/>
      <c r="W207" s="503">
        <f t="shared" si="128"/>
        <v>31142242.199999999</v>
      </c>
      <c r="X207" s="105">
        <f t="shared" si="128"/>
        <v>31142000</v>
      </c>
      <c r="Y207" s="105">
        <f t="shared" si="128"/>
        <v>31142000</v>
      </c>
      <c r="Z207" s="160">
        <f t="shared" si="128"/>
        <v>31142000</v>
      </c>
      <c r="AA207" s="897"/>
      <c r="AB207" s="110"/>
    </row>
    <row r="208" spans="1:28" x14ac:dyDescent="0.3">
      <c r="A208" s="812"/>
      <c r="B208" s="812"/>
      <c r="C208" s="793"/>
      <c r="D208" s="793"/>
      <c r="E208" s="542" t="s">
        <v>246</v>
      </c>
      <c r="F208" s="820">
        <v>41</v>
      </c>
      <c r="G208" s="821" t="s">
        <v>247</v>
      </c>
      <c r="H208" s="801">
        <v>31142242.199999999</v>
      </c>
      <c r="I208" s="794">
        <v>31142000</v>
      </c>
      <c r="J208" s="794">
        <v>31142000</v>
      </c>
      <c r="K208" s="794">
        <v>31142000</v>
      </c>
      <c r="L208" s="818" t="s">
        <v>144</v>
      </c>
      <c r="M208" s="819">
        <v>0</v>
      </c>
      <c r="N208" s="770">
        <v>0</v>
      </c>
      <c r="O208" s="770">
        <v>0</v>
      </c>
      <c r="P208" s="770">
        <v>0</v>
      </c>
      <c r="Q208" s="856"/>
      <c r="R208" s="857">
        <v>0</v>
      </c>
      <c r="S208" s="794">
        <v>0</v>
      </c>
      <c r="T208" s="794">
        <v>0</v>
      </c>
      <c r="U208" s="794">
        <v>0</v>
      </c>
      <c r="V208" s="849"/>
      <c r="W208" s="835">
        <f>H208</f>
        <v>31142242.199999999</v>
      </c>
      <c r="X208" s="836">
        <f>I208</f>
        <v>31142000</v>
      </c>
      <c r="Y208" s="836">
        <f>J208</f>
        <v>31142000</v>
      </c>
      <c r="Z208" s="848">
        <f>K208</f>
        <v>31142000</v>
      </c>
      <c r="AA208" s="897"/>
      <c r="AB208" s="970" t="s">
        <v>205</v>
      </c>
    </row>
    <row r="209" spans="1:28" x14ac:dyDescent="0.3">
      <c r="A209" s="812"/>
      <c r="B209" s="812"/>
      <c r="C209" s="793"/>
      <c r="D209" s="793"/>
      <c r="E209" s="542" t="s">
        <v>248</v>
      </c>
      <c r="F209" s="820"/>
      <c r="G209" s="821"/>
      <c r="H209" s="801"/>
      <c r="I209" s="794"/>
      <c r="J209" s="794"/>
      <c r="K209" s="794"/>
      <c r="L209" s="818"/>
      <c r="M209" s="819"/>
      <c r="N209" s="770"/>
      <c r="O209" s="770"/>
      <c r="P209" s="770"/>
      <c r="Q209" s="856"/>
      <c r="R209" s="857"/>
      <c r="S209" s="794"/>
      <c r="T209" s="794"/>
      <c r="U209" s="794"/>
      <c r="V209" s="849"/>
      <c r="W209" s="835"/>
      <c r="X209" s="836"/>
      <c r="Y209" s="836"/>
      <c r="Z209" s="848"/>
      <c r="AA209" s="897"/>
      <c r="AB209" s="970"/>
    </row>
    <row r="210" spans="1:28" s="99" customFormat="1" x14ac:dyDescent="0.3">
      <c r="A210" s="812"/>
      <c r="B210" s="812"/>
      <c r="C210" s="793"/>
      <c r="D210" s="328" t="s">
        <v>249</v>
      </c>
      <c r="E210" s="542"/>
      <c r="F210" s="328"/>
      <c r="G210" s="393" t="s">
        <v>250</v>
      </c>
      <c r="H210" s="100">
        <f>H211</f>
        <v>48369421.399999999</v>
      </c>
      <c r="I210" s="101">
        <f>I211</f>
        <v>54233500</v>
      </c>
      <c r="J210" s="101">
        <f>J211</f>
        <v>54233500</v>
      </c>
      <c r="K210" s="101">
        <f>K211</f>
        <v>51833500</v>
      </c>
      <c r="L210" s="117"/>
      <c r="M210" s="693">
        <v>0</v>
      </c>
      <c r="N210" s="188">
        <v>0</v>
      </c>
      <c r="O210" s="188">
        <v>0</v>
      </c>
      <c r="P210" s="188">
        <v>0</v>
      </c>
      <c r="Q210" s="175"/>
      <c r="R210" s="598">
        <v>0</v>
      </c>
      <c r="S210" s="487">
        <v>0</v>
      </c>
      <c r="T210" s="487">
        <v>0</v>
      </c>
      <c r="U210" s="487">
        <v>0</v>
      </c>
      <c r="V210" s="113"/>
      <c r="W210" s="503">
        <f>H210+M210+R210</f>
        <v>48369421.399999999</v>
      </c>
      <c r="X210" s="105">
        <f>I210+N210+S210</f>
        <v>54233500</v>
      </c>
      <c r="Y210" s="105">
        <f>J210+O210+T210</f>
        <v>54233500</v>
      </c>
      <c r="Z210" s="160">
        <f>K210+P210+U210</f>
        <v>51833500</v>
      </c>
      <c r="AA210" s="897"/>
      <c r="AB210" s="110"/>
    </row>
    <row r="211" spans="1:28" x14ac:dyDescent="0.3">
      <c r="A211" s="812"/>
      <c r="B211" s="812"/>
      <c r="C211" s="793"/>
      <c r="D211" s="793"/>
      <c r="E211" s="542" t="s">
        <v>251</v>
      </c>
      <c r="F211" s="820">
        <v>42</v>
      </c>
      <c r="G211" s="821" t="s">
        <v>252</v>
      </c>
      <c r="H211" s="801">
        <v>48369421.399999999</v>
      </c>
      <c r="I211" s="794">
        <v>54233500</v>
      </c>
      <c r="J211" s="794">
        <v>54233500</v>
      </c>
      <c r="K211" s="794">
        <v>51833500</v>
      </c>
      <c r="L211" s="818" t="s">
        <v>144</v>
      </c>
      <c r="M211" s="819">
        <v>0</v>
      </c>
      <c r="N211" s="770">
        <v>0</v>
      </c>
      <c r="O211" s="770">
        <v>0</v>
      </c>
      <c r="P211" s="770">
        <v>0</v>
      </c>
      <c r="Q211" s="856"/>
      <c r="R211" s="857">
        <v>0</v>
      </c>
      <c r="S211" s="794">
        <v>0</v>
      </c>
      <c r="T211" s="794">
        <v>0</v>
      </c>
      <c r="U211" s="794">
        <v>0</v>
      </c>
      <c r="V211" s="849"/>
      <c r="W211" s="835">
        <f>H211</f>
        <v>48369421.399999999</v>
      </c>
      <c r="X211" s="972">
        <f>I211</f>
        <v>54233500</v>
      </c>
      <c r="Y211" s="972">
        <f>J211</f>
        <v>54233500</v>
      </c>
      <c r="Z211" s="975">
        <f>K211</f>
        <v>51833500</v>
      </c>
      <c r="AA211" s="897"/>
      <c r="AB211" s="970" t="s">
        <v>205</v>
      </c>
    </row>
    <row r="212" spans="1:28" x14ac:dyDescent="0.3">
      <c r="A212" s="812"/>
      <c r="B212" s="812"/>
      <c r="C212" s="793"/>
      <c r="D212" s="793"/>
      <c r="E212" s="542" t="s">
        <v>253</v>
      </c>
      <c r="F212" s="820"/>
      <c r="G212" s="821"/>
      <c r="H212" s="801"/>
      <c r="I212" s="794"/>
      <c r="J212" s="794"/>
      <c r="K212" s="794"/>
      <c r="L212" s="818"/>
      <c r="M212" s="819"/>
      <c r="N212" s="770"/>
      <c r="O212" s="770"/>
      <c r="P212" s="770"/>
      <c r="Q212" s="856"/>
      <c r="R212" s="857"/>
      <c r="S212" s="794"/>
      <c r="T212" s="794"/>
      <c r="U212" s="794"/>
      <c r="V212" s="849"/>
      <c r="W212" s="835"/>
      <c r="X212" s="973"/>
      <c r="Y212" s="973"/>
      <c r="Z212" s="976"/>
      <c r="AA212" s="897"/>
      <c r="AB212" s="970"/>
    </row>
    <row r="213" spans="1:28" x14ac:dyDescent="0.3">
      <c r="A213" s="812"/>
      <c r="B213" s="812"/>
      <c r="C213" s="793"/>
      <c r="D213" s="793"/>
      <c r="E213" s="542" t="s">
        <v>254</v>
      </c>
      <c r="F213" s="820"/>
      <c r="G213" s="821"/>
      <c r="H213" s="801"/>
      <c r="I213" s="794"/>
      <c r="J213" s="794"/>
      <c r="K213" s="794"/>
      <c r="L213" s="818"/>
      <c r="M213" s="819"/>
      <c r="N213" s="770"/>
      <c r="O213" s="770"/>
      <c r="P213" s="770"/>
      <c r="Q213" s="856"/>
      <c r="R213" s="857"/>
      <c r="S213" s="794"/>
      <c r="T213" s="794"/>
      <c r="U213" s="794"/>
      <c r="V213" s="849"/>
      <c r="W213" s="835"/>
      <c r="X213" s="973"/>
      <c r="Y213" s="973"/>
      <c r="Z213" s="976"/>
      <c r="AA213" s="897"/>
      <c r="AB213" s="970"/>
    </row>
    <row r="214" spans="1:28" x14ac:dyDescent="0.3">
      <c r="A214" s="812"/>
      <c r="B214" s="812"/>
      <c r="C214" s="793"/>
      <c r="D214" s="793"/>
      <c r="E214" s="542" t="s">
        <v>255</v>
      </c>
      <c r="F214" s="820"/>
      <c r="G214" s="821"/>
      <c r="H214" s="801"/>
      <c r="I214" s="794"/>
      <c r="J214" s="794"/>
      <c r="K214" s="794"/>
      <c r="L214" s="818"/>
      <c r="M214" s="819"/>
      <c r="N214" s="770"/>
      <c r="O214" s="770"/>
      <c r="P214" s="770"/>
      <c r="Q214" s="856"/>
      <c r="R214" s="857"/>
      <c r="S214" s="794"/>
      <c r="T214" s="794"/>
      <c r="U214" s="794"/>
      <c r="V214" s="849"/>
      <c r="W214" s="835"/>
      <c r="X214" s="973"/>
      <c r="Y214" s="973"/>
      <c r="Z214" s="976"/>
      <c r="AA214" s="897"/>
      <c r="AB214" s="970"/>
    </row>
    <row r="215" spans="1:28" s="99" customFormat="1" x14ac:dyDescent="0.3">
      <c r="A215" s="812"/>
      <c r="B215" s="812"/>
      <c r="C215" s="328" t="s">
        <v>256</v>
      </c>
      <c r="D215" s="328"/>
      <c r="E215" s="542"/>
      <c r="F215" s="328"/>
      <c r="G215" s="393" t="s">
        <v>257</v>
      </c>
      <c r="H215" s="100">
        <f>H216+H221</f>
        <v>51919896.600000001</v>
      </c>
      <c r="I215" s="101">
        <f>I216+I221</f>
        <v>96912896</v>
      </c>
      <c r="J215" s="101">
        <f>J216+J221</f>
        <v>96912486</v>
      </c>
      <c r="K215" s="101">
        <f>K216+K221</f>
        <v>96912486</v>
      </c>
      <c r="L215" s="117"/>
      <c r="M215" s="693">
        <v>0</v>
      </c>
      <c r="N215" s="188">
        <v>0</v>
      </c>
      <c r="O215" s="188">
        <v>0</v>
      </c>
      <c r="P215" s="188">
        <v>0</v>
      </c>
      <c r="Q215" s="175"/>
      <c r="R215" s="598">
        <v>0</v>
      </c>
      <c r="S215" s="487">
        <v>0</v>
      </c>
      <c r="T215" s="487">
        <v>0</v>
      </c>
      <c r="U215" s="487">
        <v>0</v>
      </c>
      <c r="V215" s="113"/>
      <c r="W215" s="503">
        <f t="shared" ref="W215:Z216" si="129">H215+M215+R215</f>
        <v>51919896.600000001</v>
      </c>
      <c r="X215" s="105">
        <f t="shared" si="129"/>
        <v>96912896</v>
      </c>
      <c r="Y215" s="105">
        <f t="shared" si="129"/>
        <v>96912486</v>
      </c>
      <c r="Z215" s="160">
        <f t="shared" si="129"/>
        <v>96912486</v>
      </c>
      <c r="AA215" s="897"/>
      <c r="AB215" s="110"/>
    </row>
    <row r="216" spans="1:28" s="99" customFormat="1" x14ac:dyDescent="0.3">
      <c r="A216" s="812"/>
      <c r="B216" s="812"/>
      <c r="C216" s="793"/>
      <c r="D216" s="328" t="s">
        <v>258</v>
      </c>
      <c r="E216" s="542"/>
      <c r="F216" s="328"/>
      <c r="G216" s="393" t="s">
        <v>259</v>
      </c>
      <c r="H216" s="100">
        <f>H217</f>
        <v>36676486.200000003</v>
      </c>
      <c r="I216" s="101">
        <f>I217</f>
        <v>66669486</v>
      </c>
      <c r="J216" s="101">
        <f>J217</f>
        <v>66669486</v>
      </c>
      <c r="K216" s="101">
        <f>K217</f>
        <v>66669486</v>
      </c>
      <c r="L216" s="117"/>
      <c r="M216" s="693">
        <v>0</v>
      </c>
      <c r="N216" s="188">
        <v>0</v>
      </c>
      <c r="O216" s="188">
        <v>0</v>
      </c>
      <c r="P216" s="188">
        <v>0</v>
      </c>
      <c r="Q216" s="175"/>
      <c r="R216" s="598">
        <v>0</v>
      </c>
      <c r="S216" s="487">
        <v>0</v>
      </c>
      <c r="T216" s="487">
        <v>0</v>
      </c>
      <c r="U216" s="487">
        <v>0</v>
      </c>
      <c r="V216" s="113"/>
      <c r="W216" s="503">
        <f t="shared" si="129"/>
        <v>36676486.200000003</v>
      </c>
      <c r="X216" s="105">
        <f t="shared" si="129"/>
        <v>66669486</v>
      </c>
      <c r="Y216" s="105">
        <f t="shared" si="129"/>
        <v>66669486</v>
      </c>
      <c r="Z216" s="160">
        <f t="shared" si="129"/>
        <v>66669486</v>
      </c>
      <c r="AA216" s="897"/>
      <c r="AB216" s="110"/>
    </row>
    <row r="217" spans="1:28" x14ac:dyDescent="0.3">
      <c r="A217" s="812"/>
      <c r="B217" s="812"/>
      <c r="C217" s="793"/>
      <c r="D217" s="793"/>
      <c r="E217" s="542" t="s">
        <v>260</v>
      </c>
      <c r="F217" s="820">
        <v>43</v>
      </c>
      <c r="G217" s="821" t="s">
        <v>261</v>
      </c>
      <c r="H217" s="801">
        <v>36676486.200000003</v>
      </c>
      <c r="I217" s="794">
        <v>66669486</v>
      </c>
      <c r="J217" s="794">
        <v>66669486</v>
      </c>
      <c r="K217" s="794">
        <v>66669486</v>
      </c>
      <c r="L217" s="818" t="s">
        <v>144</v>
      </c>
      <c r="M217" s="819">
        <v>0</v>
      </c>
      <c r="N217" s="770">
        <v>0</v>
      </c>
      <c r="O217" s="770">
        <v>0</v>
      </c>
      <c r="P217" s="770">
        <v>0</v>
      </c>
      <c r="Q217" s="856"/>
      <c r="R217" s="857">
        <v>0</v>
      </c>
      <c r="S217" s="794">
        <v>0</v>
      </c>
      <c r="T217" s="794">
        <v>0</v>
      </c>
      <c r="U217" s="794">
        <v>0</v>
      </c>
      <c r="V217" s="849"/>
      <c r="W217" s="835">
        <f>H217</f>
        <v>36676486.200000003</v>
      </c>
      <c r="X217" s="836">
        <f>I217</f>
        <v>66669486</v>
      </c>
      <c r="Y217" s="836">
        <f>J217</f>
        <v>66669486</v>
      </c>
      <c r="Z217" s="848">
        <f>K217</f>
        <v>66669486</v>
      </c>
      <c r="AA217" s="897"/>
      <c r="AB217" s="970" t="s">
        <v>205</v>
      </c>
    </row>
    <row r="218" spans="1:28" x14ac:dyDescent="0.3">
      <c r="A218" s="812"/>
      <c r="B218" s="812"/>
      <c r="C218" s="793"/>
      <c r="D218" s="793"/>
      <c r="E218" s="542" t="s">
        <v>262</v>
      </c>
      <c r="F218" s="820"/>
      <c r="G218" s="821"/>
      <c r="H218" s="801"/>
      <c r="I218" s="794"/>
      <c r="J218" s="794"/>
      <c r="K218" s="794"/>
      <c r="L218" s="818"/>
      <c r="M218" s="819"/>
      <c r="N218" s="770"/>
      <c r="O218" s="770"/>
      <c r="P218" s="770"/>
      <c r="Q218" s="856"/>
      <c r="R218" s="857"/>
      <c r="S218" s="794"/>
      <c r="T218" s="794"/>
      <c r="U218" s="794"/>
      <c r="V218" s="849"/>
      <c r="W218" s="835"/>
      <c r="X218" s="836"/>
      <c r="Y218" s="836"/>
      <c r="Z218" s="848"/>
      <c r="AA218" s="897"/>
      <c r="AB218" s="970"/>
    </row>
    <row r="219" spans="1:28" x14ac:dyDescent="0.3">
      <c r="A219" s="812"/>
      <c r="B219" s="812"/>
      <c r="C219" s="793"/>
      <c r="D219" s="793"/>
      <c r="E219" s="542" t="s">
        <v>263</v>
      </c>
      <c r="F219" s="820"/>
      <c r="G219" s="821"/>
      <c r="H219" s="801"/>
      <c r="I219" s="794"/>
      <c r="J219" s="794"/>
      <c r="K219" s="794"/>
      <c r="L219" s="818"/>
      <c r="M219" s="819"/>
      <c r="N219" s="770"/>
      <c r="O219" s="770"/>
      <c r="P219" s="770"/>
      <c r="Q219" s="856"/>
      <c r="R219" s="857"/>
      <c r="S219" s="794"/>
      <c r="T219" s="794"/>
      <c r="U219" s="794"/>
      <c r="V219" s="849"/>
      <c r="W219" s="835"/>
      <c r="X219" s="836"/>
      <c r="Y219" s="836"/>
      <c r="Z219" s="848"/>
      <c r="AA219" s="897"/>
      <c r="AB219" s="970"/>
    </row>
    <row r="220" spans="1:28" x14ac:dyDescent="0.3">
      <c r="A220" s="812"/>
      <c r="B220" s="812"/>
      <c r="C220" s="793"/>
      <c r="D220" s="793"/>
      <c r="E220" s="542" t="s">
        <v>264</v>
      </c>
      <c r="F220" s="820"/>
      <c r="G220" s="821"/>
      <c r="H220" s="801"/>
      <c r="I220" s="794"/>
      <c r="J220" s="794"/>
      <c r="K220" s="794"/>
      <c r="L220" s="818"/>
      <c r="M220" s="819"/>
      <c r="N220" s="770"/>
      <c r="O220" s="770"/>
      <c r="P220" s="770"/>
      <c r="Q220" s="856"/>
      <c r="R220" s="857"/>
      <c r="S220" s="794"/>
      <c r="T220" s="794"/>
      <c r="U220" s="794"/>
      <c r="V220" s="849"/>
      <c r="W220" s="835"/>
      <c r="X220" s="836"/>
      <c r="Y220" s="836"/>
      <c r="Z220" s="848"/>
      <c r="AA220" s="897"/>
      <c r="AB220" s="970"/>
    </row>
    <row r="221" spans="1:28" s="99" customFormat="1" x14ac:dyDescent="0.3">
      <c r="A221" s="812"/>
      <c r="B221" s="812"/>
      <c r="C221" s="793"/>
      <c r="D221" s="328" t="s">
        <v>265</v>
      </c>
      <c r="E221" s="542"/>
      <c r="F221" s="328"/>
      <c r="G221" s="393" t="s">
        <v>266</v>
      </c>
      <c r="H221" s="100">
        <f>H222</f>
        <v>15243410.4</v>
      </c>
      <c r="I221" s="101">
        <f>I222</f>
        <v>30243410</v>
      </c>
      <c r="J221" s="101">
        <f>J222</f>
        <v>30243000</v>
      </c>
      <c r="K221" s="101">
        <f>K222</f>
        <v>30243000</v>
      </c>
      <c r="L221" s="117"/>
      <c r="M221" s="693">
        <v>0</v>
      </c>
      <c r="N221" s="188">
        <v>0</v>
      </c>
      <c r="O221" s="188">
        <v>0</v>
      </c>
      <c r="P221" s="188">
        <v>0</v>
      </c>
      <c r="Q221" s="175"/>
      <c r="R221" s="598">
        <v>0</v>
      </c>
      <c r="S221" s="487">
        <v>0</v>
      </c>
      <c r="T221" s="487">
        <v>0</v>
      </c>
      <c r="U221" s="487">
        <v>0</v>
      </c>
      <c r="V221" s="113"/>
      <c r="W221" s="503">
        <f>H221+M221+R221</f>
        <v>15243410.4</v>
      </c>
      <c r="X221" s="105">
        <f>I221+N221+S221</f>
        <v>30243410</v>
      </c>
      <c r="Y221" s="105">
        <f>J221+O221+T221</f>
        <v>30243000</v>
      </c>
      <c r="Z221" s="160">
        <f>K221+P221+U221</f>
        <v>30243000</v>
      </c>
      <c r="AA221" s="897"/>
      <c r="AB221" s="110"/>
    </row>
    <row r="222" spans="1:28" x14ac:dyDescent="0.3">
      <c r="A222" s="812"/>
      <c r="B222" s="812"/>
      <c r="C222" s="793"/>
      <c r="D222" s="793"/>
      <c r="E222" s="542" t="s">
        <v>267</v>
      </c>
      <c r="F222" s="820">
        <v>44</v>
      </c>
      <c r="G222" s="821" t="s">
        <v>268</v>
      </c>
      <c r="H222" s="801">
        <v>15243410.4</v>
      </c>
      <c r="I222" s="794">
        <v>30243410</v>
      </c>
      <c r="J222" s="794">
        <v>30243000</v>
      </c>
      <c r="K222" s="794">
        <v>30243000</v>
      </c>
      <c r="L222" s="818" t="s">
        <v>144</v>
      </c>
      <c r="M222" s="819">
        <v>0</v>
      </c>
      <c r="N222" s="770">
        <v>0</v>
      </c>
      <c r="O222" s="770">
        <v>0</v>
      </c>
      <c r="P222" s="770">
        <v>0</v>
      </c>
      <c r="Q222" s="856"/>
      <c r="R222" s="857">
        <v>0</v>
      </c>
      <c r="S222" s="794">
        <v>0</v>
      </c>
      <c r="T222" s="794">
        <v>0</v>
      </c>
      <c r="U222" s="794">
        <v>0</v>
      </c>
      <c r="V222" s="971"/>
      <c r="W222" s="835">
        <f>H222</f>
        <v>15243410.4</v>
      </c>
      <c r="X222" s="972">
        <f>I222</f>
        <v>30243410</v>
      </c>
      <c r="Y222" s="972">
        <f>J222</f>
        <v>30243000</v>
      </c>
      <c r="Z222" s="975">
        <f>K222</f>
        <v>30243000</v>
      </c>
      <c r="AA222" s="897"/>
      <c r="AB222" s="970" t="s">
        <v>205</v>
      </c>
    </row>
    <row r="223" spans="1:28" ht="28.5" customHeight="1" x14ac:dyDescent="0.3">
      <c r="A223" s="812"/>
      <c r="B223" s="813"/>
      <c r="C223" s="793"/>
      <c r="D223" s="793"/>
      <c r="E223" s="542" t="s">
        <v>269</v>
      </c>
      <c r="F223" s="820"/>
      <c r="G223" s="821"/>
      <c r="H223" s="801"/>
      <c r="I223" s="794"/>
      <c r="J223" s="794"/>
      <c r="K223" s="794"/>
      <c r="L223" s="818"/>
      <c r="M223" s="819"/>
      <c r="N223" s="770"/>
      <c r="O223" s="770"/>
      <c r="P223" s="770"/>
      <c r="Q223" s="856"/>
      <c r="R223" s="857"/>
      <c r="S223" s="794"/>
      <c r="T223" s="794"/>
      <c r="U223" s="794"/>
      <c r="V223" s="971"/>
      <c r="W223" s="835"/>
      <c r="X223" s="973"/>
      <c r="Y223" s="973"/>
      <c r="Z223" s="976"/>
      <c r="AA223" s="897"/>
      <c r="AB223" s="970"/>
    </row>
    <row r="224" spans="1:28" s="99" customFormat="1" ht="27.6" x14ac:dyDescent="0.3">
      <c r="A224" s="812"/>
      <c r="B224" s="328" t="s">
        <v>270</v>
      </c>
      <c r="C224" s="328"/>
      <c r="D224" s="328"/>
      <c r="E224" s="542"/>
      <c r="F224" s="328"/>
      <c r="G224" s="393" t="s">
        <v>271</v>
      </c>
      <c r="H224" s="100">
        <f>H225+H251+H268</f>
        <v>617609537.95000005</v>
      </c>
      <c r="I224" s="101">
        <f>I225+I251+I268</f>
        <v>1652523190.7800002</v>
      </c>
      <c r="J224" s="101">
        <f>J225+J251+J268</f>
        <v>1595960394</v>
      </c>
      <c r="K224" s="101">
        <f>K225+K251+K268</f>
        <v>1576360394</v>
      </c>
      <c r="L224" s="117"/>
      <c r="M224" s="598">
        <f>M225+M251+M268</f>
        <v>400000000</v>
      </c>
      <c r="N224" s="386">
        <f>N225+N251+N268</f>
        <v>2732396979.73</v>
      </c>
      <c r="O224" s="386">
        <f>O225+O251+O268</f>
        <v>311880000</v>
      </c>
      <c r="P224" s="386">
        <f>P225+P251+P268</f>
        <v>250000000</v>
      </c>
      <c r="Q224" s="175"/>
      <c r="R224" s="598">
        <v>0</v>
      </c>
      <c r="S224" s="487">
        <v>0</v>
      </c>
      <c r="T224" s="487">
        <v>0</v>
      </c>
      <c r="U224" s="487">
        <v>0</v>
      </c>
      <c r="V224" s="113"/>
      <c r="W224" s="503">
        <f t="shared" ref="W224:Z226" si="130">H224+M224+R224</f>
        <v>1017609537.95</v>
      </c>
      <c r="X224" s="105">
        <f t="shared" si="130"/>
        <v>4384920170.5100002</v>
      </c>
      <c r="Y224" s="105">
        <f t="shared" si="130"/>
        <v>1907840394</v>
      </c>
      <c r="Z224" s="160">
        <f t="shared" si="130"/>
        <v>1826360394</v>
      </c>
      <c r="AA224" s="897"/>
      <c r="AB224" s="110"/>
    </row>
    <row r="225" spans="1:28" s="99" customFormat="1" ht="27.6" x14ac:dyDescent="0.3">
      <c r="A225" s="812"/>
      <c r="B225" s="811"/>
      <c r="C225" s="328" t="s">
        <v>272</v>
      </c>
      <c r="D225" s="328"/>
      <c r="E225" s="542"/>
      <c r="F225" s="328"/>
      <c r="G225" s="393" t="s">
        <v>273</v>
      </c>
      <c r="H225" s="100">
        <f>H226+H229+H235+H244+H248</f>
        <v>267184449.30000001</v>
      </c>
      <c r="I225" s="101">
        <f>I226+I229+I235+I244+I248</f>
        <v>644546808</v>
      </c>
      <c r="J225" s="101">
        <f>J226+J229+J235+J244+J248</f>
        <v>641006000</v>
      </c>
      <c r="K225" s="101">
        <f>K226+K229+K235+K244+K248</f>
        <v>641006000</v>
      </c>
      <c r="L225" s="117"/>
      <c r="M225" s="700">
        <f>M248</f>
        <v>0</v>
      </c>
      <c r="N225" s="112">
        <f>N248</f>
        <v>250000000</v>
      </c>
      <c r="O225" s="112">
        <f>O248</f>
        <v>250000000</v>
      </c>
      <c r="P225" s="112">
        <f>P248</f>
        <v>250000000</v>
      </c>
      <c r="Q225" s="175"/>
      <c r="R225" s="598">
        <v>0</v>
      </c>
      <c r="S225" s="487">
        <v>0</v>
      </c>
      <c r="T225" s="487">
        <v>0</v>
      </c>
      <c r="U225" s="487">
        <v>0</v>
      </c>
      <c r="V225" s="113"/>
      <c r="W225" s="503">
        <f t="shared" si="130"/>
        <v>267184449.30000001</v>
      </c>
      <c r="X225" s="105">
        <f t="shared" si="130"/>
        <v>894546808</v>
      </c>
      <c r="Y225" s="105">
        <f t="shared" si="130"/>
        <v>891006000</v>
      </c>
      <c r="Z225" s="160">
        <f t="shared" si="130"/>
        <v>891006000</v>
      </c>
      <c r="AA225" s="897"/>
      <c r="AB225" s="110"/>
    </row>
    <row r="226" spans="1:28" s="99" customFormat="1" x14ac:dyDescent="0.3">
      <c r="A226" s="812"/>
      <c r="B226" s="812"/>
      <c r="C226" s="811"/>
      <c r="D226" s="328" t="s">
        <v>274</v>
      </c>
      <c r="E226" s="542"/>
      <c r="F226" s="328"/>
      <c r="G226" s="393" t="s">
        <v>275</v>
      </c>
      <c r="H226" s="100">
        <f>H227</f>
        <v>23302063.199999999</v>
      </c>
      <c r="I226" s="101">
        <f>I227</f>
        <v>28500000</v>
      </c>
      <c r="J226" s="101">
        <f>J227</f>
        <v>28500000</v>
      </c>
      <c r="K226" s="101">
        <f>K227</f>
        <v>28500000</v>
      </c>
      <c r="L226" s="117"/>
      <c r="M226" s="700">
        <v>0</v>
      </c>
      <c r="N226" s="198">
        <v>0</v>
      </c>
      <c r="O226" s="198">
        <v>0</v>
      </c>
      <c r="P226" s="198">
        <v>0</v>
      </c>
      <c r="Q226" s="175"/>
      <c r="R226" s="598">
        <v>0</v>
      </c>
      <c r="S226" s="487">
        <v>0</v>
      </c>
      <c r="T226" s="487">
        <v>0</v>
      </c>
      <c r="U226" s="487">
        <v>0</v>
      </c>
      <c r="V226" s="113"/>
      <c r="W226" s="503">
        <f t="shared" si="130"/>
        <v>23302063.199999999</v>
      </c>
      <c r="X226" s="105">
        <f t="shared" si="130"/>
        <v>28500000</v>
      </c>
      <c r="Y226" s="105">
        <f t="shared" si="130"/>
        <v>28500000</v>
      </c>
      <c r="Z226" s="160">
        <f t="shared" si="130"/>
        <v>28500000</v>
      </c>
      <c r="AA226" s="897"/>
      <c r="AB226" s="110"/>
    </row>
    <row r="227" spans="1:28" ht="14.4" customHeight="1" x14ac:dyDescent="0.3">
      <c r="A227" s="812"/>
      <c r="B227" s="812"/>
      <c r="C227" s="812"/>
      <c r="D227" s="793"/>
      <c r="E227" s="542" t="s">
        <v>276</v>
      </c>
      <c r="F227" s="820">
        <v>45</v>
      </c>
      <c r="G227" s="821" t="s">
        <v>277</v>
      </c>
      <c r="H227" s="801">
        <v>23302063.199999999</v>
      </c>
      <c r="I227" s="794">
        <v>28500000</v>
      </c>
      <c r="J227" s="794">
        <v>28500000</v>
      </c>
      <c r="K227" s="794">
        <v>28500000</v>
      </c>
      <c r="L227" s="818" t="s">
        <v>144</v>
      </c>
      <c r="M227" s="819">
        <v>0</v>
      </c>
      <c r="N227" s="770">
        <v>0</v>
      </c>
      <c r="O227" s="770">
        <v>0</v>
      </c>
      <c r="P227" s="770">
        <v>0</v>
      </c>
      <c r="Q227" s="856"/>
      <c r="R227" s="857">
        <v>0</v>
      </c>
      <c r="S227" s="794">
        <v>0</v>
      </c>
      <c r="T227" s="794">
        <v>0</v>
      </c>
      <c r="U227" s="794">
        <v>0</v>
      </c>
      <c r="V227" s="971"/>
      <c r="W227" s="835">
        <f>H227</f>
        <v>23302063.199999999</v>
      </c>
      <c r="X227" s="836">
        <f>I227</f>
        <v>28500000</v>
      </c>
      <c r="Y227" s="836">
        <f>J227</f>
        <v>28500000</v>
      </c>
      <c r="Z227" s="848">
        <f>K227</f>
        <v>28500000</v>
      </c>
      <c r="AA227" s="897"/>
      <c r="AB227" s="970" t="s">
        <v>205</v>
      </c>
    </row>
    <row r="228" spans="1:28" x14ac:dyDescent="0.3">
      <c r="A228" s="812"/>
      <c r="B228" s="812"/>
      <c r="C228" s="812"/>
      <c r="D228" s="793"/>
      <c r="E228" s="542" t="s">
        <v>278</v>
      </c>
      <c r="F228" s="820"/>
      <c r="G228" s="821"/>
      <c r="H228" s="801"/>
      <c r="I228" s="794"/>
      <c r="J228" s="794"/>
      <c r="K228" s="794"/>
      <c r="L228" s="818"/>
      <c r="M228" s="819"/>
      <c r="N228" s="770"/>
      <c r="O228" s="770"/>
      <c r="P228" s="770"/>
      <c r="Q228" s="856"/>
      <c r="R228" s="857"/>
      <c r="S228" s="794"/>
      <c r="T228" s="794"/>
      <c r="U228" s="794"/>
      <c r="V228" s="971"/>
      <c r="W228" s="835"/>
      <c r="X228" s="836"/>
      <c r="Y228" s="836"/>
      <c r="Z228" s="848"/>
      <c r="AA228" s="897"/>
      <c r="AB228" s="970"/>
    </row>
    <row r="229" spans="1:28" s="99" customFormat="1" ht="41.4" x14ac:dyDescent="0.3">
      <c r="A229" s="812"/>
      <c r="B229" s="812"/>
      <c r="C229" s="812"/>
      <c r="D229" s="328" t="s">
        <v>279</v>
      </c>
      <c r="E229" s="542"/>
      <c r="F229" s="328"/>
      <c r="G229" s="393" t="s">
        <v>280</v>
      </c>
      <c r="H229" s="100">
        <f>H230</f>
        <v>24297494.199999999</v>
      </c>
      <c r="I229" s="101">
        <f>I230</f>
        <v>347246808</v>
      </c>
      <c r="J229" s="101">
        <f>J230</f>
        <v>343826000</v>
      </c>
      <c r="K229" s="101">
        <f>K230</f>
        <v>343826000</v>
      </c>
      <c r="L229" s="117"/>
      <c r="M229" s="700">
        <v>0</v>
      </c>
      <c r="N229" s="198">
        <v>0</v>
      </c>
      <c r="O229" s="198">
        <v>0</v>
      </c>
      <c r="P229" s="198">
        <v>0</v>
      </c>
      <c r="Q229" s="175"/>
      <c r="R229" s="598">
        <v>0</v>
      </c>
      <c r="S229" s="487">
        <v>0</v>
      </c>
      <c r="T229" s="487">
        <v>0</v>
      </c>
      <c r="U229" s="487">
        <v>0</v>
      </c>
      <c r="V229" s="113"/>
      <c r="W229" s="503">
        <f>H229+M229+R229</f>
        <v>24297494.199999999</v>
      </c>
      <c r="X229" s="105">
        <f>I229+N229+S229</f>
        <v>347246808</v>
      </c>
      <c r="Y229" s="105">
        <f>J229+O229+T229</f>
        <v>343826000</v>
      </c>
      <c r="Z229" s="160">
        <f>K229+P229+U229</f>
        <v>343826000</v>
      </c>
      <c r="AA229" s="897"/>
      <c r="AB229" s="110"/>
    </row>
    <row r="230" spans="1:28" ht="14.4" customHeight="1" x14ac:dyDescent="0.3">
      <c r="A230" s="812"/>
      <c r="B230" s="812"/>
      <c r="C230" s="812"/>
      <c r="D230" s="793"/>
      <c r="E230" s="542" t="s">
        <v>281</v>
      </c>
      <c r="F230" s="820">
        <v>46</v>
      </c>
      <c r="G230" s="821" t="s">
        <v>282</v>
      </c>
      <c r="H230" s="801">
        <v>24297494.199999999</v>
      </c>
      <c r="I230" s="794">
        <v>347246808</v>
      </c>
      <c r="J230" s="794">
        <v>343826000</v>
      </c>
      <c r="K230" s="794">
        <v>343826000</v>
      </c>
      <c r="L230" s="818" t="s">
        <v>144</v>
      </c>
      <c r="M230" s="819">
        <v>0</v>
      </c>
      <c r="N230" s="770">
        <v>0</v>
      </c>
      <c r="O230" s="770">
        <v>0</v>
      </c>
      <c r="P230" s="770">
        <v>0</v>
      </c>
      <c r="Q230" s="856"/>
      <c r="R230" s="857">
        <v>0</v>
      </c>
      <c r="S230" s="794">
        <v>0</v>
      </c>
      <c r="T230" s="794">
        <v>0</v>
      </c>
      <c r="U230" s="794">
        <v>0</v>
      </c>
      <c r="V230" s="971"/>
      <c r="W230" s="835">
        <f>H230</f>
        <v>24297494.199999999</v>
      </c>
      <c r="X230" s="836">
        <f>I230</f>
        <v>347246808</v>
      </c>
      <c r="Y230" s="836">
        <f>J230</f>
        <v>343826000</v>
      </c>
      <c r="Z230" s="848">
        <f>K230</f>
        <v>343826000</v>
      </c>
      <c r="AA230" s="897"/>
      <c r="AB230" s="970" t="s">
        <v>205</v>
      </c>
    </row>
    <row r="231" spans="1:28" ht="14.4" customHeight="1" x14ac:dyDescent="0.3">
      <c r="A231" s="812"/>
      <c r="B231" s="812"/>
      <c r="C231" s="812"/>
      <c r="D231" s="793"/>
      <c r="E231" s="542" t="s">
        <v>283</v>
      </c>
      <c r="F231" s="820"/>
      <c r="G231" s="821"/>
      <c r="H231" s="801"/>
      <c r="I231" s="794"/>
      <c r="J231" s="794"/>
      <c r="K231" s="794"/>
      <c r="L231" s="818"/>
      <c r="M231" s="819"/>
      <c r="N231" s="770"/>
      <c r="O231" s="770"/>
      <c r="P231" s="770"/>
      <c r="Q231" s="856"/>
      <c r="R231" s="857"/>
      <c r="S231" s="794"/>
      <c r="T231" s="794"/>
      <c r="U231" s="794"/>
      <c r="V231" s="971"/>
      <c r="W231" s="835"/>
      <c r="X231" s="836"/>
      <c r="Y231" s="836"/>
      <c r="Z231" s="848"/>
      <c r="AA231" s="897"/>
      <c r="AB231" s="970"/>
    </row>
    <row r="232" spans="1:28" x14ac:dyDescent="0.3">
      <c r="A232" s="812"/>
      <c r="B232" s="812"/>
      <c r="C232" s="812"/>
      <c r="D232" s="793"/>
      <c r="E232" s="542" t="s">
        <v>284</v>
      </c>
      <c r="F232" s="820"/>
      <c r="G232" s="821"/>
      <c r="H232" s="801"/>
      <c r="I232" s="794"/>
      <c r="J232" s="794"/>
      <c r="K232" s="794"/>
      <c r="L232" s="818"/>
      <c r="M232" s="819"/>
      <c r="N232" s="770"/>
      <c r="O232" s="770"/>
      <c r="P232" s="770"/>
      <c r="Q232" s="856"/>
      <c r="R232" s="857"/>
      <c r="S232" s="794"/>
      <c r="T232" s="794"/>
      <c r="U232" s="794"/>
      <c r="V232" s="971"/>
      <c r="W232" s="835"/>
      <c r="X232" s="836"/>
      <c r="Y232" s="836"/>
      <c r="Z232" s="848"/>
      <c r="AA232" s="897"/>
      <c r="AB232" s="970"/>
    </row>
    <row r="233" spans="1:28" x14ac:dyDescent="0.3">
      <c r="A233" s="812"/>
      <c r="B233" s="812"/>
      <c r="C233" s="812"/>
      <c r="D233" s="793"/>
      <c r="E233" s="542" t="s">
        <v>285</v>
      </c>
      <c r="F233" s="820"/>
      <c r="G233" s="821"/>
      <c r="H233" s="801"/>
      <c r="I233" s="794"/>
      <c r="J233" s="794"/>
      <c r="K233" s="794"/>
      <c r="L233" s="818"/>
      <c r="M233" s="819"/>
      <c r="N233" s="770"/>
      <c r="O233" s="770"/>
      <c r="P233" s="770"/>
      <c r="Q233" s="856"/>
      <c r="R233" s="857"/>
      <c r="S233" s="794"/>
      <c r="T233" s="794"/>
      <c r="U233" s="794"/>
      <c r="V233" s="971"/>
      <c r="W233" s="835"/>
      <c r="X233" s="836"/>
      <c r="Y233" s="836"/>
      <c r="Z233" s="848"/>
      <c r="AA233" s="897"/>
      <c r="AB233" s="970"/>
    </row>
    <row r="234" spans="1:28" x14ac:dyDescent="0.3">
      <c r="A234" s="812"/>
      <c r="B234" s="812"/>
      <c r="C234" s="812"/>
      <c r="D234" s="793"/>
      <c r="E234" s="542" t="s">
        <v>286</v>
      </c>
      <c r="F234" s="820"/>
      <c r="G234" s="821"/>
      <c r="H234" s="801"/>
      <c r="I234" s="794"/>
      <c r="J234" s="794"/>
      <c r="K234" s="794"/>
      <c r="L234" s="818"/>
      <c r="M234" s="819"/>
      <c r="N234" s="770">
        <v>0</v>
      </c>
      <c r="O234" s="770">
        <v>0</v>
      </c>
      <c r="P234" s="770">
        <v>0</v>
      </c>
      <c r="Q234" s="856"/>
      <c r="R234" s="857"/>
      <c r="S234" s="794"/>
      <c r="T234" s="794"/>
      <c r="U234" s="794"/>
      <c r="V234" s="971"/>
      <c r="W234" s="835"/>
      <c r="X234" s="836"/>
      <c r="Y234" s="836"/>
      <c r="Z234" s="848"/>
      <c r="AA234" s="897"/>
      <c r="AB234" s="970"/>
    </row>
    <row r="235" spans="1:28" s="99" customFormat="1" x14ac:dyDescent="0.3">
      <c r="A235" s="812"/>
      <c r="B235" s="812"/>
      <c r="C235" s="812"/>
      <c r="D235" s="328" t="s">
        <v>287</v>
      </c>
      <c r="E235" s="542"/>
      <c r="F235" s="328"/>
      <c r="G235" s="393" t="s">
        <v>288</v>
      </c>
      <c r="H235" s="100">
        <f>H236</f>
        <v>69688251.659999996</v>
      </c>
      <c r="I235" s="101">
        <f>I236</f>
        <v>84600000</v>
      </c>
      <c r="J235" s="101">
        <f>J236</f>
        <v>84600000</v>
      </c>
      <c r="K235" s="101">
        <f>K236</f>
        <v>84600000</v>
      </c>
      <c r="L235" s="117"/>
      <c r="M235" s="701">
        <v>0</v>
      </c>
      <c r="N235" s="327">
        <v>0</v>
      </c>
      <c r="O235" s="327">
        <v>0</v>
      </c>
      <c r="P235" s="327">
        <v>0</v>
      </c>
      <c r="Q235" s="175"/>
      <c r="R235" s="598">
        <v>0</v>
      </c>
      <c r="S235" s="487">
        <v>0</v>
      </c>
      <c r="T235" s="487">
        <v>0</v>
      </c>
      <c r="U235" s="487">
        <v>0</v>
      </c>
      <c r="V235" s="113"/>
      <c r="W235" s="503">
        <f>H235+M235+R235</f>
        <v>69688251.659999996</v>
      </c>
      <c r="X235" s="105">
        <f>I235+N235+S235</f>
        <v>84600000</v>
      </c>
      <c r="Y235" s="105">
        <f>J235+O235+T235</f>
        <v>84600000</v>
      </c>
      <c r="Z235" s="160">
        <f>K235+P235+U235</f>
        <v>84600000</v>
      </c>
      <c r="AA235" s="897"/>
      <c r="AB235" s="110"/>
    </row>
    <row r="236" spans="1:28" x14ac:dyDescent="0.3">
      <c r="A236" s="812"/>
      <c r="B236" s="812"/>
      <c r="C236" s="812"/>
      <c r="D236" s="793"/>
      <c r="E236" s="542" t="s">
        <v>289</v>
      </c>
      <c r="F236" s="820">
        <v>47</v>
      </c>
      <c r="G236" s="821" t="s">
        <v>290</v>
      </c>
      <c r="H236" s="801">
        <v>69688251.659999996</v>
      </c>
      <c r="I236" s="794">
        <v>84600000</v>
      </c>
      <c r="J236" s="794">
        <v>84600000</v>
      </c>
      <c r="K236" s="794">
        <v>84600000</v>
      </c>
      <c r="L236" s="818" t="s">
        <v>144</v>
      </c>
      <c r="M236" s="802">
        <v>0</v>
      </c>
      <c r="N236" s="977">
        <v>0</v>
      </c>
      <c r="O236" s="977">
        <v>0</v>
      </c>
      <c r="P236" s="977">
        <v>0</v>
      </c>
      <c r="Q236" s="856"/>
      <c r="R236" s="857">
        <v>0</v>
      </c>
      <c r="S236" s="794">
        <v>0</v>
      </c>
      <c r="T236" s="794">
        <v>0</v>
      </c>
      <c r="U236" s="794">
        <v>0</v>
      </c>
      <c r="V236" s="971"/>
      <c r="W236" s="835">
        <f>H236</f>
        <v>69688251.659999996</v>
      </c>
      <c r="X236" s="836">
        <f>I236</f>
        <v>84600000</v>
      </c>
      <c r="Y236" s="836">
        <f>J236</f>
        <v>84600000</v>
      </c>
      <c r="Z236" s="848">
        <f>K236</f>
        <v>84600000</v>
      </c>
      <c r="AA236" s="897"/>
      <c r="AB236" s="970" t="s">
        <v>205</v>
      </c>
    </row>
    <row r="237" spans="1:28" x14ac:dyDescent="0.3">
      <c r="A237" s="812"/>
      <c r="B237" s="812"/>
      <c r="C237" s="812"/>
      <c r="D237" s="793"/>
      <c r="E237" s="542" t="s">
        <v>291</v>
      </c>
      <c r="F237" s="820"/>
      <c r="G237" s="821"/>
      <c r="H237" s="801"/>
      <c r="I237" s="794"/>
      <c r="J237" s="794"/>
      <c r="K237" s="794"/>
      <c r="L237" s="818"/>
      <c r="M237" s="803"/>
      <c r="N237" s="978"/>
      <c r="O237" s="978"/>
      <c r="P237" s="978"/>
      <c r="Q237" s="856"/>
      <c r="R237" s="857"/>
      <c r="S237" s="794"/>
      <c r="T237" s="794"/>
      <c r="U237" s="794"/>
      <c r="V237" s="971"/>
      <c r="W237" s="835"/>
      <c r="X237" s="836"/>
      <c r="Y237" s="836"/>
      <c r="Z237" s="848"/>
      <c r="AA237" s="897"/>
      <c r="AB237" s="970"/>
    </row>
    <row r="238" spans="1:28" x14ac:dyDescent="0.3">
      <c r="A238" s="812"/>
      <c r="B238" s="812"/>
      <c r="C238" s="812"/>
      <c r="D238" s="793"/>
      <c r="E238" s="542" t="s">
        <v>292</v>
      </c>
      <c r="F238" s="820"/>
      <c r="G238" s="821"/>
      <c r="H238" s="801"/>
      <c r="I238" s="794"/>
      <c r="J238" s="794"/>
      <c r="K238" s="794"/>
      <c r="L238" s="818"/>
      <c r="M238" s="803"/>
      <c r="N238" s="978"/>
      <c r="O238" s="978"/>
      <c r="P238" s="978"/>
      <c r="Q238" s="856"/>
      <c r="R238" s="857"/>
      <c r="S238" s="794"/>
      <c r="T238" s="794"/>
      <c r="U238" s="794"/>
      <c r="V238" s="971"/>
      <c r="W238" s="835"/>
      <c r="X238" s="836"/>
      <c r="Y238" s="836"/>
      <c r="Z238" s="848"/>
      <c r="AA238" s="897"/>
      <c r="AB238" s="970"/>
    </row>
    <row r="239" spans="1:28" x14ac:dyDescent="0.3">
      <c r="A239" s="812"/>
      <c r="B239" s="812"/>
      <c r="C239" s="812"/>
      <c r="D239" s="793"/>
      <c r="E239" s="542" t="s">
        <v>293</v>
      </c>
      <c r="F239" s="820"/>
      <c r="G239" s="821"/>
      <c r="H239" s="801"/>
      <c r="I239" s="794"/>
      <c r="J239" s="794"/>
      <c r="K239" s="794"/>
      <c r="L239" s="818"/>
      <c r="M239" s="803"/>
      <c r="N239" s="978"/>
      <c r="O239" s="978"/>
      <c r="P239" s="978"/>
      <c r="Q239" s="856"/>
      <c r="R239" s="857"/>
      <c r="S239" s="794"/>
      <c r="T239" s="794"/>
      <c r="U239" s="794"/>
      <c r="V239" s="971"/>
      <c r="W239" s="835"/>
      <c r="X239" s="836"/>
      <c r="Y239" s="836"/>
      <c r="Z239" s="848"/>
      <c r="AA239" s="897"/>
      <c r="AB239" s="970"/>
    </row>
    <row r="240" spans="1:28" x14ac:dyDescent="0.3">
      <c r="A240" s="812"/>
      <c r="B240" s="812"/>
      <c r="C240" s="812"/>
      <c r="D240" s="793"/>
      <c r="E240" s="542" t="s">
        <v>294</v>
      </c>
      <c r="F240" s="820"/>
      <c r="G240" s="821"/>
      <c r="H240" s="801"/>
      <c r="I240" s="794"/>
      <c r="J240" s="794"/>
      <c r="K240" s="794"/>
      <c r="L240" s="818"/>
      <c r="M240" s="803"/>
      <c r="N240" s="978"/>
      <c r="O240" s="978"/>
      <c r="P240" s="978"/>
      <c r="Q240" s="856"/>
      <c r="R240" s="857"/>
      <c r="S240" s="794"/>
      <c r="T240" s="794"/>
      <c r="U240" s="794"/>
      <c r="V240" s="971"/>
      <c r="W240" s="835"/>
      <c r="X240" s="836"/>
      <c r="Y240" s="836"/>
      <c r="Z240" s="848"/>
      <c r="AA240" s="897"/>
      <c r="AB240" s="970"/>
    </row>
    <row r="241" spans="1:28" x14ac:dyDescent="0.3">
      <c r="A241" s="812"/>
      <c r="B241" s="812"/>
      <c r="C241" s="812"/>
      <c r="D241" s="793"/>
      <c r="E241" s="542" t="s">
        <v>295</v>
      </c>
      <c r="F241" s="820"/>
      <c r="G241" s="821"/>
      <c r="H241" s="801"/>
      <c r="I241" s="794"/>
      <c r="J241" s="794"/>
      <c r="K241" s="794"/>
      <c r="L241" s="818"/>
      <c r="M241" s="803"/>
      <c r="N241" s="978"/>
      <c r="O241" s="978"/>
      <c r="P241" s="978"/>
      <c r="Q241" s="856"/>
      <c r="R241" s="857"/>
      <c r="S241" s="794"/>
      <c r="T241" s="794"/>
      <c r="U241" s="794"/>
      <c r="V241" s="971"/>
      <c r="W241" s="835"/>
      <c r="X241" s="836"/>
      <c r="Y241" s="836"/>
      <c r="Z241" s="848"/>
      <c r="AA241" s="897"/>
      <c r="AB241" s="970"/>
    </row>
    <row r="242" spans="1:28" x14ac:dyDescent="0.3">
      <c r="A242" s="812"/>
      <c r="B242" s="812"/>
      <c r="C242" s="812"/>
      <c r="D242" s="793"/>
      <c r="E242" s="542" t="s">
        <v>296</v>
      </c>
      <c r="F242" s="820"/>
      <c r="G242" s="821"/>
      <c r="H242" s="801"/>
      <c r="I242" s="794"/>
      <c r="J242" s="794"/>
      <c r="K242" s="794"/>
      <c r="L242" s="818"/>
      <c r="M242" s="803"/>
      <c r="N242" s="978"/>
      <c r="O242" s="978"/>
      <c r="P242" s="978"/>
      <c r="Q242" s="856"/>
      <c r="R242" s="857"/>
      <c r="S242" s="794"/>
      <c r="T242" s="794"/>
      <c r="U242" s="794"/>
      <c r="V242" s="971"/>
      <c r="W242" s="835"/>
      <c r="X242" s="836"/>
      <c r="Y242" s="836"/>
      <c r="Z242" s="848"/>
      <c r="AA242" s="897"/>
      <c r="AB242" s="970"/>
    </row>
    <row r="243" spans="1:28" x14ac:dyDescent="0.3">
      <c r="A243" s="812"/>
      <c r="B243" s="812"/>
      <c r="C243" s="812"/>
      <c r="D243" s="793"/>
      <c r="E243" s="542" t="s">
        <v>297</v>
      </c>
      <c r="F243" s="820"/>
      <c r="G243" s="821"/>
      <c r="H243" s="801"/>
      <c r="I243" s="794"/>
      <c r="J243" s="794"/>
      <c r="K243" s="794"/>
      <c r="L243" s="818"/>
      <c r="M243" s="984"/>
      <c r="N243" s="979"/>
      <c r="O243" s="979"/>
      <c r="P243" s="979"/>
      <c r="Q243" s="856"/>
      <c r="R243" s="857"/>
      <c r="S243" s="794"/>
      <c r="T243" s="794"/>
      <c r="U243" s="794"/>
      <c r="V243" s="971"/>
      <c r="W243" s="835"/>
      <c r="X243" s="836"/>
      <c r="Y243" s="836"/>
      <c r="Z243" s="848"/>
      <c r="AA243" s="897"/>
      <c r="AB243" s="970"/>
    </row>
    <row r="244" spans="1:28" s="99" customFormat="1" ht="27.6" x14ac:dyDescent="0.3">
      <c r="A244" s="812"/>
      <c r="B244" s="812"/>
      <c r="C244" s="812"/>
      <c r="D244" s="328" t="s">
        <v>298</v>
      </c>
      <c r="E244" s="542"/>
      <c r="F244" s="328"/>
      <c r="G244" s="393" t="s">
        <v>299</v>
      </c>
      <c r="H244" s="100">
        <f>H245</f>
        <v>97147325.540000007</v>
      </c>
      <c r="I244" s="101">
        <f>I245</f>
        <v>122100000</v>
      </c>
      <c r="J244" s="101">
        <f>J245</f>
        <v>122100000</v>
      </c>
      <c r="K244" s="101">
        <f>K245</f>
        <v>122100000</v>
      </c>
      <c r="L244" s="117"/>
      <c r="M244" s="700">
        <v>0</v>
      </c>
      <c r="N244" s="198">
        <v>0</v>
      </c>
      <c r="O244" s="198">
        <v>0</v>
      </c>
      <c r="P244" s="198">
        <v>0</v>
      </c>
      <c r="Q244" s="175"/>
      <c r="R244" s="598">
        <v>0</v>
      </c>
      <c r="S244" s="487">
        <v>0</v>
      </c>
      <c r="T244" s="487">
        <v>0</v>
      </c>
      <c r="U244" s="487">
        <v>0</v>
      </c>
      <c r="V244" s="113"/>
      <c r="W244" s="503">
        <f>H244+M244+R244</f>
        <v>97147325.540000007</v>
      </c>
      <c r="X244" s="105">
        <f>I244+N244+S244</f>
        <v>122100000</v>
      </c>
      <c r="Y244" s="105">
        <f>J244+O244+T244</f>
        <v>122100000</v>
      </c>
      <c r="Z244" s="160">
        <f>K244+P244+U244</f>
        <v>122100000</v>
      </c>
      <c r="AA244" s="897"/>
      <c r="AB244" s="110"/>
    </row>
    <row r="245" spans="1:28" ht="14.4" customHeight="1" x14ac:dyDescent="0.3">
      <c r="A245" s="812"/>
      <c r="B245" s="812"/>
      <c r="C245" s="812"/>
      <c r="D245" s="793"/>
      <c r="E245" s="542" t="s">
        <v>300</v>
      </c>
      <c r="F245" s="820">
        <v>48</v>
      </c>
      <c r="G245" s="821" t="s">
        <v>301</v>
      </c>
      <c r="H245" s="801">
        <v>97147325.540000007</v>
      </c>
      <c r="I245" s="794">
        <v>122100000</v>
      </c>
      <c r="J245" s="794">
        <v>122100000</v>
      </c>
      <c r="K245" s="794">
        <v>122100000</v>
      </c>
      <c r="L245" s="818" t="s">
        <v>144</v>
      </c>
      <c r="M245" s="819">
        <v>0</v>
      </c>
      <c r="N245" s="770">
        <v>0</v>
      </c>
      <c r="O245" s="770">
        <v>0</v>
      </c>
      <c r="P245" s="770">
        <v>0</v>
      </c>
      <c r="Q245" s="856"/>
      <c r="R245" s="857">
        <v>0</v>
      </c>
      <c r="S245" s="794">
        <v>0</v>
      </c>
      <c r="T245" s="794">
        <v>0</v>
      </c>
      <c r="U245" s="794">
        <v>0</v>
      </c>
      <c r="V245" s="971"/>
      <c r="W245" s="835">
        <f>H245</f>
        <v>97147325.540000007</v>
      </c>
      <c r="X245" s="836">
        <f>I245</f>
        <v>122100000</v>
      </c>
      <c r="Y245" s="836">
        <f>J245</f>
        <v>122100000</v>
      </c>
      <c r="Z245" s="848">
        <f>K245</f>
        <v>122100000</v>
      </c>
      <c r="AA245" s="897"/>
      <c r="AB245" s="970" t="s">
        <v>205</v>
      </c>
    </row>
    <row r="246" spans="1:28" x14ac:dyDescent="0.3">
      <c r="A246" s="812"/>
      <c r="B246" s="812"/>
      <c r="C246" s="812"/>
      <c r="D246" s="793"/>
      <c r="E246" s="542" t="s">
        <v>302</v>
      </c>
      <c r="F246" s="820"/>
      <c r="G246" s="821"/>
      <c r="H246" s="801"/>
      <c r="I246" s="794"/>
      <c r="J246" s="794"/>
      <c r="K246" s="794"/>
      <c r="L246" s="818"/>
      <c r="M246" s="819"/>
      <c r="N246" s="770">
        <v>0</v>
      </c>
      <c r="O246" s="770">
        <v>0</v>
      </c>
      <c r="P246" s="770">
        <v>0</v>
      </c>
      <c r="Q246" s="856"/>
      <c r="R246" s="857"/>
      <c r="S246" s="794"/>
      <c r="T246" s="794"/>
      <c r="U246" s="794"/>
      <c r="V246" s="971"/>
      <c r="W246" s="835"/>
      <c r="X246" s="836"/>
      <c r="Y246" s="836"/>
      <c r="Z246" s="848"/>
      <c r="AA246" s="897"/>
      <c r="AB246" s="970"/>
    </row>
    <row r="247" spans="1:28" x14ac:dyDescent="0.3">
      <c r="A247" s="812"/>
      <c r="B247" s="812"/>
      <c r="C247" s="812"/>
      <c r="D247" s="793"/>
      <c r="E247" s="542" t="s">
        <v>303</v>
      </c>
      <c r="F247" s="820"/>
      <c r="G247" s="821"/>
      <c r="H247" s="801"/>
      <c r="I247" s="794"/>
      <c r="J247" s="794"/>
      <c r="K247" s="794"/>
      <c r="L247" s="818"/>
      <c r="M247" s="819"/>
      <c r="N247" s="770"/>
      <c r="O247" s="770"/>
      <c r="P247" s="770"/>
      <c r="Q247" s="856"/>
      <c r="R247" s="857"/>
      <c r="S247" s="794"/>
      <c r="T247" s="794"/>
      <c r="U247" s="794"/>
      <c r="V247" s="971"/>
      <c r="W247" s="835"/>
      <c r="X247" s="836"/>
      <c r="Y247" s="836"/>
      <c r="Z247" s="848"/>
      <c r="AA247" s="897"/>
      <c r="AB247" s="970"/>
    </row>
    <row r="248" spans="1:28" s="99" customFormat="1" x14ac:dyDescent="0.3">
      <c r="A248" s="812"/>
      <c r="B248" s="812"/>
      <c r="C248" s="812"/>
      <c r="D248" s="328" t="s">
        <v>304</v>
      </c>
      <c r="E248" s="542"/>
      <c r="F248" s="328"/>
      <c r="G248" s="393" t="s">
        <v>305</v>
      </c>
      <c r="H248" s="100">
        <f>H249</f>
        <v>52749314.700000003</v>
      </c>
      <c r="I248" s="101">
        <f>I249</f>
        <v>62100000</v>
      </c>
      <c r="J248" s="101">
        <f>J249</f>
        <v>61980000</v>
      </c>
      <c r="K248" s="101">
        <f>K249</f>
        <v>61980000</v>
      </c>
      <c r="L248" s="117"/>
      <c r="M248" s="702">
        <f>M249</f>
        <v>0</v>
      </c>
      <c r="N248" s="112">
        <f>N249</f>
        <v>250000000</v>
      </c>
      <c r="O248" s="112">
        <f>O249</f>
        <v>250000000</v>
      </c>
      <c r="P248" s="112">
        <f>P249</f>
        <v>250000000</v>
      </c>
      <c r="Q248" s="175"/>
      <c r="R248" s="598">
        <v>0</v>
      </c>
      <c r="S248" s="487">
        <v>0</v>
      </c>
      <c r="T248" s="487">
        <v>0</v>
      </c>
      <c r="U248" s="487">
        <v>0</v>
      </c>
      <c r="V248" s="113"/>
      <c r="W248" s="503">
        <f>H248+M248+R248</f>
        <v>52749314.700000003</v>
      </c>
      <c r="X248" s="105">
        <f>I248+N248+S248</f>
        <v>312100000</v>
      </c>
      <c r="Y248" s="105">
        <f>J248+O248+T248</f>
        <v>311980000</v>
      </c>
      <c r="Z248" s="160">
        <f>K248+P248+U248</f>
        <v>311980000</v>
      </c>
      <c r="AA248" s="897"/>
      <c r="AB248" s="110"/>
    </row>
    <row r="249" spans="1:28" x14ac:dyDescent="0.3">
      <c r="A249" s="812"/>
      <c r="B249" s="812"/>
      <c r="C249" s="812"/>
      <c r="D249" s="793"/>
      <c r="E249" s="542" t="s">
        <v>306</v>
      </c>
      <c r="F249" s="820">
        <v>49</v>
      </c>
      <c r="G249" s="821" t="s">
        <v>307</v>
      </c>
      <c r="H249" s="801">
        <v>52749314.700000003</v>
      </c>
      <c r="I249" s="794">
        <v>62100000</v>
      </c>
      <c r="J249" s="794">
        <v>61980000</v>
      </c>
      <c r="K249" s="794">
        <v>61980000</v>
      </c>
      <c r="L249" s="818" t="s">
        <v>144</v>
      </c>
      <c r="M249" s="850">
        <v>0</v>
      </c>
      <c r="N249" s="851">
        <v>250000000</v>
      </c>
      <c r="O249" s="851">
        <v>250000000</v>
      </c>
      <c r="P249" s="851">
        <v>250000000</v>
      </c>
      <c r="Q249" s="856" t="s">
        <v>165</v>
      </c>
      <c r="R249" s="857">
        <v>0</v>
      </c>
      <c r="S249" s="794">
        <v>0</v>
      </c>
      <c r="T249" s="794">
        <v>0</v>
      </c>
      <c r="U249" s="794">
        <v>0</v>
      </c>
      <c r="V249" s="971"/>
      <c r="W249" s="835">
        <f>H249+M249</f>
        <v>52749314.700000003</v>
      </c>
      <c r="X249" s="972">
        <f>I249+N249</f>
        <v>312100000</v>
      </c>
      <c r="Y249" s="972">
        <f>J249+O249</f>
        <v>311980000</v>
      </c>
      <c r="Z249" s="975">
        <f>K249+P249</f>
        <v>311980000</v>
      </c>
      <c r="AA249" s="897"/>
      <c r="AB249" s="970" t="s">
        <v>205</v>
      </c>
    </row>
    <row r="250" spans="1:28" x14ac:dyDescent="0.3">
      <c r="A250" s="812"/>
      <c r="B250" s="812"/>
      <c r="C250" s="813"/>
      <c r="D250" s="793"/>
      <c r="E250" s="542" t="s">
        <v>308</v>
      </c>
      <c r="F250" s="820"/>
      <c r="G250" s="821"/>
      <c r="H250" s="801"/>
      <c r="I250" s="794"/>
      <c r="J250" s="794"/>
      <c r="K250" s="794"/>
      <c r="L250" s="818"/>
      <c r="M250" s="850"/>
      <c r="N250" s="851"/>
      <c r="O250" s="851"/>
      <c r="P250" s="851"/>
      <c r="Q250" s="856"/>
      <c r="R250" s="857"/>
      <c r="S250" s="794"/>
      <c r="T250" s="794"/>
      <c r="U250" s="794"/>
      <c r="V250" s="971"/>
      <c r="W250" s="835"/>
      <c r="X250" s="973"/>
      <c r="Y250" s="973"/>
      <c r="Z250" s="976"/>
      <c r="AA250" s="897"/>
      <c r="AB250" s="970"/>
    </row>
    <row r="251" spans="1:28" s="99" customFormat="1" x14ac:dyDescent="0.3">
      <c r="A251" s="812"/>
      <c r="B251" s="812"/>
      <c r="C251" s="328" t="s">
        <v>309</v>
      </c>
      <c r="D251" s="328"/>
      <c r="E251" s="542"/>
      <c r="F251" s="328"/>
      <c r="G251" s="393" t="s">
        <v>310</v>
      </c>
      <c r="H251" s="100">
        <f>H252+H254+H259+H263+H265</f>
        <v>248939701.87</v>
      </c>
      <c r="I251" s="101">
        <f>I252+I254+I259+I263+I265</f>
        <v>314310497.19999999</v>
      </c>
      <c r="J251" s="101">
        <f>J252+J254+J259+J263+J265</f>
        <v>299355000</v>
      </c>
      <c r="K251" s="101">
        <f>K252+K254+K259+K263+K265</f>
        <v>289355000</v>
      </c>
      <c r="L251" s="117"/>
      <c r="M251" s="702">
        <f>M263</f>
        <v>0</v>
      </c>
      <c r="N251" s="112">
        <f>N263</f>
        <v>61880000</v>
      </c>
      <c r="O251" s="112">
        <f>O263</f>
        <v>61880000</v>
      </c>
      <c r="P251" s="112">
        <f>P263</f>
        <v>0</v>
      </c>
      <c r="Q251" s="175"/>
      <c r="R251" s="598">
        <v>0</v>
      </c>
      <c r="S251" s="487">
        <v>0</v>
      </c>
      <c r="T251" s="487">
        <v>0</v>
      </c>
      <c r="U251" s="487">
        <v>0</v>
      </c>
      <c r="V251" s="113"/>
      <c r="W251" s="503">
        <f t="shared" ref="W251:Z252" si="131">H251+M251+R251</f>
        <v>248939701.87</v>
      </c>
      <c r="X251" s="105">
        <f t="shared" si="131"/>
        <v>376190497.19999999</v>
      </c>
      <c r="Y251" s="105">
        <f t="shared" si="131"/>
        <v>361235000</v>
      </c>
      <c r="Z251" s="160">
        <f t="shared" si="131"/>
        <v>289355000</v>
      </c>
      <c r="AA251" s="897"/>
      <c r="AB251" s="110"/>
    </row>
    <row r="252" spans="1:28" s="99" customFormat="1" x14ac:dyDescent="0.3">
      <c r="A252" s="812"/>
      <c r="B252" s="812"/>
      <c r="C252" s="811"/>
      <c r="D252" s="328" t="s">
        <v>311</v>
      </c>
      <c r="E252" s="542"/>
      <c r="F252" s="328"/>
      <c r="G252" s="393" t="s">
        <v>312</v>
      </c>
      <c r="H252" s="100">
        <f>H253</f>
        <v>46522367.469999999</v>
      </c>
      <c r="I252" s="101">
        <f>I253</f>
        <v>89976666</v>
      </c>
      <c r="J252" s="101">
        <f>J253</f>
        <v>87876666</v>
      </c>
      <c r="K252" s="101">
        <f>K253</f>
        <v>77876666</v>
      </c>
      <c r="L252" s="117"/>
      <c r="M252" s="693">
        <v>0</v>
      </c>
      <c r="N252" s="188">
        <v>0</v>
      </c>
      <c r="O252" s="188">
        <v>0</v>
      </c>
      <c r="P252" s="188">
        <v>0</v>
      </c>
      <c r="Q252" s="175"/>
      <c r="R252" s="598">
        <v>0</v>
      </c>
      <c r="S252" s="487">
        <v>0</v>
      </c>
      <c r="T252" s="487">
        <v>0</v>
      </c>
      <c r="U252" s="487">
        <v>0</v>
      </c>
      <c r="V252" s="113"/>
      <c r="W252" s="503">
        <f t="shared" si="131"/>
        <v>46522367.469999999</v>
      </c>
      <c r="X252" s="105">
        <f t="shared" si="131"/>
        <v>89976666</v>
      </c>
      <c r="Y252" s="105">
        <f t="shared" si="131"/>
        <v>87876666</v>
      </c>
      <c r="Z252" s="160">
        <f t="shared" si="131"/>
        <v>77876666</v>
      </c>
      <c r="AA252" s="897"/>
      <c r="AB252" s="110"/>
    </row>
    <row r="253" spans="1:28" ht="28.2" customHeight="1" x14ac:dyDescent="0.3">
      <c r="A253" s="812"/>
      <c r="B253" s="812"/>
      <c r="C253" s="812"/>
      <c r="D253" s="328"/>
      <c r="E253" s="542" t="s">
        <v>313</v>
      </c>
      <c r="F253" s="329">
        <v>50</v>
      </c>
      <c r="G253" s="401" t="s">
        <v>314</v>
      </c>
      <c r="H253" s="23">
        <v>46522367.469999999</v>
      </c>
      <c r="I253" s="362">
        <v>89976666</v>
      </c>
      <c r="J253" s="362">
        <v>87876666</v>
      </c>
      <c r="K253" s="362">
        <v>77876666</v>
      </c>
      <c r="L253" s="613" t="s">
        <v>144</v>
      </c>
      <c r="M253" s="695">
        <v>0</v>
      </c>
      <c r="N253" s="327">
        <v>0</v>
      </c>
      <c r="O253" s="327">
        <v>0</v>
      </c>
      <c r="P253" s="327">
        <v>0</v>
      </c>
      <c r="Q253" s="616"/>
      <c r="R253" s="658">
        <v>0</v>
      </c>
      <c r="S253" s="481">
        <v>0</v>
      </c>
      <c r="T253" s="481">
        <v>0</v>
      </c>
      <c r="U253" s="481">
        <v>0</v>
      </c>
      <c r="V253" s="618"/>
      <c r="W253" s="496">
        <f>H253</f>
        <v>46522367.469999999</v>
      </c>
      <c r="X253" s="334">
        <f>I253</f>
        <v>89976666</v>
      </c>
      <c r="Y253" s="334">
        <f>J253</f>
        <v>87876666</v>
      </c>
      <c r="Z253" s="619">
        <f>K253</f>
        <v>77876666</v>
      </c>
      <c r="AA253" s="897"/>
      <c r="AB253" s="361" t="s">
        <v>205</v>
      </c>
    </row>
    <row r="254" spans="1:28" s="99" customFormat="1" x14ac:dyDescent="0.3">
      <c r="A254" s="812"/>
      <c r="B254" s="812"/>
      <c r="C254" s="812"/>
      <c r="D254" s="328" t="s">
        <v>315</v>
      </c>
      <c r="E254" s="542"/>
      <c r="F254" s="328"/>
      <c r="G254" s="393" t="s">
        <v>316</v>
      </c>
      <c r="H254" s="100">
        <f>H255</f>
        <v>68498389.200000003</v>
      </c>
      <c r="I254" s="101">
        <f>I255</f>
        <v>105498389.2</v>
      </c>
      <c r="J254" s="101">
        <f>J255</f>
        <v>100742892</v>
      </c>
      <c r="K254" s="101">
        <f>K255</f>
        <v>100742892</v>
      </c>
      <c r="L254" s="117"/>
      <c r="M254" s="693">
        <v>0</v>
      </c>
      <c r="N254" s="188">
        <v>0</v>
      </c>
      <c r="O254" s="188">
        <v>0</v>
      </c>
      <c r="P254" s="188">
        <v>0</v>
      </c>
      <c r="Q254" s="175"/>
      <c r="R254" s="598">
        <v>0</v>
      </c>
      <c r="S254" s="487">
        <v>0</v>
      </c>
      <c r="T254" s="487">
        <v>0</v>
      </c>
      <c r="U254" s="487">
        <v>0</v>
      </c>
      <c r="V254" s="113"/>
      <c r="W254" s="503">
        <f>H254+M254+R254</f>
        <v>68498389.200000003</v>
      </c>
      <c r="X254" s="105">
        <f>I254+N254+S254</f>
        <v>105498389.2</v>
      </c>
      <c r="Y254" s="105">
        <f>J254+O254+T254</f>
        <v>100742892</v>
      </c>
      <c r="Z254" s="160">
        <f>K254+P254+U254</f>
        <v>100742892</v>
      </c>
      <c r="AA254" s="897"/>
      <c r="AB254" s="110"/>
    </row>
    <row r="255" spans="1:28" x14ac:dyDescent="0.3">
      <c r="A255" s="812"/>
      <c r="B255" s="812"/>
      <c r="C255" s="812"/>
      <c r="D255" s="793"/>
      <c r="E255" s="542" t="s">
        <v>317</v>
      </c>
      <c r="F255" s="820">
        <v>51</v>
      </c>
      <c r="G255" s="821" t="s">
        <v>318</v>
      </c>
      <c r="H255" s="801">
        <v>68498389.200000003</v>
      </c>
      <c r="I255" s="794">
        <v>105498389.2</v>
      </c>
      <c r="J255" s="794">
        <v>100742892</v>
      </c>
      <c r="K255" s="794">
        <v>100742892</v>
      </c>
      <c r="L255" s="818" t="s">
        <v>144</v>
      </c>
      <c r="M255" s="819">
        <v>0</v>
      </c>
      <c r="N255" s="770">
        <v>0</v>
      </c>
      <c r="O255" s="770">
        <v>0</v>
      </c>
      <c r="P255" s="770">
        <v>0</v>
      </c>
      <c r="Q255" s="856"/>
      <c r="R255" s="857">
        <v>0</v>
      </c>
      <c r="S255" s="794">
        <v>0</v>
      </c>
      <c r="T255" s="794">
        <v>0</v>
      </c>
      <c r="U255" s="794">
        <v>0</v>
      </c>
      <c r="V255" s="971"/>
      <c r="W255" s="835">
        <f>H255</f>
        <v>68498389.200000003</v>
      </c>
      <c r="X255" s="836">
        <f>I255</f>
        <v>105498389.2</v>
      </c>
      <c r="Y255" s="836">
        <f>J255</f>
        <v>100742892</v>
      </c>
      <c r="Z255" s="848">
        <f>K255</f>
        <v>100742892</v>
      </c>
      <c r="AA255" s="897"/>
      <c r="AB255" s="970" t="s">
        <v>205</v>
      </c>
    </row>
    <row r="256" spans="1:28" x14ac:dyDescent="0.3">
      <c r="A256" s="812"/>
      <c r="B256" s="812"/>
      <c r="C256" s="812"/>
      <c r="D256" s="793"/>
      <c r="E256" s="542" t="s">
        <v>319</v>
      </c>
      <c r="F256" s="820"/>
      <c r="G256" s="821"/>
      <c r="H256" s="801"/>
      <c r="I256" s="794"/>
      <c r="J256" s="794"/>
      <c r="K256" s="794"/>
      <c r="L256" s="818"/>
      <c r="M256" s="819"/>
      <c r="N256" s="770"/>
      <c r="O256" s="770"/>
      <c r="P256" s="770"/>
      <c r="Q256" s="856"/>
      <c r="R256" s="857"/>
      <c r="S256" s="794"/>
      <c r="T256" s="794"/>
      <c r="U256" s="794"/>
      <c r="V256" s="971"/>
      <c r="W256" s="835"/>
      <c r="X256" s="836"/>
      <c r="Y256" s="836"/>
      <c r="Z256" s="848"/>
      <c r="AA256" s="897"/>
      <c r="AB256" s="970"/>
    </row>
    <row r="257" spans="1:28" x14ac:dyDescent="0.3">
      <c r="A257" s="812"/>
      <c r="B257" s="812"/>
      <c r="C257" s="812"/>
      <c r="D257" s="793"/>
      <c r="E257" s="542" t="s">
        <v>320</v>
      </c>
      <c r="F257" s="820"/>
      <c r="G257" s="821"/>
      <c r="H257" s="801"/>
      <c r="I257" s="794"/>
      <c r="J257" s="794"/>
      <c r="K257" s="794"/>
      <c r="L257" s="818"/>
      <c r="M257" s="819"/>
      <c r="N257" s="770"/>
      <c r="O257" s="770"/>
      <c r="P257" s="770"/>
      <c r="Q257" s="856"/>
      <c r="R257" s="857"/>
      <c r="S257" s="794"/>
      <c r="T257" s="794"/>
      <c r="U257" s="794"/>
      <c r="V257" s="971"/>
      <c r="W257" s="835"/>
      <c r="X257" s="836"/>
      <c r="Y257" s="836"/>
      <c r="Z257" s="848"/>
      <c r="AA257" s="897"/>
      <c r="AB257" s="970"/>
    </row>
    <row r="258" spans="1:28" x14ac:dyDescent="0.3">
      <c r="A258" s="812"/>
      <c r="B258" s="812"/>
      <c r="C258" s="812"/>
      <c r="D258" s="793"/>
      <c r="E258" s="542" t="s">
        <v>321</v>
      </c>
      <c r="F258" s="820"/>
      <c r="G258" s="821"/>
      <c r="H258" s="801"/>
      <c r="I258" s="794"/>
      <c r="J258" s="794"/>
      <c r="K258" s="794"/>
      <c r="L258" s="818"/>
      <c r="M258" s="819"/>
      <c r="N258" s="770"/>
      <c r="O258" s="770"/>
      <c r="P258" s="770"/>
      <c r="Q258" s="856"/>
      <c r="R258" s="857"/>
      <c r="S258" s="794"/>
      <c r="T258" s="794"/>
      <c r="U258" s="794"/>
      <c r="V258" s="971"/>
      <c r="W258" s="835"/>
      <c r="X258" s="836"/>
      <c r="Y258" s="836"/>
      <c r="Z258" s="848"/>
      <c r="AA258" s="897"/>
      <c r="AB258" s="970"/>
    </row>
    <row r="259" spans="1:28" s="99" customFormat="1" x14ac:dyDescent="0.3">
      <c r="A259" s="812"/>
      <c r="B259" s="812"/>
      <c r="C259" s="812"/>
      <c r="D259" s="328" t="s">
        <v>322</v>
      </c>
      <c r="E259" s="542"/>
      <c r="F259" s="328"/>
      <c r="G259" s="393" t="s">
        <v>323</v>
      </c>
      <c r="H259" s="100">
        <f>H260</f>
        <v>50050909.200000003</v>
      </c>
      <c r="I259" s="101">
        <f>I260</f>
        <v>50000000</v>
      </c>
      <c r="J259" s="101">
        <f>J260</f>
        <v>50000000</v>
      </c>
      <c r="K259" s="101">
        <f>K260</f>
        <v>50000000</v>
      </c>
      <c r="L259" s="117"/>
      <c r="M259" s="693">
        <v>0</v>
      </c>
      <c r="N259" s="188">
        <v>0</v>
      </c>
      <c r="O259" s="188">
        <v>0</v>
      </c>
      <c r="P259" s="188">
        <v>0</v>
      </c>
      <c r="Q259" s="175"/>
      <c r="R259" s="598">
        <v>0</v>
      </c>
      <c r="S259" s="487">
        <v>0</v>
      </c>
      <c r="T259" s="487">
        <v>0</v>
      </c>
      <c r="U259" s="487">
        <v>0</v>
      </c>
      <c r="V259" s="113"/>
      <c r="W259" s="503">
        <f>H259+M259+R259</f>
        <v>50050909.200000003</v>
      </c>
      <c r="X259" s="105">
        <f>I259+N259+S259</f>
        <v>50000000</v>
      </c>
      <c r="Y259" s="105">
        <f>J259+O259+T259</f>
        <v>50000000</v>
      </c>
      <c r="Z259" s="160">
        <f>K259+P259+U259</f>
        <v>50000000</v>
      </c>
      <c r="AA259" s="897"/>
      <c r="AB259" s="110"/>
    </row>
    <row r="260" spans="1:28" x14ac:dyDescent="0.3">
      <c r="A260" s="812"/>
      <c r="B260" s="812"/>
      <c r="C260" s="812"/>
      <c r="D260" s="793"/>
      <c r="E260" s="542" t="s">
        <v>324</v>
      </c>
      <c r="F260" s="820">
        <v>52</v>
      </c>
      <c r="G260" s="821" t="s">
        <v>325</v>
      </c>
      <c r="H260" s="801">
        <v>50050909.200000003</v>
      </c>
      <c r="I260" s="794">
        <v>50000000</v>
      </c>
      <c r="J260" s="794">
        <v>50000000</v>
      </c>
      <c r="K260" s="794">
        <v>50000000</v>
      </c>
      <c r="L260" s="818" t="s">
        <v>144</v>
      </c>
      <c r="M260" s="819">
        <v>0</v>
      </c>
      <c r="N260" s="770">
        <v>0</v>
      </c>
      <c r="O260" s="770">
        <v>0</v>
      </c>
      <c r="P260" s="770">
        <v>0</v>
      </c>
      <c r="Q260" s="856"/>
      <c r="R260" s="857">
        <v>0</v>
      </c>
      <c r="S260" s="794">
        <v>0</v>
      </c>
      <c r="T260" s="794">
        <v>0</v>
      </c>
      <c r="U260" s="794">
        <v>0</v>
      </c>
      <c r="V260" s="849"/>
      <c r="W260" s="835">
        <f>H260</f>
        <v>50050909.200000003</v>
      </c>
      <c r="X260" s="836">
        <f>I260</f>
        <v>50000000</v>
      </c>
      <c r="Y260" s="836">
        <f>J260</f>
        <v>50000000</v>
      </c>
      <c r="Z260" s="848">
        <f>K260</f>
        <v>50000000</v>
      </c>
      <c r="AA260" s="897"/>
      <c r="AB260" s="970" t="s">
        <v>205</v>
      </c>
    </row>
    <row r="261" spans="1:28" x14ac:dyDescent="0.3">
      <c r="A261" s="812"/>
      <c r="B261" s="812"/>
      <c r="C261" s="812"/>
      <c r="D261" s="793"/>
      <c r="E261" s="542" t="s">
        <v>326</v>
      </c>
      <c r="F261" s="820"/>
      <c r="G261" s="821"/>
      <c r="H261" s="801"/>
      <c r="I261" s="794"/>
      <c r="J261" s="794"/>
      <c r="K261" s="794"/>
      <c r="L261" s="818"/>
      <c r="M261" s="819"/>
      <c r="N261" s="770"/>
      <c r="O261" s="770"/>
      <c r="P261" s="770"/>
      <c r="Q261" s="856"/>
      <c r="R261" s="857"/>
      <c r="S261" s="794"/>
      <c r="T261" s="794"/>
      <c r="U261" s="794"/>
      <c r="V261" s="849"/>
      <c r="W261" s="835"/>
      <c r="X261" s="836"/>
      <c r="Y261" s="836"/>
      <c r="Z261" s="848"/>
      <c r="AA261" s="897"/>
      <c r="AB261" s="970"/>
    </row>
    <row r="262" spans="1:28" x14ac:dyDescent="0.3">
      <c r="A262" s="812"/>
      <c r="B262" s="812"/>
      <c r="C262" s="812"/>
      <c r="D262" s="793"/>
      <c r="E262" s="542" t="s">
        <v>327</v>
      </c>
      <c r="F262" s="820"/>
      <c r="G262" s="821"/>
      <c r="H262" s="801"/>
      <c r="I262" s="794"/>
      <c r="J262" s="794"/>
      <c r="K262" s="794"/>
      <c r="L262" s="818"/>
      <c r="M262" s="819"/>
      <c r="N262" s="770"/>
      <c r="O262" s="770"/>
      <c r="P262" s="770"/>
      <c r="Q262" s="856"/>
      <c r="R262" s="857"/>
      <c r="S262" s="794"/>
      <c r="T262" s="794"/>
      <c r="U262" s="794"/>
      <c r="V262" s="849"/>
      <c r="W262" s="835"/>
      <c r="X262" s="836"/>
      <c r="Y262" s="836"/>
      <c r="Z262" s="848"/>
      <c r="AA262" s="897"/>
      <c r="AB262" s="970"/>
    </row>
    <row r="263" spans="1:28" s="99" customFormat="1" x14ac:dyDescent="0.3">
      <c r="A263" s="812"/>
      <c r="B263" s="812"/>
      <c r="C263" s="812"/>
      <c r="D263" s="328" t="s">
        <v>328</v>
      </c>
      <c r="E263" s="542"/>
      <c r="F263" s="328"/>
      <c r="G263" s="393" t="s">
        <v>329</v>
      </c>
      <c r="H263" s="100">
        <f>H264</f>
        <v>60197023.200000003</v>
      </c>
      <c r="I263" s="101">
        <f>I264</f>
        <v>35464429</v>
      </c>
      <c r="J263" s="101">
        <f>J264</f>
        <v>29864429</v>
      </c>
      <c r="K263" s="101">
        <f>K264</f>
        <v>29864429</v>
      </c>
      <c r="L263" s="117"/>
      <c r="M263" s="702">
        <f>M264</f>
        <v>0</v>
      </c>
      <c r="N263" s="112">
        <f>N264</f>
        <v>61880000</v>
      </c>
      <c r="O263" s="112">
        <f>O264</f>
        <v>61880000</v>
      </c>
      <c r="P263" s="112">
        <f>P264</f>
        <v>0</v>
      </c>
      <c r="Q263" s="175"/>
      <c r="R263" s="598">
        <v>0</v>
      </c>
      <c r="S263" s="487">
        <v>0</v>
      </c>
      <c r="T263" s="487">
        <v>0</v>
      </c>
      <c r="U263" s="487">
        <v>0</v>
      </c>
      <c r="V263" s="113"/>
      <c r="W263" s="503">
        <f>H263+M263+R263</f>
        <v>60197023.200000003</v>
      </c>
      <c r="X263" s="105">
        <f>I263+N263+S263</f>
        <v>97344429</v>
      </c>
      <c r="Y263" s="105">
        <f>J263+O263+T263</f>
        <v>91744429</v>
      </c>
      <c r="Z263" s="160">
        <f>K263+P263+U263</f>
        <v>29864429</v>
      </c>
      <c r="AA263" s="897"/>
      <c r="AB263" s="110"/>
    </row>
    <row r="264" spans="1:28" ht="52.2" customHeight="1" x14ac:dyDescent="0.3">
      <c r="A264" s="812"/>
      <c r="B264" s="812"/>
      <c r="C264" s="812"/>
      <c r="D264" s="328"/>
      <c r="E264" s="542" t="s">
        <v>330</v>
      </c>
      <c r="F264" s="329">
        <v>53</v>
      </c>
      <c r="G264" s="401" t="s">
        <v>331</v>
      </c>
      <c r="H264" s="333">
        <v>60197023.200000003</v>
      </c>
      <c r="I264" s="330">
        <v>35464429</v>
      </c>
      <c r="J264" s="330">
        <v>29864429</v>
      </c>
      <c r="K264" s="330">
        <v>29864429</v>
      </c>
      <c r="L264" s="613" t="s">
        <v>144</v>
      </c>
      <c r="M264" s="653">
        <v>0</v>
      </c>
      <c r="N264" s="363">
        <v>61880000</v>
      </c>
      <c r="O264" s="363">
        <v>61880000</v>
      </c>
      <c r="P264" s="363">
        <v>0</v>
      </c>
      <c r="Q264" s="617" t="s">
        <v>1035</v>
      </c>
      <c r="R264" s="658">
        <v>0</v>
      </c>
      <c r="S264" s="481">
        <v>0</v>
      </c>
      <c r="T264" s="481">
        <v>0</v>
      </c>
      <c r="U264" s="481">
        <v>0</v>
      </c>
      <c r="V264" s="628"/>
      <c r="W264" s="496">
        <f>H264+M264</f>
        <v>60197023.200000003</v>
      </c>
      <c r="X264" s="334">
        <f>I264+N264</f>
        <v>97344429</v>
      </c>
      <c r="Y264" s="334">
        <f>J264+O264</f>
        <v>91744429</v>
      </c>
      <c r="Z264" s="619">
        <f>K264+P264</f>
        <v>29864429</v>
      </c>
      <c r="AA264" s="897"/>
      <c r="AB264" s="361" t="s">
        <v>205</v>
      </c>
    </row>
    <row r="265" spans="1:28" s="99" customFormat="1" x14ac:dyDescent="0.3">
      <c r="A265" s="812"/>
      <c r="B265" s="812"/>
      <c r="C265" s="812"/>
      <c r="D265" s="328" t="s">
        <v>332</v>
      </c>
      <c r="E265" s="542"/>
      <c r="F265" s="37"/>
      <c r="G265" s="393" t="s">
        <v>333</v>
      </c>
      <c r="H265" s="100">
        <f>H266</f>
        <v>23671012.800000001</v>
      </c>
      <c r="I265" s="101">
        <f>I266</f>
        <v>33371013</v>
      </c>
      <c r="J265" s="101">
        <f>J266</f>
        <v>30871013</v>
      </c>
      <c r="K265" s="101">
        <f>K266</f>
        <v>30871013</v>
      </c>
      <c r="L265" s="117"/>
      <c r="M265" s="693">
        <v>0</v>
      </c>
      <c r="N265" s="188">
        <v>0</v>
      </c>
      <c r="O265" s="188">
        <v>0</v>
      </c>
      <c r="P265" s="188">
        <v>0</v>
      </c>
      <c r="Q265" s="175"/>
      <c r="R265" s="598">
        <v>0</v>
      </c>
      <c r="S265" s="487">
        <v>0</v>
      </c>
      <c r="T265" s="487">
        <v>0</v>
      </c>
      <c r="U265" s="487">
        <v>0</v>
      </c>
      <c r="V265" s="113"/>
      <c r="W265" s="503">
        <f>H265+M265+R265</f>
        <v>23671012.800000001</v>
      </c>
      <c r="X265" s="105">
        <f>I265+N265+S265</f>
        <v>33371013</v>
      </c>
      <c r="Y265" s="105">
        <f>J265+O265+T265</f>
        <v>30871013</v>
      </c>
      <c r="Z265" s="160">
        <f>K265+P265+U265</f>
        <v>30871013</v>
      </c>
      <c r="AA265" s="897"/>
      <c r="AB265" s="110"/>
    </row>
    <row r="266" spans="1:28" x14ac:dyDescent="0.3">
      <c r="A266" s="812"/>
      <c r="B266" s="812"/>
      <c r="C266" s="812"/>
      <c r="D266" s="793"/>
      <c r="E266" s="542" t="s">
        <v>334</v>
      </c>
      <c r="F266" s="820">
        <v>54</v>
      </c>
      <c r="G266" s="821" t="s">
        <v>335</v>
      </c>
      <c r="H266" s="801">
        <v>23671012.800000001</v>
      </c>
      <c r="I266" s="794">
        <v>33371013</v>
      </c>
      <c r="J266" s="794">
        <v>30871013</v>
      </c>
      <c r="K266" s="794">
        <v>30871013</v>
      </c>
      <c r="L266" s="818" t="s">
        <v>144</v>
      </c>
      <c r="M266" s="819">
        <v>0</v>
      </c>
      <c r="N266" s="770">
        <v>0</v>
      </c>
      <c r="O266" s="770">
        <v>0</v>
      </c>
      <c r="P266" s="770">
        <v>0</v>
      </c>
      <c r="Q266" s="856"/>
      <c r="R266" s="857">
        <v>0</v>
      </c>
      <c r="S266" s="794">
        <v>0</v>
      </c>
      <c r="T266" s="794">
        <v>0</v>
      </c>
      <c r="U266" s="794">
        <v>0</v>
      </c>
      <c r="V266" s="971"/>
      <c r="W266" s="835">
        <f>H266</f>
        <v>23671012.800000001</v>
      </c>
      <c r="X266" s="972">
        <f>I266</f>
        <v>33371013</v>
      </c>
      <c r="Y266" s="972">
        <f>J266</f>
        <v>30871013</v>
      </c>
      <c r="Z266" s="975">
        <f>K266</f>
        <v>30871013</v>
      </c>
      <c r="AA266" s="897"/>
      <c r="AB266" s="970" t="s">
        <v>205</v>
      </c>
    </row>
    <row r="267" spans="1:28" x14ac:dyDescent="0.3">
      <c r="A267" s="812"/>
      <c r="B267" s="812"/>
      <c r="C267" s="813"/>
      <c r="D267" s="793"/>
      <c r="E267" s="542" t="s">
        <v>336</v>
      </c>
      <c r="F267" s="820"/>
      <c r="G267" s="821"/>
      <c r="H267" s="801"/>
      <c r="I267" s="794"/>
      <c r="J267" s="794"/>
      <c r="K267" s="794"/>
      <c r="L267" s="818"/>
      <c r="M267" s="819"/>
      <c r="N267" s="770"/>
      <c r="O267" s="770"/>
      <c r="P267" s="770"/>
      <c r="Q267" s="856"/>
      <c r="R267" s="857"/>
      <c r="S267" s="794"/>
      <c r="T267" s="794"/>
      <c r="U267" s="794"/>
      <c r="V267" s="971"/>
      <c r="W267" s="835"/>
      <c r="X267" s="973"/>
      <c r="Y267" s="973"/>
      <c r="Z267" s="976"/>
      <c r="AA267" s="897"/>
      <c r="AB267" s="970"/>
    </row>
    <row r="268" spans="1:28" s="99" customFormat="1" x14ac:dyDescent="0.3">
      <c r="A268" s="812"/>
      <c r="B268" s="812"/>
      <c r="C268" s="328" t="s">
        <v>337</v>
      </c>
      <c r="D268" s="328"/>
      <c r="E268" s="542"/>
      <c r="F268" s="328"/>
      <c r="G268" s="393" t="s">
        <v>338</v>
      </c>
      <c r="H268" s="100">
        <f>H269+H272</f>
        <v>101485386.78</v>
      </c>
      <c r="I268" s="101">
        <f>I269+I272</f>
        <v>693665885.58000004</v>
      </c>
      <c r="J268" s="101">
        <f>J269+J272</f>
        <v>655599394</v>
      </c>
      <c r="K268" s="101">
        <f>K269+K272</f>
        <v>645999394</v>
      </c>
      <c r="L268" s="117"/>
      <c r="M268" s="598">
        <f>M272+M269</f>
        <v>400000000</v>
      </c>
      <c r="N268" s="386">
        <f>N272+N269</f>
        <v>2420516979.73</v>
      </c>
      <c r="O268" s="386">
        <f>O272+O269</f>
        <v>0</v>
      </c>
      <c r="P268" s="386">
        <f>P272+P269</f>
        <v>0</v>
      </c>
      <c r="Q268" s="175"/>
      <c r="R268" s="598">
        <v>0</v>
      </c>
      <c r="S268" s="487">
        <v>0</v>
      </c>
      <c r="T268" s="487">
        <v>0</v>
      </c>
      <c r="U268" s="487">
        <v>0</v>
      </c>
      <c r="V268" s="113"/>
      <c r="W268" s="503">
        <f t="shared" ref="W268:Z269" si="132">H268+M268+R268</f>
        <v>501485386.77999997</v>
      </c>
      <c r="X268" s="105">
        <f t="shared" si="132"/>
        <v>3114182865.3099999</v>
      </c>
      <c r="Y268" s="105">
        <f t="shared" si="132"/>
        <v>655599394</v>
      </c>
      <c r="Z268" s="160">
        <f t="shared" si="132"/>
        <v>645999394</v>
      </c>
      <c r="AA268" s="897"/>
      <c r="AB268" s="110"/>
    </row>
    <row r="269" spans="1:28" s="99" customFormat="1" x14ac:dyDescent="0.3">
      <c r="A269" s="812"/>
      <c r="B269" s="812"/>
      <c r="C269" s="793"/>
      <c r="D269" s="328" t="s">
        <v>339</v>
      </c>
      <c r="E269" s="542"/>
      <c r="F269" s="328"/>
      <c r="G269" s="393" t="s">
        <v>340</v>
      </c>
      <c r="H269" s="100">
        <f>H270</f>
        <v>74493827.579999998</v>
      </c>
      <c r="I269" s="101">
        <f>I270</f>
        <v>576674326.58000004</v>
      </c>
      <c r="J269" s="101">
        <f>J270</f>
        <v>538688897</v>
      </c>
      <c r="K269" s="101">
        <f>K270</f>
        <v>529088897</v>
      </c>
      <c r="L269" s="117"/>
      <c r="M269" s="598"/>
      <c r="N269" s="386"/>
      <c r="O269" s="386"/>
      <c r="P269" s="386"/>
      <c r="Q269" s="175"/>
      <c r="R269" s="598">
        <v>0</v>
      </c>
      <c r="S269" s="487">
        <v>0</v>
      </c>
      <c r="T269" s="487">
        <v>0</v>
      </c>
      <c r="U269" s="487">
        <v>0</v>
      </c>
      <c r="V269" s="113"/>
      <c r="W269" s="503">
        <f t="shared" si="132"/>
        <v>74493827.579999998</v>
      </c>
      <c r="X269" s="105">
        <f t="shared" si="132"/>
        <v>576674326.58000004</v>
      </c>
      <c r="Y269" s="105">
        <f t="shared" si="132"/>
        <v>538688897</v>
      </c>
      <c r="Z269" s="160">
        <f t="shared" si="132"/>
        <v>529088897</v>
      </c>
      <c r="AA269" s="897"/>
      <c r="AB269" s="110"/>
    </row>
    <row r="270" spans="1:28" x14ac:dyDescent="0.3">
      <c r="A270" s="812"/>
      <c r="B270" s="812"/>
      <c r="C270" s="793"/>
      <c r="D270" s="793"/>
      <c r="E270" s="542" t="s">
        <v>341</v>
      </c>
      <c r="F270" s="793">
        <v>55</v>
      </c>
      <c r="G270" s="821" t="s">
        <v>342</v>
      </c>
      <c r="H270" s="801">
        <v>74493827.579999998</v>
      </c>
      <c r="I270" s="794">
        <v>576674326.58000004</v>
      </c>
      <c r="J270" s="794">
        <v>538688897</v>
      </c>
      <c r="K270" s="794">
        <v>529088897</v>
      </c>
      <c r="L270" s="818" t="s">
        <v>144</v>
      </c>
      <c r="M270" s="857"/>
      <c r="N270" s="794"/>
      <c r="O270" s="794"/>
      <c r="P270" s="794"/>
      <c r="Q270" s="856"/>
      <c r="R270" s="857">
        <v>0</v>
      </c>
      <c r="S270" s="794">
        <v>0</v>
      </c>
      <c r="T270" s="794">
        <v>0</v>
      </c>
      <c r="U270" s="794">
        <v>0</v>
      </c>
      <c r="V270" s="971"/>
      <c r="W270" s="835">
        <f>H270</f>
        <v>74493827.579999998</v>
      </c>
      <c r="X270" s="836">
        <f>I270</f>
        <v>576674326.58000004</v>
      </c>
      <c r="Y270" s="836">
        <f>J270</f>
        <v>538688897</v>
      </c>
      <c r="Z270" s="848">
        <f>K270</f>
        <v>529088897</v>
      </c>
      <c r="AA270" s="897"/>
      <c r="AB270" s="970" t="s">
        <v>205</v>
      </c>
    </row>
    <row r="271" spans="1:28" x14ac:dyDescent="0.3">
      <c r="A271" s="812"/>
      <c r="B271" s="812"/>
      <c r="C271" s="793"/>
      <c r="D271" s="793"/>
      <c r="E271" s="542" t="s">
        <v>343</v>
      </c>
      <c r="F271" s="793"/>
      <c r="G271" s="821"/>
      <c r="H271" s="801"/>
      <c r="I271" s="794"/>
      <c r="J271" s="794"/>
      <c r="K271" s="794"/>
      <c r="L271" s="818"/>
      <c r="M271" s="857"/>
      <c r="N271" s="794"/>
      <c r="O271" s="794"/>
      <c r="P271" s="794"/>
      <c r="Q271" s="856"/>
      <c r="R271" s="857"/>
      <c r="S271" s="794"/>
      <c r="T271" s="794"/>
      <c r="U271" s="794"/>
      <c r="V271" s="971"/>
      <c r="W271" s="835"/>
      <c r="X271" s="836"/>
      <c r="Y271" s="836"/>
      <c r="Z271" s="848"/>
      <c r="AA271" s="897"/>
      <c r="AB271" s="970"/>
    </row>
    <row r="272" spans="1:28" s="99" customFormat="1" x14ac:dyDescent="0.3">
      <c r="A272" s="812"/>
      <c r="B272" s="812"/>
      <c r="C272" s="793"/>
      <c r="D272" s="328" t="s">
        <v>344</v>
      </c>
      <c r="E272" s="542"/>
      <c r="F272" s="328"/>
      <c r="G272" s="393" t="s">
        <v>345</v>
      </c>
      <c r="H272" s="100">
        <f>H273</f>
        <v>26991559.199999999</v>
      </c>
      <c r="I272" s="101">
        <f>I273</f>
        <v>116991559</v>
      </c>
      <c r="J272" s="101">
        <f>J273</f>
        <v>116910497</v>
      </c>
      <c r="K272" s="101">
        <f>K273</f>
        <v>116910497</v>
      </c>
      <c r="L272" s="117"/>
      <c r="M272" s="598">
        <v>400000000</v>
      </c>
      <c r="N272" s="386">
        <f>N273</f>
        <v>2420516979.73</v>
      </c>
      <c r="O272" s="386">
        <f>O273</f>
        <v>0</v>
      </c>
      <c r="P272" s="386">
        <f>P273</f>
        <v>0</v>
      </c>
      <c r="Q272" s="175"/>
      <c r="R272" s="598">
        <v>0</v>
      </c>
      <c r="S272" s="487">
        <v>0</v>
      </c>
      <c r="T272" s="487">
        <v>0</v>
      </c>
      <c r="U272" s="487">
        <v>0</v>
      </c>
      <c r="V272" s="113"/>
      <c r="W272" s="503">
        <f t="shared" ref="W272:Z273" si="133">H272+M272</f>
        <v>426991559.19999999</v>
      </c>
      <c r="X272" s="105">
        <f t="shared" si="133"/>
        <v>2537508538.73</v>
      </c>
      <c r="Y272" s="105">
        <f t="shared" si="133"/>
        <v>116910497</v>
      </c>
      <c r="Z272" s="160">
        <f t="shared" si="133"/>
        <v>116910497</v>
      </c>
      <c r="AA272" s="897"/>
      <c r="AB272" s="110"/>
    </row>
    <row r="273" spans="1:28" x14ac:dyDescent="0.3">
      <c r="A273" s="812"/>
      <c r="B273" s="812"/>
      <c r="C273" s="793"/>
      <c r="D273" s="793"/>
      <c r="E273" s="542" t="s">
        <v>346</v>
      </c>
      <c r="F273" s="793">
        <v>56</v>
      </c>
      <c r="G273" s="915" t="s">
        <v>347</v>
      </c>
      <c r="H273" s="801">
        <v>26991559.199999999</v>
      </c>
      <c r="I273" s="794">
        <v>116991559</v>
      </c>
      <c r="J273" s="794">
        <v>116910497</v>
      </c>
      <c r="K273" s="794">
        <v>116910497</v>
      </c>
      <c r="L273" s="818" t="s">
        <v>144</v>
      </c>
      <c r="M273" s="850">
        <v>400000000</v>
      </c>
      <c r="N273" s="851">
        <v>2420516979.73</v>
      </c>
      <c r="O273" s="851">
        <v>0</v>
      </c>
      <c r="P273" s="851">
        <v>0</v>
      </c>
      <c r="Q273" s="906" t="s">
        <v>348</v>
      </c>
      <c r="R273" s="857">
        <v>0</v>
      </c>
      <c r="S273" s="794">
        <v>0</v>
      </c>
      <c r="T273" s="794">
        <v>0</v>
      </c>
      <c r="U273" s="794">
        <v>0</v>
      </c>
      <c r="V273" s="971"/>
      <c r="W273" s="835">
        <f t="shared" si="133"/>
        <v>426991559.19999999</v>
      </c>
      <c r="X273" s="972">
        <f t="shared" si="133"/>
        <v>2537508538.73</v>
      </c>
      <c r="Y273" s="972">
        <f t="shared" si="133"/>
        <v>116910497</v>
      </c>
      <c r="Z273" s="975">
        <f t="shared" si="133"/>
        <v>116910497</v>
      </c>
      <c r="AA273" s="897"/>
      <c r="AB273" s="970" t="s">
        <v>205</v>
      </c>
    </row>
    <row r="274" spans="1:28" x14ac:dyDescent="0.3">
      <c r="A274" s="812"/>
      <c r="B274" s="813"/>
      <c r="C274" s="793"/>
      <c r="D274" s="793"/>
      <c r="E274" s="542" t="s">
        <v>349</v>
      </c>
      <c r="F274" s="793"/>
      <c r="G274" s="915"/>
      <c r="H274" s="801"/>
      <c r="I274" s="794"/>
      <c r="J274" s="794"/>
      <c r="K274" s="794"/>
      <c r="L274" s="818"/>
      <c r="M274" s="850"/>
      <c r="N274" s="851"/>
      <c r="O274" s="851"/>
      <c r="P274" s="851"/>
      <c r="Q274" s="906" t="s">
        <v>348</v>
      </c>
      <c r="R274" s="857"/>
      <c r="S274" s="794"/>
      <c r="T274" s="794"/>
      <c r="U274" s="794"/>
      <c r="V274" s="971"/>
      <c r="W274" s="835"/>
      <c r="X274" s="973"/>
      <c r="Y274" s="973"/>
      <c r="Z274" s="976"/>
      <c r="AA274" s="897"/>
      <c r="AB274" s="970"/>
    </row>
    <row r="275" spans="1:28" s="99" customFormat="1" x14ac:dyDescent="0.3">
      <c r="A275" s="812"/>
      <c r="B275" s="328" t="s">
        <v>350</v>
      </c>
      <c r="C275" s="328"/>
      <c r="D275" s="328"/>
      <c r="E275" s="542"/>
      <c r="F275" s="328"/>
      <c r="G275" s="393" t="s">
        <v>351</v>
      </c>
      <c r="H275" s="100">
        <f>H276</f>
        <v>199516081.66</v>
      </c>
      <c r="I275" s="114">
        <f>I276</f>
        <v>147618333.05000001</v>
      </c>
      <c r="J275" s="114">
        <f>J276</f>
        <v>97787128</v>
      </c>
      <c r="K275" s="114">
        <f>K276</f>
        <v>97787128</v>
      </c>
      <c r="L275" s="115"/>
      <c r="M275" s="693">
        <v>0</v>
      </c>
      <c r="N275" s="188">
        <v>0</v>
      </c>
      <c r="O275" s="188">
        <v>0</v>
      </c>
      <c r="P275" s="188">
        <v>0</v>
      </c>
      <c r="Q275" s="175"/>
      <c r="R275" s="598">
        <v>0</v>
      </c>
      <c r="S275" s="487">
        <v>0</v>
      </c>
      <c r="T275" s="487">
        <v>0</v>
      </c>
      <c r="U275" s="487">
        <v>0</v>
      </c>
      <c r="V275" s="113"/>
      <c r="W275" s="503">
        <f t="shared" ref="W275:Z277" si="134">H275+M275+R275</f>
        <v>199516081.66</v>
      </c>
      <c r="X275" s="105">
        <f t="shared" si="134"/>
        <v>147618333.05000001</v>
      </c>
      <c r="Y275" s="105">
        <f t="shared" si="134"/>
        <v>97787128</v>
      </c>
      <c r="Z275" s="160">
        <f t="shared" si="134"/>
        <v>97787128</v>
      </c>
      <c r="AA275" s="897"/>
      <c r="AB275" s="110"/>
    </row>
    <row r="276" spans="1:28" s="99" customFormat="1" x14ac:dyDescent="0.3">
      <c r="A276" s="812"/>
      <c r="B276" s="793"/>
      <c r="C276" s="328" t="s">
        <v>352</v>
      </c>
      <c r="D276" s="328"/>
      <c r="E276" s="542"/>
      <c r="F276" s="328"/>
      <c r="G276" s="393" t="s">
        <v>353</v>
      </c>
      <c r="H276" s="100">
        <f>H277+H279</f>
        <v>199516081.66</v>
      </c>
      <c r="I276" s="101">
        <f>I277+I279</f>
        <v>147618333.05000001</v>
      </c>
      <c r="J276" s="101">
        <f>J277+J279</f>
        <v>97787128</v>
      </c>
      <c r="K276" s="101">
        <f>K277+K279</f>
        <v>97787128</v>
      </c>
      <c r="L276" s="117"/>
      <c r="M276" s="693">
        <v>0</v>
      </c>
      <c r="N276" s="188">
        <v>0</v>
      </c>
      <c r="O276" s="188">
        <v>0</v>
      </c>
      <c r="P276" s="188">
        <v>0</v>
      </c>
      <c r="Q276" s="175"/>
      <c r="R276" s="598">
        <v>0</v>
      </c>
      <c r="S276" s="487">
        <v>0</v>
      </c>
      <c r="T276" s="487">
        <v>0</v>
      </c>
      <c r="U276" s="487">
        <v>0</v>
      </c>
      <c r="V276" s="113"/>
      <c r="W276" s="503">
        <f t="shared" si="134"/>
        <v>199516081.66</v>
      </c>
      <c r="X276" s="105">
        <f t="shared" si="134"/>
        <v>147618333.05000001</v>
      </c>
      <c r="Y276" s="105">
        <f t="shared" si="134"/>
        <v>97787128</v>
      </c>
      <c r="Z276" s="160">
        <f t="shared" si="134"/>
        <v>97787128</v>
      </c>
      <c r="AA276" s="897"/>
      <c r="AB276" s="110"/>
    </row>
    <row r="277" spans="1:28" s="99" customFormat="1" x14ac:dyDescent="0.3">
      <c r="A277" s="812"/>
      <c r="B277" s="793"/>
      <c r="C277" s="793"/>
      <c r="D277" s="328" t="s">
        <v>354</v>
      </c>
      <c r="E277" s="542"/>
      <c r="F277" s="328"/>
      <c r="G277" s="393" t="s">
        <v>355</v>
      </c>
      <c r="H277" s="100">
        <f>H278</f>
        <v>96210193.659999996</v>
      </c>
      <c r="I277" s="101">
        <f>I278</f>
        <v>122618333.05</v>
      </c>
      <c r="J277" s="101">
        <f>J278</f>
        <v>72787128</v>
      </c>
      <c r="K277" s="101">
        <f>K278</f>
        <v>72787128</v>
      </c>
      <c r="L277" s="117"/>
      <c r="M277" s="693">
        <v>0</v>
      </c>
      <c r="N277" s="188">
        <v>0</v>
      </c>
      <c r="O277" s="188">
        <v>0</v>
      </c>
      <c r="P277" s="188">
        <v>0</v>
      </c>
      <c r="Q277" s="175"/>
      <c r="R277" s="598">
        <v>0</v>
      </c>
      <c r="S277" s="487">
        <v>0</v>
      </c>
      <c r="T277" s="487">
        <v>0</v>
      </c>
      <c r="U277" s="487">
        <v>0</v>
      </c>
      <c r="V277" s="113"/>
      <c r="W277" s="503">
        <f t="shared" si="134"/>
        <v>96210193.659999996</v>
      </c>
      <c r="X277" s="105">
        <f t="shared" si="134"/>
        <v>122618333.05</v>
      </c>
      <c r="Y277" s="105">
        <f t="shared" si="134"/>
        <v>72787128</v>
      </c>
      <c r="Z277" s="160">
        <f t="shared" si="134"/>
        <v>72787128</v>
      </c>
      <c r="AA277" s="897"/>
      <c r="AB277" s="110"/>
    </row>
    <row r="278" spans="1:28" ht="43.95" customHeight="1" x14ac:dyDescent="0.3">
      <c r="A278" s="812"/>
      <c r="B278" s="793"/>
      <c r="C278" s="793"/>
      <c r="D278" s="328"/>
      <c r="E278" s="542" t="s">
        <v>356</v>
      </c>
      <c r="F278" s="329">
        <v>57</v>
      </c>
      <c r="G278" s="401" t="s">
        <v>357</v>
      </c>
      <c r="H278" s="23">
        <v>96210193.659999996</v>
      </c>
      <c r="I278" s="362">
        <v>122618333.05</v>
      </c>
      <c r="J278" s="362">
        <v>72787128</v>
      </c>
      <c r="K278" s="362">
        <v>72787128</v>
      </c>
      <c r="L278" s="613" t="s">
        <v>144</v>
      </c>
      <c r="M278" s="695">
        <v>0</v>
      </c>
      <c r="N278" s="327">
        <v>0</v>
      </c>
      <c r="O278" s="327">
        <v>0</v>
      </c>
      <c r="P278" s="327">
        <v>0</v>
      </c>
      <c r="Q278" s="616"/>
      <c r="R278" s="658">
        <v>0</v>
      </c>
      <c r="S278" s="481">
        <v>0</v>
      </c>
      <c r="T278" s="481">
        <v>0</v>
      </c>
      <c r="U278" s="481">
        <v>0</v>
      </c>
      <c r="V278" s="618"/>
      <c r="W278" s="496">
        <f>H278</f>
        <v>96210193.659999996</v>
      </c>
      <c r="X278" s="334">
        <f>I278</f>
        <v>122618333.05</v>
      </c>
      <c r="Y278" s="334">
        <f>J278</f>
        <v>72787128</v>
      </c>
      <c r="Z278" s="619">
        <f>K278</f>
        <v>72787128</v>
      </c>
      <c r="AA278" s="897"/>
      <c r="AB278" s="361" t="s">
        <v>205</v>
      </c>
    </row>
    <row r="279" spans="1:28" s="99" customFormat="1" x14ac:dyDescent="0.3">
      <c r="A279" s="812"/>
      <c r="B279" s="793"/>
      <c r="C279" s="793"/>
      <c r="D279" s="328" t="s">
        <v>358</v>
      </c>
      <c r="E279" s="542"/>
      <c r="F279" s="328"/>
      <c r="G279" s="393" t="s">
        <v>359</v>
      </c>
      <c r="H279" s="100">
        <f>H280</f>
        <v>103305888</v>
      </c>
      <c r="I279" s="101">
        <f>I280</f>
        <v>25000000</v>
      </c>
      <c r="J279" s="101">
        <f>J280</f>
        <v>25000000</v>
      </c>
      <c r="K279" s="101">
        <f>K280</f>
        <v>25000000</v>
      </c>
      <c r="L279" s="117"/>
      <c r="M279" s="693">
        <v>0</v>
      </c>
      <c r="N279" s="188">
        <v>0</v>
      </c>
      <c r="O279" s="188">
        <v>0</v>
      </c>
      <c r="P279" s="188">
        <v>0</v>
      </c>
      <c r="Q279" s="175"/>
      <c r="R279" s="598">
        <v>0</v>
      </c>
      <c r="S279" s="487">
        <v>0</v>
      </c>
      <c r="T279" s="487">
        <v>0</v>
      </c>
      <c r="U279" s="487">
        <v>0</v>
      </c>
      <c r="V279" s="113"/>
      <c r="W279" s="503">
        <f>H279+M279+R279</f>
        <v>103305888</v>
      </c>
      <c r="X279" s="105">
        <f>I279+N279+S279</f>
        <v>25000000</v>
      </c>
      <c r="Y279" s="105">
        <f>J279+O279+T279</f>
        <v>25000000</v>
      </c>
      <c r="Z279" s="160">
        <f>K279+P279+U279</f>
        <v>25000000</v>
      </c>
      <c r="AA279" s="897"/>
      <c r="AB279" s="110"/>
    </row>
    <row r="280" spans="1:28" ht="40.950000000000003" customHeight="1" thickBot="1" x14ac:dyDescent="0.35">
      <c r="A280" s="812"/>
      <c r="B280" s="811"/>
      <c r="C280" s="811"/>
      <c r="D280" s="331"/>
      <c r="E280" s="543" t="s">
        <v>360</v>
      </c>
      <c r="F280" s="378">
        <v>58</v>
      </c>
      <c r="G280" s="402" t="s">
        <v>361</v>
      </c>
      <c r="H280" s="153">
        <v>103305888</v>
      </c>
      <c r="I280" s="76">
        <v>25000000</v>
      </c>
      <c r="J280" s="76">
        <v>25000000</v>
      </c>
      <c r="K280" s="76">
        <v>25000000</v>
      </c>
      <c r="L280" s="608" t="s">
        <v>144</v>
      </c>
      <c r="M280" s="703">
        <v>0</v>
      </c>
      <c r="N280" s="360">
        <v>0</v>
      </c>
      <c r="O280" s="360">
        <v>0</v>
      </c>
      <c r="P280" s="360">
        <v>0</v>
      </c>
      <c r="Q280" s="657"/>
      <c r="R280" s="735">
        <v>0</v>
      </c>
      <c r="S280" s="489">
        <v>0</v>
      </c>
      <c r="T280" s="489">
        <v>0</v>
      </c>
      <c r="U280" s="489">
        <v>0</v>
      </c>
      <c r="V280" s="84"/>
      <c r="W280" s="493">
        <f>H280</f>
        <v>103305888</v>
      </c>
      <c r="X280" s="224">
        <f>I280</f>
        <v>25000000</v>
      </c>
      <c r="Y280" s="224">
        <f>J280</f>
        <v>25000000</v>
      </c>
      <c r="Z280" s="284">
        <f>K280</f>
        <v>25000000</v>
      </c>
      <c r="AA280" s="897"/>
      <c r="AB280" s="34"/>
    </row>
    <row r="281" spans="1:28" s="99" customFormat="1" ht="14.4" thickBot="1" x14ac:dyDescent="0.35">
      <c r="A281" s="792" t="s">
        <v>362</v>
      </c>
      <c r="B281" s="792"/>
      <c r="C281" s="792"/>
      <c r="D281" s="792"/>
      <c r="E281" s="792"/>
      <c r="F281" s="792"/>
      <c r="G281" s="792"/>
      <c r="H281" s="385">
        <f>H282+H299+H304</f>
        <v>836588729.44000006</v>
      </c>
      <c r="I281" s="385">
        <f t="shared" ref="I281:K281" si="135">I282+I299+I304</f>
        <v>1149835605.1999998</v>
      </c>
      <c r="J281" s="385">
        <f t="shared" si="135"/>
        <v>1028312558</v>
      </c>
      <c r="K281" s="385">
        <f t="shared" si="135"/>
        <v>1016562559</v>
      </c>
      <c r="L281" s="204"/>
      <c r="M281" s="704">
        <v>0</v>
      </c>
      <c r="N281" s="225">
        <f t="shared" ref="N281:P281" si="136">N287</f>
        <v>67626000</v>
      </c>
      <c r="O281" s="225">
        <f t="shared" si="136"/>
        <v>65056000</v>
      </c>
      <c r="P281" s="225">
        <f t="shared" si="136"/>
        <v>65056000</v>
      </c>
      <c r="Q281" s="226"/>
      <c r="R281" s="513">
        <v>0</v>
      </c>
      <c r="S281" s="527">
        <v>0</v>
      </c>
      <c r="T281" s="527">
        <v>0</v>
      </c>
      <c r="U281" s="527">
        <v>0</v>
      </c>
      <c r="V281" s="227"/>
      <c r="W281" s="504">
        <f t="shared" ref="W281:W287" si="137">H281+M281+R281</f>
        <v>836588729.44000006</v>
      </c>
      <c r="X281" s="216">
        <f t="shared" ref="X281:Z285" si="138">I281+N281+S281</f>
        <v>1217461605.1999998</v>
      </c>
      <c r="Y281" s="216">
        <f t="shared" si="138"/>
        <v>1093368558</v>
      </c>
      <c r="Z281" s="216">
        <f t="shared" si="138"/>
        <v>1081618559</v>
      </c>
      <c r="AA281" s="891">
        <v>13</v>
      </c>
    </row>
    <row r="282" spans="1:28" s="99" customFormat="1" x14ac:dyDescent="0.3">
      <c r="A282" s="332">
        <v>3</v>
      </c>
      <c r="B282" s="332"/>
      <c r="C282" s="332"/>
      <c r="D282" s="332"/>
      <c r="E282" s="544"/>
      <c r="F282" s="332"/>
      <c r="G282" s="400" t="s">
        <v>363</v>
      </c>
      <c r="H282" s="127">
        <f>H283</f>
        <v>315101330.08000004</v>
      </c>
      <c r="I282" s="128">
        <f t="shared" ref="I282:K283" si="139">I283</f>
        <v>366437179</v>
      </c>
      <c r="J282" s="128">
        <f t="shared" si="139"/>
        <v>366437180</v>
      </c>
      <c r="K282" s="128">
        <f t="shared" si="139"/>
        <v>366437181</v>
      </c>
      <c r="L282" s="129"/>
      <c r="M282" s="705">
        <v>0</v>
      </c>
      <c r="N282" s="193">
        <v>0</v>
      </c>
      <c r="O282" s="193">
        <v>0</v>
      </c>
      <c r="P282" s="193">
        <v>0</v>
      </c>
      <c r="Q282" s="177"/>
      <c r="R282" s="514">
        <v>0</v>
      </c>
      <c r="S282" s="530">
        <v>0</v>
      </c>
      <c r="T282" s="530">
        <v>0</v>
      </c>
      <c r="U282" s="530">
        <v>0</v>
      </c>
      <c r="V282" s="130"/>
      <c r="W282" s="505">
        <f t="shared" si="137"/>
        <v>315101330.08000004</v>
      </c>
      <c r="X282" s="131">
        <f t="shared" si="138"/>
        <v>366437179</v>
      </c>
      <c r="Y282" s="131">
        <f t="shared" si="138"/>
        <v>366437180</v>
      </c>
      <c r="Z282" s="281">
        <f t="shared" si="138"/>
        <v>366437181</v>
      </c>
      <c r="AA282" s="891"/>
    </row>
    <row r="283" spans="1:28" s="99" customFormat="1" ht="27.6" x14ac:dyDescent="0.3">
      <c r="A283" s="811"/>
      <c r="B283" s="328" t="s">
        <v>364</v>
      </c>
      <c r="C283" s="328"/>
      <c r="D283" s="328"/>
      <c r="E283" s="542"/>
      <c r="F283" s="328"/>
      <c r="G283" s="393" t="s">
        <v>365</v>
      </c>
      <c r="H283" s="5">
        <f>H284</f>
        <v>315101330.08000004</v>
      </c>
      <c r="I283" s="6">
        <f t="shared" si="139"/>
        <v>366437179</v>
      </c>
      <c r="J283" s="6">
        <f t="shared" si="139"/>
        <v>366437180</v>
      </c>
      <c r="K283" s="6">
        <f t="shared" si="139"/>
        <v>366437181</v>
      </c>
      <c r="L283" s="46"/>
      <c r="M283" s="706">
        <v>0</v>
      </c>
      <c r="N283" s="191">
        <v>0</v>
      </c>
      <c r="O283" s="191">
        <v>0</v>
      </c>
      <c r="P283" s="191">
        <v>0</v>
      </c>
      <c r="Q283" s="176"/>
      <c r="R283" s="352">
        <v>0</v>
      </c>
      <c r="S283" s="486">
        <v>0</v>
      </c>
      <c r="T283" s="486">
        <v>0</v>
      </c>
      <c r="U283" s="486">
        <v>0</v>
      </c>
      <c r="V283" s="43"/>
      <c r="W283" s="497">
        <f t="shared" si="137"/>
        <v>315101330.08000004</v>
      </c>
      <c r="X283" s="19">
        <f t="shared" si="138"/>
        <v>366437179</v>
      </c>
      <c r="Y283" s="19">
        <f t="shared" si="138"/>
        <v>366437180</v>
      </c>
      <c r="Z283" s="155">
        <f t="shared" si="138"/>
        <v>366437181</v>
      </c>
      <c r="AA283" s="891"/>
    </row>
    <row r="284" spans="1:28" s="99" customFormat="1" x14ac:dyDescent="0.3">
      <c r="A284" s="812"/>
      <c r="B284" s="811"/>
      <c r="C284" s="328" t="s">
        <v>366</v>
      </c>
      <c r="D284" s="328"/>
      <c r="E284" s="542"/>
      <c r="F284" s="328"/>
      <c r="G284" s="393" t="s">
        <v>367</v>
      </c>
      <c r="H284" s="7">
        <f>+H285+H287+H294+H297</f>
        <v>315101330.08000004</v>
      </c>
      <c r="I284" s="8">
        <f t="shared" ref="I284:K284" si="140">+I285+I287+I294+I297</f>
        <v>366437179</v>
      </c>
      <c r="J284" s="8">
        <f t="shared" si="140"/>
        <v>366437180</v>
      </c>
      <c r="K284" s="8">
        <f t="shared" si="140"/>
        <v>366437181</v>
      </c>
      <c r="L284" s="42"/>
      <c r="M284" s="706">
        <v>0</v>
      </c>
      <c r="N284" s="191">
        <v>0</v>
      </c>
      <c r="O284" s="191">
        <v>0</v>
      </c>
      <c r="P284" s="191">
        <v>0</v>
      </c>
      <c r="Q284" s="176"/>
      <c r="R284" s="352">
        <v>0</v>
      </c>
      <c r="S284" s="486">
        <v>0</v>
      </c>
      <c r="T284" s="486">
        <v>0</v>
      </c>
      <c r="U284" s="486">
        <v>0</v>
      </c>
      <c r="V284" s="43"/>
      <c r="W284" s="497">
        <f t="shared" si="137"/>
        <v>315101330.08000004</v>
      </c>
      <c r="X284" s="19">
        <f t="shared" si="138"/>
        <v>366437179</v>
      </c>
      <c r="Y284" s="19">
        <f t="shared" si="138"/>
        <v>366437180</v>
      </c>
      <c r="Z284" s="155">
        <f t="shared" si="138"/>
        <v>366437181</v>
      </c>
      <c r="AA284" s="891"/>
    </row>
    <row r="285" spans="1:28" s="99" customFormat="1" ht="27.6" x14ac:dyDescent="0.3">
      <c r="A285" s="812"/>
      <c r="B285" s="812"/>
      <c r="C285" s="811"/>
      <c r="D285" s="328" t="s">
        <v>368</v>
      </c>
      <c r="E285" s="542"/>
      <c r="F285" s="328"/>
      <c r="G285" s="393" t="s">
        <v>369</v>
      </c>
      <c r="H285" s="192">
        <v>0</v>
      </c>
      <c r="I285" s="191">
        <v>0</v>
      </c>
      <c r="J285" s="191">
        <v>0</v>
      </c>
      <c r="K285" s="191">
        <v>0</v>
      </c>
      <c r="L285" s="46"/>
      <c r="M285" s="706">
        <v>0</v>
      </c>
      <c r="N285" s="191">
        <v>0</v>
      </c>
      <c r="O285" s="191">
        <v>0</v>
      </c>
      <c r="P285" s="191">
        <v>0</v>
      </c>
      <c r="Q285" s="176"/>
      <c r="R285" s="352">
        <v>0</v>
      </c>
      <c r="S285" s="486">
        <v>0</v>
      </c>
      <c r="T285" s="486">
        <v>0</v>
      </c>
      <c r="U285" s="486">
        <v>0</v>
      </c>
      <c r="V285" s="43"/>
      <c r="W285" s="497">
        <f t="shared" si="137"/>
        <v>0</v>
      </c>
      <c r="X285" s="19">
        <f t="shared" si="138"/>
        <v>0</v>
      </c>
      <c r="Y285" s="19">
        <f t="shared" si="138"/>
        <v>0</v>
      </c>
      <c r="Z285" s="155">
        <f>K285+P285+U285</f>
        <v>0</v>
      </c>
      <c r="AA285" s="891"/>
    </row>
    <row r="286" spans="1:28" s="223" customFormat="1" ht="12.75" hidden="1" x14ac:dyDescent="0.2">
      <c r="A286" s="814"/>
      <c r="B286" s="814"/>
      <c r="C286" s="814"/>
      <c r="D286" s="374"/>
      <c r="E286" s="552"/>
      <c r="F286" s="318"/>
      <c r="G286" s="480"/>
      <c r="H286" s="319">
        <v>0</v>
      </c>
      <c r="I286" s="320">
        <v>0</v>
      </c>
      <c r="J286" s="320">
        <v>0</v>
      </c>
      <c r="K286" s="320">
        <v>0</v>
      </c>
      <c r="L286" s="321"/>
      <c r="M286" s="707">
        <v>0</v>
      </c>
      <c r="N286" s="320">
        <v>0</v>
      </c>
      <c r="O286" s="320">
        <v>0</v>
      </c>
      <c r="P286" s="320">
        <v>0</v>
      </c>
      <c r="Q286" s="321"/>
      <c r="R286" s="736">
        <v>0</v>
      </c>
      <c r="S286" s="531">
        <v>0</v>
      </c>
      <c r="T286" s="531">
        <v>0</v>
      </c>
      <c r="U286" s="531">
        <v>0</v>
      </c>
      <c r="V286" s="313"/>
      <c r="W286" s="508">
        <f t="shared" si="137"/>
        <v>0</v>
      </c>
      <c r="X286" s="322"/>
      <c r="Y286" s="322"/>
      <c r="Z286" s="323"/>
      <c r="AA286" s="891"/>
    </row>
    <row r="287" spans="1:28" s="99" customFormat="1" x14ac:dyDescent="0.3">
      <c r="A287" s="812"/>
      <c r="B287" s="812"/>
      <c r="C287" s="812"/>
      <c r="D287" s="328" t="s">
        <v>370</v>
      </c>
      <c r="E287" s="542"/>
      <c r="F287" s="328"/>
      <c r="G287" s="393" t="s">
        <v>371</v>
      </c>
      <c r="H287" s="7">
        <f>H288</f>
        <v>232087670.08000001</v>
      </c>
      <c r="I287" s="8">
        <f t="shared" ref="I287:K287" si="141">I288</f>
        <v>253240170</v>
      </c>
      <c r="J287" s="8">
        <f t="shared" si="141"/>
        <v>253240171</v>
      </c>
      <c r="K287" s="8">
        <f t="shared" si="141"/>
        <v>253240172</v>
      </c>
      <c r="L287" s="42"/>
      <c r="M287" s="708">
        <f>M288</f>
        <v>0</v>
      </c>
      <c r="N287" s="47">
        <f t="shared" ref="N287:P287" si="142">N288</f>
        <v>67626000</v>
      </c>
      <c r="O287" s="47">
        <f t="shared" si="142"/>
        <v>65056000</v>
      </c>
      <c r="P287" s="47">
        <f t="shared" si="142"/>
        <v>65056000</v>
      </c>
      <c r="Q287" s="176"/>
      <c r="R287" s="352">
        <v>0</v>
      </c>
      <c r="S287" s="486">
        <v>0</v>
      </c>
      <c r="T287" s="486">
        <v>0</v>
      </c>
      <c r="U287" s="486">
        <v>0</v>
      </c>
      <c r="V287" s="43"/>
      <c r="W287" s="497">
        <f t="shared" si="137"/>
        <v>232087670.08000001</v>
      </c>
      <c r="X287" s="19">
        <f t="shared" ref="X287:Z287" si="143">I287+N287+S287</f>
        <v>320866170</v>
      </c>
      <c r="Y287" s="19">
        <f t="shared" si="143"/>
        <v>318296171</v>
      </c>
      <c r="Z287" s="155">
        <f t="shared" si="143"/>
        <v>318296172</v>
      </c>
      <c r="AA287" s="891"/>
    </row>
    <row r="288" spans="1:28" x14ac:dyDescent="0.3">
      <c r="A288" s="812"/>
      <c r="B288" s="812"/>
      <c r="C288" s="812"/>
      <c r="D288" s="793"/>
      <c r="E288" s="542" t="s">
        <v>372</v>
      </c>
      <c r="F288" s="829">
        <v>59</v>
      </c>
      <c r="G288" s="804" t="s">
        <v>373</v>
      </c>
      <c r="H288" s="817">
        <v>232087670.08000001</v>
      </c>
      <c r="I288" s="816">
        <v>253240170</v>
      </c>
      <c r="J288" s="816">
        <v>253240171</v>
      </c>
      <c r="K288" s="816">
        <v>253240172</v>
      </c>
      <c r="L288" s="815" t="s">
        <v>144</v>
      </c>
      <c r="M288" s="837">
        <v>0</v>
      </c>
      <c r="N288" s="816">
        <v>67626000</v>
      </c>
      <c r="O288" s="816">
        <v>65056000</v>
      </c>
      <c r="P288" s="816">
        <v>65056000</v>
      </c>
      <c r="Q288" s="839" t="s">
        <v>1035</v>
      </c>
      <c r="R288" s="837">
        <v>0</v>
      </c>
      <c r="S288" s="816">
        <v>0</v>
      </c>
      <c r="T288" s="816">
        <v>0</v>
      </c>
      <c r="U288" s="816">
        <v>0</v>
      </c>
      <c r="V288" s="828"/>
      <c r="W288" s="837">
        <f>+H288+M288+R288</f>
        <v>232087670.08000001</v>
      </c>
      <c r="X288" s="816">
        <f t="shared" ref="X288:Z288" si="144">+I288+N288+S288</f>
        <v>320866170</v>
      </c>
      <c r="Y288" s="816">
        <f t="shared" si="144"/>
        <v>318296171</v>
      </c>
      <c r="Z288" s="815">
        <f t="shared" si="144"/>
        <v>318296172</v>
      </c>
      <c r="AA288" s="891"/>
    </row>
    <row r="289" spans="1:27" x14ac:dyDescent="0.3">
      <c r="A289" s="812"/>
      <c r="B289" s="812"/>
      <c r="C289" s="812"/>
      <c r="D289" s="793"/>
      <c r="E289" s="542" t="s">
        <v>374</v>
      </c>
      <c r="F289" s="829"/>
      <c r="G289" s="804"/>
      <c r="H289" s="817"/>
      <c r="I289" s="816"/>
      <c r="J289" s="816"/>
      <c r="K289" s="816"/>
      <c r="L289" s="815"/>
      <c r="M289" s="837"/>
      <c r="N289" s="816"/>
      <c r="O289" s="816"/>
      <c r="P289" s="816"/>
      <c r="Q289" s="839"/>
      <c r="R289" s="837"/>
      <c r="S289" s="816"/>
      <c r="T289" s="816"/>
      <c r="U289" s="816"/>
      <c r="V289" s="828"/>
      <c r="W289" s="837"/>
      <c r="X289" s="816"/>
      <c r="Y289" s="816"/>
      <c r="Z289" s="815"/>
      <c r="AA289" s="891"/>
    </row>
    <row r="290" spans="1:27" x14ac:dyDescent="0.3">
      <c r="A290" s="812"/>
      <c r="B290" s="812"/>
      <c r="C290" s="812"/>
      <c r="D290" s="793"/>
      <c r="E290" s="542" t="s">
        <v>375</v>
      </c>
      <c r="F290" s="829"/>
      <c r="G290" s="804"/>
      <c r="H290" s="817"/>
      <c r="I290" s="816"/>
      <c r="J290" s="816"/>
      <c r="K290" s="816"/>
      <c r="L290" s="815"/>
      <c r="M290" s="837"/>
      <c r="N290" s="816"/>
      <c r="O290" s="816"/>
      <c r="P290" s="816"/>
      <c r="Q290" s="839"/>
      <c r="R290" s="837"/>
      <c r="S290" s="816"/>
      <c r="T290" s="816"/>
      <c r="U290" s="816"/>
      <c r="V290" s="828"/>
      <c r="W290" s="837"/>
      <c r="X290" s="816"/>
      <c r="Y290" s="816"/>
      <c r="Z290" s="815"/>
      <c r="AA290" s="891"/>
    </row>
    <row r="291" spans="1:27" x14ac:dyDescent="0.3">
      <c r="A291" s="812"/>
      <c r="B291" s="812"/>
      <c r="C291" s="812"/>
      <c r="D291" s="793"/>
      <c r="E291" s="542" t="s">
        <v>376</v>
      </c>
      <c r="F291" s="829"/>
      <c r="G291" s="804"/>
      <c r="H291" s="817"/>
      <c r="I291" s="816"/>
      <c r="J291" s="816"/>
      <c r="K291" s="816"/>
      <c r="L291" s="815"/>
      <c r="M291" s="837"/>
      <c r="N291" s="816"/>
      <c r="O291" s="816"/>
      <c r="P291" s="816"/>
      <c r="Q291" s="839"/>
      <c r="R291" s="837"/>
      <c r="S291" s="816"/>
      <c r="T291" s="816"/>
      <c r="U291" s="816"/>
      <c r="V291" s="828"/>
      <c r="W291" s="837"/>
      <c r="X291" s="816"/>
      <c r="Y291" s="816"/>
      <c r="Z291" s="815"/>
      <c r="AA291" s="891"/>
    </row>
    <row r="292" spans="1:27" x14ac:dyDescent="0.3">
      <c r="A292" s="812"/>
      <c r="B292" s="812"/>
      <c r="C292" s="812"/>
      <c r="D292" s="793"/>
      <c r="E292" s="542" t="s">
        <v>377</v>
      </c>
      <c r="F292" s="829"/>
      <c r="G292" s="804"/>
      <c r="H292" s="817"/>
      <c r="I292" s="816"/>
      <c r="J292" s="816"/>
      <c r="K292" s="816"/>
      <c r="L292" s="815"/>
      <c r="M292" s="837"/>
      <c r="N292" s="816"/>
      <c r="O292" s="816"/>
      <c r="P292" s="816"/>
      <c r="Q292" s="839"/>
      <c r="R292" s="837"/>
      <c r="S292" s="816"/>
      <c r="T292" s="816"/>
      <c r="U292" s="816"/>
      <c r="V292" s="828"/>
      <c r="W292" s="837"/>
      <c r="X292" s="816"/>
      <c r="Y292" s="816"/>
      <c r="Z292" s="815"/>
      <c r="AA292" s="891"/>
    </row>
    <row r="293" spans="1:27" x14ac:dyDescent="0.3">
      <c r="A293" s="812"/>
      <c r="B293" s="812"/>
      <c r="C293" s="812"/>
      <c r="D293" s="793"/>
      <c r="E293" s="542" t="s">
        <v>378</v>
      </c>
      <c r="F293" s="829"/>
      <c r="G293" s="804"/>
      <c r="H293" s="817"/>
      <c r="I293" s="816"/>
      <c r="J293" s="816"/>
      <c r="K293" s="816"/>
      <c r="L293" s="815"/>
      <c r="M293" s="837"/>
      <c r="N293" s="816"/>
      <c r="O293" s="816"/>
      <c r="P293" s="816"/>
      <c r="Q293" s="839"/>
      <c r="R293" s="837"/>
      <c r="S293" s="816"/>
      <c r="T293" s="816"/>
      <c r="U293" s="816"/>
      <c r="V293" s="828"/>
      <c r="W293" s="837"/>
      <c r="X293" s="816"/>
      <c r="Y293" s="816"/>
      <c r="Z293" s="815"/>
      <c r="AA293" s="891"/>
    </row>
    <row r="294" spans="1:27" s="99" customFormat="1" ht="27.6" x14ac:dyDescent="0.3">
      <c r="A294" s="812"/>
      <c r="B294" s="812"/>
      <c r="C294" s="812"/>
      <c r="D294" s="328" t="s">
        <v>379</v>
      </c>
      <c r="E294" s="542"/>
      <c r="F294" s="328"/>
      <c r="G294" s="393" t="s">
        <v>380</v>
      </c>
      <c r="H294" s="7">
        <f>H295</f>
        <v>41506830</v>
      </c>
      <c r="I294" s="8">
        <f t="shared" ref="I294:K294" si="145">I295</f>
        <v>71690179</v>
      </c>
      <c r="J294" s="8">
        <f t="shared" si="145"/>
        <v>71690179</v>
      </c>
      <c r="K294" s="8">
        <f t="shared" si="145"/>
        <v>71690179</v>
      </c>
      <c r="L294" s="42"/>
      <c r="M294" s="706">
        <v>0</v>
      </c>
      <c r="N294" s="191">
        <v>0</v>
      </c>
      <c r="O294" s="191">
        <v>0</v>
      </c>
      <c r="P294" s="191">
        <v>0</v>
      </c>
      <c r="Q294" s="176"/>
      <c r="R294" s="352">
        <v>0</v>
      </c>
      <c r="S294" s="486">
        <v>0</v>
      </c>
      <c r="T294" s="486">
        <v>0</v>
      </c>
      <c r="U294" s="486">
        <v>0</v>
      </c>
      <c r="V294" s="43"/>
      <c r="W294" s="497">
        <f>H294+M294+R294</f>
        <v>41506830</v>
      </c>
      <c r="X294" s="19">
        <f t="shared" ref="X294:Z294" si="146">I294+N294+S294</f>
        <v>71690179</v>
      </c>
      <c r="Y294" s="19">
        <f t="shared" si="146"/>
        <v>71690179</v>
      </c>
      <c r="Z294" s="155">
        <f t="shared" si="146"/>
        <v>71690179</v>
      </c>
      <c r="AA294" s="891"/>
    </row>
    <row r="295" spans="1:27" ht="26.4" customHeight="1" x14ac:dyDescent="0.3">
      <c r="A295" s="812"/>
      <c r="B295" s="812"/>
      <c r="C295" s="812"/>
      <c r="D295" s="793"/>
      <c r="E295" s="542" t="s">
        <v>381</v>
      </c>
      <c r="F295" s="829">
        <v>60</v>
      </c>
      <c r="G295" s="804" t="s">
        <v>382</v>
      </c>
      <c r="H295" s="817">
        <f>H297</f>
        <v>41506830</v>
      </c>
      <c r="I295" s="816">
        <v>71690179</v>
      </c>
      <c r="J295" s="816">
        <v>71690179</v>
      </c>
      <c r="K295" s="816">
        <v>71690179</v>
      </c>
      <c r="L295" s="815" t="s">
        <v>144</v>
      </c>
      <c r="M295" s="833">
        <v>0</v>
      </c>
      <c r="N295" s="887">
        <v>0</v>
      </c>
      <c r="O295" s="887">
        <v>0</v>
      </c>
      <c r="P295" s="887">
        <v>0</v>
      </c>
      <c r="Q295" s="839"/>
      <c r="R295" s="837">
        <v>0</v>
      </c>
      <c r="S295" s="816">
        <v>0</v>
      </c>
      <c r="T295" s="816">
        <v>0</v>
      </c>
      <c r="U295" s="816">
        <v>0</v>
      </c>
      <c r="V295" s="967"/>
      <c r="W295" s="837">
        <f>+H295+M295+R295</f>
        <v>41506830</v>
      </c>
      <c r="X295" s="968">
        <f t="shared" ref="X295:Z295" si="147">+I295+N295+S295</f>
        <v>71690179</v>
      </c>
      <c r="Y295" s="968">
        <f t="shared" si="147"/>
        <v>71690179</v>
      </c>
      <c r="Z295" s="967">
        <f t="shared" si="147"/>
        <v>71690179</v>
      </c>
      <c r="AA295" s="891"/>
    </row>
    <row r="296" spans="1:27" ht="26.4" customHeight="1" x14ac:dyDescent="0.3">
      <c r="A296" s="812"/>
      <c r="B296" s="812"/>
      <c r="C296" s="812"/>
      <c r="D296" s="793"/>
      <c r="E296" s="542" t="s">
        <v>383</v>
      </c>
      <c r="F296" s="829"/>
      <c r="G296" s="804"/>
      <c r="H296" s="817"/>
      <c r="I296" s="816"/>
      <c r="J296" s="816"/>
      <c r="K296" s="816"/>
      <c r="L296" s="815"/>
      <c r="M296" s="833"/>
      <c r="N296" s="887"/>
      <c r="O296" s="887"/>
      <c r="P296" s="887"/>
      <c r="Q296" s="839"/>
      <c r="R296" s="837"/>
      <c r="S296" s="816"/>
      <c r="T296" s="816"/>
      <c r="U296" s="816"/>
      <c r="V296" s="967"/>
      <c r="W296" s="837"/>
      <c r="X296" s="968"/>
      <c r="Y296" s="968"/>
      <c r="Z296" s="967"/>
      <c r="AA296" s="891"/>
    </row>
    <row r="297" spans="1:27" s="99" customFormat="1" ht="27.6" x14ac:dyDescent="0.3">
      <c r="A297" s="812"/>
      <c r="B297" s="812"/>
      <c r="C297" s="812"/>
      <c r="D297" s="328" t="s">
        <v>384</v>
      </c>
      <c r="E297" s="542"/>
      <c r="F297" s="328"/>
      <c r="G297" s="393" t="s">
        <v>385</v>
      </c>
      <c r="H297" s="7">
        <f>H298</f>
        <v>41506830</v>
      </c>
      <c r="I297" s="8">
        <f t="shared" ref="I297:K297" si="148">I298</f>
        <v>41506830</v>
      </c>
      <c r="J297" s="8">
        <f t="shared" si="148"/>
        <v>41506830</v>
      </c>
      <c r="K297" s="8">
        <f t="shared" si="148"/>
        <v>41506830</v>
      </c>
      <c r="L297" s="42"/>
      <c r="M297" s="706">
        <v>0</v>
      </c>
      <c r="N297" s="191">
        <v>0</v>
      </c>
      <c r="O297" s="191">
        <v>0</v>
      </c>
      <c r="P297" s="191">
        <v>0</v>
      </c>
      <c r="Q297" s="176"/>
      <c r="R297" s="352">
        <v>0</v>
      </c>
      <c r="S297" s="486">
        <v>0</v>
      </c>
      <c r="T297" s="486">
        <v>0</v>
      </c>
      <c r="U297" s="486">
        <v>0</v>
      </c>
      <c r="V297" s="43"/>
      <c r="W297" s="497">
        <f>H297+M297+R297</f>
        <v>41506830</v>
      </c>
      <c r="X297" s="19">
        <f t="shared" ref="X297:Z297" si="149">I297+N297+S297</f>
        <v>41506830</v>
      </c>
      <c r="Y297" s="19">
        <f t="shared" si="149"/>
        <v>41506830</v>
      </c>
      <c r="Z297" s="155">
        <f t="shared" si="149"/>
        <v>41506830</v>
      </c>
      <c r="AA297" s="891"/>
    </row>
    <row r="298" spans="1:27" ht="55.2" x14ac:dyDescent="0.3">
      <c r="A298" s="813"/>
      <c r="B298" s="813"/>
      <c r="C298" s="813"/>
      <c r="D298" s="328"/>
      <c r="E298" s="542" t="s">
        <v>386</v>
      </c>
      <c r="F298" s="364">
        <v>61</v>
      </c>
      <c r="G298" s="394" t="s">
        <v>387</v>
      </c>
      <c r="H298" s="348">
        <v>41506830</v>
      </c>
      <c r="I298" s="38">
        <v>41506830</v>
      </c>
      <c r="J298" s="38">
        <v>41506830</v>
      </c>
      <c r="K298" s="38">
        <v>41506830</v>
      </c>
      <c r="L298" s="615" t="s">
        <v>144</v>
      </c>
      <c r="M298" s="683">
        <v>0</v>
      </c>
      <c r="N298" s="336">
        <v>0</v>
      </c>
      <c r="O298" s="336">
        <v>0</v>
      </c>
      <c r="P298" s="336">
        <v>0</v>
      </c>
      <c r="Q298" s="624"/>
      <c r="R298" s="621">
        <v>0</v>
      </c>
      <c r="S298" s="482">
        <v>0</v>
      </c>
      <c r="T298" s="482">
        <v>0</v>
      </c>
      <c r="U298" s="482">
        <v>0</v>
      </c>
      <c r="V298" s="620"/>
      <c r="W298" s="498">
        <f>+H298+M298+R298</f>
        <v>41506830</v>
      </c>
      <c r="X298" s="366">
        <f t="shared" ref="X298:Z298" si="150">+I298+N298+S298</f>
        <v>41506830</v>
      </c>
      <c r="Y298" s="366">
        <f t="shared" si="150"/>
        <v>41506830</v>
      </c>
      <c r="Z298" s="638">
        <f t="shared" si="150"/>
        <v>41506830</v>
      </c>
      <c r="AA298" s="891"/>
    </row>
    <row r="299" spans="1:27" s="99" customFormat="1" x14ac:dyDescent="0.3">
      <c r="A299" s="328">
        <v>4</v>
      </c>
      <c r="B299" s="328"/>
      <c r="C299" s="328"/>
      <c r="D299" s="328"/>
      <c r="E299" s="542"/>
      <c r="F299" s="328"/>
      <c r="G299" s="393" t="s">
        <v>388</v>
      </c>
      <c r="H299" s="5">
        <f>H300</f>
        <v>24904098</v>
      </c>
      <c r="I299" s="6">
        <f t="shared" ref="I299:K302" si="151">I300</f>
        <v>5081598</v>
      </c>
      <c r="J299" s="6">
        <f t="shared" si="151"/>
        <v>5081598</v>
      </c>
      <c r="K299" s="6">
        <f t="shared" si="151"/>
        <v>5081598</v>
      </c>
      <c r="L299" s="46"/>
      <c r="M299" s="706">
        <v>0</v>
      </c>
      <c r="N299" s="191">
        <v>0</v>
      </c>
      <c r="O299" s="191">
        <v>0</v>
      </c>
      <c r="P299" s="191">
        <v>0</v>
      </c>
      <c r="Q299" s="176"/>
      <c r="R299" s="352">
        <v>0</v>
      </c>
      <c r="S299" s="486">
        <v>0</v>
      </c>
      <c r="T299" s="486">
        <v>0</v>
      </c>
      <c r="U299" s="486">
        <v>0</v>
      </c>
      <c r="V299" s="43"/>
      <c r="W299" s="497">
        <f>H299+M299+R299</f>
        <v>24904098</v>
      </c>
      <c r="X299" s="19">
        <f t="shared" ref="X299:Z302" si="152">I299+N299+S299</f>
        <v>5081598</v>
      </c>
      <c r="Y299" s="19">
        <f t="shared" si="152"/>
        <v>5081598</v>
      </c>
      <c r="Z299" s="155">
        <f t="shared" si="152"/>
        <v>5081598</v>
      </c>
      <c r="AA299" s="891"/>
    </row>
    <row r="300" spans="1:27" s="99" customFormat="1" x14ac:dyDescent="0.3">
      <c r="A300" s="811"/>
      <c r="B300" s="328" t="s">
        <v>389</v>
      </c>
      <c r="C300" s="328"/>
      <c r="D300" s="328"/>
      <c r="E300" s="542"/>
      <c r="F300" s="328"/>
      <c r="G300" s="393" t="s">
        <v>390</v>
      </c>
      <c r="H300" s="5">
        <f>H301</f>
        <v>24904098</v>
      </c>
      <c r="I300" s="6">
        <f t="shared" si="151"/>
        <v>5081598</v>
      </c>
      <c r="J300" s="6">
        <f t="shared" si="151"/>
        <v>5081598</v>
      </c>
      <c r="K300" s="6">
        <f t="shared" si="151"/>
        <v>5081598</v>
      </c>
      <c r="L300" s="46"/>
      <c r="M300" s="706">
        <v>0</v>
      </c>
      <c r="N300" s="191">
        <v>0</v>
      </c>
      <c r="O300" s="191">
        <v>0</v>
      </c>
      <c r="P300" s="191">
        <v>0</v>
      </c>
      <c r="Q300" s="176"/>
      <c r="R300" s="352">
        <v>0</v>
      </c>
      <c r="S300" s="486">
        <v>0</v>
      </c>
      <c r="T300" s="486">
        <v>0</v>
      </c>
      <c r="U300" s="486">
        <v>0</v>
      </c>
      <c r="V300" s="43"/>
      <c r="W300" s="497">
        <f>H300+M300+R300</f>
        <v>24904098</v>
      </c>
      <c r="X300" s="19">
        <f t="shared" si="152"/>
        <v>5081598</v>
      </c>
      <c r="Y300" s="19">
        <f t="shared" si="152"/>
        <v>5081598</v>
      </c>
      <c r="Z300" s="155">
        <f t="shared" si="152"/>
        <v>5081598</v>
      </c>
      <c r="AA300" s="891"/>
    </row>
    <row r="301" spans="1:27" s="99" customFormat="1" x14ac:dyDescent="0.3">
      <c r="A301" s="812"/>
      <c r="B301" s="811"/>
      <c r="C301" s="328" t="s">
        <v>391</v>
      </c>
      <c r="D301" s="328"/>
      <c r="E301" s="542"/>
      <c r="F301" s="328"/>
      <c r="G301" s="393" t="s">
        <v>392</v>
      </c>
      <c r="H301" s="5">
        <f>H302</f>
        <v>24904098</v>
      </c>
      <c r="I301" s="6">
        <f t="shared" si="151"/>
        <v>5081598</v>
      </c>
      <c r="J301" s="6">
        <f t="shared" si="151"/>
        <v>5081598</v>
      </c>
      <c r="K301" s="6">
        <f t="shared" si="151"/>
        <v>5081598</v>
      </c>
      <c r="L301" s="46"/>
      <c r="M301" s="706">
        <v>0</v>
      </c>
      <c r="N301" s="191">
        <v>0</v>
      </c>
      <c r="O301" s="191">
        <v>0</v>
      </c>
      <c r="P301" s="191">
        <v>0</v>
      </c>
      <c r="Q301" s="176"/>
      <c r="R301" s="352">
        <v>0</v>
      </c>
      <c r="S301" s="486">
        <v>0</v>
      </c>
      <c r="T301" s="486">
        <v>0</v>
      </c>
      <c r="U301" s="486">
        <v>0</v>
      </c>
      <c r="V301" s="43"/>
      <c r="W301" s="497">
        <f>H301+M301+R301</f>
        <v>24904098</v>
      </c>
      <c r="X301" s="19">
        <f t="shared" si="152"/>
        <v>5081598</v>
      </c>
      <c r="Y301" s="19">
        <f t="shared" si="152"/>
        <v>5081598</v>
      </c>
      <c r="Z301" s="155">
        <f t="shared" si="152"/>
        <v>5081598</v>
      </c>
      <c r="AA301" s="891"/>
    </row>
    <row r="302" spans="1:27" s="99" customFormat="1" ht="27.6" x14ac:dyDescent="0.3">
      <c r="A302" s="812"/>
      <c r="B302" s="812"/>
      <c r="C302" s="811"/>
      <c r="D302" s="328" t="s">
        <v>393</v>
      </c>
      <c r="E302" s="542"/>
      <c r="F302" s="328"/>
      <c r="G302" s="393" t="s">
        <v>394</v>
      </c>
      <c r="H302" s="7">
        <f>H303</f>
        <v>24904098</v>
      </c>
      <c r="I302" s="8">
        <f t="shared" si="151"/>
        <v>5081598</v>
      </c>
      <c r="J302" s="8">
        <f t="shared" si="151"/>
        <v>5081598</v>
      </c>
      <c r="K302" s="8">
        <f t="shared" si="151"/>
        <v>5081598</v>
      </c>
      <c r="L302" s="42"/>
      <c r="M302" s="706">
        <v>0</v>
      </c>
      <c r="N302" s="191">
        <v>0</v>
      </c>
      <c r="O302" s="191">
        <v>0</v>
      </c>
      <c r="P302" s="191">
        <v>0</v>
      </c>
      <c r="Q302" s="176"/>
      <c r="R302" s="352">
        <v>0</v>
      </c>
      <c r="S302" s="486">
        <v>0</v>
      </c>
      <c r="T302" s="486">
        <v>0</v>
      </c>
      <c r="U302" s="486">
        <v>0</v>
      </c>
      <c r="V302" s="43"/>
      <c r="W302" s="497">
        <f>H302+M302+R302</f>
        <v>24904098</v>
      </c>
      <c r="X302" s="19">
        <f t="shared" si="152"/>
        <v>5081598</v>
      </c>
      <c r="Y302" s="19">
        <f t="shared" si="152"/>
        <v>5081598</v>
      </c>
      <c r="Z302" s="155">
        <f t="shared" si="152"/>
        <v>5081598</v>
      </c>
      <c r="AA302" s="891"/>
    </row>
    <row r="303" spans="1:27" ht="44.4" customHeight="1" x14ac:dyDescent="0.3">
      <c r="A303" s="813"/>
      <c r="B303" s="813"/>
      <c r="C303" s="813"/>
      <c r="D303" s="328"/>
      <c r="E303" s="542" t="s">
        <v>395</v>
      </c>
      <c r="F303" s="364">
        <v>62</v>
      </c>
      <c r="G303" s="394" t="s">
        <v>396</v>
      </c>
      <c r="H303" s="348">
        <v>24904098</v>
      </c>
      <c r="I303" s="349">
        <v>5081598</v>
      </c>
      <c r="J303" s="349">
        <v>5081598</v>
      </c>
      <c r="K303" s="349">
        <v>5081598</v>
      </c>
      <c r="L303" s="615" t="s">
        <v>144</v>
      </c>
      <c r="M303" s="683">
        <v>0</v>
      </c>
      <c r="N303" s="336">
        <v>0</v>
      </c>
      <c r="O303" s="336">
        <v>0</v>
      </c>
      <c r="P303" s="336">
        <v>0</v>
      </c>
      <c r="Q303" s="624"/>
      <c r="R303" s="621">
        <v>0</v>
      </c>
      <c r="S303" s="482">
        <v>0</v>
      </c>
      <c r="T303" s="482">
        <v>0</v>
      </c>
      <c r="U303" s="482">
        <v>0</v>
      </c>
      <c r="V303" s="620"/>
      <c r="W303" s="498">
        <f>+H303+M303+R303</f>
        <v>24904098</v>
      </c>
      <c r="X303" s="366">
        <f t="shared" ref="X303:Z303" si="153">+I303+N303+S303</f>
        <v>5081598</v>
      </c>
      <c r="Y303" s="366">
        <f t="shared" si="153"/>
        <v>5081598</v>
      </c>
      <c r="Z303" s="638">
        <f t="shared" si="153"/>
        <v>5081598</v>
      </c>
      <c r="AA303" s="891"/>
    </row>
    <row r="304" spans="1:27" s="99" customFormat="1" x14ac:dyDescent="0.3">
      <c r="A304" s="328">
        <v>5</v>
      </c>
      <c r="B304" s="328"/>
      <c r="C304" s="328"/>
      <c r="D304" s="328"/>
      <c r="E304" s="542"/>
      <c r="F304" s="328"/>
      <c r="G304" s="393" t="s">
        <v>119</v>
      </c>
      <c r="H304" s="5">
        <f>H305</f>
        <v>496583301.36000001</v>
      </c>
      <c r="I304" s="6">
        <f t="shared" ref="I304:K304" si="154">I305</f>
        <v>778316828.19999993</v>
      </c>
      <c r="J304" s="6">
        <f t="shared" si="154"/>
        <v>656793780</v>
      </c>
      <c r="K304" s="6">
        <f t="shared" si="154"/>
        <v>645043780</v>
      </c>
      <c r="L304" s="46"/>
      <c r="M304" s="706">
        <v>0</v>
      </c>
      <c r="N304" s="191">
        <v>0</v>
      </c>
      <c r="O304" s="191">
        <v>0</v>
      </c>
      <c r="P304" s="191">
        <v>0</v>
      </c>
      <c r="Q304" s="176"/>
      <c r="R304" s="352">
        <v>0</v>
      </c>
      <c r="S304" s="486">
        <v>0</v>
      </c>
      <c r="T304" s="486">
        <v>0</v>
      </c>
      <c r="U304" s="486">
        <v>0</v>
      </c>
      <c r="V304" s="43"/>
      <c r="W304" s="497">
        <f>H304+M304+R304</f>
        <v>496583301.36000001</v>
      </c>
      <c r="X304" s="19">
        <f t="shared" ref="X304:Z307" si="155">I304+N304+S304</f>
        <v>778316828.19999993</v>
      </c>
      <c r="Y304" s="19">
        <f t="shared" si="155"/>
        <v>656793780</v>
      </c>
      <c r="Z304" s="155">
        <f t="shared" si="155"/>
        <v>645043780</v>
      </c>
      <c r="AA304" s="891"/>
    </row>
    <row r="305" spans="1:27" s="99" customFormat="1" ht="27.6" x14ac:dyDescent="0.3">
      <c r="A305" s="811"/>
      <c r="B305" s="328" t="s">
        <v>120</v>
      </c>
      <c r="C305" s="328"/>
      <c r="D305" s="328"/>
      <c r="E305" s="542"/>
      <c r="F305" s="328"/>
      <c r="G305" s="393" t="s">
        <v>121</v>
      </c>
      <c r="H305" s="5">
        <f>H306+H310</f>
        <v>496583301.36000001</v>
      </c>
      <c r="I305" s="6">
        <f t="shared" ref="I305:K305" si="156">I306+I310</f>
        <v>778316828.19999993</v>
      </c>
      <c r="J305" s="6">
        <f t="shared" si="156"/>
        <v>656793780</v>
      </c>
      <c r="K305" s="6">
        <f t="shared" si="156"/>
        <v>645043780</v>
      </c>
      <c r="L305" s="46"/>
      <c r="M305" s="706">
        <v>0</v>
      </c>
      <c r="N305" s="191">
        <v>0</v>
      </c>
      <c r="O305" s="191">
        <v>0</v>
      </c>
      <c r="P305" s="191">
        <v>0</v>
      </c>
      <c r="Q305" s="176"/>
      <c r="R305" s="352">
        <v>0</v>
      </c>
      <c r="S305" s="486">
        <v>0</v>
      </c>
      <c r="T305" s="486">
        <v>0</v>
      </c>
      <c r="U305" s="486">
        <v>0</v>
      </c>
      <c r="V305" s="43"/>
      <c r="W305" s="497">
        <f>H305+M305+R305</f>
        <v>496583301.36000001</v>
      </c>
      <c r="X305" s="19">
        <f t="shared" si="155"/>
        <v>778316828.19999993</v>
      </c>
      <c r="Y305" s="19">
        <f t="shared" si="155"/>
        <v>656793780</v>
      </c>
      <c r="Z305" s="155">
        <f t="shared" si="155"/>
        <v>645043780</v>
      </c>
      <c r="AA305" s="891"/>
    </row>
    <row r="306" spans="1:27" s="99" customFormat="1" ht="17.399999999999999" customHeight="1" x14ac:dyDescent="0.3">
      <c r="A306" s="812"/>
      <c r="B306" s="811"/>
      <c r="C306" s="328" t="s">
        <v>397</v>
      </c>
      <c r="D306" s="328"/>
      <c r="E306" s="542"/>
      <c r="F306" s="328"/>
      <c r="G306" s="393" t="s">
        <v>398</v>
      </c>
      <c r="H306" s="5">
        <f>H307</f>
        <v>83013660</v>
      </c>
      <c r="I306" s="6">
        <f t="shared" ref="I306:K307" si="157">I307</f>
        <v>58533300</v>
      </c>
      <c r="J306" s="6">
        <f t="shared" si="157"/>
        <v>58533300</v>
      </c>
      <c r="K306" s="6">
        <f t="shared" si="157"/>
        <v>58533300</v>
      </c>
      <c r="L306" s="46"/>
      <c r="M306" s="706">
        <v>0</v>
      </c>
      <c r="N306" s="191">
        <v>0</v>
      </c>
      <c r="O306" s="191">
        <v>0</v>
      </c>
      <c r="P306" s="191">
        <v>0</v>
      </c>
      <c r="Q306" s="176"/>
      <c r="R306" s="352">
        <v>0</v>
      </c>
      <c r="S306" s="486">
        <v>0</v>
      </c>
      <c r="T306" s="486">
        <v>0</v>
      </c>
      <c r="U306" s="486">
        <v>0</v>
      </c>
      <c r="V306" s="43"/>
      <c r="W306" s="497">
        <f>H306+M306+R306</f>
        <v>83013660</v>
      </c>
      <c r="X306" s="19">
        <f t="shared" si="155"/>
        <v>58533300</v>
      </c>
      <c r="Y306" s="19">
        <f t="shared" si="155"/>
        <v>58533300</v>
      </c>
      <c r="Z306" s="155">
        <f t="shared" si="155"/>
        <v>58533300</v>
      </c>
      <c r="AA306" s="891"/>
    </row>
    <row r="307" spans="1:27" s="99" customFormat="1" x14ac:dyDescent="0.3">
      <c r="A307" s="812"/>
      <c r="B307" s="812"/>
      <c r="C307" s="793"/>
      <c r="D307" s="328" t="s">
        <v>399</v>
      </c>
      <c r="E307" s="542"/>
      <c r="F307" s="328"/>
      <c r="G307" s="393" t="s">
        <v>400</v>
      </c>
      <c r="H307" s="7">
        <f>H308</f>
        <v>83013660</v>
      </c>
      <c r="I307" s="8">
        <f t="shared" si="157"/>
        <v>58533300</v>
      </c>
      <c r="J307" s="8">
        <f t="shared" si="157"/>
        <v>58533300</v>
      </c>
      <c r="K307" s="8">
        <f t="shared" si="157"/>
        <v>58533300</v>
      </c>
      <c r="L307" s="42"/>
      <c r="M307" s="706">
        <v>0</v>
      </c>
      <c r="N307" s="191">
        <v>0</v>
      </c>
      <c r="O307" s="191">
        <v>0</v>
      </c>
      <c r="P307" s="191">
        <v>0</v>
      </c>
      <c r="Q307" s="176"/>
      <c r="R307" s="352">
        <v>0</v>
      </c>
      <c r="S307" s="486">
        <v>0</v>
      </c>
      <c r="T307" s="486">
        <v>0</v>
      </c>
      <c r="U307" s="486">
        <v>0</v>
      </c>
      <c r="V307" s="43"/>
      <c r="W307" s="497">
        <f>H307+M307+R307</f>
        <v>83013660</v>
      </c>
      <c r="X307" s="19">
        <f t="shared" si="155"/>
        <v>58533300</v>
      </c>
      <c r="Y307" s="19">
        <f t="shared" si="155"/>
        <v>58533300</v>
      </c>
      <c r="Z307" s="155">
        <f t="shared" si="155"/>
        <v>58533300</v>
      </c>
      <c r="AA307" s="891"/>
    </row>
    <row r="308" spans="1:27" x14ac:dyDescent="0.3">
      <c r="A308" s="812"/>
      <c r="B308" s="812"/>
      <c r="C308" s="793"/>
      <c r="D308" s="793"/>
      <c r="E308" s="542" t="s">
        <v>401</v>
      </c>
      <c r="F308" s="829">
        <v>63</v>
      </c>
      <c r="G308" s="804" t="s">
        <v>402</v>
      </c>
      <c r="H308" s="817">
        <v>83013660</v>
      </c>
      <c r="I308" s="816">
        <v>58533300</v>
      </c>
      <c r="J308" s="816">
        <v>58533300</v>
      </c>
      <c r="K308" s="816">
        <v>58533300</v>
      </c>
      <c r="L308" s="815" t="s">
        <v>144</v>
      </c>
      <c r="M308" s="833">
        <v>0</v>
      </c>
      <c r="N308" s="887">
        <v>0</v>
      </c>
      <c r="O308" s="887">
        <v>0</v>
      </c>
      <c r="P308" s="887">
        <v>0</v>
      </c>
      <c r="Q308" s="839"/>
      <c r="R308" s="837">
        <v>0</v>
      </c>
      <c r="S308" s="816">
        <v>0</v>
      </c>
      <c r="T308" s="816">
        <v>0</v>
      </c>
      <c r="U308" s="816">
        <v>0</v>
      </c>
      <c r="V308" s="828"/>
      <c r="W308" s="837">
        <f>+H308+M308+R308</f>
        <v>83013660</v>
      </c>
      <c r="X308" s="969">
        <f t="shared" ref="X308:Z308" si="158">+I308+N308+S308</f>
        <v>58533300</v>
      </c>
      <c r="Y308" s="969">
        <f t="shared" si="158"/>
        <v>58533300</v>
      </c>
      <c r="Z308" s="974">
        <f t="shared" si="158"/>
        <v>58533300</v>
      </c>
      <c r="AA308" s="891"/>
    </row>
    <row r="309" spans="1:27" x14ac:dyDescent="0.3">
      <c r="A309" s="812"/>
      <c r="B309" s="812"/>
      <c r="C309" s="793"/>
      <c r="D309" s="793"/>
      <c r="E309" s="542" t="s">
        <v>403</v>
      </c>
      <c r="F309" s="829"/>
      <c r="G309" s="804"/>
      <c r="H309" s="817"/>
      <c r="I309" s="816"/>
      <c r="J309" s="816"/>
      <c r="K309" s="816"/>
      <c r="L309" s="815"/>
      <c r="M309" s="833"/>
      <c r="N309" s="887"/>
      <c r="O309" s="887"/>
      <c r="P309" s="887"/>
      <c r="Q309" s="839"/>
      <c r="R309" s="837"/>
      <c r="S309" s="816"/>
      <c r="T309" s="816"/>
      <c r="U309" s="816"/>
      <c r="V309" s="828"/>
      <c r="W309" s="837"/>
      <c r="X309" s="879"/>
      <c r="Y309" s="879"/>
      <c r="Z309" s="919"/>
      <c r="AA309" s="891"/>
    </row>
    <row r="310" spans="1:27" s="99" customFormat="1" x14ac:dyDescent="0.3">
      <c r="A310" s="812"/>
      <c r="B310" s="812"/>
      <c r="C310" s="328" t="s">
        <v>404</v>
      </c>
      <c r="D310" s="328"/>
      <c r="E310" s="542"/>
      <c r="F310" s="328"/>
      <c r="G310" s="393" t="s">
        <v>405</v>
      </c>
      <c r="H310" s="7">
        <f>H311+H315+H319+H323</f>
        <v>413569641.36000001</v>
      </c>
      <c r="I310" s="8">
        <f t="shared" ref="I310:K310" si="159">I311+I315+I319+I323</f>
        <v>719783528.19999993</v>
      </c>
      <c r="J310" s="8">
        <f t="shared" si="159"/>
        <v>598260480</v>
      </c>
      <c r="K310" s="8">
        <f t="shared" si="159"/>
        <v>586510480</v>
      </c>
      <c r="L310" s="42"/>
      <c r="M310" s="706">
        <v>0</v>
      </c>
      <c r="N310" s="191">
        <v>0</v>
      </c>
      <c r="O310" s="191">
        <v>0</v>
      </c>
      <c r="P310" s="191">
        <v>0</v>
      </c>
      <c r="Q310" s="176"/>
      <c r="R310" s="352">
        <v>0</v>
      </c>
      <c r="S310" s="486">
        <v>0</v>
      </c>
      <c r="T310" s="486">
        <v>0</v>
      </c>
      <c r="U310" s="486">
        <v>0</v>
      </c>
      <c r="V310" s="43"/>
      <c r="W310" s="497">
        <f>H310+M310+R310</f>
        <v>413569641.36000001</v>
      </c>
      <c r="X310" s="19">
        <f t="shared" ref="X310:Z311" si="160">I310+N310+S310</f>
        <v>719783528.19999993</v>
      </c>
      <c r="Y310" s="19">
        <f t="shared" si="160"/>
        <v>598260480</v>
      </c>
      <c r="Z310" s="155">
        <f t="shared" si="160"/>
        <v>586510480</v>
      </c>
      <c r="AA310" s="891"/>
    </row>
    <row r="311" spans="1:27" s="99" customFormat="1" ht="16.95" customHeight="1" x14ac:dyDescent="0.3">
      <c r="A311" s="812"/>
      <c r="B311" s="812"/>
      <c r="C311" s="811"/>
      <c r="D311" s="328" t="s">
        <v>406</v>
      </c>
      <c r="E311" s="542"/>
      <c r="F311" s="328"/>
      <c r="G311" s="393" t="s">
        <v>407</v>
      </c>
      <c r="H311" s="7">
        <f>H312</f>
        <v>36526010.399999999</v>
      </c>
      <c r="I311" s="8">
        <f t="shared" ref="I311:K311" si="161">I312</f>
        <v>49000000</v>
      </c>
      <c r="J311" s="8">
        <f t="shared" si="161"/>
        <v>49000000</v>
      </c>
      <c r="K311" s="8">
        <f t="shared" si="161"/>
        <v>49000000</v>
      </c>
      <c r="L311" s="42"/>
      <c r="M311" s="706">
        <v>0</v>
      </c>
      <c r="N311" s="191">
        <v>0</v>
      </c>
      <c r="O311" s="191">
        <v>0</v>
      </c>
      <c r="P311" s="191">
        <v>0</v>
      </c>
      <c r="Q311" s="176"/>
      <c r="R311" s="352">
        <v>0</v>
      </c>
      <c r="S311" s="486">
        <v>0</v>
      </c>
      <c r="T311" s="486">
        <v>0</v>
      </c>
      <c r="U311" s="486">
        <v>0</v>
      </c>
      <c r="V311" s="43"/>
      <c r="W311" s="497">
        <f>H311+M311+R311</f>
        <v>36526010.399999999</v>
      </c>
      <c r="X311" s="19">
        <f t="shared" si="160"/>
        <v>49000000</v>
      </c>
      <c r="Y311" s="19">
        <f t="shared" si="160"/>
        <v>49000000</v>
      </c>
      <c r="Z311" s="155">
        <f t="shared" si="160"/>
        <v>49000000</v>
      </c>
      <c r="AA311" s="891"/>
    </row>
    <row r="312" spans="1:27" ht="16.2" customHeight="1" x14ac:dyDescent="0.3">
      <c r="A312" s="812"/>
      <c r="B312" s="812"/>
      <c r="C312" s="812"/>
      <c r="D312" s="793"/>
      <c r="E312" s="542" t="s">
        <v>408</v>
      </c>
      <c r="F312" s="829">
        <v>64</v>
      </c>
      <c r="G312" s="804" t="s">
        <v>409</v>
      </c>
      <c r="H312" s="817">
        <v>36526010.399999999</v>
      </c>
      <c r="I312" s="816">
        <v>49000000</v>
      </c>
      <c r="J312" s="816">
        <v>49000000</v>
      </c>
      <c r="K312" s="816">
        <v>49000000</v>
      </c>
      <c r="L312" s="815" t="s">
        <v>144</v>
      </c>
      <c r="M312" s="833">
        <v>0</v>
      </c>
      <c r="N312" s="887">
        <v>0</v>
      </c>
      <c r="O312" s="887">
        <v>0</v>
      </c>
      <c r="P312" s="887">
        <v>0</v>
      </c>
      <c r="Q312" s="839"/>
      <c r="R312" s="837">
        <v>0</v>
      </c>
      <c r="S312" s="816">
        <v>0</v>
      </c>
      <c r="T312" s="816">
        <v>0</v>
      </c>
      <c r="U312" s="816">
        <v>0</v>
      </c>
      <c r="V312" s="828"/>
      <c r="W312" s="837">
        <f>+H312+M312+R312</f>
        <v>36526010.399999999</v>
      </c>
      <c r="X312" s="816">
        <f t="shared" ref="X312:Z312" si="162">+I312+N312+S312</f>
        <v>49000000</v>
      </c>
      <c r="Y312" s="816">
        <f t="shared" si="162"/>
        <v>49000000</v>
      </c>
      <c r="Z312" s="815">
        <f t="shared" si="162"/>
        <v>49000000</v>
      </c>
      <c r="AA312" s="891"/>
    </row>
    <row r="313" spans="1:27" ht="16.2" customHeight="1" x14ac:dyDescent="0.3">
      <c r="A313" s="812"/>
      <c r="B313" s="812"/>
      <c r="C313" s="812"/>
      <c r="D313" s="793"/>
      <c r="E313" s="542" t="s">
        <v>410</v>
      </c>
      <c r="F313" s="829"/>
      <c r="G313" s="804"/>
      <c r="H313" s="817"/>
      <c r="I313" s="816"/>
      <c r="J313" s="816"/>
      <c r="K313" s="816"/>
      <c r="L313" s="815"/>
      <c r="M313" s="833"/>
      <c r="N313" s="887"/>
      <c r="O313" s="887"/>
      <c r="P313" s="887"/>
      <c r="Q313" s="839"/>
      <c r="R313" s="837"/>
      <c r="S313" s="816"/>
      <c r="T313" s="816"/>
      <c r="U313" s="816"/>
      <c r="V313" s="828"/>
      <c r="W313" s="837"/>
      <c r="X313" s="816"/>
      <c r="Y313" s="816"/>
      <c r="Z313" s="815"/>
      <c r="AA313" s="891"/>
    </row>
    <row r="314" spans="1:27" ht="16.2" customHeight="1" x14ac:dyDescent="0.3">
      <c r="A314" s="812"/>
      <c r="B314" s="812"/>
      <c r="C314" s="812"/>
      <c r="D314" s="793"/>
      <c r="E314" s="542" t="s">
        <v>411</v>
      </c>
      <c r="F314" s="829"/>
      <c r="G314" s="804"/>
      <c r="H314" s="817"/>
      <c r="I314" s="816"/>
      <c r="J314" s="816"/>
      <c r="K314" s="816"/>
      <c r="L314" s="815"/>
      <c r="M314" s="833"/>
      <c r="N314" s="887"/>
      <c r="O314" s="887"/>
      <c r="P314" s="887"/>
      <c r="Q314" s="839"/>
      <c r="R314" s="837"/>
      <c r="S314" s="816"/>
      <c r="T314" s="816"/>
      <c r="U314" s="816"/>
      <c r="V314" s="828"/>
      <c r="W314" s="837"/>
      <c r="X314" s="816"/>
      <c r="Y314" s="816"/>
      <c r="Z314" s="815"/>
      <c r="AA314" s="891"/>
    </row>
    <row r="315" spans="1:27" s="99" customFormat="1" ht="18.600000000000001" customHeight="1" x14ac:dyDescent="0.3">
      <c r="A315" s="812"/>
      <c r="B315" s="812"/>
      <c r="C315" s="812"/>
      <c r="D315" s="328" t="s">
        <v>412</v>
      </c>
      <c r="E315" s="542"/>
      <c r="F315" s="328"/>
      <c r="G315" s="393" t="s">
        <v>413</v>
      </c>
      <c r="H315" s="7">
        <f>SUM(H316:H318)</f>
        <v>131374877.03999999</v>
      </c>
      <c r="I315" s="8">
        <f t="shared" ref="I315:K315" si="163">SUM(I316:I318)</f>
        <v>290254531.03999996</v>
      </c>
      <c r="J315" s="8">
        <f t="shared" si="163"/>
        <v>227933589</v>
      </c>
      <c r="K315" s="8">
        <f t="shared" si="163"/>
        <v>220183589</v>
      </c>
      <c r="L315" s="42"/>
      <c r="M315" s="706">
        <v>0</v>
      </c>
      <c r="N315" s="191">
        <v>0</v>
      </c>
      <c r="O315" s="191">
        <v>0</v>
      </c>
      <c r="P315" s="191">
        <v>0</v>
      </c>
      <c r="Q315" s="176"/>
      <c r="R315" s="352">
        <v>0</v>
      </c>
      <c r="S315" s="486">
        <v>0</v>
      </c>
      <c r="T315" s="486">
        <v>0</v>
      </c>
      <c r="U315" s="486">
        <v>0</v>
      </c>
      <c r="V315" s="43"/>
      <c r="W315" s="497">
        <f>H315+M315+R315</f>
        <v>131374877.03999999</v>
      </c>
      <c r="X315" s="19">
        <f t="shared" ref="X315:Z315" si="164">I315+N315+S315</f>
        <v>290254531.03999996</v>
      </c>
      <c r="Y315" s="19">
        <f t="shared" si="164"/>
        <v>227933589</v>
      </c>
      <c r="Z315" s="155">
        <f t="shared" si="164"/>
        <v>220183589</v>
      </c>
      <c r="AA315" s="891"/>
    </row>
    <row r="316" spans="1:27" ht="27.6" x14ac:dyDescent="0.3">
      <c r="A316" s="812"/>
      <c r="B316" s="812"/>
      <c r="C316" s="812"/>
      <c r="D316" s="793"/>
      <c r="E316" s="542" t="s">
        <v>414</v>
      </c>
      <c r="F316" s="364">
        <v>65</v>
      </c>
      <c r="G316" s="625" t="s">
        <v>415</v>
      </c>
      <c r="H316" s="348">
        <v>48854877.039999999</v>
      </c>
      <c r="I316" s="349">
        <v>206604589.03999999</v>
      </c>
      <c r="J316" s="349">
        <v>179683589</v>
      </c>
      <c r="K316" s="349">
        <v>179683589</v>
      </c>
      <c r="L316" s="615" t="s">
        <v>144</v>
      </c>
      <c r="M316" s="683">
        <v>0</v>
      </c>
      <c r="N316" s="336">
        <v>0</v>
      </c>
      <c r="O316" s="336">
        <v>0</v>
      </c>
      <c r="P316" s="336">
        <v>0</v>
      </c>
      <c r="Q316" s="624"/>
      <c r="R316" s="621">
        <v>0</v>
      </c>
      <c r="S316" s="482">
        <v>0</v>
      </c>
      <c r="T316" s="482">
        <v>0</v>
      </c>
      <c r="U316" s="482">
        <v>0</v>
      </c>
      <c r="V316" s="620"/>
      <c r="W316" s="498">
        <f>+H316+M316+R316</f>
        <v>48854877.039999999</v>
      </c>
      <c r="X316" s="335">
        <f t="shared" ref="X316:Z318" si="165">+I316+N316+S316</f>
        <v>206604589.03999999</v>
      </c>
      <c r="Y316" s="335">
        <f t="shared" si="165"/>
        <v>179683589</v>
      </c>
      <c r="Z316" s="615">
        <f t="shared" si="165"/>
        <v>179683589</v>
      </c>
      <c r="AA316" s="891"/>
    </row>
    <row r="317" spans="1:27" ht="41.4" x14ac:dyDescent="0.3">
      <c r="A317" s="812"/>
      <c r="B317" s="812"/>
      <c r="C317" s="812"/>
      <c r="D317" s="793"/>
      <c r="E317" s="542" t="s">
        <v>416</v>
      </c>
      <c r="F317" s="364">
        <v>66</v>
      </c>
      <c r="G317" s="625" t="s">
        <v>417</v>
      </c>
      <c r="H317" s="348">
        <f>8965475.28+19034524.72</f>
        <v>28000000</v>
      </c>
      <c r="I317" s="349">
        <v>41500000</v>
      </c>
      <c r="J317" s="349">
        <v>41500000</v>
      </c>
      <c r="K317" s="349">
        <v>40500000</v>
      </c>
      <c r="L317" s="615" t="s">
        <v>144</v>
      </c>
      <c r="M317" s="683">
        <v>0</v>
      </c>
      <c r="N317" s="336">
        <v>0</v>
      </c>
      <c r="O317" s="336">
        <v>0</v>
      </c>
      <c r="P317" s="336">
        <v>0</v>
      </c>
      <c r="Q317" s="624"/>
      <c r="R317" s="621">
        <v>0</v>
      </c>
      <c r="S317" s="482">
        <v>0</v>
      </c>
      <c r="T317" s="482">
        <v>0</v>
      </c>
      <c r="U317" s="482">
        <v>0</v>
      </c>
      <c r="V317" s="620"/>
      <c r="W317" s="498">
        <f>+H317+M317+R317</f>
        <v>28000000</v>
      </c>
      <c r="X317" s="335">
        <f t="shared" si="165"/>
        <v>41500000</v>
      </c>
      <c r="Y317" s="335">
        <f t="shared" si="165"/>
        <v>41500000</v>
      </c>
      <c r="Z317" s="615">
        <f t="shared" si="165"/>
        <v>40500000</v>
      </c>
      <c r="AA317" s="891"/>
    </row>
    <row r="318" spans="1:27" ht="55.2" x14ac:dyDescent="0.3">
      <c r="A318" s="812"/>
      <c r="B318" s="812"/>
      <c r="C318" s="812"/>
      <c r="D318" s="793"/>
      <c r="E318" s="542" t="s">
        <v>418</v>
      </c>
      <c r="F318" s="364">
        <v>67</v>
      </c>
      <c r="G318" s="625" t="s">
        <v>419</v>
      </c>
      <c r="H318" s="348">
        <v>54520000</v>
      </c>
      <c r="I318" s="335">
        <v>42149942</v>
      </c>
      <c r="J318" s="335">
        <v>6750000</v>
      </c>
      <c r="K318" s="335">
        <v>0</v>
      </c>
      <c r="L318" s="615" t="s">
        <v>144</v>
      </c>
      <c r="M318" s="683">
        <v>0</v>
      </c>
      <c r="N318" s="336">
        <v>0</v>
      </c>
      <c r="O318" s="336">
        <v>0</v>
      </c>
      <c r="P318" s="336">
        <v>0</v>
      </c>
      <c r="Q318" s="617"/>
      <c r="R318" s="621">
        <v>0</v>
      </c>
      <c r="S318" s="482">
        <v>0</v>
      </c>
      <c r="T318" s="482">
        <v>0</v>
      </c>
      <c r="U318" s="482">
        <v>0</v>
      </c>
      <c r="V318" s="620"/>
      <c r="W318" s="498">
        <f>+H318+M318+R318</f>
        <v>54520000</v>
      </c>
      <c r="X318" s="335">
        <f t="shared" si="165"/>
        <v>42149942</v>
      </c>
      <c r="Y318" s="335">
        <f t="shared" si="165"/>
        <v>6750000</v>
      </c>
      <c r="Z318" s="615">
        <f t="shared" si="165"/>
        <v>0</v>
      </c>
      <c r="AA318" s="891"/>
    </row>
    <row r="319" spans="1:27" s="99" customFormat="1" ht="26.4" customHeight="1" x14ac:dyDescent="0.3">
      <c r="A319" s="812"/>
      <c r="B319" s="812"/>
      <c r="C319" s="812"/>
      <c r="D319" s="328" t="s">
        <v>420</v>
      </c>
      <c r="E319" s="542"/>
      <c r="F319" s="328"/>
      <c r="G319" s="393" t="s">
        <v>421</v>
      </c>
      <c r="H319" s="7">
        <f>H320</f>
        <v>42060254.399999999</v>
      </c>
      <c r="I319" s="8">
        <f t="shared" ref="I319:K319" si="166">I320</f>
        <v>84300000.400000006</v>
      </c>
      <c r="J319" s="8">
        <f t="shared" si="166"/>
        <v>69466500</v>
      </c>
      <c r="K319" s="8">
        <f t="shared" si="166"/>
        <v>69466500</v>
      </c>
      <c r="L319" s="42"/>
      <c r="M319" s="706">
        <v>0</v>
      </c>
      <c r="N319" s="191">
        <v>0</v>
      </c>
      <c r="O319" s="191">
        <v>0</v>
      </c>
      <c r="P319" s="191">
        <v>0</v>
      </c>
      <c r="Q319" s="176"/>
      <c r="R319" s="352">
        <v>0</v>
      </c>
      <c r="S319" s="486">
        <v>0</v>
      </c>
      <c r="T319" s="486">
        <v>0</v>
      </c>
      <c r="U319" s="486">
        <v>0</v>
      </c>
      <c r="V319" s="43"/>
      <c r="W319" s="497">
        <f>H319+M319+R319</f>
        <v>42060254.399999999</v>
      </c>
      <c r="X319" s="19">
        <f t="shared" ref="X319:Z319" si="167">I319+N319+S319</f>
        <v>84300000.400000006</v>
      </c>
      <c r="Y319" s="19">
        <f t="shared" si="167"/>
        <v>69466500</v>
      </c>
      <c r="Z319" s="155">
        <f t="shared" si="167"/>
        <v>69466500</v>
      </c>
      <c r="AA319" s="891"/>
    </row>
    <row r="320" spans="1:27" ht="13.95" customHeight="1" x14ac:dyDescent="0.3">
      <c r="A320" s="812"/>
      <c r="B320" s="812"/>
      <c r="C320" s="812"/>
      <c r="D320" s="793"/>
      <c r="E320" s="542" t="s">
        <v>422</v>
      </c>
      <c r="F320" s="829">
        <v>68</v>
      </c>
      <c r="G320" s="804" t="s">
        <v>423</v>
      </c>
      <c r="H320" s="817">
        <v>42060254.399999999</v>
      </c>
      <c r="I320" s="816">
        <v>84300000.400000006</v>
      </c>
      <c r="J320" s="816">
        <v>69466500</v>
      </c>
      <c r="K320" s="816">
        <v>69466500</v>
      </c>
      <c r="L320" s="815" t="s">
        <v>144</v>
      </c>
      <c r="M320" s="833">
        <v>0</v>
      </c>
      <c r="N320" s="887">
        <v>0</v>
      </c>
      <c r="O320" s="887">
        <v>0</v>
      </c>
      <c r="P320" s="887">
        <v>0</v>
      </c>
      <c r="Q320" s="839"/>
      <c r="R320" s="837">
        <v>0</v>
      </c>
      <c r="S320" s="816">
        <v>0</v>
      </c>
      <c r="T320" s="816">
        <v>0</v>
      </c>
      <c r="U320" s="816">
        <v>0</v>
      </c>
      <c r="V320" s="967"/>
      <c r="W320" s="837">
        <f>+H320+M320+R320</f>
        <v>42060254.399999999</v>
      </c>
      <c r="X320" s="816">
        <f t="shared" ref="X320:Z320" si="168">+I320+N320+S320</f>
        <v>84300000.400000006</v>
      </c>
      <c r="Y320" s="816">
        <f t="shared" si="168"/>
        <v>69466500</v>
      </c>
      <c r="Z320" s="815">
        <f t="shared" si="168"/>
        <v>69466500</v>
      </c>
      <c r="AA320" s="891"/>
    </row>
    <row r="321" spans="1:1846" ht="13.95" customHeight="1" x14ac:dyDescent="0.3">
      <c r="A321" s="812"/>
      <c r="B321" s="812"/>
      <c r="C321" s="812"/>
      <c r="D321" s="793"/>
      <c r="E321" s="542" t="s">
        <v>424</v>
      </c>
      <c r="F321" s="829"/>
      <c r="G321" s="804"/>
      <c r="H321" s="817"/>
      <c r="I321" s="816"/>
      <c r="J321" s="816"/>
      <c r="K321" s="816"/>
      <c r="L321" s="815"/>
      <c r="M321" s="833"/>
      <c r="N321" s="887"/>
      <c r="O321" s="887"/>
      <c r="P321" s="887"/>
      <c r="Q321" s="839"/>
      <c r="R321" s="837"/>
      <c r="S321" s="816"/>
      <c r="T321" s="816"/>
      <c r="U321" s="816"/>
      <c r="V321" s="967"/>
      <c r="W321" s="837"/>
      <c r="X321" s="816"/>
      <c r="Y321" s="816"/>
      <c r="Z321" s="815"/>
      <c r="AA321" s="891"/>
    </row>
    <row r="322" spans="1:1846" ht="13.95" customHeight="1" x14ac:dyDescent="0.3">
      <c r="A322" s="812"/>
      <c r="B322" s="812"/>
      <c r="C322" s="812"/>
      <c r="D322" s="793"/>
      <c r="E322" s="542" t="s">
        <v>425</v>
      </c>
      <c r="F322" s="829"/>
      <c r="G322" s="804"/>
      <c r="H322" s="817"/>
      <c r="I322" s="816"/>
      <c r="J322" s="816"/>
      <c r="K322" s="816"/>
      <c r="L322" s="815"/>
      <c r="M322" s="833"/>
      <c r="N322" s="887"/>
      <c r="O322" s="887"/>
      <c r="P322" s="887"/>
      <c r="Q322" s="839"/>
      <c r="R322" s="837"/>
      <c r="S322" s="816"/>
      <c r="T322" s="816"/>
      <c r="U322" s="816"/>
      <c r="V322" s="967"/>
      <c r="W322" s="837"/>
      <c r="X322" s="816"/>
      <c r="Y322" s="816"/>
      <c r="Z322" s="815"/>
      <c r="AA322" s="891"/>
    </row>
    <row r="323" spans="1:1846" s="99" customFormat="1" ht="18.600000000000001" customHeight="1" x14ac:dyDescent="0.3">
      <c r="A323" s="812"/>
      <c r="B323" s="812"/>
      <c r="C323" s="812"/>
      <c r="D323" s="328" t="s">
        <v>426</v>
      </c>
      <c r="E323" s="542"/>
      <c r="F323" s="328"/>
      <c r="G323" s="393" t="s">
        <v>427</v>
      </c>
      <c r="H323" s="7">
        <f>SUM(H324:H326)</f>
        <v>203608499.52000001</v>
      </c>
      <c r="I323" s="8">
        <f t="shared" ref="I323:K323" si="169">SUM(I324:I326)</f>
        <v>296228996.75999999</v>
      </c>
      <c r="J323" s="8">
        <f t="shared" si="169"/>
        <v>251860391</v>
      </c>
      <c r="K323" s="8">
        <f t="shared" si="169"/>
        <v>247860391</v>
      </c>
      <c r="L323" s="644"/>
      <c r="M323" s="706">
        <v>0</v>
      </c>
      <c r="N323" s="191">
        <v>0</v>
      </c>
      <c r="O323" s="191">
        <v>0</v>
      </c>
      <c r="P323" s="191">
        <v>0</v>
      </c>
      <c r="Q323" s="176"/>
      <c r="R323" s="352">
        <v>0</v>
      </c>
      <c r="S323" s="486">
        <v>0</v>
      </c>
      <c r="T323" s="486">
        <v>0</v>
      </c>
      <c r="U323" s="486">
        <v>0</v>
      </c>
      <c r="V323" s="43"/>
      <c r="W323" s="497">
        <f>H323+M323+R323</f>
        <v>203608499.52000001</v>
      </c>
      <c r="X323" s="19">
        <f t="shared" ref="X323:Z323" si="170">I323+N323+S323</f>
        <v>296228996.75999999</v>
      </c>
      <c r="Y323" s="19">
        <f t="shared" si="170"/>
        <v>251860391</v>
      </c>
      <c r="Z323" s="155">
        <f t="shared" si="170"/>
        <v>247860391</v>
      </c>
      <c r="AA323" s="891"/>
    </row>
    <row r="324" spans="1:1846" ht="39.6" customHeight="1" x14ac:dyDescent="0.3">
      <c r="A324" s="812"/>
      <c r="B324" s="812"/>
      <c r="C324" s="812"/>
      <c r="D324" s="793"/>
      <c r="E324" s="542" t="s">
        <v>428</v>
      </c>
      <c r="F324" s="364">
        <v>69</v>
      </c>
      <c r="G324" s="394" t="s">
        <v>429</v>
      </c>
      <c r="H324" s="338">
        <v>86804249.760000005</v>
      </c>
      <c r="I324" s="335">
        <v>134678996.75999999</v>
      </c>
      <c r="J324" s="335">
        <v>112514614</v>
      </c>
      <c r="K324" s="335">
        <v>110514614</v>
      </c>
      <c r="L324" s="615" t="s">
        <v>144</v>
      </c>
      <c r="M324" s="683">
        <v>0</v>
      </c>
      <c r="N324" s="336">
        <v>0</v>
      </c>
      <c r="O324" s="336">
        <v>0</v>
      </c>
      <c r="P324" s="336">
        <v>0</v>
      </c>
      <c r="Q324" s="624"/>
      <c r="R324" s="621">
        <v>0</v>
      </c>
      <c r="S324" s="482">
        <v>0</v>
      </c>
      <c r="T324" s="482">
        <v>0</v>
      </c>
      <c r="U324" s="482">
        <v>0</v>
      </c>
      <c r="V324" s="620"/>
      <c r="W324" s="498">
        <f>+M324+R324+H324</f>
        <v>86804249.760000005</v>
      </c>
      <c r="X324" s="377">
        <f t="shared" ref="X324:Z324" si="171">+N324+S324+I324</f>
        <v>134678996.75999999</v>
      </c>
      <c r="Y324" s="377">
        <f t="shared" si="171"/>
        <v>112514614</v>
      </c>
      <c r="Z324" s="650">
        <f t="shared" si="171"/>
        <v>110514614</v>
      </c>
      <c r="AA324" s="891"/>
    </row>
    <row r="325" spans="1:1846" ht="39.6" customHeight="1" x14ac:dyDescent="0.3">
      <c r="A325" s="812"/>
      <c r="B325" s="812"/>
      <c r="C325" s="812"/>
      <c r="D325" s="793"/>
      <c r="E325" s="542" t="s">
        <v>430</v>
      </c>
      <c r="F325" s="364">
        <v>70</v>
      </c>
      <c r="G325" s="394" t="s">
        <v>431</v>
      </c>
      <c r="H325" s="338">
        <v>86804249.760000005</v>
      </c>
      <c r="I325" s="335">
        <v>126550000</v>
      </c>
      <c r="J325" s="335">
        <v>109916600</v>
      </c>
      <c r="K325" s="335">
        <v>107916600</v>
      </c>
      <c r="L325" s="615" t="s">
        <v>144</v>
      </c>
      <c r="M325" s="683">
        <v>0</v>
      </c>
      <c r="N325" s="336">
        <v>0</v>
      </c>
      <c r="O325" s="336">
        <v>0</v>
      </c>
      <c r="P325" s="336">
        <v>0</v>
      </c>
      <c r="Q325" s="624"/>
      <c r="R325" s="621">
        <v>0</v>
      </c>
      <c r="S325" s="482">
        <v>0</v>
      </c>
      <c r="T325" s="482">
        <v>0</v>
      </c>
      <c r="U325" s="482">
        <v>0</v>
      </c>
      <c r="V325" s="620"/>
      <c r="W325" s="498">
        <f>+H325+M325+R325</f>
        <v>86804249.760000005</v>
      </c>
      <c r="X325" s="377">
        <f t="shared" ref="X325:Z326" si="172">+I325+N325+S325</f>
        <v>126550000</v>
      </c>
      <c r="Y325" s="377">
        <f t="shared" si="172"/>
        <v>109916600</v>
      </c>
      <c r="Z325" s="650">
        <f t="shared" si="172"/>
        <v>107916600</v>
      </c>
      <c r="AA325" s="891"/>
    </row>
    <row r="326" spans="1:1846" ht="25.2" customHeight="1" thickBot="1" x14ac:dyDescent="0.35">
      <c r="A326" s="812"/>
      <c r="B326" s="812"/>
      <c r="C326" s="812"/>
      <c r="D326" s="811"/>
      <c r="E326" s="543" t="s">
        <v>432</v>
      </c>
      <c r="F326" s="371">
        <v>71</v>
      </c>
      <c r="G326" s="404" t="s">
        <v>433</v>
      </c>
      <c r="H326" s="326">
        <v>30000000</v>
      </c>
      <c r="I326" s="340">
        <v>35000000</v>
      </c>
      <c r="J326" s="340">
        <v>29429177</v>
      </c>
      <c r="K326" s="340">
        <v>29429177</v>
      </c>
      <c r="L326" s="614" t="s">
        <v>144</v>
      </c>
      <c r="M326" s="709">
        <v>0</v>
      </c>
      <c r="N326" s="373">
        <v>0</v>
      </c>
      <c r="O326" s="373">
        <v>0</v>
      </c>
      <c r="P326" s="373">
        <v>0</v>
      </c>
      <c r="Q326" s="646"/>
      <c r="R326" s="626">
        <v>0</v>
      </c>
      <c r="S326" s="490">
        <v>0</v>
      </c>
      <c r="T326" s="490">
        <v>0</v>
      </c>
      <c r="U326" s="490">
        <v>0</v>
      </c>
      <c r="V326" s="645"/>
      <c r="W326" s="509">
        <f>+H326+M326+R326</f>
        <v>30000000</v>
      </c>
      <c r="X326" s="234">
        <f t="shared" si="172"/>
        <v>35000000</v>
      </c>
      <c r="Y326" s="234">
        <f t="shared" si="172"/>
        <v>29429177</v>
      </c>
      <c r="Z326" s="285">
        <f t="shared" si="172"/>
        <v>29429177</v>
      </c>
      <c r="AA326" s="891"/>
    </row>
    <row r="327" spans="1:1846" s="13" customFormat="1" ht="14.4" thickBot="1" x14ac:dyDescent="0.35">
      <c r="A327" s="905" t="s">
        <v>434</v>
      </c>
      <c r="B327" s="905"/>
      <c r="C327" s="905"/>
      <c r="D327" s="905"/>
      <c r="E327" s="905"/>
      <c r="F327" s="905"/>
      <c r="G327" s="905"/>
      <c r="H327" s="385">
        <f>H328</f>
        <v>647613724.63</v>
      </c>
      <c r="I327" s="385">
        <f t="shared" ref="I327:U328" si="173">I328</f>
        <v>6880993445.2600002</v>
      </c>
      <c r="J327" s="385">
        <f t="shared" si="173"/>
        <v>6190933206.749999</v>
      </c>
      <c r="K327" s="385">
        <f t="shared" si="173"/>
        <v>4720212930.2399998</v>
      </c>
      <c r="L327" s="203"/>
      <c r="M327" s="506">
        <f t="shared" si="173"/>
        <v>1800907459.9300001</v>
      </c>
      <c r="N327" s="385">
        <f t="shared" si="173"/>
        <v>67291242786.750008</v>
      </c>
      <c r="O327" s="385">
        <f t="shared" si="173"/>
        <v>30588041341.510002</v>
      </c>
      <c r="P327" s="385">
        <f t="shared" si="173"/>
        <v>10706969551.920002</v>
      </c>
      <c r="Q327" s="204"/>
      <c r="R327" s="506">
        <f t="shared" si="173"/>
        <v>1901533855.9927979</v>
      </c>
      <c r="S327" s="488">
        <f t="shared" si="173"/>
        <v>12425208862.35</v>
      </c>
      <c r="T327" s="488">
        <f t="shared" si="173"/>
        <v>4478950633.8699999</v>
      </c>
      <c r="U327" s="488">
        <f t="shared" si="173"/>
        <v>2956521928.8099999</v>
      </c>
      <c r="V327" s="222"/>
      <c r="W327" s="506">
        <f>H327+M327+R327</f>
        <v>4350055040.5527973</v>
      </c>
      <c r="X327" s="385">
        <f>I327+N327+S327</f>
        <v>86597445094.360016</v>
      </c>
      <c r="Y327" s="385">
        <f t="shared" ref="Y327:Z331" si="174">J327+O327+T327</f>
        <v>41257925182.130005</v>
      </c>
      <c r="Z327" s="659">
        <f t="shared" si="174"/>
        <v>18383704410.970001</v>
      </c>
      <c r="AA327" s="897">
        <v>19</v>
      </c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  <c r="ABM327" s="10"/>
      <c r="ABN327" s="10"/>
      <c r="ABO327" s="10"/>
      <c r="ABP327" s="10"/>
      <c r="ABQ327" s="10"/>
      <c r="ABR327" s="10"/>
      <c r="ABS327" s="10"/>
      <c r="ABT327" s="10"/>
      <c r="ABU327" s="10"/>
      <c r="ABV327" s="10"/>
      <c r="ABW327" s="10"/>
      <c r="ABX327" s="10"/>
      <c r="ABY327" s="10"/>
      <c r="ABZ327" s="10"/>
      <c r="ACA327" s="10"/>
      <c r="ACB327" s="10"/>
      <c r="ACC327" s="10"/>
      <c r="ACD327" s="10"/>
      <c r="ACE327" s="10"/>
      <c r="ACF327" s="10"/>
      <c r="ACG327" s="10"/>
      <c r="ACH327" s="10"/>
      <c r="ACI327" s="10"/>
      <c r="ACJ327" s="10"/>
      <c r="ACK327" s="10"/>
      <c r="ACL327" s="10"/>
      <c r="ACM327" s="10"/>
      <c r="ACN327" s="10"/>
      <c r="ACO327" s="10"/>
      <c r="ACP327" s="10"/>
      <c r="ACQ327" s="10"/>
      <c r="ACR327" s="10"/>
      <c r="ACS327" s="10"/>
      <c r="ACT327" s="10"/>
      <c r="ACU327" s="10"/>
      <c r="ACV327" s="10"/>
      <c r="ACW327" s="10"/>
      <c r="ACX327" s="10"/>
      <c r="ACY327" s="10"/>
      <c r="ACZ327" s="10"/>
      <c r="ADA327" s="10"/>
      <c r="ADB327" s="10"/>
      <c r="ADC327" s="10"/>
      <c r="ADD327" s="10"/>
      <c r="ADE327" s="10"/>
      <c r="ADF327" s="10"/>
      <c r="ADG327" s="10"/>
      <c r="ADH327" s="10"/>
      <c r="ADI327" s="10"/>
      <c r="ADJ327" s="10"/>
      <c r="ADK327" s="10"/>
      <c r="ADL327" s="10"/>
      <c r="ADM327" s="10"/>
      <c r="ADN327" s="10"/>
      <c r="ADO327" s="10"/>
      <c r="ADP327" s="10"/>
      <c r="ADQ327" s="10"/>
      <c r="ADR327" s="10"/>
      <c r="ADS327" s="10"/>
      <c r="ADT327" s="10"/>
      <c r="ADU327" s="10"/>
      <c r="ADV327" s="10"/>
      <c r="ADW327" s="10"/>
      <c r="ADX327" s="10"/>
      <c r="ADY327" s="10"/>
      <c r="ADZ327" s="10"/>
      <c r="AEA327" s="10"/>
      <c r="AEB327" s="10"/>
      <c r="AEC327" s="10"/>
      <c r="AED327" s="10"/>
      <c r="AEE327" s="10"/>
      <c r="AEF327" s="10"/>
      <c r="AEG327" s="10"/>
      <c r="AEH327" s="10"/>
      <c r="AEI327" s="10"/>
      <c r="AEJ327" s="10"/>
      <c r="AEK327" s="10"/>
      <c r="AEL327" s="10"/>
      <c r="AEM327" s="10"/>
      <c r="AEN327" s="10"/>
      <c r="AEO327" s="10"/>
      <c r="AEP327" s="10"/>
      <c r="AEQ327" s="10"/>
      <c r="AER327" s="10"/>
      <c r="AES327" s="10"/>
      <c r="AET327" s="10"/>
      <c r="AEU327" s="10"/>
      <c r="AEV327" s="10"/>
      <c r="AEW327" s="10"/>
      <c r="AEX327" s="10"/>
      <c r="AEY327" s="10"/>
      <c r="AEZ327" s="10"/>
      <c r="AFA327" s="10"/>
      <c r="AFB327" s="10"/>
      <c r="AFC327" s="10"/>
      <c r="AFD327" s="10"/>
      <c r="AFE327" s="10"/>
      <c r="AFF327" s="10"/>
      <c r="AFG327" s="10"/>
      <c r="AFH327" s="10"/>
      <c r="AFI327" s="10"/>
      <c r="AFJ327" s="10"/>
      <c r="AFK327" s="10"/>
      <c r="AFL327" s="10"/>
      <c r="AFM327" s="10"/>
      <c r="AFN327" s="10"/>
      <c r="AFO327" s="10"/>
      <c r="AFP327" s="10"/>
      <c r="AFQ327" s="10"/>
      <c r="AFR327" s="10"/>
      <c r="AFS327" s="10"/>
      <c r="AFT327" s="10"/>
      <c r="AFU327" s="10"/>
      <c r="AFV327" s="10"/>
      <c r="AFW327" s="10"/>
      <c r="AFX327" s="10"/>
      <c r="AFY327" s="10"/>
      <c r="AFZ327" s="10"/>
      <c r="AGA327" s="10"/>
      <c r="AGB327" s="10"/>
      <c r="AGC327" s="10"/>
      <c r="AGD327" s="10"/>
      <c r="AGE327" s="10"/>
      <c r="AGF327" s="10"/>
      <c r="AGG327" s="10"/>
      <c r="AGH327" s="10"/>
      <c r="AGI327" s="10"/>
      <c r="AGJ327" s="10"/>
      <c r="AGK327" s="10"/>
      <c r="AGL327" s="10"/>
      <c r="AGM327" s="10"/>
      <c r="AGN327" s="10"/>
      <c r="AGO327" s="10"/>
      <c r="AGP327" s="10"/>
      <c r="AGQ327" s="10"/>
      <c r="AGR327" s="10"/>
      <c r="AGS327" s="10"/>
      <c r="AGT327" s="10"/>
      <c r="AGU327" s="10"/>
      <c r="AGV327" s="10"/>
      <c r="AGW327" s="10"/>
      <c r="AGX327" s="10"/>
      <c r="AGY327" s="10"/>
      <c r="AGZ327" s="10"/>
      <c r="AHA327" s="10"/>
      <c r="AHB327" s="10"/>
      <c r="AHC327" s="10"/>
      <c r="AHD327" s="10"/>
      <c r="AHE327" s="10"/>
      <c r="AHF327" s="10"/>
      <c r="AHG327" s="10"/>
      <c r="AHH327" s="10"/>
      <c r="AHI327" s="10"/>
      <c r="AHJ327" s="10"/>
      <c r="AHK327" s="10"/>
      <c r="AHL327" s="10"/>
      <c r="AHM327" s="10"/>
      <c r="AHN327" s="10"/>
      <c r="AHO327" s="10"/>
      <c r="AHP327" s="10"/>
      <c r="AHQ327" s="10"/>
      <c r="AHR327" s="10"/>
      <c r="AHS327" s="10"/>
      <c r="AHT327" s="10"/>
      <c r="AHU327" s="10"/>
      <c r="AHV327" s="10"/>
      <c r="AHW327" s="10"/>
      <c r="AHX327" s="10"/>
      <c r="AHY327" s="10"/>
      <c r="AHZ327" s="10"/>
      <c r="AIA327" s="10"/>
      <c r="AIB327" s="10"/>
      <c r="AIC327" s="10"/>
      <c r="AID327" s="10"/>
      <c r="AIE327" s="10"/>
      <c r="AIF327" s="10"/>
      <c r="AIG327" s="10"/>
      <c r="AIH327" s="10"/>
      <c r="AII327" s="10"/>
      <c r="AIJ327" s="10"/>
      <c r="AIK327" s="10"/>
      <c r="AIL327" s="10"/>
      <c r="AIM327" s="10"/>
      <c r="AIN327" s="10"/>
      <c r="AIO327" s="10"/>
      <c r="AIP327" s="10"/>
      <c r="AIQ327" s="10"/>
      <c r="AIR327" s="10"/>
      <c r="AIS327" s="10"/>
      <c r="AIT327" s="10"/>
      <c r="AIU327" s="10"/>
      <c r="AIV327" s="10"/>
      <c r="AIW327" s="10"/>
      <c r="AIX327" s="10"/>
      <c r="AIY327" s="10"/>
      <c r="AIZ327" s="10"/>
      <c r="AJA327" s="10"/>
      <c r="AJB327" s="10"/>
      <c r="AJC327" s="10"/>
      <c r="AJD327" s="10"/>
      <c r="AJE327" s="10"/>
      <c r="AJF327" s="10"/>
      <c r="AJG327" s="10"/>
      <c r="AJH327" s="10"/>
      <c r="AJI327" s="10"/>
      <c r="AJJ327" s="10"/>
      <c r="AJK327" s="10"/>
      <c r="AJL327" s="10"/>
      <c r="AJM327" s="10"/>
      <c r="AJN327" s="10"/>
      <c r="AJO327" s="10"/>
      <c r="AJP327" s="10"/>
      <c r="AJQ327" s="10"/>
      <c r="AJR327" s="10"/>
      <c r="AJS327" s="10"/>
      <c r="AJT327" s="10"/>
      <c r="AJU327" s="10"/>
      <c r="AJV327" s="10"/>
      <c r="AJW327" s="10"/>
      <c r="AJX327" s="10"/>
      <c r="AJY327" s="10"/>
      <c r="AJZ327" s="10"/>
      <c r="AKA327" s="10"/>
      <c r="AKB327" s="10"/>
      <c r="AKC327" s="10"/>
      <c r="AKD327" s="10"/>
      <c r="AKE327" s="10"/>
      <c r="AKF327" s="10"/>
      <c r="AKG327" s="10"/>
      <c r="AKH327" s="10"/>
      <c r="AKI327" s="10"/>
      <c r="AKJ327" s="10"/>
      <c r="AKK327" s="10"/>
      <c r="AKL327" s="10"/>
      <c r="AKM327" s="10"/>
      <c r="AKN327" s="10"/>
      <c r="AKO327" s="10"/>
      <c r="AKP327" s="10"/>
      <c r="AKQ327" s="10"/>
      <c r="AKR327" s="10"/>
      <c r="AKS327" s="10"/>
      <c r="AKT327" s="10"/>
      <c r="AKU327" s="10"/>
      <c r="AKV327" s="10"/>
      <c r="AKW327" s="10"/>
      <c r="AKX327" s="10"/>
      <c r="AKY327" s="10"/>
      <c r="AKZ327" s="10"/>
      <c r="ALA327" s="10"/>
      <c r="ALB327" s="10"/>
      <c r="ALC327" s="10"/>
      <c r="ALD327" s="10"/>
      <c r="ALE327" s="10"/>
      <c r="ALF327" s="10"/>
      <c r="ALG327" s="10"/>
      <c r="ALH327" s="10"/>
      <c r="ALI327" s="10"/>
      <c r="ALJ327" s="10"/>
      <c r="ALK327" s="10"/>
      <c r="ALL327" s="10"/>
      <c r="ALM327" s="10"/>
      <c r="ALN327" s="10"/>
      <c r="ALO327" s="10"/>
      <c r="ALP327" s="10"/>
      <c r="ALQ327" s="10"/>
      <c r="ALR327" s="10"/>
      <c r="ALS327" s="10"/>
      <c r="ALT327" s="10"/>
      <c r="ALU327" s="10"/>
      <c r="ALV327" s="10"/>
      <c r="ALW327" s="10"/>
      <c r="ALX327" s="10"/>
      <c r="ALY327" s="10"/>
      <c r="ALZ327" s="10"/>
      <c r="AMA327" s="10"/>
      <c r="AMB327" s="10"/>
      <c r="AMC327" s="10"/>
      <c r="AMD327" s="10"/>
      <c r="AME327" s="10"/>
      <c r="AMF327" s="10"/>
      <c r="AMG327" s="10"/>
      <c r="AMH327" s="10"/>
      <c r="AMI327" s="10"/>
      <c r="AMJ327" s="10"/>
      <c r="AMK327" s="10"/>
      <c r="AML327" s="10"/>
      <c r="AMM327" s="10"/>
      <c r="AMN327" s="10"/>
      <c r="AMO327" s="10"/>
      <c r="AMP327" s="10"/>
      <c r="AMQ327" s="10"/>
      <c r="AMR327" s="10"/>
      <c r="AMS327" s="10"/>
      <c r="AMT327" s="10"/>
      <c r="AMU327" s="10"/>
      <c r="AMV327" s="10"/>
      <c r="AMW327" s="10"/>
      <c r="AMX327" s="10"/>
      <c r="AMY327" s="10"/>
      <c r="AMZ327" s="10"/>
      <c r="ANA327" s="10"/>
      <c r="ANB327" s="10"/>
      <c r="ANC327" s="10"/>
      <c r="AND327" s="10"/>
      <c r="ANE327" s="10"/>
      <c r="ANF327" s="10"/>
      <c r="ANG327" s="10"/>
      <c r="ANH327" s="10"/>
      <c r="ANI327" s="10"/>
      <c r="ANJ327" s="10"/>
      <c r="ANK327" s="10"/>
      <c r="ANL327" s="10"/>
      <c r="ANM327" s="10"/>
      <c r="ANN327" s="10"/>
      <c r="ANO327" s="10"/>
      <c r="ANP327" s="10"/>
      <c r="ANQ327" s="10"/>
      <c r="ANR327" s="10"/>
      <c r="ANS327" s="10"/>
      <c r="ANT327" s="10"/>
      <c r="ANU327" s="10"/>
      <c r="ANV327" s="10"/>
      <c r="ANW327" s="10"/>
      <c r="ANX327" s="10"/>
      <c r="ANY327" s="10"/>
      <c r="ANZ327" s="10"/>
      <c r="AOA327" s="10"/>
      <c r="AOB327" s="10"/>
      <c r="AOC327" s="10"/>
      <c r="AOD327" s="10"/>
      <c r="AOE327" s="10"/>
      <c r="AOF327" s="10"/>
      <c r="AOG327" s="10"/>
      <c r="AOH327" s="10"/>
      <c r="AOI327" s="10"/>
      <c r="AOJ327" s="10"/>
      <c r="AOK327" s="10"/>
      <c r="AOL327" s="10"/>
      <c r="AOM327" s="10"/>
      <c r="AON327" s="10"/>
      <c r="AOO327" s="10"/>
      <c r="AOP327" s="10"/>
      <c r="AOQ327" s="10"/>
      <c r="AOR327" s="10"/>
      <c r="AOS327" s="10"/>
      <c r="AOT327" s="10"/>
      <c r="AOU327" s="10"/>
      <c r="AOV327" s="10"/>
      <c r="AOW327" s="10"/>
      <c r="AOX327" s="10"/>
      <c r="AOY327" s="10"/>
      <c r="AOZ327" s="10"/>
      <c r="APA327" s="10"/>
      <c r="APB327" s="10"/>
      <c r="APC327" s="10"/>
      <c r="APD327" s="10"/>
      <c r="APE327" s="10"/>
      <c r="APF327" s="10"/>
      <c r="APG327" s="10"/>
      <c r="APH327" s="10"/>
      <c r="API327" s="10"/>
      <c r="APJ327" s="10"/>
      <c r="APK327" s="10"/>
      <c r="APL327" s="10"/>
      <c r="APM327" s="10"/>
      <c r="APN327" s="10"/>
      <c r="APO327" s="10"/>
      <c r="APP327" s="10"/>
      <c r="APQ327" s="10"/>
      <c r="APR327" s="10"/>
      <c r="APS327" s="10"/>
      <c r="APT327" s="10"/>
      <c r="APU327" s="10"/>
      <c r="APV327" s="10"/>
      <c r="APW327" s="10"/>
      <c r="APX327" s="10"/>
      <c r="APY327" s="10"/>
      <c r="APZ327" s="10"/>
      <c r="AQA327" s="10"/>
      <c r="AQB327" s="10"/>
      <c r="AQC327" s="10"/>
      <c r="AQD327" s="10"/>
      <c r="AQE327" s="10"/>
      <c r="AQF327" s="10"/>
      <c r="AQG327" s="10"/>
      <c r="AQH327" s="10"/>
      <c r="AQI327" s="10"/>
      <c r="AQJ327" s="10"/>
      <c r="AQK327" s="10"/>
      <c r="AQL327" s="10"/>
      <c r="AQM327" s="10"/>
      <c r="AQN327" s="10"/>
      <c r="AQO327" s="10"/>
      <c r="AQP327" s="10"/>
      <c r="AQQ327" s="10"/>
      <c r="AQR327" s="10"/>
      <c r="AQS327" s="10"/>
      <c r="AQT327" s="10"/>
      <c r="AQU327" s="10"/>
      <c r="AQV327" s="10"/>
      <c r="AQW327" s="10"/>
      <c r="AQX327" s="10"/>
      <c r="AQY327" s="10"/>
      <c r="AQZ327" s="10"/>
      <c r="ARA327" s="10"/>
      <c r="ARB327" s="10"/>
      <c r="ARC327" s="10"/>
      <c r="ARD327" s="10"/>
      <c r="ARE327" s="10"/>
      <c r="ARF327" s="10"/>
      <c r="ARG327" s="10"/>
      <c r="ARH327" s="10"/>
      <c r="ARI327" s="10"/>
      <c r="ARJ327" s="10"/>
      <c r="ARK327" s="10"/>
      <c r="ARL327" s="10"/>
      <c r="ARM327" s="10"/>
      <c r="ARN327" s="10"/>
      <c r="ARO327" s="10"/>
      <c r="ARP327" s="10"/>
      <c r="ARQ327" s="10"/>
      <c r="ARR327" s="10"/>
      <c r="ARS327" s="10"/>
      <c r="ART327" s="10"/>
      <c r="ARU327" s="10"/>
      <c r="ARV327" s="10"/>
      <c r="ARW327" s="10"/>
      <c r="ARX327" s="10"/>
      <c r="ARY327" s="10"/>
      <c r="ARZ327" s="10"/>
      <c r="ASA327" s="10"/>
      <c r="ASB327" s="10"/>
      <c r="ASC327" s="10"/>
      <c r="ASD327" s="10"/>
      <c r="ASE327" s="10"/>
      <c r="ASF327" s="10"/>
      <c r="ASG327" s="10"/>
      <c r="ASH327" s="10"/>
      <c r="ASI327" s="10"/>
      <c r="ASJ327" s="10"/>
      <c r="ASK327" s="10"/>
      <c r="ASL327" s="10"/>
      <c r="ASM327" s="10"/>
      <c r="ASN327" s="10"/>
      <c r="ASO327" s="10"/>
      <c r="ASP327" s="10"/>
      <c r="ASQ327" s="10"/>
      <c r="ASR327" s="10"/>
      <c r="ASS327" s="10"/>
      <c r="AST327" s="10"/>
      <c r="ASU327" s="10"/>
      <c r="ASV327" s="10"/>
      <c r="ASW327" s="10"/>
      <c r="ASX327" s="10"/>
      <c r="ASY327" s="10"/>
      <c r="ASZ327" s="10"/>
      <c r="ATA327" s="10"/>
      <c r="ATB327" s="10"/>
      <c r="ATC327" s="10"/>
      <c r="ATD327" s="10"/>
      <c r="ATE327" s="10"/>
      <c r="ATF327" s="10"/>
      <c r="ATG327" s="10"/>
      <c r="ATH327" s="10"/>
      <c r="ATI327" s="10"/>
      <c r="ATJ327" s="10"/>
      <c r="ATK327" s="10"/>
      <c r="ATL327" s="10"/>
      <c r="ATM327" s="10"/>
      <c r="ATN327" s="10"/>
      <c r="ATO327" s="10"/>
      <c r="ATP327" s="10"/>
      <c r="ATQ327" s="10"/>
      <c r="ATR327" s="10"/>
      <c r="ATS327" s="10"/>
      <c r="ATT327" s="10"/>
      <c r="ATU327" s="10"/>
      <c r="ATV327" s="10"/>
      <c r="ATW327" s="10"/>
      <c r="ATX327" s="10"/>
      <c r="ATY327" s="10"/>
      <c r="ATZ327" s="10"/>
      <c r="AUA327" s="10"/>
      <c r="AUB327" s="10"/>
      <c r="AUC327" s="10"/>
      <c r="AUD327" s="10"/>
      <c r="AUE327" s="10"/>
      <c r="AUF327" s="10"/>
      <c r="AUG327" s="10"/>
      <c r="AUH327" s="10"/>
      <c r="AUI327" s="10"/>
      <c r="AUJ327" s="10"/>
      <c r="AUK327" s="10"/>
      <c r="AUL327" s="10"/>
      <c r="AUM327" s="10"/>
      <c r="AUN327" s="10"/>
      <c r="AUO327" s="10"/>
      <c r="AUP327" s="10"/>
      <c r="AUQ327" s="10"/>
      <c r="AUR327" s="10"/>
      <c r="AUS327" s="10"/>
      <c r="AUT327" s="10"/>
      <c r="AUU327" s="10"/>
      <c r="AUV327" s="10"/>
      <c r="AUW327" s="10"/>
      <c r="AUX327" s="10"/>
      <c r="AUY327" s="10"/>
      <c r="AUZ327" s="10"/>
      <c r="AVA327" s="10"/>
      <c r="AVB327" s="10"/>
      <c r="AVC327" s="10"/>
      <c r="AVD327" s="10"/>
      <c r="AVE327" s="10"/>
      <c r="AVF327" s="10"/>
      <c r="AVG327" s="10"/>
      <c r="AVH327" s="10"/>
      <c r="AVI327" s="10"/>
      <c r="AVJ327" s="10"/>
      <c r="AVK327" s="10"/>
      <c r="AVL327" s="10"/>
      <c r="AVM327" s="10"/>
      <c r="AVN327" s="10"/>
      <c r="AVO327" s="10"/>
      <c r="AVP327" s="10"/>
      <c r="AVQ327" s="10"/>
      <c r="AVR327" s="10"/>
      <c r="AVS327" s="10"/>
      <c r="AVT327" s="10"/>
      <c r="AVU327" s="10"/>
      <c r="AVV327" s="10"/>
      <c r="AVW327" s="10"/>
      <c r="AVX327" s="10"/>
      <c r="AVY327" s="10"/>
      <c r="AVZ327" s="10"/>
      <c r="AWA327" s="10"/>
      <c r="AWB327" s="10"/>
      <c r="AWC327" s="10"/>
      <c r="AWD327" s="10"/>
      <c r="AWE327" s="10"/>
      <c r="AWF327" s="10"/>
      <c r="AWG327" s="10"/>
      <c r="AWH327" s="10"/>
      <c r="AWI327" s="10"/>
      <c r="AWJ327" s="10"/>
      <c r="AWK327" s="10"/>
      <c r="AWL327" s="10"/>
      <c r="AWM327" s="10"/>
      <c r="AWN327" s="10"/>
      <c r="AWO327" s="10"/>
      <c r="AWP327" s="10"/>
      <c r="AWQ327" s="10"/>
      <c r="AWR327" s="10"/>
      <c r="AWS327" s="10"/>
      <c r="AWT327" s="10"/>
      <c r="AWU327" s="10"/>
      <c r="AWV327" s="10"/>
      <c r="AWW327" s="10"/>
      <c r="AWX327" s="10"/>
      <c r="AWY327" s="10"/>
      <c r="AWZ327" s="10"/>
      <c r="AXA327" s="10"/>
      <c r="AXB327" s="10"/>
      <c r="AXC327" s="10"/>
      <c r="AXD327" s="10"/>
      <c r="AXE327" s="10"/>
      <c r="AXF327" s="10"/>
      <c r="AXG327" s="10"/>
      <c r="AXH327" s="10"/>
      <c r="AXI327" s="10"/>
      <c r="AXJ327" s="10"/>
      <c r="AXK327" s="10"/>
      <c r="AXL327" s="10"/>
      <c r="AXM327" s="10"/>
      <c r="AXN327" s="10"/>
      <c r="AXO327" s="10"/>
      <c r="AXP327" s="10"/>
      <c r="AXQ327" s="10"/>
      <c r="AXR327" s="10"/>
      <c r="AXS327" s="10"/>
      <c r="AXT327" s="10"/>
      <c r="AXU327" s="10"/>
      <c r="AXV327" s="10"/>
      <c r="AXW327" s="10"/>
      <c r="AXX327" s="10"/>
      <c r="AXY327" s="10"/>
      <c r="AXZ327" s="10"/>
      <c r="AYA327" s="10"/>
      <c r="AYB327" s="10"/>
      <c r="AYC327" s="10"/>
      <c r="AYD327" s="10"/>
      <c r="AYE327" s="10"/>
      <c r="AYF327" s="10"/>
      <c r="AYG327" s="10"/>
      <c r="AYH327" s="10"/>
      <c r="AYI327" s="10"/>
      <c r="AYJ327" s="10"/>
      <c r="AYK327" s="10"/>
      <c r="AYL327" s="10"/>
      <c r="AYM327" s="10"/>
      <c r="AYN327" s="10"/>
      <c r="AYO327" s="10"/>
      <c r="AYP327" s="10"/>
      <c r="AYQ327" s="10"/>
      <c r="AYR327" s="10"/>
      <c r="AYS327" s="10"/>
      <c r="AYT327" s="10"/>
      <c r="AYU327" s="10"/>
      <c r="AYV327" s="10"/>
      <c r="AYW327" s="10"/>
      <c r="AYX327" s="10"/>
      <c r="AYY327" s="10"/>
      <c r="AYZ327" s="10"/>
      <c r="AZA327" s="10"/>
      <c r="AZB327" s="10"/>
      <c r="AZC327" s="10"/>
      <c r="AZD327" s="10"/>
      <c r="AZE327" s="10"/>
      <c r="AZF327" s="10"/>
      <c r="AZG327" s="10"/>
      <c r="AZH327" s="10"/>
      <c r="AZI327" s="10"/>
      <c r="AZJ327" s="10"/>
      <c r="AZK327" s="10"/>
      <c r="AZL327" s="10"/>
      <c r="AZM327" s="10"/>
      <c r="AZN327" s="10"/>
      <c r="AZO327" s="10"/>
      <c r="AZP327" s="10"/>
      <c r="AZQ327" s="10"/>
      <c r="AZR327" s="10"/>
      <c r="AZS327" s="10"/>
      <c r="AZT327" s="10"/>
      <c r="AZU327" s="10"/>
      <c r="AZV327" s="10"/>
      <c r="AZW327" s="10"/>
      <c r="AZX327" s="10"/>
      <c r="AZY327" s="10"/>
      <c r="AZZ327" s="10"/>
      <c r="BAA327" s="10"/>
      <c r="BAB327" s="10"/>
      <c r="BAC327" s="10"/>
      <c r="BAD327" s="10"/>
      <c r="BAE327" s="10"/>
      <c r="BAF327" s="10"/>
      <c r="BAG327" s="10"/>
      <c r="BAH327" s="10"/>
      <c r="BAI327" s="10"/>
      <c r="BAJ327" s="10"/>
      <c r="BAK327" s="10"/>
      <c r="BAL327" s="10"/>
      <c r="BAM327" s="10"/>
      <c r="BAN327" s="10"/>
      <c r="BAO327" s="10"/>
      <c r="BAP327" s="10"/>
      <c r="BAQ327" s="10"/>
      <c r="BAR327" s="10"/>
      <c r="BAS327" s="10"/>
      <c r="BAT327" s="10"/>
      <c r="BAU327" s="10"/>
      <c r="BAV327" s="10"/>
      <c r="BAW327" s="10"/>
      <c r="BAX327" s="10"/>
      <c r="BAY327" s="10"/>
      <c r="BAZ327" s="10"/>
      <c r="BBA327" s="10"/>
      <c r="BBB327" s="10"/>
      <c r="BBC327" s="10"/>
      <c r="BBD327" s="10"/>
      <c r="BBE327" s="10"/>
      <c r="BBF327" s="10"/>
      <c r="BBG327" s="10"/>
      <c r="BBH327" s="10"/>
      <c r="BBI327" s="10"/>
      <c r="BBJ327" s="10"/>
      <c r="BBK327" s="10"/>
      <c r="BBL327" s="10"/>
      <c r="BBM327" s="10"/>
      <c r="BBN327" s="10"/>
      <c r="BBO327" s="10"/>
      <c r="BBP327" s="10"/>
      <c r="BBQ327" s="10"/>
      <c r="BBR327" s="10"/>
      <c r="BBS327" s="10"/>
      <c r="BBT327" s="10"/>
      <c r="BBU327" s="10"/>
      <c r="BBV327" s="10"/>
      <c r="BBW327" s="10"/>
      <c r="BBX327" s="10"/>
      <c r="BBY327" s="10"/>
      <c r="BBZ327" s="10"/>
      <c r="BCA327" s="10"/>
      <c r="BCB327" s="10"/>
      <c r="BCC327" s="10"/>
      <c r="BCD327" s="10"/>
      <c r="BCE327" s="10"/>
      <c r="BCF327" s="10"/>
      <c r="BCG327" s="10"/>
      <c r="BCH327" s="10"/>
      <c r="BCI327" s="10"/>
      <c r="BCJ327" s="10"/>
      <c r="BCK327" s="10"/>
      <c r="BCL327" s="10"/>
      <c r="BCM327" s="10"/>
      <c r="BCN327" s="10"/>
      <c r="BCO327" s="10"/>
      <c r="BCP327" s="10"/>
      <c r="BCQ327" s="10"/>
      <c r="BCR327" s="10"/>
      <c r="BCS327" s="10"/>
      <c r="BCT327" s="10"/>
      <c r="BCU327" s="10"/>
      <c r="BCV327" s="10"/>
      <c r="BCW327" s="10"/>
      <c r="BCX327" s="10"/>
      <c r="BCY327" s="10"/>
      <c r="BCZ327" s="10"/>
      <c r="BDA327" s="10"/>
      <c r="BDB327" s="10"/>
      <c r="BDC327" s="10"/>
      <c r="BDD327" s="10"/>
      <c r="BDE327" s="10"/>
      <c r="BDF327" s="10"/>
      <c r="BDG327" s="10"/>
      <c r="BDH327" s="10"/>
      <c r="BDI327" s="10"/>
      <c r="BDJ327" s="10"/>
      <c r="BDK327" s="10"/>
      <c r="BDL327" s="10"/>
      <c r="BDM327" s="10"/>
      <c r="BDN327" s="10"/>
      <c r="BDO327" s="10"/>
      <c r="BDP327" s="10"/>
      <c r="BDQ327" s="10"/>
      <c r="BDR327" s="10"/>
      <c r="BDS327" s="10"/>
      <c r="BDT327" s="10"/>
      <c r="BDU327" s="10"/>
      <c r="BDV327" s="10"/>
      <c r="BDW327" s="10"/>
      <c r="BDX327" s="10"/>
      <c r="BDY327" s="10"/>
      <c r="BDZ327" s="10"/>
      <c r="BEA327" s="10"/>
      <c r="BEB327" s="10"/>
      <c r="BEC327" s="10"/>
      <c r="BED327" s="10"/>
      <c r="BEE327" s="10"/>
      <c r="BEF327" s="10"/>
      <c r="BEG327" s="10"/>
      <c r="BEH327" s="10"/>
      <c r="BEI327" s="10"/>
      <c r="BEJ327" s="10"/>
      <c r="BEK327" s="10"/>
      <c r="BEL327" s="10"/>
      <c r="BEM327" s="10"/>
      <c r="BEN327" s="10"/>
      <c r="BEO327" s="10"/>
      <c r="BEP327" s="10"/>
      <c r="BEQ327" s="10"/>
      <c r="BER327" s="10"/>
      <c r="BES327" s="10"/>
      <c r="BET327" s="10"/>
      <c r="BEU327" s="10"/>
      <c r="BEV327" s="10"/>
      <c r="BEW327" s="10"/>
      <c r="BEX327" s="10"/>
      <c r="BEY327" s="10"/>
      <c r="BEZ327" s="10"/>
      <c r="BFA327" s="10"/>
      <c r="BFB327" s="10"/>
      <c r="BFC327" s="10"/>
      <c r="BFD327" s="10"/>
      <c r="BFE327" s="10"/>
      <c r="BFF327" s="10"/>
      <c r="BFG327" s="10"/>
      <c r="BFH327" s="10"/>
      <c r="BFI327" s="10"/>
      <c r="BFJ327" s="10"/>
      <c r="BFK327" s="10"/>
      <c r="BFL327" s="10"/>
      <c r="BFM327" s="10"/>
      <c r="BFN327" s="10"/>
      <c r="BFO327" s="10"/>
      <c r="BFP327" s="10"/>
      <c r="BFQ327" s="10"/>
      <c r="BFR327" s="10"/>
      <c r="BFS327" s="10"/>
      <c r="BFT327" s="10"/>
      <c r="BFU327" s="10"/>
      <c r="BFV327" s="10"/>
      <c r="BFW327" s="10"/>
      <c r="BFX327" s="10"/>
      <c r="BFY327" s="10"/>
      <c r="BFZ327" s="10"/>
      <c r="BGA327" s="10"/>
      <c r="BGB327" s="10"/>
      <c r="BGC327" s="10"/>
      <c r="BGD327" s="10"/>
      <c r="BGE327" s="10"/>
      <c r="BGF327" s="10"/>
      <c r="BGG327" s="10"/>
      <c r="BGH327" s="10"/>
      <c r="BGI327" s="10"/>
      <c r="BGJ327" s="10"/>
      <c r="BGK327" s="10"/>
      <c r="BGL327" s="10"/>
      <c r="BGM327" s="10"/>
      <c r="BGN327" s="10"/>
      <c r="BGO327" s="10"/>
      <c r="BGP327" s="10"/>
      <c r="BGQ327" s="10"/>
      <c r="BGR327" s="10"/>
      <c r="BGS327" s="10"/>
      <c r="BGT327" s="10"/>
      <c r="BGU327" s="10"/>
      <c r="BGV327" s="10"/>
      <c r="BGW327" s="10"/>
      <c r="BGX327" s="10"/>
      <c r="BGY327" s="10"/>
      <c r="BGZ327" s="10"/>
      <c r="BHA327" s="10"/>
      <c r="BHB327" s="10"/>
      <c r="BHC327" s="10"/>
      <c r="BHD327" s="10"/>
      <c r="BHE327" s="10"/>
      <c r="BHF327" s="10"/>
      <c r="BHG327" s="10"/>
      <c r="BHH327" s="10"/>
      <c r="BHI327" s="10"/>
      <c r="BHJ327" s="10"/>
      <c r="BHK327" s="10"/>
      <c r="BHL327" s="10"/>
      <c r="BHM327" s="10"/>
      <c r="BHN327" s="10"/>
      <c r="BHO327" s="10"/>
      <c r="BHP327" s="10"/>
      <c r="BHQ327" s="10"/>
      <c r="BHR327" s="10"/>
      <c r="BHS327" s="10"/>
      <c r="BHT327" s="10"/>
      <c r="BHU327" s="10"/>
      <c r="BHV327" s="10"/>
      <c r="BHW327" s="10"/>
      <c r="BHX327" s="10"/>
      <c r="BHY327" s="10"/>
      <c r="BHZ327" s="10"/>
      <c r="BIA327" s="10"/>
      <c r="BIB327" s="10"/>
      <c r="BIC327" s="10"/>
      <c r="BID327" s="10"/>
      <c r="BIE327" s="10"/>
      <c r="BIF327" s="10"/>
      <c r="BIG327" s="10"/>
      <c r="BIH327" s="10"/>
      <c r="BII327" s="10"/>
      <c r="BIJ327" s="10"/>
      <c r="BIK327" s="10"/>
      <c r="BIL327" s="10"/>
      <c r="BIM327" s="10"/>
      <c r="BIN327" s="10"/>
      <c r="BIO327" s="10"/>
      <c r="BIP327" s="10"/>
      <c r="BIQ327" s="10"/>
      <c r="BIR327" s="10"/>
      <c r="BIS327" s="10"/>
      <c r="BIT327" s="10"/>
      <c r="BIU327" s="10"/>
      <c r="BIV327" s="10"/>
      <c r="BIW327" s="10"/>
      <c r="BIX327" s="10"/>
      <c r="BIY327" s="10"/>
      <c r="BIZ327" s="10"/>
      <c r="BJA327" s="10"/>
      <c r="BJB327" s="10"/>
      <c r="BJC327" s="10"/>
      <c r="BJD327" s="10"/>
      <c r="BJE327" s="10"/>
      <c r="BJF327" s="10"/>
      <c r="BJG327" s="10"/>
      <c r="BJH327" s="10"/>
      <c r="BJI327" s="10"/>
      <c r="BJJ327" s="10"/>
      <c r="BJK327" s="10"/>
      <c r="BJL327" s="10"/>
      <c r="BJM327" s="10"/>
      <c r="BJN327" s="10"/>
      <c r="BJO327" s="10"/>
      <c r="BJP327" s="10"/>
      <c r="BJQ327" s="10"/>
      <c r="BJR327" s="10"/>
      <c r="BJS327" s="10"/>
      <c r="BJT327" s="10"/>
      <c r="BJU327" s="10"/>
      <c r="BJV327" s="10"/>
      <c r="BJW327" s="10"/>
      <c r="BJX327" s="10"/>
      <c r="BJY327" s="10"/>
      <c r="BJZ327" s="10"/>
      <c r="BKA327" s="10"/>
      <c r="BKB327" s="10"/>
      <c r="BKC327" s="10"/>
      <c r="BKD327" s="10"/>
      <c r="BKE327" s="10"/>
      <c r="BKF327" s="10"/>
      <c r="BKG327" s="10"/>
      <c r="BKH327" s="10"/>
      <c r="BKI327" s="10"/>
      <c r="BKJ327" s="10"/>
      <c r="BKK327" s="10"/>
      <c r="BKL327" s="10"/>
      <c r="BKM327" s="10"/>
      <c r="BKN327" s="10"/>
      <c r="BKO327" s="10"/>
      <c r="BKP327" s="10"/>
      <c r="BKQ327" s="10"/>
      <c r="BKR327" s="10"/>
      <c r="BKS327" s="10"/>
      <c r="BKT327" s="10"/>
      <c r="BKU327" s="10"/>
      <c r="BKV327" s="10"/>
      <c r="BKW327" s="10"/>
      <c r="BKX327" s="10"/>
      <c r="BKY327" s="10"/>
      <c r="BKZ327" s="10"/>
      <c r="BLA327" s="10"/>
      <c r="BLB327" s="10"/>
      <c r="BLC327" s="10"/>
      <c r="BLD327" s="10"/>
      <c r="BLE327" s="10"/>
      <c r="BLF327" s="10"/>
      <c r="BLG327" s="10"/>
      <c r="BLH327" s="10"/>
      <c r="BLI327" s="10"/>
      <c r="BLJ327" s="10"/>
      <c r="BLK327" s="10"/>
      <c r="BLL327" s="10"/>
      <c r="BLM327" s="10"/>
      <c r="BLN327" s="10"/>
      <c r="BLO327" s="10"/>
      <c r="BLP327" s="10"/>
      <c r="BLQ327" s="10"/>
      <c r="BLR327" s="10"/>
      <c r="BLS327" s="10"/>
      <c r="BLT327" s="10"/>
      <c r="BLU327" s="10"/>
      <c r="BLV327" s="10"/>
      <c r="BLW327" s="10"/>
      <c r="BLX327" s="10"/>
      <c r="BLY327" s="10"/>
      <c r="BLZ327" s="10"/>
      <c r="BMA327" s="10"/>
      <c r="BMB327" s="10"/>
      <c r="BMC327" s="10"/>
      <c r="BMD327" s="10"/>
      <c r="BME327" s="10"/>
      <c r="BMF327" s="10"/>
      <c r="BMG327" s="10"/>
      <c r="BMH327" s="10"/>
      <c r="BMI327" s="10"/>
      <c r="BMJ327" s="10"/>
      <c r="BMK327" s="10"/>
      <c r="BML327" s="10"/>
      <c r="BMM327" s="10"/>
      <c r="BMN327" s="10"/>
      <c r="BMO327" s="10"/>
      <c r="BMP327" s="10"/>
      <c r="BMQ327" s="10"/>
      <c r="BMR327" s="10"/>
      <c r="BMS327" s="10"/>
      <c r="BMT327" s="10"/>
      <c r="BMU327" s="10"/>
      <c r="BMV327" s="10"/>
      <c r="BMW327" s="10"/>
      <c r="BMX327" s="10"/>
      <c r="BMY327" s="10"/>
      <c r="BMZ327" s="10"/>
      <c r="BNA327" s="10"/>
      <c r="BNB327" s="10"/>
      <c r="BNC327" s="10"/>
      <c r="BND327" s="10"/>
      <c r="BNE327" s="10"/>
      <c r="BNF327" s="10"/>
      <c r="BNG327" s="10"/>
      <c r="BNH327" s="10"/>
      <c r="BNI327" s="10"/>
      <c r="BNJ327" s="10"/>
      <c r="BNK327" s="10"/>
      <c r="BNL327" s="10"/>
      <c r="BNM327" s="10"/>
      <c r="BNN327" s="10"/>
      <c r="BNO327" s="10"/>
      <c r="BNP327" s="10"/>
      <c r="BNQ327" s="10"/>
      <c r="BNR327" s="10"/>
      <c r="BNS327" s="10"/>
      <c r="BNT327" s="10"/>
      <c r="BNU327" s="10"/>
      <c r="BNV327" s="10"/>
      <c r="BNW327" s="10"/>
      <c r="BNX327" s="10"/>
      <c r="BNY327" s="10"/>
      <c r="BNZ327" s="10"/>
      <c r="BOA327" s="10"/>
      <c r="BOB327" s="10"/>
      <c r="BOC327" s="10"/>
      <c r="BOD327" s="10"/>
      <c r="BOE327" s="10"/>
      <c r="BOF327" s="10"/>
      <c r="BOG327" s="10"/>
      <c r="BOH327" s="10"/>
      <c r="BOI327" s="10"/>
      <c r="BOJ327" s="10"/>
      <c r="BOK327" s="10"/>
      <c r="BOL327" s="10"/>
      <c r="BOM327" s="10"/>
      <c r="BON327" s="10"/>
      <c r="BOO327" s="10"/>
      <c r="BOP327" s="10"/>
      <c r="BOQ327" s="10"/>
      <c r="BOR327" s="10"/>
      <c r="BOS327" s="10"/>
      <c r="BOT327" s="10"/>
      <c r="BOU327" s="10"/>
      <c r="BOV327" s="10"/>
      <c r="BOW327" s="10"/>
      <c r="BOX327" s="10"/>
      <c r="BOY327" s="10"/>
      <c r="BOZ327" s="10"/>
      <c r="BPA327" s="10"/>
      <c r="BPB327" s="10"/>
      <c r="BPC327" s="10"/>
      <c r="BPD327" s="10"/>
      <c r="BPE327" s="10"/>
      <c r="BPF327" s="10"/>
      <c r="BPG327" s="10"/>
      <c r="BPH327" s="10"/>
      <c r="BPI327" s="10"/>
      <c r="BPJ327" s="10"/>
      <c r="BPK327" s="10"/>
      <c r="BPL327" s="10"/>
      <c r="BPM327" s="10"/>
      <c r="BPN327" s="10"/>
      <c r="BPO327" s="10"/>
      <c r="BPP327" s="10"/>
      <c r="BPQ327" s="10"/>
      <c r="BPR327" s="10"/>
      <c r="BPS327" s="10"/>
      <c r="BPT327" s="10"/>
      <c r="BPU327" s="10"/>
      <c r="BPV327" s="10"/>
      <c r="BPW327" s="10"/>
      <c r="BPX327" s="10"/>
      <c r="BPY327" s="10"/>
      <c r="BPZ327" s="10"/>
      <c r="BQA327" s="10"/>
      <c r="BQB327" s="10"/>
      <c r="BQC327" s="10"/>
      <c r="BQD327" s="10"/>
      <c r="BQE327" s="10"/>
      <c r="BQF327" s="10"/>
      <c r="BQG327" s="10"/>
      <c r="BQH327" s="10"/>
      <c r="BQI327" s="10"/>
      <c r="BQJ327" s="10"/>
      <c r="BQK327" s="10"/>
      <c r="BQL327" s="10"/>
      <c r="BQM327" s="10"/>
      <c r="BQN327" s="10"/>
      <c r="BQO327" s="10"/>
      <c r="BQP327" s="10"/>
      <c r="BQQ327" s="10"/>
      <c r="BQR327" s="10"/>
      <c r="BQS327" s="10"/>
      <c r="BQT327" s="10"/>
      <c r="BQU327" s="10"/>
      <c r="BQV327" s="10"/>
      <c r="BQW327" s="10"/>
      <c r="BQX327" s="10"/>
      <c r="BQY327" s="10"/>
      <c r="BQZ327" s="10"/>
      <c r="BRA327" s="10"/>
      <c r="BRB327" s="10"/>
      <c r="BRC327" s="10"/>
      <c r="BRD327" s="10"/>
      <c r="BRE327" s="10"/>
      <c r="BRF327" s="10"/>
      <c r="BRG327" s="10"/>
      <c r="BRH327" s="10"/>
      <c r="BRI327" s="10"/>
      <c r="BRJ327" s="10"/>
      <c r="BRK327" s="10"/>
      <c r="BRL327" s="10"/>
      <c r="BRM327" s="10"/>
      <c r="BRN327" s="10"/>
      <c r="BRO327" s="10"/>
      <c r="BRP327" s="10"/>
      <c r="BRQ327" s="10"/>
      <c r="BRR327" s="10"/>
      <c r="BRS327" s="10"/>
      <c r="BRT327" s="10"/>
      <c r="BRU327" s="10"/>
      <c r="BRV327" s="10"/>
      <c r="BRW327" s="10"/>
      <c r="BRX327" s="10"/>
      <c r="BRY327" s="10"/>
      <c r="BRZ327" s="10"/>
    </row>
    <row r="328" spans="1:1846" s="13" customFormat="1" x14ac:dyDescent="0.3">
      <c r="A328" s="332">
        <v>3</v>
      </c>
      <c r="B328" s="332"/>
      <c r="C328" s="332"/>
      <c r="D328" s="332"/>
      <c r="E328" s="544"/>
      <c r="F328" s="332"/>
      <c r="G328" s="400" t="s">
        <v>435</v>
      </c>
      <c r="H328" s="61">
        <f>H329</f>
        <v>647613724.63</v>
      </c>
      <c r="I328" s="62">
        <f t="shared" si="173"/>
        <v>6880993445.2600002</v>
      </c>
      <c r="J328" s="62">
        <f t="shared" si="173"/>
        <v>6190933206.749999</v>
      </c>
      <c r="K328" s="62">
        <f t="shared" si="173"/>
        <v>4720212930.2399998</v>
      </c>
      <c r="L328" s="211"/>
      <c r="M328" s="507">
        <f t="shared" si="173"/>
        <v>1800907459.9300001</v>
      </c>
      <c r="N328" s="62">
        <f t="shared" si="173"/>
        <v>67291242786.750008</v>
      </c>
      <c r="O328" s="62">
        <f t="shared" si="173"/>
        <v>30588041341.510002</v>
      </c>
      <c r="P328" s="62">
        <f t="shared" si="173"/>
        <v>10706969551.920002</v>
      </c>
      <c r="Q328" s="63"/>
      <c r="R328" s="507">
        <f t="shared" si="173"/>
        <v>1901533855.9927979</v>
      </c>
      <c r="S328" s="62">
        <f t="shared" si="173"/>
        <v>12425208862.35</v>
      </c>
      <c r="T328" s="62">
        <f t="shared" si="173"/>
        <v>4478950633.8699999</v>
      </c>
      <c r="U328" s="62">
        <f t="shared" si="173"/>
        <v>2956521928.8099999</v>
      </c>
      <c r="V328" s="211"/>
      <c r="W328" s="507">
        <f t="shared" ref="W328:Z328" si="175">W330+W342+W364</f>
        <v>4350055040.5527983</v>
      </c>
      <c r="X328" s="62">
        <f t="shared" si="175"/>
        <v>86597445094.360001</v>
      </c>
      <c r="Y328" s="62">
        <f t="shared" si="175"/>
        <v>41257925182.130005</v>
      </c>
      <c r="Z328" s="145">
        <f t="shared" si="175"/>
        <v>18383704410.970001</v>
      </c>
      <c r="AA328" s="897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  <c r="UQ328" s="10"/>
      <c r="UR328" s="10"/>
      <c r="US328" s="10"/>
      <c r="UT328" s="10"/>
      <c r="UU328" s="10"/>
      <c r="UV328" s="10"/>
      <c r="UW328" s="10"/>
      <c r="UX328" s="10"/>
      <c r="UY328" s="10"/>
      <c r="UZ328" s="10"/>
      <c r="VA328" s="10"/>
      <c r="VB328" s="10"/>
      <c r="VC328" s="10"/>
      <c r="VD328" s="10"/>
      <c r="VE328" s="10"/>
      <c r="VF328" s="10"/>
      <c r="VG328" s="10"/>
      <c r="VH328" s="10"/>
      <c r="VI328" s="10"/>
      <c r="VJ328" s="10"/>
      <c r="VK328" s="10"/>
      <c r="VL328" s="10"/>
      <c r="VM328" s="10"/>
      <c r="VN328" s="10"/>
      <c r="VO328" s="10"/>
      <c r="VP328" s="10"/>
      <c r="VQ328" s="10"/>
      <c r="VR328" s="10"/>
      <c r="VS328" s="10"/>
      <c r="VT328" s="10"/>
      <c r="VU328" s="10"/>
      <c r="VV328" s="10"/>
      <c r="VW328" s="10"/>
      <c r="VX328" s="10"/>
      <c r="VY328" s="10"/>
      <c r="VZ328" s="10"/>
      <c r="WA328" s="10"/>
      <c r="WB328" s="10"/>
      <c r="WC328" s="10"/>
      <c r="WD328" s="10"/>
      <c r="WE328" s="10"/>
      <c r="WF328" s="10"/>
      <c r="WG328" s="10"/>
      <c r="WH328" s="10"/>
      <c r="WI328" s="10"/>
      <c r="WJ328" s="10"/>
      <c r="WK328" s="10"/>
      <c r="WL328" s="10"/>
      <c r="WM328" s="10"/>
      <c r="WN328" s="10"/>
      <c r="WO328" s="10"/>
      <c r="WP328" s="10"/>
      <c r="WQ328" s="10"/>
      <c r="WR328" s="10"/>
      <c r="WS328" s="10"/>
      <c r="WT328" s="10"/>
      <c r="WU328" s="10"/>
      <c r="WV328" s="10"/>
      <c r="WW328" s="10"/>
      <c r="WX328" s="10"/>
      <c r="WY328" s="10"/>
      <c r="WZ328" s="10"/>
      <c r="XA328" s="10"/>
      <c r="XB328" s="10"/>
      <c r="XC328" s="10"/>
      <c r="XD328" s="10"/>
      <c r="XE328" s="10"/>
      <c r="XF328" s="10"/>
      <c r="XG328" s="10"/>
      <c r="XH328" s="10"/>
      <c r="XI328" s="10"/>
      <c r="XJ328" s="10"/>
      <c r="XK328" s="10"/>
      <c r="XL328" s="10"/>
      <c r="XM328" s="10"/>
      <c r="XN328" s="10"/>
      <c r="XO328" s="10"/>
      <c r="XP328" s="10"/>
      <c r="XQ328" s="10"/>
      <c r="XR328" s="10"/>
      <c r="XS328" s="10"/>
      <c r="XT328" s="10"/>
      <c r="XU328" s="10"/>
      <c r="XV328" s="10"/>
      <c r="XW328" s="10"/>
      <c r="XX328" s="10"/>
      <c r="XY328" s="10"/>
      <c r="XZ328" s="10"/>
      <c r="YA328" s="10"/>
      <c r="YB328" s="10"/>
      <c r="YC328" s="10"/>
      <c r="YD328" s="10"/>
      <c r="YE328" s="10"/>
      <c r="YF328" s="10"/>
      <c r="YG328" s="10"/>
      <c r="YH328" s="10"/>
      <c r="YI328" s="10"/>
      <c r="YJ328" s="10"/>
      <c r="YK328" s="10"/>
      <c r="YL328" s="10"/>
      <c r="YM328" s="10"/>
      <c r="YN328" s="10"/>
      <c r="YO328" s="10"/>
      <c r="YP328" s="10"/>
      <c r="YQ328" s="10"/>
      <c r="YR328" s="10"/>
      <c r="YS328" s="10"/>
      <c r="YT328" s="10"/>
      <c r="YU328" s="10"/>
      <c r="YV328" s="10"/>
      <c r="YW328" s="10"/>
      <c r="YX328" s="10"/>
      <c r="YY328" s="10"/>
      <c r="YZ328" s="10"/>
      <c r="ZA328" s="10"/>
      <c r="ZB328" s="10"/>
      <c r="ZC328" s="10"/>
      <c r="ZD328" s="10"/>
      <c r="ZE328" s="10"/>
      <c r="ZF328" s="10"/>
      <c r="ZG328" s="10"/>
      <c r="ZH328" s="10"/>
      <c r="ZI328" s="10"/>
      <c r="ZJ328" s="10"/>
      <c r="ZK328" s="10"/>
      <c r="ZL328" s="10"/>
      <c r="ZM328" s="10"/>
      <c r="ZN328" s="10"/>
      <c r="ZO328" s="10"/>
      <c r="ZP328" s="10"/>
      <c r="ZQ328" s="10"/>
      <c r="ZR328" s="10"/>
      <c r="ZS328" s="10"/>
      <c r="ZT328" s="10"/>
      <c r="ZU328" s="10"/>
      <c r="ZV328" s="10"/>
      <c r="ZW328" s="10"/>
      <c r="ZX328" s="10"/>
      <c r="ZY328" s="10"/>
      <c r="ZZ328" s="10"/>
      <c r="AAA328" s="10"/>
      <c r="AAB328" s="10"/>
      <c r="AAC328" s="10"/>
      <c r="AAD328" s="10"/>
      <c r="AAE328" s="10"/>
      <c r="AAF328" s="10"/>
      <c r="AAG328" s="10"/>
      <c r="AAH328" s="10"/>
      <c r="AAI328" s="10"/>
      <c r="AAJ328" s="10"/>
      <c r="AAK328" s="10"/>
      <c r="AAL328" s="10"/>
      <c r="AAM328" s="10"/>
      <c r="AAN328" s="10"/>
      <c r="AAO328" s="10"/>
      <c r="AAP328" s="10"/>
      <c r="AAQ328" s="10"/>
      <c r="AAR328" s="10"/>
      <c r="AAS328" s="10"/>
      <c r="AAT328" s="10"/>
      <c r="AAU328" s="10"/>
      <c r="AAV328" s="10"/>
      <c r="AAW328" s="10"/>
      <c r="AAX328" s="10"/>
      <c r="AAY328" s="10"/>
      <c r="AAZ328" s="10"/>
      <c r="ABA328" s="10"/>
      <c r="ABB328" s="10"/>
      <c r="ABC328" s="10"/>
      <c r="ABD328" s="10"/>
      <c r="ABE328" s="10"/>
      <c r="ABF328" s="10"/>
      <c r="ABG328" s="10"/>
      <c r="ABH328" s="10"/>
      <c r="ABI328" s="10"/>
      <c r="ABJ328" s="10"/>
      <c r="ABK328" s="10"/>
      <c r="ABL328" s="10"/>
      <c r="ABM328" s="10"/>
      <c r="ABN328" s="10"/>
      <c r="ABO328" s="10"/>
      <c r="ABP328" s="10"/>
      <c r="ABQ328" s="10"/>
      <c r="ABR328" s="10"/>
      <c r="ABS328" s="10"/>
      <c r="ABT328" s="10"/>
      <c r="ABU328" s="10"/>
      <c r="ABV328" s="10"/>
      <c r="ABW328" s="10"/>
      <c r="ABX328" s="10"/>
      <c r="ABY328" s="10"/>
      <c r="ABZ328" s="10"/>
      <c r="ACA328" s="10"/>
      <c r="ACB328" s="10"/>
      <c r="ACC328" s="10"/>
      <c r="ACD328" s="10"/>
      <c r="ACE328" s="10"/>
      <c r="ACF328" s="10"/>
      <c r="ACG328" s="10"/>
      <c r="ACH328" s="10"/>
      <c r="ACI328" s="10"/>
      <c r="ACJ328" s="10"/>
      <c r="ACK328" s="10"/>
      <c r="ACL328" s="10"/>
      <c r="ACM328" s="10"/>
      <c r="ACN328" s="10"/>
      <c r="ACO328" s="10"/>
      <c r="ACP328" s="10"/>
      <c r="ACQ328" s="10"/>
      <c r="ACR328" s="10"/>
      <c r="ACS328" s="10"/>
      <c r="ACT328" s="10"/>
      <c r="ACU328" s="10"/>
      <c r="ACV328" s="10"/>
      <c r="ACW328" s="10"/>
      <c r="ACX328" s="10"/>
      <c r="ACY328" s="10"/>
      <c r="ACZ328" s="10"/>
      <c r="ADA328" s="10"/>
      <c r="ADB328" s="10"/>
      <c r="ADC328" s="10"/>
      <c r="ADD328" s="10"/>
      <c r="ADE328" s="10"/>
      <c r="ADF328" s="10"/>
      <c r="ADG328" s="10"/>
      <c r="ADH328" s="10"/>
      <c r="ADI328" s="10"/>
      <c r="ADJ328" s="10"/>
      <c r="ADK328" s="10"/>
      <c r="ADL328" s="10"/>
      <c r="ADM328" s="10"/>
      <c r="ADN328" s="10"/>
      <c r="ADO328" s="10"/>
      <c r="ADP328" s="10"/>
      <c r="ADQ328" s="10"/>
      <c r="ADR328" s="10"/>
      <c r="ADS328" s="10"/>
      <c r="ADT328" s="10"/>
      <c r="ADU328" s="10"/>
      <c r="ADV328" s="10"/>
      <c r="ADW328" s="10"/>
      <c r="ADX328" s="10"/>
      <c r="ADY328" s="10"/>
      <c r="ADZ328" s="10"/>
      <c r="AEA328" s="10"/>
      <c r="AEB328" s="10"/>
      <c r="AEC328" s="10"/>
      <c r="AED328" s="10"/>
      <c r="AEE328" s="10"/>
      <c r="AEF328" s="10"/>
      <c r="AEG328" s="10"/>
      <c r="AEH328" s="10"/>
      <c r="AEI328" s="10"/>
      <c r="AEJ328" s="10"/>
      <c r="AEK328" s="10"/>
      <c r="AEL328" s="10"/>
      <c r="AEM328" s="10"/>
      <c r="AEN328" s="10"/>
      <c r="AEO328" s="10"/>
      <c r="AEP328" s="10"/>
      <c r="AEQ328" s="10"/>
      <c r="AER328" s="10"/>
      <c r="AES328" s="10"/>
      <c r="AET328" s="10"/>
      <c r="AEU328" s="10"/>
      <c r="AEV328" s="10"/>
      <c r="AEW328" s="10"/>
      <c r="AEX328" s="10"/>
      <c r="AEY328" s="10"/>
      <c r="AEZ328" s="10"/>
      <c r="AFA328" s="10"/>
      <c r="AFB328" s="10"/>
      <c r="AFC328" s="10"/>
      <c r="AFD328" s="10"/>
      <c r="AFE328" s="10"/>
      <c r="AFF328" s="10"/>
      <c r="AFG328" s="10"/>
      <c r="AFH328" s="10"/>
      <c r="AFI328" s="10"/>
      <c r="AFJ328" s="10"/>
      <c r="AFK328" s="10"/>
      <c r="AFL328" s="10"/>
      <c r="AFM328" s="10"/>
      <c r="AFN328" s="10"/>
      <c r="AFO328" s="10"/>
      <c r="AFP328" s="10"/>
      <c r="AFQ328" s="10"/>
      <c r="AFR328" s="10"/>
      <c r="AFS328" s="10"/>
      <c r="AFT328" s="10"/>
      <c r="AFU328" s="10"/>
      <c r="AFV328" s="10"/>
      <c r="AFW328" s="10"/>
      <c r="AFX328" s="10"/>
      <c r="AFY328" s="10"/>
      <c r="AFZ328" s="10"/>
      <c r="AGA328" s="10"/>
      <c r="AGB328" s="10"/>
      <c r="AGC328" s="10"/>
      <c r="AGD328" s="10"/>
      <c r="AGE328" s="10"/>
      <c r="AGF328" s="10"/>
      <c r="AGG328" s="10"/>
      <c r="AGH328" s="10"/>
      <c r="AGI328" s="10"/>
      <c r="AGJ328" s="10"/>
      <c r="AGK328" s="10"/>
      <c r="AGL328" s="10"/>
      <c r="AGM328" s="10"/>
      <c r="AGN328" s="10"/>
      <c r="AGO328" s="10"/>
      <c r="AGP328" s="10"/>
      <c r="AGQ328" s="10"/>
      <c r="AGR328" s="10"/>
      <c r="AGS328" s="10"/>
      <c r="AGT328" s="10"/>
      <c r="AGU328" s="10"/>
      <c r="AGV328" s="10"/>
      <c r="AGW328" s="10"/>
      <c r="AGX328" s="10"/>
      <c r="AGY328" s="10"/>
      <c r="AGZ328" s="10"/>
      <c r="AHA328" s="10"/>
      <c r="AHB328" s="10"/>
      <c r="AHC328" s="10"/>
      <c r="AHD328" s="10"/>
      <c r="AHE328" s="10"/>
      <c r="AHF328" s="10"/>
      <c r="AHG328" s="10"/>
      <c r="AHH328" s="10"/>
      <c r="AHI328" s="10"/>
      <c r="AHJ328" s="10"/>
      <c r="AHK328" s="10"/>
      <c r="AHL328" s="10"/>
      <c r="AHM328" s="10"/>
      <c r="AHN328" s="10"/>
      <c r="AHO328" s="10"/>
      <c r="AHP328" s="10"/>
      <c r="AHQ328" s="10"/>
      <c r="AHR328" s="10"/>
      <c r="AHS328" s="10"/>
      <c r="AHT328" s="10"/>
      <c r="AHU328" s="10"/>
      <c r="AHV328" s="10"/>
      <c r="AHW328" s="10"/>
      <c r="AHX328" s="10"/>
      <c r="AHY328" s="10"/>
      <c r="AHZ328" s="10"/>
      <c r="AIA328" s="10"/>
      <c r="AIB328" s="10"/>
      <c r="AIC328" s="10"/>
      <c r="AID328" s="10"/>
      <c r="AIE328" s="10"/>
      <c r="AIF328" s="10"/>
      <c r="AIG328" s="10"/>
      <c r="AIH328" s="10"/>
      <c r="AII328" s="10"/>
      <c r="AIJ328" s="10"/>
      <c r="AIK328" s="10"/>
      <c r="AIL328" s="10"/>
      <c r="AIM328" s="10"/>
      <c r="AIN328" s="10"/>
      <c r="AIO328" s="10"/>
      <c r="AIP328" s="10"/>
      <c r="AIQ328" s="10"/>
      <c r="AIR328" s="10"/>
      <c r="AIS328" s="10"/>
      <c r="AIT328" s="10"/>
      <c r="AIU328" s="10"/>
      <c r="AIV328" s="10"/>
      <c r="AIW328" s="10"/>
      <c r="AIX328" s="10"/>
      <c r="AIY328" s="10"/>
      <c r="AIZ328" s="10"/>
      <c r="AJA328" s="10"/>
      <c r="AJB328" s="10"/>
      <c r="AJC328" s="10"/>
      <c r="AJD328" s="10"/>
      <c r="AJE328" s="10"/>
      <c r="AJF328" s="10"/>
      <c r="AJG328" s="10"/>
      <c r="AJH328" s="10"/>
      <c r="AJI328" s="10"/>
      <c r="AJJ328" s="10"/>
      <c r="AJK328" s="10"/>
      <c r="AJL328" s="10"/>
      <c r="AJM328" s="10"/>
      <c r="AJN328" s="10"/>
      <c r="AJO328" s="10"/>
      <c r="AJP328" s="10"/>
      <c r="AJQ328" s="10"/>
      <c r="AJR328" s="10"/>
      <c r="AJS328" s="10"/>
      <c r="AJT328" s="10"/>
      <c r="AJU328" s="10"/>
      <c r="AJV328" s="10"/>
      <c r="AJW328" s="10"/>
      <c r="AJX328" s="10"/>
      <c r="AJY328" s="10"/>
      <c r="AJZ328" s="10"/>
      <c r="AKA328" s="10"/>
      <c r="AKB328" s="10"/>
      <c r="AKC328" s="10"/>
      <c r="AKD328" s="10"/>
      <c r="AKE328" s="10"/>
      <c r="AKF328" s="10"/>
      <c r="AKG328" s="10"/>
      <c r="AKH328" s="10"/>
      <c r="AKI328" s="10"/>
      <c r="AKJ328" s="10"/>
      <c r="AKK328" s="10"/>
      <c r="AKL328" s="10"/>
      <c r="AKM328" s="10"/>
      <c r="AKN328" s="10"/>
      <c r="AKO328" s="10"/>
      <c r="AKP328" s="10"/>
      <c r="AKQ328" s="10"/>
      <c r="AKR328" s="10"/>
      <c r="AKS328" s="10"/>
      <c r="AKT328" s="10"/>
      <c r="AKU328" s="10"/>
      <c r="AKV328" s="10"/>
      <c r="AKW328" s="10"/>
      <c r="AKX328" s="10"/>
      <c r="AKY328" s="10"/>
      <c r="AKZ328" s="10"/>
      <c r="ALA328" s="10"/>
      <c r="ALB328" s="10"/>
      <c r="ALC328" s="10"/>
      <c r="ALD328" s="10"/>
      <c r="ALE328" s="10"/>
      <c r="ALF328" s="10"/>
      <c r="ALG328" s="10"/>
      <c r="ALH328" s="10"/>
      <c r="ALI328" s="10"/>
      <c r="ALJ328" s="10"/>
      <c r="ALK328" s="10"/>
      <c r="ALL328" s="10"/>
      <c r="ALM328" s="10"/>
      <c r="ALN328" s="10"/>
      <c r="ALO328" s="10"/>
      <c r="ALP328" s="10"/>
      <c r="ALQ328" s="10"/>
      <c r="ALR328" s="10"/>
      <c r="ALS328" s="10"/>
      <c r="ALT328" s="10"/>
      <c r="ALU328" s="10"/>
      <c r="ALV328" s="10"/>
      <c r="ALW328" s="10"/>
      <c r="ALX328" s="10"/>
      <c r="ALY328" s="10"/>
      <c r="ALZ328" s="10"/>
      <c r="AMA328" s="10"/>
      <c r="AMB328" s="10"/>
      <c r="AMC328" s="10"/>
      <c r="AMD328" s="10"/>
      <c r="AME328" s="10"/>
      <c r="AMF328" s="10"/>
      <c r="AMG328" s="10"/>
      <c r="AMH328" s="10"/>
      <c r="AMI328" s="10"/>
      <c r="AMJ328" s="10"/>
      <c r="AMK328" s="10"/>
      <c r="AML328" s="10"/>
      <c r="AMM328" s="10"/>
      <c r="AMN328" s="10"/>
      <c r="AMO328" s="10"/>
      <c r="AMP328" s="10"/>
      <c r="AMQ328" s="10"/>
      <c r="AMR328" s="10"/>
      <c r="AMS328" s="10"/>
      <c r="AMT328" s="10"/>
      <c r="AMU328" s="10"/>
      <c r="AMV328" s="10"/>
      <c r="AMW328" s="10"/>
      <c r="AMX328" s="10"/>
      <c r="AMY328" s="10"/>
      <c r="AMZ328" s="10"/>
      <c r="ANA328" s="10"/>
      <c r="ANB328" s="10"/>
      <c r="ANC328" s="10"/>
      <c r="AND328" s="10"/>
      <c r="ANE328" s="10"/>
      <c r="ANF328" s="10"/>
      <c r="ANG328" s="10"/>
      <c r="ANH328" s="10"/>
      <c r="ANI328" s="10"/>
      <c r="ANJ328" s="10"/>
      <c r="ANK328" s="10"/>
      <c r="ANL328" s="10"/>
      <c r="ANM328" s="10"/>
      <c r="ANN328" s="10"/>
      <c r="ANO328" s="10"/>
      <c r="ANP328" s="10"/>
      <c r="ANQ328" s="10"/>
      <c r="ANR328" s="10"/>
      <c r="ANS328" s="10"/>
      <c r="ANT328" s="10"/>
      <c r="ANU328" s="10"/>
      <c r="ANV328" s="10"/>
      <c r="ANW328" s="10"/>
      <c r="ANX328" s="10"/>
      <c r="ANY328" s="10"/>
      <c r="ANZ328" s="10"/>
      <c r="AOA328" s="10"/>
      <c r="AOB328" s="10"/>
      <c r="AOC328" s="10"/>
      <c r="AOD328" s="10"/>
      <c r="AOE328" s="10"/>
      <c r="AOF328" s="10"/>
      <c r="AOG328" s="10"/>
      <c r="AOH328" s="10"/>
      <c r="AOI328" s="10"/>
      <c r="AOJ328" s="10"/>
      <c r="AOK328" s="10"/>
      <c r="AOL328" s="10"/>
      <c r="AOM328" s="10"/>
      <c r="AON328" s="10"/>
      <c r="AOO328" s="10"/>
      <c r="AOP328" s="10"/>
      <c r="AOQ328" s="10"/>
      <c r="AOR328" s="10"/>
      <c r="AOS328" s="10"/>
      <c r="AOT328" s="10"/>
      <c r="AOU328" s="10"/>
      <c r="AOV328" s="10"/>
      <c r="AOW328" s="10"/>
      <c r="AOX328" s="10"/>
      <c r="AOY328" s="10"/>
      <c r="AOZ328" s="10"/>
      <c r="APA328" s="10"/>
      <c r="APB328" s="10"/>
      <c r="APC328" s="10"/>
      <c r="APD328" s="10"/>
      <c r="APE328" s="10"/>
      <c r="APF328" s="10"/>
      <c r="APG328" s="10"/>
      <c r="APH328" s="10"/>
      <c r="API328" s="10"/>
      <c r="APJ328" s="10"/>
      <c r="APK328" s="10"/>
      <c r="APL328" s="10"/>
      <c r="APM328" s="10"/>
      <c r="APN328" s="10"/>
      <c r="APO328" s="10"/>
      <c r="APP328" s="10"/>
      <c r="APQ328" s="10"/>
      <c r="APR328" s="10"/>
      <c r="APS328" s="10"/>
      <c r="APT328" s="10"/>
      <c r="APU328" s="10"/>
      <c r="APV328" s="10"/>
      <c r="APW328" s="10"/>
      <c r="APX328" s="10"/>
      <c r="APY328" s="10"/>
      <c r="APZ328" s="10"/>
      <c r="AQA328" s="10"/>
      <c r="AQB328" s="10"/>
      <c r="AQC328" s="10"/>
      <c r="AQD328" s="10"/>
      <c r="AQE328" s="10"/>
      <c r="AQF328" s="10"/>
      <c r="AQG328" s="10"/>
      <c r="AQH328" s="10"/>
      <c r="AQI328" s="10"/>
      <c r="AQJ328" s="10"/>
      <c r="AQK328" s="10"/>
      <c r="AQL328" s="10"/>
      <c r="AQM328" s="10"/>
      <c r="AQN328" s="10"/>
      <c r="AQO328" s="10"/>
      <c r="AQP328" s="10"/>
      <c r="AQQ328" s="10"/>
      <c r="AQR328" s="10"/>
      <c r="AQS328" s="10"/>
      <c r="AQT328" s="10"/>
      <c r="AQU328" s="10"/>
      <c r="AQV328" s="10"/>
      <c r="AQW328" s="10"/>
      <c r="AQX328" s="10"/>
      <c r="AQY328" s="10"/>
      <c r="AQZ328" s="10"/>
      <c r="ARA328" s="10"/>
      <c r="ARB328" s="10"/>
      <c r="ARC328" s="10"/>
      <c r="ARD328" s="10"/>
      <c r="ARE328" s="10"/>
      <c r="ARF328" s="10"/>
      <c r="ARG328" s="10"/>
      <c r="ARH328" s="10"/>
      <c r="ARI328" s="10"/>
      <c r="ARJ328" s="10"/>
      <c r="ARK328" s="10"/>
      <c r="ARL328" s="10"/>
      <c r="ARM328" s="10"/>
      <c r="ARN328" s="10"/>
      <c r="ARO328" s="10"/>
      <c r="ARP328" s="10"/>
      <c r="ARQ328" s="10"/>
      <c r="ARR328" s="10"/>
      <c r="ARS328" s="10"/>
      <c r="ART328" s="10"/>
      <c r="ARU328" s="10"/>
      <c r="ARV328" s="10"/>
      <c r="ARW328" s="10"/>
      <c r="ARX328" s="10"/>
      <c r="ARY328" s="10"/>
      <c r="ARZ328" s="10"/>
      <c r="ASA328" s="10"/>
      <c r="ASB328" s="10"/>
      <c r="ASC328" s="10"/>
      <c r="ASD328" s="10"/>
      <c r="ASE328" s="10"/>
      <c r="ASF328" s="10"/>
      <c r="ASG328" s="10"/>
      <c r="ASH328" s="10"/>
      <c r="ASI328" s="10"/>
      <c r="ASJ328" s="10"/>
      <c r="ASK328" s="10"/>
      <c r="ASL328" s="10"/>
      <c r="ASM328" s="10"/>
      <c r="ASN328" s="10"/>
      <c r="ASO328" s="10"/>
      <c r="ASP328" s="10"/>
      <c r="ASQ328" s="10"/>
      <c r="ASR328" s="10"/>
      <c r="ASS328" s="10"/>
      <c r="AST328" s="10"/>
      <c r="ASU328" s="10"/>
      <c r="ASV328" s="10"/>
      <c r="ASW328" s="10"/>
      <c r="ASX328" s="10"/>
      <c r="ASY328" s="10"/>
      <c r="ASZ328" s="10"/>
      <c r="ATA328" s="10"/>
      <c r="ATB328" s="10"/>
      <c r="ATC328" s="10"/>
      <c r="ATD328" s="10"/>
      <c r="ATE328" s="10"/>
      <c r="ATF328" s="10"/>
      <c r="ATG328" s="10"/>
      <c r="ATH328" s="10"/>
      <c r="ATI328" s="10"/>
      <c r="ATJ328" s="10"/>
      <c r="ATK328" s="10"/>
      <c r="ATL328" s="10"/>
      <c r="ATM328" s="10"/>
      <c r="ATN328" s="10"/>
      <c r="ATO328" s="10"/>
      <c r="ATP328" s="10"/>
      <c r="ATQ328" s="10"/>
      <c r="ATR328" s="10"/>
      <c r="ATS328" s="10"/>
      <c r="ATT328" s="10"/>
      <c r="ATU328" s="10"/>
      <c r="ATV328" s="10"/>
      <c r="ATW328" s="10"/>
      <c r="ATX328" s="10"/>
      <c r="ATY328" s="10"/>
      <c r="ATZ328" s="10"/>
      <c r="AUA328" s="10"/>
      <c r="AUB328" s="10"/>
      <c r="AUC328" s="10"/>
      <c r="AUD328" s="10"/>
      <c r="AUE328" s="10"/>
      <c r="AUF328" s="10"/>
      <c r="AUG328" s="10"/>
      <c r="AUH328" s="10"/>
      <c r="AUI328" s="10"/>
      <c r="AUJ328" s="10"/>
      <c r="AUK328" s="10"/>
      <c r="AUL328" s="10"/>
      <c r="AUM328" s="10"/>
      <c r="AUN328" s="10"/>
      <c r="AUO328" s="10"/>
      <c r="AUP328" s="10"/>
      <c r="AUQ328" s="10"/>
      <c r="AUR328" s="10"/>
      <c r="AUS328" s="10"/>
      <c r="AUT328" s="10"/>
      <c r="AUU328" s="10"/>
      <c r="AUV328" s="10"/>
      <c r="AUW328" s="10"/>
      <c r="AUX328" s="10"/>
      <c r="AUY328" s="10"/>
      <c r="AUZ328" s="10"/>
      <c r="AVA328" s="10"/>
      <c r="AVB328" s="10"/>
      <c r="AVC328" s="10"/>
      <c r="AVD328" s="10"/>
      <c r="AVE328" s="10"/>
      <c r="AVF328" s="10"/>
      <c r="AVG328" s="10"/>
      <c r="AVH328" s="10"/>
      <c r="AVI328" s="10"/>
      <c r="AVJ328" s="10"/>
      <c r="AVK328" s="10"/>
      <c r="AVL328" s="10"/>
      <c r="AVM328" s="10"/>
      <c r="AVN328" s="10"/>
      <c r="AVO328" s="10"/>
      <c r="AVP328" s="10"/>
      <c r="AVQ328" s="10"/>
      <c r="AVR328" s="10"/>
      <c r="AVS328" s="10"/>
      <c r="AVT328" s="10"/>
      <c r="AVU328" s="10"/>
      <c r="AVV328" s="10"/>
      <c r="AVW328" s="10"/>
      <c r="AVX328" s="10"/>
      <c r="AVY328" s="10"/>
      <c r="AVZ328" s="10"/>
      <c r="AWA328" s="10"/>
      <c r="AWB328" s="10"/>
      <c r="AWC328" s="10"/>
      <c r="AWD328" s="10"/>
      <c r="AWE328" s="10"/>
      <c r="AWF328" s="10"/>
      <c r="AWG328" s="10"/>
      <c r="AWH328" s="10"/>
      <c r="AWI328" s="10"/>
      <c r="AWJ328" s="10"/>
      <c r="AWK328" s="10"/>
      <c r="AWL328" s="10"/>
      <c r="AWM328" s="10"/>
      <c r="AWN328" s="10"/>
      <c r="AWO328" s="10"/>
      <c r="AWP328" s="10"/>
      <c r="AWQ328" s="10"/>
      <c r="AWR328" s="10"/>
      <c r="AWS328" s="10"/>
      <c r="AWT328" s="10"/>
      <c r="AWU328" s="10"/>
      <c r="AWV328" s="10"/>
      <c r="AWW328" s="10"/>
      <c r="AWX328" s="10"/>
      <c r="AWY328" s="10"/>
      <c r="AWZ328" s="10"/>
      <c r="AXA328" s="10"/>
      <c r="AXB328" s="10"/>
      <c r="AXC328" s="10"/>
      <c r="AXD328" s="10"/>
      <c r="AXE328" s="10"/>
      <c r="AXF328" s="10"/>
      <c r="AXG328" s="10"/>
      <c r="AXH328" s="10"/>
      <c r="AXI328" s="10"/>
      <c r="AXJ328" s="10"/>
      <c r="AXK328" s="10"/>
      <c r="AXL328" s="10"/>
      <c r="AXM328" s="10"/>
      <c r="AXN328" s="10"/>
      <c r="AXO328" s="10"/>
      <c r="AXP328" s="10"/>
      <c r="AXQ328" s="10"/>
      <c r="AXR328" s="10"/>
      <c r="AXS328" s="10"/>
      <c r="AXT328" s="10"/>
      <c r="AXU328" s="10"/>
      <c r="AXV328" s="10"/>
      <c r="AXW328" s="10"/>
      <c r="AXX328" s="10"/>
      <c r="AXY328" s="10"/>
      <c r="AXZ328" s="10"/>
      <c r="AYA328" s="10"/>
      <c r="AYB328" s="10"/>
      <c r="AYC328" s="10"/>
      <c r="AYD328" s="10"/>
      <c r="AYE328" s="10"/>
      <c r="AYF328" s="10"/>
      <c r="AYG328" s="10"/>
      <c r="AYH328" s="10"/>
      <c r="AYI328" s="10"/>
      <c r="AYJ328" s="10"/>
      <c r="AYK328" s="10"/>
      <c r="AYL328" s="10"/>
      <c r="AYM328" s="10"/>
      <c r="AYN328" s="10"/>
      <c r="AYO328" s="10"/>
      <c r="AYP328" s="10"/>
      <c r="AYQ328" s="10"/>
      <c r="AYR328" s="10"/>
      <c r="AYS328" s="10"/>
      <c r="AYT328" s="10"/>
      <c r="AYU328" s="10"/>
      <c r="AYV328" s="10"/>
      <c r="AYW328" s="10"/>
      <c r="AYX328" s="10"/>
      <c r="AYY328" s="10"/>
      <c r="AYZ328" s="10"/>
      <c r="AZA328" s="10"/>
      <c r="AZB328" s="10"/>
      <c r="AZC328" s="10"/>
      <c r="AZD328" s="10"/>
      <c r="AZE328" s="10"/>
      <c r="AZF328" s="10"/>
      <c r="AZG328" s="10"/>
      <c r="AZH328" s="10"/>
      <c r="AZI328" s="10"/>
      <c r="AZJ328" s="10"/>
      <c r="AZK328" s="10"/>
      <c r="AZL328" s="10"/>
      <c r="AZM328" s="10"/>
      <c r="AZN328" s="10"/>
      <c r="AZO328" s="10"/>
      <c r="AZP328" s="10"/>
      <c r="AZQ328" s="10"/>
      <c r="AZR328" s="10"/>
      <c r="AZS328" s="10"/>
      <c r="AZT328" s="10"/>
      <c r="AZU328" s="10"/>
      <c r="AZV328" s="10"/>
      <c r="AZW328" s="10"/>
      <c r="AZX328" s="10"/>
      <c r="AZY328" s="10"/>
      <c r="AZZ328" s="10"/>
      <c r="BAA328" s="10"/>
      <c r="BAB328" s="10"/>
      <c r="BAC328" s="10"/>
      <c r="BAD328" s="10"/>
      <c r="BAE328" s="10"/>
      <c r="BAF328" s="10"/>
      <c r="BAG328" s="10"/>
      <c r="BAH328" s="10"/>
      <c r="BAI328" s="10"/>
      <c r="BAJ328" s="10"/>
      <c r="BAK328" s="10"/>
      <c r="BAL328" s="10"/>
      <c r="BAM328" s="10"/>
      <c r="BAN328" s="10"/>
      <c r="BAO328" s="10"/>
      <c r="BAP328" s="10"/>
      <c r="BAQ328" s="10"/>
      <c r="BAR328" s="10"/>
      <c r="BAS328" s="10"/>
      <c r="BAT328" s="10"/>
      <c r="BAU328" s="10"/>
      <c r="BAV328" s="10"/>
      <c r="BAW328" s="10"/>
      <c r="BAX328" s="10"/>
      <c r="BAY328" s="10"/>
      <c r="BAZ328" s="10"/>
      <c r="BBA328" s="10"/>
      <c r="BBB328" s="10"/>
      <c r="BBC328" s="10"/>
      <c r="BBD328" s="10"/>
      <c r="BBE328" s="10"/>
      <c r="BBF328" s="10"/>
      <c r="BBG328" s="10"/>
      <c r="BBH328" s="10"/>
      <c r="BBI328" s="10"/>
      <c r="BBJ328" s="10"/>
      <c r="BBK328" s="10"/>
      <c r="BBL328" s="10"/>
      <c r="BBM328" s="10"/>
      <c r="BBN328" s="10"/>
      <c r="BBO328" s="10"/>
      <c r="BBP328" s="10"/>
      <c r="BBQ328" s="10"/>
      <c r="BBR328" s="10"/>
      <c r="BBS328" s="10"/>
      <c r="BBT328" s="10"/>
      <c r="BBU328" s="10"/>
      <c r="BBV328" s="10"/>
      <c r="BBW328" s="10"/>
      <c r="BBX328" s="10"/>
      <c r="BBY328" s="10"/>
      <c r="BBZ328" s="10"/>
      <c r="BCA328" s="10"/>
      <c r="BCB328" s="10"/>
      <c r="BCC328" s="10"/>
      <c r="BCD328" s="10"/>
      <c r="BCE328" s="10"/>
      <c r="BCF328" s="10"/>
      <c r="BCG328" s="10"/>
      <c r="BCH328" s="10"/>
      <c r="BCI328" s="10"/>
      <c r="BCJ328" s="10"/>
      <c r="BCK328" s="10"/>
      <c r="BCL328" s="10"/>
      <c r="BCM328" s="10"/>
      <c r="BCN328" s="10"/>
      <c r="BCO328" s="10"/>
      <c r="BCP328" s="10"/>
      <c r="BCQ328" s="10"/>
      <c r="BCR328" s="10"/>
      <c r="BCS328" s="10"/>
      <c r="BCT328" s="10"/>
      <c r="BCU328" s="10"/>
      <c r="BCV328" s="10"/>
      <c r="BCW328" s="10"/>
      <c r="BCX328" s="10"/>
      <c r="BCY328" s="10"/>
      <c r="BCZ328" s="10"/>
      <c r="BDA328" s="10"/>
      <c r="BDB328" s="10"/>
      <c r="BDC328" s="10"/>
      <c r="BDD328" s="10"/>
      <c r="BDE328" s="10"/>
      <c r="BDF328" s="10"/>
      <c r="BDG328" s="10"/>
      <c r="BDH328" s="10"/>
      <c r="BDI328" s="10"/>
      <c r="BDJ328" s="10"/>
      <c r="BDK328" s="10"/>
      <c r="BDL328" s="10"/>
      <c r="BDM328" s="10"/>
      <c r="BDN328" s="10"/>
      <c r="BDO328" s="10"/>
      <c r="BDP328" s="10"/>
      <c r="BDQ328" s="10"/>
      <c r="BDR328" s="10"/>
      <c r="BDS328" s="10"/>
      <c r="BDT328" s="10"/>
      <c r="BDU328" s="10"/>
      <c r="BDV328" s="10"/>
      <c r="BDW328" s="10"/>
      <c r="BDX328" s="10"/>
      <c r="BDY328" s="10"/>
      <c r="BDZ328" s="10"/>
      <c r="BEA328" s="10"/>
      <c r="BEB328" s="10"/>
      <c r="BEC328" s="10"/>
      <c r="BED328" s="10"/>
      <c r="BEE328" s="10"/>
      <c r="BEF328" s="10"/>
      <c r="BEG328" s="10"/>
      <c r="BEH328" s="10"/>
      <c r="BEI328" s="10"/>
      <c r="BEJ328" s="10"/>
      <c r="BEK328" s="10"/>
      <c r="BEL328" s="10"/>
      <c r="BEM328" s="10"/>
      <c r="BEN328" s="10"/>
      <c r="BEO328" s="10"/>
      <c r="BEP328" s="10"/>
      <c r="BEQ328" s="10"/>
      <c r="BER328" s="10"/>
      <c r="BES328" s="10"/>
      <c r="BET328" s="10"/>
      <c r="BEU328" s="10"/>
      <c r="BEV328" s="10"/>
      <c r="BEW328" s="10"/>
      <c r="BEX328" s="10"/>
      <c r="BEY328" s="10"/>
      <c r="BEZ328" s="10"/>
      <c r="BFA328" s="10"/>
      <c r="BFB328" s="10"/>
      <c r="BFC328" s="10"/>
      <c r="BFD328" s="10"/>
      <c r="BFE328" s="10"/>
      <c r="BFF328" s="10"/>
      <c r="BFG328" s="10"/>
      <c r="BFH328" s="10"/>
      <c r="BFI328" s="10"/>
      <c r="BFJ328" s="10"/>
      <c r="BFK328" s="10"/>
      <c r="BFL328" s="10"/>
      <c r="BFM328" s="10"/>
      <c r="BFN328" s="10"/>
      <c r="BFO328" s="10"/>
      <c r="BFP328" s="10"/>
      <c r="BFQ328" s="10"/>
      <c r="BFR328" s="10"/>
      <c r="BFS328" s="10"/>
      <c r="BFT328" s="10"/>
      <c r="BFU328" s="10"/>
      <c r="BFV328" s="10"/>
      <c r="BFW328" s="10"/>
      <c r="BFX328" s="10"/>
      <c r="BFY328" s="10"/>
      <c r="BFZ328" s="10"/>
      <c r="BGA328" s="10"/>
      <c r="BGB328" s="10"/>
      <c r="BGC328" s="10"/>
      <c r="BGD328" s="10"/>
      <c r="BGE328" s="10"/>
      <c r="BGF328" s="10"/>
      <c r="BGG328" s="10"/>
      <c r="BGH328" s="10"/>
      <c r="BGI328" s="10"/>
      <c r="BGJ328" s="10"/>
      <c r="BGK328" s="10"/>
      <c r="BGL328" s="10"/>
      <c r="BGM328" s="10"/>
      <c r="BGN328" s="10"/>
      <c r="BGO328" s="10"/>
      <c r="BGP328" s="10"/>
      <c r="BGQ328" s="10"/>
      <c r="BGR328" s="10"/>
      <c r="BGS328" s="10"/>
      <c r="BGT328" s="10"/>
      <c r="BGU328" s="10"/>
      <c r="BGV328" s="10"/>
      <c r="BGW328" s="10"/>
      <c r="BGX328" s="10"/>
      <c r="BGY328" s="10"/>
      <c r="BGZ328" s="10"/>
      <c r="BHA328" s="10"/>
      <c r="BHB328" s="10"/>
      <c r="BHC328" s="10"/>
      <c r="BHD328" s="10"/>
      <c r="BHE328" s="10"/>
      <c r="BHF328" s="10"/>
      <c r="BHG328" s="10"/>
      <c r="BHH328" s="10"/>
      <c r="BHI328" s="10"/>
      <c r="BHJ328" s="10"/>
      <c r="BHK328" s="10"/>
      <c r="BHL328" s="10"/>
      <c r="BHM328" s="10"/>
      <c r="BHN328" s="10"/>
      <c r="BHO328" s="10"/>
      <c r="BHP328" s="10"/>
      <c r="BHQ328" s="10"/>
      <c r="BHR328" s="10"/>
      <c r="BHS328" s="10"/>
      <c r="BHT328" s="10"/>
      <c r="BHU328" s="10"/>
      <c r="BHV328" s="10"/>
      <c r="BHW328" s="10"/>
      <c r="BHX328" s="10"/>
      <c r="BHY328" s="10"/>
      <c r="BHZ328" s="10"/>
      <c r="BIA328" s="10"/>
      <c r="BIB328" s="10"/>
      <c r="BIC328" s="10"/>
      <c r="BID328" s="10"/>
      <c r="BIE328" s="10"/>
      <c r="BIF328" s="10"/>
      <c r="BIG328" s="10"/>
      <c r="BIH328" s="10"/>
      <c r="BII328" s="10"/>
      <c r="BIJ328" s="10"/>
      <c r="BIK328" s="10"/>
      <c r="BIL328" s="10"/>
      <c r="BIM328" s="10"/>
      <c r="BIN328" s="10"/>
      <c r="BIO328" s="10"/>
      <c r="BIP328" s="10"/>
      <c r="BIQ328" s="10"/>
      <c r="BIR328" s="10"/>
      <c r="BIS328" s="10"/>
      <c r="BIT328" s="10"/>
      <c r="BIU328" s="10"/>
      <c r="BIV328" s="10"/>
      <c r="BIW328" s="10"/>
      <c r="BIX328" s="10"/>
      <c r="BIY328" s="10"/>
      <c r="BIZ328" s="10"/>
      <c r="BJA328" s="10"/>
      <c r="BJB328" s="10"/>
      <c r="BJC328" s="10"/>
      <c r="BJD328" s="10"/>
      <c r="BJE328" s="10"/>
      <c r="BJF328" s="10"/>
      <c r="BJG328" s="10"/>
      <c r="BJH328" s="10"/>
      <c r="BJI328" s="10"/>
      <c r="BJJ328" s="10"/>
      <c r="BJK328" s="10"/>
      <c r="BJL328" s="10"/>
      <c r="BJM328" s="10"/>
      <c r="BJN328" s="10"/>
      <c r="BJO328" s="10"/>
      <c r="BJP328" s="10"/>
      <c r="BJQ328" s="10"/>
      <c r="BJR328" s="10"/>
      <c r="BJS328" s="10"/>
      <c r="BJT328" s="10"/>
      <c r="BJU328" s="10"/>
      <c r="BJV328" s="10"/>
      <c r="BJW328" s="10"/>
      <c r="BJX328" s="10"/>
      <c r="BJY328" s="10"/>
      <c r="BJZ328" s="10"/>
      <c r="BKA328" s="10"/>
      <c r="BKB328" s="10"/>
      <c r="BKC328" s="10"/>
      <c r="BKD328" s="10"/>
      <c r="BKE328" s="10"/>
      <c r="BKF328" s="10"/>
      <c r="BKG328" s="10"/>
      <c r="BKH328" s="10"/>
      <c r="BKI328" s="10"/>
      <c r="BKJ328" s="10"/>
      <c r="BKK328" s="10"/>
      <c r="BKL328" s="10"/>
      <c r="BKM328" s="10"/>
      <c r="BKN328" s="10"/>
      <c r="BKO328" s="10"/>
      <c r="BKP328" s="10"/>
      <c r="BKQ328" s="10"/>
      <c r="BKR328" s="10"/>
      <c r="BKS328" s="10"/>
      <c r="BKT328" s="10"/>
      <c r="BKU328" s="10"/>
      <c r="BKV328" s="10"/>
      <c r="BKW328" s="10"/>
      <c r="BKX328" s="10"/>
      <c r="BKY328" s="10"/>
      <c r="BKZ328" s="10"/>
      <c r="BLA328" s="10"/>
      <c r="BLB328" s="10"/>
      <c r="BLC328" s="10"/>
      <c r="BLD328" s="10"/>
      <c r="BLE328" s="10"/>
      <c r="BLF328" s="10"/>
      <c r="BLG328" s="10"/>
      <c r="BLH328" s="10"/>
      <c r="BLI328" s="10"/>
      <c r="BLJ328" s="10"/>
      <c r="BLK328" s="10"/>
      <c r="BLL328" s="10"/>
      <c r="BLM328" s="10"/>
      <c r="BLN328" s="10"/>
      <c r="BLO328" s="10"/>
      <c r="BLP328" s="10"/>
      <c r="BLQ328" s="10"/>
      <c r="BLR328" s="10"/>
      <c r="BLS328" s="10"/>
      <c r="BLT328" s="10"/>
      <c r="BLU328" s="10"/>
      <c r="BLV328" s="10"/>
      <c r="BLW328" s="10"/>
      <c r="BLX328" s="10"/>
      <c r="BLY328" s="10"/>
      <c r="BLZ328" s="10"/>
      <c r="BMA328" s="10"/>
      <c r="BMB328" s="10"/>
      <c r="BMC328" s="10"/>
      <c r="BMD328" s="10"/>
      <c r="BME328" s="10"/>
      <c r="BMF328" s="10"/>
      <c r="BMG328" s="10"/>
      <c r="BMH328" s="10"/>
      <c r="BMI328" s="10"/>
      <c r="BMJ328" s="10"/>
      <c r="BMK328" s="10"/>
      <c r="BML328" s="10"/>
      <c r="BMM328" s="10"/>
      <c r="BMN328" s="10"/>
      <c r="BMO328" s="10"/>
      <c r="BMP328" s="10"/>
      <c r="BMQ328" s="10"/>
      <c r="BMR328" s="10"/>
      <c r="BMS328" s="10"/>
      <c r="BMT328" s="10"/>
      <c r="BMU328" s="10"/>
      <c r="BMV328" s="10"/>
      <c r="BMW328" s="10"/>
      <c r="BMX328" s="10"/>
      <c r="BMY328" s="10"/>
      <c r="BMZ328" s="10"/>
      <c r="BNA328" s="10"/>
      <c r="BNB328" s="10"/>
      <c r="BNC328" s="10"/>
      <c r="BND328" s="10"/>
      <c r="BNE328" s="10"/>
      <c r="BNF328" s="10"/>
      <c r="BNG328" s="10"/>
      <c r="BNH328" s="10"/>
      <c r="BNI328" s="10"/>
      <c r="BNJ328" s="10"/>
      <c r="BNK328" s="10"/>
      <c r="BNL328" s="10"/>
      <c r="BNM328" s="10"/>
      <c r="BNN328" s="10"/>
      <c r="BNO328" s="10"/>
      <c r="BNP328" s="10"/>
      <c r="BNQ328" s="10"/>
      <c r="BNR328" s="10"/>
      <c r="BNS328" s="10"/>
      <c r="BNT328" s="10"/>
      <c r="BNU328" s="10"/>
      <c r="BNV328" s="10"/>
      <c r="BNW328" s="10"/>
      <c r="BNX328" s="10"/>
      <c r="BNY328" s="10"/>
      <c r="BNZ328" s="10"/>
      <c r="BOA328" s="10"/>
      <c r="BOB328" s="10"/>
      <c r="BOC328" s="10"/>
      <c r="BOD328" s="10"/>
      <c r="BOE328" s="10"/>
      <c r="BOF328" s="10"/>
      <c r="BOG328" s="10"/>
      <c r="BOH328" s="10"/>
      <c r="BOI328" s="10"/>
      <c r="BOJ328" s="10"/>
      <c r="BOK328" s="10"/>
      <c r="BOL328" s="10"/>
      <c r="BOM328" s="10"/>
      <c r="BON328" s="10"/>
      <c r="BOO328" s="10"/>
      <c r="BOP328" s="10"/>
      <c r="BOQ328" s="10"/>
      <c r="BOR328" s="10"/>
      <c r="BOS328" s="10"/>
      <c r="BOT328" s="10"/>
      <c r="BOU328" s="10"/>
      <c r="BOV328" s="10"/>
      <c r="BOW328" s="10"/>
      <c r="BOX328" s="10"/>
      <c r="BOY328" s="10"/>
      <c r="BOZ328" s="10"/>
      <c r="BPA328" s="10"/>
      <c r="BPB328" s="10"/>
      <c r="BPC328" s="10"/>
      <c r="BPD328" s="10"/>
      <c r="BPE328" s="10"/>
      <c r="BPF328" s="10"/>
      <c r="BPG328" s="10"/>
      <c r="BPH328" s="10"/>
      <c r="BPI328" s="10"/>
      <c r="BPJ328" s="10"/>
      <c r="BPK328" s="10"/>
      <c r="BPL328" s="10"/>
      <c r="BPM328" s="10"/>
      <c r="BPN328" s="10"/>
      <c r="BPO328" s="10"/>
      <c r="BPP328" s="10"/>
      <c r="BPQ328" s="10"/>
      <c r="BPR328" s="10"/>
      <c r="BPS328" s="10"/>
      <c r="BPT328" s="10"/>
      <c r="BPU328" s="10"/>
      <c r="BPV328" s="10"/>
      <c r="BPW328" s="10"/>
      <c r="BPX328" s="10"/>
      <c r="BPY328" s="10"/>
      <c r="BPZ328" s="10"/>
      <c r="BQA328" s="10"/>
      <c r="BQB328" s="10"/>
      <c r="BQC328" s="10"/>
      <c r="BQD328" s="10"/>
      <c r="BQE328" s="10"/>
      <c r="BQF328" s="10"/>
      <c r="BQG328" s="10"/>
      <c r="BQH328" s="10"/>
      <c r="BQI328" s="10"/>
      <c r="BQJ328" s="10"/>
      <c r="BQK328" s="10"/>
      <c r="BQL328" s="10"/>
      <c r="BQM328" s="10"/>
      <c r="BQN328" s="10"/>
      <c r="BQO328" s="10"/>
      <c r="BQP328" s="10"/>
      <c r="BQQ328" s="10"/>
      <c r="BQR328" s="10"/>
      <c r="BQS328" s="10"/>
      <c r="BQT328" s="10"/>
      <c r="BQU328" s="10"/>
      <c r="BQV328" s="10"/>
      <c r="BQW328" s="10"/>
      <c r="BQX328" s="10"/>
      <c r="BQY328" s="10"/>
      <c r="BQZ328" s="10"/>
      <c r="BRA328" s="10"/>
      <c r="BRB328" s="10"/>
      <c r="BRC328" s="10"/>
      <c r="BRD328" s="10"/>
      <c r="BRE328" s="10"/>
      <c r="BRF328" s="10"/>
      <c r="BRG328" s="10"/>
      <c r="BRH328" s="10"/>
      <c r="BRI328" s="10"/>
      <c r="BRJ328" s="10"/>
      <c r="BRK328" s="10"/>
      <c r="BRL328" s="10"/>
      <c r="BRM328" s="10"/>
      <c r="BRN328" s="10"/>
      <c r="BRO328" s="10"/>
      <c r="BRP328" s="10"/>
      <c r="BRQ328" s="10"/>
      <c r="BRR328" s="10"/>
      <c r="BRS328" s="10"/>
      <c r="BRT328" s="10"/>
      <c r="BRU328" s="10"/>
      <c r="BRV328" s="10"/>
      <c r="BRW328" s="10"/>
      <c r="BRX328" s="10"/>
      <c r="BRY328" s="10"/>
      <c r="BRZ328" s="10"/>
    </row>
    <row r="329" spans="1:1846" s="13" customFormat="1" ht="15.6" customHeight="1" x14ac:dyDescent="0.3">
      <c r="A329" s="811"/>
      <c r="B329" s="328" t="s">
        <v>436</v>
      </c>
      <c r="C329" s="328"/>
      <c r="D329" s="41"/>
      <c r="E329" s="542"/>
      <c r="F329" s="328"/>
      <c r="G329" s="393" t="s">
        <v>437</v>
      </c>
      <c r="H329" s="7">
        <f>H330+H342+H364</f>
        <v>647613724.63</v>
      </c>
      <c r="I329" s="8">
        <f t="shared" ref="I329:K329" si="176">I330+I342+I364</f>
        <v>6880993445.2600002</v>
      </c>
      <c r="J329" s="8">
        <f t="shared" si="176"/>
        <v>6190933206.749999</v>
      </c>
      <c r="K329" s="8">
        <f t="shared" si="176"/>
        <v>4720212930.2399998</v>
      </c>
      <c r="L329" s="42"/>
      <c r="M329" s="352">
        <f>M330+M342+M364</f>
        <v>1800907459.9300001</v>
      </c>
      <c r="N329" s="353">
        <f t="shared" ref="N329:O329" si="177">N330+N342+N364</f>
        <v>67291242786.750008</v>
      </c>
      <c r="O329" s="353">
        <f t="shared" si="177"/>
        <v>30588041341.510002</v>
      </c>
      <c r="P329" s="353">
        <f>P330+P342+P364</f>
        <v>10706969551.920002</v>
      </c>
      <c r="Q329" s="354"/>
      <c r="R329" s="352">
        <f t="shared" ref="R329:U329" si="178">R330+R342+R364</f>
        <v>1901533855.9927979</v>
      </c>
      <c r="S329" s="486">
        <f t="shared" si="178"/>
        <v>12425208862.35</v>
      </c>
      <c r="T329" s="486">
        <f t="shared" si="178"/>
        <v>4478950633.8699999</v>
      </c>
      <c r="U329" s="486">
        <f t="shared" si="178"/>
        <v>2956521928.8099999</v>
      </c>
      <c r="V329" s="642"/>
      <c r="W329" s="9">
        <f>H329+M329+R329</f>
        <v>4350055040.5527973</v>
      </c>
      <c r="X329" s="8">
        <f t="shared" ref="X329:X331" si="179">I329+N329+S329</f>
        <v>86597445094.360016</v>
      </c>
      <c r="Y329" s="8">
        <f t="shared" si="174"/>
        <v>41257925182.130005</v>
      </c>
      <c r="Z329" s="156">
        <f t="shared" si="174"/>
        <v>18383704410.970001</v>
      </c>
      <c r="AA329" s="897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  <c r="UQ329" s="10"/>
      <c r="UR329" s="10"/>
      <c r="US329" s="10"/>
      <c r="UT329" s="10"/>
      <c r="UU329" s="10"/>
      <c r="UV329" s="10"/>
      <c r="UW329" s="10"/>
      <c r="UX329" s="10"/>
      <c r="UY329" s="10"/>
      <c r="UZ329" s="10"/>
      <c r="VA329" s="10"/>
      <c r="VB329" s="10"/>
      <c r="VC329" s="10"/>
      <c r="VD329" s="10"/>
      <c r="VE329" s="10"/>
      <c r="VF329" s="10"/>
      <c r="VG329" s="10"/>
      <c r="VH329" s="10"/>
      <c r="VI329" s="10"/>
      <c r="VJ329" s="10"/>
      <c r="VK329" s="10"/>
      <c r="VL329" s="10"/>
      <c r="VM329" s="10"/>
      <c r="VN329" s="10"/>
      <c r="VO329" s="10"/>
      <c r="VP329" s="10"/>
      <c r="VQ329" s="10"/>
      <c r="VR329" s="10"/>
      <c r="VS329" s="10"/>
      <c r="VT329" s="10"/>
      <c r="VU329" s="10"/>
      <c r="VV329" s="10"/>
      <c r="VW329" s="10"/>
      <c r="VX329" s="10"/>
      <c r="VY329" s="10"/>
      <c r="VZ329" s="10"/>
      <c r="WA329" s="10"/>
      <c r="WB329" s="10"/>
      <c r="WC329" s="10"/>
      <c r="WD329" s="10"/>
      <c r="WE329" s="10"/>
      <c r="WF329" s="10"/>
      <c r="WG329" s="10"/>
      <c r="WH329" s="10"/>
      <c r="WI329" s="10"/>
      <c r="WJ329" s="10"/>
      <c r="WK329" s="10"/>
      <c r="WL329" s="10"/>
      <c r="WM329" s="10"/>
      <c r="WN329" s="10"/>
      <c r="WO329" s="10"/>
      <c r="WP329" s="10"/>
      <c r="WQ329" s="10"/>
      <c r="WR329" s="10"/>
      <c r="WS329" s="10"/>
      <c r="WT329" s="10"/>
      <c r="WU329" s="10"/>
      <c r="WV329" s="10"/>
      <c r="WW329" s="10"/>
      <c r="WX329" s="10"/>
      <c r="WY329" s="10"/>
      <c r="WZ329" s="10"/>
      <c r="XA329" s="10"/>
      <c r="XB329" s="10"/>
      <c r="XC329" s="10"/>
      <c r="XD329" s="10"/>
      <c r="XE329" s="10"/>
      <c r="XF329" s="10"/>
      <c r="XG329" s="10"/>
      <c r="XH329" s="10"/>
      <c r="XI329" s="10"/>
      <c r="XJ329" s="10"/>
      <c r="XK329" s="10"/>
      <c r="XL329" s="10"/>
      <c r="XM329" s="10"/>
      <c r="XN329" s="10"/>
      <c r="XO329" s="10"/>
      <c r="XP329" s="10"/>
      <c r="XQ329" s="10"/>
      <c r="XR329" s="10"/>
      <c r="XS329" s="10"/>
      <c r="XT329" s="10"/>
      <c r="XU329" s="10"/>
      <c r="XV329" s="10"/>
      <c r="XW329" s="10"/>
      <c r="XX329" s="10"/>
      <c r="XY329" s="10"/>
      <c r="XZ329" s="10"/>
      <c r="YA329" s="10"/>
      <c r="YB329" s="10"/>
      <c r="YC329" s="10"/>
      <c r="YD329" s="10"/>
      <c r="YE329" s="10"/>
      <c r="YF329" s="10"/>
      <c r="YG329" s="10"/>
      <c r="YH329" s="10"/>
      <c r="YI329" s="10"/>
      <c r="YJ329" s="10"/>
      <c r="YK329" s="10"/>
      <c r="YL329" s="10"/>
      <c r="YM329" s="10"/>
      <c r="YN329" s="10"/>
      <c r="YO329" s="10"/>
      <c r="YP329" s="10"/>
      <c r="YQ329" s="10"/>
      <c r="YR329" s="10"/>
      <c r="YS329" s="10"/>
      <c r="YT329" s="10"/>
      <c r="YU329" s="10"/>
      <c r="YV329" s="10"/>
      <c r="YW329" s="10"/>
      <c r="YX329" s="10"/>
      <c r="YY329" s="10"/>
      <c r="YZ329" s="10"/>
      <c r="ZA329" s="10"/>
      <c r="ZB329" s="10"/>
      <c r="ZC329" s="10"/>
      <c r="ZD329" s="10"/>
      <c r="ZE329" s="10"/>
      <c r="ZF329" s="10"/>
      <c r="ZG329" s="10"/>
      <c r="ZH329" s="10"/>
      <c r="ZI329" s="10"/>
      <c r="ZJ329" s="10"/>
      <c r="ZK329" s="10"/>
      <c r="ZL329" s="10"/>
      <c r="ZM329" s="10"/>
      <c r="ZN329" s="10"/>
      <c r="ZO329" s="10"/>
      <c r="ZP329" s="10"/>
      <c r="ZQ329" s="10"/>
      <c r="ZR329" s="10"/>
      <c r="ZS329" s="10"/>
      <c r="ZT329" s="10"/>
      <c r="ZU329" s="10"/>
      <c r="ZV329" s="10"/>
      <c r="ZW329" s="10"/>
      <c r="ZX329" s="10"/>
      <c r="ZY329" s="10"/>
      <c r="ZZ329" s="10"/>
      <c r="AAA329" s="10"/>
      <c r="AAB329" s="10"/>
      <c r="AAC329" s="10"/>
      <c r="AAD329" s="10"/>
      <c r="AAE329" s="10"/>
      <c r="AAF329" s="10"/>
      <c r="AAG329" s="10"/>
      <c r="AAH329" s="10"/>
      <c r="AAI329" s="10"/>
      <c r="AAJ329" s="10"/>
      <c r="AAK329" s="10"/>
      <c r="AAL329" s="10"/>
      <c r="AAM329" s="10"/>
      <c r="AAN329" s="10"/>
      <c r="AAO329" s="10"/>
      <c r="AAP329" s="10"/>
      <c r="AAQ329" s="10"/>
      <c r="AAR329" s="10"/>
      <c r="AAS329" s="10"/>
      <c r="AAT329" s="10"/>
      <c r="AAU329" s="10"/>
      <c r="AAV329" s="10"/>
      <c r="AAW329" s="10"/>
      <c r="AAX329" s="10"/>
      <c r="AAY329" s="10"/>
      <c r="AAZ329" s="10"/>
      <c r="ABA329" s="10"/>
      <c r="ABB329" s="10"/>
      <c r="ABC329" s="10"/>
      <c r="ABD329" s="10"/>
      <c r="ABE329" s="10"/>
      <c r="ABF329" s="10"/>
      <c r="ABG329" s="10"/>
      <c r="ABH329" s="10"/>
      <c r="ABI329" s="10"/>
      <c r="ABJ329" s="10"/>
      <c r="ABK329" s="10"/>
      <c r="ABL329" s="10"/>
      <c r="ABM329" s="10"/>
      <c r="ABN329" s="10"/>
      <c r="ABO329" s="10"/>
      <c r="ABP329" s="10"/>
      <c r="ABQ329" s="10"/>
      <c r="ABR329" s="10"/>
      <c r="ABS329" s="10"/>
      <c r="ABT329" s="10"/>
      <c r="ABU329" s="10"/>
      <c r="ABV329" s="10"/>
      <c r="ABW329" s="10"/>
      <c r="ABX329" s="10"/>
      <c r="ABY329" s="10"/>
      <c r="ABZ329" s="10"/>
      <c r="ACA329" s="10"/>
      <c r="ACB329" s="10"/>
      <c r="ACC329" s="10"/>
      <c r="ACD329" s="10"/>
      <c r="ACE329" s="10"/>
      <c r="ACF329" s="10"/>
      <c r="ACG329" s="10"/>
      <c r="ACH329" s="10"/>
      <c r="ACI329" s="10"/>
      <c r="ACJ329" s="10"/>
      <c r="ACK329" s="10"/>
      <c r="ACL329" s="10"/>
      <c r="ACM329" s="10"/>
      <c r="ACN329" s="10"/>
      <c r="ACO329" s="10"/>
      <c r="ACP329" s="10"/>
      <c r="ACQ329" s="10"/>
      <c r="ACR329" s="10"/>
      <c r="ACS329" s="10"/>
      <c r="ACT329" s="10"/>
      <c r="ACU329" s="10"/>
      <c r="ACV329" s="10"/>
      <c r="ACW329" s="10"/>
      <c r="ACX329" s="10"/>
      <c r="ACY329" s="10"/>
      <c r="ACZ329" s="10"/>
      <c r="ADA329" s="10"/>
      <c r="ADB329" s="10"/>
      <c r="ADC329" s="10"/>
      <c r="ADD329" s="10"/>
      <c r="ADE329" s="10"/>
      <c r="ADF329" s="10"/>
      <c r="ADG329" s="10"/>
      <c r="ADH329" s="10"/>
      <c r="ADI329" s="10"/>
      <c r="ADJ329" s="10"/>
      <c r="ADK329" s="10"/>
      <c r="ADL329" s="10"/>
      <c r="ADM329" s="10"/>
      <c r="ADN329" s="10"/>
      <c r="ADO329" s="10"/>
      <c r="ADP329" s="10"/>
      <c r="ADQ329" s="10"/>
      <c r="ADR329" s="10"/>
      <c r="ADS329" s="10"/>
      <c r="ADT329" s="10"/>
      <c r="ADU329" s="10"/>
      <c r="ADV329" s="10"/>
      <c r="ADW329" s="10"/>
      <c r="ADX329" s="10"/>
      <c r="ADY329" s="10"/>
      <c r="ADZ329" s="10"/>
      <c r="AEA329" s="10"/>
      <c r="AEB329" s="10"/>
      <c r="AEC329" s="10"/>
      <c r="AED329" s="10"/>
      <c r="AEE329" s="10"/>
      <c r="AEF329" s="10"/>
      <c r="AEG329" s="10"/>
      <c r="AEH329" s="10"/>
      <c r="AEI329" s="10"/>
      <c r="AEJ329" s="10"/>
      <c r="AEK329" s="10"/>
      <c r="AEL329" s="10"/>
      <c r="AEM329" s="10"/>
      <c r="AEN329" s="10"/>
      <c r="AEO329" s="10"/>
      <c r="AEP329" s="10"/>
      <c r="AEQ329" s="10"/>
      <c r="AER329" s="10"/>
      <c r="AES329" s="10"/>
      <c r="AET329" s="10"/>
      <c r="AEU329" s="10"/>
      <c r="AEV329" s="10"/>
      <c r="AEW329" s="10"/>
      <c r="AEX329" s="10"/>
      <c r="AEY329" s="10"/>
      <c r="AEZ329" s="10"/>
      <c r="AFA329" s="10"/>
      <c r="AFB329" s="10"/>
      <c r="AFC329" s="10"/>
      <c r="AFD329" s="10"/>
      <c r="AFE329" s="10"/>
      <c r="AFF329" s="10"/>
      <c r="AFG329" s="10"/>
      <c r="AFH329" s="10"/>
      <c r="AFI329" s="10"/>
      <c r="AFJ329" s="10"/>
      <c r="AFK329" s="10"/>
      <c r="AFL329" s="10"/>
      <c r="AFM329" s="10"/>
      <c r="AFN329" s="10"/>
      <c r="AFO329" s="10"/>
      <c r="AFP329" s="10"/>
      <c r="AFQ329" s="10"/>
      <c r="AFR329" s="10"/>
      <c r="AFS329" s="10"/>
      <c r="AFT329" s="10"/>
      <c r="AFU329" s="10"/>
      <c r="AFV329" s="10"/>
      <c r="AFW329" s="10"/>
      <c r="AFX329" s="10"/>
      <c r="AFY329" s="10"/>
      <c r="AFZ329" s="10"/>
      <c r="AGA329" s="10"/>
      <c r="AGB329" s="10"/>
      <c r="AGC329" s="10"/>
      <c r="AGD329" s="10"/>
      <c r="AGE329" s="10"/>
      <c r="AGF329" s="10"/>
      <c r="AGG329" s="10"/>
      <c r="AGH329" s="10"/>
      <c r="AGI329" s="10"/>
      <c r="AGJ329" s="10"/>
      <c r="AGK329" s="10"/>
      <c r="AGL329" s="10"/>
      <c r="AGM329" s="10"/>
      <c r="AGN329" s="10"/>
      <c r="AGO329" s="10"/>
      <c r="AGP329" s="10"/>
      <c r="AGQ329" s="10"/>
      <c r="AGR329" s="10"/>
      <c r="AGS329" s="10"/>
      <c r="AGT329" s="10"/>
      <c r="AGU329" s="10"/>
      <c r="AGV329" s="10"/>
      <c r="AGW329" s="10"/>
      <c r="AGX329" s="10"/>
      <c r="AGY329" s="10"/>
      <c r="AGZ329" s="10"/>
      <c r="AHA329" s="10"/>
      <c r="AHB329" s="10"/>
      <c r="AHC329" s="10"/>
      <c r="AHD329" s="10"/>
      <c r="AHE329" s="10"/>
      <c r="AHF329" s="10"/>
      <c r="AHG329" s="10"/>
      <c r="AHH329" s="10"/>
      <c r="AHI329" s="10"/>
      <c r="AHJ329" s="10"/>
      <c r="AHK329" s="10"/>
      <c r="AHL329" s="10"/>
      <c r="AHM329" s="10"/>
      <c r="AHN329" s="10"/>
      <c r="AHO329" s="10"/>
      <c r="AHP329" s="10"/>
      <c r="AHQ329" s="10"/>
      <c r="AHR329" s="10"/>
      <c r="AHS329" s="10"/>
      <c r="AHT329" s="10"/>
      <c r="AHU329" s="10"/>
      <c r="AHV329" s="10"/>
      <c r="AHW329" s="10"/>
      <c r="AHX329" s="10"/>
      <c r="AHY329" s="10"/>
      <c r="AHZ329" s="10"/>
      <c r="AIA329" s="10"/>
      <c r="AIB329" s="10"/>
      <c r="AIC329" s="10"/>
      <c r="AID329" s="10"/>
      <c r="AIE329" s="10"/>
      <c r="AIF329" s="10"/>
      <c r="AIG329" s="10"/>
      <c r="AIH329" s="10"/>
      <c r="AII329" s="10"/>
      <c r="AIJ329" s="10"/>
      <c r="AIK329" s="10"/>
      <c r="AIL329" s="10"/>
      <c r="AIM329" s="10"/>
      <c r="AIN329" s="10"/>
      <c r="AIO329" s="10"/>
      <c r="AIP329" s="10"/>
      <c r="AIQ329" s="10"/>
      <c r="AIR329" s="10"/>
      <c r="AIS329" s="10"/>
      <c r="AIT329" s="10"/>
      <c r="AIU329" s="10"/>
      <c r="AIV329" s="10"/>
      <c r="AIW329" s="10"/>
      <c r="AIX329" s="10"/>
      <c r="AIY329" s="10"/>
      <c r="AIZ329" s="10"/>
      <c r="AJA329" s="10"/>
      <c r="AJB329" s="10"/>
      <c r="AJC329" s="10"/>
      <c r="AJD329" s="10"/>
      <c r="AJE329" s="10"/>
      <c r="AJF329" s="10"/>
      <c r="AJG329" s="10"/>
      <c r="AJH329" s="10"/>
      <c r="AJI329" s="10"/>
      <c r="AJJ329" s="10"/>
      <c r="AJK329" s="10"/>
      <c r="AJL329" s="10"/>
      <c r="AJM329" s="10"/>
      <c r="AJN329" s="10"/>
      <c r="AJO329" s="10"/>
      <c r="AJP329" s="10"/>
      <c r="AJQ329" s="10"/>
      <c r="AJR329" s="10"/>
      <c r="AJS329" s="10"/>
      <c r="AJT329" s="10"/>
      <c r="AJU329" s="10"/>
      <c r="AJV329" s="10"/>
      <c r="AJW329" s="10"/>
      <c r="AJX329" s="10"/>
      <c r="AJY329" s="10"/>
      <c r="AJZ329" s="10"/>
      <c r="AKA329" s="10"/>
      <c r="AKB329" s="10"/>
      <c r="AKC329" s="10"/>
      <c r="AKD329" s="10"/>
      <c r="AKE329" s="10"/>
      <c r="AKF329" s="10"/>
      <c r="AKG329" s="10"/>
      <c r="AKH329" s="10"/>
      <c r="AKI329" s="10"/>
      <c r="AKJ329" s="10"/>
      <c r="AKK329" s="10"/>
      <c r="AKL329" s="10"/>
      <c r="AKM329" s="10"/>
      <c r="AKN329" s="10"/>
      <c r="AKO329" s="10"/>
      <c r="AKP329" s="10"/>
      <c r="AKQ329" s="10"/>
      <c r="AKR329" s="10"/>
      <c r="AKS329" s="10"/>
      <c r="AKT329" s="10"/>
      <c r="AKU329" s="10"/>
      <c r="AKV329" s="10"/>
      <c r="AKW329" s="10"/>
      <c r="AKX329" s="10"/>
      <c r="AKY329" s="10"/>
      <c r="AKZ329" s="10"/>
      <c r="ALA329" s="10"/>
      <c r="ALB329" s="10"/>
      <c r="ALC329" s="10"/>
      <c r="ALD329" s="10"/>
      <c r="ALE329" s="10"/>
      <c r="ALF329" s="10"/>
      <c r="ALG329" s="10"/>
      <c r="ALH329" s="10"/>
      <c r="ALI329" s="10"/>
      <c r="ALJ329" s="10"/>
      <c r="ALK329" s="10"/>
      <c r="ALL329" s="10"/>
      <c r="ALM329" s="10"/>
      <c r="ALN329" s="10"/>
      <c r="ALO329" s="10"/>
      <c r="ALP329" s="10"/>
      <c r="ALQ329" s="10"/>
      <c r="ALR329" s="10"/>
      <c r="ALS329" s="10"/>
      <c r="ALT329" s="10"/>
      <c r="ALU329" s="10"/>
      <c r="ALV329" s="10"/>
      <c r="ALW329" s="10"/>
      <c r="ALX329" s="10"/>
      <c r="ALY329" s="10"/>
      <c r="ALZ329" s="10"/>
      <c r="AMA329" s="10"/>
      <c r="AMB329" s="10"/>
      <c r="AMC329" s="10"/>
      <c r="AMD329" s="10"/>
      <c r="AME329" s="10"/>
      <c r="AMF329" s="10"/>
      <c r="AMG329" s="10"/>
      <c r="AMH329" s="10"/>
      <c r="AMI329" s="10"/>
      <c r="AMJ329" s="10"/>
      <c r="AMK329" s="10"/>
      <c r="AML329" s="10"/>
      <c r="AMM329" s="10"/>
      <c r="AMN329" s="10"/>
      <c r="AMO329" s="10"/>
      <c r="AMP329" s="10"/>
      <c r="AMQ329" s="10"/>
      <c r="AMR329" s="10"/>
      <c r="AMS329" s="10"/>
      <c r="AMT329" s="10"/>
      <c r="AMU329" s="10"/>
      <c r="AMV329" s="10"/>
      <c r="AMW329" s="10"/>
      <c r="AMX329" s="10"/>
      <c r="AMY329" s="10"/>
      <c r="AMZ329" s="10"/>
      <c r="ANA329" s="10"/>
      <c r="ANB329" s="10"/>
      <c r="ANC329" s="10"/>
      <c r="AND329" s="10"/>
      <c r="ANE329" s="10"/>
      <c r="ANF329" s="10"/>
      <c r="ANG329" s="10"/>
      <c r="ANH329" s="10"/>
      <c r="ANI329" s="10"/>
      <c r="ANJ329" s="10"/>
      <c r="ANK329" s="10"/>
      <c r="ANL329" s="10"/>
      <c r="ANM329" s="10"/>
      <c r="ANN329" s="10"/>
      <c r="ANO329" s="10"/>
      <c r="ANP329" s="10"/>
      <c r="ANQ329" s="10"/>
      <c r="ANR329" s="10"/>
      <c r="ANS329" s="10"/>
      <c r="ANT329" s="10"/>
      <c r="ANU329" s="10"/>
      <c r="ANV329" s="10"/>
      <c r="ANW329" s="10"/>
      <c r="ANX329" s="10"/>
      <c r="ANY329" s="10"/>
      <c r="ANZ329" s="10"/>
      <c r="AOA329" s="10"/>
      <c r="AOB329" s="10"/>
      <c r="AOC329" s="10"/>
      <c r="AOD329" s="10"/>
      <c r="AOE329" s="10"/>
      <c r="AOF329" s="10"/>
      <c r="AOG329" s="10"/>
      <c r="AOH329" s="10"/>
      <c r="AOI329" s="10"/>
      <c r="AOJ329" s="10"/>
      <c r="AOK329" s="10"/>
      <c r="AOL329" s="10"/>
      <c r="AOM329" s="10"/>
      <c r="AON329" s="10"/>
      <c r="AOO329" s="10"/>
      <c r="AOP329" s="10"/>
      <c r="AOQ329" s="10"/>
      <c r="AOR329" s="10"/>
      <c r="AOS329" s="10"/>
      <c r="AOT329" s="10"/>
      <c r="AOU329" s="10"/>
      <c r="AOV329" s="10"/>
      <c r="AOW329" s="10"/>
      <c r="AOX329" s="10"/>
      <c r="AOY329" s="10"/>
      <c r="AOZ329" s="10"/>
      <c r="APA329" s="10"/>
      <c r="APB329" s="10"/>
      <c r="APC329" s="10"/>
      <c r="APD329" s="10"/>
      <c r="APE329" s="10"/>
      <c r="APF329" s="10"/>
      <c r="APG329" s="10"/>
      <c r="APH329" s="10"/>
      <c r="API329" s="10"/>
      <c r="APJ329" s="10"/>
      <c r="APK329" s="10"/>
      <c r="APL329" s="10"/>
      <c r="APM329" s="10"/>
      <c r="APN329" s="10"/>
      <c r="APO329" s="10"/>
      <c r="APP329" s="10"/>
      <c r="APQ329" s="10"/>
      <c r="APR329" s="10"/>
      <c r="APS329" s="10"/>
      <c r="APT329" s="10"/>
      <c r="APU329" s="10"/>
      <c r="APV329" s="10"/>
      <c r="APW329" s="10"/>
      <c r="APX329" s="10"/>
      <c r="APY329" s="10"/>
      <c r="APZ329" s="10"/>
      <c r="AQA329" s="10"/>
      <c r="AQB329" s="10"/>
      <c r="AQC329" s="10"/>
      <c r="AQD329" s="10"/>
      <c r="AQE329" s="10"/>
      <c r="AQF329" s="10"/>
      <c r="AQG329" s="10"/>
      <c r="AQH329" s="10"/>
      <c r="AQI329" s="10"/>
      <c r="AQJ329" s="10"/>
      <c r="AQK329" s="10"/>
      <c r="AQL329" s="10"/>
      <c r="AQM329" s="10"/>
      <c r="AQN329" s="10"/>
      <c r="AQO329" s="10"/>
      <c r="AQP329" s="10"/>
      <c r="AQQ329" s="10"/>
      <c r="AQR329" s="10"/>
      <c r="AQS329" s="10"/>
      <c r="AQT329" s="10"/>
      <c r="AQU329" s="10"/>
      <c r="AQV329" s="10"/>
      <c r="AQW329" s="10"/>
      <c r="AQX329" s="10"/>
      <c r="AQY329" s="10"/>
      <c r="AQZ329" s="10"/>
      <c r="ARA329" s="10"/>
      <c r="ARB329" s="10"/>
      <c r="ARC329" s="10"/>
      <c r="ARD329" s="10"/>
      <c r="ARE329" s="10"/>
      <c r="ARF329" s="10"/>
      <c r="ARG329" s="10"/>
      <c r="ARH329" s="10"/>
      <c r="ARI329" s="10"/>
      <c r="ARJ329" s="10"/>
      <c r="ARK329" s="10"/>
      <c r="ARL329" s="10"/>
      <c r="ARM329" s="10"/>
      <c r="ARN329" s="10"/>
      <c r="ARO329" s="10"/>
      <c r="ARP329" s="10"/>
      <c r="ARQ329" s="10"/>
      <c r="ARR329" s="10"/>
      <c r="ARS329" s="10"/>
      <c r="ART329" s="10"/>
      <c r="ARU329" s="10"/>
      <c r="ARV329" s="10"/>
      <c r="ARW329" s="10"/>
      <c r="ARX329" s="10"/>
      <c r="ARY329" s="10"/>
      <c r="ARZ329" s="10"/>
      <c r="ASA329" s="10"/>
      <c r="ASB329" s="10"/>
      <c r="ASC329" s="10"/>
      <c r="ASD329" s="10"/>
      <c r="ASE329" s="10"/>
      <c r="ASF329" s="10"/>
      <c r="ASG329" s="10"/>
      <c r="ASH329" s="10"/>
      <c r="ASI329" s="10"/>
      <c r="ASJ329" s="10"/>
      <c r="ASK329" s="10"/>
      <c r="ASL329" s="10"/>
      <c r="ASM329" s="10"/>
      <c r="ASN329" s="10"/>
      <c r="ASO329" s="10"/>
      <c r="ASP329" s="10"/>
      <c r="ASQ329" s="10"/>
      <c r="ASR329" s="10"/>
      <c r="ASS329" s="10"/>
      <c r="AST329" s="10"/>
      <c r="ASU329" s="10"/>
      <c r="ASV329" s="10"/>
      <c r="ASW329" s="10"/>
      <c r="ASX329" s="10"/>
      <c r="ASY329" s="10"/>
      <c r="ASZ329" s="10"/>
      <c r="ATA329" s="10"/>
      <c r="ATB329" s="10"/>
      <c r="ATC329" s="10"/>
      <c r="ATD329" s="10"/>
      <c r="ATE329" s="10"/>
      <c r="ATF329" s="10"/>
      <c r="ATG329" s="10"/>
      <c r="ATH329" s="10"/>
      <c r="ATI329" s="10"/>
      <c r="ATJ329" s="10"/>
      <c r="ATK329" s="10"/>
      <c r="ATL329" s="10"/>
      <c r="ATM329" s="10"/>
      <c r="ATN329" s="10"/>
      <c r="ATO329" s="10"/>
      <c r="ATP329" s="10"/>
      <c r="ATQ329" s="10"/>
      <c r="ATR329" s="10"/>
      <c r="ATS329" s="10"/>
      <c r="ATT329" s="10"/>
      <c r="ATU329" s="10"/>
      <c r="ATV329" s="10"/>
      <c r="ATW329" s="10"/>
      <c r="ATX329" s="10"/>
      <c r="ATY329" s="10"/>
      <c r="ATZ329" s="10"/>
      <c r="AUA329" s="10"/>
      <c r="AUB329" s="10"/>
      <c r="AUC329" s="10"/>
      <c r="AUD329" s="10"/>
      <c r="AUE329" s="10"/>
      <c r="AUF329" s="10"/>
      <c r="AUG329" s="10"/>
      <c r="AUH329" s="10"/>
      <c r="AUI329" s="10"/>
      <c r="AUJ329" s="10"/>
      <c r="AUK329" s="10"/>
      <c r="AUL329" s="10"/>
      <c r="AUM329" s="10"/>
      <c r="AUN329" s="10"/>
      <c r="AUO329" s="10"/>
      <c r="AUP329" s="10"/>
      <c r="AUQ329" s="10"/>
      <c r="AUR329" s="10"/>
      <c r="AUS329" s="10"/>
      <c r="AUT329" s="10"/>
      <c r="AUU329" s="10"/>
      <c r="AUV329" s="10"/>
      <c r="AUW329" s="10"/>
      <c r="AUX329" s="10"/>
      <c r="AUY329" s="10"/>
      <c r="AUZ329" s="10"/>
      <c r="AVA329" s="10"/>
      <c r="AVB329" s="10"/>
      <c r="AVC329" s="10"/>
      <c r="AVD329" s="10"/>
      <c r="AVE329" s="10"/>
      <c r="AVF329" s="10"/>
      <c r="AVG329" s="10"/>
      <c r="AVH329" s="10"/>
      <c r="AVI329" s="10"/>
      <c r="AVJ329" s="10"/>
      <c r="AVK329" s="10"/>
      <c r="AVL329" s="10"/>
      <c r="AVM329" s="10"/>
      <c r="AVN329" s="10"/>
      <c r="AVO329" s="10"/>
      <c r="AVP329" s="10"/>
      <c r="AVQ329" s="10"/>
      <c r="AVR329" s="10"/>
      <c r="AVS329" s="10"/>
      <c r="AVT329" s="10"/>
      <c r="AVU329" s="10"/>
      <c r="AVV329" s="10"/>
      <c r="AVW329" s="10"/>
      <c r="AVX329" s="10"/>
      <c r="AVY329" s="10"/>
      <c r="AVZ329" s="10"/>
      <c r="AWA329" s="10"/>
      <c r="AWB329" s="10"/>
      <c r="AWC329" s="10"/>
      <c r="AWD329" s="10"/>
      <c r="AWE329" s="10"/>
      <c r="AWF329" s="10"/>
      <c r="AWG329" s="10"/>
      <c r="AWH329" s="10"/>
      <c r="AWI329" s="10"/>
      <c r="AWJ329" s="10"/>
      <c r="AWK329" s="10"/>
      <c r="AWL329" s="10"/>
      <c r="AWM329" s="10"/>
      <c r="AWN329" s="10"/>
      <c r="AWO329" s="10"/>
      <c r="AWP329" s="10"/>
      <c r="AWQ329" s="10"/>
      <c r="AWR329" s="10"/>
      <c r="AWS329" s="10"/>
      <c r="AWT329" s="10"/>
      <c r="AWU329" s="10"/>
      <c r="AWV329" s="10"/>
      <c r="AWW329" s="10"/>
      <c r="AWX329" s="10"/>
      <c r="AWY329" s="10"/>
      <c r="AWZ329" s="10"/>
      <c r="AXA329" s="10"/>
      <c r="AXB329" s="10"/>
      <c r="AXC329" s="10"/>
      <c r="AXD329" s="10"/>
      <c r="AXE329" s="10"/>
      <c r="AXF329" s="10"/>
      <c r="AXG329" s="10"/>
      <c r="AXH329" s="10"/>
      <c r="AXI329" s="10"/>
      <c r="AXJ329" s="10"/>
      <c r="AXK329" s="10"/>
      <c r="AXL329" s="10"/>
      <c r="AXM329" s="10"/>
      <c r="AXN329" s="10"/>
      <c r="AXO329" s="10"/>
      <c r="AXP329" s="10"/>
      <c r="AXQ329" s="10"/>
      <c r="AXR329" s="10"/>
      <c r="AXS329" s="10"/>
      <c r="AXT329" s="10"/>
      <c r="AXU329" s="10"/>
      <c r="AXV329" s="10"/>
      <c r="AXW329" s="10"/>
      <c r="AXX329" s="10"/>
      <c r="AXY329" s="10"/>
      <c r="AXZ329" s="10"/>
      <c r="AYA329" s="10"/>
      <c r="AYB329" s="10"/>
      <c r="AYC329" s="10"/>
      <c r="AYD329" s="10"/>
      <c r="AYE329" s="10"/>
      <c r="AYF329" s="10"/>
      <c r="AYG329" s="10"/>
      <c r="AYH329" s="10"/>
      <c r="AYI329" s="10"/>
      <c r="AYJ329" s="10"/>
      <c r="AYK329" s="10"/>
      <c r="AYL329" s="10"/>
      <c r="AYM329" s="10"/>
      <c r="AYN329" s="10"/>
      <c r="AYO329" s="10"/>
      <c r="AYP329" s="10"/>
      <c r="AYQ329" s="10"/>
      <c r="AYR329" s="10"/>
      <c r="AYS329" s="10"/>
      <c r="AYT329" s="10"/>
      <c r="AYU329" s="10"/>
      <c r="AYV329" s="10"/>
      <c r="AYW329" s="10"/>
      <c r="AYX329" s="10"/>
      <c r="AYY329" s="10"/>
      <c r="AYZ329" s="10"/>
      <c r="AZA329" s="10"/>
      <c r="AZB329" s="10"/>
      <c r="AZC329" s="10"/>
      <c r="AZD329" s="10"/>
      <c r="AZE329" s="10"/>
      <c r="AZF329" s="10"/>
      <c r="AZG329" s="10"/>
      <c r="AZH329" s="10"/>
      <c r="AZI329" s="10"/>
      <c r="AZJ329" s="10"/>
      <c r="AZK329" s="10"/>
      <c r="AZL329" s="10"/>
      <c r="AZM329" s="10"/>
      <c r="AZN329" s="10"/>
      <c r="AZO329" s="10"/>
      <c r="AZP329" s="10"/>
      <c r="AZQ329" s="10"/>
      <c r="AZR329" s="10"/>
      <c r="AZS329" s="10"/>
      <c r="AZT329" s="10"/>
      <c r="AZU329" s="10"/>
      <c r="AZV329" s="10"/>
      <c r="AZW329" s="10"/>
      <c r="AZX329" s="10"/>
      <c r="AZY329" s="10"/>
      <c r="AZZ329" s="10"/>
      <c r="BAA329" s="10"/>
      <c r="BAB329" s="10"/>
      <c r="BAC329" s="10"/>
      <c r="BAD329" s="10"/>
      <c r="BAE329" s="10"/>
      <c r="BAF329" s="10"/>
      <c r="BAG329" s="10"/>
      <c r="BAH329" s="10"/>
      <c r="BAI329" s="10"/>
      <c r="BAJ329" s="10"/>
      <c r="BAK329" s="10"/>
      <c r="BAL329" s="10"/>
      <c r="BAM329" s="10"/>
      <c r="BAN329" s="10"/>
      <c r="BAO329" s="10"/>
      <c r="BAP329" s="10"/>
      <c r="BAQ329" s="10"/>
      <c r="BAR329" s="10"/>
      <c r="BAS329" s="10"/>
      <c r="BAT329" s="10"/>
      <c r="BAU329" s="10"/>
      <c r="BAV329" s="10"/>
      <c r="BAW329" s="10"/>
      <c r="BAX329" s="10"/>
      <c r="BAY329" s="10"/>
      <c r="BAZ329" s="10"/>
      <c r="BBA329" s="10"/>
      <c r="BBB329" s="10"/>
      <c r="BBC329" s="10"/>
      <c r="BBD329" s="10"/>
      <c r="BBE329" s="10"/>
      <c r="BBF329" s="10"/>
      <c r="BBG329" s="10"/>
      <c r="BBH329" s="10"/>
      <c r="BBI329" s="10"/>
      <c r="BBJ329" s="10"/>
      <c r="BBK329" s="10"/>
      <c r="BBL329" s="10"/>
      <c r="BBM329" s="10"/>
      <c r="BBN329" s="10"/>
      <c r="BBO329" s="10"/>
      <c r="BBP329" s="10"/>
      <c r="BBQ329" s="10"/>
      <c r="BBR329" s="10"/>
      <c r="BBS329" s="10"/>
      <c r="BBT329" s="10"/>
      <c r="BBU329" s="10"/>
      <c r="BBV329" s="10"/>
      <c r="BBW329" s="10"/>
      <c r="BBX329" s="10"/>
      <c r="BBY329" s="10"/>
      <c r="BBZ329" s="10"/>
      <c r="BCA329" s="10"/>
      <c r="BCB329" s="10"/>
      <c r="BCC329" s="10"/>
      <c r="BCD329" s="10"/>
      <c r="BCE329" s="10"/>
      <c r="BCF329" s="10"/>
      <c r="BCG329" s="10"/>
      <c r="BCH329" s="10"/>
      <c r="BCI329" s="10"/>
      <c r="BCJ329" s="10"/>
      <c r="BCK329" s="10"/>
      <c r="BCL329" s="10"/>
      <c r="BCM329" s="10"/>
      <c r="BCN329" s="10"/>
      <c r="BCO329" s="10"/>
      <c r="BCP329" s="10"/>
      <c r="BCQ329" s="10"/>
      <c r="BCR329" s="10"/>
      <c r="BCS329" s="10"/>
      <c r="BCT329" s="10"/>
      <c r="BCU329" s="10"/>
      <c r="BCV329" s="10"/>
      <c r="BCW329" s="10"/>
      <c r="BCX329" s="10"/>
      <c r="BCY329" s="10"/>
      <c r="BCZ329" s="10"/>
      <c r="BDA329" s="10"/>
      <c r="BDB329" s="10"/>
      <c r="BDC329" s="10"/>
      <c r="BDD329" s="10"/>
      <c r="BDE329" s="10"/>
      <c r="BDF329" s="10"/>
      <c r="BDG329" s="10"/>
      <c r="BDH329" s="10"/>
      <c r="BDI329" s="10"/>
      <c r="BDJ329" s="10"/>
      <c r="BDK329" s="10"/>
      <c r="BDL329" s="10"/>
      <c r="BDM329" s="10"/>
      <c r="BDN329" s="10"/>
      <c r="BDO329" s="10"/>
      <c r="BDP329" s="10"/>
      <c r="BDQ329" s="10"/>
      <c r="BDR329" s="10"/>
      <c r="BDS329" s="10"/>
      <c r="BDT329" s="10"/>
      <c r="BDU329" s="10"/>
      <c r="BDV329" s="10"/>
      <c r="BDW329" s="10"/>
      <c r="BDX329" s="10"/>
      <c r="BDY329" s="10"/>
      <c r="BDZ329" s="10"/>
      <c r="BEA329" s="10"/>
      <c r="BEB329" s="10"/>
      <c r="BEC329" s="10"/>
      <c r="BED329" s="10"/>
      <c r="BEE329" s="10"/>
      <c r="BEF329" s="10"/>
      <c r="BEG329" s="10"/>
      <c r="BEH329" s="10"/>
      <c r="BEI329" s="10"/>
      <c r="BEJ329" s="10"/>
      <c r="BEK329" s="10"/>
      <c r="BEL329" s="10"/>
      <c r="BEM329" s="10"/>
      <c r="BEN329" s="10"/>
      <c r="BEO329" s="10"/>
      <c r="BEP329" s="10"/>
      <c r="BEQ329" s="10"/>
      <c r="BER329" s="10"/>
      <c r="BES329" s="10"/>
      <c r="BET329" s="10"/>
      <c r="BEU329" s="10"/>
      <c r="BEV329" s="10"/>
      <c r="BEW329" s="10"/>
      <c r="BEX329" s="10"/>
      <c r="BEY329" s="10"/>
      <c r="BEZ329" s="10"/>
      <c r="BFA329" s="10"/>
      <c r="BFB329" s="10"/>
      <c r="BFC329" s="10"/>
      <c r="BFD329" s="10"/>
      <c r="BFE329" s="10"/>
      <c r="BFF329" s="10"/>
      <c r="BFG329" s="10"/>
      <c r="BFH329" s="10"/>
      <c r="BFI329" s="10"/>
      <c r="BFJ329" s="10"/>
      <c r="BFK329" s="10"/>
      <c r="BFL329" s="10"/>
      <c r="BFM329" s="10"/>
      <c r="BFN329" s="10"/>
      <c r="BFO329" s="10"/>
      <c r="BFP329" s="10"/>
      <c r="BFQ329" s="10"/>
      <c r="BFR329" s="10"/>
      <c r="BFS329" s="10"/>
      <c r="BFT329" s="10"/>
      <c r="BFU329" s="10"/>
      <c r="BFV329" s="10"/>
      <c r="BFW329" s="10"/>
      <c r="BFX329" s="10"/>
      <c r="BFY329" s="10"/>
      <c r="BFZ329" s="10"/>
      <c r="BGA329" s="10"/>
      <c r="BGB329" s="10"/>
      <c r="BGC329" s="10"/>
      <c r="BGD329" s="10"/>
      <c r="BGE329" s="10"/>
      <c r="BGF329" s="10"/>
      <c r="BGG329" s="10"/>
      <c r="BGH329" s="10"/>
      <c r="BGI329" s="10"/>
      <c r="BGJ329" s="10"/>
      <c r="BGK329" s="10"/>
      <c r="BGL329" s="10"/>
      <c r="BGM329" s="10"/>
      <c r="BGN329" s="10"/>
      <c r="BGO329" s="10"/>
      <c r="BGP329" s="10"/>
      <c r="BGQ329" s="10"/>
      <c r="BGR329" s="10"/>
      <c r="BGS329" s="10"/>
      <c r="BGT329" s="10"/>
      <c r="BGU329" s="10"/>
      <c r="BGV329" s="10"/>
      <c r="BGW329" s="10"/>
      <c r="BGX329" s="10"/>
      <c r="BGY329" s="10"/>
      <c r="BGZ329" s="10"/>
      <c r="BHA329" s="10"/>
      <c r="BHB329" s="10"/>
      <c r="BHC329" s="10"/>
      <c r="BHD329" s="10"/>
      <c r="BHE329" s="10"/>
      <c r="BHF329" s="10"/>
      <c r="BHG329" s="10"/>
      <c r="BHH329" s="10"/>
      <c r="BHI329" s="10"/>
      <c r="BHJ329" s="10"/>
      <c r="BHK329" s="10"/>
      <c r="BHL329" s="10"/>
      <c r="BHM329" s="10"/>
      <c r="BHN329" s="10"/>
      <c r="BHO329" s="10"/>
      <c r="BHP329" s="10"/>
      <c r="BHQ329" s="10"/>
      <c r="BHR329" s="10"/>
      <c r="BHS329" s="10"/>
      <c r="BHT329" s="10"/>
      <c r="BHU329" s="10"/>
      <c r="BHV329" s="10"/>
      <c r="BHW329" s="10"/>
      <c r="BHX329" s="10"/>
      <c r="BHY329" s="10"/>
      <c r="BHZ329" s="10"/>
      <c r="BIA329" s="10"/>
      <c r="BIB329" s="10"/>
      <c r="BIC329" s="10"/>
      <c r="BID329" s="10"/>
      <c r="BIE329" s="10"/>
      <c r="BIF329" s="10"/>
      <c r="BIG329" s="10"/>
      <c r="BIH329" s="10"/>
      <c r="BII329" s="10"/>
      <c r="BIJ329" s="10"/>
      <c r="BIK329" s="10"/>
      <c r="BIL329" s="10"/>
      <c r="BIM329" s="10"/>
      <c r="BIN329" s="10"/>
      <c r="BIO329" s="10"/>
      <c r="BIP329" s="10"/>
      <c r="BIQ329" s="10"/>
      <c r="BIR329" s="10"/>
      <c r="BIS329" s="10"/>
      <c r="BIT329" s="10"/>
      <c r="BIU329" s="10"/>
      <c r="BIV329" s="10"/>
      <c r="BIW329" s="10"/>
      <c r="BIX329" s="10"/>
      <c r="BIY329" s="10"/>
      <c r="BIZ329" s="10"/>
      <c r="BJA329" s="10"/>
      <c r="BJB329" s="10"/>
      <c r="BJC329" s="10"/>
      <c r="BJD329" s="10"/>
      <c r="BJE329" s="10"/>
      <c r="BJF329" s="10"/>
      <c r="BJG329" s="10"/>
      <c r="BJH329" s="10"/>
      <c r="BJI329" s="10"/>
      <c r="BJJ329" s="10"/>
      <c r="BJK329" s="10"/>
      <c r="BJL329" s="10"/>
      <c r="BJM329" s="10"/>
      <c r="BJN329" s="10"/>
      <c r="BJO329" s="10"/>
      <c r="BJP329" s="10"/>
      <c r="BJQ329" s="10"/>
      <c r="BJR329" s="10"/>
      <c r="BJS329" s="10"/>
      <c r="BJT329" s="10"/>
      <c r="BJU329" s="10"/>
      <c r="BJV329" s="10"/>
      <c r="BJW329" s="10"/>
      <c r="BJX329" s="10"/>
      <c r="BJY329" s="10"/>
      <c r="BJZ329" s="10"/>
      <c r="BKA329" s="10"/>
      <c r="BKB329" s="10"/>
      <c r="BKC329" s="10"/>
      <c r="BKD329" s="10"/>
      <c r="BKE329" s="10"/>
      <c r="BKF329" s="10"/>
      <c r="BKG329" s="10"/>
      <c r="BKH329" s="10"/>
      <c r="BKI329" s="10"/>
      <c r="BKJ329" s="10"/>
      <c r="BKK329" s="10"/>
      <c r="BKL329" s="10"/>
      <c r="BKM329" s="10"/>
      <c r="BKN329" s="10"/>
      <c r="BKO329" s="10"/>
      <c r="BKP329" s="10"/>
      <c r="BKQ329" s="10"/>
      <c r="BKR329" s="10"/>
      <c r="BKS329" s="10"/>
      <c r="BKT329" s="10"/>
      <c r="BKU329" s="10"/>
      <c r="BKV329" s="10"/>
      <c r="BKW329" s="10"/>
      <c r="BKX329" s="10"/>
      <c r="BKY329" s="10"/>
      <c r="BKZ329" s="10"/>
      <c r="BLA329" s="10"/>
      <c r="BLB329" s="10"/>
      <c r="BLC329" s="10"/>
      <c r="BLD329" s="10"/>
      <c r="BLE329" s="10"/>
      <c r="BLF329" s="10"/>
      <c r="BLG329" s="10"/>
      <c r="BLH329" s="10"/>
      <c r="BLI329" s="10"/>
      <c r="BLJ329" s="10"/>
      <c r="BLK329" s="10"/>
      <c r="BLL329" s="10"/>
      <c r="BLM329" s="10"/>
      <c r="BLN329" s="10"/>
      <c r="BLO329" s="10"/>
      <c r="BLP329" s="10"/>
      <c r="BLQ329" s="10"/>
      <c r="BLR329" s="10"/>
      <c r="BLS329" s="10"/>
      <c r="BLT329" s="10"/>
      <c r="BLU329" s="10"/>
      <c r="BLV329" s="10"/>
      <c r="BLW329" s="10"/>
      <c r="BLX329" s="10"/>
      <c r="BLY329" s="10"/>
      <c r="BLZ329" s="10"/>
      <c r="BMA329" s="10"/>
      <c r="BMB329" s="10"/>
      <c r="BMC329" s="10"/>
      <c r="BMD329" s="10"/>
      <c r="BME329" s="10"/>
      <c r="BMF329" s="10"/>
      <c r="BMG329" s="10"/>
      <c r="BMH329" s="10"/>
      <c r="BMI329" s="10"/>
      <c r="BMJ329" s="10"/>
      <c r="BMK329" s="10"/>
      <c r="BML329" s="10"/>
      <c r="BMM329" s="10"/>
      <c r="BMN329" s="10"/>
      <c r="BMO329" s="10"/>
      <c r="BMP329" s="10"/>
      <c r="BMQ329" s="10"/>
      <c r="BMR329" s="10"/>
      <c r="BMS329" s="10"/>
      <c r="BMT329" s="10"/>
      <c r="BMU329" s="10"/>
      <c r="BMV329" s="10"/>
      <c r="BMW329" s="10"/>
      <c r="BMX329" s="10"/>
      <c r="BMY329" s="10"/>
      <c r="BMZ329" s="10"/>
      <c r="BNA329" s="10"/>
      <c r="BNB329" s="10"/>
      <c r="BNC329" s="10"/>
      <c r="BND329" s="10"/>
      <c r="BNE329" s="10"/>
      <c r="BNF329" s="10"/>
      <c r="BNG329" s="10"/>
      <c r="BNH329" s="10"/>
      <c r="BNI329" s="10"/>
      <c r="BNJ329" s="10"/>
      <c r="BNK329" s="10"/>
      <c r="BNL329" s="10"/>
      <c r="BNM329" s="10"/>
      <c r="BNN329" s="10"/>
      <c r="BNO329" s="10"/>
      <c r="BNP329" s="10"/>
      <c r="BNQ329" s="10"/>
      <c r="BNR329" s="10"/>
      <c r="BNS329" s="10"/>
      <c r="BNT329" s="10"/>
      <c r="BNU329" s="10"/>
      <c r="BNV329" s="10"/>
      <c r="BNW329" s="10"/>
      <c r="BNX329" s="10"/>
      <c r="BNY329" s="10"/>
      <c r="BNZ329" s="10"/>
      <c r="BOA329" s="10"/>
      <c r="BOB329" s="10"/>
      <c r="BOC329" s="10"/>
      <c r="BOD329" s="10"/>
      <c r="BOE329" s="10"/>
      <c r="BOF329" s="10"/>
      <c r="BOG329" s="10"/>
      <c r="BOH329" s="10"/>
      <c r="BOI329" s="10"/>
      <c r="BOJ329" s="10"/>
      <c r="BOK329" s="10"/>
      <c r="BOL329" s="10"/>
      <c r="BOM329" s="10"/>
      <c r="BON329" s="10"/>
      <c r="BOO329" s="10"/>
      <c r="BOP329" s="10"/>
      <c r="BOQ329" s="10"/>
      <c r="BOR329" s="10"/>
      <c r="BOS329" s="10"/>
      <c r="BOT329" s="10"/>
      <c r="BOU329" s="10"/>
      <c r="BOV329" s="10"/>
      <c r="BOW329" s="10"/>
      <c r="BOX329" s="10"/>
      <c r="BOY329" s="10"/>
      <c r="BOZ329" s="10"/>
      <c r="BPA329" s="10"/>
      <c r="BPB329" s="10"/>
      <c r="BPC329" s="10"/>
      <c r="BPD329" s="10"/>
      <c r="BPE329" s="10"/>
      <c r="BPF329" s="10"/>
      <c r="BPG329" s="10"/>
      <c r="BPH329" s="10"/>
      <c r="BPI329" s="10"/>
      <c r="BPJ329" s="10"/>
      <c r="BPK329" s="10"/>
      <c r="BPL329" s="10"/>
      <c r="BPM329" s="10"/>
      <c r="BPN329" s="10"/>
      <c r="BPO329" s="10"/>
      <c r="BPP329" s="10"/>
      <c r="BPQ329" s="10"/>
      <c r="BPR329" s="10"/>
      <c r="BPS329" s="10"/>
      <c r="BPT329" s="10"/>
      <c r="BPU329" s="10"/>
      <c r="BPV329" s="10"/>
      <c r="BPW329" s="10"/>
      <c r="BPX329" s="10"/>
      <c r="BPY329" s="10"/>
      <c r="BPZ329" s="10"/>
      <c r="BQA329" s="10"/>
      <c r="BQB329" s="10"/>
      <c r="BQC329" s="10"/>
      <c r="BQD329" s="10"/>
      <c r="BQE329" s="10"/>
      <c r="BQF329" s="10"/>
      <c r="BQG329" s="10"/>
      <c r="BQH329" s="10"/>
      <c r="BQI329" s="10"/>
      <c r="BQJ329" s="10"/>
      <c r="BQK329" s="10"/>
      <c r="BQL329" s="10"/>
      <c r="BQM329" s="10"/>
      <c r="BQN329" s="10"/>
      <c r="BQO329" s="10"/>
      <c r="BQP329" s="10"/>
      <c r="BQQ329" s="10"/>
      <c r="BQR329" s="10"/>
      <c r="BQS329" s="10"/>
      <c r="BQT329" s="10"/>
      <c r="BQU329" s="10"/>
      <c r="BQV329" s="10"/>
      <c r="BQW329" s="10"/>
      <c r="BQX329" s="10"/>
      <c r="BQY329" s="10"/>
      <c r="BQZ329" s="10"/>
      <c r="BRA329" s="10"/>
      <c r="BRB329" s="10"/>
      <c r="BRC329" s="10"/>
      <c r="BRD329" s="10"/>
      <c r="BRE329" s="10"/>
      <c r="BRF329" s="10"/>
      <c r="BRG329" s="10"/>
      <c r="BRH329" s="10"/>
      <c r="BRI329" s="10"/>
      <c r="BRJ329" s="10"/>
      <c r="BRK329" s="10"/>
      <c r="BRL329" s="10"/>
      <c r="BRM329" s="10"/>
      <c r="BRN329" s="10"/>
      <c r="BRO329" s="10"/>
      <c r="BRP329" s="10"/>
      <c r="BRQ329" s="10"/>
      <c r="BRR329" s="10"/>
      <c r="BRS329" s="10"/>
      <c r="BRT329" s="10"/>
      <c r="BRU329" s="10"/>
      <c r="BRV329" s="10"/>
      <c r="BRW329" s="10"/>
      <c r="BRX329" s="10"/>
      <c r="BRY329" s="10"/>
      <c r="BRZ329" s="10"/>
    </row>
    <row r="330" spans="1:1846" s="13" customFormat="1" ht="27.6" x14ac:dyDescent="0.3">
      <c r="A330" s="812"/>
      <c r="B330" s="811"/>
      <c r="C330" s="328" t="s">
        <v>438</v>
      </c>
      <c r="D330" s="41"/>
      <c r="E330" s="542"/>
      <c r="F330" s="328"/>
      <c r="G330" s="393" t="s">
        <v>439</v>
      </c>
      <c r="H330" s="5">
        <f>H331</f>
        <v>411331497.69</v>
      </c>
      <c r="I330" s="6">
        <f>I331</f>
        <v>917331497.69000006</v>
      </c>
      <c r="J330" s="6">
        <f t="shared" ref="I330:K331" si="180">J331</f>
        <v>869844474.73000002</v>
      </c>
      <c r="K330" s="6">
        <f t="shared" si="180"/>
        <v>869844474.73000002</v>
      </c>
      <c r="L330" s="42"/>
      <c r="M330" s="708">
        <f>M331</f>
        <v>693077510</v>
      </c>
      <c r="N330" s="47">
        <f>N331</f>
        <v>35774329689.550003</v>
      </c>
      <c r="O330" s="47">
        <f t="shared" ref="O330:P330" si="181">O331</f>
        <v>15766703662.51</v>
      </c>
      <c r="P330" s="47">
        <f t="shared" si="181"/>
        <v>2334349038.3800001</v>
      </c>
      <c r="Q330" s="176"/>
      <c r="R330" s="621">
        <v>0</v>
      </c>
      <c r="S330" s="482">
        <v>0</v>
      </c>
      <c r="T330" s="482">
        <v>0</v>
      </c>
      <c r="U330" s="482">
        <v>0</v>
      </c>
      <c r="V330" s="43"/>
      <c r="W330" s="9">
        <f>H330+M330+R330</f>
        <v>1104409007.6900001</v>
      </c>
      <c r="X330" s="8">
        <f t="shared" si="179"/>
        <v>36691661187.240005</v>
      </c>
      <c r="Y330" s="8">
        <f t="shared" si="174"/>
        <v>16636548137.24</v>
      </c>
      <c r="Z330" s="156">
        <f t="shared" si="174"/>
        <v>3204193513.1100001</v>
      </c>
      <c r="AA330" s="897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  <c r="ARW330" s="10"/>
      <c r="ARX330" s="10"/>
      <c r="ARY330" s="10"/>
      <c r="ARZ330" s="10"/>
      <c r="ASA330" s="10"/>
      <c r="ASB330" s="10"/>
      <c r="ASC330" s="10"/>
      <c r="ASD330" s="10"/>
      <c r="ASE330" s="10"/>
      <c r="ASF330" s="10"/>
      <c r="ASG330" s="10"/>
      <c r="ASH330" s="10"/>
      <c r="ASI330" s="10"/>
      <c r="ASJ330" s="10"/>
      <c r="ASK330" s="10"/>
      <c r="ASL330" s="10"/>
      <c r="ASM330" s="10"/>
      <c r="ASN330" s="10"/>
      <c r="ASO330" s="10"/>
      <c r="ASP330" s="10"/>
      <c r="ASQ330" s="10"/>
      <c r="ASR330" s="10"/>
      <c r="ASS330" s="10"/>
      <c r="AST330" s="10"/>
      <c r="ASU330" s="10"/>
      <c r="ASV330" s="10"/>
      <c r="ASW330" s="10"/>
      <c r="ASX330" s="10"/>
      <c r="ASY330" s="10"/>
      <c r="ASZ330" s="10"/>
      <c r="ATA330" s="10"/>
      <c r="ATB330" s="10"/>
      <c r="ATC330" s="10"/>
      <c r="ATD330" s="10"/>
      <c r="ATE330" s="10"/>
      <c r="ATF330" s="10"/>
      <c r="ATG330" s="10"/>
      <c r="ATH330" s="10"/>
      <c r="ATI330" s="10"/>
      <c r="ATJ330" s="10"/>
      <c r="ATK330" s="10"/>
      <c r="ATL330" s="10"/>
      <c r="ATM330" s="10"/>
      <c r="ATN330" s="10"/>
      <c r="ATO330" s="10"/>
      <c r="ATP330" s="10"/>
      <c r="ATQ330" s="10"/>
      <c r="ATR330" s="10"/>
      <c r="ATS330" s="10"/>
      <c r="ATT330" s="10"/>
      <c r="ATU330" s="10"/>
      <c r="ATV330" s="10"/>
      <c r="ATW330" s="10"/>
      <c r="ATX330" s="10"/>
      <c r="ATY330" s="10"/>
      <c r="ATZ330" s="10"/>
      <c r="AUA330" s="10"/>
      <c r="AUB330" s="10"/>
      <c r="AUC330" s="10"/>
      <c r="AUD330" s="10"/>
      <c r="AUE330" s="10"/>
      <c r="AUF330" s="10"/>
      <c r="AUG330" s="10"/>
      <c r="AUH330" s="10"/>
      <c r="AUI330" s="10"/>
      <c r="AUJ330" s="10"/>
      <c r="AUK330" s="10"/>
      <c r="AUL330" s="10"/>
      <c r="AUM330" s="10"/>
      <c r="AUN330" s="10"/>
      <c r="AUO330" s="10"/>
      <c r="AUP330" s="10"/>
      <c r="AUQ330" s="10"/>
      <c r="AUR330" s="10"/>
      <c r="AUS330" s="10"/>
      <c r="AUT330" s="10"/>
      <c r="AUU330" s="10"/>
      <c r="AUV330" s="10"/>
      <c r="AUW330" s="10"/>
      <c r="AUX330" s="10"/>
      <c r="AUY330" s="10"/>
      <c r="AUZ330" s="10"/>
      <c r="AVA330" s="10"/>
      <c r="AVB330" s="10"/>
      <c r="AVC330" s="10"/>
      <c r="AVD330" s="10"/>
      <c r="AVE330" s="10"/>
      <c r="AVF330" s="10"/>
      <c r="AVG330" s="10"/>
      <c r="AVH330" s="10"/>
      <c r="AVI330" s="10"/>
      <c r="AVJ330" s="10"/>
      <c r="AVK330" s="10"/>
      <c r="AVL330" s="10"/>
      <c r="AVM330" s="10"/>
      <c r="AVN330" s="10"/>
      <c r="AVO330" s="10"/>
      <c r="AVP330" s="10"/>
      <c r="AVQ330" s="10"/>
      <c r="AVR330" s="10"/>
      <c r="AVS330" s="10"/>
      <c r="AVT330" s="10"/>
      <c r="AVU330" s="10"/>
      <c r="AVV330" s="10"/>
      <c r="AVW330" s="10"/>
      <c r="AVX330" s="10"/>
      <c r="AVY330" s="10"/>
      <c r="AVZ330" s="10"/>
      <c r="AWA330" s="10"/>
      <c r="AWB330" s="10"/>
      <c r="AWC330" s="10"/>
      <c r="AWD330" s="10"/>
      <c r="AWE330" s="10"/>
      <c r="AWF330" s="10"/>
      <c r="AWG330" s="10"/>
      <c r="AWH330" s="10"/>
      <c r="AWI330" s="10"/>
      <c r="AWJ330" s="10"/>
      <c r="AWK330" s="10"/>
      <c r="AWL330" s="10"/>
      <c r="AWM330" s="10"/>
      <c r="AWN330" s="10"/>
      <c r="AWO330" s="10"/>
      <c r="AWP330" s="10"/>
      <c r="AWQ330" s="10"/>
      <c r="AWR330" s="10"/>
      <c r="AWS330" s="10"/>
      <c r="AWT330" s="10"/>
      <c r="AWU330" s="10"/>
      <c r="AWV330" s="10"/>
      <c r="AWW330" s="10"/>
      <c r="AWX330" s="10"/>
      <c r="AWY330" s="10"/>
      <c r="AWZ330" s="10"/>
      <c r="AXA330" s="10"/>
      <c r="AXB330" s="10"/>
      <c r="AXC330" s="10"/>
      <c r="AXD330" s="10"/>
      <c r="AXE330" s="10"/>
      <c r="AXF330" s="10"/>
      <c r="AXG330" s="10"/>
      <c r="AXH330" s="10"/>
      <c r="AXI330" s="10"/>
      <c r="AXJ330" s="10"/>
      <c r="AXK330" s="10"/>
      <c r="AXL330" s="10"/>
      <c r="AXM330" s="10"/>
      <c r="AXN330" s="10"/>
      <c r="AXO330" s="10"/>
      <c r="AXP330" s="10"/>
      <c r="AXQ330" s="10"/>
      <c r="AXR330" s="10"/>
      <c r="AXS330" s="10"/>
      <c r="AXT330" s="10"/>
      <c r="AXU330" s="10"/>
      <c r="AXV330" s="10"/>
      <c r="AXW330" s="10"/>
      <c r="AXX330" s="10"/>
      <c r="AXY330" s="10"/>
      <c r="AXZ330" s="10"/>
      <c r="AYA330" s="10"/>
      <c r="AYB330" s="10"/>
      <c r="AYC330" s="10"/>
      <c r="AYD330" s="10"/>
      <c r="AYE330" s="10"/>
      <c r="AYF330" s="10"/>
      <c r="AYG330" s="10"/>
      <c r="AYH330" s="10"/>
      <c r="AYI330" s="10"/>
      <c r="AYJ330" s="10"/>
      <c r="AYK330" s="10"/>
      <c r="AYL330" s="10"/>
      <c r="AYM330" s="10"/>
      <c r="AYN330" s="10"/>
      <c r="AYO330" s="10"/>
      <c r="AYP330" s="10"/>
      <c r="AYQ330" s="10"/>
      <c r="AYR330" s="10"/>
      <c r="AYS330" s="10"/>
      <c r="AYT330" s="10"/>
      <c r="AYU330" s="10"/>
      <c r="AYV330" s="10"/>
      <c r="AYW330" s="10"/>
      <c r="AYX330" s="10"/>
      <c r="AYY330" s="10"/>
      <c r="AYZ330" s="10"/>
      <c r="AZA330" s="10"/>
      <c r="AZB330" s="10"/>
      <c r="AZC330" s="10"/>
      <c r="AZD330" s="10"/>
      <c r="AZE330" s="10"/>
      <c r="AZF330" s="10"/>
      <c r="AZG330" s="10"/>
      <c r="AZH330" s="10"/>
      <c r="AZI330" s="10"/>
      <c r="AZJ330" s="10"/>
      <c r="AZK330" s="10"/>
      <c r="AZL330" s="10"/>
      <c r="AZM330" s="10"/>
      <c r="AZN330" s="10"/>
      <c r="AZO330" s="10"/>
      <c r="AZP330" s="10"/>
      <c r="AZQ330" s="10"/>
      <c r="AZR330" s="10"/>
      <c r="AZS330" s="10"/>
      <c r="AZT330" s="10"/>
      <c r="AZU330" s="10"/>
      <c r="AZV330" s="10"/>
      <c r="AZW330" s="10"/>
      <c r="AZX330" s="10"/>
      <c r="AZY330" s="10"/>
      <c r="AZZ330" s="10"/>
      <c r="BAA330" s="10"/>
      <c r="BAB330" s="10"/>
      <c r="BAC330" s="10"/>
      <c r="BAD330" s="10"/>
      <c r="BAE330" s="10"/>
      <c r="BAF330" s="10"/>
      <c r="BAG330" s="10"/>
      <c r="BAH330" s="10"/>
      <c r="BAI330" s="10"/>
      <c r="BAJ330" s="10"/>
      <c r="BAK330" s="10"/>
      <c r="BAL330" s="10"/>
      <c r="BAM330" s="10"/>
      <c r="BAN330" s="10"/>
      <c r="BAO330" s="10"/>
      <c r="BAP330" s="10"/>
      <c r="BAQ330" s="10"/>
      <c r="BAR330" s="10"/>
      <c r="BAS330" s="10"/>
      <c r="BAT330" s="10"/>
      <c r="BAU330" s="10"/>
      <c r="BAV330" s="10"/>
      <c r="BAW330" s="10"/>
      <c r="BAX330" s="10"/>
      <c r="BAY330" s="10"/>
      <c r="BAZ330" s="10"/>
      <c r="BBA330" s="10"/>
      <c r="BBB330" s="10"/>
      <c r="BBC330" s="10"/>
      <c r="BBD330" s="10"/>
      <c r="BBE330" s="10"/>
      <c r="BBF330" s="10"/>
      <c r="BBG330" s="10"/>
      <c r="BBH330" s="10"/>
      <c r="BBI330" s="10"/>
      <c r="BBJ330" s="10"/>
      <c r="BBK330" s="10"/>
      <c r="BBL330" s="10"/>
      <c r="BBM330" s="10"/>
      <c r="BBN330" s="10"/>
      <c r="BBO330" s="10"/>
      <c r="BBP330" s="10"/>
      <c r="BBQ330" s="10"/>
      <c r="BBR330" s="10"/>
      <c r="BBS330" s="10"/>
      <c r="BBT330" s="10"/>
      <c r="BBU330" s="10"/>
      <c r="BBV330" s="10"/>
      <c r="BBW330" s="10"/>
      <c r="BBX330" s="10"/>
      <c r="BBY330" s="10"/>
      <c r="BBZ330" s="10"/>
      <c r="BCA330" s="10"/>
      <c r="BCB330" s="10"/>
      <c r="BCC330" s="10"/>
      <c r="BCD330" s="10"/>
      <c r="BCE330" s="10"/>
      <c r="BCF330" s="10"/>
      <c r="BCG330" s="10"/>
      <c r="BCH330" s="10"/>
      <c r="BCI330" s="10"/>
      <c r="BCJ330" s="10"/>
      <c r="BCK330" s="10"/>
      <c r="BCL330" s="10"/>
      <c r="BCM330" s="10"/>
      <c r="BCN330" s="10"/>
      <c r="BCO330" s="10"/>
      <c r="BCP330" s="10"/>
      <c r="BCQ330" s="10"/>
      <c r="BCR330" s="10"/>
      <c r="BCS330" s="10"/>
      <c r="BCT330" s="10"/>
      <c r="BCU330" s="10"/>
      <c r="BCV330" s="10"/>
      <c r="BCW330" s="10"/>
      <c r="BCX330" s="10"/>
      <c r="BCY330" s="10"/>
      <c r="BCZ330" s="10"/>
      <c r="BDA330" s="10"/>
      <c r="BDB330" s="10"/>
      <c r="BDC330" s="10"/>
      <c r="BDD330" s="10"/>
      <c r="BDE330" s="10"/>
      <c r="BDF330" s="10"/>
      <c r="BDG330" s="10"/>
      <c r="BDH330" s="10"/>
      <c r="BDI330" s="10"/>
      <c r="BDJ330" s="10"/>
      <c r="BDK330" s="10"/>
      <c r="BDL330" s="10"/>
      <c r="BDM330" s="10"/>
      <c r="BDN330" s="10"/>
      <c r="BDO330" s="10"/>
      <c r="BDP330" s="10"/>
      <c r="BDQ330" s="10"/>
      <c r="BDR330" s="10"/>
      <c r="BDS330" s="10"/>
      <c r="BDT330" s="10"/>
      <c r="BDU330" s="10"/>
      <c r="BDV330" s="10"/>
      <c r="BDW330" s="10"/>
      <c r="BDX330" s="10"/>
      <c r="BDY330" s="10"/>
      <c r="BDZ330" s="10"/>
      <c r="BEA330" s="10"/>
      <c r="BEB330" s="10"/>
      <c r="BEC330" s="10"/>
      <c r="BED330" s="10"/>
      <c r="BEE330" s="10"/>
      <c r="BEF330" s="10"/>
      <c r="BEG330" s="10"/>
      <c r="BEH330" s="10"/>
      <c r="BEI330" s="10"/>
      <c r="BEJ330" s="10"/>
      <c r="BEK330" s="10"/>
      <c r="BEL330" s="10"/>
      <c r="BEM330" s="10"/>
      <c r="BEN330" s="10"/>
      <c r="BEO330" s="10"/>
      <c r="BEP330" s="10"/>
      <c r="BEQ330" s="10"/>
      <c r="BER330" s="10"/>
      <c r="BES330" s="10"/>
      <c r="BET330" s="10"/>
      <c r="BEU330" s="10"/>
      <c r="BEV330" s="10"/>
      <c r="BEW330" s="10"/>
      <c r="BEX330" s="10"/>
      <c r="BEY330" s="10"/>
      <c r="BEZ330" s="10"/>
      <c r="BFA330" s="10"/>
      <c r="BFB330" s="10"/>
      <c r="BFC330" s="10"/>
      <c r="BFD330" s="10"/>
      <c r="BFE330" s="10"/>
      <c r="BFF330" s="10"/>
      <c r="BFG330" s="10"/>
      <c r="BFH330" s="10"/>
      <c r="BFI330" s="10"/>
      <c r="BFJ330" s="10"/>
      <c r="BFK330" s="10"/>
      <c r="BFL330" s="10"/>
      <c r="BFM330" s="10"/>
      <c r="BFN330" s="10"/>
      <c r="BFO330" s="10"/>
      <c r="BFP330" s="10"/>
      <c r="BFQ330" s="10"/>
      <c r="BFR330" s="10"/>
      <c r="BFS330" s="10"/>
      <c r="BFT330" s="10"/>
      <c r="BFU330" s="10"/>
      <c r="BFV330" s="10"/>
      <c r="BFW330" s="10"/>
      <c r="BFX330" s="10"/>
      <c r="BFY330" s="10"/>
      <c r="BFZ330" s="10"/>
      <c r="BGA330" s="10"/>
      <c r="BGB330" s="10"/>
      <c r="BGC330" s="10"/>
      <c r="BGD330" s="10"/>
      <c r="BGE330" s="10"/>
      <c r="BGF330" s="10"/>
      <c r="BGG330" s="10"/>
      <c r="BGH330" s="10"/>
      <c r="BGI330" s="10"/>
      <c r="BGJ330" s="10"/>
      <c r="BGK330" s="10"/>
      <c r="BGL330" s="10"/>
      <c r="BGM330" s="10"/>
      <c r="BGN330" s="10"/>
      <c r="BGO330" s="10"/>
      <c r="BGP330" s="10"/>
      <c r="BGQ330" s="10"/>
      <c r="BGR330" s="10"/>
      <c r="BGS330" s="10"/>
      <c r="BGT330" s="10"/>
      <c r="BGU330" s="10"/>
      <c r="BGV330" s="10"/>
      <c r="BGW330" s="10"/>
      <c r="BGX330" s="10"/>
      <c r="BGY330" s="10"/>
      <c r="BGZ330" s="10"/>
      <c r="BHA330" s="10"/>
      <c r="BHB330" s="10"/>
      <c r="BHC330" s="10"/>
      <c r="BHD330" s="10"/>
      <c r="BHE330" s="10"/>
      <c r="BHF330" s="10"/>
      <c r="BHG330" s="10"/>
      <c r="BHH330" s="10"/>
      <c r="BHI330" s="10"/>
      <c r="BHJ330" s="10"/>
      <c r="BHK330" s="10"/>
      <c r="BHL330" s="10"/>
      <c r="BHM330" s="10"/>
      <c r="BHN330" s="10"/>
      <c r="BHO330" s="10"/>
      <c r="BHP330" s="10"/>
      <c r="BHQ330" s="10"/>
      <c r="BHR330" s="10"/>
      <c r="BHS330" s="10"/>
      <c r="BHT330" s="10"/>
      <c r="BHU330" s="10"/>
      <c r="BHV330" s="10"/>
      <c r="BHW330" s="10"/>
      <c r="BHX330" s="10"/>
      <c r="BHY330" s="10"/>
      <c r="BHZ330" s="10"/>
      <c r="BIA330" s="10"/>
      <c r="BIB330" s="10"/>
      <c r="BIC330" s="10"/>
      <c r="BID330" s="10"/>
      <c r="BIE330" s="10"/>
      <c r="BIF330" s="10"/>
      <c r="BIG330" s="10"/>
      <c r="BIH330" s="10"/>
      <c r="BII330" s="10"/>
      <c r="BIJ330" s="10"/>
      <c r="BIK330" s="10"/>
      <c r="BIL330" s="10"/>
      <c r="BIM330" s="10"/>
      <c r="BIN330" s="10"/>
      <c r="BIO330" s="10"/>
      <c r="BIP330" s="10"/>
      <c r="BIQ330" s="10"/>
      <c r="BIR330" s="10"/>
      <c r="BIS330" s="10"/>
      <c r="BIT330" s="10"/>
      <c r="BIU330" s="10"/>
      <c r="BIV330" s="10"/>
      <c r="BIW330" s="10"/>
      <c r="BIX330" s="10"/>
      <c r="BIY330" s="10"/>
      <c r="BIZ330" s="10"/>
      <c r="BJA330" s="10"/>
      <c r="BJB330" s="10"/>
      <c r="BJC330" s="10"/>
      <c r="BJD330" s="10"/>
      <c r="BJE330" s="10"/>
      <c r="BJF330" s="10"/>
      <c r="BJG330" s="10"/>
      <c r="BJH330" s="10"/>
      <c r="BJI330" s="10"/>
      <c r="BJJ330" s="10"/>
      <c r="BJK330" s="10"/>
      <c r="BJL330" s="10"/>
      <c r="BJM330" s="10"/>
      <c r="BJN330" s="10"/>
      <c r="BJO330" s="10"/>
      <c r="BJP330" s="10"/>
      <c r="BJQ330" s="10"/>
      <c r="BJR330" s="10"/>
      <c r="BJS330" s="10"/>
      <c r="BJT330" s="10"/>
      <c r="BJU330" s="10"/>
      <c r="BJV330" s="10"/>
      <c r="BJW330" s="10"/>
      <c r="BJX330" s="10"/>
      <c r="BJY330" s="10"/>
      <c r="BJZ330" s="10"/>
      <c r="BKA330" s="10"/>
      <c r="BKB330" s="10"/>
      <c r="BKC330" s="10"/>
      <c r="BKD330" s="10"/>
      <c r="BKE330" s="10"/>
      <c r="BKF330" s="10"/>
      <c r="BKG330" s="10"/>
      <c r="BKH330" s="10"/>
      <c r="BKI330" s="10"/>
      <c r="BKJ330" s="10"/>
      <c r="BKK330" s="10"/>
      <c r="BKL330" s="10"/>
      <c r="BKM330" s="10"/>
      <c r="BKN330" s="10"/>
      <c r="BKO330" s="10"/>
      <c r="BKP330" s="10"/>
      <c r="BKQ330" s="10"/>
      <c r="BKR330" s="10"/>
      <c r="BKS330" s="10"/>
      <c r="BKT330" s="10"/>
      <c r="BKU330" s="10"/>
      <c r="BKV330" s="10"/>
      <c r="BKW330" s="10"/>
      <c r="BKX330" s="10"/>
      <c r="BKY330" s="10"/>
      <c r="BKZ330" s="10"/>
      <c r="BLA330" s="10"/>
      <c r="BLB330" s="10"/>
      <c r="BLC330" s="10"/>
      <c r="BLD330" s="10"/>
      <c r="BLE330" s="10"/>
      <c r="BLF330" s="10"/>
      <c r="BLG330" s="10"/>
      <c r="BLH330" s="10"/>
      <c r="BLI330" s="10"/>
      <c r="BLJ330" s="10"/>
      <c r="BLK330" s="10"/>
      <c r="BLL330" s="10"/>
      <c r="BLM330" s="10"/>
      <c r="BLN330" s="10"/>
      <c r="BLO330" s="10"/>
      <c r="BLP330" s="10"/>
      <c r="BLQ330" s="10"/>
      <c r="BLR330" s="10"/>
      <c r="BLS330" s="10"/>
      <c r="BLT330" s="10"/>
      <c r="BLU330" s="10"/>
      <c r="BLV330" s="10"/>
      <c r="BLW330" s="10"/>
      <c r="BLX330" s="10"/>
      <c r="BLY330" s="10"/>
      <c r="BLZ330" s="10"/>
      <c r="BMA330" s="10"/>
      <c r="BMB330" s="10"/>
      <c r="BMC330" s="10"/>
      <c r="BMD330" s="10"/>
      <c r="BME330" s="10"/>
      <c r="BMF330" s="10"/>
      <c r="BMG330" s="10"/>
      <c r="BMH330" s="10"/>
      <c r="BMI330" s="10"/>
      <c r="BMJ330" s="10"/>
      <c r="BMK330" s="10"/>
      <c r="BML330" s="10"/>
      <c r="BMM330" s="10"/>
      <c r="BMN330" s="10"/>
      <c r="BMO330" s="10"/>
      <c r="BMP330" s="10"/>
      <c r="BMQ330" s="10"/>
      <c r="BMR330" s="10"/>
      <c r="BMS330" s="10"/>
      <c r="BMT330" s="10"/>
      <c r="BMU330" s="10"/>
      <c r="BMV330" s="10"/>
      <c r="BMW330" s="10"/>
      <c r="BMX330" s="10"/>
      <c r="BMY330" s="10"/>
      <c r="BMZ330" s="10"/>
      <c r="BNA330" s="10"/>
      <c r="BNB330" s="10"/>
      <c r="BNC330" s="10"/>
      <c r="BND330" s="10"/>
      <c r="BNE330" s="10"/>
      <c r="BNF330" s="10"/>
      <c r="BNG330" s="10"/>
      <c r="BNH330" s="10"/>
      <c r="BNI330" s="10"/>
      <c r="BNJ330" s="10"/>
      <c r="BNK330" s="10"/>
      <c r="BNL330" s="10"/>
      <c r="BNM330" s="10"/>
      <c r="BNN330" s="10"/>
      <c r="BNO330" s="10"/>
      <c r="BNP330" s="10"/>
      <c r="BNQ330" s="10"/>
      <c r="BNR330" s="10"/>
      <c r="BNS330" s="10"/>
      <c r="BNT330" s="10"/>
      <c r="BNU330" s="10"/>
      <c r="BNV330" s="10"/>
      <c r="BNW330" s="10"/>
      <c r="BNX330" s="10"/>
      <c r="BNY330" s="10"/>
      <c r="BNZ330" s="10"/>
      <c r="BOA330" s="10"/>
      <c r="BOB330" s="10"/>
      <c r="BOC330" s="10"/>
      <c r="BOD330" s="10"/>
      <c r="BOE330" s="10"/>
      <c r="BOF330" s="10"/>
      <c r="BOG330" s="10"/>
      <c r="BOH330" s="10"/>
      <c r="BOI330" s="10"/>
      <c r="BOJ330" s="10"/>
      <c r="BOK330" s="10"/>
      <c r="BOL330" s="10"/>
      <c r="BOM330" s="10"/>
      <c r="BON330" s="10"/>
      <c r="BOO330" s="10"/>
      <c r="BOP330" s="10"/>
      <c r="BOQ330" s="10"/>
      <c r="BOR330" s="10"/>
      <c r="BOS330" s="10"/>
      <c r="BOT330" s="10"/>
      <c r="BOU330" s="10"/>
      <c r="BOV330" s="10"/>
      <c r="BOW330" s="10"/>
      <c r="BOX330" s="10"/>
      <c r="BOY330" s="10"/>
      <c r="BOZ330" s="10"/>
      <c r="BPA330" s="10"/>
      <c r="BPB330" s="10"/>
      <c r="BPC330" s="10"/>
      <c r="BPD330" s="10"/>
      <c r="BPE330" s="10"/>
      <c r="BPF330" s="10"/>
      <c r="BPG330" s="10"/>
      <c r="BPH330" s="10"/>
      <c r="BPI330" s="10"/>
      <c r="BPJ330" s="10"/>
      <c r="BPK330" s="10"/>
      <c r="BPL330" s="10"/>
      <c r="BPM330" s="10"/>
      <c r="BPN330" s="10"/>
      <c r="BPO330" s="10"/>
      <c r="BPP330" s="10"/>
      <c r="BPQ330" s="10"/>
      <c r="BPR330" s="10"/>
      <c r="BPS330" s="10"/>
      <c r="BPT330" s="10"/>
      <c r="BPU330" s="10"/>
      <c r="BPV330" s="10"/>
      <c r="BPW330" s="10"/>
      <c r="BPX330" s="10"/>
      <c r="BPY330" s="10"/>
      <c r="BPZ330" s="10"/>
      <c r="BQA330" s="10"/>
      <c r="BQB330" s="10"/>
      <c r="BQC330" s="10"/>
      <c r="BQD330" s="10"/>
      <c r="BQE330" s="10"/>
      <c r="BQF330" s="10"/>
      <c r="BQG330" s="10"/>
      <c r="BQH330" s="10"/>
      <c r="BQI330" s="10"/>
      <c r="BQJ330" s="10"/>
      <c r="BQK330" s="10"/>
      <c r="BQL330" s="10"/>
      <c r="BQM330" s="10"/>
      <c r="BQN330" s="10"/>
      <c r="BQO330" s="10"/>
      <c r="BQP330" s="10"/>
      <c r="BQQ330" s="10"/>
      <c r="BQR330" s="10"/>
      <c r="BQS330" s="10"/>
      <c r="BQT330" s="10"/>
      <c r="BQU330" s="10"/>
      <c r="BQV330" s="10"/>
      <c r="BQW330" s="10"/>
      <c r="BQX330" s="10"/>
      <c r="BQY330" s="10"/>
      <c r="BQZ330" s="10"/>
      <c r="BRA330" s="10"/>
      <c r="BRB330" s="10"/>
      <c r="BRC330" s="10"/>
      <c r="BRD330" s="10"/>
      <c r="BRE330" s="10"/>
      <c r="BRF330" s="10"/>
      <c r="BRG330" s="10"/>
      <c r="BRH330" s="10"/>
      <c r="BRI330" s="10"/>
      <c r="BRJ330" s="10"/>
      <c r="BRK330" s="10"/>
      <c r="BRL330" s="10"/>
      <c r="BRM330" s="10"/>
      <c r="BRN330" s="10"/>
      <c r="BRO330" s="10"/>
      <c r="BRP330" s="10"/>
      <c r="BRQ330" s="10"/>
      <c r="BRR330" s="10"/>
      <c r="BRS330" s="10"/>
      <c r="BRT330" s="10"/>
      <c r="BRU330" s="10"/>
      <c r="BRV330" s="10"/>
      <c r="BRW330" s="10"/>
      <c r="BRX330" s="10"/>
      <c r="BRY330" s="10"/>
      <c r="BRZ330" s="10"/>
    </row>
    <row r="331" spans="1:1846" s="13" customFormat="1" ht="19.95" customHeight="1" x14ac:dyDescent="0.3">
      <c r="A331" s="812"/>
      <c r="B331" s="812"/>
      <c r="C331" s="811"/>
      <c r="D331" s="328" t="s">
        <v>440</v>
      </c>
      <c r="E331" s="542"/>
      <c r="F331" s="328"/>
      <c r="G331" s="393" t="s">
        <v>441</v>
      </c>
      <c r="H331" s="7">
        <f>H332</f>
        <v>411331497.69</v>
      </c>
      <c r="I331" s="8">
        <f t="shared" si="180"/>
        <v>917331497.69000006</v>
      </c>
      <c r="J331" s="8">
        <f t="shared" si="180"/>
        <v>869844474.73000002</v>
      </c>
      <c r="K331" s="8">
        <f t="shared" si="180"/>
        <v>869844474.73000002</v>
      </c>
      <c r="L331" s="42"/>
      <c r="M331" s="352">
        <f>M332+M335+M337+M339+M340+M341</f>
        <v>693077510</v>
      </c>
      <c r="N331" s="353">
        <f t="shared" ref="N331:P331" si="182">N332+N335+N337+N339+N340+N341</f>
        <v>35774329689.550003</v>
      </c>
      <c r="O331" s="353">
        <f t="shared" si="182"/>
        <v>15766703662.51</v>
      </c>
      <c r="P331" s="353">
        <f t="shared" si="182"/>
        <v>2334349038.3800001</v>
      </c>
      <c r="Q331" s="176"/>
      <c r="R331" s="352">
        <v>0</v>
      </c>
      <c r="S331" s="486">
        <v>0</v>
      </c>
      <c r="T331" s="486">
        <v>0</v>
      </c>
      <c r="U331" s="486">
        <v>0</v>
      </c>
      <c r="V331" s="43"/>
      <c r="W331" s="9">
        <f>H331+M331+R331</f>
        <v>1104409007.6900001</v>
      </c>
      <c r="X331" s="8">
        <f t="shared" si="179"/>
        <v>36691661187.240005</v>
      </c>
      <c r="Y331" s="8">
        <f t="shared" si="174"/>
        <v>16636548137.24</v>
      </c>
      <c r="Z331" s="156">
        <f t="shared" si="174"/>
        <v>3204193513.1100001</v>
      </c>
      <c r="AA331" s="897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  <c r="UQ331" s="10"/>
      <c r="UR331" s="10"/>
      <c r="US331" s="10"/>
      <c r="UT331" s="10"/>
      <c r="UU331" s="10"/>
      <c r="UV331" s="10"/>
      <c r="UW331" s="10"/>
      <c r="UX331" s="10"/>
      <c r="UY331" s="10"/>
      <c r="UZ331" s="10"/>
      <c r="VA331" s="10"/>
      <c r="VB331" s="10"/>
      <c r="VC331" s="10"/>
      <c r="VD331" s="10"/>
      <c r="VE331" s="10"/>
      <c r="VF331" s="10"/>
      <c r="VG331" s="10"/>
      <c r="VH331" s="10"/>
      <c r="VI331" s="10"/>
      <c r="VJ331" s="10"/>
      <c r="VK331" s="10"/>
      <c r="VL331" s="10"/>
      <c r="VM331" s="10"/>
      <c r="VN331" s="10"/>
      <c r="VO331" s="10"/>
      <c r="VP331" s="10"/>
      <c r="VQ331" s="10"/>
      <c r="VR331" s="10"/>
      <c r="VS331" s="10"/>
      <c r="VT331" s="10"/>
      <c r="VU331" s="10"/>
      <c r="VV331" s="10"/>
      <c r="VW331" s="10"/>
      <c r="VX331" s="10"/>
      <c r="VY331" s="10"/>
      <c r="VZ331" s="10"/>
      <c r="WA331" s="10"/>
      <c r="WB331" s="10"/>
      <c r="WC331" s="10"/>
      <c r="WD331" s="10"/>
      <c r="WE331" s="10"/>
      <c r="WF331" s="10"/>
      <c r="WG331" s="10"/>
      <c r="WH331" s="10"/>
      <c r="WI331" s="10"/>
      <c r="WJ331" s="10"/>
      <c r="WK331" s="10"/>
      <c r="WL331" s="10"/>
      <c r="WM331" s="10"/>
      <c r="WN331" s="10"/>
      <c r="WO331" s="10"/>
      <c r="WP331" s="10"/>
      <c r="WQ331" s="10"/>
      <c r="WR331" s="10"/>
      <c r="WS331" s="10"/>
      <c r="WT331" s="10"/>
      <c r="WU331" s="10"/>
      <c r="WV331" s="10"/>
      <c r="WW331" s="10"/>
      <c r="WX331" s="10"/>
      <c r="WY331" s="10"/>
      <c r="WZ331" s="10"/>
      <c r="XA331" s="10"/>
      <c r="XB331" s="10"/>
      <c r="XC331" s="10"/>
      <c r="XD331" s="10"/>
      <c r="XE331" s="10"/>
      <c r="XF331" s="10"/>
      <c r="XG331" s="10"/>
      <c r="XH331" s="10"/>
      <c r="XI331" s="10"/>
      <c r="XJ331" s="10"/>
      <c r="XK331" s="10"/>
      <c r="XL331" s="10"/>
      <c r="XM331" s="10"/>
      <c r="XN331" s="10"/>
      <c r="XO331" s="10"/>
      <c r="XP331" s="10"/>
      <c r="XQ331" s="10"/>
      <c r="XR331" s="10"/>
      <c r="XS331" s="10"/>
      <c r="XT331" s="10"/>
      <c r="XU331" s="10"/>
      <c r="XV331" s="10"/>
      <c r="XW331" s="10"/>
      <c r="XX331" s="10"/>
      <c r="XY331" s="10"/>
      <c r="XZ331" s="10"/>
      <c r="YA331" s="10"/>
      <c r="YB331" s="10"/>
      <c r="YC331" s="10"/>
      <c r="YD331" s="10"/>
      <c r="YE331" s="10"/>
      <c r="YF331" s="10"/>
      <c r="YG331" s="10"/>
      <c r="YH331" s="10"/>
      <c r="YI331" s="10"/>
      <c r="YJ331" s="10"/>
      <c r="YK331" s="10"/>
      <c r="YL331" s="10"/>
      <c r="YM331" s="10"/>
      <c r="YN331" s="10"/>
      <c r="YO331" s="10"/>
      <c r="YP331" s="10"/>
      <c r="YQ331" s="10"/>
      <c r="YR331" s="10"/>
      <c r="YS331" s="10"/>
      <c r="YT331" s="10"/>
      <c r="YU331" s="10"/>
      <c r="YV331" s="10"/>
      <c r="YW331" s="10"/>
      <c r="YX331" s="10"/>
      <c r="YY331" s="10"/>
      <c r="YZ331" s="10"/>
      <c r="ZA331" s="10"/>
      <c r="ZB331" s="10"/>
      <c r="ZC331" s="10"/>
      <c r="ZD331" s="10"/>
      <c r="ZE331" s="10"/>
      <c r="ZF331" s="10"/>
      <c r="ZG331" s="10"/>
      <c r="ZH331" s="10"/>
      <c r="ZI331" s="10"/>
      <c r="ZJ331" s="10"/>
      <c r="ZK331" s="10"/>
      <c r="ZL331" s="10"/>
      <c r="ZM331" s="10"/>
      <c r="ZN331" s="10"/>
      <c r="ZO331" s="10"/>
      <c r="ZP331" s="10"/>
      <c r="ZQ331" s="10"/>
      <c r="ZR331" s="10"/>
      <c r="ZS331" s="10"/>
      <c r="ZT331" s="10"/>
      <c r="ZU331" s="10"/>
      <c r="ZV331" s="10"/>
      <c r="ZW331" s="10"/>
      <c r="ZX331" s="10"/>
      <c r="ZY331" s="10"/>
      <c r="ZZ331" s="10"/>
      <c r="AAA331" s="10"/>
      <c r="AAB331" s="10"/>
      <c r="AAC331" s="10"/>
      <c r="AAD331" s="10"/>
      <c r="AAE331" s="10"/>
      <c r="AAF331" s="10"/>
      <c r="AAG331" s="10"/>
      <c r="AAH331" s="10"/>
      <c r="AAI331" s="10"/>
      <c r="AAJ331" s="10"/>
      <c r="AAK331" s="10"/>
      <c r="AAL331" s="10"/>
      <c r="AAM331" s="10"/>
      <c r="AAN331" s="10"/>
      <c r="AAO331" s="10"/>
      <c r="AAP331" s="10"/>
      <c r="AAQ331" s="10"/>
      <c r="AAR331" s="10"/>
      <c r="AAS331" s="10"/>
      <c r="AAT331" s="10"/>
      <c r="AAU331" s="10"/>
      <c r="AAV331" s="10"/>
      <c r="AAW331" s="10"/>
      <c r="AAX331" s="10"/>
      <c r="AAY331" s="10"/>
      <c r="AAZ331" s="10"/>
      <c r="ABA331" s="10"/>
      <c r="ABB331" s="10"/>
      <c r="ABC331" s="10"/>
      <c r="ABD331" s="10"/>
      <c r="ABE331" s="10"/>
      <c r="ABF331" s="10"/>
      <c r="ABG331" s="10"/>
      <c r="ABH331" s="10"/>
      <c r="ABI331" s="10"/>
      <c r="ABJ331" s="10"/>
      <c r="ABK331" s="10"/>
      <c r="ABL331" s="10"/>
      <c r="ABM331" s="10"/>
      <c r="ABN331" s="10"/>
      <c r="ABO331" s="10"/>
      <c r="ABP331" s="10"/>
      <c r="ABQ331" s="10"/>
      <c r="ABR331" s="10"/>
      <c r="ABS331" s="10"/>
      <c r="ABT331" s="10"/>
      <c r="ABU331" s="10"/>
      <c r="ABV331" s="10"/>
      <c r="ABW331" s="10"/>
      <c r="ABX331" s="10"/>
      <c r="ABY331" s="10"/>
      <c r="ABZ331" s="10"/>
      <c r="ACA331" s="10"/>
      <c r="ACB331" s="10"/>
      <c r="ACC331" s="10"/>
      <c r="ACD331" s="10"/>
      <c r="ACE331" s="10"/>
      <c r="ACF331" s="10"/>
      <c r="ACG331" s="10"/>
      <c r="ACH331" s="10"/>
      <c r="ACI331" s="10"/>
      <c r="ACJ331" s="10"/>
      <c r="ACK331" s="10"/>
      <c r="ACL331" s="10"/>
      <c r="ACM331" s="10"/>
      <c r="ACN331" s="10"/>
      <c r="ACO331" s="10"/>
      <c r="ACP331" s="10"/>
      <c r="ACQ331" s="10"/>
      <c r="ACR331" s="10"/>
      <c r="ACS331" s="10"/>
      <c r="ACT331" s="10"/>
      <c r="ACU331" s="10"/>
      <c r="ACV331" s="10"/>
      <c r="ACW331" s="10"/>
      <c r="ACX331" s="10"/>
      <c r="ACY331" s="10"/>
      <c r="ACZ331" s="10"/>
      <c r="ADA331" s="10"/>
      <c r="ADB331" s="10"/>
      <c r="ADC331" s="10"/>
      <c r="ADD331" s="10"/>
      <c r="ADE331" s="10"/>
      <c r="ADF331" s="10"/>
      <c r="ADG331" s="10"/>
      <c r="ADH331" s="10"/>
      <c r="ADI331" s="10"/>
      <c r="ADJ331" s="10"/>
      <c r="ADK331" s="10"/>
      <c r="ADL331" s="10"/>
      <c r="ADM331" s="10"/>
      <c r="ADN331" s="10"/>
      <c r="ADO331" s="10"/>
      <c r="ADP331" s="10"/>
      <c r="ADQ331" s="10"/>
      <c r="ADR331" s="10"/>
      <c r="ADS331" s="10"/>
      <c r="ADT331" s="10"/>
      <c r="ADU331" s="10"/>
      <c r="ADV331" s="10"/>
      <c r="ADW331" s="10"/>
      <c r="ADX331" s="10"/>
      <c r="ADY331" s="10"/>
      <c r="ADZ331" s="10"/>
      <c r="AEA331" s="10"/>
      <c r="AEB331" s="10"/>
      <c r="AEC331" s="10"/>
      <c r="AED331" s="10"/>
      <c r="AEE331" s="10"/>
      <c r="AEF331" s="10"/>
      <c r="AEG331" s="10"/>
      <c r="AEH331" s="10"/>
      <c r="AEI331" s="10"/>
      <c r="AEJ331" s="10"/>
      <c r="AEK331" s="10"/>
      <c r="AEL331" s="10"/>
      <c r="AEM331" s="10"/>
      <c r="AEN331" s="10"/>
      <c r="AEO331" s="10"/>
      <c r="AEP331" s="10"/>
      <c r="AEQ331" s="10"/>
      <c r="AER331" s="10"/>
      <c r="AES331" s="10"/>
      <c r="AET331" s="10"/>
      <c r="AEU331" s="10"/>
      <c r="AEV331" s="10"/>
      <c r="AEW331" s="10"/>
      <c r="AEX331" s="10"/>
      <c r="AEY331" s="10"/>
      <c r="AEZ331" s="10"/>
      <c r="AFA331" s="10"/>
      <c r="AFB331" s="10"/>
      <c r="AFC331" s="10"/>
      <c r="AFD331" s="10"/>
      <c r="AFE331" s="10"/>
      <c r="AFF331" s="10"/>
      <c r="AFG331" s="10"/>
      <c r="AFH331" s="10"/>
      <c r="AFI331" s="10"/>
      <c r="AFJ331" s="10"/>
      <c r="AFK331" s="10"/>
      <c r="AFL331" s="10"/>
      <c r="AFM331" s="10"/>
      <c r="AFN331" s="10"/>
      <c r="AFO331" s="10"/>
      <c r="AFP331" s="10"/>
      <c r="AFQ331" s="10"/>
      <c r="AFR331" s="10"/>
      <c r="AFS331" s="10"/>
      <c r="AFT331" s="10"/>
      <c r="AFU331" s="10"/>
      <c r="AFV331" s="10"/>
      <c r="AFW331" s="10"/>
      <c r="AFX331" s="10"/>
      <c r="AFY331" s="10"/>
      <c r="AFZ331" s="10"/>
      <c r="AGA331" s="10"/>
      <c r="AGB331" s="10"/>
      <c r="AGC331" s="10"/>
      <c r="AGD331" s="10"/>
      <c r="AGE331" s="10"/>
      <c r="AGF331" s="10"/>
      <c r="AGG331" s="10"/>
      <c r="AGH331" s="10"/>
      <c r="AGI331" s="10"/>
      <c r="AGJ331" s="10"/>
      <c r="AGK331" s="10"/>
      <c r="AGL331" s="10"/>
      <c r="AGM331" s="10"/>
      <c r="AGN331" s="10"/>
      <c r="AGO331" s="10"/>
      <c r="AGP331" s="10"/>
      <c r="AGQ331" s="10"/>
      <c r="AGR331" s="10"/>
      <c r="AGS331" s="10"/>
      <c r="AGT331" s="10"/>
      <c r="AGU331" s="10"/>
      <c r="AGV331" s="10"/>
      <c r="AGW331" s="10"/>
      <c r="AGX331" s="10"/>
      <c r="AGY331" s="10"/>
      <c r="AGZ331" s="10"/>
      <c r="AHA331" s="10"/>
      <c r="AHB331" s="10"/>
      <c r="AHC331" s="10"/>
      <c r="AHD331" s="10"/>
      <c r="AHE331" s="10"/>
      <c r="AHF331" s="10"/>
      <c r="AHG331" s="10"/>
      <c r="AHH331" s="10"/>
      <c r="AHI331" s="10"/>
      <c r="AHJ331" s="10"/>
      <c r="AHK331" s="10"/>
      <c r="AHL331" s="10"/>
      <c r="AHM331" s="10"/>
      <c r="AHN331" s="10"/>
      <c r="AHO331" s="10"/>
      <c r="AHP331" s="10"/>
      <c r="AHQ331" s="10"/>
      <c r="AHR331" s="10"/>
      <c r="AHS331" s="10"/>
      <c r="AHT331" s="10"/>
      <c r="AHU331" s="10"/>
      <c r="AHV331" s="10"/>
      <c r="AHW331" s="10"/>
      <c r="AHX331" s="10"/>
      <c r="AHY331" s="10"/>
      <c r="AHZ331" s="10"/>
      <c r="AIA331" s="10"/>
      <c r="AIB331" s="10"/>
      <c r="AIC331" s="10"/>
      <c r="AID331" s="10"/>
      <c r="AIE331" s="10"/>
      <c r="AIF331" s="10"/>
      <c r="AIG331" s="10"/>
      <c r="AIH331" s="10"/>
      <c r="AII331" s="10"/>
      <c r="AIJ331" s="10"/>
      <c r="AIK331" s="10"/>
      <c r="AIL331" s="10"/>
      <c r="AIM331" s="10"/>
      <c r="AIN331" s="10"/>
      <c r="AIO331" s="10"/>
      <c r="AIP331" s="10"/>
      <c r="AIQ331" s="10"/>
      <c r="AIR331" s="10"/>
      <c r="AIS331" s="10"/>
      <c r="AIT331" s="10"/>
      <c r="AIU331" s="10"/>
      <c r="AIV331" s="10"/>
      <c r="AIW331" s="10"/>
      <c r="AIX331" s="10"/>
      <c r="AIY331" s="10"/>
      <c r="AIZ331" s="10"/>
      <c r="AJA331" s="10"/>
      <c r="AJB331" s="10"/>
      <c r="AJC331" s="10"/>
      <c r="AJD331" s="10"/>
      <c r="AJE331" s="10"/>
      <c r="AJF331" s="10"/>
      <c r="AJG331" s="10"/>
      <c r="AJH331" s="10"/>
      <c r="AJI331" s="10"/>
      <c r="AJJ331" s="10"/>
      <c r="AJK331" s="10"/>
      <c r="AJL331" s="10"/>
      <c r="AJM331" s="10"/>
      <c r="AJN331" s="10"/>
      <c r="AJO331" s="10"/>
      <c r="AJP331" s="10"/>
      <c r="AJQ331" s="10"/>
      <c r="AJR331" s="10"/>
      <c r="AJS331" s="10"/>
      <c r="AJT331" s="10"/>
      <c r="AJU331" s="10"/>
      <c r="AJV331" s="10"/>
      <c r="AJW331" s="10"/>
      <c r="AJX331" s="10"/>
      <c r="AJY331" s="10"/>
      <c r="AJZ331" s="10"/>
      <c r="AKA331" s="10"/>
      <c r="AKB331" s="10"/>
      <c r="AKC331" s="10"/>
      <c r="AKD331" s="10"/>
      <c r="AKE331" s="10"/>
      <c r="AKF331" s="10"/>
      <c r="AKG331" s="10"/>
      <c r="AKH331" s="10"/>
      <c r="AKI331" s="10"/>
      <c r="AKJ331" s="10"/>
      <c r="AKK331" s="10"/>
      <c r="AKL331" s="10"/>
      <c r="AKM331" s="10"/>
      <c r="AKN331" s="10"/>
      <c r="AKO331" s="10"/>
      <c r="AKP331" s="10"/>
      <c r="AKQ331" s="10"/>
      <c r="AKR331" s="10"/>
      <c r="AKS331" s="10"/>
      <c r="AKT331" s="10"/>
      <c r="AKU331" s="10"/>
      <c r="AKV331" s="10"/>
      <c r="AKW331" s="10"/>
      <c r="AKX331" s="10"/>
      <c r="AKY331" s="10"/>
      <c r="AKZ331" s="10"/>
      <c r="ALA331" s="10"/>
      <c r="ALB331" s="10"/>
      <c r="ALC331" s="10"/>
      <c r="ALD331" s="10"/>
      <c r="ALE331" s="10"/>
      <c r="ALF331" s="10"/>
      <c r="ALG331" s="10"/>
      <c r="ALH331" s="10"/>
      <c r="ALI331" s="10"/>
      <c r="ALJ331" s="10"/>
      <c r="ALK331" s="10"/>
      <c r="ALL331" s="10"/>
      <c r="ALM331" s="10"/>
      <c r="ALN331" s="10"/>
      <c r="ALO331" s="10"/>
      <c r="ALP331" s="10"/>
      <c r="ALQ331" s="10"/>
      <c r="ALR331" s="10"/>
      <c r="ALS331" s="10"/>
      <c r="ALT331" s="10"/>
      <c r="ALU331" s="10"/>
      <c r="ALV331" s="10"/>
      <c r="ALW331" s="10"/>
      <c r="ALX331" s="10"/>
      <c r="ALY331" s="10"/>
      <c r="ALZ331" s="10"/>
      <c r="AMA331" s="10"/>
      <c r="AMB331" s="10"/>
      <c r="AMC331" s="10"/>
      <c r="AMD331" s="10"/>
      <c r="AME331" s="10"/>
      <c r="AMF331" s="10"/>
      <c r="AMG331" s="10"/>
      <c r="AMH331" s="10"/>
      <c r="AMI331" s="10"/>
      <c r="AMJ331" s="10"/>
      <c r="AMK331" s="10"/>
      <c r="AML331" s="10"/>
      <c r="AMM331" s="10"/>
      <c r="AMN331" s="10"/>
      <c r="AMO331" s="10"/>
      <c r="AMP331" s="10"/>
      <c r="AMQ331" s="10"/>
      <c r="AMR331" s="10"/>
      <c r="AMS331" s="10"/>
      <c r="AMT331" s="10"/>
      <c r="AMU331" s="10"/>
      <c r="AMV331" s="10"/>
      <c r="AMW331" s="10"/>
      <c r="AMX331" s="10"/>
      <c r="AMY331" s="10"/>
      <c r="AMZ331" s="10"/>
      <c r="ANA331" s="10"/>
      <c r="ANB331" s="10"/>
      <c r="ANC331" s="10"/>
      <c r="AND331" s="10"/>
      <c r="ANE331" s="10"/>
      <c r="ANF331" s="10"/>
      <c r="ANG331" s="10"/>
      <c r="ANH331" s="10"/>
      <c r="ANI331" s="10"/>
      <c r="ANJ331" s="10"/>
      <c r="ANK331" s="10"/>
      <c r="ANL331" s="10"/>
      <c r="ANM331" s="10"/>
      <c r="ANN331" s="10"/>
      <c r="ANO331" s="10"/>
      <c r="ANP331" s="10"/>
      <c r="ANQ331" s="10"/>
      <c r="ANR331" s="10"/>
      <c r="ANS331" s="10"/>
      <c r="ANT331" s="10"/>
      <c r="ANU331" s="10"/>
      <c r="ANV331" s="10"/>
      <c r="ANW331" s="10"/>
      <c r="ANX331" s="10"/>
      <c r="ANY331" s="10"/>
      <c r="ANZ331" s="10"/>
      <c r="AOA331" s="10"/>
      <c r="AOB331" s="10"/>
      <c r="AOC331" s="10"/>
      <c r="AOD331" s="10"/>
      <c r="AOE331" s="10"/>
      <c r="AOF331" s="10"/>
      <c r="AOG331" s="10"/>
      <c r="AOH331" s="10"/>
      <c r="AOI331" s="10"/>
      <c r="AOJ331" s="10"/>
      <c r="AOK331" s="10"/>
      <c r="AOL331" s="10"/>
      <c r="AOM331" s="10"/>
      <c r="AON331" s="10"/>
      <c r="AOO331" s="10"/>
      <c r="AOP331" s="10"/>
      <c r="AOQ331" s="10"/>
      <c r="AOR331" s="10"/>
      <c r="AOS331" s="10"/>
      <c r="AOT331" s="10"/>
      <c r="AOU331" s="10"/>
      <c r="AOV331" s="10"/>
      <c r="AOW331" s="10"/>
      <c r="AOX331" s="10"/>
      <c r="AOY331" s="10"/>
      <c r="AOZ331" s="10"/>
      <c r="APA331" s="10"/>
      <c r="APB331" s="10"/>
      <c r="APC331" s="10"/>
      <c r="APD331" s="10"/>
      <c r="APE331" s="10"/>
      <c r="APF331" s="10"/>
      <c r="APG331" s="10"/>
      <c r="APH331" s="10"/>
      <c r="API331" s="10"/>
      <c r="APJ331" s="10"/>
      <c r="APK331" s="10"/>
      <c r="APL331" s="10"/>
      <c r="APM331" s="10"/>
      <c r="APN331" s="10"/>
      <c r="APO331" s="10"/>
      <c r="APP331" s="10"/>
      <c r="APQ331" s="10"/>
      <c r="APR331" s="10"/>
      <c r="APS331" s="10"/>
      <c r="APT331" s="10"/>
      <c r="APU331" s="10"/>
      <c r="APV331" s="10"/>
      <c r="APW331" s="10"/>
      <c r="APX331" s="10"/>
      <c r="APY331" s="10"/>
      <c r="APZ331" s="10"/>
      <c r="AQA331" s="10"/>
      <c r="AQB331" s="10"/>
      <c r="AQC331" s="10"/>
      <c r="AQD331" s="10"/>
      <c r="AQE331" s="10"/>
      <c r="AQF331" s="10"/>
      <c r="AQG331" s="10"/>
      <c r="AQH331" s="10"/>
      <c r="AQI331" s="10"/>
      <c r="AQJ331" s="10"/>
      <c r="AQK331" s="10"/>
      <c r="AQL331" s="10"/>
      <c r="AQM331" s="10"/>
      <c r="AQN331" s="10"/>
      <c r="AQO331" s="10"/>
      <c r="AQP331" s="10"/>
      <c r="AQQ331" s="10"/>
      <c r="AQR331" s="10"/>
      <c r="AQS331" s="10"/>
      <c r="AQT331" s="10"/>
      <c r="AQU331" s="10"/>
      <c r="AQV331" s="10"/>
      <c r="AQW331" s="10"/>
      <c r="AQX331" s="10"/>
      <c r="AQY331" s="10"/>
      <c r="AQZ331" s="10"/>
      <c r="ARA331" s="10"/>
      <c r="ARB331" s="10"/>
      <c r="ARC331" s="10"/>
      <c r="ARD331" s="10"/>
      <c r="ARE331" s="10"/>
      <c r="ARF331" s="10"/>
      <c r="ARG331" s="10"/>
      <c r="ARH331" s="10"/>
      <c r="ARI331" s="10"/>
      <c r="ARJ331" s="10"/>
      <c r="ARK331" s="10"/>
      <c r="ARL331" s="10"/>
      <c r="ARM331" s="10"/>
      <c r="ARN331" s="10"/>
      <c r="ARO331" s="10"/>
      <c r="ARP331" s="10"/>
      <c r="ARQ331" s="10"/>
      <c r="ARR331" s="10"/>
      <c r="ARS331" s="10"/>
      <c r="ART331" s="10"/>
      <c r="ARU331" s="10"/>
      <c r="ARV331" s="10"/>
      <c r="ARW331" s="10"/>
      <c r="ARX331" s="10"/>
      <c r="ARY331" s="10"/>
      <c r="ARZ331" s="10"/>
      <c r="ASA331" s="10"/>
      <c r="ASB331" s="10"/>
      <c r="ASC331" s="10"/>
      <c r="ASD331" s="10"/>
      <c r="ASE331" s="10"/>
      <c r="ASF331" s="10"/>
      <c r="ASG331" s="10"/>
      <c r="ASH331" s="10"/>
      <c r="ASI331" s="10"/>
      <c r="ASJ331" s="10"/>
      <c r="ASK331" s="10"/>
      <c r="ASL331" s="10"/>
      <c r="ASM331" s="10"/>
      <c r="ASN331" s="10"/>
      <c r="ASO331" s="10"/>
      <c r="ASP331" s="10"/>
      <c r="ASQ331" s="10"/>
      <c r="ASR331" s="10"/>
      <c r="ASS331" s="10"/>
      <c r="AST331" s="10"/>
      <c r="ASU331" s="10"/>
      <c r="ASV331" s="10"/>
      <c r="ASW331" s="10"/>
      <c r="ASX331" s="10"/>
      <c r="ASY331" s="10"/>
      <c r="ASZ331" s="10"/>
      <c r="ATA331" s="10"/>
      <c r="ATB331" s="10"/>
      <c r="ATC331" s="10"/>
      <c r="ATD331" s="10"/>
      <c r="ATE331" s="10"/>
      <c r="ATF331" s="10"/>
      <c r="ATG331" s="10"/>
      <c r="ATH331" s="10"/>
      <c r="ATI331" s="10"/>
      <c r="ATJ331" s="10"/>
      <c r="ATK331" s="10"/>
      <c r="ATL331" s="10"/>
      <c r="ATM331" s="10"/>
      <c r="ATN331" s="10"/>
      <c r="ATO331" s="10"/>
      <c r="ATP331" s="10"/>
      <c r="ATQ331" s="10"/>
      <c r="ATR331" s="10"/>
      <c r="ATS331" s="10"/>
      <c r="ATT331" s="10"/>
      <c r="ATU331" s="10"/>
      <c r="ATV331" s="10"/>
      <c r="ATW331" s="10"/>
      <c r="ATX331" s="10"/>
      <c r="ATY331" s="10"/>
      <c r="ATZ331" s="10"/>
      <c r="AUA331" s="10"/>
      <c r="AUB331" s="10"/>
      <c r="AUC331" s="10"/>
      <c r="AUD331" s="10"/>
      <c r="AUE331" s="10"/>
      <c r="AUF331" s="10"/>
      <c r="AUG331" s="10"/>
      <c r="AUH331" s="10"/>
      <c r="AUI331" s="10"/>
      <c r="AUJ331" s="10"/>
      <c r="AUK331" s="10"/>
      <c r="AUL331" s="10"/>
      <c r="AUM331" s="10"/>
      <c r="AUN331" s="10"/>
      <c r="AUO331" s="10"/>
      <c r="AUP331" s="10"/>
      <c r="AUQ331" s="10"/>
      <c r="AUR331" s="10"/>
      <c r="AUS331" s="10"/>
      <c r="AUT331" s="10"/>
      <c r="AUU331" s="10"/>
      <c r="AUV331" s="10"/>
      <c r="AUW331" s="10"/>
      <c r="AUX331" s="10"/>
      <c r="AUY331" s="10"/>
      <c r="AUZ331" s="10"/>
      <c r="AVA331" s="10"/>
      <c r="AVB331" s="10"/>
      <c r="AVC331" s="10"/>
      <c r="AVD331" s="10"/>
      <c r="AVE331" s="10"/>
      <c r="AVF331" s="10"/>
      <c r="AVG331" s="10"/>
      <c r="AVH331" s="10"/>
      <c r="AVI331" s="10"/>
      <c r="AVJ331" s="10"/>
      <c r="AVK331" s="10"/>
      <c r="AVL331" s="10"/>
      <c r="AVM331" s="10"/>
      <c r="AVN331" s="10"/>
      <c r="AVO331" s="10"/>
      <c r="AVP331" s="10"/>
      <c r="AVQ331" s="10"/>
      <c r="AVR331" s="10"/>
      <c r="AVS331" s="10"/>
      <c r="AVT331" s="10"/>
      <c r="AVU331" s="10"/>
      <c r="AVV331" s="10"/>
      <c r="AVW331" s="10"/>
      <c r="AVX331" s="10"/>
      <c r="AVY331" s="10"/>
      <c r="AVZ331" s="10"/>
      <c r="AWA331" s="10"/>
      <c r="AWB331" s="10"/>
      <c r="AWC331" s="10"/>
      <c r="AWD331" s="10"/>
      <c r="AWE331" s="10"/>
      <c r="AWF331" s="10"/>
      <c r="AWG331" s="10"/>
      <c r="AWH331" s="10"/>
      <c r="AWI331" s="10"/>
      <c r="AWJ331" s="10"/>
      <c r="AWK331" s="10"/>
      <c r="AWL331" s="10"/>
      <c r="AWM331" s="10"/>
      <c r="AWN331" s="10"/>
      <c r="AWO331" s="10"/>
      <c r="AWP331" s="10"/>
      <c r="AWQ331" s="10"/>
      <c r="AWR331" s="10"/>
      <c r="AWS331" s="10"/>
      <c r="AWT331" s="10"/>
      <c r="AWU331" s="10"/>
      <c r="AWV331" s="10"/>
      <c r="AWW331" s="10"/>
      <c r="AWX331" s="10"/>
      <c r="AWY331" s="10"/>
      <c r="AWZ331" s="10"/>
      <c r="AXA331" s="10"/>
      <c r="AXB331" s="10"/>
      <c r="AXC331" s="10"/>
      <c r="AXD331" s="10"/>
      <c r="AXE331" s="10"/>
      <c r="AXF331" s="10"/>
      <c r="AXG331" s="10"/>
      <c r="AXH331" s="10"/>
      <c r="AXI331" s="10"/>
      <c r="AXJ331" s="10"/>
      <c r="AXK331" s="10"/>
      <c r="AXL331" s="10"/>
      <c r="AXM331" s="10"/>
      <c r="AXN331" s="10"/>
      <c r="AXO331" s="10"/>
      <c r="AXP331" s="10"/>
      <c r="AXQ331" s="10"/>
      <c r="AXR331" s="10"/>
      <c r="AXS331" s="10"/>
      <c r="AXT331" s="10"/>
      <c r="AXU331" s="10"/>
      <c r="AXV331" s="10"/>
      <c r="AXW331" s="10"/>
      <c r="AXX331" s="10"/>
      <c r="AXY331" s="10"/>
      <c r="AXZ331" s="10"/>
      <c r="AYA331" s="10"/>
      <c r="AYB331" s="10"/>
      <c r="AYC331" s="10"/>
      <c r="AYD331" s="10"/>
      <c r="AYE331" s="10"/>
      <c r="AYF331" s="10"/>
      <c r="AYG331" s="10"/>
      <c r="AYH331" s="10"/>
      <c r="AYI331" s="10"/>
      <c r="AYJ331" s="10"/>
      <c r="AYK331" s="10"/>
      <c r="AYL331" s="10"/>
      <c r="AYM331" s="10"/>
      <c r="AYN331" s="10"/>
      <c r="AYO331" s="10"/>
      <c r="AYP331" s="10"/>
      <c r="AYQ331" s="10"/>
      <c r="AYR331" s="10"/>
      <c r="AYS331" s="10"/>
      <c r="AYT331" s="10"/>
      <c r="AYU331" s="10"/>
      <c r="AYV331" s="10"/>
      <c r="AYW331" s="10"/>
      <c r="AYX331" s="10"/>
      <c r="AYY331" s="10"/>
      <c r="AYZ331" s="10"/>
      <c r="AZA331" s="10"/>
      <c r="AZB331" s="10"/>
      <c r="AZC331" s="10"/>
      <c r="AZD331" s="10"/>
      <c r="AZE331" s="10"/>
      <c r="AZF331" s="10"/>
      <c r="AZG331" s="10"/>
      <c r="AZH331" s="10"/>
      <c r="AZI331" s="10"/>
      <c r="AZJ331" s="10"/>
      <c r="AZK331" s="10"/>
      <c r="AZL331" s="10"/>
      <c r="AZM331" s="10"/>
      <c r="AZN331" s="10"/>
      <c r="AZO331" s="10"/>
      <c r="AZP331" s="10"/>
      <c r="AZQ331" s="10"/>
      <c r="AZR331" s="10"/>
      <c r="AZS331" s="10"/>
      <c r="AZT331" s="10"/>
      <c r="AZU331" s="10"/>
      <c r="AZV331" s="10"/>
      <c r="AZW331" s="10"/>
      <c r="AZX331" s="10"/>
      <c r="AZY331" s="10"/>
      <c r="AZZ331" s="10"/>
      <c r="BAA331" s="10"/>
      <c r="BAB331" s="10"/>
      <c r="BAC331" s="10"/>
      <c r="BAD331" s="10"/>
      <c r="BAE331" s="10"/>
      <c r="BAF331" s="10"/>
      <c r="BAG331" s="10"/>
      <c r="BAH331" s="10"/>
      <c r="BAI331" s="10"/>
      <c r="BAJ331" s="10"/>
      <c r="BAK331" s="10"/>
      <c r="BAL331" s="10"/>
      <c r="BAM331" s="10"/>
      <c r="BAN331" s="10"/>
      <c r="BAO331" s="10"/>
      <c r="BAP331" s="10"/>
      <c r="BAQ331" s="10"/>
      <c r="BAR331" s="10"/>
      <c r="BAS331" s="10"/>
      <c r="BAT331" s="10"/>
      <c r="BAU331" s="10"/>
      <c r="BAV331" s="10"/>
      <c r="BAW331" s="10"/>
      <c r="BAX331" s="10"/>
      <c r="BAY331" s="10"/>
      <c r="BAZ331" s="10"/>
      <c r="BBA331" s="10"/>
      <c r="BBB331" s="10"/>
      <c r="BBC331" s="10"/>
      <c r="BBD331" s="10"/>
      <c r="BBE331" s="10"/>
      <c r="BBF331" s="10"/>
      <c r="BBG331" s="10"/>
      <c r="BBH331" s="10"/>
      <c r="BBI331" s="10"/>
      <c r="BBJ331" s="10"/>
      <c r="BBK331" s="10"/>
      <c r="BBL331" s="10"/>
      <c r="BBM331" s="10"/>
      <c r="BBN331" s="10"/>
      <c r="BBO331" s="10"/>
      <c r="BBP331" s="10"/>
      <c r="BBQ331" s="10"/>
      <c r="BBR331" s="10"/>
      <c r="BBS331" s="10"/>
      <c r="BBT331" s="10"/>
      <c r="BBU331" s="10"/>
      <c r="BBV331" s="10"/>
      <c r="BBW331" s="10"/>
      <c r="BBX331" s="10"/>
      <c r="BBY331" s="10"/>
      <c r="BBZ331" s="10"/>
      <c r="BCA331" s="10"/>
      <c r="BCB331" s="10"/>
      <c r="BCC331" s="10"/>
      <c r="BCD331" s="10"/>
      <c r="BCE331" s="10"/>
      <c r="BCF331" s="10"/>
      <c r="BCG331" s="10"/>
      <c r="BCH331" s="10"/>
      <c r="BCI331" s="10"/>
      <c r="BCJ331" s="10"/>
      <c r="BCK331" s="10"/>
      <c r="BCL331" s="10"/>
      <c r="BCM331" s="10"/>
      <c r="BCN331" s="10"/>
      <c r="BCO331" s="10"/>
      <c r="BCP331" s="10"/>
      <c r="BCQ331" s="10"/>
      <c r="BCR331" s="10"/>
      <c r="BCS331" s="10"/>
      <c r="BCT331" s="10"/>
      <c r="BCU331" s="10"/>
      <c r="BCV331" s="10"/>
      <c r="BCW331" s="10"/>
      <c r="BCX331" s="10"/>
      <c r="BCY331" s="10"/>
      <c r="BCZ331" s="10"/>
      <c r="BDA331" s="10"/>
      <c r="BDB331" s="10"/>
      <c r="BDC331" s="10"/>
      <c r="BDD331" s="10"/>
      <c r="BDE331" s="10"/>
      <c r="BDF331" s="10"/>
      <c r="BDG331" s="10"/>
      <c r="BDH331" s="10"/>
      <c r="BDI331" s="10"/>
      <c r="BDJ331" s="10"/>
      <c r="BDK331" s="10"/>
      <c r="BDL331" s="10"/>
      <c r="BDM331" s="10"/>
      <c r="BDN331" s="10"/>
      <c r="BDO331" s="10"/>
      <c r="BDP331" s="10"/>
      <c r="BDQ331" s="10"/>
      <c r="BDR331" s="10"/>
      <c r="BDS331" s="10"/>
      <c r="BDT331" s="10"/>
      <c r="BDU331" s="10"/>
      <c r="BDV331" s="10"/>
      <c r="BDW331" s="10"/>
      <c r="BDX331" s="10"/>
      <c r="BDY331" s="10"/>
      <c r="BDZ331" s="10"/>
      <c r="BEA331" s="10"/>
      <c r="BEB331" s="10"/>
      <c r="BEC331" s="10"/>
      <c r="BED331" s="10"/>
      <c r="BEE331" s="10"/>
      <c r="BEF331" s="10"/>
      <c r="BEG331" s="10"/>
      <c r="BEH331" s="10"/>
      <c r="BEI331" s="10"/>
      <c r="BEJ331" s="10"/>
      <c r="BEK331" s="10"/>
      <c r="BEL331" s="10"/>
      <c r="BEM331" s="10"/>
      <c r="BEN331" s="10"/>
      <c r="BEO331" s="10"/>
      <c r="BEP331" s="10"/>
      <c r="BEQ331" s="10"/>
      <c r="BER331" s="10"/>
      <c r="BES331" s="10"/>
      <c r="BET331" s="10"/>
      <c r="BEU331" s="10"/>
      <c r="BEV331" s="10"/>
      <c r="BEW331" s="10"/>
      <c r="BEX331" s="10"/>
      <c r="BEY331" s="10"/>
      <c r="BEZ331" s="10"/>
      <c r="BFA331" s="10"/>
      <c r="BFB331" s="10"/>
      <c r="BFC331" s="10"/>
      <c r="BFD331" s="10"/>
      <c r="BFE331" s="10"/>
      <c r="BFF331" s="10"/>
      <c r="BFG331" s="10"/>
      <c r="BFH331" s="10"/>
      <c r="BFI331" s="10"/>
      <c r="BFJ331" s="10"/>
      <c r="BFK331" s="10"/>
      <c r="BFL331" s="10"/>
      <c r="BFM331" s="10"/>
      <c r="BFN331" s="10"/>
      <c r="BFO331" s="10"/>
      <c r="BFP331" s="10"/>
      <c r="BFQ331" s="10"/>
      <c r="BFR331" s="10"/>
      <c r="BFS331" s="10"/>
      <c r="BFT331" s="10"/>
      <c r="BFU331" s="10"/>
      <c r="BFV331" s="10"/>
      <c r="BFW331" s="10"/>
      <c r="BFX331" s="10"/>
      <c r="BFY331" s="10"/>
      <c r="BFZ331" s="10"/>
      <c r="BGA331" s="10"/>
      <c r="BGB331" s="10"/>
      <c r="BGC331" s="10"/>
      <c r="BGD331" s="10"/>
      <c r="BGE331" s="10"/>
      <c r="BGF331" s="10"/>
      <c r="BGG331" s="10"/>
      <c r="BGH331" s="10"/>
      <c r="BGI331" s="10"/>
      <c r="BGJ331" s="10"/>
      <c r="BGK331" s="10"/>
      <c r="BGL331" s="10"/>
      <c r="BGM331" s="10"/>
      <c r="BGN331" s="10"/>
      <c r="BGO331" s="10"/>
      <c r="BGP331" s="10"/>
      <c r="BGQ331" s="10"/>
      <c r="BGR331" s="10"/>
      <c r="BGS331" s="10"/>
      <c r="BGT331" s="10"/>
      <c r="BGU331" s="10"/>
      <c r="BGV331" s="10"/>
      <c r="BGW331" s="10"/>
      <c r="BGX331" s="10"/>
      <c r="BGY331" s="10"/>
      <c r="BGZ331" s="10"/>
      <c r="BHA331" s="10"/>
      <c r="BHB331" s="10"/>
      <c r="BHC331" s="10"/>
      <c r="BHD331" s="10"/>
      <c r="BHE331" s="10"/>
      <c r="BHF331" s="10"/>
      <c r="BHG331" s="10"/>
      <c r="BHH331" s="10"/>
      <c r="BHI331" s="10"/>
      <c r="BHJ331" s="10"/>
      <c r="BHK331" s="10"/>
      <c r="BHL331" s="10"/>
      <c r="BHM331" s="10"/>
      <c r="BHN331" s="10"/>
      <c r="BHO331" s="10"/>
      <c r="BHP331" s="10"/>
      <c r="BHQ331" s="10"/>
      <c r="BHR331" s="10"/>
      <c r="BHS331" s="10"/>
      <c r="BHT331" s="10"/>
      <c r="BHU331" s="10"/>
      <c r="BHV331" s="10"/>
      <c r="BHW331" s="10"/>
      <c r="BHX331" s="10"/>
      <c r="BHY331" s="10"/>
      <c r="BHZ331" s="10"/>
      <c r="BIA331" s="10"/>
      <c r="BIB331" s="10"/>
      <c r="BIC331" s="10"/>
      <c r="BID331" s="10"/>
      <c r="BIE331" s="10"/>
      <c r="BIF331" s="10"/>
      <c r="BIG331" s="10"/>
      <c r="BIH331" s="10"/>
      <c r="BII331" s="10"/>
      <c r="BIJ331" s="10"/>
      <c r="BIK331" s="10"/>
      <c r="BIL331" s="10"/>
      <c r="BIM331" s="10"/>
      <c r="BIN331" s="10"/>
      <c r="BIO331" s="10"/>
      <c r="BIP331" s="10"/>
      <c r="BIQ331" s="10"/>
      <c r="BIR331" s="10"/>
      <c r="BIS331" s="10"/>
      <c r="BIT331" s="10"/>
      <c r="BIU331" s="10"/>
      <c r="BIV331" s="10"/>
      <c r="BIW331" s="10"/>
      <c r="BIX331" s="10"/>
      <c r="BIY331" s="10"/>
      <c r="BIZ331" s="10"/>
      <c r="BJA331" s="10"/>
      <c r="BJB331" s="10"/>
      <c r="BJC331" s="10"/>
      <c r="BJD331" s="10"/>
      <c r="BJE331" s="10"/>
      <c r="BJF331" s="10"/>
      <c r="BJG331" s="10"/>
      <c r="BJH331" s="10"/>
      <c r="BJI331" s="10"/>
      <c r="BJJ331" s="10"/>
      <c r="BJK331" s="10"/>
      <c r="BJL331" s="10"/>
      <c r="BJM331" s="10"/>
      <c r="BJN331" s="10"/>
      <c r="BJO331" s="10"/>
      <c r="BJP331" s="10"/>
      <c r="BJQ331" s="10"/>
      <c r="BJR331" s="10"/>
      <c r="BJS331" s="10"/>
      <c r="BJT331" s="10"/>
      <c r="BJU331" s="10"/>
      <c r="BJV331" s="10"/>
      <c r="BJW331" s="10"/>
      <c r="BJX331" s="10"/>
      <c r="BJY331" s="10"/>
      <c r="BJZ331" s="10"/>
      <c r="BKA331" s="10"/>
      <c r="BKB331" s="10"/>
      <c r="BKC331" s="10"/>
      <c r="BKD331" s="10"/>
      <c r="BKE331" s="10"/>
      <c r="BKF331" s="10"/>
      <c r="BKG331" s="10"/>
      <c r="BKH331" s="10"/>
      <c r="BKI331" s="10"/>
      <c r="BKJ331" s="10"/>
      <c r="BKK331" s="10"/>
      <c r="BKL331" s="10"/>
      <c r="BKM331" s="10"/>
      <c r="BKN331" s="10"/>
      <c r="BKO331" s="10"/>
      <c r="BKP331" s="10"/>
      <c r="BKQ331" s="10"/>
      <c r="BKR331" s="10"/>
      <c r="BKS331" s="10"/>
      <c r="BKT331" s="10"/>
      <c r="BKU331" s="10"/>
      <c r="BKV331" s="10"/>
      <c r="BKW331" s="10"/>
      <c r="BKX331" s="10"/>
      <c r="BKY331" s="10"/>
      <c r="BKZ331" s="10"/>
      <c r="BLA331" s="10"/>
      <c r="BLB331" s="10"/>
      <c r="BLC331" s="10"/>
      <c r="BLD331" s="10"/>
      <c r="BLE331" s="10"/>
      <c r="BLF331" s="10"/>
      <c r="BLG331" s="10"/>
      <c r="BLH331" s="10"/>
      <c r="BLI331" s="10"/>
      <c r="BLJ331" s="10"/>
      <c r="BLK331" s="10"/>
      <c r="BLL331" s="10"/>
      <c r="BLM331" s="10"/>
      <c r="BLN331" s="10"/>
      <c r="BLO331" s="10"/>
      <c r="BLP331" s="10"/>
      <c r="BLQ331" s="10"/>
      <c r="BLR331" s="10"/>
      <c r="BLS331" s="10"/>
      <c r="BLT331" s="10"/>
      <c r="BLU331" s="10"/>
      <c r="BLV331" s="10"/>
      <c r="BLW331" s="10"/>
      <c r="BLX331" s="10"/>
      <c r="BLY331" s="10"/>
      <c r="BLZ331" s="10"/>
      <c r="BMA331" s="10"/>
      <c r="BMB331" s="10"/>
      <c r="BMC331" s="10"/>
      <c r="BMD331" s="10"/>
      <c r="BME331" s="10"/>
      <c r="BMF331" s="10"/>
      <c r="BMG331" s="10"/>
      <c r="BMH331" s="10"/>
      <c r="BMI331" s="10"/>
      <c r="BMJ331" s="10"/>
      <c r="BMK331" s="10"/>
      <c r="BML331" s="10"/>
      <c r="BMM331" s="10"/>
      <c r="BMN331" s="10"/>
      <c r="BMO331" s="10"/>
      <c r="BMP331" s="10"/>
      <c r="BMQ331" s="10"/>
      <c r="BMR331" s="10"/>
      <c r="BMS331" s="10"/>
      <c r="BMT331" s="10"/>
      <c r="BMU331" s="10"/>
      <c r="BMV331" s="10"/>
      <c r="BMW331" s="10"/>
      <c r="BMX331" s="10"/>
      <c r="BMY331" s="10"/>
      <c r="BMZ331" s="10"/>
      <c r="BNA331" s="10"/>
      <c r="BNB331" s="10"/>
      <c r="BNC331" s="10"/>
      <c r="BND331" s="10"/>
      <c r="BNE331" s="10"/>
      <c r="BNF331" s="10"/>
      <c r="BNG331" s="10"/>
      <c r="BNH331" s="10"/>
      <c r="BNI331" s="10"/>
      <c r="BNJ331" s="10"/>
      <c r="BNK331" s="10"/>
      <c r="BNL331" s="10"/>
      <c r="BNM331" s="10"/>
      <c r="BNN331" s="10"/>
      <c r="BNO331" s="10"/>
      <c r="BNP331" s="10"/>
      <c r="BNQ331" s="10"/>
      <c r="BNR331" s="10"/>
      <c r="BNS331" s="10"/>
      <c r="BNT331" s="10"/>
      <c r="BNU331" s="10"/>
      <c r="BNV331" s="10"/>
      <c r="BNW331" s="10"/>
      <c r="BNX331" s="10"/>
      <c r="BNY331" s="10"/>
      <c r="BNZ331" s="10"/>
      <c r="BOA331" s="10"/>
      <c r="BOB331" s="10"/>
      <c r="BOC331" s="10"/>
      <c r="BOD331" s="10"/>
      <c r="BOE331" s="10"/>
      <c r="BOF331" s="10"/>
      <c r="BOG331" s="10"/>
      <c r="BOH331" s="10"/>
      <c r="BOI331" s="10"/>
      <c r="BOJ331" s="10"/>
      <c r="BOK331" s="10"/>
      <c r="BOL331" s="10"/>
      <c r="BOM331" s="10"/>
      <c r="BON331" s="10"/>
      <c r="BOO331" s="10"/>
      <c r="BOP331" s="10"/>
      <c r="BOQ331" s="10"/>
      <c r="BOR331" s="10"/>
      <c r="BOS331" s="10"/>
      <c r="BOT331" s="10"/>
      <c r="BOU331" s="10"/>
      <c r="BOV331" s="10"/>
      <c r="BOW331" s="10"/>
      <c r="BOX331" s="10"/>
      <c r="BOY331" s="10"/>
      <c r="BOZ331" s="10"/>
      <c r="BPA331" s="10"/>
      <c r="BPB331" s="10"/>
      <c r="BPC331" s="10"/>
      <c r="BPD331" s="10"/>
      <c r="BPE331" s="10"/>
      <c r="BPF331" s="10"/>
      <c r="BPG331" s="10"/>
      <c r="BPH331" s="10"/>
      <c r="BPI331" s="10"/>
      <c r="BPJ331" s="10"/>
      <c r="BPK331" s="10"/>
      <c r="BPL331" s="10"/>
      <c r="BPM331" s="10"/>
      <c r="BPN331" s="10"/>
      <c r="BPO331" s="10"/>
      <c r="BPP331" s="10"/>
      <c r="BPQ331" s="10"/>
      <c r="BPR331" s="10"/>
      <c r="BPS331" s="10"/>
      <c r="BPT331" s="10"/>
      <c r="BPU331" s="10"/>
      <c r="BPV331" s="10"/>
      <c r="BPW331" s="10"/>
      <c r="BPX331" s="10"/>
      <c r="BPY331" s="10"/>
      <c r="BPZ331" s="10"/>
      <c r="BQA331" s="10"/>
      <c r="BQB331" s="10"/>
      <c r="BQC331" s="10"/>
      <c r="BQD331" s="10"/>
      <c r="BQE331" s="10"/>
      <c r="BQF331" s="10"/>
      <c r="BQG331" s="10"/>
      <c r="BQH331" s="10"/>
      <c r="BQI331" s="10"/>
      <c r="BQJ331" s="10"/>
      <c r="BQK331" s="10"/>
      <c r="BQL331" s="10"/>
      <c r="BQM331" s="10"/>
      <c r="BQN331" s="10"/>
      <c r="BQO331" s="10"/>
      <c r="BQP331" s="10"/>
      <c r="BQQ331" s="10"/>
      <c r="BQR331" s="10"/>
      <c r="BQS331" s="10"/>
      <c r="BQT331" s="10"/>
      <c r="BQU331" s="10"/>
      <c r="BQV331" s="10"/>
      <c r="BQW331" s="10"/>
      <c r="BQX331" s="10"/>
      <c r="BQY331" s="10"/>
      <c r="BQZ331" s="10"/>
      <c r="BRA331" s="10"/>
      <c r="BRB331" s="10"/>
      <c r="BRC331" s="10"/>
      <c r="BRD331" s="10"/>
      <c r="BRE331" s="10"/>
      <c r="BRF331" s="10"/>
      <c r="BRG331" s="10"/>
      <c r="BRH331" s="10"/>
      <c r="BRI331" s="10"/>
      <c r="BRJ331" s="10"/>
      <c r="BRK331" s="10"/>
      <c r="BRL331" s="10"/>
      <c r="BRM331" s="10"/>
      <c r="BRN331" s="10"/>
      <c r="BRO331" s="10"/>
      <c r="BRP331" s="10"/>
      <c r="BRQ331" s="10"/>
      <c r="BRR331" s="10"/>
      <c r="BRS331" s="10"/>
      <c r="BRT331" s="10"/>
      <c r="BRU331" s="10"/>
      <c r="BRV331" s="10"/>
      <c r="BRW331" s="10"/>
      <c r="BRX331" s="10"/>
      <c r="BRY331" s="10"/>
      <c r="BRZ331" s="10"/>
    </row>
    <row r="332" spans="1:1846" s="4" customFormat="1" x14ac:dyDescent="0.3">
      <c r="A332" s="812"/>
      <c r="B332" s="812"/>
      <c r="C332" s="812"/>
      <c r="D332" s="811"/>
      <c r="E332" s="542" t="s">
        <v>442</v>
      </c>
      <c r="F332" s="829">
        <v>72</v>
      </c>
      <c r="G332" s="804" t="s">
        <v>443</v>
      </c>
      <c r="H332" s="817">
        <v>411331497.69</v>
      </c>
      <c r="I332" s="816">
        <v>917331497.69000006</v>
      </c>
      <c r="J332" s="816">
        <v>869844474.73000002</v>
      </c>
      <c r="K332" s="816">
        <v>869844474.73000002</v>
      </c>
      <c r="L332" s="768" t="s">
        <v>144</v>
      </c>
      <c r="M332" s="835">
        <v>693077510</v>
      </c>
      <c r="N332" s="836">
        <f>710187523.55+100451666</f>
        <v>810639189.54999995</v>
      </c>
      <c r="O332" s="836">
        <f>677930754.2+100450959</f>
        <v>778381713.20000005</v>
      </c>
      <c r="P332" s="836">
        <f>656188669.2+100450959</f>
        <v>756639628.20000005</v>
      </c>
      <c r="Q332" s="839" t="s">
        <v>444</v>
      </c>
      <c r="R332" s="837">
        <v>0</v>
      </c>
      <c r="S332" s="816">
        <v>0</v>
      </c>
      <c r="T332" s="816">
        <v>0</v>
      </c>
      <c r="U332" s="816">
        <v>0</v>
      </c>
      <c r="V332" s="828"/>
      <c r="W332" s="837">
        <f>H332+M332+M335+M337+R332+R335+R337</f>
        <v>1104409007.6900001</v>
      </c>
      <c r="X332" s="837">
        <f>I332+N332+N335+N337+S332+S335+S337</f>
        <v>27316761187.239998</v>
      </c>
      <c r="Y332" s="837">
        <f t="shared" ref="Y332" si="183">J332+O332+O335+O337+T332+T335+T337</f>
        <v>7265034238.4899998</v>
      </c>
      <c r="Z332" s="674">
        <f t="shared" ref="Z332" si="184">K332+P332+P335+P337+U332+U335+U337</f>
        <v>3204193513.1100001</v>
      </c>
      <c r="AA332" s="89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  <c r="AMI332" s="3"/>
      <c r="AMJ332" s="3"/>
      <c r="AMK332" s="3"/>
      <c r="AML332" s="3"/>
      <c r="AMM332" s="3"/>
      <c r="AMN332" s="3"/>
      <c r="AMO332" s="3"/>
      <c r="AMP332" s="3"/>
      <c r="AMQ332" s="3"/>
      <c r="AMR332" s="3"/>
      <c r="AMS332" s="3"/>
      <c r="AMT332" s="3"/>
      <c r="AMU332" s="3"/>
      <c r="AMV332" s="3"/>
      <c r="AMW332" s="3"/>
      <c r="AMX332" s="3"/>
      <c r="AMY332" s="3"/>
      <c r="AMZ332" s="3"/>
      <c r="ANA332" s="3"/>
      <c r="ANB332" s="3"/>
      <c r="ANC332" s="3"/>
      <c r="AND332" s="3"/>
      <c r="ANE332" s="3"/>
      <c r="ANF332" s="3"/>
      <c r="ANG332" s="3"/>
      <c r="ANH332" s="3"/>
      <c r="ANI332" s="3"/>
      <c r="ANJ332" s="3"/>
      <c r="ANK332" s="3"/>
      <c r="ANL332" s="3"/>
      <c r="ANM332" s="3"/>
      <c r="ANN332" s="3"/>
      <c r="ANO332" s="3"/>
      <c r="ANP332" s="3"/>
      <c r="ANQ332" s="3"/>
      <c r="ANR332" s="3"/>
      <c r="ANS332" s="3"/>
      <c r="ANT332" s="3"/>
      <c r="ANU332" s="3"/>
      <c r="ANV332" s="3"/>
      <c r="ANW332" s="3"/>
      <c r="ANX332" s="3"/>
      <c r="ANY332" s="3"/>
      <c r="ANZ332" s="3"/>
      <c r="AOA332" s="3"/>
      <c r="AOB332" s="3"/>
      <c r="AOC332" s="3"/>
      <c r="AOD332" s="3"/>
      <c r="AOE332" s="3"/>
      <c r="AOF332" s="3"/>
      <c r="AOG332" s="3"/>
      <c r="AOH332" s="3"/>
      <c r="AOI332" s="3"/>
      <c r="AOJ332" s="3"/>
      <c r="AOK332" s="3"/>
      <c r="AOL332" s="3"/>
      <c r="AOM332" s="3"/>
      <c r="AON332" s="3"/>
      <c r="AOO332" s="3"/>
      <c r="AOP332" s="3"/>
      <c r="AOQ332" s="3"/>
      <c r="AOR332" s="3"/>
      <c r="AOS332" s="3"/>
      <c r="AOT332" s="3"/>
      <c r="AOU332" s="3"/>
      <c r="AOV332" s="3"/>
      <c r="AOW332" s="3"/>
      <c r="AOX332" s="3"/>
      <c r="AOY332" s="3"/>
      <c r="AOZ332" s="3"/>
      <c r="APA332" s="3"/>
      <c r="APB332" s="3"/>
      <c r="APC332" s="3"/>
      <c r="APD332" s="3"/>
      <c r="APE332" s="3"/>
      <c r="APF332" s="3"/>
      <c r="APG332" s="3"/>
      <c r="APH332" s="3"/>
      <c r="API332" s="3"/>
      <c r="APJ332" s="3"/>
      <c r="APK332" s="3"/>
      <c r="APL332" s="3"/>
      <c r="APM332" s="3"/>
      <c r="APN332" s="3"/>
      <c r="APO332" s="3"/>
      <c r="APP332" s="3"/>
      <c r="APQ332" s="3"/>
      <c r="APR332" s="3"/>
      <c r="APS332" s="3"/>
      <c r="APT332" s="3"/>
      <c r="APU332" s="3"/>
      <c r="APV332" s="3"/>
      <c r="APW332" s="3"/>
      <c r="APX332" s="3"/>
      <c r="APY332" s="3"/>
      <c r="APZ332" s="3"/>
      <c r="AQA332" s="3"/>
      <c r="AQB332" s="3"/>
      <c r="AQC332" s="3"/>
      <c r="AQD332" s="3"/>
      <c r="AQE332" s="3"/>
      <c r="AQF332" s="3"/>
      <c r="AQG332" s="3"/>
      <c r="AQH332" s="3"/>
      <c r="AQI332" s="3"/>
      <c r="AQJ332" s="3"/>
      <c r="AQK332" s="3"/>
      <c r="AQL332" s="3"/>
      <c r="AQM332" s="3"/>
      <c r="AQN332" s="3"/>
      <c r="AQO332" s="3"/>
      <c r="AQP332" s="3"/>
      <c r="AQQ332" s="3"/>
      <c r="AQR332" s="3"/>
      <c r="AQS332" s="3"/>
      <c r="AQT332" s="3"/>
      <c r="AQU332" s="3"/>
      <c r="AQV332" s="3"/>
      <c r="AQW332" s="3"/>
      <c r="AQX332" s="3"/>
      <c r="AQY332" s="3"/>
      <c r="AQZ332" s="3"/>
      <c r="ARA332" s="3"/>
      <c r="ARB332" s="3"/>
      <c r="ARC332" s="3"/>
      <c r="ARD332" s="3"/>
      <c r="ARE332" s="3"/>
      <c r="ARF332" s="3"/>
      <c r="ARG332" s="3"/>
      <c r="ARH332" s="3"/>
      <c r="ARI332" s="3"/>
      <c r="ARJ332" s="3"/>
      <c r="ARK332" s="3"/>
      <c r="ARL332" s="3"/>
      <c r="ARM332" s="3"/>
      <c r="ARN332" s="3"/>
      <c r="ARO332" s="3"/>
      <c r="ARP332" s="3"/>
      <c r="ARQ332" s="3"/>
      <c r="ARR332" s="3"/>
      <c r="ARS332" s="3"/>
      <c r="ART332" s="3"/>
      <c r="ARU332" s="3"/>
      <c r="ARV332" s="3"/>
      <c r="ARW332" s="3"/>
      <c r="ARX332" s="3"/>
      <c r="ARY332" s="3"/>
      <c r="ARZ332" s="3"/>
      <c r="ASA332" s="3"/>
      <c r="ASB332" s="3"/>
      <c r="ASC332" s="3"/>
      <c r="ASD332" s="3"/>
      <c r="ASE332" s="3"/>
      <c r="ASF332" s="3"/>
      <c r="ASG332" s="3"/>
      <c r="ASH332" s="3"/>
      <c r="ASI332" s="3"/>
      <c r="ASJ332" s="3"/>
      <c r="ASK332" s="3"/>
      <c r="ASL332" s="3"/>
      <c r="ASM332" s="3"/>
      <c r="ASN332" s="3"/>
      <c r="ASO332" s="3"/>
      <c r="ASP332" s="3"/>
      <c r="ASQ332" s="3"/>
      <c r="ASR332" s="3"/>
      <c r="ASS332" s="3"/>
      <c r="AST332" s="3"/>
      <c r="ASU332" s="3"/>
      <c r="ASV332" s="3"/>
      <c r="ASW332" s="3"/>
      <c r="ASX332" s="3"/>
      <c r="ASY332" s="3"/>
      <c r="ASZ332" s="3"/>
      <c r="ATA332" s="3"/>
      <c r="ATB332" s="3"/>
      <c r="ATC332" s="3"/>
      <c r="ATD332" s="3"/>
      <c r="ATE332" s="3"/>
      <c r="ATF332" s="3"/>
      <c r="ATG332" s="3"/>
      <c r="ATH332" s="3"/>
      <c r="ATI332" s="3"/>
      <c r="ATJ332" s="3"/>
      <c r="ATK332" s="3"/>
      <c r="ATL332" s="3"/>
      <c r="ATM332" s="3"/>
      <c r="ATN332" s="3"/>
      <c r="ATO332" s="3"/>
      <c r="ATP332" s="3"/>
      <c r="ATQ332" s="3"/>
      <c r="ATR332" s="3"/>
      <c r="ATS332" s="3"/>
      <c r="ATT332" s="3"/>
      <c r="ATU332" s="3"/>
      <c r="ATV332" s="3"/>
      <c r="ATW332" s="3"/>
      <c r="ATX332" s="3"/>
      <c r="ATY332" s="3"/>
      <c r="ATZ332" s="3"/>
      <c r="AUA332" s="3"/>
      <c r="AUB332" s="3"/>
      <c r="AUC332" s="3"/>
      <c r="AUD332" s="3"/>
      <c r="AUE332" s="3"/>
      <c r="AUF332" s="3"/>
      <c r="AUG332" s="3"/>
      <c r="AUH332" s="3"/>
      <c r="AUI332" s="3"/>
      <c r="AUJ332" s="3"/>
      <c r="AUK332" s="3"/>
      <c r="AUL332" s="3"/>
      <c r="AUM332" s="3"/>
      <c r="AUN332" s="3"/>
      <c r="AUO332" s="3"/>
      <c r="AUP332" s="3"/>
      <c r="AUQ332" s="3"/>
      <c r="AUR332" s="3"/>
      <c r="AUS332" s="3"/>
      <c r="AUT332" s="3"/>
      <c r="AUU332" s="3"/>
      <c r="AUV332" s="3"/>
      <c r="AUW332" s="3"/>
      <c r="AUX332" s="3"/>
      <c r="AUY332" s="3"/>
      <c r="AUZ332" s="3"/>
      <c r="AVA332" s="3"/>
      <c r="AVB332" s="3"/>
      <c r="AVC332" s="3"/>
      <c r="AVD332" s="3"/>
      <c r="AVE332" s="3"/>
      <c r="AVF332" s="3"/>
      <c r="AVG332" s="3"/>
      <c r="AVH332" s="3"/>
      <c r="AVI332" s="3"/>
      <c r="AVJ332" s="3"/>
      <c r="AVK332" s="3"/>
      <c r="AVL332" s="3"/>
      <c r="AVM332" s="3"/>
      <c r="AVN332" s="3"/>
      <c r="AVO332" s="3"/>
      <c r="AVP332" s="3"/>
      <c r="AVQ332" s="3"/>
      <c r="AVR332" s="3"/>
      <c r="AVS332" s="3"/>
      <c r="AVT332" s="3"/>
      <c r="AVU332" s="3"/>
      <c r="AVV332" s="3"/>
      <c r="AVW332" s="3"/>
      <c r="AVX332" s="3"/>
      <c r="AVY332" s="3"/>
      <c r="AVZ332" s="3"/>
      <c r="AWA332" s="3"/>
      <c r="AWB332" s="3"/>
      <c r="AWC332" s="3"/>
      <c r="AWD332" s="3"/>
      <c r="AWE332" s="3"/>
      <c r="AWF332" s="3"/>
      <c r="AWG332" s="3"/>
      <c r="AWH332" s="3"/>
      <c r="AWI332" s="3"/>
      <c r="AWJ332" s="3"/>
      <c r="AWK332" s="3"/>
      <c r="AWL332" s="3"/>
      <c r="AWM332" s="3"/>
      <c r="AWN332" s="3"/>
      <c r="AWO332" s="3"/>
      <c r="AWP332" s="3"/>
      <c r="AWQ332" s="3"/>
      <c r="AWR332" s="3"/>
      <c r="AWS332" s="3"/>
      <c r="AWT332" s="3"/>
      <c r="AWU332" s="3"/>
      <c r="AWV332" s="3"/>
      <c r="AWW332" s="3"/>
      <c r="AWX332" s="3"/>
      <c r="AWY332" s="3"/>
      <c r="AWZ332" s="3"/>
      <c r="AXA332" s="3"/>
      <c r="AXB332" s="3"/>
      <c r="AXC332" s="3"/>
      <c r="AXD332" s="3"/>
      <c r="AXE332" s="3"/>
      <c r="AXF332" s="3"/>
      <c r="AXG332" s="3"/>
      <c r="AXH332" s="3"/>
      <c r="AXI332" s="3"/>
      <c r="AXJ332" s="3"/>
      <c r="AXK332" s="3"/>
      <c r="AXL332" s="3"/>
      <c r="AXM332" s="3"/>
      <c r="AXN332" s="3"/>
      <c r="AXO332" s="3"/>
      <c r="AXP332" s="3"/>
      <c r="AXQ332" s="3"/>
      <c r="AXR332" s="3"/>
      <c r="AXS332" s="3"/>
      <c r="AXT332" s="3"/>
      <c r="AXU332" s="3"/>
      <c r="AXV332" s="3"/>
      <c r="AXW332" s="3"/>
      <c r="AXX332" s="3"/>
      <c r="AXY332" s="3"/>
      <c r="AXZ332" s="3"/>
      <c r="AYA332" s="3"/>
      <c r="AYB332" s="3"/>
      <c r="AYC332" s="3"/>
      <c r="AYD332" s="3"/>
      <c r="AYE332" s="3"/>
      <c r="AYF332" s="3"/>
      <c r="AYG332" s="3"/>
      <c r="AYH332" s="3"/>
      <c r="AYI332" s="3"/>
      <c r="AYJ332" s="3"/>
      <c r="AYK332" s="3"/>
      <c r="AYL332" s="3"/>
      <c r="AYM332" s="3"/>
      <c r="AYN332" s="3"/>
      <c r="AYO332" s="3"/>
      <c r="AYP332" s="3"/>
      <c r="AYQ332" s="3"/>
      <c r="AYR332" s="3"/>
      <c r="AYS332" s="3"/>
      <c r="AYT332" s="3"/>
      <c r="AYU332" s="3"/>
      <c r="AYV332" s="3"/>
      <c r="AYW332" s="3"/>
      <c r="AYX332" s="3"/>
      <c r="AYY332" s="3"/>
      <c r="AYZ332" s="3"/>
      <c r="AZA332" s="3"/>
      <c r="AZB332" s="3"/>
      <c r="AZC332" s="3"/>
      <c r="AZD332" s="3"/>
      <c r="AZE332" s="3"/>
      <c r="AZF332" s="3"/>
      <c r="AZG332" s="3"/>
      <c r="AZH332" s="3"/>
      <c r="AZI332" s="3"/>
      <c r="AZJ332" s="3"/>
      <c r="AZK332" s="3"/>
      <c r="AZL332" s="3"/>
      <c r="AZM332" s="3"/>
      <c r="AZN332" s="3"/>
      <c r="AZO332" s="3"/>
      <c r="AZP332" s="3"/>
      <c r="AZQ332" s="3"/>
      <c r="AZR332" s="3"/>
      <c r="AZS332" s="3"/>
      <c r="AZT332" s="3"/>
      <c r="AZU332" s="3"/>
      <c r="AZV332" s="3"/>
      <c r="AZW332" s="3"/>
      <c r="AZX332" s="3"/>
      <c r="AZY332" s="3"/>
      <c r="AZZ332" s="3"/>
      <c r="BAA332" s="3"/>
      <c r="BAB332" s="3"/>
      <c r="BAC332" s="3"/>
      <c r="BAD332" s="3"/>
      <c r="BAE332" s="3"/>
      <c r="BAF332" s="3"/>
      <c r="BAG332" s="3"/>
      <c r="BAH332" s="3"/>
      <c r="BAI332" s="3"/>
      <c r="BAJ332" s="3"/>
      <c r="BAK332" s="3"/>
      <c r="BAL332" s="3"/>
      <c r="BAM332" s="3"/>
      <c r="BAN332" s="3"/>
      <c r="BAO332" s="3"/>
      <c r="BAP332" s="3"/>
      <c r="BAQ332" s="3"/>
      <c r="BAR332" s="3"/>
      <c r="BAS332" s="3"/>
      <c r="BAT332" s="3"/>
      <c r="BAU332" s="3"/>
      <c r="BAV332" s="3"/>
      <c r="BAW332" s="3"/>
      <c r="BAX332" s="3"/>
      <c r="BAY332" s="3"/>
      <c r="BAZ332" s="3"/>
      <c r="BBA332" s="3"/>
      <c r="BBB332" s="3"/>
      <c r="BBC332" s="3"/>
      <c r="BBD332" s="3"/>
      <c r="BBE332" s="3"/>
      <c r="BBF332" s="3"/>
      <c r="BBG332" s="3"/>
      <c r="BBH332" s="3"/>
      <c r="BBI332" s="3"/>
      <c r="BBJ332" s="3"/>
      <c r="BBK332" s="3"/>
      <c r="BBL332" s="3"/>
      <c r="BBM332" s="3"/>
      <c r="BBN332" s="3"/>
      <c r="BBO332" s="3"/>
      <c r="BBP332" s="3"/>
      <c r="BBQ332" s="3"/>
      <c r="BBR332" s="3"/>
      <c r="BBS332" s="3"/>
      <c r="BBT332" s="3"/>
      <c r="BBU332" s="3"/>
      <c r="BBV332" s="3"/>
      <c r="BBW332" s="3"/>
      <c r="BBX332" s="3"/>
      <c r="BBY332" s="3"/>
      <c r="BBZ332" s="3"/>
      <c r="BCA332" s="3"/>
      <c r="BCB332" s="3"/>
      <c r="BCC332" s="3"/>
      <c r="BCD332" s="3"/>
      <c r="BCE332" s="3"/>
      <c r="BCF332" s="3"/>
      <c r="BCG332" s="3"/>
      <c r="BCH332" s="3"/>
      <c r="BCI332" s="3"/>
      <c r="BCJ332" s="3"/>
      <c r="BCK332" s="3"/>
      <c r="BCL332" s="3"/>
      <c r="BCM332" s="3"/>
      <c r="BCN332" s="3"/>
      <c r="BCO332" s="3"/>
      <c r="BCP332" s="3"/>
      <c r="BCQ332" s="3"/>
      <c r="BCR332" s="3"/>
      <c r="BCS332" s="3"/>
      <c r="BCT332" s="3"/>
      <c r="BCU332" s="3"/>
      <c r="BCV332" s="3"/>
      <c r="BCW332" s="3"/>
      <c r="BCX332" s="3"/>
      <c r="BCY332" s="3"/>
      <c r="BCZ332" s="3"/>
      <c r="BDA332" s="3"/>
      <c r="BDB332" s="3"/>
      <c r="BDC332" s="3"/>
      <c r="BDD332" s="3"/>
      <c r="BDE332" s="3"/>
      <c r="BDF332" s="3"/>
      <c r="BDG332" s="3"/>
      <c r="BDH332" s="3"/>
      <c r="BDI332" s="3"/>
      <c r="BDJ332" s="3"/>
      <c r="BDK332" s="3"/>
      <c r="BDL332" s="3"/>
      <c r="BDM332" s="3"/>
      <c r="BDN332" s="3"/>
      <c r="BDO332" s="3"/>
      <c r="BDP332" s="3"/>
      <c r="BDQ332" s="3"/>
      <c r="BDR332" s="3"/>
      <c r="BDS332" s="3"/>
      <c r="BDT332" s="3"/>
      <c r="BDU332" s="3"/>
      <c r="BDV332" s="3"/>
      <c r="BDW332" s="3"/>
      <c r="BDX332" s="3"/>
      <c r="BDY332" s="3"/>
      <c r="BDZ332" s="3"/>
      <c r="BEA332" s="3"/>
      <c r="BEB332" s="3"/>
      <c r="BEC332" s="3"/>
      <c r="BED332" s="3"/>
      <c r="BEE332" s="3"/>
      <c r="BEF332" s="3"/>
      <c r="BEG332" s="3"/>
      <c r="BEH332" s="3"/>
      <c r="BEI332" s="3"/>
      <c r="BEJ332" s="3"/>
      <c r="BEK332" s="3"/>
      <c r="BEL332" s="3"/>
      <c r="BEM332" s="3"/>
      <c r="BEN332" s="3"/>
      <c r="BEO332" s="3"/>
      <c r="BEP332" s="3"/>
      <c r="BEQ332" s="3"/>
      <c r="BER332" s="3"/>
      <c r="BES332" s="3"/>
      <c r="BET332" s="3"/>
      <c r="BEU332" s="3"/>
      <c r="BEV332" s="3"/>
      <c r="BEW332" s="3"/>
      <c r="BEX332" s="3"/>
      <c r="BEY332" s="3"/>
      <c r="BEZ332" s="3"/>
      <c r="BFA332" s="3"/>
      <c r="BFB332" s="3"/>
      <c r="BFC332" s="3"/>
      <c r="BFD332" s="3"/>
      <c r="BFE332" s="3"/>
      <c r="BFF332" s="3"/>
      <c r="BFG332" s="3"/>
      <c r="BFH332" s="3"/>
      <c r="BFI332" s="3"/>
      <c r="BFJ332" s="3"/>
      <c r="BFK332" s="3"/>
      <c r="BFL332" s="3"/>
      <c r="BFM332" s="3"/>
      <c r="BFN332" s="3"/>
      <c r="BFO332" s="3"/>
      <c r="BFP332" s="3"/>
      <c r="BFQ332" s="3"/>
      <c r="BFR332" s="3"/>
      <c r="BFS332" s="3"/>
      <c r="BFT332" s="3"/>
      <c r="BFU332" s="3"/>
      <c r="BFV332" s="3"/>
      <c r="BFW332" s="3"/>
      <c r="BFX332" s="3"/>
      <c r="BFY332" s="3"/>
      <c r="BFZ332" s="3"/>
      <c r="BGA332" s="3"/>
      <c r="BGB332" s="3"/>
      <c r="BGC332" s="3"/>
      <c r="BGD332" s="3"/>
      <c r="BGE332" s="3"/>
      <c r="BGF332" s="3"/>
      <c r="BGG332" s="3"/>
      <c r="BGH332" s="3"/>
      <c r="BGI332" s="3"/>
      <c r="BGJ332" s="3"/>
      <c r="BGK332" s="3"/>
      <c r="BGL332" s="3"/>
      <c r="BGM332" s="3"/>
      <c r="BGN332" s="3"/>
      <c r="BGO332" s="3"/>
      <c r="BGP332" s="3"/>
      <c r="BGQ332" s="3"/>
      <c r="BGR332" s="3"/>
      <c r="BGS332" s="3"/>
      <c r="BGT332" s="3"/>
      <c r="BGU332" s="3"/>
      <c r="BGV332" s="3"/>
      <c r="BGW332" s="3"/>
      <c r="BGX332" s="3"/>
      <c r="BGY332" s="3"/>
      <c r="BGZ332" s="3"/>
      <c r="BHA332" s="3"/>
      <c r="BHB332" s="3"/>
      <c r="BHC332" s="3"/>
      <c r="BHD332" s="3"/>
      <c r="BHE332" s="3"/>
      <c r="BHF332" s="3"/>
      <c r="BHG332" s="3"/>
      <c r="BHH332" s="3"/>
      <c r="BHI332" s="3"/>
      <c r="BHJ332" s="3"/>
      <c r="BHK332" s="3"/>
      <c r="BHL332" s="3"/>
      <c r="BHM332" s="3"/>
      <c r="BHN332" s="3"/>
      <c r="BHO332" s="3"/>
      <c r="BHP332" s="3"/>
      <c r="BHQ332" s="3"/>
      <c r="BHR332" s="3"/>
      <c r="BHS332" s="3"/>
      <c r="BHT332" s="3"/>
      <c r="BHU332" s="3"/>
      <c r="BHV332" s="3"/>
      <c r="BHW332" s="3"/>
      <c r="BHX332" s="3"/>
      <c r="BHY332" s="3"/>
      <c r="BHZ332" s="3"/>
      <c r="BIA332" s="3"/>
      <c r="BIB332" s="3"/>
      <c r="BIC332" s="3"/>
      <c r="BID332" s="3"/>
      <c r="BIE332" s="3"/>
      <c r="BIF332" s="3"/>
      <c r="BIG332" s="3"/>
      <c r="BIH332" s="3"/>
      <c r="BII332" s="3"/>
      <c r="BIJ332" s="3"/>
      <c r="BIK332" s="3"/>
      <c r="BIL332" s="3"/>
      <c r="BIM332" s="3"/>
      <c r="BIN332" s="3"/>
      <c r="BIO332" s="3"/>
      <c r="BIP332" s="3"/>
      <c r="BIQ332" s="3"/>
      <c r="BIR332" s="3"/>
      <c r="BIS332" s="3"/>
      <c r="BIT332" s="3"/>
      <c r="BIU332" s="3"/>
      <c r="BIV332" s="3"/>
      <c r="BIW332" s="3"/>
      <c r="BIX332" s="3"/>
      <c r="BIY332" s="3"/>
      <c r="BIZ332" s="3"/>
      <c r="BJA332" s="3"/>
      <c r="BJB332" s="3"/>
      <c r="BJC332" s="3"/>
      <c r="BJD332" s="3"/>
      <c r="BJE332" s="3"/>
      <c r="BJF332" s="3"/>
      <c r="BJG332" s="3"/>
      <c r="BJH332" s="3"/>
      <c r="BJI332" s="3"/>
      <c r="BJJ332" s="3"/>
      <c r="BJK332" s="3"/>
      <c r="BJL332" s="3"/>
      <c r="BJM332" s="3"/>
      <c r="BJN332" s="3"/>
      <c r="BJO332" s="3"/>
      <c r="BJP332" s="3"/>
      <c r="BJQ332" s="3"/>
      <c r="BJR332" s="3"/>
      <c r="BJS332" s="3"/>
      <c r="BJT332" s="3"/>
      <c r="BJU332" s="3"/>
      <c r="BJV332" s="3"/>
      <c r="BJW332" s="3"/>
      <c r="BJX332" s="3"/>
      <c r="BJY332" s="3"/>
      <c r="BJZ332" s="3"/>
      <c r="BKA332" s="3"/>
      <c r="BKB332" s="3"/>
      <c r="BKC332" s="3"/>
      <c r="BKD332" s="3"/>
      <c r="BKE332" s="3"/>
      <c r="BKF332" s="3"/>
      <c r="BKG332" s="3"/>
      <c r="BKH332" s="3"/>
      <c r="BKI332" s="3"/>
      <c r="BKJ332" s="3"/>
      <c r="BKK332" s="3"/>
      <c r="BKL332" s="3"/>
      <c r="BKM332" s="3"/>
      <c r="BKN332" s="3"/>
      <c r="BKO332" s="3"/>
      <c r="BKP332" s="3"/>
      <c r="BKQ332" s="3"/>
      <c r="BKR332" s="3"/>
      <c r="BKS332" s="3"/>
      <c r="BKT332" s="3"/>
      <c r="BKU332" s="3"/>
      <c r="BKV332" s="3"/>
      <c r="BKW332" s="3"/>
      <c r="BKX332" s="3"/>
      <c r="BKY332" s="3"/>
      <c r="BKZ332" s="3"/>
      <c r="BLA332" s="3"/>
      <c r="BLB332" s="3"/>
      <c r="BLC332" s="3"/>
      <c r="BLD332" s="3"/>
      <c r="BLE332" s="3"/>
      <c r="BLF332" s="3"/>
      <c r="BLG332" s="3"/>
      <c r="BLH332" s="3"/>
      <c r="BLI332" s="3"/>
      <c r="BLJ332" s="3"/>
      <c r="BLK332" s="3"/>
      <c r="BLL332" s="3"/>
      <c r="BLM332" s="3"/>
      <c r="BLN332" s="3"/>
      <c r="BLO332" s="3"/>
      <c r="BLP332" s="3"/>
      <c r="BLQ332" s="3"/>
      <c r="BLR332" s="3"/>
      <c r="BLS332" s="3"/>
      <c r="BLT332" s="3"/>
      <c r="BLU332" s="3"/>
      <c r="BLV332" s="3"/>
      <c r="BLW332" s="3"/>
      <c r="BLX332" s="3"/>
      <c r="BLY332" s="3"/>
      <c r="BLZ332" s="3"/>
      <c r="BMA332" s="3"/>
      <c r="BMB332" s="3"/>
      <c r="BMC332" s="3"/>
      <c r="BMD332" s="3"/>
      <c r="BME332" s="3"/>
      <c r="BMF332" s="3"/>
      <c r="BMG332" s="3"/>
      <c r="BMH332" s="3"/>
      <c r="BMI332" s="3"/>
      <c r="BMJ332" s="3"/>
      <c r="BMK332" s="3"/>
      <c r="BML332" s="3"/>
      <c r="BMM332" s="3"/>
      <c r="BMN332" s="3"/>
      <c r="BMO332" s="3"/>
      <c r="BMP332" s="3"/>
      <c r="BMQ332" s="3"/>
      <c r="BMR332" s="3"/>
      <c r="BMS332" s="3"/>
      <c r="BMT332" s="3"/>
      <c r="BMU332" s="3"/>
      <c r="BMV332" s="3"/>
      <c r="BMW332" s="3"/>
      <c r="BMX332" s="3"/>
      <c r="BMY332" s="3"/>
      <c r="BMZ332" s="3"/>
      <c r="BNA332" s="3"/>
      <c r="BNB332" s="3"/>
      <c r="BNC332" s="3"/>
      <c r="BND332" s="3"/>
      <c r="BNE332" s="3"/>
      <c r="BNF332" s="3"/>
      <c r="BNG332" s="3"/>
      <c r="BNH332" s="3"/>
      <c r="BNI332" s="3"/>
      <c r="BNJ332" s="3"/>
      <c r="BNK332" s="3"/>
      <c r="BNL332" s="3"/>
      <c r="BNM332" s="3"/>
      <c r="BNN332" s="3"/>
      <c r="BNO332" s="3"/>
      <c r="BNP332" s="3"/>
      <c r="BNQ332" s="3"/>
      <c r="BNR332" s="3"/>
      <c r="BNS332" s="3"/>
      <c r="BNT332" s="3"/>
      <c r="BNU332" s="3"/>
      <c r="BNV332" s="3"/>
      <c r="BNW332" s="3"/>
      <c r="BNX332" s="3"/>
      <c r="BNY332" s="3"/>
      <c r="BNZ332" s="3"/>
      <c r="BOA332" s="3"/>
      <c r="BOB332" s="3"/>
      <c r="BOC332" s="3"/>
      <c r="BOD332" s="3"/>
      <c r="BOE332" s="3"/>
      <c r="BOF332" s="3"/>
      <c r="BOG332" s="3"/>
      <c r="BOH332" s="3"/>
      <c r="BOI332" s="3"/>
      <c r="BOJ332" s="3"/>
      <c r="BOK332" s="3"/>
      <c r="BOL332" s="3"/>
      <c r="BOM332" s="3"/>
      <c r="BON332" s="3"/>
      <c r="BOO332" s="3"/>
      <c r="BOP332" s="3"/>
      <c r="BOQ332" s="3"/>
      <c r="BOR332" s="3"/>
      <c r="BOS332" s="3"/>
      <c r="BOT332" s="3"/>
      <c r="BOU332" s="3"/>
      <c r="BOV332" s="3"/>
      <c r="BOW332" s="3"/>
      <c r="BOX332" s="3"/>
      <c r="BOY332" s="3"/>
      <c r="BOZ332" s="3"/>
      <c r="BPA332" s="3"/>
      <c r="BPB332" s="3"/>
      <c r="BPC332" s="3"/>
      <c r="BPD332" s="3"/>
      <c r="BPE332" s="3"/>
      <c r="BPF332" s="3"/>
      <c r="BPG332" s="3"/>
      <c r="BPH332" s="3"/>
      <c r="BPI332" s="3"/>
      <c r="BPJ332" s="3"/>
      <c r="BPK332" s="3"/>
      <c r="BPL332" s="3"/>
      <c r="BPM332" s="3"/>
      <c r="BPN332" s="3"/>
      <c r="BPO332" s="3"/>
      <c r="BPP332" s="3"/>
      <c r="BPQ332" s="3"/>
      <c r="BPR332" s="3"/>
      <c r="BPS332" s="3"/>
      <c r="BPT332" s="3"/>
      <c r="BPU332" s="3"/>
      <c r="BPV332" s="3"/>
      <c r="BPW332" s="3"/>
      <c r="BPX332" s="3"/>
      <c r="BPY332" s="3"/>
      <c r="BPZ332" s="3"/>
      <c r="BQA332" s="3"/>
      <c r="BQB332" s="3"/>
      <c r="BQC332" s="3"/>
      <c r="BQD332" s="3"/>
      <c r="BQE332" s="3"/>
      <c r="BQF332" s="3"/>
      <c r="BQG332" s="3"/>
      <c r="BQH332" s="3"/>
      <c r="BQI332" s="3"/>
      <c r="BQJ332" s="3"/>
      <c r="BQK332" s="3"/>
      <c r="BQL332" s="3"/>
      <c r="BQM332" s="3"/>
      <c r="BQN332" s="3"/>
      <c r="BQO332" s="3"/>
      <c r="BQP332" s="3"/>
      <c r="BQQ332" s="3"/>
      <c r="BQR332" s="3"/>
      <c r="BQS332" s="3"/>
      <c r="BQT332" s="3"/>
      <c r="BQU332" s="3"/>
      <c r="BQV332" s="3"/>
      <c r="BQW332" s="3"/>
      <c r="BQX332" s="3"/>
      <c r="BQY332" s="3"/>
      <c r="BQZ332" s="3"/>
      <c r="BRA332" s="3"/>
      <c r="BRB332" s="3"/>
      <c r="BRC332" s="3"/>
      <c r="BRD332" s="3"/>
      <c r="BRE332" s="3"/>
      <c r="BRF332" s="3"/>
      <c r="BRG332" s="3"/>
      <c r="BRH332" s="3"/>
      <c r="BRI332" s="3"/>
      <c r="BRJ332" s="3"/>
      <c r="BRK332" s="3"/>
      <c r="BRL332" s="3"/>
      <c r="BRM332" s="3"/>
      <c r="BRN332" s="3"/>
      <c r="BRO332" s="3"/>
      <c r="BRP332" s="3"/>
      <c r="BRQ332" s="3"/>
      <c r="BRR332" s="3"/>
      <c r="BRS332" s="3"/>
      <c r="BRT332" s="3"/>
      <c r="BRU332" s="3"/>
      <c r="BRV332" s="3"/>
      <c r="BRW332" s="3"/>
      <c r="BRX332" s="3"/>
      <c r="BRY332" s="3"/>
      <c r="BRZ332" s="3"/>
    </row>
    <row r="333" spans="1:1846" s="4" customFormat="1" x14ac:dyDescent="0.3">
      <c r="A333" s="812"/>
      <c r="B333" s="812"/>
      <c r="C333" s="812"/>
      <c r="D333" s="812"/>
      <c r="E333" s="542" t="s">
        <v>445</v>
      </c>
      <c r="F333" s="829"/>
      <c r="G333" s="804"/>
      <c r="H333" s="817"/>
      <c r="I333" s="816"/>
      <c r="J333" s="816"/>
      <c r="K333" s="816"/>
      <c r="L333" s="768"/>
      <c r="M333" s="835"/>
      <c r="N333" s="836"/>
      <c r="O333" s="836"/>
      <c r="P333" s="836"/>
      <c r="Q333" s="839"/>
      <c r="R333" s="837"/>
      <c r="S333" s="816"/>
      <c r="T333" s="816"/>
      <c r="U333" s="816"/>
      <c r="V333" s="828"/>
      <c r="W333" s="837"/>
      <c r="X333" s="837"/>
      <c r="Y333" s="837"/>
      <c r="Z333" s="674"/>
      <c r="AA333" s="89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  <c r="ALO333" s="3"/>
      <c r="ALP333" s="3"/>
      <c r="ALQ333" s="3"/>
      <c r="ALR333" s="3"/>
      <c r="ALS333" s="3"/>
      <c r="ALT333" s="3"/>
      <c r="ALU333" s="3"/>
      <c r="ALV333" s="3"/>
      <c r="ALW333" s="3"/>
      <c r="ALX333" s="3"/>
      <c r="ALY333" s="3"/>
      <c r="ALZ333" s="3"/>
      <c r="AMA333" s="3"/>
      <c r="AMB333" s="3"/>
      <c r="AMC333" s="3"/>
      <c r="AMD333" s="3"/>
      <c r="AME333" s="3"/>
      <c r="AMF333" s="3"/>
      <c r="AMG333" s="3"/>
      <c r="AMH333" s="3"/>
      <c r="AMI333" s="3"/>
      <c r="AMJ333" s="3"/>
      <c r="AMK333" s="3"/>
      <c r="AML333" s="3"/>
      <c r="AMM333" s="3"/>
      <c r="AMN333" s="3"/>
      <c r="AMO333" s="3"/>
      <c r="AMP333" s="3"/>
      <c r="AMQ333" s="3"/>
      <c r="AMR333" s="3"/>
      <c r="AMS333" s="3"/>
      <c r="AMT333" s="3"/>
      <c r="AMU333" s="3"/>
      <c r="AMV333" s="3"/>
      <c r="AMW333" s="3"/>
      <c r="AMX333" s="3"/>
      <c r="AMY333" s="3"/>
      <c r="AMZ333" s="3"/>
      <c r="ANA333" s="3"/>
      <c r="ANB333" s="3"/>
      <c r="ANC333" s="3"/>
      <c r="AND333" s="3"/>
      <c r="ANE333" s="3"/>
      <c r="ANF333" s="3"/>
      <c r="ANG333" s="3"/>
      <c r="ANH333" s="3"/>
      <c r="ANI333" s="3"/>
      <c r="ANJ333" s="3"/>
      <c r="ANK333" s="3"/>
      <c r="ANL333" s="3"/>
      <c r="ANM333" s="3"/>
      <c r="ANN333" s="3"/>
      <c r="ANO333" s="3"/>
      <c r="ANP333" s="3"/>
      <c r="ANQ333" s="3"/>
      <c r="ANR333" s="3"/>
      <c r="ANS333" s="3"/>
      <c r="ANT333" s="3"/>
      <c r="ANU333" s="3"/>
      <c r="ANV333" s="3"/>
      <c r="ANW333" s="3"/>
      <c r="ANX333" s="3"/>
      <c r="ANY333" s="3"/>
      <c r="ANZ333" s="3"/>
      <c r="AOA333" s="3"/>
      <c r="AOB333" s="3"/>
      <c r="AOC333" s="3"/>
      <c r="AOD333" s="3"/>
      <c r="AOE333" s="3"/>
      <c r="AOF333" s="3"/>
      <c r="AOG333" s="3"/>
      <c r="AOH333" s="3"/>
      <c r="AOI333" s="3"/>
      <c r="AOJ333" s="3"/>
      <c r="AOK333" s="3"/>
      <c r="AOL333" s="3"/>
      <c r="AOM333" s="3"/>
      <c r="AON333" s="3"/>
      <c r="AOO333" s="3"/>
      <c r="AOP333" s="3"/>
      <c r="AOQ333" s="3"/>
      <c r="AOR333" s="3"/>
      <c r="AOS333" s="3"/>
      <c r="AOT333" s="3"/>
      <c r="AOU333" s="3"/>
      <c r="AOV333" s="3"/>
      <c r="AOW333" s="3"/>
      <c r="AOX333" s="3"/>
      <c r="AOY333" s="3"/>
      <c r="AOZ333" s="3"/>
      <c r="APA333" s="3"/>
      <c r="APB333" s="3"/>
      <c r="APC333" s="3"/>
      <c r="APD333" s="3"/>
      <c r="APE333" s="3"/>
      <c r="APF333" s="3"/>
      <c r="APG333" s="3"/>
      <c r="APH333" s="3"/>
      <c r="API333" s="3"/>
      <c r="APJ333" s="3"/>
      <c r="APK333" s="3"/>
      <c r="APL333" s="3"/>
      <c r="APM333" s="3"/>
      <c r="APN333" s="3"/>
      <c r="APO333" s="3"/>
      <c r="APP333" s="3"/>
      <c r="APQ333" s="3"/>
      <c r="APR333" s="3"/>
      <c r="APS333" s="3"/>
      <c r="APT333" s="3"/>
      <c r="APU333" s="3"/>
      <c r="APV333" s="3"/>
      <c r="APW333" s="3"/>
      <c r="APX333" s="3"/>
      <c r="APY333" s="3"/>
      <c r="APZ333" s="3"/>
      <c r="AQA333" s="3"/>
      <c r="AQB333" s="3"/>
      <c r="AQC333" s="3"/>
      <c r="AQD333" s="3"/>
      <c r="AQE333" s="3"/>
      <c r="AQF333" s="3"/>
      <c r="AQG333" s="3"/>
      <c r="AQH333" s="3"/>
      <c r="AQI333" s="3"/>
      <c r="AQJ333" s="3"/>
      <c r="AQK333" s="3"/>
      <c r="AQL333" s="3"/>
      <c r="AQM333" s="3"/>
      <c r="AQN333" s="3"/>
      <c r="AQO333" s="3"/>
      <c r="AQP333" s="3"/>
      <c r="AQQ333" s="3"/>
      <c r="AQR333" s="3"/>
      <c r="AQS333" s="3"/>
      <c r="AQT333" s="3"/>
      <c r="AQU333" s="3"/>
      <c r="AQV333" s="3"/>
      <c r="AQW333" s="3"/>
      <c r="AQX333" s="3"/>
      <c r="AQY333" s="3"/>
      <c r="AQZ333" s="3"/>
      <c r="ARA333" s="3"/>
      <c r="ARB333" s="3"/>
      <c r="ARC333" s="3"/>
      <c r="ARD333" s="3"/>
      <c r="ARE333" s="3"/>
      <c r="ARF333" s="3"/>
      <c r="ARG333" s="3"/>
      <c r="ARH333" s="3"/>
      <c r="ARI333" s="3"/>
      <c r="ARJ333" s="3"/>
      <c r="ARK333" s="3"/>
      <c r="ARL333" s="3"/>
      <c r="ARM333" s="3"/>
      <c r="ARN333" s="3"/>
      <c r="ARO333" s="3"/>
      <c r="ARP333" s="3"/>
      <c r="ARQ333" s="3"/>
      <c r="ARR333" s="3"/>
      <c r="ARS333" s="3"/>
      <c r="ART333" s="3"/>
      <c r="ARU333" s="3"/>
      <c r="ARV333" s="3"/>
      <c r="ARW333" s="3"/>
      <c r="ARX333" s="3"/>
      <c r="ARY333" s="3"/>
      <c r="ARZ333" s="3"/>
      <c r="ASA333" s="3"/>
      <c r="ASB333" s="3"/>
      <c r="ASC333" s="3"/>
      <c r="ASD333" s="3"/>
      <c r="ASE333" s="3"/>
      <c r="ASF333" s="3"/>
      <c r="ASG333" s="3"/>
      <c r="ASH333" s="3"/>
      <c r="ASI333" s="3"/>
      <c r="ASJ333" s="3"/>
      <c r="ASK333" s="3"/>
      <c r="ASL333" s="3"/>
      <c r="ASM333" s="3"/>
      <c r="ASN333" s="3"/>
      <c r="ASO333" s="3"/>
      <c r="ASP333" s="3"/>
      <c r="ASQ333" s="3"/>
      <c r="ASR333" s="3"/>
      <c r="ASS333" s="3"/>
      <c r="AST333" s="3"/>
      <c r="ASU333" s="3"/>
      <c r="ASV333" s="3"/>
      <c r="ASW333" s="3"/>
      <c r="ASX333" s="3"/>
      <c r="ASY333" s="3"/>
      <c r="ASZ333" s="3"/>
      <c r="ATA333" s="3"/>
      <c r="ATB333" s="3"/>
      <c r="ATC333" s="3"/>
      <c r="ATD333" s="3"/>
      <c r="ATE333" s="3"/>
      <c r="ATF333" s="3"/>
      <c r="ATG333" s="3"/>
      <c r="ATH333" s="3"/>
      <c r="ATI333" s="3"/>
      <c r="ATJ333" s="3"/>
      <c r="ATK333" s="3"/>
      <c r="ATL333" s="3"/>
      <c r="ATM333" s="3"/>
      <c r="ATN333" s="3"/>
      <c r="ATO333" s="3"/>
      <c r="ATP333" s="3"/>
      <c r="ATQ333" s="3"/>
      <c r="ATR333" s="3"/>
      <c r="ATS333" s="3"/>
      <c r="ATT333" s="3"/>
      <c r="ATU333" s="3"/>
      <c r="ATV333" s="3"/>
      <c r="ATW333" s="3"/>
      <c r="ATX333" s="3"/>
      <c r="ATY333" s="3"/>
      <c r="ATZ333" s="3"/>
      <c r="AUA333" s="3"/>
      <c r="AUB333" s="3"/>
      <c r="AUC333" s="3"/>
      <c r="AUD333" s="3"/>
      <c r="AUE333" s="3"/>
      <c r="AUF333" s="3"/>
      <c r="AUG333" s="3"/>
      <c r="AUH333" s="3"/>
      <c r="AUI333" s="3"/>
      <c r="AUJ333" s="3"/>
      <c r="AUK333" s="3"/>
      <c r="AUL333" s="3"/>
      <c r="AUM333" s="3"/>
      <c r="AUN333" s="3"/>
      <c r="AUO333" s="3"/>
      <c r="AUP333" s="3"/>
      <c r="AUQ333" s="3"/>
      <c r="AUR333" s="3"/>
      <c r="AUS333" s="3"/>
      <c r="AUT333" s="3"/>
      <c r="AUU333" s="3"/>
      <c r="AUV333" s="3"/>
      <c r="AUW333" s="3"/>
      <c r="AUX333" s="3"/>
      <c r="AUY333" s="3"/>
      <c r="AUZ333" s="3"/>
      <c r="AVA333" s="3"/>
      <c r="AVB333" s="3"/>
      <c r="AVC333" s="3"/>
      <c r="AVD333" s="3"/>
      <c r="AVE333" s="3"/>
      <c r="AVF333" s="3"/>
      <c r="AVG333" s="3"/>
      <c r="AVH333" s="3"/>
      <c r="AVI333" s="3"/>
      <c r="AVJ333" s="3"/>
      <c r="AVK333" s="3"/>
      <c r="AVL333" s="3"/>
      <c r="AVM333" s="3"/>
      <c r="AVN333" s="3"/>
      <c r="AVO333" s="3"/>
      <c r="AVP333" s="3"/>
      <c r="AVQ333" s="3"/>
      <c r="AVR333" s="3"/>
      <c r="AVS333" s="3"/>
      <c r="AVT333" s="3"/>
      <c r="AVU333" s="3"/>
      <c r="AVV333" s="3"/>
      <c r="AVW333" s="3"/>
      <c r="AVX333" s="3"/>
      <c r="AVY333" s="3"/>
      <c r="AVZ333" s="3"/>
      <c r="AWA333" s="3"/>
      <c r="AWB333" s="3"/>
      <c r="AWC333" s="3"/>
      <c r="AWD333" s="3"/>
      <c r="AWE333" s="3"/>
      <c r="AWF333" s="3"/>
      <c r="AWG333" s="3"/>
      <c r="AWH333" s="3"/>
      <c r="AWI333" s="3"/>
      <c r="AWJ333" s="3"/>
      <c r="AWK333" s="3"/>
      <c r="AWL333" s="3"/>
      <c r="AWM333" s="3"/>
      <c r="AWN333" s="3"/>
      <c r="AWO333" s="3"/>
      <c r="AWP333" s="3"/>
      <c r="AWQ333" s="3"/>
      <c r="AWR333" s="3"/>
      <c r="AWS333" s="3"/>
      <c r="AWT333" s="3"/>
      <c r="AWU333" s="3"/>
      <c r="AWV333" s="3"/>
      <c r="AWW333" s="3"/>
      <c r="AWX333" s="3"/>
      <c r="AWY333" s="3"/>
      <c r="AWZ333" s="3"/>
      <c r="AXA333" s="3"/>
      <c r="AXB333" s="3"/>
      <c r="AXC333" s="3"/>
      <c r="AXD333" s="3"/>
      <c r="AXE333" s="3"/>
      <c r="AXF333" s="3"/>
      <c r="AXG333" s="3"/>
      <c r="AXH333" s="3"/>
      <c r="AXI333" s="3"/>
      <c r="AXJ333" s="3"/>
      <c r="AXK333" s="3"/>
      <c r="AXL333" s="3"/>
      <c r="AXM333" s="3"/>
      <c r="AXN333" s="3"/>
      <c r="AXO333" s="3"/>
      <c r="AXP333" s="3"/>
      <c r="AXQ333" s="3"/>
      <c r="AXR333" s="3"/>
      <c r="AXS333" s="3"/>
      <c r="AXT333" s="3"/>
      <c r="AXU333" s="3"/>
      <c r="AXV333" s="3"/>
      <c r="AXW333" s="3"/>
      <c r="AXX333" s="3"/>
      <c r="AXY333" s="3"/>
      <c r="AXZ333" s="3"/>
      <c r="AYA333" s="3"/>
      <c r="AYB333" s="3"/>
      <c r="AYC333" s="3"/>
      <c r="AYD333" s="3"/>
      <c r="AYE333" s="3"/>
      <c r="AYF333" s="3"/>
      <c r="AYG333" s="3"/>
      <c r="AYH333" s="3"/>
      <c r="AYI333" s="3"/>
      <c r="AYJ333" s="3"/>
      <c r="AYK333" s="3"/>
      <c r="AYL333" s="3"/>
      <c r="AYM333" s="3"/>
      <c r="AYN333" s="3"/>
      <c r="AYO333" s="3"/>
      <c r="AYP333" s="3"/>
      <c r="AYQ333" s="3"/>
      <c r="AYR333" s="3"/>
      <c r="AYS333" s="3"/>
      <c r="AYT333" s="3"/>
      <c r="AYU333" s="3"/>
      <c r="AYV333" s="3"/>
      <c r="AYW333" s="3"/>
      <c r="AYX333" s="3"/>
      <c r="AYY333" s="3"/>
      <c r="AYZ333" s="3"/>
      <c r="AZA333" s="3"/>
      <c r="AZB333" s="3"/>
      <c r="AZC333" s="3"/>
      <c r="AZD333" s="3"/>
      <c r="AZE333" s="3"/>
      <c r="AZF333" s="3"/>
      <c r="AZG333" s="3"/>
      <c r="AZH333" s="3"/>
      <c r="AZI333" s="3"/>
      <c r="AZJ333" s="3"/>
      <c r="AZK333" s="3"/>
      <c r="AZL333" s="3"/>
      <c r="AZM333" s="3"/>
      <c r="AZN333" s="3"/>
      <c r="AZO333" s="3"/>
      <c r="AZP333" s="3"/>
      <c r="AZQ333" s="3"/>
      <c r="AZR333" s="3"/>
      <c r="AZS333" s="3"/>
      <c r="AZT333" s="3"/>
      <c r="AZU333" s="3"/>
      <c r="AZV333" s="3"/>
      <c r="AZW333" s="3"/>
      <c r="AZX333" s="3"/>
      <c r="AZY333" s="3"/>
      <c r="AZZ333" s="3"/>
      <c r="BAA333" s="3"/>
      <c r="BAB333" s="3"/>
      <c r="BAC333" s="3"/>
      <c r="BAD333" s="3"/>
      <c r="BAE333" s="3"/>
      <c r="BAF333" s="3"/>
      <c r="BAG333" s="3"/>
      <c r="BAH333" s="3"/>
      <c r="BAI333" s="3"/>
      <c r="BAJ333" s="3"/>
      <c r="BAK333" s="3"/>
      <c r="BAL333" s="3"/>
      <c r="BAM333" s="3"/>
      <c r="BAN333" s="3"/>
      <c r="BAO333" s="3"/>
      <c r="BAP333" s="3"/>
      <c r="BAQ333" s="3"/>
      <c r="BAR333" s="3"/>
      <c r="BAS333" s="3"/>
      <c r="BAT333" s="3"/>
      <c r="BAU333" s="3"/>
      <c r="BAV333" s="3"/>
      <c r="BAW333" s="3"/>
      <c r="BAX333" s="3"/>
      <c r="BAY333" s="3"/>
      <c r="BAZ333" s="3"/>
      <c r="BBA333" s="3"/>
      <c r="BBB333" s="3"/>
      <c r="BBC333" s="3"/>
      <c r="BBD333" s="3"/>
      <c r="BBE333" s="3"/>
      <c r="BBF333" s="3"/>
      <c r="BBG333" s="3"/>
      <c r="BBH333" s="3"/>
      <c r="BBI333" s="3"/>
      <c r="BBJ333" s="3"/>
      <c r="BBK333" s="3"/>
      <c r="BBL333" s="3"/>
      <c r="BBM333" s="3"/>
      <c r="BBN333" s="3"/>
      <c r="BBO333" s="3"/>
      <c r="BBP333" s="3"/>
      <c r="BBQ333" s="3"/>
      <c r="BBR333" s="3"/>
      <c r="BBS333" s="3"/>
      <c r="BBT333" s="3"/>
      <c r="BBU333" s="3"/>
      <c r="BBV333" s="3"/>
      <c r="BBW333" s="3"/>
      <c r="BBX333" s="3"/>
      <c r="BBY333" s="3"/>
      <c r="BBZ333" s="3"/>
      <c r="BCA333" s="3"/>
      <c r="BCB333" s="3"/>
      <c r="BCC333" s="3"/>
      <c r="BCD333" s="3"/>
      <c r="BCE333" s="3"/>
      <c r="BCF333" s="3"/>
      <c r="BCG333" s="3"/>
      <c r="BCH333" s="3"/>
      <c r="BCI333" s="3"/>
      <c r="BCJ333" s="3"/>
      <c r="BCK333" s="3"/>
      <c r="BCL333" s="3"/>
      <c r="BCM333" s="3"/>
      <c r="BCN333" s="3"/>
      <c r="BCO333" s="3"/>
      <c r="BCP333" s="3"/>
      <c r="BCQ333" s="3"/>
      <c r="BCR333" s="3"/>
      <c r="BCS333" s="3"/>
      <c r="BCT333" s="3"/>
      <c r="BCU333" s="3"/>
      <c r="BCV333" s="3"/>
      <c r="BCW333" s="3"/>
      <c r="BCX333" s="3"/>
      <c r="BCY333" s="3"/>
      <c r="BCZ333" s="3"/>
      <c r="BDA333" s="3"/>
      <c r="BDB333" s="3"/>
      <c r="BDC333" s="3"/>
      <c r="BDD333" s="3"/>
      <c r="BDE333" s="3"/>
      <c r="BDF333" s="3"/>
      <c r="BDG333" s="3"/>
      <c r="BDH333" s="3"/>
      <c r="BDI333" s="3"/>
      <c r="BDJ333" s="3"/>
      <c r="BDK333" s="3"/>
      <c r="BDL333" s="3"/>
      <c r="BDM333" s="3"/>
      <c r="BDN333" s="3"/>
      <c r="BDO333" s="3"/>
      <c r="BDP333" s="3"/>
      <c r="BDQ333" s="3"/>
      <c r="BDR333" s="3"/>
      <c r="BDS333" s="3"/>
      <c r="BDT333" s="3"/>
      <c r="BDU333" s="3"/>
      <c r="BDV333" s="3"/>
      <c r="BDW333" s="3"/>
      <c r="BDX333" s="3"/>
      <c r="BDY333" s="3"/>
      <c r="BDZ333" s="3"/>
      <c r="BEA333" s="3"/>
      <c r="BEB333" s="3"/>
      <c r="BEC333" s="3"/>
      <c r="BED333" s="3"/>
      <c r="BEE333" s="3"/>
      <c r="BEF333" s="3"/>
      <c r="BEG333" s="3"/>
      <c r="BEH333" s="3"/>
      <c r="BEI333" s="3"/>
      <c r="BEJ333" s="3"/>
      <c r="BEK333" s="3"/>
      <c r="BEL333" s="3"/>
      <c r="BEM333" s="3"/>
      <c r="BEN333" s="3"/>
      <c r="BEO333" s="3"/>
      <c r="BEP333" s="3"/>
      <c r="BEQ333" s="3"/>
      <c r="BER333" s="3"/>
      <c r="BES333" s="3"/>
      <c r="BET333" s="3"/>
      <c r="BEU333" s="3"/>
      <c r="BEV333" s="3"/>
      <c r="BEW333" s="3"/>
      <c r="BEX333" s="3"/>
      <c r="BEY333" s="3"/>
      <c r="BEZ333" s="3"/>
      <c r="BFA333" s="3"/>
      <c r="BFB333" s="3"/>
      <c r="BFC333" s="3"/>
      <c r="BFD333" s="3"/>
      <c r="BFE333" s="3"/>
      <c r="BFF333" s="3"/>
      <c r="BFG333" s="3"/>
      <c r="BFH333" s="3"/>
      <c r="BFI333" s="3"/>
      <c r="BFJ333" s="3"/>
      <c r="BFK333" s="3"/>
      <c r="BFL333" s="3"/>
      <c r="BFM333" s="3"/>
      <c r="BFN333" s="3"/>
      <c r="BFO333" s="3"/>
      <c r="BFP333" s="3"/>
      <c r="BFQ333" s="3"/>
      <c r="BFR333" s="3"/>
      <c r="BFS333" s="3"/>
      <c r="BFT333" s="3"/>
      <c r="BFU333" s="3"/>
      <c r="BFV333" s="3"/>
      <c r="BFW333" s="3"/>
      <c r="BFX333" s="3"/>
      <c r="BFY333" s="3"/>
      <c r="BFZ333" s="3"/>
      <c r="BGA333" s="3"/>
      <c r="BGB333" s="3"/>
      <c r="BGC333" s="3"/>
      <c r="BGD333" s="3"/>
      <c r="BGE333" s="3"/>
      <c r="BGF333" s="3"/>
      <c r="BGG333" s="3"/>
      <c r="BGH333" s="3"/>
      <c r="BGI333" s="3"/>
      <c r="BGJ333" s="3"/>
      <c r="BGK333" s="3"/>
      <c r="BGL333" s="3"/>
      <c r="BGM333" s="3"/>
      <c r="BGN333" s="3"/>
      <c r="BGO333" s="3"/>
      <c r="BGP333" s="3"/>
      <c r="BGQ333" s="3"/>
      <c r="BGR333" s="3"/>
      <c r="BGS333" s="3"/>
      <c r="BGT333" s="3"/>
      <c r="BGU333" s="3"/>
      <c r="BGV333" s="3"/>
      <c r="BGW333" s="3"/>
      <c r="BGX333" s="3"/>
      <c r="BGY333" s="3"/>
      <c r="BGZ333" s="3"/>
      <c r="BHA333" s="3"/>
      <c r="BHB333" s="3"/>
      <c r="BHC333" s="3"/>
      <c r="BHD333" s="3"/>
      <c r="BHE333" s="3"/>
      <c r="BHF333" s="3"/>
      <c r="BHG333" s="3"/>
      <c r="BHH333" s="3"/>
      <c r="BHI333" s="3"/>
      <c r="BHJ333" s="3"/>
      <c r="BHK333" s="3"/>
      <c r="BHL333" s="3"/>
      <c r="BHM333" s="3"/>
      <c r="BHN333" s="3"/>
      <c r="BHO333" s="3"/>
      <c r="BHP333" s="3"/>
      <c r="BHQ333" s="3"/>
      <c r="BHR333" s="3"/>
      <c r="BHS333" s="3"/>
      <c r="BHT333" s="3"/>
      <c r="BHU333" s="3"/>
      <c r="BHV333" s="3"/>
      <c r="BHW333" s="3"/>
      <c r="BHX333" s="3"/>
      <c r="BHY333" s="3"/>
      <c r="BHZ333" s="3"/>
      <c r="BIA333" s="3"/>
      <c r="BIB333" s="3"/>
      <c r="BIC333" s="3"/>
      <c r="BID333" s="3"/>
      <c r="BIE333" s="3"/>
      <c r="BIF333" s="3"/>
      <c r="BIG333" s="3"/>
      <c r="BIH333" s="3"/>
      <c r="BII333" s="3"/>
      <c r="BIJ333" s="3"/>
      <c r="BIK333" s="3"/>
      <c r="BIL333" s="3"/>
      <c r="BIM333" s="3"/>
      <c r="BIN333" s="3"/>
      <c r="BIO333" s="3"/>
      <c r="BIP333" s="3"/>
      <c r="BIQ333" s="3"/>
      <c r="BIR333" s="3"/>
      <c r="BIS333" s="3"/>
      <c r="BIT333" s="3"/>
      <c r="BIU333" s="3"/>
      <c r="BIV333" s="3"/>
      <c r="BIW333" s="3"/>
      <c r="BIX333" s="3"/>
      <c r="BIY333" s="3"/>
      <c r="BIZ333" s="3"/>
      <c r="BJA333" s="3"/>
      <c r="BJB333" s="3"/>
      <c r="BJC333" s="3"/>
      <c r="BJD333" s="3"/>
      <c r="BJE333" s="3"/>
      <c r="BJF333" s="3"/>
      <c r="BJG333" s="3"/>
      <c r="BJH333" s="3"/>
      <c r="BJI333" s="3"/>
      <c r="BJJ333" s="3"/>
      <c r="BJK333" s="3"/>
      <c r="BJL333" s="3"/>
      <c r="BJM333" s="3"/>
      <c r="BJN333" s="3"/>
      <c r="BJO333" s="3"/>
      <c r="BJP333" s="3"/>
      <c r="BJQ333" s="3"/>
      <c r="BJR333" s="3"/>
      <c r="BJS333" s="3"/>
      <c r="BJT333" s="3"/>
      <c r="BJU333" s="3"/>
      <c r="BJV333" s="3"/>
      <c r="BJW333" s="3"/>
      <c r="BJX333" s="3"/>
      <c r="BJY333" s="3"/>
      <c r="BJZ333" s="3"/>
      <c r="BKA333" s="3"/>
      <c r="BKB333" s="3"/>
      <c r="BKC333" s="3"/>
      <c r="BKD333" s="3"/>
      <c r="BKE333" s="3"/>
      <c r="BKF333" s="3"/>
      <c r="BKG333" s="3"/>
      <c r="BKH333" s="3"/>
      <c r="BKI333" s="3"/>
      <c r="BKJ333" s="3"/>
      <c r="BKK333" s="3"/>
      <c r="BKL333" s="3"/>
      <c r="BKM333" s="3"/>
      <c r="BKN333" s="3"/>
      <c r="BKO333" s="3"/>
      <c r="BKP333" s="3"/>
      <c r="BKQ333" s="3"/>
      <c r="BKR333" s="3"/>
      <c r="BKS333" s="3"/>
      <c r="BKT333" s="3"/>
      <c r="BKU333" s="3"/>
      <c r="BKV333" s="3"/>
      <c r="BKW333" s="3"/>
      <c r="BKX333" s="3"/>
      <c r="BKY333" s="3"/>
      <c r="BKZ333" s="3"/>
      <c r="BLA333" s="3"/>
      <c r="BLB333" s="3"/>
      <c r="BLC333" s="3"/>
      <c r="BLD333" s="3"/>
      <c r="BLE333" s="3"/>
      <c r="BLF333" s="3"/>
      <c r="BLG333" s="3"/>
      <c r="BLH333" s="3"/>
      <c r="BLI333" s="3"/>
      <c r="BLJ333" s="3"/>
      <c r="BLK333" s="3"/>
      <c r="BLL333" s="3"/>
      <c r="BLM333" s="3"/>
      <c r="BLN333" s="3"/>
      <c r="BLO333" s="3"/>
      <c r="BLP333" s="3"/>
      <c r="BLQ333" s="3"/>
      <c r="BLR333" s="3"/>
      <c r="BLS333" s="3"/>
      <c r="BLT333" s="3"/>
      <c r="BLU333" s="3"/>
      <c r="BLV333" s="3"/>
      <c r="BLW333" s="3"/>
      <c r="BLX333" s="3"/>
      <c r="BLY333" s="3"/>
      <c r="BLZ333" s="3"/>
      <c r="BMA333" s="3"/>
      <c r="BMB333" s="3"/>
      <c r="BMC333" s="3"/>
      <c r="BMD333" s="3"/>
      <c r="BME333" s="3"/>
      <c r="BMF333" s="3"/>
      <c r="BMG333" s="3"/>
      <c r="BMH333" s="3"/>
      <c r="BMI333" s="3"/>
      <c r="BMJ333" s="3"/>
      <c r="BMK333" s="3"/>
      <c r="BML333" s="3"/>
      <c r="BMM333" s="3"/>
      <c r="BMN333" s="3"/>
      <c r="BMO333" s="3"/>
      <c r="BMP333" s="3"/>
      <c r="BMQ333" s="3"/>
      <c r="BMR333" s="3"/>
      <c r="BMS333" s="3"/>
      <c r="BMT333" s="3"/>
      <c r="BMU333" s="3"/>
      <c r="BMV333" s="3"/>
      <c r="BMW333" s="3"/>
      <c r="BMX333" s="3"/>
      <c r="BMY333" s="3"/>
      <c r="BMZ333" s="3"/>
      <c r="BNA333" s="3"/>
      <c r="BNB333" s="3"/>
      <c r="BNC333" s="3"/>
      <c r="BND333" s="3"/>
      <c r="BNE333" s="3"/>
      <c r="BNF333" s="3"/>
      <c r="BNG333" s="3"/>
      <c r="BNH333" s="3"/>
      <c r="BNI333" s="3"/>
      <c r="BNJ333" s="3"/>
      <c r="BNK333" s="3"/>
      <c r="BNL333" s="3"/>
      <c r="BNM333" s="3"/>
      <c r="BNN333" s="3"/>
      <c r="BNO333" s="3"/>
      <c r="BNP333" s="3"/>
      <c r="BNQ333" s="3"/>
      <c r="BNR333" s="3"/>
      <c r="BNS333" s="3"/>
      <c r="BNT333" s="3"/>
      <c r="BNU333" s="3"/>
      <c r="BNV333" s="3"/>
      <c r="BNW333" s="3"/>
      <c r="BNX333" s="3"/>
      <c r="BNY333" s="3"/>
      <c r="BNZ333" s="3"/>
      <c r="BOA333" s="3"/>
      <c r="BOB333" s="3"/>
      <c r="BOC333" s="3"/>
      <c r="BOD333" s="3"/>
      <c r="BOE333" s="3"/>
      <c r="BOF333" s="3"/>
      <c r="BOG333" s="3"/>
      <c r="BOH333" s="3"/>
      <c r="BOI333" s="3"/>
      <c r="BOJ333" s="3"/>
      <c r="BOK333" s="3"/>
      <c r="BOL333" s="3"/>
      <c r="BOM333" s="3"/>
      <c r="BON333" s="3"/>
      <c r="BOO333" s="3"/>
      <c r="BOP333" s="3"/>
      <c r="BOQ333" s="3"/>
      <c r="BOR333" s="3"/>
      <c r="BOS333" s="3"/>
      <c r="BOT333" s="3"/>
      <c r="BOU333" s="3"/>
      <c r="BOV333" s="3"/>
      <c r="BOW333" s="3"/>
      <c r="BOX333" s="3"/>
      <c r="BOY333" s="3"/>
      <c r="BOZ333" s="3"/>
      <c r="BPA333" s="3"/>
      <c r="BPB333" s="3"/>
      <c r="BPC333" s="3"/>
      <c r="BPD333" s="3"/>
      <c r="BPE333" s="3"/>
      <c r="BPF333" s="3"/>
      <c r="BPG333" s="3"/>
      <c r="BPH333" s="3"/>
      <c r="BPI333" s="3"/>
      <c r="BPJ333" s="3"/>
      <c r="BPK333" s="3"/>
      <c r="BPL333" s="3"/>
      <c r="BPM333" s="3"/>
      <c r="BPN333" s="3"/>
      <c r="BPO333" s="3"/>
      <c r="BPP333" s="3"/>
      <c r="BPQ333" s="3"/>
      <c r="BPR333" s="3"/>
      <c r="BPS333" s="3"/>
      <c r="BPT333" s="3"/>
      <c r="BPU333" s="3"/>
      <c r="BPV333" s="3"/>
      <c r="BPW333" s="3"/>
      <c r="BPX333" s="3"/>
      <c r="BPY333" s="3"/>
      <c r="BPZ333" s="3"/>
      <c r="BQA333" s="3"/>
      <c r="BQB333" s="3"/>
      <c r="BQC333" s="3"/>
      <c r="BQD333" s="3"/>
      <c r="BQE333" s="3"/>
      <c r="BQF333" s="3"/>
      <c r="BQG333" s="3"/>
      <c r="BQH333" s="3"/>
      <c r="BQI333" s="3"/>
      <c r="BQJ333" s="3"/>
      <c r="BQK333" s="3"/>
      <c r="BQL333" s="3"/>
      <c r="BQM333" s="3"/>
      <c r="BQN333" s="3"/>
      <c r="BQO333" s="3"/>
      <c r="BQP333" s="3"/>
      <c r="BQQ333" s="3"/>
      <c r="BQR333" s="3"/>
      <c r="BQS333" s="3"/>
      <c r="BQT333" s="3"/>
      <c r="BQU333" s="3"/>
      <c r="BQV333" s="3"/>
      <c r="BQW333" s="3"/>
      <c r="BQX333" s="3"/>
      <c r="BQY333" s="3"/>
      <c r="BQZ333" s="3"/>
      <c r="BRA333" s="3"/>
      <c r="BRB333" s="3"/>
      <c r="BRC333" s="3"/>
      <c r="BRD333" s="3"/>
      <c r="BRE333" s="3"/>
      <c r="BRF333" s="3"/>
      <c r="BRG333" s="3"/>
      <c r="BRH333" s="3"/>
      <c r="BRI333" s="3"/>
      <c r="BRJ333" s="3"/>
      <c r="BRK333" s="3"/>
      <c r="BRL333" s="3"/>
      <c r="BRM333" s="3"/>
      <c r="BRN333" s="3"/>
      <c r="BRO333" s="3"/>
      <c r="BRP333" s="3"/>
      <c r="BRQ333" s="3"/>
      <c r="BRR333" s="3"/>
      <c r="BRS333" s="3"/>
      <c r="BRT333" s="3"/>
      <c r="BRU333" s="3"/>
      <c r="BRV333" s="3"/>
      <c r="BRW333" s="3"/>
      <c r="BRX333" s="3"/>
      <c r="BRY333" s="3"/>
      <c r="BRZ333" s="3"/>
    </row>
    <row r="334" spans="1:1846" s="4" customFormat="1" x14ac:dyDescent="0.3">
      <c r="A334" s="812"/>
      <c r="B334" s="812"/>
      <c r="C334" s="812"/>
      <c r="D334" s="812"/>
      <c r="E334" s="542" t="s">
        <v>446</v>
      </c>
      <c r="F334" s="829"/>
      <c r="G334" s="804"/>
      <c r="H334" s="817"/>
      <c r="I334" s="816"/>
      <c r="J334" s="816"/>
      <c r="K334" s="816"/>
      <c r="L334" s="768"/>
      <c r="M334" s="835"/>
      <c r="N334" s="836"/>
      <c r="O334" s="836"/>
      <c r="P334" s="836"/>
      <c r="Q334" s="839"/>
      <c r="R334" s="837"/>
      <c r="S334" s="816"/>
      <c r="T334" s="816"/>
      <c r="U334" s="816"/>
      <c r="V334" s="828"/>
      <c r="W334" s="837"/>
      <c r="X334" s="837"/>
      <c r="Y334" s="837"/>
      <c r="Z334" s="674"/>
      <c r="AA334" s="897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  <c r="ALO334" s="3"/>
      <c r="ALP334" s="3"/>
      <c r="ALQ334" s="3"/>
      <c r="ALR334" s="3"/>
      <c r="ALS334" s="3"/>
      <c r="ALT334" s="3"/>
      <c r="ALU334" s="3"/>
      <c r="ALV334" s="3"/>
      <c r="ALW334" s="3"/>
      <c r="ALX334" s="3"/>
      <c r="ALY334" s="3"/>
      <c r="ALZ334" s="3"/>
      <c r="AMA334" s="3"/>
      <c r="AMB334" s="3"/>
      <c r="AMC334" s="3"/>
      <c r="AMD334" s="3"/>
      <c r="AME334" s="3"/>
      <c r="AMF334" s="3"/>
      <c r="AMG334" s="3"/>
      <c r="AMH334" s="3"/>
      <c r="AMI334" s="3"/>
      <c r="AMJ334" s="3"/>
      <c r="AMK334" s="3"/>
      <c r="AML334" s="3"/>
      <c r="AMM334" s="3"/>
      <c r="AMN334" s="3"/>
      <c r="AMO334" s="3"/>
      <c r="AMP334" s="3"/>
      <c r="AMQ334" s="3"/>
      <c r="AMR334" s="3"/>
      <c r="AMS334" s="3"/>
      <c r="AMT334" s="3"/>
      <c r="AMU334" s="3"/>
      <c r="AMV334" s="3"/>
      <c r="AMW334" s="3"/>
      <c r="AMX334" s="3"/>
      <c r="AMY334" s="3"/>
      <c r="AMZ334" s="3"/>
      <c r="ANA334" s="3"/>
      <c r="ANB334" s="3"/>
      <c r="ANC334" s="3"/>
      <c r="AND334" s="3"/>
      <c r="ANE334" s="3"/>
      <c r="ANF334" s="3"/>
      <c r="ANG334" s="3"/>
      <c r="ANH334" s="3"/>
      <c r="ANI334" s="3"/>
      <c r="ANJ334" s="3"/>
      <c r="ANK334" s="3"/>
      <c r="ANL334" s="3"/>
      <c r="ANM334" s="3"/>
      <c r="ANN334" s="3"/>
      <c r="ANO334" s="3"/>
      <c r="ANP334" s="3"/>
      <c r="ANQ334" s="3"/>
      <c r="ANR334" s="3"/>
      <c r="ANS334" s="3"/>
      <c r="ANT334" s="3"/>
      <c r="ANU334" s="3"/>
      <c r="ANV334" s="3"/>
      <c r="ANW334" s="3"/>
      <c r="ANX334" s="3"/>
      <c r="ANY334" s="3"/>
      <c r="ANZ334" s="3"/>
      <c r="AOA334" s="3"/>
      <c r="AOB334" s="3"/>
      <c r="AOC334" s="3"/>
      <c r="AOD334" s="3"/>
      <c r="AOE334" s="3"/>
      <c r="AOF334" s="3"/>
      <c r="AOG334" s="3"/>
      <c r="AOH334" s="3"/>
      <c r="AOI334" s="3"/>
      <c r="AOJ334" s="3"/>
      <c r="AOK334" s="3"/>
      <c r="AOL334" s="3"/>
      <c r="AOM334" s="3"/>
      <c r="AON334" s="3"/>
      <c r="AOO334" s="3"/>
      <c r="AOP334" s="3"/>
      <c r="AOQ334" s="3"/>
      <c r="AOR334" s="3"/>
      <c r="AOS334" s="3"/>
      <c r="AOT334" s="3"/>
      <c r="AOU334" s="3"/>
      <c r="AOV334" s="3"/>
      <c r="AOW334" s="3"/>
      <c r="AOX334" s="3"/>
      <c r="AOY334" s="3"/>
      <c r="AOZ334" s="3"/>
      <c r="APA334" s="3"/>
      <c r="APB334" s="3"/>
      <c r="APC334" s="3"/>
      <c r="APD334" s="3"/>
      <c r="APE334" s="3"/>
      <c r="APF334" s="3"/>
      <c r="APG334" s="3"/>
      <c r="APH334" s="3"/>
      <c r="API334" s="3"/>
      <c r="APJ334" s="3"/>
      <c r="APK334" s="3"/>
      <c r="APL334" s="3"/>
      <c r="APM334" s="3"/>
      <c r="APN334" s="3"/>
      <c r="APO334" s="3"/>
      <c r="APP334" s="3"/>
      <c r="APQ334" s="3"/>
      <c r="APR334" s="3"/>
      <c r="APS334" s="3"/>
      <c r="APT334" s="3"/>
      <c r="APU334" s="3"/>
      <c r="APV334" s="3"/>
      <c r="APW334" s="3"/>
      <c r="APX334" s="3"/>
      <c r="APY334" s="3"/>
      <c r="APZ334" s="3"/>
      <c r="AQA334" s="3"/>
      <c r="AQB334" s="3"/>
      <c r="AQC334" s="3"/>
      <c r="AQD334" s="3"/>
      <c r="AQE334" s="3"/>
      <c r="AQF334" s="3"/>
      <c r="AQG334" s="3"/>
      <c r="AQH334" s="3"/>
      <c r="AQI334" s="3"/>
      <c r="AQJ334" s="3"/>
      <c r="AQK334" s="3"/>
      <c r="AQL334" s="3"/>
      <c r="AQM334" s="3"/>
      <c r="AQN334" s="3"/>
      <c r="AQO334" s="3"/>
      <c r="AQP334" s="3"/>
      <c r="AQQ334" s="3"/>
      <c r="AQR334" s="3"/>
      <c r="AQS334" s="3"/>
      <c r="AQT334" s="3"/>
      <c r="AQU334" s="3"/>
      <c r="AQV334" s="3"/>
      <c r="AQW334" s="3"/>
      <c r="AQX334" s="3"/>
      <c r="AQY334" s="3"/>
      <c r="AQZ334" s="3"/>
      <c r="ARA334" s="3"/>
      <c r="ARB334" s="3"/>
      <c r="ARC334" s="3"/>
      <c r="ARD334" s="3"/>
      <c r="ARE334" s="3"/>
      <c r="ARF334" s="3"/>
      <c r="ARG334" s="3"/>
      <c r="ARH334" s="3"/>
      <c r="ARI334" s="3"/>
      <c r="ARJ334" s="3"/>
      <c r="ARK334" s="3"/>
      <c r="ARL334" s="3"/>
      <c r="ARM334" s="3"/>
      <c r="ARN334" s="3"/>
      <c r="ARO334" s="3"/>
      <c r="ARP334" s="3"/>
      <c r="ARQ334" s="3"/>
      <c r="ARR334" s="3"/>
      <c r="ARS334" s="3"/>
      <c r="ART334" s="3"/>
      <c r="ARU334" s="3"/>
      <c r="ARV334" s="3"/>
      <c r="ARW334" s="3"/>
      <c r="ARX334" s="3"/>
      <c r="ARY334" s="3"/>
      <c r="ARZ334" s="3"/>
      <c r="ASA334" s="3"/>
      <c r="ASB334" s="3"/>
      <c r="ASC334" s="3"/>
      <c r="ASD334" s="3"/>
      <c r="ASE334" s="3"/>
      <c r="ASF334" s="3"/>
      <c r="ASG334" s="3"/>
      <c r="ASH334" s="3"/>
      <c r="ASI334" s="3"/>
      <c r="ASJ334" s="3"/>
      <c r="ASK334" s="3"/>
      <c r="ASL334" s="3"/>
      <c r="ASM334" s="3"/>
      <c r="ASN334" s="3"/>
      <c r="ASO334" s="3"/>
      <c r="ASP334" s="3"/>
      <c r="ASQ334" s="3"/>
      <c r="ASR334" s="3"/>
      <c r="ASS334" s="3"/>
      <c r="AST334" s="3"/>
      <c r="ASU334" s="3"/>
      <c r="ASV334" s="3"/>
      <c r="ASW334" s="3"/>
      <c r="ASX334" s="3"/>
      <c r="ASY334" s="3"/>
      <c r="ASZ334" s="3"/>
      <c r="ATA334" s="3"/>
      <c r="ATB334" s="3"/>
      <c r="ATC334" s="3"/>
      <c r="ATD334" s="3"/>
      <c r="ATE334" s="3"/>
      <c r="ATF334" s="3"/>
      <c r="ATG334" s="3"/>
      <c r="ATH334" s="3"/>
      <c r="ATI334" s="3"/>
      <c r="ATJ334" s="3"/>
      <c r="ATK334" s="3"/>
      <c r="ATL334" s="3"/>
      <c r="ATM334" s="3"/>
      <c r="ATN334" s="3"/>
      <c r="ATO334" s="3"/>
      <c r="ATP334" s="3"/>
      <c r="ATQ334" s="3"/>
      <c r="ATR334" s="3"/>
      <c r="ATS334" s="3"/>
      <c r="ATT334" s="3"/>
      <c r="ATU334" s="3"/>
      <c r="ATV334" s="3"/>
      <c r="ATW334" s="3"/>
      <c r="ATX334" s="3"/>
      <c r="ATY334" s="3"/>
      <c r="ATZ334" s="3"/>
      <c r="AUA334" s="3"/>
      <c r="AUB334" s="3"/>
      <c r="AUC334" s="3"/>
      <c r="AUD334" s="3"/>
      <c r="AUE334" s="3"/>
      <c r="AUF334" s="3"/>
      <c r="AUG334" s="3"/>
      <c r="AUH334" s="3"/>
      <c r="AUI334" s="3"/>
      <c r="AUJ334" s="3"/>
      <c r="AUK334" s="3"/>
      <c r="AUL334" s="3"/>
      <c r="AUM334" s="3"/>
      <c r="AUN334" s="3"/>
      <c r="AUO334" s="3"/>
      <c r="AUP334" s="3"/>
      <c r="AUQ334" s="3"/>
      <c r="AUR334" s="3"/>
      <c r="AUS334" s="3"/>
      <c r="AUT334" s="3"/>
      <c r="AUU334" s="3"/>
      <c r="AUV334" s="3"/>
      <c r="AUW334" s="3"/>
      <c r="AUX334" s="3"/>
      <c r="AUY334" s="3"/>
      <c r="AUZ334" s="3"/>
      <c r="AVA334" s="3"/>
      <c r="AVB334" s="3"/>
      <c r="AVC334" s="3"/>
      <c r="AVD334" s="3"/>
      <c r="AVE334" s="3"/>
      <c r="AVF334" s="3"/>
      <c r="AVG334" s="3"/>
      <c r="AVH334" s="3"/>
      <c r="AVI334" s="3"/>
      <c r="AVJ334" s="3"/>
      <c r="AVK334" s="3"/>
      <c r="AVL334" s="3"/>
      <c r="AVM334" s="3"/>
      <c r="AVN334" s="3"/>
      <c r="AVO334" s="3"/>
      <c r="AVP334" s="3"/>
      <c r="AVQ334" s="3"/>
      <c r="AVR334" s="3"/>
      <c r="AVS334" s="3"/>
      <c r="AVT334" s="3"/>
      <c r="AVU334" s="3"/>
      <c r="AVV334" s="3"/>
      <c r="AVW334" s="3"/>
      <c r="AVX334" s="3"/>
      <c r="AVY334" s="3"/>
      <c r="AVZ334" s="3"/>
      <c r="AWA334" s="3"/>
      <c r="AWB334" s="3"/>
      <c r="AWC334" s="3"/>
      <c r="AWD334" s="3"/>
      <c r="AWE334" s="3"/>
      <c r="AWF334" s="3"/>
      <c r="AWG334" s="3"/>
      <c r="AWH334" s="3"/>
      <c r="AWI334" s="3"/>
      <c r="AWJ334" s="3"/>
      <c r="AWK334" s="3"/>
      <c r="AWL334" s="3"/>
      <c r="AWM334" s="3"/>
      <c r="AWN334" s="3"/>
      <c r="AWO334" s="3"/>
      <c r="AWP334" s="3"/>
      <c r="AWQ334" s="3"/>
      <c r="AWR334" s="3"/>
      <c r="AWS334" s="3"/>
      <c r="AWT334" s="3"/>
      <c r="AWU334" s="3"/>
      <c r="AWV334" s="3"/>
      <c r="AWW334" s="3"/>
      <c r="AWX334" s="3"/>
      <c r="AWY334" s="3"/>
      <c r="AWZ334" s="3"/>
      <c r="AXA334" s="3"/>
      <c r="AXB334" s="3"/>
      <c r="AXC334" s="3"/>
      <c r="AXD334" s="3"/>
      <c r="AXE334" s="3"/>
      <c r="AXF334" s="3"/>
      <c r="AXG334" s="3"/>
      <c r="AXH334" s="3"/>
      <c r="AXI334" s="3"/>
      <c r="AXJ334" s="3"/>
      <c r="AXK334" s="3"/>
      <c r="AXL334" s="3"/>
      <c r="AXM334" s="3"/>
      <c r="AXN334" s="3"/>
      <c r="AXO334" s="3"/>
      <c r="AXP334" s="3"/>
      <c r="AXQ334" s="3"/>
      <c r="AXR334" s="3"/>
      <c r="AXS334" s="3"/>
      <c r="AXT334" s="3"/>
      <c r="AXU334" s="3"/>
      <c r="AXV334" s="3"/>
      <c r="AXW334" s="3"/>
      <c r="AXX334" s="3"/>
      <c r="AXY334" s="3"/>
      <c r="AXZ334" s="3"/>
      <c r="AYA334" s="3"/>
      <c r="AYB334" s="3"/>
      <c r="AYC334" s="3"/>
      <c r="AYD334" s="3"/>
      <c r="AYE334" s="3"/>
      <c r="AYF334" s="3"/>
      <c r="AYG334" s="3"/>
      <c r="AYH334" s="3"/>
      <c r="AYI334" s="3"/>
      <c r="AYJ334" s="3"/>
      <c r="AYK334" s="3"/>
      <c r="AYL334" s="3"/>
      <c r="AYM334" s="3"/>
      <c r="AYN334" s="3"/>
      <c r="AYO334" s="3"/>
      <c r="AYP334" s="3"/>
      <c r="AYQ334" s="3"/>
      <c r="AYR334" s="3"/>
      <c r="AYS334" s="3"/>
      <c r="AYT334" s="3"/>
      <c r="AYU334" s="3"/>
      <c r="AYV334" s="3"/>
      <c r="AYW334" s="3"/>
      <c r="AYX334" s="3"/>
      <c r="AYY334" s="3"/>
      <c r="AYZ334" s="3"/>
      <c r="AZA334" s="3"/>
      <c r="AZB334" s="3"/>
      <c r="AZC334" s="3"/>
      <c r="AZD334" s="3"/>
      <c r="AZE334" s="3"/>
      <c r="AZF334" s="3"/>
      <c r="AZG334" s="3"/>
      <c r="AZH334" s="3"/>
      <c r="AZI334" s="3"/>
      <c r="AZJ334" s="3"/>
      <c r="AZK334" s="3"/>
      <c r="AZL334" s="3"/>
      <c r="AZM334" s="3"/>
      <c r="AZN334" s="3"/>
      <c r="AZO334" s="3"/>
      <c r="AZP334" s="3"/>
      <c r="AZQ334" s="3"/>
      <c r="AZR334" s="3"/>
      <c r="AZS334" s="3"/>
      <c r="AZT334" s="3"/>
      <c r="AZU334" s="3"/>
      <c r="AZV334" s="3"/>
      <c r="AZW334" s="3"/>
      <c r="AZX334" s="3"/>
      <c r="AZY334" s="3"/>
      <c r="AZZ334" s="3"/>
      <c r="BAA334" s="3"/>
      <c r="BAB334" s="3"/>
      <c r="BAC334" s="3"/>
      <c r="BAD334" s="3"/>
      <c r="BAE334" s="3"/>
      <c r="BAF334" s="3"/>
      <c r="BAG334" s="3"/>
      <c r="BAH334" s="3"/>
      <c r="BAI334" s="3"/>
      <c r="BAJ334" s="3"/>
      <c r="BAK334" s="3"/>
      <c r="BAL334" s="3"/>
      <c r="BAM334" s="3"/>
      <c r="BAN334" s="3"/>
      <c r="BAO334" s="3"/>
      <c r="BAP334" s="3"/>
      <c r="BAQ334" s="3"/>
      <c r="BAR334" s="3"/>
      <c r="BAS334" s="3"/>
      <c r="BAT334" s="3"/>
      <c r="BAU334" s="3"/>
      <c r="BAV334" s="3"/>
      <c r="BAW334" s="3"/>
      <c r="BAX334" s="3"/>
      <c r="BAY334" s="3"/>
      <c r="BAZ334" s="3"/>
      <c r="BBA334" s="3"/>
      <c r="BBB334" s="3"/>
      <c r="BBC334" s="3"/>
      <c r="BBD334" s="3"/>
      <c r="BBE334" s="3"/>
      <c r="BBF334" s="3"/>
      <c r="BBG334" s="3"/>
      <c r="BBH334" s="3"/>
      <c r="BBI334" s="3"/>
      <c r="BBJ334" s="3"/>
      <c r="BBK334" s="3"/>
      <c r="BBL334" s="3"/>
      <c r="BBM334" s="3"/>
      <c r="BBN334" s="3"/>
      <c r="BBO334" s="3"/>
      <c r="BBP334" s="3"/>
      <c r="BBQ334" s="3"/>
      <c r="BBR334" s="3"/>
      <c r="BBS334" s="3"/>
      <c r="BBT334" s="3"/>
      <c r="BBU334" s="3"/>
      <c r="BBV334" s="3"/>
      <c r="BBW334" s="3"/>
      <c r="BBX334" s="3"/>
      <c r="BBY334" s="3"/>
      <c r="BBZ334" s="3"/>
      <c r="BCA334" s="3"/>
      <c r="BCB334" s="3"/>
      <c r="BCC334" s="3"/>
      <c r="BCD334" s="3"/>
      <c r="BCE334" s="3"/>
      <c r="BCF334" s="3"/>
      <c r="BCG334" s="3"/>
      <c r="BCH334" s="3"/>
      <c r="BCI334" s="3"/>
      <c r="BCJ334" s="3"/>
      <c r="BCK334" s="3"/>
      <c r="BCL334" s="3"/>
      <c r="BCM334" s="3"/>
      <c r="BCN334" s="3"/>
      <c r="BCO334" s="3"/>
      <c r="BCP334" s="3"/>
      <c r="BCQ334" s="3"/>
      <c r="BCR334" s="3"/>
      <c r="BCS334" s="3"/>
      <c r="BCT334" s="3"/>
      <c r="BCU334" s="3"/>
      <c r="BCV334" s="3"/>
      <c r="BCW334" s="3"/>
      <c r="BCX334" s="3"/>
      <c r="BCY334" s="3"/>
      <c r="BCZ334" s="3"/>
      <c r="BDA334" s="3"/>
      <c r="BDB334" s="3"/>
      <c r="BDC334" s="3"/>
      <c r="BDD334" s="3"/>
      <c r="BDE334" s="3"/>
      <c r="BDF334" s="3"/>
      <c r="BDG334" s="3"/>
      <c r="BDH334" s="3"/>
      <c r="BDI334" s="3"/>
      <c r="BDJ334" s="3"/>
      <c r="BDK334" s="3"/>
      <c r="BDL334" s="3"/>
      <c r="BDM334" s="3"/>
      <c r="BDN334" s="3"/>
      <c r="BDO334" s="3"/>
      <c r="BDP334" s="3"/>
      <c r="BDQ334" s="3"/>
      <c r="BDR334" s="3"/>
      <c r="BDS334" s="3"/>
      <c r="BDT334" s="3"/>
      <c r="BDU334" s="3"/>
      <c r="BDV334" s="3"/>
      <c r="BDW334" s="3"/>
      <c r="BDX334" s="3"/>
      <c r="BDY334" s="3"/>
      <c r="BDZ334" s="3"/>
      <c r="BEA334" s="3"/>
      <c r="BEB334" s="3"/>
      <c r="BEC334" s="3"/>
      <c r="BED334" s="3"/>
      <c r="BEE334" s="3"/>
      <c r="BEF334" s="3"/>
      <c r="BEG334" s="3"/>
      <c r="BEH334" s="3"/>
      <c r="BEI334" s="3"/>
      <c r="BEJ334" s="3"/>
      <c r="BEK334" s="3"/>
      <c r="BEL334" s="3"/>
      <c r="BEM334" s="3"/>
      <c r="BEN334" s="3"/>
      <c r="BEO334" s="3"/>
      <c r="BEP334" s="3"/>
      <c r="BEQ334" s="3"/>
      <c r="BER334" s="3"/>
      <c r="BES334" s="3"/>
      <c r="BET334" s="3"/>
      <c r="BEU334" s="3"/>
      <c r="BEV334" s="3"/>
      <c r="BEW334" s="3"/>
      <c r="BEX334" s="3"/>
      <c r="BEY334" s="3"/>
      <c r="BEZ334" s="3"/>
      <c r="BFA334" s="3"/>
      <c r="BFB334" s="3"/>
      <c r="BFC334" s="3"/>
      <c r="BFD334" s="3"/>
      <c r="BFE334" s="3"/>
      <c r="BFF334" s="3"/>
      <c r="BFG334" s="3"/>
      <c r="BFH334" s="3"/>
      <c r="BFI334" s="3"/>
      <c r="BFJ334" s="3"/>
      <c r="BFK334" s="3"/>
      <c r="BFL334" s="3"/>
      <c r="BFM334" s="3"/>
      <c r="BFN334" s="3"/>
      <c r="BFO334" s="3"/>
      <c r="BFP334" s="3"/>
      <c r="BFQ334" s="3"/>
      <c r="BFR334" s="3"/>
      <c r="BFS334" s="3"/>
      <c r="BFT334" s="3"/>
      <c r="BFU334" s="3"/>
      <c r="BFV334" s="3"/>
      <c r="BFW334" s="3"/>
      <c r="BFX334" s="3"/>
      <c r="BFY334" s="3"/>
      <c r="BFZ334" s="3"/>
      <c r="BGA334" s="3"/>
      <c r="BGB334" s="3"/>
      <c r="BGC334" s="3"/>
      <c r="BGD334" s="3"/>
      <c r="BGE334" s="3"/>
      <c r="BGF334" s="3"/>
      <c r="BGG334" s="3"/>
      <c r="BGH334" s="3"/>
      <c r="BGI334" s="3"/>
      <c r="BGJ334" s="3"/>
      <c r="BGK334" s="3"/>
      <c r="BGL334" s="3"/>
      <c r="BGM334" s="3"/>
      <c r="BGN334" s="3"/>
      <c r="BGO334" s="3"/>
      <c r="BGP334" s="3"/>
      <c r="BGQ334" s="3"/>
      <c r="BGR334" s="3"/>
      <c r="BGS334" s="3"/>
      <c r="BGT334" s="3"/>
      <c r="BGU334" s="3"/>
      <c r="BGV334" s="3"/>
      <c r="BGW334" s="3"/>
      <c r="BGX334" s="3"/>
      <c r="BGY334" s="3"/>
      <c r="BGZ334" s="3"/>
      <c r="BHA334" s="3"/>
      <c r="BHB334" s="3"/>
      <c r="BHC334" s="3"/>
      <c r="BHD334" s="3"/>
      <c r="BHE334" s="3"/>
      <c r="BHF334" s="3"/>
      <c r="BHG334" s="3"/>
      <c r="BHH334" s="3"/>
      <c r="BHI334" s="3"/>
      <c r="BHJ334" s="3"/>
      <c r="BHK334" s="3"/>
      <c r="BHL334" s="3"/>
      <c r="BHM334" s="3"/>
      <c r="BHN334" s="3"/>
      <c r="BHO334" s="3"/>
      <c r="BHP334" s="3"/>
      <c r="BHQ334" s="3"/>
      <c r="BHR334" s="3"/>
      <c r="BHS334" s="3"/>
      <c r="BHT334" s="3"/>
      <c r="BHU334" s="3"/>
      <c r="BHV334" s="3"/>
      <c r="BHW334" s="3"/>
      <c r="BHX334" s="3"/>
      <c r="BHY334" s="3"/>
      <c r="BHZ334" s="3"/>
      <c r="BIA334" s="3"/>
      <c r="BIB334" s="3"/>
      <c r="BIC334" s="3"/>
      <c r="BID334" s="3"/>
      <c r="BIE334" s="3"/>
      <c r="BIF334" s="3"/>
      <c r="BIG334" s="3"/>
      <c r="BIH334" s="3"/>
      <c r="BII334" s="3"/>
      <c r="BIJ334" s="3"/>
      <c r="BIK334" s="3"/>
      <c r="BIL334" s="3"/>
      <c r="BIM334" s="3"/>
      <c r="BIN334" s="3"/>
      <c r="BIO334" s="3"/>
      <c r="BIP334" s="3"/>
      <c r="BIQ334" s="3"/>
      <c r="BIR334" s="3"/>
      <c r="BIS334" s="3"/>
      <c r="BIT334" s="3"/>
      <c r="BIU334" s="3"/>
      <c r="BIV334" s="3"/>
      <c r="BIW334" s="3"/>
      <c r="BIX334" s="3"/>
      <c r="BIY334" s="3"/>
      <c r="BIZ334" s="3"/>
      <c r="BJA334" s="3"/>
      <c r="BJB334" s="3"/>
      <c r="BJC334" s="3"/>
      <c r="BJD334" s="3"/>
      <c r="BJE334" s="3"/>
      <c r="BJF334" s="3"/>
      <c r="BJG334" s="3"/>
      <c r="BJH334" s="3"/>
      <c r="BJI334" s="3"/>
      <c r="BJJ334" s="3"/>
      <c r="BJK334" s="3"/>
      <c r="BJL334" s="3"/>
      <c r="BJM334" s="3"/>
      <c r="BJN334" s="3"/>
      <c r="BJO334" s="3"/>
      <c r="BJP334" s="3"/>
      <c r="BJQ334" s="3"/>
      <c r="BJR334" s="3"/>
      <c r="BJS334" s="3"/>
      <c r="BJT334" s="3"/>
      <c r="BJU334" s="3"/>
      <c r="BJV334" s="3"/>
      <c r="BJW334" s="3"/>
      <c r="BJX334" s="3"/>
      <c r="BJY334" s="3"/>
      <c r="BJZ334" s="3"/>
      <c r="BKA334" s="3"/>
      <c r="BKB334" s="3"/>
      <c r="BKC334" s="3"/>
      <c r="BKD334" s="3"/>
      <c r="BKE334" s="3"/>
      <c r="BKF334" s="3"/>
      <c r="BKG334" s="3"/>
      <c r="BKH334" s="3"/>
      <c r="BKI334" s="3"/>
      <c r="BKJ334" s="3"/>
      <c r="BKK334" s="3"/>
      <c r="BKL334" s="3"/>
      <c r="BKM334" s="3"/>
      <c r="BKN334" s="3"/>
      <c r="BKO334" s="3"/>
      <c r="BKP334" s="3"/>
      <c r="BKQ334" s="3"/>
      <c r="BKR334" s="3"/>
      <c r="BKS334" s="3"/>
      <c r="BKT334" s="3"/>
      <c r="BKU334" s="3"/>
      <c r="BKV334" s="3"/>
      <c r="BKW334" s="3"/>
      <c r="BKX334" s="3"/>
      <c r="BKY334" s="3"/>
      <c r="BKZ334" s="3"/>
      <c r="BLA334" s="3"/>
      <c r="BLB334" s="3"/>
      <c r="BLC334" s="3"/>
      <c r="BLD334" s="3"/>
      <c r="BLE334" s="3"/>
      <c r="BLF334" s="3"/>
      <c r="BLG334" s="3"/>
      <c r="BLH334" s="3"/>
      <c r="BLI334" s="3"/>
      <c r="BLJ334" s="3"/>
      <c r="BLK334" s="3"/>
      <c r="BLL334" s="3"/>
      <c r="BLM334" s="3"/>
      <c r="BLN334" s="3"/>
      <c r="BLO334" s="3"/>
      <c r="BLP334" s="3"/>
      <c r="BLQ334" s="3"/>
      <c r="BLR334" s="3"/>
      <c r="BLS334" s="3"/>
      <c r="BLT334" s="3"/>
      <c r="BLU334" s="3"/>
      <c r="BLV334" s="3"/>
      <c r="BLW334" s="3"/>
      <c r="BLX334" s="3"/>
      <c r="BLY334" s="3"/>
      <c r="BLZ334" s="3"/>
      <c r="BMA334" s="3"/>
      <c r="BMB334" s="3"/>
      <c r="BMC334" s="3"/>
      <c r="BMD334" s="3"/>
      <c r="BME334" s="3"/>
      <c r="BMF334" s="3"/>
      <c r="BMG334" s="3"/>
      <c r="BMH334" s="3"/>
      <c r="BMI334" s="3"/>
      <c r="BMJ334" s="3"/>
      <c r="BMK334" s="3"/>
      <c r="BML334" s="3"/>
      <c r="BMM334" s="3"/>
      <c r="BMN334" s="3"/>
      <c r="BMO334" s="3"/>
      <c r="BMP334" s="3"/>
      <c r="BMQ334" s="3"/>
      <c r="BMR334" s="3"/>
      <c r="BMS334" s="3"/>
      <c r="BMT334" s="3"/>
      <c r="BMU334" s="3"/>
      <c r="BMV334" s="3"/>
      <c r="BMW334" s="3"/>
      <c r="BMX334" s="3"/>
      <c r="BMY334" s="3"/>
      <c r="BMZ334" s="3"/>
      <c r="BNA334" s="3"/>
      <c r="BNB334" s="3"/>
      <c r="BNC334" s="3"/>
      <c r="BND334" s="3"/>
      <c r="BNE334" s="3"/>
      <c r="BNF334" s="3"/>
      <c r="BNG334" s="3"/>
      <c r="BNH334" s="3"/>
      <c r="BNI334" s="3"/>
      <c r="BNJ334" s="3"/>
      <c r="BNK334" s="3"/>
      <c r="BNL334" s="3"/>
      <c r="BNM334" s="3"/>
      <c r="BNN334" s="3"/>
      <c r="BNO334" s="3"/>
      <c r="BNP334" s="3"/>
      <c r="BNQ334" s="3"/>
      <c r="BNR334" s="3"/>
      <c r="BNS334" s="3"/>
      <c r="BNT334" s="3"/>
      <c r="BNU334" s="3"/>
      <c r="BNV334" s="3"/>
      <c r="BNW334" s="3"/>
      <c r="BNX334" s="3"/>
      <c r="BNY334" s="3"/>
      <c r="BNZ334" s="3"/>
      <c r="BOA334" s="3"/>
      <c r="BOB334" s="3"/>
      <c r="BOC334" s="3"/>
      <c r="BOD334" s="3"/>
      <c r="BOE334" s="3"/>
      <c r="BOF334" s="3"/>
      <c r="BOG334" s="3"/>
      <c r="BOH334" s="3"/>
      <c r="BOI334" s="3"/>
      <c r="BOJ334" s="3"/>
      <c r="BOK334" s="3"/>
      <c r="BOL334" s="3"/>
      <c r="BOM334" s="3"/>
      <c r="BON334" s="3"/>
      <c r="BOO334" s="3"/>
      <c r="BOP334" s="3"/>
      <c r="BOQ334" s="3"/>
      <c r="BOR334" s="3"/>
      <c r="BOS334" s="3"/>
      <c r="BOT334" s="3"/>
      <c r="BOU334" s="3"/>
      <c r="BOV334" s="3"/>
      <c r="BOW334" s="3"/>
      <c r="BOX334" s="3"/>
      <c r="BOY334" s="3"/>
      <c r="BOZ334" s="3"/>
      <c r="BPA334" s="3"/>
      <c r="BPB334" s="3"/>
      <c r="BPC334" s="3"/>
      <c r="BPD334" s="3"/>
      <c r="BPE334" s="3"/>
      <c r="BPF334" s="3"/>
      <c r="BPG334" s="3"/>
      <c r="BPH334" s="3"/>
      <c r="BPI334" s="3"/>
      <c r="BPJ334" s="3"/>
      <c r="BPK334" s="3"/>
      <c r="BPL334" s="3"/>
      <c r="BPM334" s="3"/>
      <c r="BPN334" s="3"/>
      <c r="BPO334" s="3"/>
      <c r="BPP334" s="3"/>
      <c r="BPQ334" s="3"/>
      <c r="BPR334" s="3"/>
      <c r="BPS334" s="3"/>
      <c r="BPT334" s="3"/>
      <c r="BPU334" s="3"/>
      <c r="BPV334" s="3"/>
      <c r="BPW334" s="3"/>
      <c r="BPX334" s="3"/>
      <c r="BPY334" s="3"/>
      <c r="BPZ334" s="3"/>
      <c r="BQA334" s="3"/>
      <c r="BQB334" s="3"/>
      <c r="BQC334" s="3"/>
      <c r="BQD334" s="3"/>
      <c r="BQE334" s="3"/>
      <c r="BQF334" s="3"/>
      <c r="BQG334" s="3"/>
      <c r="BQH334" s="3"/>
      <c r="BQI334" s="3"/>
      <c r="BQJ334" s="3"/>
      <c r="BQK334" s="3"/>
      <c r="BQL334" s="3"/>
      <c r="BQM334" s="3"/>
      <c r="BQN334" s="3"/>
      <c r="BQO334" s="3"/>
      <c r="BQP334" s="3"/>
      <c r="BQQ334" s="3"/>
      <c r="BQR334" s="3"/>
      <c r="BQS334" s="3"/>
      <c r="BQT334" s="3"/>
      <c r="BQU334" s="3"/>
      <c r="BQV334" s="3"/>
      <c r="BQW334" s="3"/>
      <c r="BQX334" s="3"/>
      <c r="BQY334" s="3"/>
      <c r="BQZ334" s="3"/>
      <c r="BRA334" s="3"/>
      <c r="BRB334" s="3"/>
      <c r="BRC334" s="3"/>
      <c r="BRD334" s="3"/>
      <c r="BRE334" s="3"/>
      <c r="BRF334" s="3"/>
      <c r="BRG334" s="3"/>
      <c r="BRH334" s="3"/>
      <c r="BRI334" s="3"/>
      <c r="BRJ334" s="3"/>
      <c r="BRK334" s="3"/>
      <c r="BRL334" s="3"/>
      <c r="BRM334" s="3"/>
      <c r="BRN334" s="3"/>
      <c r="BRO334" s="3"/>
      <c r="BRP334" s="3"/>
      <c r="BRQ334" s="3"/>
      <c r="BRR334" s="3"/>
      <c r="BRS334" s="3"/>
      <c r="BRT334" s="3"/>
      <c r="BRU334" s="3"/>
      <c r="BRV334" s="3"/>
      <c r="BRW334" s="3"/>
      <c r="BRX334" s="3"/>
      <c r="BRY334" s="3"/>
      <c r="BRZ334" s="3"/>
    </row>
    <row r="335" spans="1:1846" s="4" customFormat="1" x14ac:dyDescent="0.3">
      <c r="A335" s="812"/>
      <c r="B335" s="812"/>
      <c r="C335" s="812"/>
      <c r="D335" s="812"/>
      <c r="E335" s="542" t="s">
        <v>447</v>
      </c>
      <c r="F335" s="829"/>
      <c r="G335" s="804"/>
      <c r="H335" s="817"/>
      <c r="I335" s="816"/>
      <c r="J335" s="816"/>
      <c r="K335" s="816"/>
      <c r="L335" s="768"/>
      <c r="M335" s="876">
        <v>0</v>
      </c>
      <c r="N335" s="836">
        <v>4000000000</v>
      </c>
      <c r="O335" s="836">
        <v>3998489476.5599999</v>
      </c>
      <c r="P335" s="836">
        <v>1577709410.1800001</v>
      </c>
      <c r="Q335" s="840" t="s">
        <v>165</v>
      </c>
      <c r="R335" s="837"/>
      <c r="S335" s="816"/>
      <c r="T335" s="816"/>
      <c r="U335" s="816"/>
      <c r="V335" s="828"/>
      <c r="W335" s="837"/>
      <c r="X335" s="837"/>
      <c r="Y335" s="837"/>
      <c r="Z335" s="674">
        <f t="shared" ref="Z335" si="185">K332+P332+P335+P337</f>
        <v>3204193513.1100001</v>
      </c>
      <c r="AA335" s="897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  <c r="ALO335" s="3"/>
      <c r="ALP335" s="3"/>
      <c r="ALQ335" s="3"/>
      <c r="ALR335" s="3"/>
      <c r="ALS335" s="3"/>
      <c r="ALT335" s="3"/>
      <c r="ALU335" s="3"/>
      <c r="ALV335" s="3"/>
      <c r="ALW335" s="3"/>
      <c r="ALX335" s="3"/>
      <c r="ALY335" s="3"/>
      <c r="ALZ335" s="3"/>
      <c r="AMA335" s="3"/>
      <c r="AMB335" s="3"/>
      <c r="AMC335" s="3"/>
      <c r="AMD335" s="3"/>
      <c r="AME335" s="3"/>
      <c r="AMF335" s="3"/>
      <c r="AMG335" s="3"/>
      <c r="AMH335" s="3"/>
      <c r="AMI335" s="3"/>
      <c r="AMJ335" s="3"/>
      <c r="AMK335" s="3"/>
      <c r="AML335" s="3"/>
      <c r="AMM335" s="3"/>
      <c r="AMN335" s="3"/>
      <c r="AMO335" s="3"/>
      <c r="AMP335" s="3"/>
      <c r="AMQ335" s="3"/>
      <c r="AMR335" s="3"/>
      <c r="AMS335" s="3"/>
      <c r="AMT335" s="3"/>
      <c r="AMU335" s="3"/>
      <c r="AMV335" s="3"/>
      <c r="AMW335" s="3"/>
      <c r="AMX335" s="3"/>
      <c r="AMY335" s="3"/>
      <c r="AMZ335" s="3"/>
      <c r="ANA335" s="3"/>
      <c r="ANB335" s="3"/>
      <c r="ANC335" s="3"/>
      <c r="AND335" s="3"/>
      <c r="ANE335" s="3"/>
      <c r="ANF335" s="3"/>
      <c r="ANG335" s="3"/>
      <c r="ANH335" s="3"/>
      <c r="ANI335" s="3"/>
      <c r="ANJ335" s="3"/>
      <c r="ANK335" s="3"/>
      <c r="ANL335" s="3"/>
      <c r="ANM335" s="3"/>
      <c r="ANN335" s="3"/>
      <c r="ANO335" s="3"/>
      <c r="ANP335" s="3"/>
      <c r="ANQ335" s="3"/>
      <c r="ANR335" s="3"/>
      <c r="ANS335" s="3"/>
      <c r="ANT335" s="3"/>
      <c r="ANU335" s="3"/>
      <c r="ANV335" s="3"/>
      <c r="ANW335" s="3"/>
      <c r="ANX335" s="3"/>
      <c r="ANY335" s="3"/>
      <c r="ANZ335" s="3"/>
      <c r="AOA335" s="3"/>
      <c r="AOB335" s="3"/>
      <c r="AOC335" s="3"/>
      <c r="AOD335" s="3"/>
      <c r="AOE335" s="3"/>
      <c r="AOF335" s="3"/>
      <c r="AOG335" s="3"/>
      <c r="AOH335" s="3"/>
      <c r="AOI335" s="3"/>
      <c r="AOJ335" s="3"/>
      <c r="AOK335" s="3"/>
      <c r="AOL335" s="3"/>
      <c r="AOM335" s="3"/>
      <c r="AON335" s="3"/>
      <c r="AOO335" s="3"/>
      <c r="AOP335" s="3"/>
      <c r="AOQ335" s="3"/>
      <c r="AOR335" s="3"/>
      <c r="AOS335" s="3"/>
      <c r="AOT335" s="3"/>
      <c r="AOU335" s="3"/>
      <c r="AOV335" s="3"/>
      <c r="AOW335" s="3"/>
      <c r="AOX335" s="3"/>
      <c r="AOY335" s="3"/>
      <c r="AOZ335" s="3"/>
      <c r="APA335" s="3"/>
      <c r="APB335" s="3"/>
      <c r="APC335" s="3"/>
      <c r="APD335" s="3"/>
      <c r="APE335" s="3"/>
      <c r="APF335" s="3"/>
      <c r="APG335" s="3"/>
      <c r="APH335" s="3"/>
      <c r="API335" s="3"/>
      <c r="APJ335" s="3"/>
      <c r="APK335" s="3"/>
      <c r="APL335" s="3"/>
      <c r="APM335" s="3"/>
      <c r="APN335" s="3"/>
      <c r="APO335" s="3"/>
      <c r="APP335" s="3"/>
      <c r="APQ335" s="3"/>
      <c r="APR335" s="3"/>
      <c r="APS335" s="3"/>
      <c r="APT335" s="3"/>
      <c r="APU335" s="3"/>
      <c r="APV335" s="3"/>
      <c r="APW335" s="3"/>
      <c r="APX335" s="3"/>
      <c r="APY335" s="3"/>
      <c r="APZ335" s="3"/>
      <c r="AQA335" s="3"/>
      <c r="AQB335" s="3"/>
      <c r="AQC335" s="3"/>
      <c r="AQD335" s="3"/>
      <c r="AQE335" s="3"/>
      <c r="AQF335" s="3"/>
      <c r="AQG335" s="3"/>
      <c r="AQH335" s="3"/>
      <c r="AQI335" s="3"/>
      <c r="AQJ335" s="3"/>
      <c r="AQK335" s="3"/>
      <c r="AQL335" s="3"/>
      <c r="AQM335" s="3"/>
      <c r="AQN335" s="3"/>
      <c r="AQO335" s="3"/>
      <c r="AQP335" s="3"/>
      <c r="AQQ335" s="3"/>
      <c r="AQR335" s="3"/>
      <c r="AQS335" s="3"/>
      <c r="AQT335" s="3"/>
      <c r="AQU335" s="3"/>
      <c r="AQV335" s="3"/>
      <c r="AQW335" s="3"/>
      <c r="AQX335" s="3"/>
      <c r="AQY335" s="3"/>
      <c r="AQZ335" s="3"/>
      <c r="ARA335" s="3"/>
      <c r="ARB335" s="3"/>
      <c r="ARC335" s="3"/>
      <c r="ARD335" s="3"/>
      <c r="ARE335" s="3"/>
      <c r="ARF335" s="3"/>
      <c r="ARG335" s="3"/>
      <c r="ARH335" s="3"/>
      <c r="ARI335" s="3"/>
      <c r="ARJ335" s="3"/>
      <c r="ARK335" s="3"/>
      <c r="ARL335" s="3"/>
      <c r="ARM335" s="3"/>
      <c r="ARN335" s="3"/>
      <c r="ARO335" s="3"/>
      <c r="ARP335" s="3"/>
      <c r="ARQ335" s="3"/>
      <c r="ARR335" s="3"/>
      <c r="ARS335" s="3"/>
      <c r="ART335" s="3"/>
      <c r="ARU335" s="3"/>
      <c r="ARV335" s="3"/>
      <c r="ARW335" s="3"/>
      <c r="ARX335" s="3"/>
      <c r="ARY335" s="3"/>
      <c r="ARZ335" s="3"/>
      <c r="ASA335" s="3"/>
      <c r="ASB335" s="3"/>
      <c r="ASC335" s="3"/>
      <c r="ASD335" s="3"/>
      <c r="ASE335" s="3"/>
      <c r="ASF335" s="3"/>
      <c r="ASG335" s="3"/>
      <c r="ASH335" s="3"/>
      <c r="ASI335" s="3"/>
      <c r="ASJ335" s="3"/>
      <c r="ASK335" s="3"/>
      <c r="ASL335" s="3"/>
      <c r="ASM335" s="3"/>
      <c r="ASN335" s="3"/>
      <c r="ASO335" s="3"/>
      <c r="ASP335" s="3"/>
      <c r="ASQ335" s="3"/>
      <c r="ASR335" s="3"/>
      <c r="ASS335" s="3"/>
      <c r="AST335" s="3"/>
      <c r="ASU335" s="3"/>
      <c r="ASV335" s="3"/>
      <c r="ASW335" s="3"/>
      <c r="ASX335" s="3"/>
      <c r="ASY335" s="3"/>
      <c r="ASZ335" s="3"/>
      <c r="ATA335" s="3"/>
      <c r="ATB335" s="3"/>
      <c r="ATC335" s="3"/>
      <c r="ATD335" s="3"/>
      <c r="ATE335" s="3"/>
      <c r="ATF335" s="3"/>
      <c r="ATG335" s="3"/>
      <c r="ATH335" s="3"/>
      <c r="ATI335" s="3"/>
      <c r="ATJ335" s="3"/>
      <c r="ATK335" s="3"/>
      <c r="ATL335" s="3"/>
      <c r="ATM335" s="3"/>
      <c r="ATN335" s="3"/>
      <c r="ATO335" s="3"/>
      <c r="ATP335" s="3"/>
      <c r="ATQ335" s="3"/>
      <c r="ATR335" s="3"/>
      <c r="ATS335" s="3"/>
      <c r="ATT335" s="3"/>
      <c r="ATU335" s="3"/>
      <c r="ATV335" s="3"/>
      <c r="ATW335" s="3"/>
      <c r="ATX335" s="3"/>
      <c r="ATY335" s="3"/>
      <c r="ATZ335" s="3"/>
      <c r="AUA335" s="3"/>
      <c r="AUB335" s="3"/>
      <c r="AUC335" s="3"/>
      <c r="AUD335" s="3"/>
      <c r="AUE335" s="3"/>
      <c r="AUF335" s="3"/>
      <c r="AUG335" s="3"/>
      <c r="AUH335" s="3"/>
      <c r="AUI335" s="3"/>
      <c r="AUJ335" s="3"/>
      <c r="AUK335" s="3"/>
      <c r="AUL335" s="3"/>
      <c r="AUM335" s="3"/>
      <c r="AUN335" s="3"/>
      <c r="AUO335" s="3"/>
      <c r="AUP335" s="3"/>
      <c r="AUQ335" s="3"/>
      <c r="AUR335" s="3"/>
      <c r="AUS335" s="3"/>
      <c r="AUT335" s="3"/>
      <c r="AUU335" s="3"/>
      <c r="AUV335" s="3"/>
      <c r="AUW335" s="3"/>
      <c r="AUX335" s="3"/>
      <c r="AUY335" s="3"/>
      <c r="AUZ335" s="3"/>
      <c r="AVA335" s="3"/>
      <c r="AVB335" s="3"/>
      <c r="AVC335" s="3"/>
      <c r="AVD335" s="3"/>
      <c r="AVE335" s="3"/>
      <c r="AVF335" s="3"/>
      <c r="AVG335" s="3"/>
      <c r="AVH335" s="3"/>
      <c r="AVI335" s="3"/>
      <c r="AVJ335" s="3"/>
      <c r="AVK335" s="3"/>
      <c r="AVL335" s="3"/>
      <c r="AVM335" s="3"/>
      <c r="AVN335" s="3"/>
      <c r="AVO335" s="3"/>
      <c r="AVP335" s="3"/>
      <c r="AVQ335" s="3"/>
      <c r="AVR335" s="3"/>
      <c r="AVS335" s="3"/>
      <c r="AVT335" s="3"/>
      <c r="AVU335" s="3"/>
      <c r="AVV335" s="3"/>
      <c r="AVW335" s="3"/>
      <c r="AVX335" s="3"/>
      <c r="AVY335" s="3"/>
      <c r="AVZ335" s="3"/>
      <c r="AWA335" s="3"/>
      <c r="AWB335" s="3"/>
      <c r="AWC335" s="3"/>
      <c r="AWD335" s="3"/>
      <c r="AWE335" s="3"/>
      <c r="AWF335" s="3"/>
      <c r="AWG335" s="3"/>
      <c r="AWH335" s="3"/>
      <c r="AWI335" s="3"/>
      <c r="AWJ335" s="3"/>
      <c r="AWK335" s="3"/>
      <c r="AWL335" s="3"/>
      <c r="AWM335" s="3"/>
      <c r="AWN335" s="3"/>
      <c r="AWO335" s="3"/>
      <c r="AWP335" s="3"/>
      <c r="AWQ335" s="3"/>
      <c r="AWR335" s="3"/>
      <c r="AWS335" s="3"/>
      <c r="AWT335" s="3"/>
      <c r="AWU335" s="3"/>
      <c r="AWV335" s="3"/>
      <c r="AWW335" s="3"/>
      <c r="AWX335" s="3"/>
      <c r="AWY335" s="3"/>
      <c r="AWZ335" s="3"/>
      <c r="AXA335" s="3"/>
      <c r="AXB335" s="3"/>
      <c r="AXC335" s="3"/>
      <c r="AXD335" s="3"/>
      <c r="AXE335" s="3"/>
      <c r="AXF335" s="3"/>
      <c r="AXG335" s="3"/>
      <c r="AXH335" s="3"/>
      <c r="AXI335" s="3"/>
      <c r="AXJ335" s="3"/>
      <c r="AXK335" s="3"/>
      <c r="AXL335" s="3"/>
      <c r="AXM335" s="3"/>
      <c r="AXN335" s="3"/>
      <c r="AXO335" s="3"/>
      <c r="AXP335" s="3"/>
      <c r="AXQ335" s="3"/>
      <c r="AXR335" s="3"/>
      <c r="AXS335" s="3"/>
      <c r="AXT335" s="3"/>
      <c r="AXU335" s="3"/>
      <c r="AXV335" s="3"/>
      <c r="AXW335" s="3"/>
      <c r="AXX335" s="3"/>
      <c r="AXY335" s="3"/>
      <c r="AXZ335" s="3"/>
      <c r="AYA335" s="3"/>
      <c r="AYB335" s="3"/>
      <c r="AYC335" s="3"/>
      <c r="AYD335" s="3"/>
      <c r="AYE335" s="3"/>
      <c r="AYF335" s="3"/>
      <c r="AYG335" s="3"/>
      <c r="AYH335" s="3"/>
      <c r="AYI335" s="3"/>
      <c r="AYJ335" s="3"/>
      <c r="AYK335" s="3"/>
      <c r="AYL335" s="3"/>
      <c r="AYM335" s="3"/>
      <c r="AYN335" s="3"/>
      <c r="AYO335" s="3"/>
      <c r="AYP335" s="3"/>
      <c r="AYQ335" s="3"/>
      <c r="AYR335" s="3"/>
      <c r="AYS335" s="3"/>
      <c r="AYT335" s="3"/>
      <c r="AYU335" s="3"/>
      <c r="AYV335" s="3"/>
      <c r="AYW335" s="3"/>
      <c r="AYX335" s="3"/>
      <c r="AYY335" s="3"/>
      <c r="AYZ335" s="3"/>
      <c r="AZA335" s="3"/>
      <c r="AZB335" s="3"/>
      <c r="AZC335" s="3"/>
      <c r="AZD335" s="3"/>
      <c r="AZE335" s="3"/>
      <c r="AZF335" s="3"/>
      <c r="AZG335" s="3"/>
      <c r="AZH335" s="3"/>
      <c r="AZI335" s="3"/>
      <c r="AZJ335" s="3"/>
      <c r="AZK335" s="3"/>
      <c r="AZL335" s="3"/>
      <c r="AZM335" s="3"/>
      <c r="AZN335" s="3"/>
      <c r="AZO335" s="3"/>
      <c r="AZP335" s="3"/>
      <c r="AZQ335" s="3"/>
      <c r="AZR335" s="3"/>
      <c r="AZS335" s="3"/>
      <c r="AZT335" s="3"/>
      <c r="AZU335" s="3"/>
      <c r="AZV335" s="3"/>
      <c r="AZW335" s="3"/>
      <c r="AZX335" s="3"/>
      <c r="AZY335" s="3"/>
      <c r="AZZ335" s="3"/>
      <c r="BAA335" s="3"/>
      <c r="BAB335" s="3"/>
      <c r="BAC335" s="3"/>
      <c r="BAD335" s="3"/>
      <c r="BAE335" s="3"/>
      <c r="BAF335" s="3"/>
      <c r="BAG335" s="3"/>
      <c r="BAH335" s="3"/>
      <c r="BAI335" s="3"/>
      <c r="BAJ335" s="3"/>
      <c r="BAK335" s="3"/>
      <c r="BAL335" s="3"/>
      <c r="BAM335" s="3"/>
      <c r="BAN335" s="3"/>
      <c r="BAO335" s="3"/>
      <c r="BAP335" s="3"/>
      <c r="BAQ335" s="3"/>
      <c r="BAR335" s="3"/>
      <c r="BAS335" s="3"/>
      <c r="BAT335" s="3"/>
      <c r="BAU335" s="3"/>
      <c r="BAV335" s="3"/>
      <c r="BAW335" s="3"/>
      <c r="BAX335" s="3"/>
      <c r="BAY335" s="3"/>
      <c r="BAZ335" s="3"/>
      <c r="BBA335" s="3"/>
      <c r="BBB335" s="3"/>
      <c r="BBC335" s="3"/>
      <c r="BBD335" s="3"/>
      <c r="BBE335" s="3"/>
      <c r="BBF335" s="3"/>
      <c r="BBG335" s="3"/>
      <c r="BBH335" s="3"/>
      <c r="BBI335" s="3"/>
      <c r="BBJ335" s="3"/>
      <c r="BBK335" s="3"/>
      <c r="BBL335" s="3"/>
      <c r="BBM335" s="3"/>
      <c r="BBN335" s="3"/>
      <c r="BBO335" s="3"/>
      <c r="BBP335" s="3"/>
      <c r="BBQ335" s="3"/>
      <c r="BBR335" s="3"/>
      <c r="BBS335" s="3"/>
      <c r="BBT335" s="3"/>
      <c r="BBU335" s="3"/>
      <c r="BBV335" s="3"/>
      <c r="BBW335" s="3"/>
      <c r="BBX335" s="3"/>
      <c r="BBY335" s="3"/>
      <c r="BBZ335" s="3"/>
      <c r="BCA335" s="3"/>
      <c r="BCB335" s="3"/>
      <c r="BCC335" s="3"/>
      <c r="BCD335" s="3"/>
      <c r="BCE335" s="3"/>
      <c r="BCF335" s="3"/>
      <c r="BCG335" s="3"/>
      <c r="BCH335" s="3"/>
      <c r="BCI335" s="3"/>
      <c r="BCJ335" s="3"/>
      <c r="BCK335" s="3"/>
      <c r="BCL335" s="3"/>
      <c r="BCM335" s="3"/>
      <c r="BCN335" s="3"/>
      <c r="BCO335" s="3"/>
      <c r="BCP335" s="3"/>
      <c r="BCQ335" s="3"/>
      <c r="BCR335" s="3"/>
      <c r="BCS335" s="3"/>
      <c r="BCT335" s="3"/>
      <c r="BCU335" s="3"/>
      <c r="BCV335" s="3"/>
      <c r="BCW335" s="3"/>
      <c r="BCX335" s="3"/>
      <c r="BCY335" s="3"/>
      <c r="BCZ335" s="3"/>
      <c r="BDA335" s="3"/>
      <c r="BDB335" s="3"/>
      <c r="BDC335" s="3"/>
      <c r="BDD335" s="3"/>
      <c r="BDE335" s="3"/>
      <c r="BDF335" s="3"/>
      <c r="BDG335" s="3"/>
      <c r="BDH335" s="3"/>
      <c r="BDI335" s="3"/>
      <c r="BDJ335" s="3"/>
      <c r="BDK335" s="3"/>
      <c r="BDL335" s="3"/>
      <c r="BDM335" s="3"/>
      <c r="BDN335" s="3"/>
      <c r="BDO335" s="3"/>
      <c r="BDP335" s="3"/>
      <c r="BDQ335" s="3"/>
      <c r="BDR335" s="3"/>
      <c r="BDS335" s="3"/>
      <c r="BDT335" s="3"/>
      <c r="BDU335" s="3"/>
      <c r="BDV335" s="3"/>
      <c r="BDW335" s="3"/>
      <c r="BDX335" s="3"/>
      <c r="BDY335" s="3"/>
      <c r="BDZ335" s="3"/>
      <c r="BEA335" s="3"/>
      <c r="BEB335" s="3"/>
      <c r="BEC335" s="3"/>
      <c r="BED335" s="3"/>
      <c r="BEE335" s="3"/>
      <c r="BEF335" s="3"/>
      <c r="BEG335" s="3"/>
      <c r="BEH335" s="3"/>
      <c r="BEI335" s="3"/>
      <c r="BEJ335" s="3"/>
      <c r="BEK335" s="3"/>
      <c r="BEL335" s="3"/>
      <c r="BEM335" s="3"/>
      <c r="BEN335" s="3"/>
      <c r="BEO335" s="3"/>
      <c r="BEP335" s="3"/>
      <c r="BEQ335" s="3"/>
      <c r="BER335" s="3"/>
      <c r="BES335" s="3"/>
      <c r="BET335" s="3"/>
      <c r="BEU335" s="3"/>
      <c r="BEV335" s="3"/>
      <c r="BEW335" s="3"/>
      <c r="BEX335" s="3"/>
      <c r="BEY335" s="3"/>
      <c r="BEZ335" s="3"/>
      <c r="BFA335" s="3"/>
      <c r="BFB335" s="3"/>
      <c r="BFC335" s="3"/>
      <c r="BFD335" s="3"/>
      <c r="BFE335" s="3"/>
      <c r="BFF335" s="3"/>
      <c r="BFG335" s="3"/>
      <c r="BFH335" s="3"/>
      <c r="BFI335" s="3"/>
      <c r="BFJ335" s="3"/>
      <c r="BFK335" s="3"/>
      <c r="BFL335" s="3"/>
      <c r="BFM335" s="3"/>
      <c r="BFN335" s="3"/>
      <c r="BFO335" s="3"/>
      <c r="BFP335" s="3"/>
      <c r="BFQ335" s="3"/>
      <c r="BFR335" s="3"/>
      <c r="BFS335" s="3"/>
      <c r="BFT335" s="3"/>
      <c r="BFU335" s="3"/>
      <c r="BFV335" s="3"/>
      <c r="BFW335" s="3"/>
      <c r="BFX335" s="3"/>
      <c r="BFY335" s="3"/>
      <c r="BFZ335" s="3"/>
      <c r="BGA335" s="3"/>
      <c r="BGB335" s="3"/>
      <c r="BGC335" s="3"/>
      <c r="BGD335" s="3"/>
      <c r="BGE335" s="3"/>
      <c r="BGF335" s="3"/>
      <c r="BGG335" s="3"/>
      <c r="BGH335" s="3"/>
      <c r="BGI335" s="3"/>
      <c r="BGJ335" s="3"/>
      <c r="BGK335" s="3"/>
      <c r="BGL335" s="3"/>
      <c r="BGM335" s="3"/>
      <c r="BGN335" s="3"/>
      <c r="BGO335" s="3"/>
      <c r="BGP335" s="3"/>
      <c r="BGQ335" s="3"/>
      <c r="BGR335" s="3"/>
      <c r="BGS335" s="3"/>
      <c r="BGT335" s="3"/>
      <c r="BGU335" s="3"/>
      <c r="BGV335" s="3"/>
      <c r="BGW335" s="3"/>
      <c r="BGX335" s="3"/>
      <c r="BGY335" s="3"/>
      <c r="BGZ335" s="3"/>
      <c r="BHA335" s="3"/>
      <c r="BHB335" s="3"/>
      <c r="BHC335" s="3"/>
      <c r="BHD335" s="3"/>
      <c r="BHE335" s="3"/>
      <c r="BHF335" s="3"/>
      <c r="BHG335" s="3"/>
      <c r="BHH335" s="3"/>
      <c r="BHI335" s="3"/>
      <c r="BHJ335" s="3"/>
      <c r="BHK335" s="3"/>
      <c r="BHL335" s="3"/>
      <c r="BHM335" s="3"/>
      <c r="BHN335" s="3"/>
      <c r="BHO335" s="3"/>
      <c r="BHP335" s="3"/>
      <c r="BHQ335" s="3"/>
      <c r="BHR335" s="3"/>
      <c r="BHS335" s="3"/>
      <c r="BHT335" s="3"/>
      <c r="BHU335" s="3"/>
      <c r="BHV335" s="3"/>
      <c r="BHW335" s="3"/>
      <c r="BHX335" s="3"/>
      <c r="BHY335" s="3"/>
      <c r="BHZ335" s="3"/>
      <c r="BIA335" s="3"/>
      <c r="BIB335" s="3"/>
      <c r="BIC335" s="3"/>
      <c r="BID335" s="3"/>
      <c r="BIE335" s="3"/>
      <c r="BIF335" s="3"/>
      <c r="BIG335" s="3"/>
      <c r="BIH335" s="3"/>
      <c r="BII335" s="3"/>
      <c r="BIJ335" s="3"/>
      <c r="BIK335" s="3"/>
      <c r="BIL335" s="3"/>
      <c r="BIM335" s="3"/>
      <c r="BIN335" s="3"/>
      <c r="BIO335" s="3"/>
      <c r="BIP335" s="3"/>
      <c r="BIQ335" s="3"/>
      <c r="BIR335" s="3"/>
      <c r="BIS335" s="3"/>
      <c r="BIT335" s="3"/>
      <c r="BIU335" s="3"/>
      <c r="BIV335" s="3"/>
      <c r="BIW335" s="3"/>
      <c r="BIX335" s="3"/>
      <c r="BIY335" s="3"/>
      <c r="BIZ335" s="3"/>
      <c r="BJA335" s="3"/>
      <c r="BJB335" s="3"/>
      <c r="BJC335" s="3"/>
      <c r="BJD335" s="3"/>
      <c r="BJE335" s="3"/>
      <c r="BJF335" s="3"/>
      <c r="BJG335" s="3"/>
      <c r="BJH335" s="3"/>
      <c r="BJI335" s="3"/>
      <c r="BJJ335" s="3"/>
      <c r="BJK335" s="3"/>
      <c r="BJL335" s="3"/>
      <c r="BJM335" s="3"/>
      <c r="BJN335" s="3"/>
      <c r="BJO335" s="3"/>
      <c r="BJP335" s="3"/>
      <c r="BJQ335" s="3"/>
      <c r="BJR335" s="3"/>
      <c r="BJS335" s="3"/>
      <c r="BJT335" s="3"/>
      <c r="BJU335" s="3"/>
      <c r="BJV335" s="3"/>
      <c r="BJW335" s="3"/>
      <c r="BJX335" s="3"/>
      <c r="BJY335" s="3"/>
      <c r="BJZ335" s="3"/>
      <c r="BKA335" s="3"/>
      <c r="BKB335" s="3"/>
      <c r="BKC335" s="3"/>
      <c r="BKD335" s="3"/>
      <c r="BKE335" s="3"/>
      <c r="BKF335" s="3"/>
      <c r="BKG335" s="3"/>
      <c r="BKH335" s="3"/>
      <c r="BKI335" s="3"/>
      <c r="BKJ335" s="3"/>
      <c r="BKK335" s="3"/>
      <c r="BKL335" s="3"/>
      <c r="BKM335" s="3"/>
      <c r="BKN335" s="3"/>
      <c r="BKO335" s="3"/>
      <c r="BKP335" s="3"/>
      <c r="BKQ335" s="3"/>
      <c r="BKR335" s="3"/>
      <c r="BKS335" s="3"/>
      <c r="BKT335" s="3"/>
      <c r="BKU335" s="3"/>
      <c r="BKV335" s="3"/>
      <c r="BKW335" s="3"/>
      <c r="BKX335" s="3"/>
      <c r="BKY335" s="3"/>
      <c r="BKZ335" s="3"/>
      <c r="BLA335" s="3"/>
      <c r="BLB335" s="3"/>
      <c r="BLC335" s="3"/>
      <c r="BLD335" s="3"/>
      <c r="BLE335" s="3"/>
      <c r="BLF335" s="3"/>
      <c r="BLG335" s="3"/>
      <c r="BLH335" s="3"/>
      <c r="BLI335" s="3"/>
      <c r="BLJ335" s="3"/>
      <c r="BLK335" s="3"/>
      <c r="BLL335" s="3"/>
      <c r="BLM335" s="3"/>
      <c r="BLN335" s="3"/>
      <c r="BLO335" s="3"/>
      <c r="BLP335" s="3"/>
      <c r="BLQ335" s="3"/>
      <c r="BLR335" s="3"/>
      <c r="BLS335" s="3"/>
      <c r="BLT335" s="3"/>
      <c r="BLU335" s="3"/>
      <c r="BLV335" s="3"/>
      <c r="BLW335" s="3"/>
      <c r="BLX335" s="3"/>
      <c r="BLY335" s="3"/>
      <c r="BLZ335" s="3"/>
      <c r="BMA335" s="3"/>
      <c r="BMB335" s="3"/>
      <c r="BMC335" s="3"/>
      <c r="BMD335" s="3"/>
      <c r="BME335" s="3"/>
      <c r="BMF335" s="3"/>
      <c r="BMG335" s="3"/>
      <c r="BMH335" s="3"/>
      <c r="BMI335" s="3"/>
      <c r="BMJ335" s="3"/>
      <c r="BMK335" s="3"/>
      <c r="BML335" s="3"/>
      <c r="BMM335" s="3"/>
      <c r="BMN335" s="3"/>
      <c r="BMO335" s="3"/>
      <c r="BMP335" s="3"/>
      <c r="BMQ335" s="3"/>
      <c r="BMR335" s="3"/>
      <c r="BMS335" s="3"/>
      <c r="BMT335" s="3"/>
      <c r="BMU335" s="3"/>
      <c r="BMV335" s="3"/>
      <c r="BMW335" s="3"/>
      <c r="BMX335" s="3"/>
      <c r="BMY335" s="3"/>
      <c r="BMZ335" s="3"/>
      <c r="BNA335" s="3"/>
      <c r="BNB335" s="3"/>
      <c r="BNC335" s="3"/>
      <c r="BND335" s="3"/>
      <c r="BNE335" s="3"/>
      <c r="BNF335" s="3"/>
      <c r="BNG335" s="3"/>
      <c r="BNH335" s="3"/>
      <c r="BNI335" s="3"/>
      <c r="BNJ335" s="3"/>
      <c r="BNK335" s="3"/>
      <c r="BNL335" s="3"/>
      <c r="BNM335" s="3"/>
      <c r="BNN335" s="3"/>
      <c r="BNO335" s="3"/>
      <c r="BNP335" s="3"/>
      <c r="BNQ335" s="3"/>
      <c r="BNR335" s="3"/>
      <c r="BNS335" s="3"/>
      <c r="BNT335" s="3"/>
      <c r="BNU335" s="3"/>
      <c r="BNV335" s="3"/>
      <c r="BNW335" s="3"/>
      <c r="BNX335" s="3"/>
      <c r="BNY335" s="3"/>
      <c r="BNZ335" s="3"/>
      <c r="BOA335" s="3"/>
      <c r="BOB335" s="3"/>
      <c r="BOC335" s="3"/>
      <c r="BOD335" s="3"/>
      <c r="BOE335" s="3"/>
      <c r="BOF335" s="3"/>
      <c r="BOG335" s="3"/>
      <c r="BOH335" s="3"/>
      <c r="BOI335" s="3"/>
      <c r="BOJ335" s="3"/>
      <c r="BOK335" s="3"/>
      <c r="BOL335" s="3"/>
      <c r="BOM335" s="3"/>
      <c r="BON335" s="3"/>
      <c r="BOO335" s="3"/>
      <c r="BOP335" s="3"/>
      <c r="BOQ335" s="3"/>
      <c r="BOR335" s="3"/>
      <c r="BOS335" s="3"/>
      <c r="BOT335" s="3"/>
      <c r="BOU335" s="3"/>
      <c r="BOV335" s="3"/>
      <c r="BOW335" s="3"/>
      <c r="BOX335" s="3"/>
      <c r="BOY335" s="3"/>
      <c r="BOZ335" s="3"/>
      <c r="BPA335" s="3"/>
      <c r="BPB335" s="3"/>
      <c r="BPC335" s="3"/>
      <c r="BPD335" s="3"/>
      <c r="BPE335" s="3"/>
      <c r="BPF335" s="3"/>
      <c r="BPG335" s="3"/>
      <c r="BPH335" s="3"/>
      <c r="BPI335" s="3"/>
      <c r="BPJ335" s="3"/>
      <c r="BPK335" s="3"/>
      <c r="BPL335" s="3"/>
      <c r="BPM335" s="3"/>
      <c r="BPN335" s="3"/>
      <c r="BPO335" s="3"/>
      <c r="BPP335" s="3"/>
      <c r="BPQ335" s="3"/>
      <c r="BPR335" s="3"/>
      <c r="BPS335" s="3"/>
      <c r="BPT335" s="3"/>
      <c r="BPU335" s="3"/>
      <c r="BPV335" s="3"/>
      <c r="BPW335" s="3"/>
      <c r="BPX335" s="3"/>
      <c r="BPY335" s="3"/>
      <c r="BPZ335" s="3"/>
      <c r="BQA335" s="3"/>
      <c r="BQB335" s="3"/>
      <c r="BQC335" s="3"/>
      <c r="BQD335" s="3"/>
      <c r="BQE335" s="3"/>
      <c r="BQF335" s="3"/>
      <c r="BQG335" s="3"/>
      <c r="BQH335" s="3"/>
      <c r="BQI335" s="3"/>
      <c r="BQJ335" s="3"/>
      <c r="BQK335" s="3"/>
      <c r="BQL335" s="3"/>
      <c r="BQM335" s="3"/>
      <c r="BQN335" s="3"/>
      <c r="BQO335" s="3"/>
      <c r="BQP335" s="3"/>
      <c r="BQQ335" s="3"/>
      <c r="BQR335" s="3"/>
      <c r="BQS335" s="3"/>
      <c r="BQT335" s="3"/>
      <c r="BQU335" s="3"/>
      <c r="BQV335" s="3"/>
      <c r="BQW335" s="3"/>
      <c r="BQX335" s="3"/>
      <c r="BQY335" s="3"/>
      <c r="BQZ335" s="3"/>
      <c r="BRA335" s="3"/>
      <c r="BRB335" s="3"/>
      <c r="BRC335" s="3"/>
      <c r="BRD335" s="3"/>
      <c r="BRE335" s="3"/>
      <c r="BRF335" s="3"/>
      <c r="BRG335" s="3"/>
      <c r="BRH335" s="3"/>
      <c r="BRI335" s="3"/>
      <c r="BRJ335" s="3"/>
      <c r="BRK335" s="3"/>
      <c r="BRL335" s="3"/>
      <c r="BRM335" s="3"/>
      <c r="BRN335" s="3"/>
      <c r="BRO335" s="3"/>
      <c r="BRP335" s="3"/>
      <c r="BRQ335" s="3"/>
      <c r="BRR335" s="3"/>
      <c r="BRS335" s="3"/>
      <c r="BRT335" s="3"/>
      <c r="BRU335" s="3"/>
      <c r="BRV335" s="3"/>
      <c r="BRW335" s="3"/>
      <c r="BRX335" s="3"/>
      <c r="BRY335" s="3"/>
      <c r="BRZ335" s="3"/>
    </row>
    <row r="336" spans="1:1846" s="4" customFormat="1" x14ac:dyDescent="0.3">
      <c r="A336" s="812"/>
      <c r="B336" s="812"/>
      <c r="C336" s="812"/>
      <c r="D336" s="812"/>
      <c r="E336" s="542" t="s">
        <v>448</v>
      </c>
      <c r="F336" s="829"/>
      <c r="G336" s="804"/>
      <c r="H336" s="817"/>
      <c r="I336" s="816"/>
      <c r="J336" s="816"/>
      <c r="K336" s="816"/>
      <c r="L336" s="768"/>
      <c r="M336" s="876"/>
      <c r="N336" s="836"/>
      <c r="O336" s="836"/>
      <c r="P336" s="836"/>
      <c r="Q336" s="840"/>
      <c r="R336" s="837"/>
      <c r="S336" s="816"/>
      <c r="T336" s="816"/>
      <c r="U336" s="816"/>
      <c r="V336" s="828"/>
      <c r="W336" s="837"/>
      <c r="X336" s="837"/>
      <c r="Y336" s="837"/>
      <c r="Z336" s="674"/>
      <c r="AA336" s="897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  <c r="ALO336" s="3"/>
      <c r="ALP336" s="3"/>
      <c r="ALQ336" s="3"/>
      <c r="ALR336" s="3"/>
      <c r="ALS336" s="3"/>
      <c r="ALT336" s="3"/>
      <c r="ALU336" s="3"/>
      <c r="ALV336" s="3"/>
      <c r="ALW336" s="3"/>
      <c r="ALX336" s="3"/>
      <c r="ALY336" s="3"/>
      <c r="ALZ336" s="3"/>
      <c r="AMA336" s="3"/>
      <c r="AMB336" s="3"/>
      <c r="AMC336" s="3"/>
      <c r="AMD336" s="3"/>
      <c r="AME336" s="3"/>
      <c r="AMF336" s="3"/>
      <c r="AMG336" s="3"/>
      <c r="AMH336" s="3"/>
      <c r="AMI336" s="3"/>
      <c r="AMJ336" s="3"/>
      <c r="AMK336" s="3"/>
      <c r="AML336" s="3"/>
      <c r="AMM336" s="3"/>
      <c r="AMN336" s="3"/>
      <c r="AMO336" s="3"/>
      <c r="AMP336" s="3"/>
      <c r="AMQ336" s="3"/>
      <c r="AMR336" s="3"/>
      <c r="AMS336" s="3"/>
      <c r="AMT336" s="3"/>
      <c r="AMU336" s="3"/>
      <c r="AMV336" s="3"/>
      <c r="AMW336" s="3"/>
      <c r="AMX336" s="3"/>
      <c r="AMY336" s="3"/>
      <c r="AMZ336" s="3"/>
      <c r="ANA336" s="3"/>
      <c r="ANB336" s="3"/>
      <c r="ANC336" s="3"/>
      <c r="AND336" s="3"/>
      <c r="ANE336" s="3"/>
      <c r="ANF336" s="3"/>
      <c r="ANG336" s="3"/>
      <c r="ANH336" s="3"/>
      <c r="ANI336" s="3"/>
      <c r="ANJ336" s="3"/>
      <c r="ANK336" s="3"/>
      <c r="ANL336" s="3"/>
      <c r="ANM336" s="3"/>
      <c r="ANN336" s="3"/>
      <c r="ANO336" s="3"/>
      <c r="ANP336" s="3"/>
      <c r="ANQ336" s="3"/>
      <c r="ANR336" s="3"/>
      <c r="ANS336" s="3"/>
      <c r="ANT336" s="3"/>
      <c r="ANU336" s="3"/>
      <c r="ANV336" s="3"/>
      <c r="ANW336" s="3"/>
      <c r="ANX336" s="3"/>
      <c r="ANY336" s="3"/>
      <c r="ANZ336" s="3"/>
      <c r="AOA336" s="3"/>
      <c r="AOB336" s="3"/>
      <c r="AOC336" s="3"/>
      <c r="AOD336" s="3"/>
      <c r="AOE336" s="3"/>
      <c r="AOF336" s="3"/>
      <c r="AOG336" s="3"/>
      <c r="AOH336" s="3"/>
      <c r="AOI336" s="3"/>
      <c r="AOJ336" s="3"/>
      <c r="AOK336" s="3"/>
      <c r="AOL336" s="3"/>
      <c r="AOM336" s="3"/>
      <c r="AON336" s="3"/>
      <c r="AOO336" s="3"/>
      <c r="AOP336" s="3"/>
      <c r="AOQ336" s="3"/>
      <c r="AOR336" s="3"/>
      <c r="AOS336" s="3"/>
      <c r="AOT336" s="3"/>
      <c r="AOU336" s="3"/>
      <c r="AOV336" s="3"/>
      <c r="AOW336" s="3"/>
      <c r="AOX336" s="3"/>
      <c r="AOY336" s="3"/>
      <c r="AOZ336" s="3"/>
      <c r="APA336" s="3"/>
      <c r="APB336" s="3"/>
      <c r="APC336" s="3"/>
      <c r="APD336" s="3"/>
      <c r="APE336" s="3"/>
      <c r="APF336" s="3"/>
      <c r="APG336" s="3"/>
      <c r="APH336" s="3"/>
      <c r="API336" s="3"/>
      <c r="APJ336" s="3"/>
      <c r="APK336" s="3"/>
      <c r="APL336" s="3"/>
      <c r="APM336" s="3"/>
      <c r="APN336" s="3"/>
      <c r="APO336" s="3"/>
      <c r="APP336" s="3"/>
      <c r="APQ336" s="3"/>
      <c r="APR336" s="3"/>
      <c r="APS336" s="3"/>
      <c r="APT336" s="3"/>
      <c r="APU336" s="3"/>
      <c r="APV336" s="3"/>
      <c r="APW336" s="3"/>
      <c r="APX336" s="3"/>
      <c r="APY336" s="3"/>
      <c r="APZ336" s="3"/>
      <c r="AQA336" s="3"/>
      <c r="AQB336" s="3"/>
      <c r="AQC336" s="3"/>
      <c r="AQD336" s="3"/>
      <c r="AQE336" s="3"/>
      <c r="AQF336" s="3"/>
      <c r="AQG336" s="3"/>
      <c r="AQH336" s="3"/>
      <c r="AQI336" s="3"/>
      <c r="AQJ336" s="3"/>
      <c r="AQK336" s="3"/>
      <c r="AQL336" s="3"/>
      <c r="AQM336" s="3"/>
      <c r="AQN336" s="3"/>
      <c r="AQO336" s="3"/>
      <c r="AQP336" s="3"/>
      <c r="AQQ336" s="3"/>
      <c r="AQR336" s="3"/>
      <c r="AQS336" s="3"/>
      <c r="AQT336" s="3"/>
      <c r="AQU336" s="3"/>
      <c r="AQV336" s="3"/>
      <c r="AQW336" s="3"/>
      <c r="AQX336" s="3"/>
      <c r="AQY336" s="3"/>
      <c r="AQZ336" s="3"/>
      <c r="ARA336" s="3"/>
      <c r="ARB336" s="3"/>
      <c r="ARC336" s="3"/>
      <c r="ARD336" s="3"/>
      <c r="ARE336" s="3"/>
      <c r="ARF336" s="3"/>
      <c r="ARG336" s="3"/>
      <c r="ARH336" s="3"/>
      <c r="ARI336" s="3"/>
      <c r="ARJ336" s="3"/>
      <c r="ARK336" s="3"/>
      <c r="ARL336" s="3"/>
      <c r="ARM336" s="3"/>
      <c r="ARN336" s="3"/>
      <c r="ARO336" s="3"/>
      <c r="ARP336" s="3"/>
      <c r="ARQ336" s="3"/>
      <c r="ARR336" s="3"/>
      <c r="ARS336" s="3"/>
      <c r="ART336" s="3"/>
      <c r="ARU336" s="3"/>
      <c r="ARV336" s="3"/>
      <c r="ARW336" s="3"/>
      <c r="ARX336" s="3"/>
      <c r="ARY336" s="3"/>
      <c r="ARZ336" s="3"/>
      <c r="ASA336" s="3"/>
      <c r="ASB336" s="3"/>
      <c r="ASC336" s="3"/>
      <c r="ASD336" s="3"/>
      <c r="ASE336" s="3"/>
      <c r="ASF336" s="3"/>
      <c r="ASG336" s="3"/>
      <c r="ASH336" s="3"/>
      <c r="ASI336" s="3"/>
      <c r="ASJ336" s="3"/>
      <c r="ASK336" s="3"/>
      <c r="ASL336" s="3"/>
      <c r="ASM336" s="3"/>
      <c r="ASN336" s="3"/>
      <c r="ASO336" s="3"/>
      <c r="ASP336" s="3"/>
      <c r="ASQ336" s="3"/>
      <c r="ASR336" s="3"/>
      <c r="ASS336" s="3"/>
      <c r="AST336" s="3"/>
      <c r="ASU336" s="3"/>
      <c r="ASV336" s="3"/>
      <c r="ASW336" s="3"/>
      <c r="ASX336" s="3"/>
      <c r="ASY336" s="3"/>
      <c r="ASZ336" s="3"/>
      <c r="ATA336" s="3"/>
      <c r="ATB336" s="3"/>
      <c r="ATC336" s="3"/>
      <c r="ATD336" s="3"/>
      <c r="ATE336" s="3"/>
      <c r="ATF336" s="3"/>
      <c r="ATG336" s="3"/>
      <c r="ATH336" s="3"/>
      <c r="ATI336" s="3"/>
      <c r="ATJ336" s="3"/>
      <c r="ATK336" s="3"/>
      <c r="ATL336" s="3"/>
      <c r="ATM336" s="3"/>
      <c r="ATN336" s="3"/>
      <c r="ATO336" s="3"/>
      <c r="ATP336" s="3"/>
      <c r="ATQ336" s="3"/>
      <c r="ATR336" s="3"/>
      <c r="ATS336" s="3"/>
      <c r="ATT336" s="3"/>
      <c r="ATU336" s="3"/>
      <c r="ATV336" s="3"/>
      <c r="ATW336" s="3"/>
      <c r="ATX336" s="3"/>
      <c r="ATY336" s="3"/>
      <c r="ATZ336" s="3"/>
      <c r="AUA336" s="3"/>
      <c r="AUB336" s="3"/>
      <c r="AUC336" s="3"/>
      <c r="AUD336" s="3"/>
      <c r="AUE336" s="3"/>
      <c r="AUF336" s="3"/>
      <c r="AUG336" s="3"/>
      <c r="AUH336" s="3"/>
      <c r="AUI336" s="3"/>
      <c r="AUJ336" s="3"/>
      <c r="AUK336" s="3"/>
      <c r="AUL336" s="3"/>
      <c r="AUM336" s="3"/>
      <c r="AUN336" s="3"/>
      <c r="AUO336" s="3"/>
      <c r="AUP336" s="3"/>
      <c r="AUQ336" s="3"/>
      <c r="AUR336" s="3"/>
      <c r="AUS336" s="3"/>
      <c r="AUT336" s="3"/>
      <c r="AUU336" s="3"/>
      <c r="AUV336" s="3"/>
      <c r="AUW336" s="3"/>
      <c r="AUX336" s="3"/>
      <c r="AUY336" s="3"/>
      <c r="AUZ336" s="3"/>
      <c r="AVA336" s="3"/>
      <c r="AVB336" s="3"/>
      <c r="AVC336" s="3"/>
      <c r="AVD336" s="3"/>
      <c r="AVE336" s="3"/>
      <c r="AVF336" s="3"/>
      <c r="AVG336" s="3"/>
      <c r="AVH336" s="3"/>
      <c r="AVI336" s="3"/>
      <c r="AVJ336" s="3"/>
      <c r="AVK336" s="3"/>
      <c r="AVL336" s="3"/>
      <c r="AVM336" s="3"/>
      <c r="AVN336" s="3"/>
      <c r="AVO336" s="3"/>
      <c r="AVP336" s="3"/>
      <c r="AVQ336" s="3"/>
      <c r="AVR336" s="3"/>
      <c r="AVS336" s="3"/>
      <c r="AVT336" s="3"/>
      <c r="AVU336" s="3"/>
      <c r="AVV336" s="3"/>
      <c r="AVW336" s="3"/>
      <c r="AVX336" s="3"/>
      <c r="AVY336" s="3"/>
      <c r="AVZ336" s="3"/>
      <c r="AWA336" s="3"/>
      <c r="AWB336" s="3"/>
      <c r="AWC336" s="3"/>
      <c r="AWD336" s="3"/>
      <c r="AWE336" s="3"/>
      <c r="AWF336" s="3"/>
      <c r="AWG336" s="3"/>
      <c r="AWH336" s="3"/>
      <c r="AWI336" s="3"/>
      <c r="AWJ336" s="3"/>
      <c r="AWK336" s="3"/>
      <c r="AWL336" s="3"/>
      <c r="AWM336" s="3"/>
      <c r="AWN336" s="3"/>
      <c r="AWO336" s="3"/>
      <c r="AWP336" s="3"/>
      <c r="AWQ336" s="3"/>
      <c r="AWR336" s="3"/>
      <c r="AWS336" s="3"/>
      <c r="AWT336" s="3"/>
      <c r="AWU336" s="3"/>
      <c r="AWV336" s="3"/>
      <c r="AWW336" s="3"/>
      <c r="AWX336" s="3"/>
      <c r="AWY336" s="3"/>
      <c r="AWZ336" s="3"/>
      <c r="AXA336" s="3"/>
      <c r="AXB336" s="3"/>
      <c r="AXC336" s="3"/>
      <c r="AXD336" s="3"/>
      <c r="AXE336" s="3"/>
      <c r="AXF336" s="3"/>
      <c r="AXG336" s="3"/>
      <c r="AXH336" s="3"/>
      <c r="AXI336" s="3"/>
      <c r="AXJ336" s="3"/>
      <c r="AXK336" s="3"/>
      <c r="AXL336" s="3"/>
      <c r="AXM336" s="3"/>
      <c r="AXN336" s="3"/>
      <c r="AXO336" s="3"/>
      <c r="AXP336" s="3"/>
      <c r="AXQ336" s="3"/>
      <c r="AXR336" s="3"/>
      <c r="AXS336" s="3"/>
      <c r="AXT336" s="3"/>
      <c r="AXU336" s="3"/>
      <c r="AXV336" s="3"/>
      <c r="AXW336" s="3"/>
      <c r="AXX336" s="3"/>
      <c r="AXY336" s="3"/>
      <c r="AXZ336" s="3"/>
      <c r="AYA336" s="3"/>
      <c r="AYB336" s="3"/>
      <c r="AYC336" s="3"/>
      <c r="AYD336" s="3"/>
      <c r="AYE336" s="3"/>
      <c r="AYF336" s="3"/>
      <c r="AYG336" s="3"/>
      <c r="AYH336" s="3"/>
      <c r="AYI336" s="3"/>
      <c r="AYJ336" s="3"/>
      <c r="AYK336" s="3"/>
      <c r="AYL336" s="3"/>
      <c r="AYM336" s="3"/>
      <c r="AYN336" s="3"/>
      <c r="AYO336" s="3"/>
      <c r="AYP336" s="3"/>
      <c r="AYQ336" s="3"/>
      <c r="AYR336" s="3"/>
      <c r="AYS336" s="3"/>
      <c r="AYT336" s="3"/>
      <c r="AYU336" s="3"/>
      <c r="AYV336" s="3"/>
      <c r="AYW336" s="3"/>
      <c r="AYX336" s="3"/>
      <c r="AYY336" s="3"/>
      <c r="AYZ336" s="3"/>
      <c r="AZA336" s="3"/>
      <c r="AZB336" s="3"/>
      <c r="AZC336" s="3"/>
      <c r="AZD336" s="3"/>
      <c r="AZE336" s="3"/>
      <c r="AZF336" s="3"/>
      <c r="AZG336" s="3"/>
      <c r="AZH336" s="3"/>
      <c r="AZI336" s="3"/>
      <c r="AZJ336" s="3"/>
      <c r="AZK336" s="3"/>
      <c r="AZL336" s="3"/>
      <c r="AZM336" s="3"/>
      <c r="AZN336" s="3"/>
      <c r="AZO336" s="3"/>
      <c r="AZP336" s="3"/>
      <c r="AZQ336" s="3"/>
      <c r="AZR336" s="3"/>
      <c r="AZS336" s="3"/>
      <c r="AZT336" s="3"/>
      <c r="AZU336" s="3"/>
      <c r="AZV336" s="3"/>
      <c r="AZW336" s="3"/>
      <c r="AZX336" s="3"/>
      <c r="AZY336" s="3"/>
      <c r="AZZ336" s="3"/>
      <c r="BAA336" s="3"/>
      <c r="BAB336" s="3"/>
      <c r="BAC336" s="3"/>
      <c r="BAD336" s="3"/>
      <c r="BAE336" s="3"/>
      <c r="BAF336" s="3"/>
      <c r="BAG336" s="3"/>
      <c r="BAH336" s="3"/>
      <c r="BAI336" s="3"/>
      <c r="BAJ336" s="3"/>
      <c r="BAK336" s="3"/>
      <c r="BAL336" s="3"/>
      <c r="BAM336" s="3"/>
      <c r="BAN336" s="3"/>
      <c r="BAO336" s="3"/>
      <c r="BAP336" s="3"/>
      <c r="BAQ336" s="3"/>
      <c r="BAR336" s="3"/>
      <c r="BAS336" s="3"/>
      <c r="BAT336" s="3"/>
      <c r="BAU336" s="3"/>
      <c r="BAV336" s="3"/>
      <c r="BAW336" s="3"/>
      <c r="BAX336" s="3"/>
      <c r="BAY336" s="3"/>
      <c r="BAZ336" s="3"/>
      <c r="BBA336" s="3"/>
      <c r="BBB336" s="3"/>
      <c r="BBC336" s="3"/>
      <c r="BBD336" s="3"/>
      <c r="BBE336" s="3"/>
      <c r="BBF336" s="3"/>
      <c r="BBG336" s="3"/>
      <c r="BBH336" s="3"/>
      <c r="BBI336" s="3"/>
      <c r="BBJ336" s="3"/>
      <c r="BBK336" s="3"/>
      <c r="BBL336" s="3"/>
      <c r="BBM336" s="3"/>
      <c r="BBN336" s="3"/>
      <c r="BBO336" s="3"/>
      <c r="BBP336" s="3"/>
      <c r="BBQ336" s="3"/>
      <c r="BBR336" s="3"/>
      <c r="BBS336" s="3"/>
      <c r="BBT336" s="3"/>
      <c r="BBU336" s="3"/>
      <c r="BBV336" s="3"/>
      <c r="BBW336" s="3"/>
      <c r="BBX336" s="3"/>
      <c r="BBY336" s="3"/>
      <c r="BBZ336" s="3"/>
      <c r="BCA336" s="3"/>
      <c r="BCB336" s="3"/>
      <c r="BCC336" s="3"/>
      <c r="BCD336" s="3"/>
      <c r="BCE336" s="3"/>
      <c r="BCF336" s="3"/>
      <c r="BCG336" s="3"/>
      <c r="BCH336" s="3"/>
      <c r="BCI336" s="3"/>
      <c r="BCJ336" s="3"/>
      <c r="BCK336" s="3"/>
      <c r="BCL336" s="3"/>
      <c r="BCM336" s="3"/>
      <c r="BCN336" s="3"/>
      <c r="BCO336" s="3"/>
      <c r="BCP336" s="3"/>
      <c r="BCQ336" s="3"/>
      <c r="BCR336" s="3"/>
      <c r="BCS336" s="3"/>
      <c r="BCT336" s="3"/>
      <c r="BCU336" s="3"/>
      <c r="BCV336" s="3"/>
      <c r="BCW336" s="3"/>
      <c r="BCX336" s="3"/>
      <c r="BCY336" s="3"/>
      <c r="BCZ336" s="3"/>
      <c r="BDA336" s="3"/>
      <c r="BDB336" s="3"/>
      <c r="BDC336" s="3"/>
      <c r="BDD336" s="3"/>
      <c r="BDE336" s="3"/>
      <c r="BDF336" s="3"/>
      <c r="BDG336" s="3"/>
      <c r="BDH336" s="3"/>
      <c r="BDI336" s="3"/>
      <c r="BDJ336" s="3"/>
      <c r="BDK336" s="3"/>
      <c r="BDL336" s="3"/>
      <c r="BDM336" s="3"/>
      <c r="BDN336" s="3"/>
      <c r="BDO336" s="3"/>
      <c r="BDP336" s="3"/>
      <c r="BDQ336" s="3"/>
      <c r="BDR336" s="3"/>
      <c r="BDS336" s="3"/>
      <c r="BDT336" s="3"/>
      <c r="BDU336" s="3"/>
      <c r="BDV336" s="3"/>
      <c r="BDW336" s="3"/>
      <c r="BDX336" s="3"/>
      <c r="BDY336" s="3"/>
      <c r="BDZ336" s="3"/>
      <c r="BEA336" s="3"/>
      <c r="BEB336" s="3"/>
      <c r="BEC336" s="3"/>
      <c r="BED336" s="3"/>
      <c r="BEE336" s="3"/>
      <c r="BEF336" s="3"/>
      <c r="BEG336" s="3"/>
      <c r="BEH336" s="3"/>
      <c r="BEI336" s="3"/>
      <c r="BEJ336" s="3"/>
      <c r="BEK336" s="3"/>
      <c r="BEL336" s="3"/>
      <c r="BEM336" s="3"/>
      <c r="BEN336" s="3"/>
      <c r="BEO336" s="3"/>
      <c r="BEP336" s="3"/>
      <c r="BEQ336" s="3"/>
      <c r="BER336" s="3"/>
      <c r="BES336" s="3"/>
      <c r="BET336" s="3"/>
      <c r="BEU336" s="3"/>
      <c r="BEV336" s="3"/>
      <c r="BEW336" s="3"/>
      <c r="BEX336" s="3"/>
      <c r="BEY336" s="3"/>
      <c r="BEZ336" s="3"/>
      <c r="BFA336" s="3"/>
      <c r="BFB336" s="3"/>
      <c r="BFC336" s="3"/>
      <c r="BFD336" s="3"/>
      <c r="BFE336" s="3"/>
      <c r="BFF336" s="3"/>
      <c r="BFG336" s="3"/>
      <c r="BFH336" s="3"/>
      <c r="BFI336" s="3"/>
      <c r="BFJ336" s="3"/>
      <c r="BFK336" s="3"/>
      <c r="BFL336" s="3"/>
      <c r="BFM336" s="3"/>
      <c r="BFN336" s="3"/>
      <c r="BFO336" s="3"/>
      <c r="BFP336" s="3"/>
      <c r="BFQ336" s="3"/>
      <c r="BFR336" s="3"/>
      <c r="BFS336" s="3"/>
      <c r="BFT336" s="3"/>
      <c r="BFU336" s="3"/>
      <c r="BFV336" s="3"/>
      <c r="BFW336" s="3"/>
      <c r="BFX336" s="3"/>
      <c r="BFY336" s="3"/>
      <c r="BFZ336" s="3"/>
      <c r="BGA336" s="3"/>
      <c r="BGB336" s="3"/>
      <c r="BGC336" s="3"/>
      <c r="BGD336" s="3"/>
      <c r="BGE336" s="3"/>
      <c r="BGF336" s="3"/>
      <c r="BGG336" s="3"/>
      <c r="BGH336" s="3"/>
      <c r="BGI336" s="3"/>
      <c r="BGJ336" s="3"/>
      <c r="BGK336" s="3"/>
      <c r="BGL336" s="3"/>
      <c r="BGM336" s="3"/>
      <c r="BGN336" s="3"/>
      <c r="BGO336" s="3"/>
      <c r="BGP336" s="3"/>
      <c r="BGQ336" s="3"/>
      <c r="BGR336" s="3"/>
      <c r="BGS336" s="3"/>
      <c r="BGT336" s="3"/>
      <c r="BGU336" s="3"/>
      <c r="BGV336" s="3"/>
      <c r="BGW336" s="3"/>
      <c r="BGX336" s="3"/>
      <c r="BGY336" s="3"/>
      <c r="BGZ336" s="3"/>
      <c r="BHA336" s="3"/>
      <c r="BHB336" s="3"/>
      <c r="BHC336" s="3"/>
      <c r="BHD336" s="3"/>
      <c r="BHE336" s="3"/>
      <c r="BHF336" s="3"/>
      <c r="BHG336" s="3"/>
      <c r="BHH336" s="3"/>
      <c r="BHI336" s="3"/>
      <c r="BHJ336" s="3"/>
      <c r="BHK336" s="3"/>
      <c r="BHL336" s="3"/>
      <c r="BHM336" s="3"/>
      <c r="BHN336" s="3"/>
      <c r="BHO336" s="3"/>
      <c r="BHP336" s="3"/>
      <c r="BHQ336" s="3"/>
      <c r="BHR336" s="3"/>
      <c r="BHS336" s="3"/>
      <c r="BHT336" s="3"/>
      <c r="BHU336" s="3"/>
      <c r="BHV336" s="3"/>
      <c r="BHW336" s="3"/>
      <c r="BHX336" s="3"/>
      <c r="BHY336" s="3"/>
      <c r="BHZ336" s="3"/>
      <c r="BIA336" s="3"/>
      <c r="BIB336" s="3"/>
      <c r="BIC336" s="3"/>
      <c r="BID336" s="3"/>
      <c r="BIE336" s="3"/>
      <c r="BIF336" s="3"/>
      <c r="BIG336" s="3"/>
      <c r="BIH336" s="3"/>
      <c r="BII336" s="3"/>
      <c r="BIJ336" s="3"/>
      <c r="BIK336" s="3"/>
      <c r="BIL336" s="3"/>
      <c r="BIM336" s="3"/>
      <c r="BIN336" s="3"/>
      <c r="BIO336" s="3"/>
      <c r="BIP336" s="3"/>
      <c r="BIQ336" s="3"/>
      <c r="BIR336" s="3"/>
      <c r="BIS336" s="3"/>
      <c r="BIT336" s="3"/>
      <c r="BIU336" s="3"/>
      <c r="BIV336" s="3"/>
      <c r="BIW336" s="3"/>
      <c r="BIX336" s="3"/>
      <c r="BIY336" s="3"/>
      <c r="BIZ336" s="3"/>
      <c r="BJA336" s="3"/>
      <c r="BJB336" s="3"/>
      <c r="BJC336" s="3"/>
      <c r="BJD336" s="3"/>
      <c r="BJE336" s="3"/>
      <c r="BJF336" s="3"/>
      <c r="BJG336" s="3"/>
      <c r="BJH336" s="3"/>
      <c r="BJI336" s="3"/>
      <c r="BJJ336" s="3"/>
      <c r="BJK336" s="3"/>
      <c r="BJL336" s="3"/>
      <c r="BJM336" s="3"/>
      <c r="BJN336" s="3"/>
      <c r="BJO336" s="3"/>
      <c r="BJP336" s="3"/>
      <c r="BJQ336" s="3"/>
      <c r="BJR336" s="3"/>
      <c r="BJS336" s="3"/>
      <c r="BJT336" s="3"/>
      <c r="BJU336" s="3"/>
      <c r="BJV336" s="3"/>
      <c r="BJW336" s="3"/>
      <c r="BJX336" s="3"/>
      <c r="BJY336" s="3"/>
      <c r="BJZ336" s="3"/>
      <c r="BKA336" s="3"/>
      <c r="BKB336" s="3"/>
      <c r="BKC336" s="3"/>
      <c r="BKD336" s="3"/>
      <c r="BKE336" s="3"/>
      <c r="BKF336" s="3"/>
      <c r="BKG336" s="3"/>
      <c r="BKH336" s="3"/>
      <c r="BKI336" s="3"/>
      <c r="BKJ336" s="3"/>
      <c r="BKK336" s="3"/>
      <c r="BKL336" s="3"/>
      <c r="BKM336" s="3"/>
      <c r="BKN336" s="3"/>
      <c r="BKO336" s="3"/>
      <c r="BKP336" s="3"/>
      <c r="BKQ336" s="3"/>
      <c r="BKR336" s="3"/>
      <c r="BKS336" s="3"/>
      <c r="BKT336" s="3"/>
      <c r="BKU336" s="3"/>
      <c r="BKV336" s="3"/>
      <c r="BKW336" s="3"/>
      <c r="BKX336" s="3"/>
      <c r="BKY336" s="3"/>
      <c r="BKZ336" s="3"/>
      <c r="BLA336" s="3"/>
      <c r="BLB336" s="3"/>
      <c r="BLC336" s="3"/>
      <c r="BLD336" s="3"/>
      <c r="BLE336" s="3"/>
      <c r="BLF336" s="3"/>
      <c r="BLG336" s="3"/>
      <c r="BLH336" s="3"/>
      <c r="BLI336" s="3"/>
      <c r="BLJ336" s="3"/>
      <c r="BLK336" s="3"/>
      <c r="BLL336" s="3"/>
      <c r="BLM336" s="3"/>
      <c r="BLN336" s="3"/>
      <c r="BLO336" s="3"/>
      <c r="BLP336" s="3"/>
      <c r="BLQ336" s="3"/>
      <c r="BLR336" s="3"/>
      <c r="BLS336" s="3"/>
      <c r="BLT336" s="3"/>
      <c r="BLU336" s="3"/>
      <c r="BLV336" s="3"/>
      <c r="BLW336" s="3"/>
      <c r="BLX336" s="3"/>
      <c r="BLY336" s="3"/>
      <c r="BLZ336" s="3"/>
      <c r="BMA336" s="3"/>
      <c r="BMB336" s="3"/>
      <c r="BMC336" s="3"/>
      <c r="BMD336" s="3"/>
      <c r="BME336" s="3"/>
      <c r="BMF336" s="3"/>
      <c r="BMG336" s="3"/>
      <c r="BMH336" s="3"/>
      <c r="BMI336" s="3"/>
      <c r="BMJ336" s="3"/>
      <c r="BMK336" s="3"/>
      <c r="BML336" s="3"/>
      <c r="BMM336" s="3"/>
      <c r="BMN336" s="3"/>
      <c r="BMO336" s="3"/>
      <c r="BMP336" s="3"/>
      <c r="BMQ336" s="3"/>
      <c r="BMR336" s="3"/>
      <c r="BMS336" s="3"/>
      <c r="BMT336" s="3"/>
      <c r="BMU336" s="3"/>
      <c r="BMV336" s="3"/>
      <c r="BMW336" s="3"/>
      <c r="BMX336" s="3"/>
      <c r="BMY336" s="3"/>
      <c r="BMZ336" s="3"/>
      <c r="BNA336" s="3"/>
      <c r="BNB336" s="3"/>
      <c r="BNC336" s="3"/>
      <c r="BND336" s="3"/>
      <c r="BNE336" s="3"/>
      <c r="BNF336" s="3"/>
      <c r="BNG336" s="3"/>
      <c r="BNH336" s="3"/>
      <c r="BNI336" s="3"/>
      <c r="BNJ336" s="3"/>
      <c r="BNK336" s="3"/>
      <c r="BNL336" s="3"/>
      <c r="BNM336" s="3"/>
      <c r="BNN336" s="3"/>
      <c r="BNO336" s="3"/>
      <c r="BNP336" s="3"/>
      <c r="BNQ336" s="3"/>
      <c r="BNR336" s="3"/>
      <c r="BNS336" s="3"/>
      <c r="BNT336" s="3"/>
      <c r="BNU336" s="3"/>
      <c r="BNV336" s="3"/>
      <c r="BNW336" s="3"/>
      <c r="BNX336" s="3"/>
      <c r="BNY336" s="3"/>
      <c r="BNZ336" s="3"/>
      <c r="BOA336" s="3"/>
      <c r="BOB336" s="3"/>
      <c r="BOC336" s="3"/>
      <c r="BOD336" s="3"/>
      <c r="BOE336" s="3"/>
      <c r="BOF336" s="3"/>
      <c r="BOG336" s="3"/>
      <c r="BOH336" s="3"/>
      <c r="BOI336" s="3"/>
      <c r="BOJ336" s="3"/>
      <c r="BOK336" s="3"/>
      <c r="BOL336" s="3"/>
      <c r="BOM336" s="3"/>
      <c r="BON336" s="3"/>
      <c r="BOO336" s="3"/>
      <c r="BOP336" s="3"/>
      <c r="BOQ336" s="3"/>
      <c r="BOR336" s="3"/>
      <c r="BOS336" s="3"/>
      <c r="BOT336" s="3"/>
      <c r="BOU336" s="3"/>
      <c r="BOV336" s="3"/>
      <c r="BOW336" s="3"/>
      <c r="BOX336" s="3"/>
      <c r="BOY336" s="3"/>
      <c r="BOZ336" s="3"/>
      <c r="BPA336" s="3"/>
      <c r="BPB336" s="3"/>
      <c r="BPC336" s="3"/>
      <c r="BPD336" s="3"/>
      <c r="BPE336" s="3"/>
      <c r="BPF336" s="3"/>
      <c r="BPG336" s="3"/>
      <c r="BPH336" s="3"/>
      <c r="BPI336" s="3"/>
      <c r="BPJ336" s="3"/>
      <c r="BPK336" s="3"/>
      <c r="BPL336" s="3"/>
      <c r="BPM336" s="3"/>
      <c r="BPN336" s="3"/>
      <c r="BPO336" s="3"/>
      <c r="BPP336" s="3"/>
      <c r="BPQ336" s="3"/>
      <c r="BPR336" s="3"/>
      <c r="BPS336" s="3"/>
      <c r="BPT336" s="3"/>
      <c r="BPU336" s="3"/>
      <c r="BPV336" s="3"/>
      <c r="BPW336" s="3"/>
      <c r="BPX336" s="3"/>
      <c r="BPY336" s="3"/>
      <c r="BPZ336" s="3"/>
      <c r="BQA336" s="3"/>
      <c r="BQB336" s="3"/>
      <c r="BQC336" s="3"/>
      <c r="BQD336" s="3"/>
      <c r="BQE336" s="3"/>
      <c r="BQF336" s="3"/>
      <c r="BQG336" s="3"/>
      <c r="BQH336" s="3"/>
      <c r="BQI336" s="3"/>
      <c r="BQJ336" s="3"/>
      <c r="BQK336" s="3"/>
      <c r="BQL336" s="3"/>
      <c r="BQM336" s="3"/>
      <c r="BQN336" s="3"/>
      <c r="BQO336" s="3"/>
      <c r="BQP336" s="3"/>
      <c r="BQQ336" s="3"/>
      <c r="BQR336" s="3"/>
      <c r="BQS336" s="3"/>
      <c r="BQT336" s="3"/>
      <c r="BQU336" s="3"/>
      <c r="BQV336" s="3"/>
      <c r="BQW336" s="3"/>
      <c r="BQX336" s="3"/>
      <c r="BQY336" s="3"/>
      <c r="BQZ336" s="3"/>
      <c r="BRA336" s="3"/>
      <c r="BRB336" s="3"/>
      <c r="BRC336" s="3"/>
      <c r="BRD336" s="3"/>
      <c r="BRE336" s="3"/>
      <c r="BRF336" s="3"/>
      <c r="BRG336" s="3"/>
      <c r="BRH336" s="3"/>
      <c r="BRI336" s="3"/>
      <c r="BRJ336" s="3"/>
      <c r="BRK336" s="3"/>
      <c r="BRL336" s="3"/>
      <c r="BRM336" s="3"/>
      <c r="BRN336" s="3"/>
      <c r="BRO336" s="3"/>
      <c r="BRP336" s="3"/>
      <c r="BRQ336" s="3"/>
      <c r="BRR336" s="3"/>
      <c r="BRS336" s="3"/>
      <c r="BRT336" s="3"/>
      <c r="BRU336" s="3"/>
      <c r="BRV336" s="3"/>
      <c r="BRW336" s="3"/>
      <c r="BRX336" s="3"/>
      <c r="BRY336" s="3"/>
      <c r="BRZ336" s="3"/>
    </row>
    <row r="337" spans="1:1846" s="4" customFormat="1" x14ac:dyDescent="0.3">
      <c r="A337" s="812"/>
      <c r="B337" s="812"/>
      <c r="C337" s="812"/>
      <c r="D337" s="812"/>
      <c r="E337" s="542" t="s">
        <v>449</v>
      </c>
      <c r="F337" s="829"/>
      <c r="G337" s="804"/>
      <c r="H337" s="817"/>
      <c r="I337" s="816"/>
      <c r="J337" s="816"/>
      <c r="K337" s="816"/>
      <c r="L337" s="768"/>
      <c r="M337" s="876">
        <v>0</v>
      </c>
      <c r="N337" s="836">
        <v>21588790500</v>
      </c>
      <c r="O337" s="836">
        <v>1618318574</v>
      </c>
      <c r="P337" s="836">
        <v>0</v>
      </c>
      <c r="Q337" s="840" t="s">
        <v>1035</v>
      </c>
      <c r="R337" s="837"/>
      <c r="S337" s="816"/>
      <c r="T337" s="816"/>
      <c r="U337" s="816"/>
      <c r="V337" s="828"/>
      <c r="W337" s="837"/>
      <c r="X337" s="837"/>
      <c r="Y337" s="837"/>
      <c r="Z337" s="674"/>
      <c r="AA337" s="897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  <c r="AMI337" s="3"/>
      <c r="AMJ337" s="3"/>
      <c r="AMK337" s="3"/>
      <c r="AML337" s="3"/>
      <c r="AMM337" s="3"/>
      <c r="AMN337" s="3"/>
      <c r="AMO337" s="3"/>
      <c r="AMP337" s="3"/>
      <c r="AMQ337" s="3"/>
      <c r="AMR337" s="3"/>
      <c r="AMS337" s="3"/>
      <c r="AMT337" s="3"/>
      <c r="AMU337" s="3"/>
      <c r="AMV337" s="3"/>
      <c r="AMW337" s="3"/>
      <c r="AMX337" s="3"/>
      <c r="AMY337" s="3"/>
      <c r="AMZ337" s="3"/>
      <c r="ANA337" s="3"/>
      <c r="ANB337" s="3"/>
      <c r="ANC337" s="3"/>
      <c r="AND337" s="3"/>
      <c r="ANE337" s="3"/>
      <c r="ANF337" s="3"/>
      <c r="ANG337" s="3"/>
      <c r="ANH337" s="3"/>
      <c r="ANI337" s="3"/>
      <c r="ANJ337" s="3"/>
      <c r="ANK337" s="3"/>
      <c r="ANL337" s="3"/>
      <c r="ANM337" s="3"/>
      <c r="ANN337" s="3"/>
      <c r="ANO337" s="3"/>
      <c r="ANP337" s="3"/>
      <c r="ANQ337" s="3"/>
      <c r="ANR337" s="3"/>
      <c r="ANS337" s="3"/>
      <c r="ANT337" s="3"/>
      <c r="ANU337" s="3"/>
      <c r="ANV337" s="3"/>
      <c r="ANW337" s="3"/>
      <c r="ANX337" s="3"/>
      <c r="ANY337" s="3"/>
      <c r="ANZ337" s="3"/>
      <c r="AOA337" s="3"/>
      <c r="AOB337" s="3"/>
      <c r="AOC337" s="3"/>
      <c r="AOD337" s="3"/>
      <c r="AOE337" s="3"/>
      <c r="AOF337" s="3"/>
      <c r="AOG337" s="3"/>
      <c r="AOH337" s="3"/>
      <c r="AOI337" s="3"/>
      <c r="AOJ337" s="3"/>
      <c r="AOK337" s="3"/>
      <c r="AOL337" s="3"/>
      <c r="AOM337" s="3"/>
      <c r="AON337" s="3"/>
      <c r="AOO337" s="3"/>
      <c r="AOP337" s="3"/>
      <c r="AOQ337" s="3"/>
      <c r="AOR337" s="3"/>
      <c r="AOS337" s="3"/>
      <c r="AOT337" s="3"/>
      <c r="AOU337" s="3"/>
      <c r="AOV337" s="3"/>
      <c r="AOW337" s="3"/>
      <c r="AOX337" s="3"/>
      <c r="AOY337" s="3"/>
      <c r="AOZ337" s="3"/>
      <c r="APA337" s="3"/>
      <c r="APB337" s="3"/>
      <c r="APC337" s="3"/>
      <c r="APD337" s="3"/>
      <c r="APE337" s="3"/>
      <c r="APF337" s="3"/>
      <c r="APG337" s="3"/>
      <c r="APH337" s="3"/>
      <c r="API337" s="3"/>
      <c r="APJ337" s="3"/>
      <c r="APK337" s="3"/>
      <c r="APL337" s="3"/>
      <c r="APM337" s="3"/>
      <c r="APN337" s="3"/>
      <c r="APO337" s="3"/>
      <c r="APP337" s="3"/>
      <c r="APQ337" s="3"/>
      <c r="APR337" s="3"/>
      <c r="APS337" s="3"/>
      <c r="APT337" s="3"/>
      <c r="APU337" s="3"/>
      <c r="APV337" s="3"/>
      <c r="APW337" s="3"/>
      <c r="APX337" s="3"/>
      <c r="APY337" s="3"/>
      <c r="APZ337" s="3"/>
      <c r="AQA337" s="3"/>
      <c r="AQB337" s="3"/>
      <c r="AQC337" s="3"/>
      <c r="AQD337" s="3"/>
      <c r="AQE337" s="3"/>
      <c r="AQF337" s="3"/>
      <c r="AQG337" s="3"/>
      <c r="AQH337" s="3"/>
      <c r="AQI337" s="3"/>
      <c r="AQJ337" s="3"/>
      <c r="AQK337" s="3"/>
      <c r="AQL337" s="3"/>
      <c r="AQM337" s="3"/>
      <c r="AQN337" s="3"/>
      <c r="AQO337" s="3"/>
      <c r="AQP337" s="3"/>
      <c r="AQQ337" s="3"/>
      <c r="AQR337" s="3"/>
      <c r="AQS337" s="3"/>
      <c r="AQT337" s="3"/>
      <c r="AQU337" s="3"/>
      <c r="AQV337" s="3"/>
      <c r="AQW337" s="3"/>
      <c r="AQX337" s="3"/>
      <c r="AQY337" s="3"/>
      <c r="AQZ337" s="3"/>
      <c r="ARA337" s="3"/>
      <c r="ARB337" s="3"/>
      <c r="ARC337" s="3"/>
      <c r="ARD337" s="3"/>
      <c r="ARE337" s="3"/>
      <c r="ARF337" s="3"/>
      <c r="ARG337" s="3"/>
      <c r="ARH337" s="3"/>
      <c r="ARI337" s="3"/>
      <c r="ARJ337" s="3"/>
      <c r="ARK337" s="3"/>
      <c r="ARL337" s="3"/>
      <c r="ARM337" s="3"/>
      <c r="ARN337" s="3"/>
      <c r="ARO337" s="3"/>
      <c r="ARP337" s="3"/>
      <c r="ARQ337" s="3"/>
      <c r="ARR337" s="3"/>
      <c r="ARS337" s="3"/>
      <c r="ART337" s="3"/>
      <c r="ARU337" s="3"/>
      <c r="ARV337" s="3"/>
      <c r="ARW337" s="3"/>
      <c r="ARX337" s="3"/>
      <c r="ARY337" s="3"/>
      <c r="ARZ337" s="3"/>
      <c r="ASA337" s="3"/>
      <c r="ASB337" s="3"/>
      <c r="ASC337" s="3"/>
      <c r="ASD337" s="3"/>
      <c r="ASE337" s="3"/>
      <c r="ASF337" s="3"/>
      <c r="ASG337" s="3"/>
      <c r="ASH337" s="3"/>
      <c r="ASI337" s="3"/>
      <c r="ASJ337" s="3"/>
      <c r="ASK337" s="3"/>
      <c r="ASL337" s="3"/>
      <c r="ASM337" s="3"/>
      <c r="ASN337" s="3"/>
      <c r="ASO337" s="3"/>
      <c r="ASP337" s="3"/>
      <c r="ASQ337" s="3"/>
      <c r="ASR337" s="3"/>
      <c r="ASS337" s="3"/>
      <c r="AST337" s="3"/>
      <c r="ASU337" s="3"/>
      <c r="ASV337" s="3"/>
      <c r="ASW337" s="3"/>
      <c r="ASX337" s="3"/>
      <c r="ASY337" s="3"/>
      <c r="ASZ337" s="3"/>
      <c r="ATA337" s="3"/>
      <c r="ATB337" s="3"/>
      <c r="ATC337" s="3"/>
      <c r="ATD337" s="3"/>
      <c r="ATE337" s="3"/>
      <c r="ATF337" s="3"/>
      <c r="ATG337" s="3"/>
      <c r="ATH337" s="3"/>
      <c r="ATI337" s="3"/>
      <c r="ATJ337" s="3"/>
      <c r="ATK337" s="3"/>
      <c r="ATL337" s="3"/>
      <c r="ATM337" s="3"/>
      <c r="ATN337" s="3"/>
      <c r="ATO337" s="3"/>
      <c r="ATP337" s="3"/>
      <c r="ATQ337" s="3"/>
      <c r="ATR337" s="3"/>
      <c r="ATS337" s="3"/>
      <c r="ATT337" s="3"/>
      <c r="ATU337" s="3"/>
      <c r="ATV337" s="3"/>
      <c r="ATW337" s="3"/>
      <c r="ATX337" s="3"/>
      <c r="ATY337" s="3"/>
      <c r="ATZ337" s="3"/>
      <c r="AUA337" s="3"/>
      <c r="AUB337" s="3"/>
      <c r="AUC337" s="3"/>
      <c r="AUD337" s="3"/>
      <c r="AUE337" s="3"/>
      <c r="AUF337" s="3"/>
      <c r="AUG337" s="3"/>
      <c r="AUH337" s="3"/>
      <c r="AUI337" s="3"/>
      <c r="AUJ337" s="3"/>
      <c r="AUK337" s="3"/>
      <c r="AUL337" s="3"/>
      <c r="AUM337" s="3"/>
      <c r="AUN337" s="3"/>
      <c r="AUO337" s="3"/>
      <c r="AUP337" s="3"/>
      <c r="AUQ337" s="3"/>
      <c r="AUR337" s="3"/>
      <c r="AUS337" s="3"/>
      <c r="AUT337" s="3"/>
      <c r="AUU337" s="3"/>
      <c r="AUV337" s="3"/>
      <c r="AUW337" s="3"/>
      <c r="AUX337" s="3"/>
      <c r="AUY337" s="3"/>
      <c r="AUZ337" s="3"/>
      <c r="AVA337" s="3"/>
      <c r="AVB337" s="3"/>
      <c r="AVC337" s="3"/>
      <c r="AVD337" s="3"/>
      <c r="AVE337" s="3"/>
      <c r="AVF337" s="3"/>
      <c r="AVG337" s="3"/>
      <c r="AVH337" s="3"/>
      <c r="AVI337" s="3"/>
      <c r="AVJ337" s="3"/>
      <c r="AVK337" s="3"/>
      <c r="AVL337" s="3"/>
      <c r="AVM337" s="3"/>
      <c r="AVN337" s="3"/>
      <c r="AVO337" s="3"/>
      <c r="AVP337" s="3"/>
      <c r="AVQ337" s="3"/>
      <c r="AVR337" s="3"/>
      <c r="AVS337" s="3"/>
      <c r="AVT337" s="3"/>
      <c r="AVU337" s="3"/>
      <c r="AVV337" s="3"/>
      <c r="AVW337" s="3"/>
      <c r="AVX337" s="3"/>
      <c r="AVY337" s="3"/>
      <c r="AVZ337" s="3"/>
      <c r="AWA337" s="3"/>
      <c r="AWB337" s="3"/>
      <c r="AWC337" s="3"/>
      <c r="AWD337" s="3"/>
      <c r="AWE337" s="3"/>
      <c r="AWF337" s="3"/>
      <c r="AWG337" s="3"/>
      <c r="AWH337" s="3"/>
      <c r="AWI337" s="3"/>
      <c r="AWJ337" s="3"/>
      <c r="AWK337" s="3"/>
      <c r="AWL337" s="3"/>
      <c r="AWM337" s="3"/>
      <c r="AWN337" s="3"/>
      <c r="AWO337" s="3"/>
      <c r="AWP337" s="3"/>
      <c r="AWQ337" s="3"/>
      <c r="AWR337" s="3"/>
      <c r="AWS337" s="3"/>
      <c r="AWT337" s="3"/>
      <c r="AWU337" s="3"/>
      <c r="AWV337" s="3"/>
      <c r="AWW337" s="3"/>
      <c r="AWX337" s="3"/>
      <c r="AWY337" s="3"/>
      <c r="AWZ337" s="3"/>
      <c r="AXA337" s="3"/>
      <c r="AXB337" s="3"/>
      <c r="AXC337" s="3"/>
      <c r="AXD337" s="3"/>
      <c r="AXE337" s="3"/>
      <c r="AXF337" s="3"/>
      <c r="AXG337" s="3"/>
      <c r="AXH337" s="3"/>
      <c r="AXI337" s="3"/>
      <c r="AXJ337" s="3"/>
      <c r="AXK337" s="3"/>
      <c r="AXL337" s="3"/>
      <c r="AXM337" s="3"/>
      <c r="AXN337" s="3"/>
      <c r="AXO337" s="3"/>
      <c r="AXP337" s="3"/>
      <c r="AXQ337" s="3"/>
      <c r="AXR337" s="3"/>
      <c r="AXS337" s="3"/>
      <c r="AXT337" s="3"/>
      <c r="AXU337" s="3"/>
      <c r="AXV337" s="3"/>
      <c r="AXW337" s="3"/>
      <c r="AXX337" s="3"/>
      <c r="AXY337" s="3"/>
      <c r="AXZ337" s="3"/>
      <c r="AYA337" s="3"/>
      <c r="AYB337" s="3"/>
      <c r="AYC337" s="3"/>
      <c r="AYD337" s="3"/>
      <c r="AYE337" s="3"/>
      <c r="AYF337" s="3"/>
      <c r="AYG337" s="3"/>
      <c r="AYH337" s="3"/>
      <c r="AYI337" s="3"/>
      <c r="AYJ337" s="3"/>
      <c r="AYK337" s="3"/>
      <c r="AYL337" s="3"/>
      <c r="AYM337" s="3"/>
      <c r="AYN337" s="3"/>
      <c r="AYO337" s="3"/>
      <c r="AYP337" s="3"/>
      <c r="AYQ337" s="3"/>
      <c r="AYR337" s="3"/>
      <c r="AYS337" s="3"/>
      <c r="AYT337" s="3"/>
      <c r="AYU337" s="3"/>
      <c r="AYV337" s="3"/>
      <c r="AYW337" s="3"/>
      <c r="AYX337" s="3"/>
      <c r="AYY337" s="3"/>
      <c r="AYZ337" s="3"/>
      <c r="AZA337" s="3"/>
      <c r="AZB337" s="3"/>
      <c r="AZC337" s="3"/>
      <c r="AZD337" s="3"/>
      <c r="AZE337" s="3"/>
      <c r="AZF337" s="3"/>
      <c r="AZG337" s="3"/>
      <c r="AZH337" s="3"/>
      <c r="AZI337" s="3"/>
      <c r="AZJ337" s="3"/>
      <c r="AZK337" s="3"/>
      <c r="AZL337" s="3"/>
      <c r="AZM337" s="3"/>
      <c r="AZN337" s="3"/>
      <c r="AZO337" s="3"/>
      <c r="AZP337" s="3"/>
      <c r="AZQ337" s="3"/>
      <c r="AZR337" s="3"/>
      <c r="AZS337" s="3"/>
      <c r="AZT337" s="3"/>
      <c r="AZU337" s="3"/>
      <c r="AZV337" s="3"/>
      <c r="AZW337" s="3"/>
      <c r="AZX337" s="3"/>
      <c r="AZY337" s="3"/>
      <c r="AZZ337" s="3"/>
      <c r="BAA337" s="3"/>
      <c r="BAB337" s="3"/>
      <c r="BAC337" s="3"/>
      <c r="BAD337" s="3"/>
      <c r="BAE337" s="3"/>
      <c r="BAF337" s="3"/>
      <c r="BAG337" s="3"/>
      <c r="BAH337" s="3"/>
      <c r="BAI337" s="3"/>
      <c r="BAJ337" s="3"/>
      <c r="BAK337" s="3"/>
      <c r="BAL337" s="3"/>
      <c r="BAM337" s="3"/>
      <c r="BAN337" s="3"/>
      <c r="BAO337" s="3"/>
      <c r="BAP337" s="3"/>
      <c r="BAQ337" s="3"/>
      <c r="BAR337" s="3"/>
      <c r="BAS337" s="3"/>
      <c r="BAT337" s="3"/>
      <c r="BAU337" s="3"/>
      <c r="BAV337" s="3"/>
      <c r="BAW337" s="3"/>
      <c r="BAX337" s="3"/>
      <c r="BAY337" s="3"/>
      <c r="BAZ337" s="3"/>
      <c r="BBA337" s="3"/>
      <c r="BBB337" s="3"/>
      <c r="BBC337" s="3"/>
      <c r="BBD337" s="3"/>
      <c r="BBE337" s="3"/>
      <c r="BBF337" s="3"/>
      <c r="BBG337" s="3"/>
      <c r="BBH337" s="3"/>
      <c r="BBI337" s="3"/>
      <c r="BBJ337" s="3"/>
      <c r="BBK337" s="3"/>
      <c r="BBL337" s="3"/>
      <c r="BBM337" s="3"/>
      <c r="BBN337" s="3"/>
      <c r="BBO337" s="3"/>
      <c r="BBP337" s="3"/>
      <c r="BBQ337" s="3"/>
      <c r="BBR337" s="3"/>
      <c r="BBS337" s="3"/>
      <c r="BBT337" s="3"/>
      <c r="BBU337" s="3"/>
      <c r="BBV337" s="3"/>
      <c r="BBW337" s="3"/>
      <c r="BBX337" s="3"/>
      <c r="BBY337" s="3"/>
      <c r="BBZ337" s="3"/>
      <c r="BCA337" s="3"/>
      <c r="BCB337" s="3"/>
      <c r="BCC337" s="3"/>
      <c r="BCD337" s="3"/>
      <c r="BCE337" s="3"/>
      <c r="BCF337" s="3"/>
      <c r="BCG337" s="3"/>
      <c r="BCH337" s="3"/>
      <c r="BCI337" s="3"/>
      <c r="BCJ337" s="3"/>
      <c r="BCK337" s="3"/>
      <c r="BCL337" s="3"/>
      <c r="BCM337" s="3"/>
      <c r="BCN337" s="3"/>
      <c r="BCO337" s="3"/>
      <c r="BCP337" s="3"/>
      <c r="BCQ337" s="3"/>
      <c r="BCR337" s="3"/>
      <c r="BCS337" s="3"/>
      <c r="BCT337" s="3"/>
      <c r="BCU337" s="3"/>
      <c r="BCV337" s="3"/>
      <c r="BCW337" s="3"/>
      <c r="BCX337" s="3"/>
      <c r="BCY337" s="3"/>
      <c r="BCZ337" s="3"/>
      <c r="BDA337" s="3"/>
      <c r="BDB337" s="3"/>
      <c r="BDC337" s="3"/>
      <c r="BDD337" s="3"/>
      <c r="BDE337" s="3"/>
      <c r="BDF337" s="3"/>
      <c r="BDG337" s="3"/>
      <c r="BDH337" s="3"/>
      <c r="BDI337" s="3"/>
      <c r="BDJ337" s="3"/>
      <c r="BDK337" s="3"/>
      <c r="BDL337" s="3"/>
      <c r="BDM337" s="3"/>
      <c r="BDN337" s="3"/>
      <c r="BDO337" s="3"/>
      <c r="BDP337" s="3"/>
      <c r="BDQ337" s="3"/>
      <c r="BDR337" s="3"/>
      <c r="BDS337" s="3"/>
      <c r="BDT337" s="3"/>
      <c r="BDU337" s="3"/>
      <c r="BDV337" s="3"/>
      <c r="BDW337" s="3"/>
      <c r="BDX337" s="3"/>
      <c r="BDY337" s="3"/>
      <c r="BDZ337" s="3"/>
      <c r="BEA337" s="3"/>
      <c r="BEB337" s="3"/>
      <c r="BEC337" s="3"/>
      <c r="BED337" s="3"/>
      <c r="BEE337" s="3"/>
      <c r="BEF337" s="3"/>
      <c r="BEG337" s="3"/>
      <c r="BEH337" s="3"/>
      <c r="BEI337" s="3"/>
      <c r="BEJ337" s="3"/>
      <c r="BEK337" s="3"/>
      <c r="BEL337" s="3"/>
      <c r="BEM337" s="3"/>
      <c r="BEN337" s="3"/>
      <c r="BEO337" s="3"/>
      <c r="BEP337" s="3"/>
      <c r="BEQ337" s="3"/>
      <c r="BER337" s="3"/>
      <c r="BES337" s="3"/>
      <c r="BET337" s="3"/>
      <c r="BEU337" s="3"/>
      <c r="BEV337" s="3"/>
      <c r="BEW337" s="3"/>
      <c r="BEX337" s="3"/>
      <c r="BEY337" s="3"/>
      <c r="BEZ337" s="3"/>
      <c r="BFA337" s="3"/>
      <c r="BFB337" s="3"/>
      <c r="BFC337" s="3"/>
      <c r="BFD337" s="3"/>
      <c r="BFE337" s="3"/>
      <c r="BFF337" s="3"/>
      <c r="BFG337" s="3"/>
      <c r="BFH337" s="3"/>
      <c r="BFI337" s="3"/>
      <c r="BFJ337" s="3"/>
      <c r="BFK337" s="3"/>
      <c r="BFL337" s="3"/>
      <c r="BFM337" s="3"/>
      <c r="BFN337" s="3"/>
      <c r="BFO337" s="3"/>
      <c r="BFP337" s="3"/>
      <c r="BFQ337" s="3"/>
      <c r="BFR337" s="3"/>
      <c r="BFS337" s="3"/>
      <c r="BFT337" s="3"/>
      <c r="BFU337" s="3"/>
      <c r="BFV337" s="3"/>
      <c r="BFW337" s="3"/>
      <c r="BFX337" s="3"/>
      <c r="BFY337" s="3"/>
      <c r="BFZ337" s="3"/>
      <c r="BGA337" s="3"/>
      <c r="BGB337" s="3"/>
      <c r="BGC337" s="3"/>
      <c r="BGD337" s="3"/>
      <c r="BGE337" s="3"/>
      <c r="BGF337" s="3"/>
      <c r="BGG337" s="3"/>
      <c r="BGH337" s="3"/>
      <c r="BGI337" s="3"/>
      <c r="BGJ337" s="3"/>
      <c r="BGK337" s="3"/>
      <c r="BGL337" s="3"/>
      <c r="BGM337" s="3"/>
      <c r="BGN337" s="3"/>
      <c r="BGO337" s="3"/>
      <c r="BGP337" s="3"/>
      <c r="BGQ337" s="3"/>
      <c r="BGR337" s="3"/>
      <c r="BGS337" s="3"/>
      <c r="BGT337" s="3"/>
      <c r="BGU337" s="3"/>
      <c r="BGV337" s="3"/>
      <c r="BGW337" s="3"/>
      <c r="BGX337" s="3"/>
      <c r="BGY337" s="3"/>
      <c r="BGZ337" s="3"/>
      <c r="BHA337" s="3"/>
      <c r="BHB337" s="3"/>
      <c r="BHC337" s="3"/>
      <c r="BHD337" s="3"/>
      <c r="BHE337" s="3"/>
      <c r="BHF337" s="3"/>
      <c r="BHG337" s="3"/>
      <c r="BHH337" s="3"/>
      <c r="BHI337" s="3"/>
      <c r="BHJ337" s="3"/>
      <c r="BHK337" s="3"/>
      <c r="BHL337" s="3"/>
      <c r="BHM337" s="3"/>
      <c r="BHN337" s="3"/>
      <c r="BHO337" s="3"/>
      <c r="BHP337" s="3"/>
      <c r="BHQ337" s="3"/>
      <c r="BHR337" s="3"/>
      <c r="BHS337" s="3"/>
      <c r="BHT337" s="3"/>
      <c r="BHU337" s="3"/>
      <c r="BHV337" s="3"/>
      <c r="BHW337" s="3"/>
      <c r="BHX337" s="3"/>
      <c r="BHY337" s="3"/>
      <c r="BHZ337" s="3"/>
      <c r="BIA337" s="3"/>
      <c r="BIB337" s="3"/>
      <c r="BIC337" s="3"/>
      <c r="BID337" s="3"/>
      <c r="BIE337" s="3"/>
      <c r="BIF337" s="3"/>
      <c r="BIG337" s="3"/>
      <c r="BIH337" s="3"/>
      <c r="BII337" s="3"/>
      <c r="BIJ337" s="3"/>
      <c r="BIK337" s="3"/>
      <c r="BIL337" s="3"/>
      <c r="BIM337" s="3"/>
      <c r="BIN337" s="3"/>
      <c r="BIO337" s="3"/>
      <c r="BIP337" s="3"/>
      <c r="BIQ337" s="3"/>
      <c r="BIR337" s="3"/>
      <c r="BIS337" s="3"/>
      <c r="BIT337" s="3"/>
      <c r="BIU337" s="3"/>
      <c r="BIV337" s="3"/>
      <c r="BIW337" s="3"/>
      <c r="BIX337" s="3"/>
      <c r="BIY337" s="3"/>
      <c r="BIZ337" s="3"/>
      <c r="BJA337" s="3"/>
      <c r="BJB337" s="3"/>
      <c r="BJC337" s="3"/>
      <c r="BJD337" s="3"/>
      <c r="BJE337" s="3"/>
      <c r="BJF337" s="3"/>
      <c r="BJG337" s="3"/>
      <c r="BJH337" s="3"/>
      <c r="BJI337" s="3"/>
      <c r="BJJ337" s="3"/>
      <c r="BJK337" s="3"/>
      <c r="BJL337" s="3"/>
      <c r="BJM337" s="3"/>
      <c r="BJN337" s="3"/>
      <c r="BJO337" s="3"/>
      <c r="BJP337" s="3"/>
      <c r="BJQ337" s="3"/>
      <c r="BJR337" s="3"/>
      <c r="BJS337" s="3"/>
      <c r="BJT337" s="3"/>
      <c r="BJU337" s="3"/>
      <c r="BJV337" s="3"/>
      <c r="BJW337" s="3"/>
      <c r="BJX337" s="3"/>
      <c r="BJY337" s="3"/>
      <c r="BJZ337" s="3"/>
      <c r="BKA337" s="3"/>
      <c r="BKB337" s="3"/>
      <c r="BKC337" s="3"/>
      <c r="BKD337" s="3"/>
      <c r="BKE337" s="3"/>
      <c r="BKF337" s="3"/>
      <c r="BKG337" s="3"/>
      <c r="BKH337" s="3"/>
      <c r="BKI337" s="3"/>
      <c r="BKJ337" s="3"/>
      <c r="BKK337" s="3"/>
      <c r="BKL337" s="3"/>
      <c r="BKM337" s="3"/>
      <c r="BKN337" s="3"/>
      <c r="BKO337" s="3"/>
      <c r="BKP337" s="3"/>
      <c r="BKQ337" s="3"/>
      <c r="BKR337" s="3"/>
      <c r="BKS337" s="3"/>
      <c r="BKT337" s="3"/>
      <c r="BKU337" s="3"/>
      <c r="BKV337" s="3"/>
      <c r="BKW337" s="3"/>
      <c r="BKX337" s="3"/>
      <c r="BKY337" s="3"/>
      <c r="BKZ337" s="3"/>
      <c r="BLA337" s="3"/>
      <c r="BLB337" s="3"/>
      <c r="BLC337" s="3"/>
      <c r="BLD337" s="3"/>
      <c r="BLE337" s="3"/>
      <c r="BLF337" s="3"/>
      <c r="BLG337" s="3"/>
      <c r="BLH337" s="3"/>
      <c r="BLI337" s="3"/>
      <c r="BLJ337" s="3"/>
      <c r="BLK337" s="3"/>
      <c r="BLL337" s="3"/>
      <c r="BLM337" s="3"/>
      <c r="BLN337" s="3"/>
      <c r="BLO337" s="3"/>
      <c r="BLP337" s="3"/>
      <c r="BLQ337" s="3"/>
      <c r="BLR337" s="3"/>
      <c r="BLS337" s="3"/>
      <c r="BLT337" s="3"/>
      <c r="BLU337" s="3"/>
      <c r="BLV337" s="3"/>
      <c r="BLW337" s="3"/>
      <c r="BLX337" s="3"/>
      <c r="BLY337" s="3"/>
      <c r="BLZ337" s="3"/>
      <c r="BMA337" s="3"/>
      <c r="BMB337" s="3"/>
      <c r="BMC337" s="3"/>
      <c r="BMD337" s="3"/>
      <c r="BME337" s="3"/>
      <c r="BMF337" s="3"/>
      <c r="BMG337" s="3"/>
      <c r="BMH337" s="3"/>
      <c r="BMI337" s="3"/>
      <c r="BMJ337" s="3"/>
      <c r="BMK337" s="3"/>
      <c r="BML337" s="3"/>
      <c r="BMM337" s="3"/>
      <c r="BMN337" s="3"/>
      <c r="BMO337" s="3"/>
      <c r="BMP337" s="3"/>
      <c r="BMQ337" s="3"/>
      <c r="BMR337" s="3"/>
      <c r="BMS337" s="3"/>
      <c r="BMT337" s="3"/>
      <c r="BMU337" s="3"/>
      <c r="BMV337" s="3"/>
      <c r="BMW337" s="3"/>
      <c r="BMX337" s="3"/>
      <c r="BMY337" s="3"/>
      <c r="BMZ337" s="3"/>
      <c r="BNA337" s="3"/>
      <c r="BNB337" s="3"/>
      <c r="BNC337" s="3"/>
      <c r="BND337" s="3"/>
      <c r="BNE337" s="3"/>
      <c r="BNF337" s="3"/>
      <c r="BNG337" s="3"/>
      <c r="BNH337" s="3"/>
      <c r="BNI337" s="3"/>
      <c r="BNJ337" s="3"/>
      <c r="BNK337" s="3"/>
      <c r="BNL337" s="3"/>
      <c r="BNM337" s="3"/>
      <c r="BNN337" s="3"/>
      <c r="BNO337" s="3"/>
      <c r="BNP337" s="3"/>
      <c r="BNQ337" s="3"/>
      <c r="BNR337" s="3"/>
      <c r="BNS337" s="3"/>
      <c r="BNT337" s="3"/>
      <c r="BNU337" s="3"/>
      <c r="BNV337" s="3"/>
      <c r="BNW337" s="3"/>
      <c r="BNX337" s="3"/>
      <c r="BNY337" s="3"/>
      <c r="BNZ337" s="3"/>
      <c r="BOA337" s="3"/>
      <c r="BOB337" s="3"/>
      <c r="BOC337" s="3"/>
      <c r="BOD337" s="3"/>
      <c r="BOE337" s="3"/>
      <c r="BOF337" s="3"/>
      <c r="BOG337" s="3"/>
      <c r="BOH337" s="3"/>
      <c r="BOI337" s="3"/>
      <c r="BOJ337" s="3"/>
      <c r="BOK337" s="3"/>
      <c r="BOL337" s="3"/>
      <c r="BOM337" s="3"/>
      <c r="BON337" s="3"/>
      <c r="BOO337" s="3"/>
      <c r="BOP337" s="3"/>
      <c r="BOQ337" s="3"/>
      <c r="BOR337" s="3"/>
      <c r="BOS337" s="3"/>
      <c r="BOT337" s="3"/>
      <c r="BOU337" s="3"/>
      <c r="BOV337" s="3"/>
      <c r="BOW337" s="3"/>
      <c r="BOX337" s="3"/>
      <c r="BOY337" s="3"/>
      <c r="BOZ337" s="3"/>
      <c r="BPA337" s="3"/>
      <c r="BPB337" s="3"/>
      <c r="BPC337" s="3"/>
      <c r="BPD337" s="3"/>
      <c r="BPE337" s="3"/>
      <c r="BPF337" s="3"/>
      <c r="BPG337" s="3"/>
      <c r="BPH337" s="3"/>
      <c r="BPI337" s="3"/>
      <c r="BPJ337" s="3"/>
      <c r="BPK337" s="3"/>
      <c r="BPL337" s="3"/>
      <c r="BPM337" s="3"/>
      <c r="BPN337" s="3"/>
      <c r="BPO337" s="3"/>
      <c r="BPP337" s="3"/>
      <c r="BPQ337" s="3"/>
      <c r="BPR337" s="3"/>
      <c r="BPS337" s="3"/>
      <c r="BPT337" s="3"/>
      <c r="BPU337" s="3"/>
      <c r="BPV337" s="3"/>
      <c r="BPW337" s="3"/>
      <c r="BPX337" s="3"/>
      <c r="BPY337" s="3"/>
      <c r="BPZ337" s="3"/>
      <c r="BQA337" s="3"/>
      <c r="BQB337" s="3"/>
      <c r="BQC337" s="3"/>
      <c r="BQD337" s="3"/>
      <c r="BQE337" s="3"/>
      <c r="BQF337" s="3"/>
      <c r="BQG337" s="3"/>
      <c r="BQH337" s="3"/>
      <c r="BQI337" s="3"/>
      <c r="BQJ337" s="3"/>
      <c r="BQK337" s="3"/>
      <c r="BQL337" s="3"/>
      <c r="BQM337" s="3"/>
      <c r="BQN337" s="3"/>
      <c r="BQO337" s="3"/>
      <c r="BQP337" s="3"/>
      <c r="BQQ337" s="3"/>
      <c r="BQR337" s="3"/>
      <c r="BQS337" s="3"/>
      <c r="BQT337" s="3"/>
      <c r="BQU337" s="3"/>
      <c r="BQV337" s="3"/>
      <c r="BQW337" s="3"/>
      <c r="BQX337" s="3"/>
      <c r="BQY337" s="3"/>
      <c r="BQZ337" s="3"/>
      <c r="BRA337" s="3"/>
      <c r="BRB337" s="3"/>
      <c r="BRC337" s="3"/>
      <c r="BRD337" s="3"/>
      <c r="BRE337" s="3"/>
      <c r="BRF337" s="3"/>
      <c r="BRG337" s="3"/>
      <c r="BRH337" s="3"/>
      <c r="BRI337" s="3"/>
      <c r="BRJ337" s="3"/>
      <c r="BRK337" s="3"/>
      <c r="BRL337" s="3"/>
      <c r="BRM337" s="3"/>
      <c r="BRN337" s="3"/>
      <c r="BRO337" s="3"/>
      <c r="BRP337" s="3"/>
      <c r="BRQ337" s="3"/>
      <c r="BRR337" s="3"/>
      <c r="BRS337" s="3"/>
      <c r="BRT337" s="3"/>
      <c r="BRU337" s="3"/>
      <c r="BRV337" s="3"/>
      <c r="BRW337" s="3"/>
      <c r="BRX337" s="3"/>
      <c r="BRY337" s="3"/>
      <c r="BRZ337" s="3"/>
    </row>
    <row r="338" spans="1:1846" s="4" customFormat="1" x14ac:dyDescent="0.3">
      <c r="A338" s="812"/>
      <c r="B338" s="812"/>
      <c r="C338" s="812"/>
      <c r="D338" s="812"/>
      <c r="E338" s="542" t="s">
        <v>450</v>
      </c>
      <c r="F338" s="829"/>
      <c r="G338" s="928"/>
      <c r="H338" s="817"/>
      <c r="I338" s="816"/>
      <c r="J338" s="816"/>
      <c r="K338" s="816"/>
      <c r="L338" s="768"/>
      <c r="M338" s="876"/>
      <c r="N338" s="836"/>
      <c r="O338" s="836"/>
      <c r="P338" s="836"/>
      <c r="Q338" s="840"/>
      <c r="R338" s="837"/>
      <c r="S338" s="816"/>
      <c r="T338" s="816"/>
      <c r="U338" s="816"/>
      <c r="V338" s="828"/>
      <c r="W338" s="837"/>
      <c r="X338" s="837"/>
      <c r="Y338" s="837"/>
      <c r="Z338" s="674"/>
      <c r="AA338" s="897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  <c r="AMI338" s="3"/>
      <c r="AMJ338" s="3"/>
      <c r="AMK338" s="3"/>
      <c r="AML338" s="3"/>
      <c r="AMM338" s="3"/>
      <c r="AMN338" s="3"/>
      <c r="AMO338" s="3"/>
      <c r="AMP338" s="3"/>
      <c r="AMQ338" s="3"/>
      <c r="AMR338" s="3"/>
      <c r="AMS338" s="3"/>
      <c r="AMT338" s="3"/>
      <c r="AMU338" s="3"/>
      <c r="AMV338" s="3"/>
      <c r="AMW338" s="3"/>
      <c r="AMX338" s="3"/>
      <c r="AMY338" s="3"/>
      <c r="AMZ338" s="3"/>
      <c r="ANA338" s="3"/>
      <c r="ANB338" s="3"/>
      <c r="ANC338" s="3"/>
      <c r="AND338" s="3"/>
      <c r="ANE338" s="3"/>
      <c r="ANF338" s="3"/>
      <c r="ANG338" s="3"/>
      <c r="ANH338" s="3"/>
      <c r="ANI338" s="3"/>
      <c r="ANJ338" s="3"/>
      <c r="ANK338" s="3"/>
      <c r="ANL338" s="3"/>
      <c r="ANM338" s="3"/>
      <c r="ANN338" s="3"/>
      <c r="ANO338" s="3"/>
      <c r="ANP338" s="3"/>
      <c r="ANQ338" s="3"/>
      <c r="ANR338" s="3"/>
      <c r="ANS338" s="3"/>
      <c r="ANT338" s="3"/>
      <c r="ANU338" s="3"/>
      <c r="ANV338" s="3"/>
      <c r="ANW338" s="3"/>
      <c r="ANX338" s="3"/>
      <c r="ANY338" s="3"/>
      <c r="ANZ338" s="3"/>
      <c r="AOA338" s="3"/>
      <c r="AOB338" s="3"/>
      <c r="AOC338" s="3"/>
      <c r="AOD338" s="3"/>
      <c r="AOE338" s="3"/>
      <c r="AOF338" s="3"/>
      <c r="AOG338" s="3"/>
      <c r="AOH338" s="3"/>
      <c r="AOI338" s="3"/>
      <c r="AOJ338" s="3"/>
      <c r="AOK338" s="3"/>
      <c r="AOL338" s="3"/>
      <c r="AOM338" s="3"/>
      <c r="AON338" s="3"/>
      <c r="AOO338" s="3"/>
      <c r="AOP338" s="3"/>
      <c r="AOQ338" s="3"/>
      <c r="AOR338" s="3"/>
      <c r="AOS338" s="3"/>
      <c r="AOT338" s="3"/>
      <c r="AOU338" s="3"/>
      <c r="AOV338" s="3"/>
      <c r="AOW338" s="3"/>
      <c r="AOX338" s="3"/>
      <c r="AOY338" s="3"/>
      <c r="AOZ338" s="3"/>
      <c r="APA338" s="3"/>
      <c r="APB338" s="3"/>
      <c r="APC338" s="3"/>
      <c r="APD338" s="3"/>
      <c r="APE338" s="3"/>
      <c r="APF338" s="3"/>
      <c r="APG338" s="3"/>
      <c r="APH338" s="3"/>
      <c r="API338" s="3"/>
      <c r="APJ338" s="3"/>
      <c r="APK338" s="3"/>
      <c r="APL338" s="3"/>
      <c r="APM338" s="3"/>
      <c r="APN338" s="3"/>
      <c r="APO338" s="3"/>
      <c r="APP338" s="3"/>
      <c r="APQ338" s="3"/>
      <c r="APR338" s="3"/>
      <c r="APS338" s="3"/>
      <c r="APT338" s="3"/>
      <c r="APU338" s="3"/>
      <c r="APV338" s="3"/>
      <c r="APW338" s="3"/>
      <c r="APX338" s="3"/>
      <c r="APY338" s="3"/>
      <c r="APZ338" s="3"/>
      <c r="AQA338" s="3"/>
      <c r="AQB338" s="3"/>
      <c r="AQC338" s="3"/>
      <c r="AQD338" s="3"/>
      <c r="AQE338" s="3"/>
      <c r="AQF338" s="3"/>
      <c r="AQG338" s="3"/>
      <c r="AQH338" s="3"/>
      <c r="AQI338" s="3"/>
      <c r="AQJ338" s="3"/>
      <c r="AQK338" s="3"/>
      <c r="AQL338" s="3"/>
      <c r="AQM338" s="3"/>
      <c r="AQN338" s="3"/>
      <c r="AQO338" s="3"/>
      <c r="AQP338" s="3"/>
      <c r="AQQ338" s="3"/>
      <c r="AQR338" s="3"/>
      <c r="AQS338" s="3"/>
      <c r="AQT338" s="3"/>
      <c r="AQU338" s="3"/>
      <c r="AQV338" s="3"/>
      <c r="AQW338" s="3"/>
      <c r="AQX338" s="3"/>
      <c r="AQY338" s="3"/>
      <c r="AQZ338" s="3"/>
      <c r="ARA338" s="3"/>
      <c r="ARB338" s="3"/>
      <c r="ARC338" s="3"/>
      <c r="ARD338" s="3"/>
      <c r="ARE338" s="3"/>
      <c r="ARF338" s="3"/>
      <c r="ARG338" s="3"/>
      <c r="ARH338" s="3"/>
      <c r="ARI338" s="3"/>
      <c r="ARJ338" s="3"/>
      <c r="ARK338" s="3"/>
      <c r="ARL338" s="3"/>
      <c r="ARM338" s="3"/>
      <c r="ARN338" s="3"/>
      <c r="ARO338" s="3"/>
      <c r="ARP338" s="3"/>
      <c r="ARQ338" s="3"/>
      <c r="ARR338" s="3"/>
      <c r="ARS338" s="3"/>
      <c r="ART338" s="3"/>
      <c r="ARU338" s="3"/>
      <c r="ARV338" s="3"/>
      <c r="ARW338" s="3"/>
      <c r="ARX338" s="3"/>
      <c r="ARY338" s="3"/>
      <c r="ARZ338" s="3"/>
      <c r="ASA338" s="3"/>
      <c r="ASB338" s="3"/>
      <c r="ASC338" s="3"/>
      <c r="ASD338" s="3"/>
      <c r="ASE338" s="3"/>
      <c r="ASF338" s="3"/>
      <c r="ASG338" s="3"/>
      <c r="ASH338" s="3"/>
      <c r="ASI338" s="3"/>
      <c r="ASJ338" s="3"/>
      <c r="ASK338" s="3"/>
      <c r="ASL338" s="3"/>
      <c r="ASM338" s="3"/>
      <c r="ASN338" s="3"/>
      <c r="ASO338" s="3"/>
      <c r="ASP338" s="3"/>
      <c r="ASQ338" s="3"/>
      <c r="ASR338" s="3"/>
      <c r="ASS338" s="3"/>
      <c r="AST338" s="3"/>
      <c r="ASU338" s="3"/>
      <c r="ASV338" s="3"/>
      <c r="ASW338" s="3"/>
      <c r="ASX338" s="3"/>
      <c r="ASY338" s="3"/>
      <c r="ASZ338" s="3"/>
      <c r="ATA338" s="3"/>
      <c r="ATB338" s="3"/>
      <c r="ATC338" s="3"/>
      <c r="ATD338" s="3"/>
      <c r="ATE338" s="3"/>
      <c r="ATF338" s="3"/>
      <c r="ATG338" s="3"/>
      <c r="ATH338" s="3"/>
      <c r="ATI338" s="3"/>
      <c r="ATJ338" s="3"/>
      <c r="ATK338" s="3"/>
      <c r="ATL338" s="3"/>
      <c r="ATM338" s="3"/>
      <c r="ATN338" s="3"/>
      <c r="ATO338" s="3"/>
      <c r="ATP338" s="3"/>
      <c r="ATQ338" s="3"/>
      <c r="ATR338" s="3"/>
      <c r="ATS338" s="3"/>
      <c r="ATT338" s="3"/>
      <c r="ATU338" s="3"/>
      <c r="ATV338" s="3"/>
      <c r="ATW338" s="3"/>
      <c r="ATX338" s="3"/>
      <c r="ATY338" s="3"/>
      <c r="ATZ338" s="3"/>
      <c r="AUA338" s="3"/>
      <c r="AUB338" s="3"/>
      <c r="AUC338" s="3"/>
      <c r="AUD338" s="3"/>
      <c r="AUE338" s="3"/>
      <c r="AUF338" s="3"/>
      <c r="AUG338" s="3"/>
      <c r="AUH338" s="3"/>
      <c r="AUI338" s="3"/>
      <c r="AUJ338" s="3"/>
      <c r="AUK338" s="3"/>
      <c r="AUL338" s="3"/>
      <c r="AUM338" s="3"/>
      <c r="AUN338" s="3"/>
      <c r="AUO338" s="3"/>
      <c r="AUP338" s="3"/>
      <c r="AUQ338" s="3"/>
      <c r="AUR338" s="3"/>
      <c r="AUS338" s="3"/>
      <c r="AUT338" s="3"/>
      <c r="AUU338" s="3"/>
      <c r="AUV338" s="3"/>
      <c r="AUW338" s="3"/>
      <c r="AUX338" s="3"/>
      <c r="AUY338" s="3"/>
      <c r="AUZ338" s="3"/>
      <c r="AVA338" s="3"/>
      <c r="AVB338" s="3"/>
      <c r="AVC338" s="3"/>
      <c r="AVD338" s="3"/>
      <c r="AVE338" s="3"/>
      <c r="AVF338" s="3"/>
      <c r="AVG338" s="3"/>
      <c r="AVH338" s="3"/>
      <c r="AVI338" s="3"/>
      <c r="AVJ338" s="3"/>
      <c r="AVK338" s="3"/>
      <c r="AVL338" s="3"/>
      <c r="AVM338" s="3"/>
      <c r="AVN338" s="3"/>
      <c r="AVO338" s="3"/>
      <c r="AVP338" s="3"/>
      <c r="AVQ338" s="3"/>
      <c r="AVR338" s="3"/>
      <c r="AVS338" s="3"/>
      <c r="AVT338" s="3"/>
      <c r="AVU338" s="3"/>
      <c r="AVV338" s="3"/>
      <c r="AVW338" s="3"/>
      <c r="AVX338" s="3"/>
      <c r="AVY338" s="3"/>
      <c r="AVZ338" s="3"/>
      <c r="AWA338" s="3"/>
      <c r="AWB338" s="3"/>
      <c r="AWC338" s="3"/>
      <c r="AWD338" s="3"/>
      <c r="AWE338" s="3"/>
      <c r="AWF338" s="3"/>
      <c r="AWG338" s="3"/>
      <c r="AWH338" s="3"/>
      <c r="AWI338" s="3"/>
      <c r="AWJ338" s="3"/>
      <c r="AWK338" s="3"/>
      <c r="AWL338" s="3"/>
      <c r="AWM338" s="3"/>
      <c r="AWN338" s="3"/>
      <c r="AWO338" s="3"/>
      <c r="AWP338" s="3"/>
      <c r="AWQ338" s="3"/>
      <c r="AWR338" s="3"/>
      <c r="AWS338" s="3"/>
      <c r="AWT338" s="3"/>
      <c r="AWU338" s="3"/>
      <c r="AWV338" s="3"/>
      <c r="AWW338" s="3"/>
      <c r="AWX338" s="3"/>
      <c r="AWY338" s="3"/>
      <c r="AWZ338" s="3"/>
      <c r="AXA338" s="3"/>
      <c r="AXB338" s="3"/>
      <c r="AXC338" s="3"/>
      <c r="AXD338" s="3"/>
      <c r="AXE338" s="3"/>
      <c r="AXF338" s="3"/>
      <c r="AXG338" s="3"/>
      <c r="AXH338" s="3"/>
      <c r="AXI338" s="3"/>
      <c r="AXJ338" s="3"/>
      <c r="AXK338" s="3"/>
      <c r="AXL338" s="3"/>
      <c r="AXM338" s="3"/>
      <c r="AXN338" s="3"/>
      <c r="AXO338" s="3"/>
      <c r="AXP338" s="3"/>
      <c r="AXQ338" s="3"/>
      <c r="AXR338" s="3"/>
      <c r="AXS338" s="3"/>
      <c r="AXT338" s="3"/>
      <c r="AXU338" s="3"/>
      <c r="AXV338" s="3"/>
      <c r="AXW338" s="3"/>
      <c r="AXX338" s="3"/>
      <c r="AXY338" s="3"/>
      <c r="AXZ338" s="3"/>
      <c r="AYA338" s="3"/>
      <c r="AYB338" s="3"/>
      <c r="AYC338" s="3"/>
      <c r="AYD338" s="3"/>
      <c r="AYE338" s="3"/>
      <c r="AYF338" s="3"/>
      <c r="AYG338" s="3"/>
      <c r="AYH338" s="3"/>
      <c r="AYI338" s="3"/>
      <c r="AYJ338" s="3"/>
      <c r="AYK338" s="3"/>
      <c r="AYL338" s="3"/>
      <c r="AYM338" s="3"/>
      <c r="AYN338" s="3"/>
      <c r="AYO338" s="3"/>
      <c r="AYP338" s="3"/>
      <c r="AYQ338" s="3"/>
      <c r="AYR338" s="3"/>
      <c r="AYS338" s="3"/>
      <c r="AYT338" s="3"/>
      <c r="AYU338" s="3"/>
      <c r="AYV338" s="3"/>
      <c r="AYW338" s="3"/>
      <c r="AYX338" s="3"/>
      <c r="AYY338" s="3"/>
      <c r="AYZ338" s="3"/>
      <c r="AZA338" s="3"/>
      <c r="AZB338" s="3"/>
      <c r="AZC338" s="3"/>
      <c r="AZD338" s="3"/>
      <c r="AZE338" s="3"/>
      <c r="AZF338" s="3"/>
      <c r="AZG338" s="3"/>
      <c r="AZH338" s="3"/>
      <c r="AZI338" s="3"/>
      <c r="AZJ338" s="3"/>
      <c r="AZK338" s="3"/>
      <c r="AZL338" s="3"/>
      <c r="AZM338" s="3"/>
      <c r="AZN338" s="3"/>
      <c r="AZO338" s="3"/>
      <c r="AZP338" s="3"/>
      <c r="AZQ338" s="3"/>
      <c r="AZR338" s="3"/>
      <c r="AZS338" s="3"/>
      <c r="AZT338" s="3"/>
      <c r="AZU338" s="3"/>
      <c r="AZV338" s="3"/>
      <c r="AZW338" s="3"/>
      <c r="AZX338" s="3"/>
      <c r="AZY338" s="3"/>
      <c r="AZZ338" s="3"/>
      <c r="BAA338" s="3"/>
      <c r="BAB338" s="3"/>
      <c r="BAC338" s="3"/>
      <c r="BAD338" s="3"/>
      <c r="BAE338" s="3"/>
      <c r="BAF338" s="3"/>
      <c r="BAG338" s="3"/>
      <c r="BAH338" s="3"/>
      <c r="BAI338" s="3"/>
      <c r="BAJ338" s="3"/>
      <c r="BAK338" s="3"/>
      <c r="BAL338" s="3"/>
      <c r="BAM338" s="3"/>
      <c r="BAN338" s="3"/>
      <c r="BAO338" s="3"/>
      <c r="BAP338" s="3"/>
      <c r="BAQ338" s="3"/>
      <c r="BAR338" s="3"/>
      <c r="BAS338" s="3"/>
      <c r="BAT338" s="3"/>
      <c r="BAU338" s="3"/>
      <c r="BAV338" s="3"/>
      <c r="BAW338" s="3"/>
      <c r="BAX338" s="3"/>
      <c r="BAY338" s="3"/>
      <c r="BAZ338" s="3"/>
      <c r="BBA338" s="3"/>
      <c r="BBB338" s="3"/>
      <c r="BBC338" s="3"/>
      <c r="BBD338" s="3"/>
      <c r="BBE338" s="3"/>
      <c r="BBF338" s="3"/>
      <c r="BBG338" s="3"/>
      <c r="BBH338" s="3"/>
      <c r="BBI338" s="3"/>
      <c r="BBJ338" s="3"/>
      <c r="BBK338" s="3"/>
      <c r="BBL338" s="3"/>
      <c r="BBM338" s="3"/>
      <c r="BBN338" s="3"/>
      <c r="BBO338" s="3"/>
      <c r="BBP338" s="3"/>
      <c r="BBQ338" s="3"/>
      <c r="BBR338" s="3"/>
      <c r="BBS338" s="3"/>
      <c r="BBT338" s="3"/>
      <c r="BBU338" s="3"/>
      <c r="BBV338" s="3"/>
      <c r="BBW338" s="3"/>
      <c r="BBX338" s="3"/>
      <c r="BBY338" s="3"/>
      <c r="BBZ338" s="3"/>
      <c r="BCA338" s="3"/>
      <c r="BCB338" s="3"/>
      <c r="BCC338" s="3"/>
      <c r="BCD338" s="3"/>
      <c r="BCE338" s="3"/>
      <c r="BCF338" s="3"/>
      <c r="BCG338" s="3"/>
      <c r="BCH338" s="3"/>
      <c r="BCI338" s="3"/>
      <c r="BCJ338" s="3"/>
      <c r="BCK338" s="3"/>
      <c r="BCL338" s="3"/>
      <c r="BCM338" s="3"/>
      <c r="BCN338" s="3"/>
      <c r="BCO338" s="3"/>
      <c r="BCP338" s="3"/>
      <c r="BCQ338" s="3"/>
      <c r="BCR338" s="3"/>
      <c r="BCS338" s="3"/>
      <c r="BCT338" s="3"/>
      <c r="BCU338" s="3"/>
      <c r="BCV338" s="3"/>
      <c r="BCW338" s="3"/>
      <c r="BCX338" s="3"/>
      <c r="BCY338" s="3"/>
      <c r="BCZ338" s="3"/>
      <c r="BDA338" s="3"/>
      <c r="BDB338" s="3"/>
      <c r="BDC338" s="3"/>
      <c r="BDD338" s="3"/>
      <c r="BDE338" s="3"/>
      <c r="BDF338" s="3"/>
      <c r="BDG338" s="3"/>
      <c r="BDH338" s="3"/>
      <c r="BDI338" s="3"/>
      <c r="BDJ338" s="3"/>
      <c r="BDK338" s="3"/>
      <c r="BDL338" s="3"/>
      <c r="BDM338" s="3"/>
      <c r="BDN338" s="3"/>
      <c r="BDO338" s="3"/>
      <c r="BDP338" s="3"/>
      <c r="BDQ338" s="3"/>
      <c r="BDR338" s="3"/>
      <c r="BDS338" s="3"/>
      <c r="BDT338" s="3"/>
      <c r="BDU338" s="3"/>
      <c r="BDV338" s="3"/>
      <c r="BDW338" s="3"/>
      <c r="BDX338" s="3"/>
      <c r="BDY338" s="3"/>
      <c r="BDZ338" s="3"/>
      <c r="BEA338" s="3"/>
      <c r="BEB338" s="3"/>
      <c r="BEC338" s="3"/>
      <c r="BED338" s="3"/>
      <c r="BEE338" s="3"/>
      <c r="BEF338" s="3"/>
      <c r="BEG338" s="3"/>
      <c r="BEH338" s="3"/>
      <c r="BEI338" s="3"/>
      <c r="BEJ338" s="3"/>
      <c r="BEK338" s="3"/>
      <c r="BEL338" s="3"/>
      <c r="BEM338" s="3"/>
      <c r="BEN338" s="3"/>
      <c r="BEO338" s="3"/>
      <c r="BEP338" s="3"/>
      <c r="BEQ338" s="3"/>
      <c r="BER338" s="3"/>
      <c r="BES338" s="3"/>
      <c r="BET338" s="3"/>
      <c r="BEU338" s="3"/>
      <c r="BEV338" s="3"/>
      <c r="BEW338" s="3"/>
      <c r="BEX338" s="3"/>
      <c r="BEY338" s="3"/>
      <c r="BEZ338" s="3"/>
      <c r="BFA338" s="3"/>
      <c r="BFB338" s="3"/>
      <c r="BFC338" s="3"/>
      <c r="BFD338" s="3"/>
      <c r="BFE338" s="3"/>
      <c r="BFF338" s="3"/>
      <c r="BFG338" s="3"/>
      <c r="BFH338" s="3"/>
      <c r="BFI338" s="3"/>
      <c r="BFJ338" s="3"/>
      <c r="BFK338" s="3"/>
      <c r="BFL338" s="3"/>
      <c r="BFM338" s="3"/>
      <c r="BFN338" s="3"/>
      <c r="BFO338" s="3"/>
      <c r="BFP338" s="3"/>
      <c r="BFQ338" s="3"/>
      <c r="BFR338" s="3"/>
      <c r="BFS338" s="3"/>
      <c r="BFT338" s="3"/>
      <c r="BFU338" s="3"/>
      <c r="BFV338" s="3"/>
      <c r="BFW338" s="3"/>
      <c r="BFX338" s="3"/>
      <c r="BFY338" s="3"/>
      <c r="BFZ338" s="3"/>
      <c r="BGA338" s="3"/>
      <c r="BGB338" s="3"/>
      <c r="BGC338" s="3"/>
      <c r="BGD338" s="3"/>
      <c r="BGE338" s="3"/>
      <c r="BGF338" s="3"/>
      <c r="BGG338" s="3"/>
      <c r="BGH338" s="3"/>
      <c r="BGI338" s="3"/>
      <c r="BGJ338" s="3"/>
      <c r="BGK338" s="3"/>
      <c r="BGL338" s="3"/>
      <c r="BGM338" s="3"/>
      <c r="BGN338" s="3"/>
      <c r="BGO338" s="3"/>
      <c r="BGP338" s="3"/>
      <c r="BGQ338" s="3"/>
      <c r="BGR338" s="3"/>
      <c r="BGS338" s="3"/>
      <c r="BGT338" s="3"/>
      <c r="BGU338" s="3"/>
      <c r="BGV338" s="3"/>
      <c r="BGW338" s="3"/>
      <c r="BGX338" s="3"/>
      <c r="BGY338" s="3"/>
      <c r="BGZ338" s="3"/>
      <c r="BHA338" s="3"/>
      <c r="BHB338" s="3"/>
      <c r="BHC338" s="3"/>
      <c r="BHD338" s="3"/>
      <c r="BHE338" s="3"/>
      <c r="BHF338" s="3"/>
      <c r="BHG338" s="3"/>
      <c r="BHH338" s="3"/>
      <c r="BHI338" s="3"/>
      <c r="BHJ338" s="3"/>
      <c r="BHK338" s="3"/>
      <c r="BHL338" s="3"/>
      <c r="BHM338" s="3"/>
      <c r="BHN338" s="3"/>
      <c r="BHO338" s="3"/>
      <c r="BHP338" s="3"/>
      <c r="BHQ338" s="3"/>
      <c r="BHR338" s="3"/>
      <c r="BHS338" s="3"/>
      <c r="BHT338" s="3"/>
      <c r="BHU338" s="3"/>
      <c r="BHV338" s="3"/>
      <c r="BHW338" s="3"/>
      <c r="BHX338" s="3"/>
      <c r="BHY338" s="3"/>
      <c r="BHZ338" s="3"/>
      <c r="BIA338" s="3"/>
      <c r="BIB338" s="3"/>
      <c r="BIC338" s="3"/>
      <c r="BID338" s="3"/>
      <c r="BIE338" s="3"/>
      <c r="BIF338" s="3"/>
      <c r="BIG338" s="3"/>
      <c r="BIH338" s="3"/>
      <c r="BII338" s="3"/>
      <c r="BIJ338" s="3"/>
      <c r="BIK338" s="3"/>
      <c r="BIL338" s="3"/>
      <c r="BIM338" s="3"/>
      <c r="BIN338" s="3"/>
      <c r="BIO338" s="3"/>
      <c r="BIP338" s="3"/>
      <c r="BIQ338" s="3"/>
      <c r="BIR338" s="3"/>
      <c r="BIS338" s="3"/>
      <c r="BIT338" s="3"/>
      <c r="BIU338" s="3"/>
      <c r="BIV338" s="3"/>
      <c r="BIW338" s="3"/>
      <c r="BIX338" s="3"/>
      <c r="BIY338" s="3"/>
      <c r="BIZ338" s="3"/>
      <c r="BJA338" s="3"/>
      <c r="BJB338" s="3"/>
      <c r="BJC338" s="3"/>
      <c r="BJD338" s="3"/>
      <c r="BJE338" s="3"/>
      <c r="BJF338" s="3"/>
      <c r="BJG338" s="3"/>
      <c r="BJH338" s="3"/>
      <c r="BJI338" s="3"/>
      <c r="BJJ338" s="3"/>
      <c r="BJK338" s="3"/>
      <c r="BJL338" s="3"/>
      <c r="BJM338" s="3"/>
      <c r="BJN338" s="3"/>
      <c r="BJO338" s="3"/>
      <c r="BJP338" s="3"/>
      <c r="BJQ338" s="3"/>
      <c r="BJR338" s="3"/>
      <c r="BJS338" s="3"/>
      <c r="BJT338" s="3"/>
      <c r="BJU338" s="3"/>
      <c r="BJV338" s="3"/>
      <c r="BJW338" s="3"/>
      <c r="BJX338" s="3"/>
      <c r="BJY338" s="3"/>
      <c r="BJZ338" s="3"/>
      <c r="BKA338" s="3"/>
      <c r="BKB338" s="3"/>
      <c r="BKC338" s="3"/>
      <c r="BKD338" s="3"/>
      <c r="BKE338" s="3"/>
      <c r="BKF338" s="3"/>
      <c r="BKG338" s="3"/>
      <c r="BKH338" s="3"/>
      <c r="BKI338" s="3"/>
      <c r="BKJ338" s="3"/>
      <c r="BKK338" s="3"/>
      <c r="BKL338" s="3"/>
      <c r="BKM338" s="3"/>
      <c r="BKN338" s="3"/>
      <c r="BKO338" s="3"/>
      <c r="BKP338" s="3"/>
      <c r="BKQ338" s="3"/>
      <c r="BKR338" s="3"/>
      <c r="BKS338" s="3"/>
      <c r="BKT338" s="3"/>
      <c r="BKU338" s="3"/>
      <c r="BKV338" s="3"/>
      <c r="BKW338" s="3"/>
      <c r="BKX338" s="3"/>
      <c r="BKY338" s="3"/>
      <c r="BKZ338" s="3"/>
      <c r="BLA338" s="3"/>
      <c r="BLB338" s="3"/>
      <c r="BLC338" s="3"/>
      <c r="BLD338" s="3"/>
      <c r="BLE338" s="3"/>
      <c r="BLF338" s="3"/>
      <c r="BLG338" s="3"/>
      <c r="BLH338" s="3"/>
      <c r="BLI338" s="3"/>
      <c r="BLJ338" s="3"/>
      <c r="BLK338" s="3"/>
      <c r="BLL338" s="3"/>
      <c r="BLM338" s="3"/>
      <c r="BLN338" s="3"/>
      <c r="BLO338" s="3"/>
      <c r="BLP338" s="3"/>
      <c r="BLQ338" s="3"/>
      <c r="BLR338" s="3"/>
      <c r="BLS338" s="3"/>
      <c r="BLT338" s="3"/>
      <c r="BLU338" s="3"/>
      <c r="BLV338" s="3"/>
      <c r="BLW338" s="3"/>
      <c r="BLX338" s="3"/>
      <c r="BLY338" s="3"/>
      <c r="BLZ338" s="3"/>
      <c r="BMA338" s="3"/>
      <c r="BMB338" s="3"/>
      <c r="BMC338" s="3"/>
      <c r="BMD338" s="3"/>
      <c r="BME338" s="3"/>
      <c r="BMF338" s="3"/>
      <c r="BMG338" s="3"/>
      <c r="BMH338" s="3"/>
      <c r="BMI338" s="3"/>
      <c r="BMJ338" s="3"/>
      <c r="BMK338" s="3"/>
      <c r="BML338" s="3"/>
      <c r="BMM338" s="3"/>
      <c r="BMN338" s="3"/>
      <c r="BMO338" s="3"/>
      <c r="BMP338" s="3"/>
      <c r="BMQ338" s="3"/>
      <c r="BMR338" s="3"/>
      <c r="BMS338" s="3"/>
      <c r="BMT338" s="3"/>
      <c r="BMU338" s="3"/>
      <c r="BMV338" s="3"/>
      <c r="BMW338" s="3"/>
      <c r="BMX338" s="3"/>
      <c r="BMY338" s="3"/>
      <c r="BMZ338" s="3"/>
      <c r="BNA338" s="3"/>
      <c r="BNB338" s="3"/>
      <c r="BNC338" s="3"/>
      <c r="BND338" s="3"/>
      <c r="BNE338" s="3"/>
      <c r="BNF338" s="3"/>
      <c r="BNG338" s="3"/>
      <c r="BNH338" s="3"/>
      <c r="BNI338" s="3"/>
      <c r="BNJ338" s="3"/>
      <c r="BNK338" s="3"/>
      <c r="BNL338" s="3"/>
      <c r="BNM338" s="3"/>
      <c r="BNN338" s="3"/>
      <c r="BNO338" s="3"/>
      <c r="BNP338" s="3"/>
      <c r="BNQ338" s="3"/>
      <c r="BNR338" s="3"/>
      <c r="BNS338" s="3"/>
      <c r="BNT338" s="3"/>
      <c r="BNU338" s="3"/>
      <c r="BNV338" s="3"/>
      <c r="BNW338" s="3"/>
      <c r="BNX338" s="3"/>
      <c r="BNY338" s="3"/>
      <c r="BNZ338" s="3"/>
      <c r="BOA338" s="3"/>
      <c r="BOB338" s="3"/>
      <c r="BOC338" s="3"/>
      <c r="BOD338" s="3"/>
      <c r="BOE338" s="3"/>
      <c r="BOF338" s="3"/>
      <c r="BOG338" s="3"/>
      <c r="BOH338" s="3"/>
      <c r="BOI338" s="3"/>
      <c r="BOJ338" s="3"/>
      <c r="BOK338" s="3"/>
      <c r="BOL338" s="3"/>
      <c r="BOM338" s="3"/>
      <c r="BON338" s="3"/>
      <c r="BOO338" s="3"/>
      <c r="BOP338" s="3"/>
      <c r="BOQ338" s="3"/>
      <c r="BOR338" s="3"/>
      <c r="BOS338" s="3"/>
      <c r="BOT338" s="3"/>
      <c r="BOU338" s="3"/>
      <c r="BOV338" s="3"/>
      <c r="BOW338" s="3"/>
      <c r="BOX338" s="3"/>
      <c r="BOY338" s="3"/>
      <c r="BOZ338" s="3"/>
      <c r="BPA338" s="3"/>
      <c r="BPB338" s="3"/>
      <c r="BPC338" s="3"/>
      <c r="BPD338" s="3"/>
      <c r="BPE338" s="3"/>
      <c r="BPF338" s="3"/>
      <c r="BPG338" s="3"/>
      <c r="BPH338" s="3"/>
      <c r="BPI338" s="3"/>
      <c r="BPJ338" s="3"/>
      <c r="BPK338" s="3"/>
      <c r="BPL338" s="3"/>
      <c r="BPM338" s="3"/>
      <c r="BPN338" s="3"/>
      <c r="BPO338" s="3"/>
      <c r="BPP338" s="3"/>
      <c r="BPQ338" s="3"/>
      <c r="BPR338" s="3"/>
      <c r="BPS338" s="3"/>
      <c r="BPT338" s="3"/>
      <c r="BPU338" s="3"/>
      <c r="BPV338" s="3"/>
      <c r="BPW338" s="3"/>
      <c r="BPX338" s="3"/>
      <c r="BPY338" s="3"/>
      <c r="BPZ338" s="3"/>
      <c r="BQA338" s="3"/>
      <c r="BQB338" s="3"/>
      <c r="BQC338" s="3"/>
      <c r="BQD338" s="3"/>
      <c r="BQE338" s="3"/>
      <c r="BQF338" s="3"/>
      <c r="BQG338" s="3"/>
      <c r="BQH338" s="3"/>
      <c r="BQI338" s="3"/>
      <c r="BQJ338" s="3"/>
      <c r="BQK338" s="3"/>
      <c r="BQL338" s="3"/>
      <c r="BQM338" s="3"/>
      <c r="BQN338" s="3"/>
      <c r="BQO338" s="3"/>
      <c r="BQP338" s="3"/>
      <c r="BQQ338" s="3"/>
      <c r="BQR338" s="3"/>
      <c r="BQS338" s="3"/>
      <c r="BQT338" s="3"/>
      <c r="BQU338" s="3"/>
      <c r="BQV338" s="3"/>
      <c r="BQW338" s="3"/>
      <c r="BQX338" s="3"/>
      <c r="BQY338" s="3"/>
      <c r="BQZ338" s="3"/>
      <c r="BRA338" s="3"/>
      <c r="BRB338" s="3"/>
      <c r="BRC338" s="3"/>
      <c r="BRD338" s="3"/>
      <c r="BRE338" s="3"/>
      <c r="BRF338" s="3"/>
      <c r="BRG338" s="3"/>
      <c r="BRH338" s="3"/>
      <c r="BRI338" s="3"/>
      <c r="BRJ338" s="3"/>
      <c r="BRK338" s="3"/>
      <c r="BRL338" s="3"/>
      <c r="BRM338" s="3"/>
      <c r="BRN338" s="3"/>
      <c r="BRO338" s="3"/>
      <c r="BRP338" s="3"/>
      <c r="BRQ338" s="3"/>
      <c r="BRR338" s="3"/>
      <c r="BRS338" s="3"/>
      <c r="BRT338" s="3"/>
      <c r="BRU338" s="3"/>
      <c r="BRV338" s="3"/>
      <c r="BRW338" s="3"/>
      <c r="BRX338" s="3"/>
      <c r="BRY338" s="3"/>
      <c r="BRZ338" s="3"/>
    </row>
    <row r="339" spans="1:1846" s="4" customFormat="1" ht="41.4" x14ac:dyDescent="0.3">
      <c r="A339" s="812"/>
      <c r="B339" s="812"/>
      <c r="C339" s="812"/>
      <c r="D339" s="812"/>
      <c r="E339" s="542" t="s">
        <v>449</v>
      </c>
      <c r="F339" s="682">
        <v>162</v>
      </c>
      <c r="G339" s="752" t="s">
        <v>1137</v>
      </c>
      <c r="H339" s="683">
        <v>0</v>
      </c>
      <c r="I339" s="336">
        <v>0</v>
      </c>
      <c r="J339" s="336">
        <v>0</v>
      </c>
      <c r="K339" s="336">
        <v>0</v>
      </c>
      <c r="L339" s="617"/>
      <c r="M339" s="683">
        <v>0</v>
      </c>
      <c r="N339" s="334">
        <v>2678700000</v>
      </c>
      <c r="O339" s="334">
        <v>2676746015</v>
      </c>
      <c r="P339" s="334">
        <v>0</v>
      </c>
      <c r="Q339" s="617" t="s">
        <v>1035</v>
      </c>
      <c r="R339" s="621">
        <v>0</v>
      </c>
      <c r="S339" s="482">
        <v>0</v>
      </c>
      <c r="T339" s="482">
        <v>0</v>
      </c>
      <c r="U339" s="482">
        <v>0</v>
      </c>
      <c r="V339" s="643"/>
      <c r="W339" s="498">
        <f>H339+M339+R339</f>
        <v>0</v>
      </c>
      <c r="X339" s="368">
        <f t="shared" ref="X339:Z345" si="186">I339+N339+S339</f>
        <v>2678700000</v>
      </c>
      <c r="Y339" s="368">
        <f t="shared" si="186"/>
        <v>2676746015</v>
      </c>
      <c r="Z339" s="639">
        <f t="shared" si="186"/>
        <v>0</v>
      </c>
      <c r="AA339" s="897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  <c r="AMI339" s="3"/>
      <c r="AMJ339" s="3"/>
      <c r="AMK339" s="3"/>
      <c r="AML339" s="3"/>
      <c r="AMM339" s="3"/>
      <c r="AMN339" s="3"/>
      <c r="AMO339" s="3"/>
      <c r="AMP339" s="3"/>
      <c r="AMQ339" s="3"/>
      <c r="AMR339" s="3"/>
      <c r="AMS339" s="3"/>
      <c r="AMT339" s="3"/>
      <c r="AMU339" s="3"/>
      <c r="AMV339" s="3"/>
      <c r="AMW339" s="3"/>
      <c r="AMX339" s="3"/>
      <c r="AMY339" s="3"/>
      <c r="AMZ339" s="3"/>
      <c r="ANA339" s="3"/>
      <c r="ANB339" s="3"/>
      <c r="ANC339" s="3"/>
      <c r="AND339" s="3"/>
      <c r="ANE339" s="3"/>
      <c r="ANF339" s="3"/>
      <c r="ANG339" s="3"/>
      <c r="ANH339" s="3"/>
      <c r="ANI339" s="3"/>
      <c r="ANJ339" s="3"/>
      <c r="ANK339" s="3"/>
      <c r="ANL339" s="3"/>
      <c r="ANM339" s="3"/>
      <c r="ANN339" s="3"/>
      <c r="ANO339" s="3"/>
      <c r="ANP339" s="3"/>
      <c r="ANQ339" s="3"/>
      <c r="ANR339" s="3"/>
      <c r="ANS339" s="3"/>
      <c r="ANT339" s="3"/>
      <c r="ANU339" s="3"/>
      <c r="ANV339" s="3"/>
      <c r="ANW339" s="3"/>
      <c r="ANX339" s="3"/>
      <c r="ANY339" s="3"/>
      <c r="ANZ339" s="3"/>
      <c r="AOA339" s="3"/>
      <c r="AOB339" s="3"/>
      <c r="AOC339" s="3"/>
      <c r="AOD339" s="3"/>
      <c r="AOE339" s="3"/>
      <c r="AOF339" s="3"/>
      <c r="AOG339" s="3"/>
      <c r="AOH339" s="3"/>
      <c r="AOI339" s="3"/>
      <c r="AOJ339" s="3"/>
      <c r="AOK339" s="3"/>
      <c r="AOL339" s="3"/>
      <c r="AOM339" s="3"/>
      <c r="AON339" s="3"/>
      <c r="AOO339" s="3"/>
      <c r="AOP339" s="3"/>
      <c r="AOQ339" s="3"/>
      <c r="AOR339" s="3"/>
      <c r="AOS339" s="3"/>
      <c r="AOT339" s="3"/>
      <c r="AOU339" s="3"/>
      <c r="AOV339" s="3"/>
      <c r="AOW339" s="3"/>
      <c r="AOX339" s="3"/>
      <c r="AOY339" s="3"/>
      <c r="AOZ339" s="3"/>
      <c r="APA339" s="3"/>
      <c r="APB339" s="3"/>
      <c r="APC339" s="3"/>
      <c r="APD339" s="3"/>
      <c r="APE339" s="3"/>
      <c r="APF339" s="3"/>
      <c r="APG339" s="3"/>
      <c r="APH339" s="3"/>
      <c r="API339" s="3"/>
      <c r="APJ339" s="3"/>
      <c r="APK339" s="3"/>
      <c r="APL339" s="3"/>
      <c r="APM339" s="3"/>
      <c r="APN339" s="3"/>
      <c r="APO339" s="3"/>
      <c r="APP339" s="3"/>
      <c r="APQ339" s="3"/>
      <c r="APR339" s="3"/>
      <c r="APS339" s="3"/>
      <c r="APT339" s="3"/>
      <c r="APU339" s="3"/>
      <c r="APV339" s="3"/>
      <c r="APW339" s="3"/>
      <c r="APX339" s="3"/>
      <c r="APY339" s="3"/>
      <c r="APZ339" s="3"/>
      <c r="AQA339" s="3"/>
      <c r="AQB339" s="3"/>
      <c r="AQC339" s="3"/>
      <c r="AQD339" s="3"/>
      <c r="AQE339" s="3"/>
      <c r="AQF339" s="3"/>
      <c r="AQG339" s="3"/>
      <c r="AQH339" s="3"/>
      <c r="AQI339" s="3"/>
      <c r="AQJ339" s="3"/>
      <c r="AQK339" s="3"/>
      <c r="AQL339" s="3"/>
      <c r="AQM339" s="3"/>
      <c r="AQN339" s="3"/>
      <c r="AQO339" s="3"/>
      <c r="AQP339" s="3"/>
      <c r="AQQ339" s="3"/>
      <c r="AQR339" s="3"/>
      <c r="AQS339" s="3"/>
      <c r="AQT339" s="3"/>
      <c r="AQU339" s="3"/>
      <c r="AQV339" s="3"/>
      <c r="AQW339" s="3"/>
      <c r="AQX339" s="3"/>
      <c r="AQY339" s="3"/>
      <c r="AQZ339" s="3"/>
      <c r="ARA339" s="3"/>
      <c r="ARB339" s="3"/>
      <c r="ARC339" s="3"/>
      <c r="ARD339" s="3"/>
      <c r="ARE339" s="3"/>
      <c r="ARF339" s="3"/>
      <c r="ARG339" s="3"/>
      <c r="ARH339" s="3"/>
      <c r="ARI339" s="3"/>
      <c r="ARJ339" s="3"/>
      <c r="ARK339" s="3"/>
      <c r="ARL339" s="3"/>
      <c r="ARM339" s="3"/>
      <c r="ARN339" s="3"/>
      <c r="ARO339" s="3"/>
      <c r="ARP339" s="3"/>
      <c r="ARQ339" s="3"/>
      <c r="ARR339" s="3"/>
      <c r="ARS339" s="3"/>
      <c r="ART339" s="3"/>
      <c r="ARU339" s="3"/>
      <c r="ARV339" s="3"/>
      <c r="ARW339" s="3"/>
      <c r="ARX339" s="3"/>
      <c r="ARY339" s="3"/>
      <c r="ARZ339" s="3"/>
      <c r="ASA339" s="3"/>
      <c r="ASB339" s="3"/>
      <c r="ASC339" s="3"/>
      <c r="ASD339" s="3"/>
      <c r="ASE339" s="3"/>
      <c r="ASF339" s="3"/>
      <c r="ASG339" s="3"/>
      <c r="ASH339" s="3"/>
      <c r="ASI339" s="3"/>
      <c r="ASJ339" s="3"/>
      <c r="ASK339" s="3"/>
      <c r="ASL339" s="3"/>
      <c r="ASM339" s="3"/>
      <c r="ASN339" s="3"/>
      <c r="ASO339" s="3"/>
      <c r="ASP339" s="3"/>
      <c r="ASQ339" s="3"/>
      <c r="ASR339" s="3"/>
      <c r="ASS339" s="3"/>
      <c r="AST339" s="3"/>
      <c r="ASU339" s="3"/>
      <c r="ASV339" s="3"/>
      <c r="ASW339" s="3"/>
      <c r="ASX339" s="3"/>
      <c r="ASY339" s="3"/>
      <c r="ASZ339" s="3"/>
      <c r="ATA339" s="3"/>
      <c r="ATB339" s="3"/>
      <c r="ATC339" s="3"/>
      <c r="ATD339" s="3"/>
      <c r="ATE339" s="3"/>
      <c r="ATF339" s="3"/>
      <c r="ATG339" s="3"/>
      <c r="ATH339" s="3"/>
      <c r="ATI339" s="3"/>
      <c r="ATJ339" s="3"/>
      <c r="ATK339" s="3"/>
      <c r="ATL339" s="3"/>
      <c r="ATM339" s="3"/>
      <c r="ATN339" s="3"/>
      <c r="ATO339" s="3"/>
      <c r="ATP339" s="3"/>
      <c r="ATQ339" s="3"/>
      <c r="ATR339" s="3"/>
      <c r="ATS339" s="3"/>
      <c r="ATT339" s="3"/>
      <c r="ATU339" s="3"/>
      <c r="ATV339" s="3"/>
      <c r="ATW339" s="3"/>
      <c r="ATX339" s="3"/>
      <c r="ATY339" s="3"/>
      <c r="ATZ339" s="3"/>
      <c r="AUA339" s="3"/>
      <c r="AUB339" s="3"/>
      <c r="AUC339" s="3"/>
      <c r="AUD339" s="3"/>
      <c r="AUE339" s="3"/>
      <c r="AUF339" s="3"/>
      <c r="AUG339" s="3"/>
      <c r="AUH339" s="3"/>
      <c r="AUI339" s="3"/>
      <c r="AUJ339" s="3"/>
      <c r="AUK339" s="3"/>
      <c r="AUL339" s="3"/>
      <c r="AUM339" s="3"/>
      <c r="AUN339" s="3"/>
      <c r="AUO339" s="3"/>
      <c r="AUP339" s="3"/>
      <c r="AUQ339" s="3"/>
      <c r="AUR339" s="3"/>
      <c r="AUS339" s="3"/>
      <c r="AUT339" s="3"/>
      <c r="AUU339" s="3"/>
      <c r="AUV339" s="3"/>
      <c r="AUW339" s="3"/>
      <c r="AUX339" s="3"/>
      <c r="AUY339" s="3"/>
      <c r="AUZ339" s="3"/>
      <c r="AVA339" s="3"/>
      <c r="AVB339" s="3"/>
      <c r="AVC339" s="3"/>
      <c r="AVD339" s="3"/>
      <c r="AVE339" s="3"/>
      <c r="AVF339" s="3"/>
      <c r="AVG339" s="3"/>
      <c r="AVH339" s="3"/>
      <c r="AVI339" s="3"/>
      <c r="AVJ339" s="3"/>
      <c r="AVK339" s="3"/>
      <c r="AVL339" s="3"/>
      <c r="AVM339" s="3"/>
      <c r="AVN339" s="3"/>
      <c r="AVO339" s="3"/>
      <c r="AVP339" s="3"/>
      <c r="AVQ339" s="3"/>
      <c r="AVR339" s="3"/>
      <c r="AVS339" s="3"/>
      <c r="AVT339" s="3"/>
      <c r="AVU339" s="3"/>
      <c r="AVV339" s="3"/>
      <c r="AVW339" s="3"/>
      <c r="AVX339" s="3"/>
      <c r="AVY339" s="3"/>
      <c r="AVZ339" s="3"/>
      <c r="AWA339" s="3"/>
      <c r="AWB339" s="3"/>
      <c r="AWC339" s="3"/>
      <c r="AWD339" s="3"/>
      <c r="AWE339" s="3"/>
      <c r="AWF339" s="3"/>
      <c r="AWG339" s="3"/>
      <c r="AWH339" s="3"/>
      <c r="AWI339" s="3"/>
      <c r="AWJ339" s="3"/>
      <c r="AWK339" s="3"/>
      <c r="AWL339" s="3"/>
      <c r="AWM339" s="3"/>
      <c r="AWN339" s="3"/>
      <c r="AWO339" s="3"/>
      <c r="AWP339" s="3"/>
      <c r="AWQ339" s="3"/>
      <c r="AWR339" s="3"/>
      <c r="AWS339" s="3"/>
      <c r="AWT339" s="3"/>
      <c r="AWU339" s="3"/>
      <c r="AWV339" s="3"/>
      <c r="AWW339" s="3"/>
      <c r="AWX339" s="3"/>
      <c r="AWY339" s="3"/>
      <c r="AWZ339" s="3"/>
      <c r="AXA339" s="3"/>
      <c r="AXB339" s="3"/>
      <c r="AXC339" s="3"/>
      <c r="AXD339" s="3"/>
      <c r="AXE339" s="3"/>
      <c r="AXF339" s="3"/>
      <c r="AXG339" s="3"/>
      <c r="AXH339" s="3"/>
      <c r="AXI339" s="3"/>
      <c r="AXJ339" s="3"/>
      <c r="AXK339" s="3"/>
      <c r="AXL339" s="3"/>
      <c r="AXM339" s="3"/>
      <c r="AXN339" s="3"/>
      <c r="AXO339" s="3"/>
      <c r="AXP339" s="3"/>
      <c r="AXQ339" s="3"/>
      <c r="AXR339" s="3"/>
      <c r="AXS339" s="3"/>
      <c r="AXT339" s="3"/>
      <c r="AXU339" s="3"/>
      <c r="AXV339" s="3"/>
      <c r="AXW339" s="3"/>
      <c r="AXX339" s="3"/>
      <c r="AXY339" s="3"/>
      <c r="AXZ339" s="3"/>
      <c r="AYA339" s="3"/>
      <c r="AYB339" s="3"/>
      <c r="AYC339" s="3"/>
      <c r="AYD339" s="3"/>
      <c r="AYE339" s="3"/>
      <c r="AYF339" s="3"/>
      <c r="AYG339" s="3"/>
      <c r="AYH339" s="3"/>
      <c r="AYI339" s="3"/>
      <c r="AYJ339" s="3"/>
      <c r="AYK339" s="3"/>
      <c r="AYL339" s="3"/>
      <c r="AYM339" s="3"/>
      <c r="AYN339" s="3"/>
      <c r="AYO339" s="3"/>
      <c r="AYP339" s="3"/>
      <c r="AYQ339" s="3"/>
      <c r="AYR339" s="3"/>
      <c r="AYS339" s="3"/>
      <c r="AYT339" s="3"/>
      <c r="AYU339" s="3"/>
      <c r="AYV339" s="3"/>
      <c r="AYW339" s="3"/>
      <c r="AYX339" s="3"/>
      <c r="AYY339" s="3"/>
      <c r="AYZ339" s="3"/>
      <c r="AZA339" s="3"/>
      <c r="AZB339" s="3"/>
      <c r="AZC339" s="3"/>
      <c r="AZD339" s="3"/>
      <c r="AZE339" s="3"/>
      <c r="AZF339" s="3"/>
      <c r="AZG339" s="3"/>
      <c r="AZH339" s="3"/>
      <c r="AZI339" s="3"/>
      <c r="AZJ339" s="3"/>
      <c r="AZK339" s="3"/>
      <c r="AZL339" s="3"/>
      <c r="AZM339" s="3"/>
      <c r="AZN339" s="3"/>
      <c r="AZO339" s="3"/>
      <c r="AZP339" s="3"/>
      <c r="AZQ339" s="3"/>
      <c r="AZR339" s="3"/>
      <c r="AZS339" s="3"/>
      <c r="AZT339" s="3"/>
      <c r="AZU339" s="3"/>
      <c r="AZV339" s="3"/>
      <c r="AZW339" s="3"/>
      <c r="AZX339" s="3"/>
      <c r="AZY339" s="3"/>
      <c r="AZZ339" s="3"/>
      <c r="BAA339" s="3"/>
      <c r="BAB339" s="3"/>
      <c r="BAC339" s="3"/>
      <c r="BAD339" s="3"/>
      <c r="BAE339" s="3"/>
      <c r="BAF339" s="3"/>
      <c r="BAG339" s="3"/>
      <c r="BAH339" s="3"/>
      <c r="BAI339" s="3"/>
      <c r="BAJ339" s="3"/>
      <c r="BAK339" s="3"/>
      <c r="BAL339" s="3"/>
      <c r="BAM339" s="3"/>
      <c r="BAN339" s="3"/>
      <c r="BAO339" s="3"/>
      <c r="BAP339" s="3"/>
      <c r="BAQ339" s="3"/>
      <c r="BAR339" s="3"/>
      <c r="BAS339" s="3"/>
      <c r="BAT339" s="3"/>
      <c r="BAU339" s="3"/>
      <c r="BAV339" s="3"/>
      <c r="BAW339" s="3"/>
      <c r="BAX339" s="3"/>
      <c r="BAY339" s="3"/>
      <c r="BAZ339" s="3"/>
      <c r="BBA339" s="3"/>
      <c r="BBB339" s="3"/>
      <c r="BBC339" s="3"/>
      <c r="BBD339" s="3"/>
      <c r="BBE339" s="3"/>
      <c r="BBF339" s="3"/>
      <c r="BBG339" s="3"/>
      <c r="BBH339" s="3"/>
      <c r="BBI339" s="3"/>
      <c r="BBJ339" s="3"/>
      <c r="BBK339" s="3"/>
      <c r="BBL339" s="3"/>
      <c r="BBM339" s="3"/>
      <c r="BBN339" s="3"/>
      <c r="BBO339" s="3"/>
      <c r="BBP339" s="3"/>
      <c r="BBQ339" s="3"/>
      <c r="BBR339" s="3"/>
      <c r="BBS339" s="3"/>
      <c r="BBT339" s="3"/>
      <c r="BBU339" s="3"/>
      <c r="BBV339" s="3"/>
      <c r="BBW339" s="3"/>
      <c r="BBX339" s="3"/>
      <c r="BBY339" s="3"/>
      <c r="BBZ339" s="3"/>
      <c r="BCA339" s="3"/>
      <c r="BCB339" s="3"/>
      <c r="BCC339" s="3"/>
      <c r="BCD339" s="3"/>
      <c r="BCE339" s="3"/>
      <c r="BCF339" s="3"/>
      <c r="BCG339" s="3"/>
      <c r="BCH339" s="3"/>
      <c r="BCI339" s="3"/>
      <c r="BCJ339" s="3"/>
      <c r="BCK339" s="3"/>
      <c r="BCL339" s="3"/>
      <c r="BCM339" s="3"/>
      <c r="BCN339" s="3"/>
      <c r="BCO339" s="3"/>
      <c r="BCP339" s="3"/>
      <c r="BCQ339" s="3"/>
      <c r="BCR339" s="3"/>
      <c r="BCS339" s="3"/>
      <c r="BCT339" s="3"/>
      <c r="BCU339" s="3"/>
      <c r="BCV339" s="3"/>
      <c r="BCW339" s="3"/>
      <c r="BCX339" s="3"/>
      <c r="BCY339" s="3"/>
      <c r="BCZ339" s="3"/>
      <c r="BDA339" s="3"/>
      <c r="BDB339" s="3"/>
      <c r="BDC339" s="3"/>
      <c r="BDD339" s="3"/>
      <c r="BDE339" s="3"/>
      <c r="BDF339" s="3"/>
      <c r="BDG339" s="3"/>
      <c r="BDH339" s="3"/>
      <c r="BDI339" s="3"/>
      <c r="BDJ339" s="3"/>
      <c r="BDK339" s="3"/>
      <c r="BDL339" s="3"/>
      <c r="BDM339" s="3"/>
      <c r="BDN339" s="3"/>
      <c r="BDO339" s="3"/>
      <c r="BDP339" s="3"/>
      <c r="BDQ339" s="3"/>
      <c r="BDR339" s="3"/>
      <c r="BDS339" s="3"/>
      <c r="BDT339" s="3"/>
      <c r="BDU339" s="3"/>
      <c r="BDV339" s="3"/>
      <c r="BDW339" s="3"/>
      <c r="BDX339" s="3"/>
      <c r="BDY339" s="3"/>
      <c r="BDZ339" s="3"/>
      <c r="BEA339" s="3"/>
      <c r="BEB339" s="3"/>
      <c r="BEC339" s="3"/>
      <c r="BED339" s="3"/>
      <c r="BEE339" s="3"/>
      <c r="BEF339" s="3"/>
      <c r="BEG339" s="3"/>
      <c r="BEH339" s="3"/>
      <c r="BEI339" s="3"/>
      <c r="BEJ339" s="3"/>
      <c r="BEK339" s="3"/>
      <c r="BEL339" s="3"/>
      <c r="BEM339" s="3"/>
      <c r="BEN339" s="3"/>
      <c r="BEO339" s="3"/>
      <c r="BEP339" s="3"/>
      <c r="BEQ339" s="3"/>
      <c r="BER339" s="3"/>
      <c r="BES339" s="3"/>
      <c r="BET339" s="3"/>
      <c r="BEU339" s="3"/>
      <c r="BEV339" s="3"/>
      <c r="BEW339" s="3"/>
      <c r="BEX339" s="3"/>
      <c r="BEY339" s="3"/>
      <c r="BEZ339" s="3"/>
      <c r="BFA339" s="3"/>
      <c r="BFB339" s="3"/>
      <c r="BFC339" s="3"/>
      <c r="BFD339" s="3"/>
      <c r="BFE339" s="3"/>
      <c r="BFF339" s="3"/>
      <c r="BFG339" s="3"/>
      <c r="BFH339" s="3"/>
      <c r="BFI339" s="3"/>
      <c r="BFJ339" s="3"/>
      <c r="BFK339" s="3"/>
      <c r="BFL339" s="3"/>
      <c r="BFM339" s="3"/>
      <c r="BFN339" s="3"/>
      <c r="BFO339" s="3"/>
      <c r="BFP339" s="3"/>
      <c r="BFQ339" s="3"/>
      <c r="BFR339" s="3"/>
      <c r="BFS339" s="3"/>
      <c r="BFT339" s="3"/>
      <c r="BFU339" s="3"/>
      <c r="BFV339" s="3"/>
      <c r="BFW339" s="3"/>
      <c r="BFX339" s="3"/>
      <c r="BFY339" s="3"/>
      <c r="BFZ339" s="3"/>
      <c r="BGA339" s="3"/>
      <c r="BGB339" s="3"/>
      <c r="BGC339" s="3"/>
      <c r="BGD339" s="3"/>
      <c r="BGE339" s="3"/>
      <c r="BGF339" s="3"/>
      <c r="BGG339" s="3"/>
      <c r="BGH339" s="3"/>
      <c r="BGI339" s="3"/>
      <c r="BGJ339" s="3"/>
      <c r="BGK339" s="3"/>
      <c r="BGL339" s="3"/>
      <c r="BGM339" s="3"/>
      <c r="BGN339" s="3"/>
      <c r="BGO339" s="3"/>
      <c r="BGP339" s="3"/>
      <c r="BGQ339" s="3"/>
      <c r="BGR339" s="3"/>
      <c r="BGS339" s="3"/>
      <c r="BGT339" s="3"/>
      <c r="BGU339" s="3"/>
      <c r="BGV339" s="3"/>
      <c r="BGW339" s="3"/>
      <c r="BGX339" s="3"/>
      <c r="BGY339" s="3"/>
      <c r="BGZ339" s="3"/>
      <c r="BHA339" s="3"/>
      <c r="BHB339" s="3"/>
      <c r="BHC339" s="3"/>
      <c r="BHD339" s="3"/>
      <c r="BHE339" s="3"/>
      <c r="BHF339" s="3"/>
      <c r="BHG339" s="3"/>
      <c r="BHH339" s="3"/>
      <c r="BHI339" s="3"/>
      <c r="BHJ339" s="3"/>
      <c r="BHK339" s="3"/>
      <c r="BHL339" s="3"/>
      <c r="BHM339" s="3"/>
      <c r="BHN339" s="3"/>
      <c r="BHO339" s="3"/>
      <c r="BHP339" s="3"/>
      <c r="BHQ339" s="3"/>
      <c r="BHR339" s="3"/>
      <c r="BHS339" s="3"/>
      <c r="BHT339" s="3"/>
      <c r="BHU339" s="3"/>
      <c r="BHV339" s="3"/>
      <c r="BHW339" s="3"/>
      <c r="BHX339" s="3"/>
      <c r="BHY339" s="3"/>
      <c r="BHZ339" s="3"/>
      <c r="BIA339" s="3"/>
      <c r="BIB339" s="3"/>
      <c r="BIC339" s="3"/>
      <c r="BID339" s="3"/>
      <c r="BIE339" s="3"/>
      <c r="BIF339" s="3"/>
      <c r="BIG339" s="3"/>
      <c r="BIH339" s="3"/>
      <c r="BII339" s="3"/>
      <c r="BIJ339" s="3"/>
      <c r="BIK339" s="3"/>
      <c r="BIL339" s="3"/>
      <c r="BIM339" s="3"/>
      <c r="BIN339" s="3"/>
      <c r="BIO339" s="3"/>
      <c r="BIP339" s="3"/>
      <c r="BIQ339" s="3"/>
      <c r="BIR339" s="3"/>
      <c r="BIS339" s="3"/>
      <c r="BIT339" s="3"/>
      <c r="BIU339" s="3"/>
      <c r="BIV339" s="3"/>
      <c r="BIW339" s="3"/>
      <c r="BIX339" s="3"/>
      <c r="BIY339" s="3"/>
      <c r="BIZ339" s="3"/>
      <c r="BJA339" s="3"/>
      <c r="BJB339" s="3"/>
      <c r="BJC339" s="3"/>
      <c r="BJD339" s="3"/>
      <c r="BJE339" s="3"/>
      <c r="BJF339" s="3"/>
      <c r="BJG339" s="3"/>
      <c r="BJH339" s="3"/>
      <c r="BJI339" s="3"/>
      <c r="BJJ339" s="3"/>
      <c r="BJK339" s="3"/>
      <c r="BJL339" s="3"/>
      <c r="BJM339" s="3"/>
      <c r="BJN339" s="3"/>
      <c r="BJO339" s="3"/>
      <c r="BJP339" s="3"/>
      <c r="BJQ339" s="3"/>
      <c r="BJR339" s="3"/>
      <c r="BJS339" s="3"/>
      <c r="BJT339" s="3"/>
      <c r="BJU339" s="3"/>
      <c r="BJV339" s="3"/>
      <c r="BJW339" s="3"/>
      <c r="BJX339" s="3"/>
      <c r="BJY339" s="3"/>
      <c r="BJZ339" s="3"/>
      <c r="BKA339" s="3"/>
      <c r="BKB339" s="3"/>
      <c r="BKC339" s="3"/>
      <c r="BKD339" s="3"/>
      <c r="BKE339" s="3"/>
      <c r="BKF339" s="3"/>
      <c r="BKG339" s="3"/>
      <c r="BKH339" s="3"/>
      <c r="BKI339" s="3"/>
      <c r="BKJ339" s="3"/>
      <c r="BKK339" s="3"/>
      <c r="BKL339" s="3"/>
      <c r="BKM339" s="3"/>
      <c r="BKN339" s="3"/>
      <c r="BKO339" s="3"/>
      <c r="BKP339" s="3"/>
      <c r="BKQ339" s="3"/>
      <c r="BKR339" s="3"/>
      <c r="BKS339" s="3"/>
      <c r="BKT339" s="3"/>
      <c r="BKU339" s="3"/>
      <c r="BKV339" s="3"/>
      <c r="BKW339" s="3"/>
      <c r="BKX339" s="3"/>
      <c r="BKY339" s="3"/>
      <c r="BKZ339" s="3"/>
      <c r="BLA339" s="3"/>
      <c r="BLB339" s="3"/>
      <c r="BLC339" s="3"/>
      <c r="BLD339" s="3"/>
      <c r="BLE339" s="3"/>
      <c r="BLF339" s="3"/>
      <c r="BLG339" s="3"/>
      <c r="BLH339" s="3"/>
      <c r="BLI339" s="3"/>
      <c r="BLJ339" s="3"/>
      <c r="BLK339" s="3"/>
      <c r="BLL339" s="3"/>
      <c r="BLM339" s="3"/>
      <c r="BLN339" s="3"/>
      <c r="BLO339" s="3"/>
      <c r="BLP339" s="3"/>
      <c r="BLQ339" s="3"/>
      <c r="BLR339" s="3"/>
      <c r="BLS339" s="3"/>
      <c r="BLT339" s="3"/>
      <c r="BLU339" s="3"/>
      <c r="BLV339" s="3"/>
      <c r="BLW339" s="3"/>
      <c r="BLX339" s="3"/>
      <c r="BLY339" s="3"/>
      <c r="BLZ339" s="3"/>
      <c r="BMA339" s="3"/>
      <c r="BMB339" s="3"/>
      <c r="BMC339" s="3"/>
      <c r="BMD339" s="3"/>
      <c r="BME339" s="3"/>
      <c r="BMF339" s="3"/>
      <c r="BMG339" s="3"/>
      <c r="BMH339" s="3"/>
      <c r="BMI339" s="3"/>
      <c r="BMJ339" s="3"/>
      <c r="BMK339" s="3"/>
      <c r="BML339" s="3"/>
      <c r="BMM339" s="3"/>
      <c r="BMN339" s="3"/>
      <c r="BMO339" s="3"/>
      <c r="BMP339" s="3"/>
      <c r="BMQ339" s="3"/>
      <c r="BMR339" s="3"/>
      <c r="BMS339" s="3"/>
      <c r="BMT339" s="3"/>
      <c r="BMU339" s="3"/>
      <c r="BMV339" s="3"/>
      <c r="BMW339" s="3"/>
      <c r="BMX339" s="3"/>
      <c r="BMY339" s="3"/>
      <c r="BMZ339" s="3"/>
      <c r="BNA339" s="3"/>
      <c r="BNB339" s="3"/>
      <c r="BNC339" s="3"/>
      <c r="BND339" s="3"/>
      <c r="BNE339" s="3"/>
      <c r="BNF339" s="3"/>
      <c r="BNG339" s="3"/>
      <c r="BNH339" s="3"/>
      <c r="BNI339" s="3"/>
      <c r="BNJ339" s="3"/>
      <c r="BNK339" s="3"/>
      <c r="BNL339" s="3"/>
      <c r="BNM339" s="3"/>
      <c r="BNN339" s="3"/>
      <c r="BNO339" s="3"/>
      <c r="BNP339" s="3"/>
      <c r="BNQ339" s="3"/>
      <c r="BNR339" s="3"/>
      <c r="BNS339" s="3"/>
      <c r="BNT339" s="3"/>
      <c r="BNU339" s="3"/>
      <c r="BNV339" s="3"/>
      <c r="BNW339" s="3"/>
      <c r="BNX339" s="3"/>
      <c r="BNY339" s="3"/>
      <c r="BNZ339" s="3"/>
      <c r="BOA339" s="3"/>
      <c r="BOB339" s="3"/>
      <c r="BOC339" s="3"/>
      <c r="BOD339" s="3"/>
      <c r="BOE339" s="3"/>
      <c r="BOF339" s="3"/>
      <c r="BOG339" s="3"/>
      <c r="BOH339" s="3"/>
      <c r="BOI339" s="3"/>
      <c r="BOJ339" s="3"/>
      <c r="BOK339" s="3"/>
      <c r="BOL339" s="3"/>
      <c r="BOM339" s="3"/>
      <c r="BON339" s="3"/>
      <c r="BOO339" s="3"/>
      <c r="BOP339" s="3"/>
      <c r="BOQ339" s="3"/>
      <c r="BOR339" s="3"/>
      <c r="BOS339" s="3"/>
      <c r="BOT339" s="3"/>
      <c r="BOU339" s="3"/>
      <c r="BOV339" s="3"/>
      <c r="BOW339" s="3"/>
      <c r="BOX339" s="3"/>
      <c r="BOY339" s="3"/>
      <c r="BOZ339" s="3"/>
      <c r="BPA339" s="3"/>
      <c r="BPB339" s="3"/>
      <c r="BPC339" s="3"/>
      <c r="BPD339" s="3"/>
      <c r="BPE339" s="3"/>
      <c r="BPF339" s="3"/>
      <c r="BPG339" s="3"/>
      <c r="BPH339" s="3"/>
      <c r="BPI339" s="3"/>
      <c r="BPJ339" s="3"/>
      <c r="BPK339" s="3"/>
      <c r="BPL339" s="3"/>
      <c r="BPM339" s="3"/>
      <c r="BPN339" s="3"/>
      <c r="BPO339" s="3"/>
      <c r="BPP339" s="3"/>
      <c r="BPQ339" s="3"/>
      <c r="BPR339" s="3"/>
      <c r="BPS339" s="3"/>
      <c r="BPT339" s="3"/>
      <c r="BPU339" s="3"/>
      <c r="BPV339" s="3"/>
      <c r="BPW339" s="3"/>
      <c r="BPX339" s="3"/>
      <c r="BPY339" s="3"/>
      <c r="BPZ339" s="3"/>
      <c r="BQA339" s="3"/>
      <c r="BQB339" s="3"/>
      <c r="BQC339" s="3"/>
      <c r="BQD339" s="3"/>
      <c r="BQE339" s="3"/>
      <c r="BQF339" s="3"/>
      <c r="BQG339" s="3"/>
      <c r="BQH339" s="3"/>
      <c r="BQI339" s="3"/>
      <c r="BQJ339" s="3"/>
      <c r="BQK339" s="3"/>
      <c r="BQL339" s="3"/>
      <c r="BQM339" s="3"/>
      <c r="BQN339" s="3"/>
      <c r="BQO339" s="3"/>
      <c r="BQP339" s="3"/>
      <c r="BQQ339" s="3"/>
      <c r="BQR339" s="3"/>
      <c r="BQS339" s="3"/>
      <c r="BQT339" s="3"/>
      <c r="BQU339" s="3"/>
      <c r="BQV339" s="3"/>
      <c r="BQW339" s="3"/>
      <c r="BQX339" s="3"/>
      <c r="BQY339" s="3"/>
      <c r="BQZ339" s="3"/>
      <c r="BRA339" s="3"/>
      <c r="BRB339" s="3"/>
      <c r="BRC339" s="3"/>
      <c r="BRD339" s="3"/>
      <c r="BRE339" s="3"/>
      <c r="BRF339" s="3"/>
      <c r="BRG339" s="3"/>
      <c r="BRH339" s="3"/>
      <c r="BRI339" s="3"/>
      <c r="BRJ339" s="3"/>
      <c r="BRK339" s="3"/>
      <c r="BRL339" s="3"/>
      <c r="BRM339" s="3"/>
      <c r="BRN339" s="3"/>
      <c r="BRO339" s="3"/>
      <c r="BRP339" s="3"/>
      <c r="BRQ339" s="3"/>
      <c r="BRR339" s="3"/>
      <c r="BRS339" s="3"/>
      <c r="BRT339" s="3"/>
      <c r="BRU339" s="3"/>
      <c r="BRV339" s="3"/>
      <c r="BRW339" s="3"/>
      <c r="BRX339" s="3"/>
      <c r="BRY339" s="3"/>
      <c r="BRZ339" s="3"/>
    </row>
    <row r="340" spans="1:1846" s="4" customFormat="1" ht="41.4" x14ac:dyDescent="0.3">
      <c r="A340" s="812"/>
      <c r="B340" s="812"/>
      <c r="C340" s="812"/>
      <c r="D340" s="812"/>
      <c r="E340" s="542" t="s">
        <v>449</v>
      </c>
      <c r="F340" s="682">
        <v>163</v>
      </c>
      <c r="G340" s="752" t="s">
        <v>1138</v>
      </c>
      <c r="H340" s="683">
        <v>0</v>
      </c>
      <c r="I340" s="336">
        <v>0</v>
      </c>
      <c r="J340" s="336">
        <v>0</v>
      </c>
      <c r="K340" s="336">
        <v>0</v>
      </c>
      <c r="L340" s="617"/>
      <c r="M340" s="683">
        <v>0</v>
      </c>
      <c r="N340" s="334">
        <v>2678500000</v>
      </c>
      <c r="O340" s="334">
        <v>2677373250</v>
      </c>
      <c r="P340" s="334">
        <v>0</v>
      </c>
      <c r="Q340" s="617" t="s">
        <v>1035</v>
      </c>
      <c r="R340" s="621">
        <v>0</v>
      </c>
      <c r="S340" s="482">
        <v>0</v>
      </c>
      <c r="T340" s="482">
        <v>0</v>
      </c>
      <c r="U340" s="482">
        <v>0</v>
      </c>
      <c r="V340" s="643"/>
      <c r="W340" s="498">
        <f>H340+M340+R340</f>
        <v>0</v>
      </c>
      <c r="X340" s="368">
        <f t="shared" si="186"/>
        <v>2678500000</v>
      </c>
      <c r="Y340" s="368">
        <f t="shared" si="186"/>
        <v>2677373250</v>
      </c>
      <c r="Z340" s="639">
        <f t="shared" si="186"/>
        <v>0</v>
      </c>
      <c r="AA340" s="897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  <c r="AMI340" s="3"/>
      <c r="AMJ340" s="3"/>
      <c r="AMK340" s="3"/>
      <c r="AML340" s="3"/>
      <c r="AMM340" s="3"/>
      <c r="AMN340" s="3"/>
      <c r="AMO340" s="3"/>
      <c r="AMP340" s="3"/>
      <c r="AMQ340" s="3"/>
      <c r="AMR340" s="3"/>
      <c r="AMS340" s="3"/>
      <c r="AMT340" s="3"/>
      <c r="AMU340" s="3"/>
      <c r="AMV340" s="3"/>
      <c r="AMW340" s="3"/>
      <c r="AMX340" s="3"/>
      <c r="AMY340" s="3"/>
      <c r="AMZ340" s="3"/>
      <c r="ANA340" s="3"/>
      <c r="ANB340" s="3"/>
      <c r="ANC340" s="3"/>
      <c r="AND340" s="3"/>
      <c r="ANE340" s="3"/>
      <c r="ANF340" s="3"/>
      <c r="ANG340" s="3"/>
      <c r="ANH340" s="3"/>
      <c r="ANI340" s="3"/>
      <c r="ANJ340" s="3"/>
      <c r="ANK340" s="3"/>
      <c r="ANL340" s="3"/>
      <c r="ANM340" s="3"/>
      <c r="ANN340" s="3"/>
      <c r="ANO340" s="3"/>
      <c r="ANP340" s="3"/>
      <c r="ANQ340" s="3"/>
      <c r="ANR340" s="3"/>
      <c r="ANS340" s="3"/>
      <c r="ANT340" s="3"/>
      <c r="ANU340" s="3"/>
      <c r="ANV340" s="3"/>
      <c r="ANW340" s="3"/>
      <c r="ANX340" s="3"/>
      <c r="ANY340" s="3"/>
      <c r="ANZ340" s="3"/>
      <c r="AOA340" s="3"/>
      <c r="AOB340" s="3"/>
      <c r="AOC340" s="3"/>
      <c r="AOD340" s="3"/>
      <c r="AOE340" s="3"/>
      <c r="AOF340" s="3"/>
      <c r="AOG340" s="3"/>
      <c r="AOH340" s="3"/>
      <c r="AOI340" s="3"/>
      <c r="AOJ340" s="3"/>
      <c r="AOK340" s="3"/>
      <c r="AOL340" s="3"/>
      <c r="AOM340" s="3"/>
      <c r="AON340" s="3"/>
      <c r="AOO340" s="3"/>
      <c r="AOP340" s="3"/>
      <c r="AOQ340" s="3"/>
      <c r="AOR340" s="3"/>
      <c r="AOS340" s="3"/>
      <c r="AOT340" s="3"/>
      <c r="AOU340" s="3"/>
      <c r="AOV340" s="3"/>
      <c r="AOW340" s="3"/>
      <c r="AOX340" s="3"/>
      <c r="AOY340" s="3"/>
      <c r="AOZ340" s="3"/>
      <c r="APA340" s="3"/>
      <c r="APB340" s="3"/>
      <c r="APC340" s="3"/>
      <c r="APD340" s="3"/>
      <c r="APE340" s="3"/>
      <c r="APF340" s="3"/>
      <c r="APG340" s="3"/>
      <c r="APH340" s="3"/>
      <c r="API340" s="3"/>
      <c r="APJ340" s="3"/>
      <c r="APK340" s="3"/>
      <c r="APL340" s="3"/>
      <c r="APM340" s="3"/>
      <c r="APN340" s="3"/>
      <c r="APO340" s="3"/>
      <c r="APP340" s="3"/>
      <c r="APQ340" s="3"/>
      <c r="APR340" s="3"/>
      <c r="APS340" s="3"/>
      <c r="APT340" s="3"/>
      <c r="APU340" s="3"/>
      <c r="APV340" s="3"/>
      <c r="APW340" s="3"/>
      <c r="APX340" s="3"/>
      <c r="APY340" s="3"/>
      <c r="APZ340" s="3"/>
      <c r="AQA340" s="3"/>
      <c r="AQB340" s="3"/>
      <c r="AQC340" s="3"/>
      <c r="AQD340" s="3"/>
      <c r="AQE340" s="3"/>
      <c r="AQF340" s="3"/>
      <c r="AQG340" s="3"/>
      <c r="AQH340" s="3"/>
      <c r="AQI340" s="3"/>
      <c r="AQJ340" s="3"/>
      <c r="AQK340" s="3"/>
      <c r="AQL340" s="3"/>
      <c r="AQM340" s="3"/>
      <c r="AQN340" s="3"/>
      <c r="AQO340" s="3"/>
      <c r="AQP340" s="3"/>
      <c r="AQQ340" s="3"/>
      <c r="AQR340" s="3"/>
      <c r="AQS340" s="3"/>
      <c r="AQT340" s="3"/>
      <c r="AQU340" s="3"/>
      <c r="AQV340" s="3"/>
      <c r="AQW340" s="3"/>
      <c r="AQX340" s="3"/>
      <c r="AQY340" s="3"/>
      <c r="AQZ340" s="3"/>
      <c r="ARA340" s="3"/>
      <c r="ARB340" s="3"/>
      <c r="ARC340" s="3"/>
      <c r="ARD340" s="3"/>
      <c r="ARE340" s="3"/>
      <c r="ARF340" s="3"/>
      <c r="ARG340" s="3"/>
      <c r="ARH340" s="3"/>
      <c r="ARI340" s="3"/>
      <c r="ARJ340" s="3"/>
      <c r="ARK340" s="3"/>
      <c r="ARL340" s="3"/>
      <c r="ARM340" s="3"/>
      <c r="ARN340" s="3"/>
      <c r="ARO340" s="3"/>
      <c r="ARP340" s="3"/>
      <c r="ARQ340" s="3"/>
      <c r="ARR340" s="3"/>
      <c r="ARS340" s="3"/>
      <c r="ART340" s="3"/>
      <c r="ARU340" s="3"/>
      <c r="ARV340" s="3"/>
      <c r="ARW340" s="3"/>
      <c r="ARX340" s="3"/>
      <c r="ARY340" s="3"/>
      <c r="ARZ340" s="3"/>
      <c r="ASA340" s="3"/>
      <c r="ASB340" s="3"/>
      <c r="ASC340" s="3"/>
      <c r="ASD340" s="3"/>
      <c r="ASE340" s="3"/>
      <c r="ASF340" s="3"/>
      <c r="ASG340" s="3"/>
      <c r="ASH340" s="3"/>
      <c r="ASI340" s="3"/>
      <c r="ASJ340" s="3"/>
      <c r="ASK340" s="3"/>
      <c r="ASL340" s="3"/>
      <c r="ASM340" s="3"/>
      <c r="ASN340" s="3"/>
      <c r="ASO340" s="3"/>
      <c r="ASP340" s="3"/>
      <c r="ASQ340" s="3"/>
      <c r="ASR340" s="3"/>
      <c r="ASS340" s="3"/>
      <c r="AST340" s="3"/>
      <c r="ASU340" s="3"/>
      <c r="ASV340" s="3"/>
      <c r="ASW340" s="3"/>
      <c r="ASX340" s="3"/>
      <c r="ASY340" s="3"/>
      <c r="ASZ340" s="3"/>
      <c r="ATA340" s="3"/>
      <c r="ATB340" s="3"/>
      <c r="ATC340" s="3"/>
      <c r="ATD340" s="3"/>
      <c r="ATE340" s="3"/>
      <c r="ATF340" s="3"/>
      <c r="ATG340" s="3"/>
      <c r="ATH340" s="3"/>
      <c r="ATI340" s="3"/>
      <c r="ATJ340" s="3"/>
      <c r="ATK340" s="3"/>
      <c r="ATL340" s="3"/>
      <c r="ATM340" s="3"/>
      <c r="ATN340" s="3"/>
      <c r="ATO340" s="3"/>
      <c r="ATP340" s="3"/>
      <c r="ATQ340" s="3"/>
      <c r="ATR340" s="3"/>
      <c r="ATS340" s="3"/>
      <c r="ATT340" s="3"/>
      <c r="ATU340" s="3"/>
      <c r="ATV340" s="3"/>
      <c r="ATW340" s="3"/>
      <c r="ATX340" s="3"/>
      <c r="ATY340" s="3"/>
      <c r="ATZ340" s="3"/>
      <c r="AUA340" s="3"/>
      <c r="AUB340" s="3"/>
      <c r="AUC340" s="3"/>
      <c r="AUD340" s="3"/>
      <c r="AUE340" s="3"/>
      <c r="AUF340" s="3"/>
      <c r="AUG340" s="3"/>
      <c r="AUH340" s="3"/>
      <c r="AUI340" s="3"/>
      <c r="AUJ340" s="3"/>
      <c r="AUK340" s="3"/>
      <c r="AUL340" s="3"/>
      <c r="AUM340" s="3"/>
      <c r="AUN340" s="3"/>
      <c r="AUO340" s="3"/>
      <c r="AUP340" s="3"/>
      <c r="AUQ340" s="3"/>
      <c r="AUR340" s="3"/>
      <c r="AUS340" s="3"/>
      <c r="AUT340" s="3"/>
      <c r="AUU340" s="3"/>
      <c r="AUV340" s="3"/>
      <c r="AUW340" s="3"/>
      <c r="AUX340" s="3"/>
      <c r="AUY340" s="3"/>
      <c r="AUZ340" s="3"/>
      <c r="AVA340" s="3"/>
      <c r="AVB340" s="3"/>
      <c r="AVC340" s="3"/>
      <c r="AVD340" s="3"/>
      <c r="AVE340" s="3"/>
      <c r="AVF340" s="3"/>
      <c r="AVG340" s="3"/>
      <c r="AVH340" s="3"/>
      <c r="AVI340" s="3"/>
      <c r="AVJ340" s="3"/>
      <c r="AVK340" s="3"/>
      <c r="AVL340" s="3"/>
      <c r="AVM340" s="3"/>
      <c r="AVN340" s="3"/>
      <c r="AVO340" s="3"/>
      <c r="AVP340" s="3"/>
      <c r="AVQ340" s="3"/>
      <c r="AVR340" s="3"/>
      <c r="AVS340" s="3"/>
      <c r="AVT340" s="3"/>
      <c r="AVU340" s="3"/>
      <c r="AVV340" s="3"/>
      <c r="AVW340" s="3"/>
      <c r="AVX340" s="3"/>
      <c r="AVY340" s="3"/>
      <c r="AVZ340" s="3"/>
      <c r="AWA340" s="3"/>
      <c r="AWB340" s="3"/>
      <c r="AWC340" s="3"/>
      <c r="AWD340" s="3"/>
      <c r="AWE340" s="3"/>
      <c r="AWF340" s="3"/>
      <c r="AWG340" s="3"/>
      <c r="AWH340" s="3"/>
      <c r="AWI340" s="3"/>
      <c r="AWJ340" s="3"/>
      <c r="AWK340" s="3"/>
      <c r="AWL340" s="3"/>
      <c r="AWM340" s="3"/>
      <c r="AWN340" s="3"/>
      <c r="AWO340" s="3"/>
      <c r="AWP340" s="3"/>
      <c r="AWQ340" s="3"/>
      <c r="AWR340" s="3"/>
      <c r="AWS340" s="3"/>
      <c r="AWT340" s="3"/>
      <c r="AWU340" s="3"/>
      <c r="AWV340" s="3"/>
      <c r="AWW340" s="3"/>
      <c r="AWX340" s="3"/>
      <c r="AWY340" s="3"/>
      <c r="AWZ340" s="3"/>
      <c r="AXA340" s="3"/>
      <c r="AXB340" s="3"/>
      <c r="AXC340" s="3"/>
      <c r="AXD340" s="3"/>
      <c r="AXE340" s="3"/>
      <c r="AXF340" s="3"/>
      <c r="AXG340" s="3"/>
      <c r="AXH340" s="3"/>
      <c r="AXI340" s="3"/>
      <c r="AXJ340" s="3"/>
      <c r="AXK340" s="3"/>
      <c r="AXL340" s="3"/>
      <c r="AXM340" s="3"/>
      <c r="AXN340" s="3"/>
      <c r="AXO340" s="3"/>
      <c r="AXP340" s="3"/>
      <c r="AXQ340" s="3"/>
      <c r="AXR340" s="3"/>
      <c r="AXS340" s="3"/>
      <c r="AXT340" s="3"/>
      <c r="AXU340" s="3"/>
      <c r="AXV340" s="3"/>
      <c r="AXW340" s="3"/>
      <c r="AXX340" s="3"/>
      <c r="AXY340" s="3"/>
      <c r="AXZ340" s="3"/>
      <c r="AYA340" s="3"/>
      <c r="AYB340" s="3"/>
      <c r="AYC340" s="3"/>
      <c r="AYD340" s="3"/>
      <c r="AYE340" s="3"/>
      <c r="AYF340" s="3"/>
      <c r="AYG340" s="3"/>
      <c r="AYH340" s="3"/>
      <c r="AYI340" s="3"/>
      <c r="AYJ340" s="3"/>
      <c r="AYK340" s="3"/>
      <c r="AYL340" s="3"/>
      <c r="AYM340" s="3"/>
      <c r="AYN340" s="3"/>
      <c r="AYO340" s="3"/>
      <c r="AYP340" s="3"/>
      <c r="AYQ340" s="3"/>
      <c r="AYR340" s="3"/>
      <c r="AYS340" s="3"/>
      <c r="AYT340" s="3"/>
      <c r="AYU340" s="3"/>
      <c r="AYV340" s="3"/>
      <c r="AYW340" s="3"/>
      <c r="AYX340" s="3"/>
      <c r="AYY340" s="3"/>
      <c r="AYZ340" s="3"/>
      <c r="AZA340" s="3"/>
      <c r="AZB340" s="3"/>
      <c r="AZC340" s="3"/>
      <c r="AZD340" s="3"/>
      <c r="AZE340" s="3"/>
      <c r="AZF340" s="3"/>
      <c r="AZG340" s="3"/>
      <c r="AZH340" s="3"/>
      <c r="AZI340" s="3"/>
      <c r="AZJ340" s="3"/>
      <c r="AZK340" s="3"/>
      <c r="AZL340" s="3"/>
      <c r="AZM340" s="3"/>
      <c r="AZN340" s="3"/>
      <c r="AZO340" s="3"/>
      <c r="AZP340" s="3"/>
      <c r="AZQ340" s="3"/>
      <c r="AZR340" s="3"/>
      <c r="AZS340" s="3"/>
      <c r="AZT340" s="3"/>
      <c r="AZU340" s="3"/>
      <c r="AZV340" s="3"/>
      <c r="AZW340" s="3"/>
      <c r="AZX340" s="3"/>
      <c r="AZY340" s="3"/>
      <c r="AZZ340" s="3"/>
      <c r="BAA340" s="3"/>
      <c r="BAB340" s="3"/>
      <c r="BAC340" s="3"/>
      <c r="BAD340" s="3"/>
      <c r="BAE340" s="3"/>
      <c r="BAF340" s="3"/>
      <c r="BAG340" s="3"/>
      <c r="BAH340" s="3"/>
      <c r="BAI340" s="3"/>
      <c r="BAJ340" s="3"/>
      <c r="BAK340" s="3"/>
      <c r="BAL340" s="3"/>
      <c r="BAM340" s="3"/>
      <c r="BAN340" s="3"/>
      <c r="BAO340" s="3"/>
      <c r="BAP340" s="3"/>
      <c r="BAQ340" s="3"/>
      <c r="BAR340" s="3"/>
      <c r="BAS340" s="3"/>
      <c r="BAT340" s="3"/>
      <c r="BAU340" s="3"/>
      <c r="BAV340" s="3"/>
      <c r="BAW340" s="3"/>
      <c r="BAX340" s="3"/>
      <c r="BAY340" s="3"/>
      <c r="BAZ340" s="3"/>
      <c r="BBA340" s="3"/>
      <c r="BBB340" s="3"/>
      <c r="BBC340" s="3"/>
      <c r="BBD340" s="3"/>
      <c r="BBE340" s="3"/>
      <c r="BBF340" s="3"/>
      <c r="BBG340" s="3"/>
      <c r="BBH340" s="3"/>
      <c r="BBI340" s="3"/>
      <c r="BBJ340" s="3"/>
      <c r="BBK340" s="3"/>
      <c r="BBL340" s="3"/>
      <c r="BBM340" s="3"/>
      <c r="BBN340" s="3"/>
      <c r="BBO340" s="3"/>
      <c r="BBP340" s="3"/>
      <c r="BBQ340" s="3"/>
      <c r="BBR340" s="3"/>
      <c r="BBS340" s="3"/>
      <c r="BBT340" s="3"/>
      <c r="BBU340" s="3"/>
      <c r="BBV340" s="3"/>
      <c r="BBW340" s="3"/>
      <c r="BBX340" s="3"/>
      <c r="BBY340" s="3"/>
      <c r="BBZ340" s="3"/>
      <c r="BCA340" s="3"/>
      <c r="BCB340" s="3"/>
      <c r="BCC340" s="3"/>
      <c r="BCD340" s="3"/>
      <c r="BCE340" s="3"/>
      <c r="BCF340" s="3"/>
      <c r="BCG340" s="3"/>
      <c r="BCH340" s="3"/>
      <c r="BCI340" s="3"/>
      <c r="BCJ340" s="3"/>
      <c r="BCK340" s="3"/>
      <c r="BCL340" s="3"/>
      <c r="BCM340" s="3"/>
      <c r="BCN340" s="3"/>
      <c r="BCO340" s="3"/>
      <c r="BCP340" s="3"/>
      <c r="BCQ340" s="3"/>
      <c r="BCR340" s="3"/>
      <c r="BCS340" s="3"/>
      <c r="BCT340" s="3"/>
      <c r="BCU340" s="3"/>
      <c r="BCV340" s="3"/>
      <c r="BCW340" s="3"/>
      <c r="BCX340" s="3"/>
      <c r="BCY340" s="3"/>
      <c r="BCZ340" s="3"/>
      <c r="BDA340" s="3"/>
      <c r="BDB340" s="3"/>
      <c r="BDC340" s="3"/>
      <c r="BDD340" s="3"/>
      <c r="BDE340" s="3"/>
      <c r="BDF340" s="3"/>
      <c r="BDG340" s="3"/>
      <c r="BDH340" s="3"/>
      <c r="BDI340" s="3"/>
      <c r="BDJ340" s="3"/>
      <c r="BDK340" s="3"/>
      <c r="BDL340" s="3"/>
      <c r="BDM340" s="3"/>
      <c r="BDN340" s="3"/>
      <c r="BDO340" s="3"/>
      <c r="BDP340" s="3"/>
      <c r="BDQ340" s="3"/>
      <c r="BDR340" s="3"/>
      <c r="BDS340" s="3"/>
      <c r="BDT340" s="3"/>
      <c r="BDU340" s="3"/>
      <c r="BDV340" s="3"/>
      <c r="BDW340" s="3"/>
      <c r="BDX340" s="3"/>
      <c r="BDY340" s="3"/>
      <c r="BDZ340" s="3"/>
      <c r="BEA340" s="3"/>
      <c r="BEB340" s="3"/>
      <c r="BEC340" s="3"/>
      <c r="BED340" s="3"/>
      <c r="BEE340" s="3"/>
      <c r="BEF340" s="3"/>
      <c r="BEG340" s="3"/>
      <c r="BEH340" s="3"/>
      <c r="BEI340" s="3"/>
      <c r="BEJ340" s="3"/>
      <c r="BEK340" s="3"/>
      <c r="BEL340" s="3"/>
      <c r="BEM340" s="3"/>
      <c r="BEN340" s="3"/>
      <c r="BEO340" s="3"/>
      <c r="BEP340" s="3"/>
      <c r="BEQ340" s="3"/>
      <c r="BER340" s="3"/>
      <c r="BES340" s="3"/>
      <c r="BET340" s="3"/>
      <c r="BEU340" s="3"/>
      <c r="BEV340" s="3"/>
      <c r="BEW340" s="3"/>
      <c r="BEX340" s="3"/>
      <c r="BEY340" s="3"/>
      <c r="BEZ340" s="3"/>
      <c r="BFA340" s="3"/>
      <c r="BFB340" s="3"/>
      <c r="BFC340" s="3"/>
      <c r="BFD340" s="3"/>
      <c r="BFE340" s="3"/>
      <c r="BFF340" s="3"/>
      <c r="BFG340" s="3"/>
      <c r="BFH340" s="3"/>
      <c r="BFI340" s="3"/>
      <c r="BFJ340" s="3"/>
      <c r="BFK340" s="3"/>
      <c r="BFL340" s="3"/>
      <c r="BFM340" s="3"/>
      <c r="BFN340" s="3"/>
      <c r="BFO340" s="3"/>
      <c r="BFP340" s="3"/>
      <c r="BFQ340" s="3"/>
      <c r="BFR340" s="3"/>
      <c r="BFS340" s="3"/>
      <c r="BFT340" s="3"/>
      <c r="BFU340" s="3"/>
      <c r="BFV340" s="3"/>
      <c r="BFW340" s="3"/>
      <c r="BFX340" s="3"/>
      <c r="BFY340" s="3"/>
      <c r="BFZ340" s="3"/>
      <c r="BGA340" s="3"/>
      <c r="BGB340" s="3"/>
      <c r="BGC340" s="3"/>
      <c r="BGD340" s="3"/>
      <c r="BGE340" s="3"/>
      <c r="BGF340" s="3"/>
      <c r="BGG340" s="3"/>
      <c r="BGH340" s="3"/>
      <c r="BGI340" s="3"/>
      <c r="BGJ340" s="3"/>
      <c r="BGK340" s="3"/>
      <c r="BGL340" s="3"/>
      <c r="BGM340" s="3"/>
      <c r="BGN340" s="3"/>
      <c r="BGO340" s="3"/>
      <c r="BGP340" s="3"/>
      <c r="BGQ340" s="3"/>
      <c r="BGR340" s="3"/>
      <c r="BGS340" s="3"/>
      <c r="BGT340" s="3"/>
      <c r="BGU340" s="3"/>
      <c r="BGV340" s="3"/>
      <c r="BGW340" s="3"/>
      <c r="BGX340" s="3"/>
      <c r="BGY340" s="3"/>
      <c r="BGZ340" s="3"/>
      <c r="BHA340" s="3"/>
      <c r="BHB340" s="3"/>
      <c r="BHC340" s="3"/>
      <c r="BHD340" s="3"/>
      <c r="BHE340" s="3"/>
      <c r="BHF340" s="3"/>
      <c r="BHG340" s="3"/>
      <c r="BHH340" s="3"/>
      <c r="BHI340" s="3"/>
      <c r="BHJ340" s="3"/>
      <c r="BHK340" s="3"/>
      <c r="BHL340" s="3"/>
      <c r="BHM340" s="3"/>
      <c r="BHN340" s="3"/>
      <c r="BHO340" s="3"/>
      <c r="BHP340" s="3"/>
      <c r="BHQ340" s="3"/>
      <c r="BHR340" s="3"/>
      <c r="BHS340" s="3"/>
      <c r="BHT340" s="3"/>
      <c r="BHU340" s="3"/>
      <c r="BHV340" s="3"/>
      <c r="BHW340" s="3"/>
      <c r="BHX340" s="3"/>
      <c r="BHY340" s="3"/>
      <c r="BHZ340" s="3"/>
      <c r="BIA340" s="3"/>
      <c r="BIB340" s="3"/>
      <c r="BIC340" s="3"/>
      <c r="BID340" s="3"/>
      <c r="BIE340" s="3"/>
      <c r="BIF340" s="3"/>
      <c r="BIG340" s="3"/>
      <c r="BIH340" s="3"/>
      <c r="BII340" s="3"/>
      <c r="BIJ340" s="3"/>
      <c r="BIK340" s="3"/>
      <c r="BIL340" s="3"/>
      <c r="BIM340" s="3"/>
      <c r="BIN340" s="3"/>
      <c r="BIO340" s="3"/>
      <c r="BIP340" s="3"/>
      <c r="BIQ340" s="3"/>
      <c r="BIR340" s="3"/>
      <c r="BIS340" s="3"/>
      <c r="BIT340" s="3"/>
      <c r="BIU340" s="3"/>
      <c r="BIV340" s="3"/>
      <c r="BIW340" s="3"/>
      <c r="BIX340" s="3"/>
      <c r="BIY340" s="3"/>
      <c r="BIZ340" s="3"/>
      <c r="BJA340" s="3"/>
      <c r="BJB340" s="3"/>
      <c r="BJC340" s="3"/>
      <c r="BJD340" s="3"/>
      <c r="BJE340" s="3"/>
      <c r="BJF340" s="3"/>
      <c r="BJG340" s="3"/>
      <c r="BJH340" s="3"/>
      <c r="BJI340" s="3"/>
      <c r="BJJ340" s="3"/>
      <c r="BJK340" s="3"/>
      <c r="BJL340" s="3"/>
      <c r="BJM340" s="3"/>
      <c r="BJN340" s="3"/>
      <c r="BJO340" s="3"/>
      <c r="BJP340" s="3"/>
      <c r="BJQ340" s="3"/>
      <c r="BJR340" s="3"/>
      <c r="BJS340" s="3"/>
      <c r="BJT340" s="3"/>
      <c r="BJU340" s="3"/>
      <c r="BJV340" s="3"/>
      <c r="BJW340" s="3"/>
      <c r="BJX340" s="3"/>
      <c r="BJY340" s="3"/>
      <c r="BJZ340" s="3"/>
      <c r="BKA340" s="3"/>
      <c r="BKB340" s="3"/>
      <c r="BKC340" s="3"/>
      <c r="BKD340" s="3"/>
      <c r="BKE340" s="3"/>
      <c r="BKF340" s="3"/>
      <c r="BKG340" s="3"/>
      <c r="BKH340" s="3"/>
      <c r="BKI340" s="3"/>
      <c r="BKJ340" s="3"/>
      <c r="BKK340" s="3"/>
      <c r="BKL340" s="3"/>
      <c r="BKM340" s="3"/>
      <c r="BKN340" s="3"/>
      <c r="BKO340" s="3"/>
      <c r="BKP340" s="3"/>
      <c r="BKQ340" s="3"/>
      <c r="BKR340" s="3"/>
      <c r="BKS340" s="3"/>
      <c r="BKT340" s="3"/>
      <c r="BKU340" s="3"/>
      <c r="BKV340" s="3"/>
      <c r="BKW340" s="3"/>
      <c r="BKX340" s="3"/>
      <c r="BKY340" s="3"/>
      <c r="BKZ340" s="3"/>
      <c r="BLA340" s="3"/>
      <c r="BLB340" s="3"/>
      <c r="BLC340" s="3"/>
      <c r="BLD340" s="3"/>
      <c r="BLE340" s="3"/>
      <c r="BLF340" s="3"/>
      <c r="BLG340" s="3"/>
      <c r="BLH340" s="3"/>
      <c r="BLI340" s="3"/>
      <c r="BLJ340" s="3"/>
      <c r="BLK340" s="3"/>
      <c r="BLL340" s="3"/>
      <c r="BLM340" s="3"/>
      <c r="BLN340" s="3"/>
      <c r="BLO340" s="3"/>
      <c r="BLP340" s="3"/>
      <c r="BLQ340" s="3"/>
      <c r="BLR340" s="3"/>
      <c r="BLS340" s="3"/>
      <c r="BLT340" s="3"/>
      <c r="BLU340" s="3"/>
      <c r="BLV340" s="3"/>
      <c r="BLW340" s="3"/>
      <c r="BLX340" s="3"/>
      <c r="BLY340" s="3"/>
      <c r="BLZ340" s="3"/>
      <c r="BMA340" s="3"/>
      <c r="BMB340" s="3"/>
      <c r="BMC340" s="3"/>
      <c r="BMD340" s="3"/>
      <c r="BME340" s="3"/>
      <c r="BMF340" s="3"/>
      <c r="BMG340" s="3"/>
      <c r="BMH340" s="3"/>
      <c r="BMI340" s="3"/>
      <c r="BMJ340" s="3"/>
      <c r="BMK340" s="3"/>
      <c r="BML340" s="3"/>
      <c r="BMM340" s="3"/>
      <c r="BMN340" s="3"/>
      <c r="BMO340" s="3"/>
      <c r="BMP340" s="3"/>
      <c r="BMQ340" s="3"/>
      <c r="BMR340" s="3"/>
      <c r="BMS340" s="3"/>
      <c r="BMT340" s="3"/>
      <c r="BMU340" s="3"/>
      <c r="BMV340" s="3"/>
      <c r="BMW340" s="3"/>
      <c r="BMX340" s="3"/>
      <c r="BMY340" s="3"/>
      <c r="BMZ340" s="3"/>
      <c r="BNA340" s="3"/>
      <c r="BNB340" s="3"/>
      <c r="BNC340" s="3"/>
      <c r="BND340" s="3"/>
      <c r="BNE340" s="3"/>
      <c r="BNF340" s="3"/>
      <c r="BNG340" s="3"/>
      <c r="BNH340" s="3"/>
      <c r="BNI340" s="3"/>
      <c r="BNJ340" s="3"/>
      <c r="BNK340" s="3"/>
      <c r="BNL340" s="3"/>
      <c r="BNM340" s="3"/>
      <c r="BNN340" s="3"/>
      <c r="BNO340" s="3"/>
      <c r="BNP340" s="3"/>
      <c r="BNQ340" s="3"/>
      <c r="BNR340" s="3"/>
      <c r="BNS340" s="3"/>
      <c r="BNT340" s="3"/>
      <c r="BNU340" s="3"/>
      <c r="BNV340" s="3"/>
      <c r="BNW340" s="3"/>
      <c r="BNX340" s="3"/>
      <c r="BNY340" s="3"/>
      <c r="BNZ340" s="3"/>
      <c r="BOA340" s="3"/>
      <c r="BOB340" s="3"/>
      <c r="BOC340" s="3"/>
      <c r="BOD340" s="3"/>
      <c r="BOE340" s="3"/>
      <c r="BOF340" s="3"/>
      <c r="BOG340" s="3"/>
      <c r="BOH340" s="3"/>
      <c r="BOI340" s="3"/>
      <c r="BOJ340" s="3"/>
      <c r="BOK340" s="3"/>
      <c r="BOL340" s="3"/>
      <c r="BOM340" s="3"/>
      <c r="BON340" s="3"/>
      <c r="BOO340" s="3"/>
      <c r="BOP340" s="3"/>
      <c r="BOQ340" s="3"/>
      <c r="BOR340" s="3"/>
      <c r="BOS340" s="3"/>
      <c r="BOT340" s="3"/>
      <c r="BOU340" s="3"/>
      <c r="BOV340" s="3"/>
      <c r="BOW340" s="3"/>
      <c r="BOX340" s="3"/>
      <c r="BOY340" s="3"/>
      <c r="BOZ340" s="3"/>
      <c r="BPA340" s="3"/>
      <c r="BPB340" s="3"/>
      <c r="BPC340" s="3"/>
      <c r="BPD340" s="3"/>
      <c r="BPE340" s="3"/>
      <c r="BPF340" s="3"/>
      <c r="BPG340" s="3"/>
      <c r="BPH340" s="3"/>
      <c r="BPI340" s="3"/>
      <c r="BPJ340" s="3"/>
      <c r="BPK340" s="3"/>
      <c r="BPL340" s="3"/>
      <c r="BPM340" s="3"/>
      <c r="BPN340" s="3"/>
      <c r="BPO340" s="3"/>
      <c r="BPP340" s="3"/>
      <c r="BPQ340" s="3"/>
      <c r="BPR340" s="3"/>
      <c r="BPS340" s="3"/>
      <c r="BPT340" s="3"/>
      <c r="BPU340" s="3"/>
      <c r="BPV340" s="3"/>
      <c r="BPW340" s="3"/>
      <c r="BPX340" s="3"/>
      <c r="BPY340" s="3"/>
      <c r="BPZ340" s="3"/>
      <c r="BQA340" s="3"/>
      <c r="BQB340" s="3"/>
      <c r="BQC340" s="3"/>
      <c r="BQD340" s="3"/>
      <c r="BQE340" s="3"/>
      <c r="BQF340" s="3"/>
      <c r="BQG340" s="3"/>
      <c r="BQH340" s="3"/>
      <c r="BQI340" s="3"/>
      <c r="BQJ340" s="3"/>
      <c r="BQK340" s="3"/>
      <c r="BQL340" s="3"/>
      <c r="BQM340" s="3"/>
      <c r="BQN340" s="3"/>
      <c r="BQO340" s="3"/>
      <c r="BQP340" s="3"/>
      <c r="BQQ340" s="3"/>
      <c r="BQR340" s="3"/>
      <c r="BQS340" s="3"/>
      <c r="BQT340" s="3"/>
      <c r="BQU340" s="3"/>
      <c r="BQV340" s="3"/>
      <c r="BQW340" s="3"/>
      <c r="BQX340" s="3"/>
      <c r="BQY340" s="3"/>
      <c r="BQZ340" s="3"/>
      <c r="BRA340" s="3"/>
      <c r="BRB340" s="3"/>
      <c r="BRC340" s="3"/>
      <c r="BRD340" s="3"/>
      <c r="BRE340" s="3"/>
      <c r="BRF340" s="3"/>
      <c r="BRG340" s="3"/>
      <c r="BRH340" s="3"/>
      <c r="BRI340" s="3"/>
      <c r="BRJ340" s="3"/>
      <c r="BRK340" s="3"/>
      <c r="BRL340" s="3"/>
      <c r="BRM340" s="3"/>
      <c r="BRN340" s="3"/>
      <c r="BRO340" s="3"/>
      <c r="BRP340" s="3"/>
      <c r="BRQ340" s="3"/>
      <c r="BRR340" s="3"/>
      <c r="BRS340" s="3"/>
      <c r="BRT340" s="3"/>
      <c r="BRU340" s="3"/>
      <c r="BRV340" s="3"/>
      <c r="BRW340" s="3"/>
      <c r="BRX340" s="3"/>
      <c r="BRY340" s="3"/>
      <c r="BRZ340" s="3"/>
    </row>
    <row r="341" spans="1:1846" s="45" customFormat="1" ht="41.4" x14ac:dyDescent="0.3">
      <c r="A341" s="812"/>
      <c r="B341" s="812"/>
      <c r="C341" s="813"/>
      <c r="D341" s="813"/>
      <c r="E341" s="542" t="s">
        <v>449</v>
      </c>
      <c r="F341" s="682">
        <v>164</v>
      </c>
      <c r="G341" s="752" t="s">
        <v>1139</v>
      </c>
      <c r="H341" s="683">
        <v>0</v>
      </c>
      <c r="I341" s="336">
        <v>0</v>
      </c>
      <c r="J341" s="336">
        <v>0</v>
      </c>
      <c r="K341" s="336">
        <v>0</v>
      </c>
      <c r="L341" s="617"/>
      <c r="M341" s="683">
        <v>0</v>
      </c>
      <c r="N341" s="334">
        <v>4017700000</v>
      </c>
      <c r="O341" s="334">
        <v>4017394633.75</v>
      </c>
      <c r="P341" s="334">
        <v>0</v>
      </c>
      <c r="Q341" s="617" t="s">
        <v>1035</v>
      </c>
      <c r="R341" s="621">
        <v>0</v>
      </c>
      <c r="S341" s="482">
        <v>0</v>
      </c>
      <c r="T341" s="482">
        <v>0</v>
      </c>
      <c r="U341" s="482">
        <v>0</v>
      </c>
      <c r="V341" s="643"/>
      <c r="W341" s="498">
        <f t="shared" ref="W341" si="187">H341+M341+R341</f>
        <v>0</v>
      </c>
      <c r="X341" s="368">
        <f t="shared" si="186"/>
        <v>4017700000</v>
      </c>
      <c r="Y341" s="368">
        <f t="shared" si="186"/>
        <v>4017394633.75</v>
      </c>
      <c r="Z341" s="639">
        <f t="shared" si="186"/>
        <v>0</v>
      </c>
      <c r="AA341" s="897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  <c r="PI341" s="44"/>
      <c r="PJ341" s="44"/>
      <c r="PK341" s="44"/>
      <c r="PL341" s="44"/>
      <c r="PM341" s="44"/>
      <c r="PN341" s="44"/>
      <c r="PO341" s="44"/>
      <c r="PP341" s="44"/>
      <c r="PQ341" s="44"/>
      <c r="PR341" s="44"/>
      <c r="PS341" s="44"/>
      <c r="PT341" s="44"/>
      <c r="PU341" s="44"/>
      <c r="PV341" s="44"/>
      <c r="PW341" s="44"/>
      <c r="PX341" s="44"/>
      <c r="PY341" s="44"/>
      <c r="PZ341" s="44"/>
      <c r="QA341" s="44"/>
      <c r="QB341" s="44"/>
      <c r="QC341" s="44"/>
      <c r="QD341" s="44"/>
      <c r="QE341" s="44"/>
      <c r="QF341" s="44"/>
      <c r="QG341" s="44"/>
      <c r="QH341" s="44"/>
      <c r="QI341" s="44"/>
      <c r="QJ341" s="44"/>
      <c r="QK341" s="44"/>
      <c r="QL341" s="44"/>
      <c r="QM341" s="44"/>
      <c r="QN341" s="44"/>
      <c r="QO341" s="44"/>
      <c r="QP341" s="44"/>
      <c r="QQ341" s="44"/>
      <c r="QR341" s="44"/>
      <c r="QS341" s="44"/>
      <c r="QT341" s="44"/>
      <c r="QU341" s="44"/>
      <c r="QV341" s="44"/>
      <c r="QW341" s="44"/>
      <c r="QX341" s="44"/>
      <c r="QY341" s="44"/>
      <c r="QZ341" s="44"/>
      <c r="RA341" s="44"/>
      <c r="RB341" s="44"/>
      <c r="RC341" s="44"/>
      <c r="RD341" s="44"/>
      <c r="RE341" s="44"/>
      <c r="RF341" s="44"/>
      <c r="RG341" s="44"/>
      <c r="RH341" s="44"/>
      <c r="RI341" s="44"/>
      <c r="RJ341" s="44"/>
      <c r="RK341" s="44"/>
      <c r="RL341" s="44"/>
      <c r="RM341" s="44"/>
      <c r="RN341" s="44"/>
      <c r="RO341" s="44"/>
      <c r="RP341" s="44"/>
      <c r="RQ341" s="44"/>
      <c r="RR341" s="44"/>
      <c r="RS341" s="44"/>
      <c r="RT341" s="44"/>
      <c r="RU341" s="44"/>
      <c r="RV341" s="44"/>
      <c r="RW341" s="44"/>
      <c r="RX341" s="44"/>
      <c r="RY341" s="44"/>
      <c r="RZ341" s="44"/>
      <c r="SA341" s="44"/>
      <c r="SB341" s="44"/>
      <c r="SC341" s="44"/>
      <c r="SD341" s="44"/>
      <c r="SE341" s="44"/>
      <c r="SF341" s="44"/>
      <c r="SG341" s="44"/>
      <c r="SH341" s="44"/>
      <c r="SI341" s="44"/>
      <c r="SJ341" s="44"/>
      <c r="SK341" s="44"/>
      <c r="SL341" s="44"/>
      <c r="SM341" s="44"/>
      <c r="SN341" s="44"/>
      <c r="SO341" s="44"/>
      <c r="SP341" s="44"/>
      <c r="SQ341" s="44"/>
      <c r="SR341" s="44"/>
      <c r="SS341" s="44"/>
      <c r="ST341" s="44"/>
      <c r="SU341" s="44"/>
      <c r="SV341" s="44"/>
      <c r="SW341" s="44"/>
      <c r="SX341" s="44"/>
      <c r="SY341" s="44"/>
      <c r="SZ341" s="44"/>
      <c r="TA341" s="44"/>
      <c r="TB341" s="44"/>
      <c r="TC341" s="44"/>
      <c r="TD341" s="44"/>
      <c r="TE341" s="44"/>
      <c r="TF341" s="44"/>
      <c r="TG341" s="44"/>
      <c r="TH341" s="44"/>
      <c r="TI341" s="44"/>
      <c r="TJ341" s="44"/>
      <c r="TK341" s="44"/>
      <c r="TL341" s="44"/>
      <c r="TM341" s="44"/>
      <c r="TN341" s="44"/>
      <c r="TO341" s="44"/>
      <c r="TP341" s="44"/>
      <c r="TQ341" s="44"/>
      <c r="TR341" s="44"/>
      <c r="TS341" s="44"/>
      <c r="TT341" s="44"/>
      <c r="TU341" s="44"/>
      <c r="TV341" s="44"/>
      <c r="TW341" s="44"/>
      <c r="TX341" s="44"/>
      <c r="TY341" s="44"/>
      <c r="TZ341" s="44"/>
      <c r="UA341" s="44"/>
      <c r="UB341" s="44"/>
      <c r="UC341" s="44"/>
      <c r="UD341" s="44"/>
      <c r="UE341" s="44"/>
      <c r="UF341" s="44"/>
      <c r="UG341" s="44"/>
      <c r="UH341" s="44"/>
      <c r="UI341" s="44"/>
      <c r="UJ341" s="44"/>
      <c r="UK341" s="44"/>
      <c r="UL341" s="44"/>
      <c r="UM341" s="44"/>
      <c r="UN341" s="44"/>
      <c r="UO341" s="44"/>
      <c r="UP341" s="44"/>
      <c r="UQ341" s="44"/>
      <c r="UR341" s="44"/>
      <c r="US341" s="44"/>
      <c r="UT341" s="44"/>
      <c r="UU341" s="44"/>
      <c r="UV341" s="44"/>
      <c r="UW341" s="44"/>
      <c r="UX341" s="44"/>
      <c r="UY341" s="44"/>
      <c r="UZ341" s="44"/>
      <c r="VA341" s="44"/>
      <c r="VB341" s="44"/>
      <c r="VC341" s="44"/>
      <c r="VD341" s="44"/>
      <c r="VE341" s="44"/>
      <c r="VF341" s="44"/>
      <c r="VG341" s="44"/>
      <c r="VH341" s="44"/>
      <c r="VI341" s="44"/>
      <c r="VJ341" s="44"/>
      <c r="VK341" s="44"/>
      <c r="VL341" s="44"/>
      <c r="VM341" s="44"/>
      <c r="VN341" s="44"/>
      <c r="VO341" s="44"/>
      <c r="VP341" s="44"/>
      <c r="VQ341" s="44"/>
      <c r="VR341" s="44"/>
      <c r="VS341" s="44"/>
      <c r="VT341" s="44"/>
      <c r="VU341" s="44"/>
      <c r="VV341" s="44"/>
      <c r="VW341" s="44"/>
      <c r="VX341" s="44"/>
      <c r="VY341" s="44"/>
      <c r="VZ341" s="44"/>
      <c r="WA341" s="44"/>
      <c r="WB341" s="44"/>
      <c r="WC341" s="44"/>
      <c r="WD341" s="44"/>
      <c r="WE341" s="44"/>
      <c r="WF341" s="44"/>
      <c r="WG341" s="44"/>
      <c r="WH341" s="44"/>
      <c r="WI341" s="44"/>
      <c r="WJ341" s="44"/>
      <c r="WK341" s="44"/>
      <c r="WL341" s="44"/>
      <c r="WM341" s="44"/>
      <c r="WN341" s="44"/>
      <c r="WO341" s="44"/>
      <c r="WP341" s="44"/>
      <c r="WQ341" s="44"/>
      <c r="WR341" s="44"/>
      <c r="WS341" s="44"/>
      <c r="WT341" s="44"/>
      <c r="WU341" s="44"/>
      <c r="WV341" s="44"/>
      <c r="WW341" s="44"/>
      <c r="WX341" s="44"/>
      <c r="WY341" s="44"/>
      <c r="WZ341" s="44"/>
      <c r="XA341" s="44"/>
      <c r="XB341" s="44"/>
      <c r="XC341" s="44"/>
      <c r="XD341" s="44"/>
      <c r="XE341" s="44"/>
      <c r="XF341" s="44"/>
      <c r="XG341" s="44"/>
      <c r="XH341" s="44"/>
      <c r="XI341" s="44"/>
      <c r="XJ341" s="44"/>
      <c r="XK341" s="44"/>
      <c r="XL341" s="44"/>
      <c r="XM341" s="44"/>
      <c r="XN341" s="44"/>
      <c r="XO341" s="44"/>
      <c r="XP341" s="44"/>
      <c r="XQ341" s="44"/>
      <c r="XR341" s="44"/>
      <c r="XS341" s="44"/>
      <c r="XT341" s="44"/>
      <c r="XU341" s="44"/>
      <c r="XV341" s="44"/>
      <c r="XW341" s="44"/>
      <c r="XX341" s="44"/>
      <c r="XY341" s="44"/>
      <c r="XZ341" s="44"/>
      <c r="YA341" s="44"/>
      <c r="YB341" s="44"/>
      <c r="YC341" s="44"/>
      <c r="YD341" s="44"/>
      <c r="YE341" s="44"/>
      <c r="YF341" s="44"/>
      <c r="YG341" s="44"/>
      <c r="YH341" s="44"/>
      <c r="YI341" s="44"/>
      <c r="YJ341" s="44"/>
      <c r="YK341" s="44"/>
      <c r="YL341" s="44"/>
      <c r="YM341" s="44"/>
      <c r="YN341" s="44"/>
      <c r="YO341" s="44"/>
      <c r="YP341" s="44"/>
      <c r="YQ341" s="44"/>
      <c r="YR341" s="44"/>
      <c r="YS341" s="44"/>
      <c r="YT341" s="44"/>
      <c r="YU341" s="44"/>
      <c r="YV341" s="44"/>
      <c r="YW341" s="44"/>
      <c r="YX341" s="44"/>
      <c r="YY341" s="44"/>
      <c r="YZ341" s="44"/>
      <c r="ZA341" s="44"/>
      <c r="ZB341" s="44"/>
      <c r="ZC341" s="44"/>
      <c r="ZD341" s="44"/>
      <c r="ZE341" s="44"/>
      <c r="ZF341" s="44"/>
      <c r="ZG341" s="44"/>
      <c r="ZH341" s="44"/>
      <c r="ZI341" s="44"/>
      <c r="ZJ341" s="44"/>
      <c r="ZK341" s="44"/>
      <c r="ZL341" s="44"/>
      <c r="ZM341" s="44"/>
      <c r="ZN341" s="44"/>
      <c r="ZO341" s="44"/>
      <c r="ZP341" s="44"/>
      <c r="ZQ341" s="44"/>
      <c r="ZR341" s="44"/>
      <c r="ZS341" s="44"/>
      <c r="ZT341" s="44"/>
      <c r="ZU341" s="44"/>
      <c r="ZV341" s="44"/>
      <c r="ZW341" s="44"/>
      <c r="ZX341" s="44"/>
      <c r="ZY341" s="44"/>
      <c r="ZZ341" s="44"/>
      <c r="AAA341" s="44"/>
      <c r="AAB341" s="44"/>
      <c r="AAC341" s="44"/>
      <c r="AAD341" s="44"/>
      <c r="AAE341" s="44"/>
      <c r="AAF341" s="44"/>
      <c r="AAG341" s="44"/>
      <c r="AAH341" s="44"/>
      <c r="AAI341" s="44"/>
      <c r="AAJ341" s="44"/>
      <c r="AAK341" s="44"/>
      <c r="AAL341" s="44"/>
      <c r="AAM341" s="44"/>
      <c r="AAN341" s="44"/>
      <c r="AAO341" s="44"/>
      <c r="AAP341" s="44"/>
      <c r="AAQ341" s="44"/>
      <c r="AAR341" s="44"/>
      <c r="AAS341" s="44"/>
      <c r="AAT341" s="44"/>
      <c r="AAU341" s="44"/>
      <c r="AAV341" s="44"/>
      <c r="AAW341" s="44"/>
      <c r="AAX341" s="44"/>
      <c r="AAY341" s="44"/>
      <c r="AAZ341" s="44"/>
      <c r="ABA341" s="44"/>
      <c r="ABB341" s="44"/>
      <c r="ABC341" s="44"/>
      <c r="ABD341" s="44"/>
      <c r="ABE341" s="44"/>
      <c r="ABF341" s="44"/>
      <c r="ABG341" s="44"/>
      <c r="ABH341" s="44"/>
      <c r="ABI341" s="44"/>
      <c r="ABJ341" s="44"/>
      <c r="ABK341" s="44"/>
      <c r="ABL341" s="44"/>
      <c r="ABM341" s="44"/>
      <c r="ABN341" s="44"/>
      <c r="ABO341" s="44"/>
      <c r="ABP341" s="44"/>
      <c r="ABQ341" s="44"/>
      <c r="ABR341" s="44"/>
      <c r="ABS341" s="44"/>
      <c r="ABT341" s="44"/>
      <c r="ABU341" s="44"/>
      <c r="ABV341" s="44"/>
      <c r="ABW341" s="44"/>
      <c r="ABX341" s="44"/>
      <c r="ABY341" s="44"/>
      <c r="ABZ341" s="44"/>
      <c r="ACA341" s="44"/>
      <c r="ACB341" s="44"/>
      <c r="ACC341" s="44"/>
      <c r="ACD341" s="44"/>
      <c r="ACE341" s="44"/>
      <c r="ACF341" s="44"/>
      <c r="ACG341" s="44"/>
      <c r="ACH341" s="44"/>
      <c r="ACI341" s="44"/>
      <c r="ACJ341" s="44"/>
      <c r="ACK341" s="44"/>
      <c r="ACL341" s="44"/>
      <c r="ACM341" s="44"/>
      <c r="ACN341" s="44"/>
      <c r="ACO341" s="44"/>
      <c r="ACP341" s="44"/>
      <c r="ACQ341" s="44"/>
      <c r="ACR341" s="44"/>
      <c r="ACS341" s="44"/>
      <c r="ACT341" s="44"/>
      <c r="ACU341" s="44"/>
      <c r="ACV341" s="44"/>
      <c r="ACW341" s="44"/>
      <c r="ACX341" s="44"/>
      <c r="ACY341" s="44"/>
      <c r="ACZ341" s="44"/>
      <c r="ADA341" s="44"/>
      <c r="ADB341" s="44"/>
      <c r="ADC341" s="44"/>
      <c r="ADD341" s="44"/>
      <c r="ADE341" s="44"/>
      <c r="ADF341" s="44"/>
      <c r="ADG341" s="44"/>
      <c r="ADH341" s="44"/>
      <c r="ADI341" s="44"/>
      <c r="ADJ341" s="44"/>
      <c r="ADK341" s="44"/>
      <c r="ADL341" s="44"/>
      <c r="ADM341" s="44"/>
      <c r="ADN341" s="44"/>
      <c r="ADO341" s="44"/>
      <c r="ADP341" s="44"/>
      <c r="ADQ341" s="44"/>
      <c r="ADR341" s="44"/>
      <c r="ADS341" s="44"/>
      <c r="ADT341" s="44"/>
      <c r="ADU341" s="44"/>
      <c r="ADV341" s="44"/>
      <c r="ADW341" s="44"/>
      <c r="ADX341" s="44"/>
      <c r="ADY341" s="44"/>
      <c r="ADZ341" s="44"/>
      <c r="AEA341" s="44"/>
      <c r="AEB341" s="44"/>
      <c r="AEC341" s="44"/>
      <c r="AED341" s="44"/>
      <c r="AEE341" s="44"/>
      <c r="AEF341" s="44"/>
      <c r="AEG341" s="44"/>
      <c r="AEH341" s="44"/>
      <c r="AEI341" s="44"/>
      <c r="AEJ341" s="44"/>
      <c r="AEK341" s="44"/>
      <c r="AEL341" s="44"/>
      <c r="AEM341" s="44"/>
      <c r="AEN341" s="44"/>
      <c r="AEO341" s="44"/>
      <c r="AEP341" s="44"/>
      <c r="AEQ341" s="44"/>
      <c r="AER341" s="44"/>
      <c r="AES341" s="44"/>
      <c r="AET341" s="44"/>
      <c r="AEU341" s="44"/>
      <c r="AEV341" s="44"/>
      <c r="AEW341" s="44"/>
      <c r="AEX341" s="44"/>
      <c r="AEY341" s="44"/>
      <c r="AEZ341" s="44"/>
      <c r="AFA341" s="44"/>
      <c r="AFB341" s="44"/>
      <c r="AFC341" s="44"/>
      <c r="AFD341" s="44"/>
      <c r="AFE341" s="44"/>
      <c r="AFF341" s="44"/>
      <c r="AFG341" s="44"/>
      <c r="AFH341" s="44"/>
      <c r="AFI341" s="44"/>
      <c r="AFJ341" s="44"/>
      <c r="AFK341" s="44"/>
      <c r="AFL341" s="44"/>
      <c r="AFM341" s="44"/>
      <c r="AFN341" s="44"/>
      <c r="AFO341" s="44"/>
      <c r="AFP341" s="44"/>
      <c r="AFQ341" s="44"/>
      <c r="AFR341" s="44"/>
      <c r="AFS341" s="44"/>
      <c r="AFT341" s="44"/>
      <c r="AFU341" s="44"/>
      <c r="AFV341" s="44"/>
      <c r="AFW341" s="44"/>
      <c r="AFX341" s="44"/>
      <c r="AFY341" s="44"/>
      <c r="AFZ341" s="44"/>
      <c r="AGA341" s="44"/>
      <c r="AGB341" s="44"/>
      <c r="AGC341" s="44"/>
      <c r="AGD341" s="44"/>
      <c r="AGE341" s="44"/>
      <c r="AGF341" s="44"/>
      <c r="AGG341" s="44"/>
      <c r="AGH341" s="44"/>
      <c r="AGI341" s="44"/>
      <c r="AGJ341" s="44"/>
      <c r="AGK341" s="44"/>
      <c r="AGL341" s="44"/>
      <c r="AGM341" s="44"/>
      <c r="AGN341" s="44"/>
      <c r="AGO341" s="44"/>
      <c r="AGP341" s="44"/>
      <c r="AGQ341" s="44"/>
      <c r="AGR341" s="44"/>
      <c r="AGS341" s="44"/>
      <c r="AGT341" s="44"/>
      <c r="AGU341" s="44"/>
      <c r="AGV341" s="44"/>
      <c r="AGW341" s="44"/>
      <c r="AGX341" s="44"/>
      <c r="AGY341" s="44"/>
      <c r="AGZ341" s="44"/>
      <c r="AHA341" s="44"/>
      <c r="AHB341" s="44"/>
      <c r="AHC341" s="44"/>
      <c r="AHD341" s="44"/>
      <c r="AHE341" s="44"/>
      <c r="AHF341" s="44"/>
      <c r="AHG341" s="44"/>
      <c r="AHH341" s="44"/>
      <c r="AHI341" s="44"/>
      <c r="AHJ341" s="44"/>
      <c r="AHK341" s="44"/>
      <c r="AHL341" s="44"/>
      <c r="AHM341" s="44"/>
      <c r="AHN341" s="44"/>
      <c r="AHO341" s="44"/>
      <c r="AHP341" s="44"/>
      <c r="AHQ341" s="44"/>
      <c r="AHR341" s="44"/>
      <c r="AHS341" s="44"/>
      <c r="AHT341" s="44"/>
      <c r="AHU341" s="44"/>
      <c r="AHV341" s="44"/>
      <c r="AHW341" s="44"/>
      <c r="AHX341" s="44"/>
      <c r="AHY341" s="44"/>
      <c r="AHZ341" s="44"/>
      <c r="AIA341" s="44"/>
      <c r="AIB341" s="44"/>
      <c r="AIC341" s="44"/>
      <c r="AID341" s="44"/>
      <c r="AIE341" s="44"/>
      <c r="AIF341" s="44"/>
      <c r="AIG341" s="44"/>
      <c r="AIH341" s="44"/>
      <c r="AII341" s="44"/>
      <c r="AIJ341" s="44"/>
      <c r="AIK341" s="44"/>
      <c r="AIL341" s="44"/>
      <c r="AIM341" s="44"/>
      <c r="AIN341" s="44"/>
      <c r="AIO341" s="44"/>
      <c r="AIP341" s="44"/>
      <c r="AIQ341" s="44"/>
      <c r="AIR341" s="44"/>
      <c r="AIS341" s="44"/>
      <c r="AIT341" s="44"/>
      <c r="AIU341" s="44"/>
      <c r="AIV341" s="44"/>
      <c r="AIW341" s="44"/>
      <c r="AIX341" s="44"/>
      <c r="AIY341" s="44"/>
      <c r="AIZ341" s="44"/>
      <c r="AJA341" s="44"/>
      <c r="AJB341" s="44"/>
      <c r="AJC341" s="44"/>
      <c r="AJD341" s="44"/>
      <c r="AJE341" s="44"/>
      <c r="AJF341" s="44"/>
      <c r="AJG341" s="44"/>
      <c r="AJH341" s="44"/>
      <c r="AJI341" s="44"/>
      <c r="AJJ341" s="44"/>
      <c r="AJK341" s="44"/>
      <c r="AJL341" s="44"/>
      <c r="AJM341" s="44"/>
      <c r="AJN341" s="44"/>
      <c r="AJO341" s="44"/>
      <c r="AJP341" s="44"/>
      <c r="AJQ341" s="44"/>
      <c r="AJR341" s="44"/>
      <c r="AJS341" s="44"/>
      <c r="AJT341" s="44"/>
      <c r="AJU341" s="44"/>
      <c r="AJV341" s="44"/>
      <c r="AJW341" s="44"/>
      <c r="AJX341" s="44"/>
      <c r="AJY341" s="44"/>
      <c r="AJZ341" s="44"/>
      <c r="AKA341" s="44"/>
      <c r="AKB341" s="44"/>
      <c r="AKC341" s="44"/>
      <c r="AKD341" s="44"/>
      <c r="AKE341" s="44"/>
      <c r="AKF341" s="44"/>
      <c r="AKG341" s="44"/>
      <c r="AKH341" s="44"/>
      <c r="AKI341" s="44"/>
      <c r="AKJ341" s="44"/>
      <c r="AKK341" s="44"/>
      <c r="AKL341" s="44"/>
      <c r="AKM341" s="44"/>
      <c r="AKN341" s="44"/>
      <c r="AKO341" s="44"/>
      <c r="AKP341" s="44"/>
      <c r="AKQ341" s="44"/>
      <c r="AKR341" s="44"/>
      <c r="AKS341" s="44"/>
      <c r="AKT341" s="44"/>
      <c r="AKU341" s="44"/>
      <c r="AKV341" s="44"/>
      <c r="AKW341" s="44"/>
      <c r="AKX341" s="44"/>
      <c r="AKY341" s="44"/>
      <c r="AKZ341" s="44"/>
      <c r="ALA341" s="44"/>
      <c r="ALB341" s="44"/>
      <c r="ALC341" s="44"/>
      <c r="ALD341" s="44"/>
      <c r="ALE341" s="44"/>
      <c r="ALF341" s="44"/>
      <c r="ALG341" s="44"/>
      <c r="ALH341" s="44"/>
      <c r="ALI341" s="44"/>
      <c r="ALJ341" s="44"/>
      <c r="ALK341" s="44"/>
      <c r="ALL341" s="44"/>
      <c r="ALM341" s="44"/>
      <c r="ALN341" s="44"/>
      <c r="ALO341" s="44"/>
      <c r="ALP341" s="44"/>
      <c r="ALQ341" s="44"/>
      <c r="ALR341" s="44"/>
      <c r="ALS341" s="44"/>
      <c r="ALT341" s="44"/>
      <c r="ALU341" s="44"/>
      <c r="ALV341" s="44"/>
      <c r="ALW341" s="44"/>
      <c r="ALX341" s="44"/>
      <c r="ALY341" s="44"/>
      <c r="ALZ341" s="44"/>
      <c r="AMA341" s="44"/>
      <c r="AMB341" s="44"/>
      <c r="AMC341" s="44"/>
      <c r="AMD341" s="44"/>
      <c r="AME341" s="44"/>
      <c r="AMF341" s="44"/>
      <c r="AMG341" s="44"/>
      <c r="AMH341" s="44"/>
      <c r="AMI341" s="44"/>
      <c r="AMJ341" s="44"/>
      <c r="AMK341" s="44"/>
      <c r="AML341" s="44"/>
      <c r="AMM341" s="44"/>
      <c r="AMN341" s="44"/>
      <c r="AMO341" s="44"/>
      <c r="AMP341" s="44"/>
      <c r="AMQ341" s="44"/>
      <c r="AMR341" s="44"/>
      <c r="AMS341" s="44"/>
      <c r="AMT341" s="44"/>
      <c r="AMU341" s="44"/>
      <c r="AMV341" s="44"/>
      <c r="AMW341" s="44"/>
      <c r="AMX341" s="44"/>
      <c r="AMY341" s="44"/>
      <c r="AMZ341" s="44"/>
      <c r="ANA341" s="44"/>
      <c r="ANB341" s="44"/>
      <c r="ANC341" s="44"/>
      <c r="AND341" s="44"/>
      <c r="ANE341" s="44"/>
      <c r="ANF341" s="44"/>
      <c r="ANG341" s="44"/>
      <c r="ANH341" s="44"/>
      <c r="ANI341" s="44"/>
      <c r="ANJ341" s="44"/>
      <c r="ANK341" s="44"/>
      <c r="ANL341" s="44"/>
      <c r="ANM341" s="44"/>
      <c r="ANN341" s="44"/>
      <c r="ANO341" s="44"/>
      <c r="ANP341" s="44"/>
      <c r="ANQ341" s="44"/>
      <c r="ANR341" s="44"/>
      <c r="ANS341" s="44"/>
      <c r="ANT341" s="44"/>
      <c r="ANU341" s="44"/>
      <c r="ANV341" s="44"/>
      <c r="ANW341" s="44"/>
      <c r="ANX341" s="44"/>
      <c r="ANY341" s="44"/>
      <c r="ANZ341" s="44"/>
      <c r="AOA341" s="44"/>
      <c r="AOB341" s="44"/>
      <c r="AOC341" s="44"/>
      <c r="AOD341" s="44"/>
      <c r="AOE341" s="44"/>
      <c r="AOF341" s="44"/>
      <c r="AOG341" s="44"/>
      <c r="AOH341" s="44"/>
      <c r="AOI341" s="44"/>
      <c r="AOJ341" s="44"/>
      <c r="AOK341" s="44"/>
      <c r="AOL341" s="44"/>
      <c r="AOM341" s="44"/>
      <c r="AON341" s="44"/>
      <c r="AOO341" s="44"/>
      <c r="AOP341" s="44"/>
      <c r="AOQ341" s="44"/>
      <c r="AOR341" s="44"/>
      <c r="AOS341" s="44"/>
      <c r="AOT341" s="44"/>
      <c r="AOU341" s="44"/>
      <c r="AOV341" s="44"/>
      <c r="AOW341" s="44"/>
      <c r="AOX341" s="44"/>
      <c r="AOY341" s="44"/>
      <c r="AOZ341" s="44"/>
      <c r="APA341" s="44"/>
      <c r="APB341" s="44"/>
      <c r="APC341" s="44"/>
      <c r="APD341" s="44"/>
      <c r="APE341" s="44"/>
      <c r="APF341" s="44"/>
      <c r="APG341" s="44"/>
      <c r="APH341" s="44"/>
      <c r="API341" s="44"/>
      <c r="APJ341" s="44"/>
      <c r="APK341" s="44"/>
      <c r="APL341" s="44"/>
      <c r="APM341" s="44"/>
      <c r="APN341" s="44"/>
      <c r="APO341" s="44"/>
      <c r="APP341" s="44"/>
      <c r="APQ341" s="44"/>
      <c r="APR341" s="44"/>
      <c r="APS341" s="44"/>
      <c r="APT341" s="44"/>
      <c r="APU341" s="44"/>
      <c r="APV341" s="44"/>
      <c r="APW341" s="44"/>
      <c r="APX341" s="44"/>
      <c r="APY341" s="44"/>
      <c r="APZ341" s="44"/>
      <c r="AQA341" s="44"/>
      <c r="AQB341" s="44"/>
      <c r="AQC341" s="44"/>
      <c r="AQD341" s="44"/>
      <c r="AQE341" s="44"/>
      <c r="AQF341" s="44"/>
      <c r="AQG341" s="44"/>
      <c r="AQH341" s="44"/>
      <c r="AQI341" s="44"/>
      <c r="AQJ341" s="44"/>
      <c r="AQK341" s="44"/>
      <c r="AQL341" s="44"/>
      <c r="AQM341" s="44"/>
      <c r="AQN341" s="44"/>
      <c r="AQO341" s="44"/>
      <c r="AQP341" s="44"/>
      <c r="AQQ341" s="44"/>
      <c r="AQR341" s="44"/>
      <c r="AQS341" s="44"/>
      <c r="AQT341" s="44"/>
      <c r="AQU341" s="44"/>
      <c r="AQV341" s="44"/>
      <c r="AQW341" s="44"/>
      <c r="AQX341" s="44"/>
      <c r="AQY341" s="44"/>
      <c r="AQZ341" s="44"/>
      <c r="ARA341" s="44"/>
      <c r="ARB341" s="44"/>
      <c r="ARC341" s="44"/>
      <c r="ARD341" s="44"/>
      <c r="ARE341" s="44"/>
      <c r="ARF341" s="44"/>
      <c r="ARG341" s="44"/>
      <c r="ARH341" s="44"/>
      <c r="ARI341" s="44"/>
      <c r="ARJ341" s="44"/>
      <c r="ARK341" s="44"/>
      <c r="ARL341" s="44"/>
      <c r="ARM341" s="44"/>
      <c r="ARN341" s="44"/>
      <c r="ARO341" s="44"/>
      <c r="ARP341" s="44"/>
      <c r="ARQ341" s="44"/>
      <c r="ARR341" s="44"/>
      <c r="ARS341" s="44"/>
      <c r="ART341" s="44"/>
      <c r="ARU341" s="44"/>
      <c r="ARV341" s="44"/>
      <c r="ARW341" s="44"/>
      <c r="ARX341" s="44"/>
      <c r="ARY341" s="44"/>
      <c r="ARZ341" s="44"/>
      <c r="ASA341" s="44"/>
      <c r="ASB341" s="44"/>
      <c r="ASC341" s="44"/>
      <c r="ASD341" s="44"/>
      <c r="ASE341" s="44"/>
      <c r="ASF341" s="44"/>
      <c r="ASG341" s="44"/>
      <c r="ASH341" s="44"/>
      <c r="ASI341" s="44"/>
      <c r="ASJ341" s="44"/>
      <c r="ASK341" s="44"/>
      <c r="ASL341" s="44"/>
      <c r="ASM341" s="44"/>
      <c r="ASN341" s="44"/>
      <c r="ASO341" s="44"/>
      <c r="ASP341" s="44"/>
      <c r="ASQ341" s="44"/>
      <c r="ASR341" s="44"/>
      <c r="ASS341" s="44"/>
      <c r="AST341" s="44"/>
      <c r="ASU341" s="44"/>
      <c r="ASV341" s="44"/>
      <c r="ASW341" s="44"/>
      <c r="ASX341" s="44"/>
      <c r="ASY341" s="44"/>
      <c r="ASZ341" s="44"/>
      <c r="ATA341" s="44"/>
      <c r="ATB341" s="44"/>
      <c r="ATC341" s="44"/>
      <c r="ATD341" s="44"/>
      <c r="ATE341" s="44"/>
      <c r="ATF341" s="44"/>
      <c r="ATG341" s="44"/>
      <c r="ATH341" s="44"/>
      <c r="ATI341" s="44"/>
      <c r="ATJ341" s="44"/>
      <c r="ATK341" s="44"/>
      <c r="ATL341" s="44"/>
      <c r="ATM341" s="44"/>
      <c r="ATN341" s="44"/>
      <c r="ATO341" s="44"/>
      <c r="ATP341" s="44"/>
      <c r="ATQ341" s="44"/>
      <c r="ATR341" s="44"/>
      <c r="ATS341" s="44"/>
      <c r="ATT341" s="44"/>
      <c r="ATU341" s="44"/>
      <c r="ATV341" s="44"/>
      <c r="ATW341" s="44"/>
      <c r="ATX341" s="44"/>
      <c r="ATY341" s="44"/>
      <c r="ATZ341" s="44"/>
      <c r="AUA341" s="44"/>
      <c r="AUB341" s="44"/>
      <c r="AUC341" s="44"/>
      <c r="AUD341" s="44"/>
      <c r="AUE341" s="44"/>
      <c r="AUF341" s="44"/>
      <c r="AUG341" s="44"/>
      <c r="AUH341" s="44"/>
      <c r="AUI341" s="44"/>
      <c r="AUJ341" s="44"/>
      <c r="AUK341" s="44"/>
      <c r="AUL341" s="44"/>
      <c r="AUM341" s="44"/>
      <c r="AUN341" s="44"/>
      <c r="AUO341" s="44"/>
      <c r="AUP341" s="44"/>
      <c r="AUQ341" s="44"/>
      <c r="AUR341" s="44"/>
      <c r="AUS341" s="44"/>
      <c r="AUT341" s="44"/>
      <c r="AUU341" s="44"/>
      <c r="AUV341" s="44"/>
      <c r="AUW341" s="44"/>
      <c r="AUX341" s="44"/>
      <c r="AUY341" s="44"/>
      <c r="AUZ341" s="44"/>
      <c r="AVA341" s="44"/>
      <c r="AVB341" s="44"/>
      <c r="AVC341" s="44"/>
      <c r="AVD341" s="44"/>
      <c r="AVE341" s="44"/>
      <c r="AVF341" s="44"/>
      <c r="AVG341" s="44"/>
      <c r="AVH341" s="44"/>
      <c r="AVI341" s="44"/>
      <c r="AVJ341" s="44"/>
      <c r="AVK341" s="44"/>
      <c r="AVL341" s="44"/>
      <c r="AVM341" s="44"/>
      <c r="AVN341" s="44"/>
      <c r="AVO341" s="44"/>
      <c r="AVP341" s="44"/>
      <c r="AVQ341" s="44"/>
      <c r="AVR341" s="44"/>
      <c r="AVS341" s="44"/>
      <c r="AVT341" s="44"/>
      <c r="AVU341" s="44"/>
      <c r="AVV341" s="44"/>
      <c r="AVW341" s="44"/>
      <c r="AVX341" s="44"/>
      <c r="AVY341" s="44"/>
      <c r="AVZ341" s="44"/>
      <c r="AWA341" s="44"/>
      <c r="AWB341" s="44"/>
      <c r="AWC341" s="44"/>
      <c r="AWD341" s="44"/>
      <c r="AWE341" s="44"/>
      <c r="AWF341" s="44"/>
      <c r="AWG341" s="44"/>
      <c r="AWH341" s="44"/>
      <c r="AWI341" s="44"/>
      <c r="AWJ341" s="44"/>
      <c r="AWK341" s="44"/>
      <c r="AWL341" s="44"/>
      <c r="AWM341" s="44"/>
      <c r="AWN341" s="44"/>
      <c r="AWO341" s="44"/>
      <c r="AWP341" s="44"/>
      <c r="AWQ341" s="44"/>
      <c r="AWR341" s="44"/>
      <c r="AWS341" s="44"/>
      <c r="AWT341" s="44"/>
      <c r="AWU341" s="44"/>
      <c r="AWV341" s="44"/>
      <c r="AWW341" s="44"/>
      <c r="AWX341" s="44"/>
      <c r="AWY341" s="44"/>
      <c r="AWZ341" s="44"/>
      <c r="AXA341" s="44"/>
      <c r="AXB341" s="44"/>
      <c r="AXC341" s="44"/>
      <c r="AXD341" s="44"/>
      <c r="AXE341" s="44"/>
      <c r="AXF341" s="44"/>
      <c r="AXG341" s="44"/>
      <c r="AXH341" s="44"/>
      <c r="AXI341" s="44"/>
      <c r="AXJ341" s="44"/>
      <c r="AXK341" s="44"/>
      <c r="AXL341" s="44"/>
      <c r="AXM341" s="44"/>
      <c r="AXN341" s="44"/>
      <c r="AXO341" s="44"/>
      <c r="AXP341" s="44"/>
      <c r="AXQ341" s="44"/>
      <c r="AXR341" s="44"/>
      <c r="AXS341" s="44"/>
      <c r="AXT341" s="44"/>
      <c r="AXU341" s="44"/>
      <c r="AXV341" s="44"/>
      <c r="AXW341" s="44"/>
      <c r="AXX341" s="44"/>
      <c r="AXY341" s="44"/>
      <c r="AXZ341" s="44"/>
      <c r="AYA341" s="44"/>
      <c r="AYB341" s="44"/>
      <c r="AYC341" s="44"/>
      <c r="AYD341" s="44"/>
      <c r="AYE341" s="44"/>
      <c r="AYF341" s="44"/>
      <c r="AYG341" s="44"/>
      <c r="AYH341" s="44"/>
      <c r="AYI341" s="44"/>
      <c r="AYJ341" s="44"/>
      <c r="AYK341" s="44"/>
      <c r="AYL341" s="44"/>
      <c r="AYM341" s="44"/>
      <c r="AYN341" s="44"/>
      <c r="AYO341" s="44"/>
      <c r="AYP341" s="44"/>
      <c r="AYQ341" s="44"/>
      <c r="AYR341" s="44"/>
      <c r="AYS341" s="44"/>
      <c r="AYT341" s="44"/>
      <c r="AYU341" s="44"/>
      <c r="AYV341" s="44"/>
      <c r="AYW341" s="44"/>
      <c r="AYX341" s="44"/>
      <c r="AYY341" s="44"/>
      <c r="AYZ341" s="44"/>
      <c r="AZA341" s="44"/>
      <c r="AZB341" s="44"/>
      <c r="AZC341" s="44"/>
      <c r="AZD341" s="44"/>
      <c r="AZE341" s="44"/>
      <c r="AZF341" s="44"/>
      <c r="AZG341" s="44"/>
      <c r="AZH341" s="44"/>
      <c r="AZI341" s="44"/>
      <c r="AZJ341" s="44"/>
      <c r="AZK341" s="44"/>
      <c r="AZL341" s="44"/>
      <c r="AZM341" s="44"/>
      <c r="AZN341" s="44"/>
      <c r="AZO341" s="44"/>
      <c r="AZP341" s="44"/>
      <c r="AZQ341" s="44"/>
      <c r="AZR341" s="44"/>
      <c r="AZS341" s="44"/>
      <c r="AZT341" s="44"/>
      <c r="AZU341" s="44"/>
      <c r="AZV341" s="44"/>
      <c r="AZW341" s="44"/>
      <c r="AZX341" s="44"/>
      <c r="AZY341" s="44"/>
      <c r="AZZ341" s="44"/>
      <c r="BAA341" s="44"/>
      <c r="BAB341" s="44"/>
      <c r="BAC341" s="44"/>
      <c r="BAD341" s="44"/>
      <c r="BAE341" s="44"/>
      <c r="BAF341" s="44"/>
      <c r="BAG341" s="44"/>
      <c r="BAH341" s="44"/>
      <c r="BAI341" s="44"/>
      <c r="BAJ341" s="44"/>
      <c r="BAK341" s="44"/>
      <c r="BAL341" s="44"/>
      <c r="BAM341" s="44"/>
      <c r="BAN341" s="44"/>
      <c r="BAO341" s="44"/>
      <c r="BAP341" s="44"/>
      <c r="BAQ341" s="44"/>
      <c r="BAR341" s="44"/>
      <c r="BAS341" s="44"/>
      <c r="BAT341" s="44"/>
      <c r="BAU341" s="44"/>
      <c r="BAV341" s="44"/>
      <c r="BAW341" s="44"/>
      <c r="BAX341" s="44"/>
      <c r="BAY341" s="44"/>
      <c r="BAZ341" s="44"/>
      <c r="BBA341" s="44"/>
      <c r="BBB341" s="44"/>
      <c r="BBC341" s="44"/>
      <c r="BBD341" s="44"/>
      <c r="BBE341" s="44"/>
      <c r="BBF341" s="44"/>
      <c r="BBG341" s="44"/>
      <c r="BBH341" s="44"/>
      <c r="BBI341" s="44"/>
      <c r="BBJ341" s="44"/>
      <c r="BBK341" s="44"/>
      <c r="BBL341" s="44"/>
      <c r="BBM341" s="44"/>
      <c r="BBN341" s="44"/>
      <c r="BBO341" s="44"/>
      <c r="BBP341" s="44"/>
      <c r="BBQ341" s="44"/>
      <c r="BBR341" s="44"/>
      <c r="BBS341" s="44"/>
      <c r="BBT341" s="44"/>
      <c r="BBU341" s="44"/>
      <c r="BBV341" s="44"/>
      <c r="BBW341" s="44"/>
      <c r="BBX341" s="44"/>
      <c r="BBY341" s="44"/>
      <c r="BBZ341" s="44"/>
      <c r="BCA341" s="44"/>
      <c r="BCB341" s="44"/>
      <c r="BCC341" s="44"/>
      <c r="BCD341" s="44"/>
      <c r="BCE341" s="44"/>
      <c r="BCF341" s="44"/>
      <c r="BCG341" s="44"/>
      <c r="BCH341" s="44"/>
      <c r="BCI341" s="44"/>
      <c r="BCJ341" s="44"/>
      <c r="BCK341" s="44"/>
      <c r="BCL341" s="44"/>
      <c r="BCM341" s="44"/>
      <c r="BCN341" s="44"/>
      <c r="BCO341" s="44"/>
      <c r="BCP341" s="44"/>
      <c r="BCQ341" s="44"/>
      <c r="BCR341" s="44"/>
      <c r="BCS341" s="44"/>
      <c r="BCT341" s="44"/>
      <c r="BCU341" s="44"/>
      <c r="BCV341" s="44"/>
      <c r="BCW341" s="44"/>
      <c r="BCX341" s="44"/>
      <c r="BCY341" s="44"/>
      <c r="BCZ341" s="44"/>
      <c r="BDA341" s="44"/>
      <c r="BDB341" s="44"/>
      <c r="BDC341" s="44"/>
      <c r="BDD341" s="44"/>
      <c r="BDE341" s="44"/>
      <c r="BDF341" s="44"/>
      <c r="BDG341" s="44"/>
      <c r="BDH341" s="44"/>
      <c r="BDI341" s="44"/>
      <c r="BDJ341" s="44"/>
      <c r="BDK341" s="44"/>
      <c r="BDL341" s="44"/>
      <c r="BDM341" s="44"/>
      <c r="BDN341" s="44"/>
      <c r="BDO341" s="44"/>
      <c r="BDP341" s="44"/>
      <c r="BDQ341" s="44"/>
      <c r="BDR341" s="44"/>
      <c r="BDS341" s="44"/>
      <c r="BDT341" s="44"/>
      <c r="BDU341" s="44"/>
      <c r="BDV341" s="44"/>
      <c r="BDW341" s="44"/>
      <c r="BDX341" s="44"/>
      <c r="BDY341" s="44"/>
      <c r="BDZ341" s="44"/>
      <c r="BEA341" s="44"/>
      <c r="BEB341" s="44"/>
      <c r="BEC341" s="44"/>
      <c r="BED341" s="44"/>
      <c r="BEE341" s="44"/>
      <c r="BEF341" s="44"/>
      <c r="BEG341" s="44"/>
      <c r="BEH341" s="44"/>
      <c r="BEI341" s="44"/>
      <c r="BEJ341" s="44"/>
      <c r="BEK341" s="44"/>
      <c r="BEL341" s="44"/>
      <c r="BEM341" s="44"/>
      <c r="BEN341" s="44"/>
      <c r="BEO341" s="44"/>
      <c r="BEP341" s="44"/>
      <c r="BEQ341" s="44"/>
      <c r="BER341" s="44"/>
      <c r="BES341" s="44"/>
      <c r="BET341" s="44"/>
      <c r="BEU341" s="44"/>
      <c r="BEV341" s="44"/>
      <c r="BEW341" s="44"/>
      <c r="BEX341" s="44"/>
      <c r="BEY341" s="44"/>
      <c r="BEZ341" s="44"/>
      <c r="BFA341" s="44"/>
      <c r="BFB341" s="44"/>
      <c r="BFC341" s="44"/>
      <c r="BFD341" s="44"/>
      <c r="BFE341" s="44"/>
      <c r="BFF341" s="44"/>
      <c r="BFG341" s="44"/>
      <c r="BFH341" s="44"/>
      <c r="BFI341" s="44"/>
      <c r="BFJ341" s="44"/>
      <c r="BFK341" s="44"/>
      <c r="BFL341" s="44"/>
      <c r="BFM341" s="44"/>
      <c r="BFN341" s="44"/>
      <c r="BFO341" s="44"/>
      <c r="BFP341" s="44"/>
      <c r="BFQ341" s="44"/>
      <c r="BFR341" s="44"/>
      <c r="BFS341" s="44"/>
      <c r="BFT341" s="44"/>
      <c r="BFU341" s="44"/>
      <c r="BFV341" s="44"/>
      <c r="BFW341" s="44"/>
      <c r="BFX341" s="44"/>
      <c r="BFY341" s="44"/>
      <c r="BFZ341" s="44"/>
      <c r="BGA341" s="44"/>
      <c r="BGB341" s="44"/>
      <c r="BGC341" s="44"/>
      <c r="BGD341" s="44"/>
      <c r="BGE341" s="44"/>
      <c r="BGF341" s="44"/>
      <c r="BGG341" s="44"/>
      <c r="BGH341" s="44"/>
      <c r="BGI341" s="44"/>
      <c r="BGJ341" s="44"/>
      <c r="BGK341" s="44"/>
      <c r="BGL341" s="44"/>
      <c r="BGM341" s="44"/>
      <c r="BGN341" s="44"/>
      <c r="BGO341" s="44"/>
      <c r="BGP341" s="44"/>
      <c r="BGQ341" s="44"/>
      <c r="BGR341" s="44"/>
      <c r="BGS341" s="44"/>
      <c r="BGT341" s="44"/>
      <c r="BGU341" s="44"/>
      <c r="BGV341" s="44"/>
      <c r="BGW341" s="44"/>
      <c r="BGX341" s="44"/>
      <c r="BGY341" s="44"/>
      <c r="BGZ341" s="44"/>
      <c r="BHA341" s="44"/>
      <c r="BHB341" s="44"/>
      <c r="BHC341" s="44"/>
      <c r="BHD341" s="44"/>
      <c r="BHE341" s="44"/>
      <c r="BHF341" s="44"/>
      <c r="BHG341" s="44"/>
      <c r="BHH341" s="44"/>
      <c r="BHI341" s="44"/>
      <c r="BHJ341" s="44"/>
      <c r="BHK341" s="44"/>
      <c r="BHL341" s="44"/>
      <c r="BHM341" s="44"/>
      <c r="BHN341" s="44"/>
      <c r="BHO341" s="44"/>
      <c r="BHP341" s="44"/>
      <c r="BHQ341" s="44"/>
      <c r="BHR341" s="44"/>
      <c r="BHS341" s="44"/>
      <c r="BHT341" s="44"/>
      <c r="BHU341" s="44"/>
      <c r="BHV341" s="44"/>
      <c r="BHW341" s="44"/>
      <c r="BHX341" s="44"/>
      <c r="BHY341" s="44"/>
      <c r="BHZ341" s="44"/>
      <c r="BIA341" s="44"/>
      <c r="BIB341" s="44"/>
      <c r="BIC341" s="44"/>
      <c r="BID341" s="44"/>
      <c r="BIE341" s="44"/>
      <c r="BIF341" s="44"/>
      <c r="BIG341" s="44"/>
      <c r="BIH341" s="44"/>
      <c r="BII341" s="44"/>
      <c r="BIJ341" s="44"/>
      <c r="BIK341" s="44"/>
      <c r="BIL341" s="44"/>
      <c r="BIM341" s="44"/>
      <c r="BIN341" s="44"/>
      <c r="BIO341" s="44"/>
      <c r="BIP341" s="44"/>
      <c r="BIQ341" s="44"/>
      <c r="BIR341" s="44"/>
      <c r="BIS341" s="44"/>
      <c r="BIT341" s="44"/>
      <c r="BIU341" s="44"/>
      <c r="BIV341" s="44"/>
      <c r="BIW341" s="44"/>
      <c r="BIX341" s="44"/>
      <c r="BIY341" s="44"/>
      <c r="BIZ341" s="44"/>
      <c r="BJA341" s="44"/>
      <c r="BJB341" s="44"/>
      <c r="BJC341" s="44"/>
      <c r="BJD341" s="44"/>
      <c r="BJE341" s="44"/>
      <c r="BJF341" s="44"/>
      <c r="BJG341" s="44"/>
      <c r="BJH341" s="44"/>
      <c r="BJI341" s="44"/>
      <c r="BJJ341" s="44"/>
      <c r="BJK341" s="44"/>
      <c r="BJL341" s="44"/>
      <c r="BJM341" s="44"/>
      <c r="BJN341" s="44"/>
      <c r="BJO341" s="44"/>
      <c r="BJP341" s="44"/>
      <c r="BJQ341" s="44"/>
      <c r="BJR341" s="44"/>
      <c r="BJS341" s="44"/>
      <c r="BJT341" s="44"/>
      <c r="BJU341" s="44"/>
      <c r="BJV341" s="44"/>
      <c r="BJW341" s="44"/>
      <c r="BJX341" s="44"/>
      <c r="BJY341" s="44"/>
      <c r="BJZ341" s="44"/>
      <c r="BKA341" s="44"/>
      <c r="BKB341" s="44"/>
      <c r="BKC341" s="44"/>
      <c r="BKD341" s="44"/>
      <c r="BKE341" s="44"/>
      <c r="BKF341" s="44"/>
      <c r="BKG341" s="44"/>
      <c r="BKH341" s="44"/>
      <c r="BKI341" s="44"/>
      <c r="BKJ341" s="44"/>
      <c r="BKK341" s="44"/>
      <c r="BKL341" s="44"/>
      <c r="BKM341" s="44"/>
      <c r="BKN341" s="44"/>
      <c r="BKO341" s="44"/>
      <c r="BKP341" s="44"/>
      <c r="BKQ341" s="44"/>
      <c r="BKR341" s="44"/>
      <c r="BKS341" s="44"/>
      <c r="BKT341" s="44"/>
      <c r="BKU341" s="44"/>
      <c r="BKV341" s="44"/>
      <c r="BKW341" s="44"/>
      <c r="BKX341" s="44"/>
      <c r="BKY341" s="44"/>
      <c r="BKZ341" s="44"/>
      <c r="BLA341" s="44"/>
      <c r="BLB341" s="44"/>
      <c r="BLC341" s="44"/>
      <c r="BLD341" s="44"/>
      <c r="BLE341" s="44"/>
      <c r="BLF341" s="44"/>
      <c r="BLG341" s="44"/>
      <c r="BLH341" s="44"/>
      <c r="BLI341" s="44"/>
      <c r="BLJ341" s="44"/>
      <c r="BLK341" s="44"/>
      <c r="BLL341" s="44"/>
      <c r="BLM341" s="44"/>
      <c r="BLN341" s="44"/>
      <c r="BLO341" s="44"/>
      <c r="BLP341" s="44"/>
      <c r="BLQ341" s="44"/>
      <c r="BLR341" s="44"/>
      <c r="BLS341" s="44"/>
      <c r="BLT341" s="44"/>
      <c r="BLU341" s="44"/>
      <c r="BLV341" s="44"/>
      <c r="BLW341" s="44"/>
      <c r="BLX341" s="44"/>
      <c r="BLY341" s="44"/>
      <c r="BLZ341" s="44"/>
      <c r="BMA341" s="44"/>
      <c r="BMB341" s="44"/>
      <c r="BMC341" s="44"/>
      <c r="BMD341" s="44"/>
      <c r="BME341" s="44"/>
      <c r="BMF341" s="44"/>
      <c r="BMG341" s="44"/>
      <c r="BMH341" s="44"/>
      <c r="BMI341" s="44"/>
      <c r="BMJ341" s="44"/>
      <c r="BMK341" s="44"/>
      <c r="BML341" s="44"/>
      <c r="BMM341" s="44"/>
      <c r="BMN341" s="44"/>
      <c r="BMO341" s="44"/>
      <c r="BMP341" s="44"/>
      <c r="BMQ341" s="44"/>
      <c r="BMR341" s="44"/>
      <c r="BMS341" s="44"/>
      <c r="BMT341" s="44"/>
      <c r="BMU341" s="44"/>
      <c r="BMV341" s="44"/>
      <c r="BMW341" s="44"/>
      <c r="BMX341" s="44"/>
      <c r="BMY341" s="44"/>
      <c r="BMZ341" s="44"/>
      <c r="BNA341" s="44"/>
      <c r="BNB341" s="44"/>
      <c r="BNC341" s="44"/>
      <c r="BND341" s="44"/>
      <c r="BNE341" s="44"/>
      <c r="BNF341" s="44"/>
      <c r="BNG341" s="44"/>
      <c r="BNH341" s="44"/>
      <c r="BNI341" s="44"/>
      <c r="BNJ341" s="44"/>
      <c r="BNK341" s="44"/>
      <c r="BNL341" s="44"/>
      <c r="BNM341" s="44"/>
      <c r="BNN341" s="44"/>
      <c r="BNO341" s="44"/>
      <c r="BNP341" s="44"/>
      <c r="BNQ341" s="44"/>
      <c r="BNR341" s="44"/>
      <c r="BNS341" s="44"/>
      <c r="BNT341" s="44"/>
      <c r="BNU341" s="44"/>
      <c r="BNV341" s="44"/>
      <c r="BNW341" s="44"/>
      <c r="BNX341" s="44"/>
      <c r="BNY341" s="44"/>
      <c r="BNZ341" s="44"/>
      <c r="BOA341" s="44"/>
      <c r="BOB341" s="44"/>
      <c r="BOC341" s="44"/>
      <c r="BOD341" s="44"/>
      <c r="BOE341" s="44"/>
      <c r="BOF341" s="44"/>
      <c r="BOG341" s="44"/>
      <c r="BOH341" s="44"/>
      <c r="BOI341" s="44"/>
      <c r="BOJ341" s="44"/>
      <c r="BOK341" s="44"/>
      <c r="BOL341" s="44"/>
      <c r="BOM341" s="44"/>
      <c r="BON341" s="44"/>
      <c r="BOO341" s="44"/>
      <c r="BOP341" s="44"/>
      <c r="BOQ341" s="44"/>
      <c r="BOR341" s="44"/>
      <c r="BOS341" s="44"/>
      <c r="BOT341" s="44"/>
      <c r="BOU341" s="44"/>
      <c r="BOV341" s="44"/>
      <c r="BOW341" s="44"/>
      <c r="BOX341" s="44"/>
      <c r="BOY341" s="44"/>
      <c r="BOZ341" s="44"/>
      <c r="BPA341" s="44"/>
      <c r="BPB341" s="44"/>
      <c r="BPC341" s="44"/>
      <c r="BPD341" s="44"/>
      <c r="BPE341" s="44"/>
      <c r="BPF341" s="44"/>
      <c r="BPG341" s="44"/>
      <c r="BPH341" s="44"/>
      <c r="BPI341" s="44"/>
      <c r="BPJ341" s="44"/>
      <c r="BPK341" s="44"/>
      <c r="BPL341" s="44"/>
      <c r="BPM341" s="44"/>
      <c r="BPN341" s="44"/>
      <c r="BPO341" s="44"/>
      <c r="BPP341" s="44"/>
      <c r="BPQ341" s="44"/>
      <c r="BPR341" s="44"/>
      <c r="BPS341" s="44"/>
      <c r="BPT341" s="44"/>
      <c r="BPU341" s="44"/>
      <c r="BPV341" s="44"/>
      <c r="BPW341" s="44"/>
      <c r="BPX341" s="44"/>
      <c r="BPY341" s="44"/>
      <c r="BPZ341" s="44"/>
      <c r="BQA341" s="44"/>
      <c r="BQB341" s="44"/>
      <c r="BQC341" s="44"/>
      <c r="BQD341" s="44"/>
      <c r="BQE341" s="44"/>
      <c r="BQF341" s="44"/>
      <c r="BQG341" s="44"/>
      <c r="BQH341" s="44"/>
      <c r="BQI341" s="44"/>
      <c r="BQJ341" s="44"/>
      <c r="BQK341" s="44"/>
      <c r="BQL341" s="44"/>
      <c r="BQM341" s="44"/>
      <c r="BQN341" s="44"/>
      <c r="BQO341" s="44"/>
      <c r="BQP341" s="44"/>
      <c r="BQQ341" s="44"/>
      <c r="BQR341" s="44"/>
      <c r="BQS341" s="44"/>
      <c r="BQT341" s="44"/>
      <c r="BQU341" s="44"/>
      <c r="BQV341" s="44"/>
      <c r="BQW341" s="44"/>
      <c r="BQX341" s="44"/>
      <c r="BQY341" s="44"/>
      <c r="BQZ341" s="44"/>
      <c r="BRA341" s="44"/>
      <c r="BRB341" s="44"/>
      <c r="BRC341" s="44"/>
      <c r="BRD341" s="44"/>
      <c r="BRE341" s="44"/>
      <c r="BRF341" s="44"/>
      <c r="BRG341" s="44"/>
      <c r="BRH341" s="44"/>
      <c r="BRI341" s="44"/>
      <c r="BRJ341" s="44"/>
      <c r="BRK341" s="44"/>
      <c r="BRL341" s="44"/>
      <c r="BRM341" s="44"/>
      <c r="BRN341" s="44"/>
      <c r="BRO341" s="44"/>
      <c r="BRP341" s="44"/>
      <c r="BRQ341" s="44"/>
      <c r="BRR341" s="44"/>
      <c r="BRS341" s="44"/>
      <c r="BRT341" s="44"/>
      <c r="BRU341" s="44"/>
      <c r="BRV341" s="44"/>
      <c r="BRW341" s="44"/>
      <c r="BRX341" s="44"/>
      <c r="BRY341" s="44"/>
      <c r="BRZ341" s="44"/>
    </row>
    <row r="342" spans="1:1846" s="125" customFormat="1" x14ac:dyDescent="0.3">
      <c r="A342" s="812"/>
      <c r="B342" s="812"/>
      <c r="C342" s="328" t="s">
        <v>451</v>
      </c>
      <c r="D342" s="328"/>
      <c r="E342" s="542"/>
      <c r="F342" s="328"/>
      <c r="G342" s="400" t="s">
        <v>452</v>
      </c>
      <c r="H342" s="716">
        <f>H343+H345+H350+H357+H359+H361</f>
        <v>0</v>
      </c>
      <c r="I342" s="57">
        <f>I343+I345+I350+I357+I359+I361</f>
        <v>3529358467.6299996</v>
      </c>
      <c r="J342" s="57">
        <f t="shared" ref="J342:K342" si="188">J343+J345+J350+J357+J359+J361</f>
        <v>3529351980.5799999</v>
      </c>
      <c r="K342" s="57">
        <f t="shared" si="188"/>
        <v>2341949267.1599998</v>
      </c>
      <c r="L342" s="46"/>
      <c r="M342" s="683">
        <f>M343+M345+M350+M357+M359+M361</f>
        <v>0</v>
      </c>
      <c r="N342" s="57">
        <f t="shared" ref="N342:P342" si="189">N343+N345+N350+N357+N359+N361</f>
        <v>19485990444.190002</v>
      </c>
      <c r="O342" s="57">
        <f t="shared" si="189"/>
        <v>11595575935.360001</v>
      </c>
      <c r="P342" s="57">
        <f t="shared" si="189"/>
        <v>6660566647.000001</v>
      </c>
      <c r="Q342" s="176"/>
      <c r="R342" s="9">
        <f>R343+R345+R350+R357+R359+R361</f>
        <v>1901533855.9927979</v>
      </c>
      <c r="S342" s="8">
        <f t="shared" ref="S342:U342" si="190">S343+S345+S350+S357+S359+S361</f>
        <v>12425208862.35</v>
      </c>
      <c r="T342" s="8">
        <f t="shared" si="190"/>
        <v>4478950633.8699999</v>
      </c>
      <c r="U342" s="8">
        <f t="shared" si="190"/>
        <v>2956521928.8099999</v>
      </c>
      <c r="V342" s="43"/>
      <c r="W342" s="497">
        <f>H342+M342+R342</f>
        <v>1901533855.9927979</v>
      </c>
      <c r="X342" s="19">
        <f t="shared" si="186"/>
        <v>35440557774.170006</v>
      </c>
      <c r="Y342" s="19">
        <f t="shared" si="186"/>
        <v>19603878549.810001</v>
      </c>
      <c r="Z342" s="155">
        <f t="shared" si="186"/>
        <v>11959037842.969999</v>
      </c>
      <c r="AA342" s="897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  <c r="FC342" s="124"/>
      <c r="FD342" s="124"/>
      <c r="FE342" s="124"/>
      <c r="FF342" s="124"/>
      <c r="FG342" s="124"/>
      <c r="FH342" s="124"/>
      <c r="FI342" s="124"/>
      <c r="FJ342" s="124"/>
      <c r="FK342" s="124"/>
      <c r="FL342" s="124"/>
      <c r="FM342" s="124"/>
      <c r="FN342" s="124"/>
      <c r="FO342" s="124"/>
      <c r="FP342" s="124"/>
      <c r="FQ342" s="124"/>
      <c r="FR342" s="124"/>
      <c r="FS342" s="124"/>
      <c r="FT342" s="124"/>
      <c r="FU342" s="124"/>
      <c r="FV342" s="124"/>
      <c r="FW342" s="124"/>
      <c r="FX342" s="124"/>
      <c r="FY342" s="124"/>
      <c r="FZ342" s="124"/>
      <c r="GA342" s="124"/>
      <c r="GB342" s="124"/>
      <c r="GC342" s="124"/>
      <c r="GD342" s="124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  <c r="GO342" s="124"/>
      <c r="GP342" s="124"/>
      <c r="GQ342" s="124"/>
      <c r="GR342" s="124"/>
      <c r="GS342" s="124"/>
      <c r="GT342" s="124"/>
      <c r="GU342" s="124"/>
      <c r="GV342" s="124"/>
      <c r="GW342" s="124"/>
      <c r="GX342" s="124"/>
      <c r="GY342" s="124"/>
      <c r="GZ342" s="124"/>
      <c r="HA342" s="124"/>
      <c r="HB342" s="124"/>
      <c r="HC342" s="124"/>
      <c r="HD342" s="124"/>
      <c r="HE342" s="124"/>
      <c r="HF342" s="124"/>
      <c r="HG342" s="124"/>
      <c r="HH342" s="124"/>
      <c r="HI342" s="124"/>
      <c r="HJ342" s="124"/>
      <c r="HK342" s="124"/>
      <c r="HL342" s="124"/>
      <c r="HM342" s="124"/>
      <c r="HN342" s="124"/>
      <c r="HO342" s="124"/>
      <c r="HP342" s="124"/>
      <c r="HQ342" s="124"/>
      <c r="HR342" s="124"/>
      <c r="HS342" s="124"/>
      <c r="HT342" s="124"/>
      <c r="HU342" s="124"/>
      <c r="HV342" s="124"/>
      <c r="HW342" s="124"/>
      <c r="HX342" s="124"/>
      <c r="HY342" s="124"/>
      <c r="HZ342" s="124"/>
      <c r="IA342" s="124"/>
      <c r="IB342" s="124"/>
      <c r="IC342" s="124"/>
      <c r="ID342" s="124"/>
      <c r="IE342" s="124"/>
      <c r="IF342" s="124"/>
      <c r="IG342" s="124"/>
      <c r="IH342" s="124"/>
      <c r="II342" s="124"/>
      <c r="IJ342" s="124"/>
      <c r="IK342" s="124"/>
      <c r="IL342" s="124"/>
      <c r="IM342" s="124"/>
      <c r="IN342" s="124"/>
      <c r="IO342" s="124"/>
      <c r="IP342" s="124"/>
      <c r="IQ342" s="124"/>
      <c r="IR342" s="124"/>
      <c r="IS342" s="124"/>
      <c r="IT342" s="124"/>
      <c r="IU342" s="124"/>
      <c r="IV342" s="124"/>
      <c r="IW342" s="124"/>
      <c r="IX342" s="124"/>
      <c r="IY342" s="124"/>
      <c r="IZ342" s="124"/>
      <c r="JA342" s="124"/>
      <c r="JB342" s="124"/>
      <c r="JC342" s="124"/>
      <c r="JD342" s="124"/>
      <c r="JE342" s="124"/>
      <c r="JF342" s="124"/>
      <c r="JG342" s="124"/>
      <c r="JH342" s="124"/>
      <c r="JI342" s="124"/>
      <c r="JJ342" s="124"/>
      <c r="JK342" s="124"/>
      <c r="JL342" s="124"/>
      <c r="JM342" s="124"/>
      <c r="JN342" s="124"/>
      <c r="JO342" s="124"/>
      <c r="JP342" s="124"/>
      <c r="JQ342" s="124"/>
      <c r="JR342" s="124"/>
      <c r="JS342" s="124"/>
      <c r="JT342" s="124"/>
      <c r="JU342" s="124"/>
      <c r="JV342" s="124"/>
      <c r="JW342" s="124"/>
      <c r="JX342" s="124"/>
      <c r="JY342" s="124"/>
      <c r="JZ342" s="124"/>
      <c r="KA342" s="124"/>
      <c r="KB342" s="124"/>
      <c r="KC342" s="124"/>
      <c r="KD342" s="124"/>
      <c r="KE342" s="124"/>
      <c r="KF342" s="124"/>
      <c r="KG342" s="124"/>
      <c r="KH342" s="124"/>
      <c r="KI342" s="124"/>
      <c r="KJ342" s="124"/>
      <c r="KK342" s="124"/>
      <c r="KL342" s="124"/>
      <c r="KM342" s="124"/>
      <c r="KN342" s="124"/>
      <c r="KO342" s="124"/>
      <c r="KP342" s="124"/>
      <c r="KQ342" s="124"/>
      <c r="KR342" s="124"/>
      <c r="KS342" s="124"/>
      <c r="KT342" s="124"/>
      <c r="KU342" s="124"/>
      <c r="KV342" s="124"/>
      <c r="KW342" s="124"/>
      <c r="KX342" s="124"/>
      <c r="KY342" s="124"/>
      <c r="KZ342" s="124"/>
      <c r="LA342" s="124"/>
      <c r="LB342" s="124"/>
      <c r="LC342" s="124"/>
      <c r="LD342" s="124"/>
      <c r="LE342" s="124"/>
      <c r="LF342" s="124"/>
      <c r="LG342" s="124"/>
      <c r="LH342" s="124"/>
      <c r="LI342" s="124"/>
      <c r="LJ342" s="124"/>
      <c r="LK342" s="124"/>
      <c r="LL342" s="124"/>
      <c r="LM342" s="124"/>
      <c r="LN342" s="124"/>
      <c r="LO342" s="124"/>
      <c r="LP342" s="124"/>
      <c r="LQ342" s="124"/>
      <c r="LR342" s="124"/>
      <c r="LS342" s="124"/>
      <c r="LT342" s="124"/>
      <c r="LU342" s="124"/>
      <c r="LV342" s="124"/>
      <c r="LW342" s="124"/>
      <c r="LX342" s="124"/>
      <c r="LY342" s="124"/>
      <c r="LZ342" s="124"/>
      <c r="MA342" s="124"/>
      <c r="MB342" s="124"/>
      <c r="MC342" s="124"/>
      <c r="MD342" s="124"/>
      <c r="ME342" s="124"/>
      <c r="MF342" s="124"/>
      <c r="MG342" s="124"/>
      <c r="MH342" s="124"/>
      <c r="MI342" s="124"/>
      <c r="MJ342" s="124"/>
      <c r="MK342" s="124"/>
      <c r="ML342" s="124"/>
      <c r="MM342" s="124"/>
      <c r="MN342" s="124"/>
      <c r="MO342" s="124"/>
      <c r="MP342" s="124"/>
      <c r="MQ342" s="124"/>
      <c r="MR342" s="124"/>
      <c r="MS342" s="124"/>
      <c r="MT342" s="124"/>
      <c r="MU342" s="124"/>
      <c r="MV342" s="124"/>
      <c r="MW342" s="124"/>
      <c r="MX342" s="124"/>
      <c r="MY342" s="124"/>
      <c r="MZ342" s="124"/>
      <c r="NA342" s="124"/>
      <c r="NB342" s="124"/>
      <c r="NC342" s="124"/>
      <c r="ND342" s="124"/>
      <c r="NE342" s="124"/>
      <c r="NF342" s="124"/>
      <c r="NG342" s="124"/>
      <c r="NH342" s="124"/>
      <c r="NI342" s="124"/>
      <c r="NJ342" s="124"/>
      <c r="NK342" s="124"/>
      <c r="NL342" s="124"/>
      <c r="NM342" s="124"/>
      <c r="NN342" s="124"/>
      <c r="NO342" s="124"/>
      <c r="NP342" s="124"/>
      <c r="NQ342" s="124"/>
      <c r="NR342" s="124"/>
      <c r="NS342" s="124"/>
      <c r="NT342" s="124"/>
      <c r="NU342" s="124"/>
      <c r="NV342" s="124"/>
      <c r="NW342" s="124"/>
      <c r="NX342" s="124"/>
      <c r="NY342" s="124"/>
      <c r="NZ342" s="124"/>
      <c r="OA342" s="124"/>
      <c r="OB342" s="124"/>
      <c r="OC342" s="124"/>
      <c r="OD342" s="124"/>
      <c r="OE342" s="124"/>
      <c r="OF342" s="124"/>
      <c r="OG342" s="124"/>
      <c r="OH342" s="124"/>
      <c r="OI342" s="124"/>
      <c r="OJ342" s="124"/>
      <c r="OK342" s="124"/>
      <c r="OL342" s="124"/>
      <c r="OM342" s="124"/>
      <c r="ON342" s="124"/>
      <c r="OO342" s="124"/>
      <c r="OP342" s="124"/>
      <c r="OQ342" s="124"/>
      <c r="OR342" s="124"/>
      <c r="OS342" s="124"/>
      <c r="OT342" s="124"/>
      <c r="OU342" s="124"/>
      <c r="OV342" s="124"/>
      <c r="OW342" s="124"/>
      <c r="OX342" s="124"/>
      <c r="OY342" s="124"/>
      <c r="OZ342" s="124"/>
      <c r="PA342" s="124"/>
      <c r="PB342" s="124"/>
      <c r="PC342" s="124"/>
      <c r="PD342" s="124"/>
      <c r="PE342" s="124"/>
      <c r="PF342" s="124"/>
      <c r="PG342" s="124"/>
      <c r="PH342" s="124"/>
      <c r="PI342" s="124"/>
      <c r="PJ342" s="124"/>
      <c r="PK342" s="124"/>
      <c r="PL342" s="124"/>
      <c r="PM342" s="124"/>
      <c r="PN342" s="124"/>
      <c r="PO342" s="124"/>
      <c r="PP342" s="124"/>
      <c r="PQ342" s="124"/>
      <c r="PR342" s="124"/>
      <c r="PS342" s="124"/>
      <c r="PT342" s="124"/>
      <c r="PU342" s="124"/>
      <c r="PV342" s="124"/>
      <c r="PW342" s="124"/>
      <c r="PX342" s="124"/>
      <c r="PY342" s="124"/>
      <c r="PZ342" s="124"/>
      <c r="QA342" s="124"/>
      <c r="QB342" s="124"/>
      <c r="QC342" s="124"/>
      <c r="QD342" s="124"/>
      <c r="QE342" s="124"/>
      <c r="QF342" s="124"/>
      <c r="QG342" s="124"/>
      <c r="QH342" s="124"/>
      <c r="QI342" s="124"/>
      <c r="QJ342" s="124"/>
      <c r="QK342" s="124"/>
      <c r="QL342" s="124"/>
      <c r="QM342" s="124"/>
      <c r="QN342" s="124"/>
      <c r="QO342" s="124"/>
      <c r="QP342" s="124"/>
      <c r="QQ342" s="124"/>
      <c r="QR342" s="124"/>
      <c r="QS342" s="124"/>
      <c r="QT342" s="124"/>
      <c r="QU342" s="124"/>
      <c r="QV342" s="124"/>
      <c r="QW342" s="124"/>
      <c r="QX342" s="124"/>
      <c r="QY342" s="124"/>
      <c r="QZ342" s="124"/>
      <c r="RA342" s="124"/>
      <c r="RB342" s="124"/>
      <c r="RC342" s="124"/>
      <c r="RD342" s="124"/>
      <c r="RE342" s="124"/>
      <c r="RF342" s="124"/>
      <c r="RG342" s="124"/>
      <c r="RH342" s="124"/>
      <c r="RI342" s="124"/>
      <c r="RJ342" s="124"/>
      <c r="RK342" s="124"/>
      <c r="RL342" s="124"/>
      <c r="RM342" s="124"/>
      <c r="RN342" s="124"/>
      <c r="RO342" s="124"/>
      <c r="RP342" s="124"/>
      <c r="RQ342" s="124"/>
      <c r="RR342" s="124"/>
      <c r="RS342" s="124"/>
      <c r="RT342" s="124"/>
      <c r="RU342" s="124"/>
      <c r="RV342" s="124"/>
      <c r="RW342" s="124"/>
      <c r="RX342" s="124"/>
      <c r="RY342" s="124"/>
      <c r="RZ342" s="124"/>
      <c r="SA342" s="124"/>
      <c r="SB342" s="124"/>
      <c r="SC342" s="124"/>
      <c r="SD342" s="124"/>
      <c r="SE342" s="124"/>
      <c r="SF342" s="124"/>
      <c r="SG342" s="124"/>
      <c r="SH342" s="124"/>
      <c r="SI342" s="124"/>
      <c r="SJ342" s="124"/>
      <c r="SK342" s="124"/>
      <c r="SL342" s="124"/>
      <c r="SM342" s="124"/>
      <c r="SN342" s="124"/>
      <c r="SO342" s="124"/>
      <c r="SP342" s="124"/>
      <c r="SQ342" s="124"/>
      <c r="SR342" s="124"/>
      <c r="SS342" s="124"/>
      <c r="ST342" s="124"/>
      <c r="SU342" s="124"/>
      <c r="SV342" s="124"/>
      <c r="SW342" s="124"/>
      <c r="SX342" s="124"/>
      <c r="SY342" s="124"/>
      <c r="SZ342" s="124"/>
      <c r="TA342" s="124"/>
      <c r="TB342" s="124"/>
      <c r="TC342" s="124"/>
      <c r="TD342" s="124"/>
      <c r="TE342" s="124"/>
      <c r="TF342" s="124"/>
      <c r="TG342" s="124"/>
      <c r="TH342" s="124"/>
      <c r="TI342" s="124"/>
      <c r="TJ342" s="124"/>
      <c r="TK342" s="124"/>
      <c r="TL342" s="124"/>
      <c r="TM342" s="124"/>
      <c r="TN342" s="124"/>
      <c r="TO342" s="124"/>
      <c r="TP342" s="124"/>
      <c r="TQ342" s="124"/>
      <c r="TR342" s="124"/>
      <c r="TS342" s="124"/>
      <c r="TT342" s="124"/>
      <c r="TU342" s="124"/>
      <c r="TV342" s="124"/>
      <c r="TW342" s="124"/>
      <c r="TX342" s="124"/>
      <c r="TY342" s="124"/>
      <c r="TZ342" s="124"/>
      <c r="UA342" s="124"/>
      <c r="UB342" s="124"/>
      <c r="UC342" s="124"/>
      <c r="UD342" s="124"/>
      <c r="UE342" s="124"/>
      <c r="UF342" s="124"/>
      <c r="UG342" s="124"/>
      <c r="UH342" s="124"/>
      <c r="UI342" s="124"/>
      <c r="UJ342" s="124"/>
      <c r="UK342" s="124"/>
      <c r="UL342" s="124"/>
      <c r="UM342" s="124"/>
      <c r="UN342" s="124"/>
      <c r="UO342" s="124"/>
      <c r="UP342" s="124"/>
      <c r="UQ342" s="124"/>
      <c r="UR342" s="124"/>
      <c r="US342" s="124"/>
      <c r="UT342" s="124"/>
      <c r="UU342" s="124"/>
      <c r="UV342" s="124"/>
      <c r="UW342" s="124"/>
      <c r="UX342" s="124"/>
      <c r="UY342" s="124"/>
      <c r="UZ342" s="124"/>
      <c r="VA342" s="124"/>
      <c r="VB342" s="124"/>
      <c r="VC342" s="124"/>
      <c r="VD342" s="124"/>
      <c r="VE342" s="124"/>
      <c r="VF342" s="124"/>
      <c r="VG342" s="124"/>
      <c r="VH342" s="124"/>
      <c r="VI342" s="124"/>
      <c r="VJ342" s="124"/>
      <c r="VK342" s="124"/>
      <c r="VL342" s="124"/>
      <c r="VM342" s="124"/>
      <c r="VN342" s="124"/>
      <c r="VO342" s="124"/>
      <c r="VP342" s="124"/>
      <c r="VQ342" s="124"/>
      <c r="VR342" s="124"/>
      <c r="VS342" s="124"/>
      <c r="VT342" s="124"/>
      <c r="VU342" s="124"/>
      <c r="VV342" s="124"/>
      <c r="VW342" s="124"/>
      <c r="VX342" s="124"/>
      <c r="VY342" s="124"/>
      <c r="VZ342" s="124"/>
      <c r="WA342" s="124"/>
      <c r="WB342" s="124"/>
      <c r="WC342" s="124"/>
      <c r="WD342" s="124"/>
      <c r="WE342" s="124"/>
      <c r="WF342" s="124"/>
      <c r="WG342" s="124"/>
      <c r="WH342" s="124"/>
      <c r="WI342" s="124"/>
      <c r="WJ342" s="124"/>
      <c r="WK342" s="124"/>
      <c r="WL342" s="124"/>
      <c r="WM342" s="124"/>
      <c r="WN342" s="124"/>
      <c r="WO342" s="124"/>
      <c r="WP342" s="124"/>
      <c r="WQ342" s="124"/>
      <c r="WR342" s="124"/>
      <c r="WS342" s="124"/>
      <c r="WT342" s="124"/>
      <c r="WU342" s="124"/>
      <c r="WV342" s="124"/>
      <c r="WW342" s="124"/>
      <c r="WX342" s="124"/>
      <c r="WY342" s="124"/>
      <c r="WZ342" s="124"/>
      <c r="XA342" s="124"/>
      <c r="XB342" s="124"/>
      <c r="XC342" s="124"/>
      <c r="XD342" s="124"/>
      <c r="XE342" s="124"/>
      <c r="XF342" s="124"/>
      <c r="XG342" s="124"/>
      <c r="XH342" s="124"/>
      <c r="XI342" s="124"/>
      <c r="XJ342" s="124"/>
      <c r="XK342" s="124"/>
      <c r="XL342" s="124"/>
      <c r="XM342" s="124"/>
      <c r="XN342" s="124"/>
      <c r="XO342" s="124"/>
      <c r="XP342" s="124"/>
      <c r="XQ342" s="124"/>
      <c r="XR342" s="124"/>
      <c r="XS342" s="124"/>
      <c r="XT342" s="124"/>
      <c r="XU342" s="124"/>
      <c r="XV342" s="124"/>
      <c r="XW342" s="124"/>
      <c r="XX342" s="124"/>
      <c r="XY342" s="124"/>
      <c r="XZ342" s="124"/>
      <c r="YA342" s="124"/>
      <c r="YB342" s="124"/>
      <c r="YC342" s="124"/>
      <c r="YD342" s="124"/>
      <c r="YE342" s="124"/>
      <c r="YF342" s="124"/>
      <c r="YG342" s="124"/>
      <c r="YH342" s="124"/>
      <c r="YI342" s="124"/>
      <c r="YJ342" s="124"/>
      <c r="YK342" s="124"/>
      <c r="YL342" s="124"/>
      <c r="YM342" s="124"/>
      <c r="YN342" s="124"/>
      <c r="YO342" s="124"/>
      <c r="YP342" s="124"/>
      <c r="YQ342" s="124"/>
      <c r="YR342" s="124"/>
      <c r="YS342" s="124"/>
      <c r="YT342" s="124"/>
      <c r="YU342" s="124"/>
      <c r="YV342" s="124"/>
      <c r="YW342" s="124"/>
      <c r="YX342" s="124"/>
      <c r="YY342" s="124"/>
      <c r="YZ342" s="124"/>
      <c r="ZA342" s="124"/>
      <c r="ZB342" s="124"/>
      <c r="ZC342" s="124"/>
      <c r="ZD342" s="124"/>
      <c r="ZE342" s="124"/>
      <c r="ZF342" s="124"/>
      <c r="ZG342" s="124"/>
      <c r="ZH342" s="124"/>
      <c r="ZI342" s="124"/>
      <c r="ZJ342" s="124"/>
      <c r="ZK342" s="124"/>
      <c r="ZL342" s="124"/>
      <c r="ZM342" s="124"/>
      <c r="ZN342" s="124"/>
      <c r="ZO342" s="124"/>
      <c r="ZP342" s="124"/>
      <c r="ZQ342" s="124"/>
      <c r="ZR342" s="124"/>
      <c r="ZS342" s="124"/>
      <c r="ZT342" s="124"/>
      <c r="ZU342" s="124"/>
      <c r="ZV342" s="124"/>
      <c r="ZW342" s="124"/>
      <c r="ZX342" s="124"/>
      <c r="ZY342" s="124"/>
      <c r="ZZ342" s="124"/>
      <c r="AAA342" s="124"/>
      <c r="AAB342" s="124"/>
      <c r="AAC342" s="124"/>
      <c r="AAD342" s="124"/>
      <c r="AAE342" s="124"/>
      <c r="AAF342" s="124"/>
      <c r="AAG342" s="124"/>
      <c r="AAH342" s="124"/>
      <c r="AAI342" s="124"/>
      <c r="AAJ342" s="124"/>
      <c r="AAK342" s="124"/>
      <c r="AAL342" s="124"/>
      <c r="AAM342" s="124"/>
      <c r="AAN342" s="124"/>
      <c r="AAO342" s="124"/>
      <c r="AAP342" s="124"/>
      <c r="AAQ342" s="124"/>
      <c r="AAR342" s="124"/>
      <c r="AAS342" s="124"/>
      <c r="AAT342" s="124"/>
      <c r="AAU342" s="124"/>
      <c r="AAV342" s="124"/>
      <c r="AAW342" s="124"/>
      <c r="AAX342" s="124"/>
      <c r="AAY342" s="124"/>
      <c r="AAZ342" s="124"/>
      <c r="ABA342" s="124"/>
      <c r="ABB342" s="124"/>
      <c r="ABC342" s="124"/>
      <c r="ABD342" s="124"/>
      <c r="ABE342" s="124"/>
      <c r="ABF342" s="124"/>
      <c r="ABG342" s="124"/>
      <c r="ABH342" s="124"/>
      <c r="ABI342" s="124"/>
      <c r="ABJ342" s="124"/>
      <c r="ABK342" s="124"/>
      <c r="ABL342" s="124"/>
      <c r="ABM342" s="124"/>
      <c r="ABN342" s="124"/>
      <c r="ABO342" s="124"/>
      <c r="ABP342" s="124"/>
      <c r="ABQ342" s="124"/>
      <c r="ABR342" s="124"/>
      <c r="ABS342" s="124"/>
      <c r="ABT342" s="124"/>
      <c r="ABU342" s="124"/>
      <c r="ABV342" s="124"/>
      <c r="ABW342" s="124"/>
      <c r="ABX342" s="124"/>
      <c r="ABY342" s="124"/>
      <c r="ABZ342" s="124"/>
      <c r="ACA342" s="124"/>
      <c r="ACB342" s="124"/>
      <c r="ACC342" s="124"/>
      <c r="ACD342" s="124"/>
      <c r="ACE342" s="124"/>
      <c r="ACF342" s="124"/>
      <c r="ACG342" s="124"/>
      <c r="ACH342" s="124"/>
      <c r="ACI342" s="124"/>
      <c r="ACJ342" s="124"/>
      <c r="ACK342" s="124"/>
      <c r="ACL342" s="124"/>
      <c r="ACM342" s="124"/>
      <c r="ACN342" s="124"/>
      <c r="ACO342" s="124"/>
      <c r="ACP342" s="124"/>
      <c r="ACQ342" s="124"/>
      <c r="ACR342" s="124"/>
      <c r="ACS342" s="124"/>
      <c r="ACT342" s="124"/>
      <c r="ACU342" s="124"/>
      <c r="ACV342" s="124"/>
      <c r="ACW342" s="124"/>
      <c r="ACX342" s="124"/>
      <c r="ACY342" s="124"/>
      <c r="ACZ342" s="124"/>
      <c r="ADA342" s="124"/>
      <c r="ADB342" s="124"/>
      <c r="ADC342" s="124"/>
      <c r="ADD342" s="124"/>
      <c r="ADE342" s="124"/>
      <c r="ADF342" s="124"/>
      <c r="ADG342" s="124"/>
      <c r="ADH342" s="124"/>
      <c r="ADI342" s="124"/>
      <c r="ADJ342" s="124"/>
      <c r="ADK342" s="124"/>
      <c r="ADL342" s="124"/>
      <c r="ADM342" s="124"/>
      <c r="ADN342" s="124"/>
      <c r="ADO342" s="124"/>
      <c r="ADP342" s="124"/>
      <c r="ADQ342" s="124"/>
      <c r="ADR342" s="124"/>
      <c r="ADS342" s="124"/>
      <c r="ADT342" s="124"/>
      <c r="ADU342" s="124"/>
      <c r="ADV342" s="124"/>
      <c r="ADW342" s="124"/>
      <c r="ADX342" s="124"/>
      <c r="ADY342" s="124"/>
      <c r="ADZ342" s="124"/>
      <c r="AEA342" s="124"/>
      <c r="AEB342" s="124"/>
      <c r="AEC342" s="124"/>
      <c r="AED342" s="124"/>
      <c r="AEE342" s="124"/>
      <c r="AEF342" s="124"/>
      <c r="AEG342" s="124"/>
      <c r="AEH342" s="124"/>
      <c r="AEI342" s="124"/>
      <c r="AEJ342" s="124"/>
      <c r="AEK342" s="124"/>
      <c r="AEL342" s="124"/>
      <c r="AEM342" s="124"/>
      <c r="AEN342" s="124"/>
      <c r="AEO342" s="124"/>
      <c r="AEP342" s="124"/>
      <c r="AEQ342" s="124"/>
      <c r="AER342" s="124"/>
      <c r="AES342" s="124"/>
      <c r="AET342" s="124"/>
      <c r="AEU342" s="124"/>
      <c r="AEV342" s="124"/>
      <c r="AEW342" s="124"/>
      <c r="AEX342" s="124"/>
      <c r="AEY342" s="124"/>
      <c r="AEZ342" s="124"/>
      <c r="AFA342" s="124"/>
      <c r="AFB342" s="124"/>
      <c r="AFC342" s="124"/>
      <c r="AFD342" s="124"/>
      <c r="AFE342" s="124"/>
      <c r="AFF342" s="124"/>
      <c r="AFG342" s="124"/>
      <c r="AFH342" s="124"/>
      <c r="AFI342" s="124"/>
      <c r="AFJ342" s="124"/>
      <c r="AFK342" s="124"/>
      <c r="AFL342" s="124"/>
      <c r="AFM342" s="124"/>
      <c r="AFN342" s="124"/>
      <c r="AFO342" s="124"/>
      <c r="AFP342" s="124"/>
      <c r="AFQ342" s="124"/>
      <c r="AFR342" s="124"/>
      <c r="AFS342" s="124"/>
      <c r="AFT342" s="124"/>
      <c r="AFU342" s="124"/>
      <c r="AFV342" s="124"/>
      <c r="AFW342" s="124"/>
      <c r="AFX342" s="124"/>
      <c r="AFY342" s="124"/>
      <c r="AFZ342" s="124"/>
      <c r="AGA342" s="124"/>
      <c r="AGB342" s="124"/>
      <c r="AGC342" s="124"/>
      <c r="AGD342" s="124"/>
      <c r="AGE342" s="124"/>
      <c r="AGF342" s="124"/>
      <c r="AGG342" s="124"/>
      <c r="AGH342" s="124"/>
      <c r="AGI342" s="124"/>
      <c r="AGJ342" s="124"/>
      <c r="AGK342" s="124"/>
      <c r="AGL342" s="124"/>
      <c r="AGM342" s="124"/>
      <c r="AGN342" s="124"/>
      <c r="AGO342" s="124"/>
      <c r="AGP342" s="124"/>
      <c r="AGQ342" s="124"/>
      <c r="AGR342" s="124"/>
      <c r="AGS342" s="124"/>
      <c r="AGT342" s="124"/>
      <c r="AGU342" s="124"/>
      <c r="AGV342" s="124"/>
      <c r="AGW342" s="124"/>
      <c r="AGX342" s="124"/>
      <c r="AGY342" s="124"/>
      <c r="AGZ342" s="124"/>
      <c r="AHA342" s="124"/>
      <c r="AHB342" s="124"/>
      <c r="AHC342" s="124"/>
      <c r="AHD342" s="124"/>
      <c r="AHE342" s="124"/>
      <c r="AHF342" s="124"/>
      <c r="AHG342" s="124"/>
      <c r="AHH342" s="124"/>
      <c r="AHI342" s="124"/>
      <c r="AHJ342" s="124"/>
      <c r="AHK342" s="124"/>
      <c r="AHL342" s="124"/>
      <c r="AHM342" s="124"/>
      <c r="AHN342" s="124"/>
      <c r="AHO342" s="124"/>
      <c r="AHP342" s="124"/>
      <c r="AHQ342" s="124"/>
      <c r="AHR342" s="124"/>
      <c r="AHS342" s="124"/>
      <c r="AHT342" s="124"/>
      <c r="AHU342" s="124"/>
      <c r="AHV342" s="124"/>
      <c r="AHW342" s="124"/>
      <c r="AHX342" s="124"/>
      <c r="AHY342" s="124"/>
      <c r="AHZ342" s="124"/>
      <c r="AIA342" s="124"/>
      <c r="AIB342" s="124"/>
      <c r="AIC342" s="124"/>
      <c r="AID342" s="124"/>
      <c r="AIE342" s="124"/>
      <c r="AIF342" s="124"/>
      <c r="AIG342" s="124"/>
      <c r="AIH342" s="124"/>
      <c r="AII342" s="124"/>
      <c r="AIJ342" s="124"/>
      <c r="AIK342" s="124"/>
      <c r="AIL342" s="124"/>
      <c r="AIM342" s="124"/>
      <c r="AIN342" s="124"/>
      <c r="AIO342" s="124"/>
      <c r="AIP342" s="124"/>
      <c r="AIQ342" s="124"/>
      <c r="AIR342" s="124"/>
      <c r="AIS342" s="124"/>
      <c r="AIT342" s="124"/>
      <c r="AIU342" s="124"/>
      <c r="AIV342" s="124"/>
      <c r="AIW342" s="124"/>
      <c r="AIX342" s="124"/>
      <c r="AIY342" s="124"/>
      <c r="AIZ342" s="124"/>
      <c r="AJA342" s="124"/>
      <c r="AJB342" s="124"/>
      <c r="AJC342" s="124"/>
      <c r="AJD342" s="124"/>
      <c r="AJE342" s="124"/>
      <c r="AJF342" s="124"/>
      <c r="AJG342" s="124"/>
      <c r="AJH342" s="124"/>
      <c r="AJI342" s="124"/>
      <c r="AJJ342" s="124"/>
      <c r="AJK342" s="124"/>
      <c r="AJL342" s="124"/>
      <c r="AJM342" s="124"/>
      <c r="AJN342" s="124"/>
      <c r="AJO342" s="124"/>
      <c r="AJP342" s="124"/>
      <c r="AJQ342" s="124"/>
      <c r="AJR342" s="124"/>
      <c r="AJS342" s="124"/>
      <c r="AJT342" s="124"/>
      <c r="AJU342" s="124"/>
      <c r="AJV342" s="124"/>
      <c r="AJW342" s="124"/>
      <c r="AJX342" s="124"/>
      <c r="AJY342" s="124"/>
      <c r="AJZ342" s="124"/>
      <c r="AKA342" s="124"/>
      <c r="AKB342" s="124"/>
      <c r="AKC342" s="124"/>
      <c r="AKD342" s="124"/>
      <c r="AKE342" s="124"/>
      <c r="AKF342" s="124"/>
      <c r="AKG342" s="124"/>
      <c r="AKH342" s="124"/>
      <c r="AKI342" s="124"/>
      <c r="AKJ342" s="124"/>
      <c r="AKK342" s="124"/>
      <c r="AKL342" s="124"/>
      <c r="AKM342" s="124"/>
      <c r="AKN342" s="124"/>
      <c r="AKO342" s="124"/>
      <c r="AKP342" s="124"/>
      <c r="AKQ342" s="124"/>
      <c r="AKR342" s="124"/>
      <c r="AKS342" s="124"/>
      <c r="AKT342" s="124"/>
      <c r="AKU342" s="124"/>
      <c r="AKV342" s="124"/>
      <c r="AKW342" s="124"/>
      <c r="AKX342" s="124"/>
      <c r="AKY342" s="124"/>
      <c r="AKZ342" s="124"/>
      <c r="ALA342" s="124"/>
      <c r="ALB342" s="124"/>
      <c r="ALC342" s="124"/>
      <c r="ALD342" s="124"/>
      <c r="ALE342" s="124"/>
      <c r="ALF342" s="124"/>
      <c r="ALG342" s="124"/>
      <c r="ALH342" s="124"/>
      <c r="ALI342" s="124"/>
      <c r="ALJ342" s="124"/>
      <c r="ALK342" s="124"/>
      <c r="ALL342" s="124"/>
      <c r="ALM342" s="124"/>
      <c r="ALN342" s="124"/>
      <c r="ALO342" s="124"/>
      <c r="ALP342" s="124"/>
      <c r="ALQ342" s="124"/>
      <c r="ALR342" s="124"/>
      <c r="ALS342" s="124"/>
      <c r="ALT342" s="124"/>
      <c r="ALU342" s="124"/>
      <c r="ALV342" s="124"/>
      <c r="ALW342" s="124"/>
      <c r="ALX342" s="124"/>
      <c r="ALY342" s="124"/>
      <c r="ALZ342" s="124"/>
      <c r="AMA342" s="124"/>
      <c r="AMB342" s="124"/>
      <c r="AMC342" s="124"/>
      <c r="AMD342" s="124"/>
      <c r="AME342" s="124"/>
      <c r="AMF342" s="124"/>
      <c r="AMG342" s="124"/>
      <c r="AMH342" s="124"/>
      <c r="AMI342" s="124"/>
      <c r="AMJ342" s="124"/>
      <c r="AMK342" s="124"/>
      <c r="AML342" s="124"/>
      <c r="AMM342" s="124"/>
      <c r="AMN342" s="124"/>
      <c r="AMO342" s="124"/>
      <c r="AMP342" s="124"/>
      <c r="AMQ342" s="124"/>
      <c r="AMR342" s="124"/>
      <c r="AMS342" s="124"/>
      <c r="AMT342" s="124"/>
      <c r="AMU342" s="124"/>
      <c r="AMV342" s="124"/>
      <c r="AMW342" s="124"/>
      <c r="AMX342" s="124"/>
      <c r="AMY342" s="124"/>
      <c r="AMZ342" s="124"/>
      <c r="ANA342" s="124"/>
      <c r="ANB342" s="124"/>
      <c r="ANC342" s="124"/>
      <c r="AND342" s="124"/>
      <c r="ANE342" s="124"/>
      <c r="ANF342" s="124"/>
      <c r="ANG342" s="124"/>
      <c r="ANH342" s="124"/>
      <c r="ANI342" s="124"/>
      <c r="ANJ342" s="124"/>
      <c r="ANK342" s="124"/>
      <c r="ANL342" s="124"/>
      <c r="ANM342" s="124"/>
      <c r="ANN342" s="124"/>
      <c r="ANO342" s="124"/>
      <c r="ANP342" s="124"/>
      <c r="ANQ342" s="124"/>
      <c r="ANR342" s="124"/>
      <c r="ANS342" s="124"/>
      <c r="ANT342" s="124"/>
      <c r="ANU342" s="124"/>
      <c r="ANV342" s="124"/>
      <c r="ANW342" s="124"/>
      <c r="ANX342" s="124"/>
      <c r="ANY342" s="124"/>
      <c r="ANZ342" s="124"/>
      <c r="AOA342" s="124"/>
      <c r="AOB342" s="124"/>
      <c r="AOC342" s="124"/>
      <c r="AOD342" s="124"/>
      <c r="AOE342" s="124"/>
      <c r="AOF342" s="124"/>
      <c r="AOG342" s="124"/>
      <c r="AOH342" s="124"/>
      <c r="AOI342" s="124"/>
      <c r="AOJ342" s="124"/>
      <c r="AOK342" s="124"/>
      <c r="AOL342" s="124"/>
      <c r="AOM342" s="124"/>
      <c r="AON342" s="124"/>
      <c r="AOO342" s="124"/>
      <c r="AOP342" s="124"/>
      <c r="AOQ342" s="124"/>
      <c r="AOR342" s="124"/>
      <c r="AOS342" s="124"/>
      <c r="AOT342" s="124"/>
      <c r="AOU342" s="124"/>
      <c r="AOV342" s="124"/>
      <c r="AOW342" s="124"/>
      <c r="AOX342" s="124"/>
      <c r="AOY342" s="124"/>
      <c r="AOZ342" s="124"/>
      <c r="APA342" s="124"/>
      <c r="APB342" s="124"/>
      <c r="APC342" s="124"/>
      <c r="APD342" s="124"/>
      <c r="APE342" s="124"/>
      <c r="APF342" s="124"/>
      <c r="APG342" s="124"/>
      <c r="APH342" s="124"/>
      <c r="API342" s="124"/>
      <c r="APJ342" s="124"/>
      <c r="APK342" s="124"/>
      <c r="APL342" s="124"/>
      <c r="APM342" s="124"/>
      <c r="APN342" s="124"/>
      <c r="APO342" s="124"/>
      <c r="APP342" s="124"/>
      <c r="APQ342" s="124"/>
      <c r="APR342" s="124"/>
      <c r="APS342" s="124"/>
      <c r="APT342" s="124"/>
      <c r="APU342" s="124"/>
      <c r="APV342" s="124"/>
      <c r="APW342" s="124"/>
      <c r="APX342" s="124"/>
      <c r="APY342" s="124"/>
      <c r="APZ342" s="124"/>
      <c r="AQA342" s="124"/>
      <c r="AQB342" s="124"/>
      <c r="AQC342" s="124"/>
      <c r="AQD342" s="124"/>
      <c r="AQE342" s="124"/>
      <c r="AQF342" s="124"/>
      <c r="AQG342" s="124"/>
      <c r="AQH342" s="124"/>
      <c r="AQI342" s="124"/>
      <c r="AQJ342" s="124"/>
      <c r="AQK342" s="124"/>
      <c r="AQL342" s="124"/>
      <c r="AQM342" s="124"/>
      <c r="AQN342" s="124"/>
      <c r="AQO342" s="124"/>
      <c r="AQP342" s="124"/>
      <c r="AQQ342" s="124"/>
      <c r="AQR342" s="124"/>
      <c r="AQS342" s="124"/>
      <c r="AQT342" s="124"/>
      <c r="AQU342" s="124"/>
      <c r="AQV342" s="124"/>
      <c r="AQW342" s="124"/>
      <c r="AQX342" s="124"/>
      <c r="AQY342" s="124"/>
      <c r="AQZ342" s="124"/>
      <c r="ARA342" s="124"/>
      <c r="ARB342" s="124"/>
      <c r="ARC342" s="124"/>
      <c r="ARD342" s="124"/>
      <c r="ARE342" s="124"/>
      <c r="ARF342" s="124"/>
      <c r="ARG342" s="124"/>
      <c r="ARH342" s="124"/>
      <c r="ARI342" s="124"/>
      <c r="ARJ342" s="124"/>
      <c r="ARK342" s="124"/>
      <c r="ARL342" s="124"/>
      <c r="ARM342" s="124"/>
      <c r="ARN342" s="124"/>
      <c r="ARO342" s="124"/>
      <c r="ARP342" s="124"/>
      <c r="ARQ342" s="124"/>
      <c r="ARR342" s="124"/>
      <c r="ARS342" s="124"/>
      <c r="ART342" s="124"/>
      <c r="ARU342" s="124"/>
      <c r="ARV342" s="124"/>
      <c r="ARW342" s="124"/>
      <c r="ARX342" s="124"/>
      <c r="ARY342" s="124"/>
      <c r="ARZ342" s="124"/>
      <c r="ASA342" s="124"/>
      <c r="ASB342" s="124"/>
      <c r="ASC342" s="124"/>
      <c r="ASD342" s="124"/>
      <c r="ASE342" s="124"/>
      <c r="ASF342" s="124"/>
      <c r="ASG342" s="124"/>
      <c r="ASH342" s="124"/>
      <c r="ASI342" s="124"/>
      <c r="ASJ342" s="124"/>
      <c r="ASK342" s="124"/>
      <c r="ASL342" s="124"/>
      <c r="ASM342" s="124"/>
      <c r="ASN342" s="124"/>
      <c r="ASO342" s="124"/>
      <c r="ASP342" s="124"/>
      <c r="ASQ342" s="124"/>
      <c r="ASR342" s="124"/>
      <c r="ASS342" s="124"/>
      <c r="AST342" s="124"/>
      <c r="ASU342" s="124"/>
      <c r="ASV342" s="124"/>
      <c r="ASW342" s="124"/>
      <c r="ASX342" s="124"/>
      <c r="ASY342" s="124"/>
      <c r="ASZ342" s="124"/>
      <c r="ATA342" s="124"/>
      <c r="ATB342" s="124"/>
      <c r="ATC342" s="124"/>
      <c r="ATD342" s="124"/>
      <c r="ATE342" s="124"/>
      <c r="ATF342" s="124"/>
      <c r="ATG342" s="124"/>
      <c r="ATH342" s="124"/>
      <c r="ATI342" s="124"/>
      <c r="ATJ342" s="124"/>
      <c r="ATK342" s="124"/>
      <c r="ATL342" s="124"/>
      <c r="ATM342" s="124"/>
      <c r="ATN342" s="124"/>
      <c r="ATO342" s="124"/>
      <c r="ATP342" s="124"/>
      <c r="ATQ342" s="124"/>
      <c r="ATR342" s="124"/>
      <c r="ATS342" s="124"/>
      <c r="ATT342" s="124"/>
      <c r="ATU342" s="124"/>
      <c r="ATV342" s="124"/>
      <c r="ATW342" s="124"/>
      <c r="ATX342" s="124"/>
      <c r="ATY342" s="124"/>
      <c r="ATZ342" s="124"/>
      <c r="AUA342" s="124"/>
      <c r="AUB342" s="124"/>
      <c r="AUC342" s="124"/>
      <c r="AUD342" s="124"/>
      <c r="AUE342" s="124"/>
      <c r="AUF342" s="124"/>
      <c r="AUG342" s="124"/>
      <c r="AUH342" s="124"/>
      <c r="AUI342" s="124"/>
      <c r="AUJ342" s="124"/>
      <c r="AUK342" s="124"/>
      <c r="AUL342" s="124"/>
      <c r="AUM342" s="124"/>
      <c r="AUN342" s="124"/>
      <c r="AUO342" s="124"/>
      <c r="AUP342" s="124"/>
      <c r="AUQ342" s="124"/>
      <c r="AUR342" s="124"/>
      <c r="AUS342" s="124"/>
      <c r="AUT342" s="124"/>
      <c r="AUU342" s="124"/>
      <c r="AUV342" s="124"/>
      <c r="AUW342" s="124"/>
      <c r="AUX342" s="124"/>
      <c r="AUY342" s="124"/>
      <c r="AUZ342" s="124"/>
      <c r="AVA342" s="124"/>
      <c r="AVB342" s="124"/>
      <c r="AVC342" s="124"/>
      <c r="AVD342" s="124"/>
      <c r="AVE342" s="124"/>
      <c r="AVF342" s="124"/>
      <c r="AVG342" s="124"/>
      <c r="AVH342" s="124"/>
      <c r="AVI342" s="124"/>
      <c r="AVJ342" s="124"/>
      <c r="AVK342" s="124"/>
      <c r="AVL342" s="124"/>
      <c r="AVM342" s="124"/>
      <c r="AVN342" s="124"/>
      <c r="AVO342" s="124"/>
      <c r="AVP342" s="124"/>
      <c r="AVQ342" s="124"/>
      <c r="AVR342" s="124"/>
      <c r="AVS342" s="124"/>
      <c r="AVT342" s="124"/>
      <c r="AVU342" s="124"/>
      <c r="AVV342" s="124"/>
      <c r="AVW342" s="124"/>
      <c r="AVX342" s="124"/>
      <c r="AVY342" s="124"/>
      <c r="AVZ342" s="124"/>
      <c r="AWA342" s="124"/>
      <c r="AWB342" s="124"/>
      <c r="AWC342" s="124"/>
      <c r="AWD342" s="124"/>
      <c r="AWE342" s="124"/>
      <c r="AWF342" s="124"/>
      <c r="AWG342" s="124"/>
      <c r="AWH342" s="124"/>
      <c r="AWI342" s="124"/>
      <c r="AWJ342" s="124"/>
      <c r="AWK342" s="124"/>
      <c r="AWL342" s="124"/>
      <c r="AWM342" s="124"/>
      <c r="AWN342" s="124"/>
      <c r="AWO342" s="124"/>
      <c r="AWP342" s="124"/>
      <c r="AWQ342" s="124"/>
      <c r="AWR342" s="124"/>
      <c r="AWS342" s="124"/>
      <c r="AWT342" s="124"/>
      <c r="AWU342" s="124"/>
      <c r="AWV342" s="124"/>
      <c r="AWW342" s="124"/>
      <c r="AWX342" s="124"/>
      <c r="AWY342" s="124"/>
      <c r="AWZ342" s="124"/>
      <c r="AXA342" s="124"/>
      <c r="AXB342" s="124"/>
      <c r="AXC342" s="124"/>
      <c r="AXD342" s="124"/>
      <c r="AXE342" s="124"/>
      <c r="AXF342" s="124"/>
      <c r="AXG342" s="124"/>
      <c r="AXH342" s="124"/>
      <c r="AXI342" s="124"/>
      <c r="AXJ342" s="124"/>
      <c r="AXK342" s="124"/>
      <c r="AXL342" s="124"/>
      <c r="AXM342" s="124"/>
      <c r="AXN342" s="124"/>
      <c r="AXO342" s="124"/>
      <c r="AXP342" s="124"/>
      <c r="AXQ342" s="124"/>
      <c r="AXR342" s="124"/>
      <c r="AXS342" s="124"/>
      <c r="AXT342" s="124"/>
      <c r="AXU342" s="124"/>
      <c r="AXV342" s="124"/>
      <c r="AXW342" s="124"/>
      <c r="AXX342" s="124"/>
      <c r="AXY342" s="124"/>
      <c r="AXZ342" s="124"/>
      <c r="AYA342" s="124"/>
      <c r="AYB342" s="124"/>
      <c r="AYC342" s="124"/>
      <c r="AYD342" s="124"/>
      <c r="AYE342" s="124"/>
      <c r="AYF342" s="124"/>
      <c r="AYG342" s="124"/>
      <c r="AYH342" s="124"/>
      <c r="AYI342" s="124"/>
      <c r="AYJ342" s="124"/>
      <c r="AYK342" s="124"/>
      <c r="AYL342" s="124"/>
      <c r="AYM342" s="124"/>
      <c r="AYN342" s="124"/>
      <c r="AYO342" s="124"/>
      <c r="AYP342" s="124"/>
      <c r="AYQ342" s="124"/>
      <c r="AYR342" s="124"/>
      <c r="AYS342" s="124"/>
      <c r="AYT342" s="124"/>
      <c r="AYU342" s="124"/>
      <c r="AYV342" s="124"/>
      <c r="AYW342" s="124"/>
      <c r="AYX342" s="124"/>
      <c r="AYY342" s="124"/>
      <c r="AYZ342" s="124"/>
      <c r="AZA342" s="124"/>
      <c r="AZB342" s="124"/>
      <c r="AZC342" s="124"/>
      <c r="AZD342" s="124"/>
      <c r="AZE342" s="124"/>
      <c r="AZF342" s="124"/>
      <c r="AZG342" s="124"/>
      <c r="AZH342" s="124"/>
      <c r="AZI342" s="124"/>
      <c r="AZJ342" s="124"/>
      <c r="AZK342" s="124"/>
      <c r="AZL342" s="124"/>
      <c r="AZM342" s="124"/>
      <c r="AZN342" s="124"/>
      <c r="AZO342" s="124"/>
      <c r="AZP342" s="124"/>
      <c r="AZQ342" s="124"/>
      <c r="AZR342" s="124"/>
      <c r="AZS342" s="124"/>
      <c r="AZT342" s="124"/>
      <c r="AZU342" s="124"/>
      <c r="AZV342" s="124"/>
      <c r="AZW342" s="124"/>
      <c r="AZX342" s="124"/>
      <c r="AZY342" s="124"/>
      <c r="AZZ342" s="124"/>
      <c r="BAA342" s="124"/>
      <c r="BAB342" s="124"/>
      <c r="BAC342" s="124"/>
      <c r="BAD342" s="124"/>
      <c r="BAE342" s="124"/>
      <c r="BAF342" s="124"/>
      <c r="BAG342" s="124"/>
      <c r="BAH342" s="124"/>
      <c r="BAI342" s="124"/>
      <c r="BAJ342" s="124"/>
      <c r="BAK342" s="124"/>
      <c r="BAL342" s="124"/>
      <c r="BAM342" s="124"/>
      <c r="BAN342" s="124"/>
      <c r="BAO342" s="124"/>
      <c r="BAP342" s="124"/>
      <c r="BAQ342" s="124"/>
      <c r="BAR342" s="124"/>
      <c r="BAS342" s="124"/>
      <c r="BAT342" s="124"/>
      <c r="BAU342" s="124"/>
      <c r="BAV342" s="124"/>
      <c r="BAW342" s="124"/>
      <c r="BAX342" s="124"/>
      <c r="BAY342" s="124"/>
      <c r="BAZ342" s="124"/>
      <c r="BBA342" s="124"/>
      <c r="BBB342" s="124"/>
      <c r="BBC342" s="124"/>
      <c r="BBD342" s="124"/>
      <c r="BBE342" s="124"/>
      <c r="BBF342" s="124"/>
      <c r="BBG342" s="124"/>
      <c r="BBH342" s="124"/>
      <c r="BBI342" s="124"/>
      <c r="BBJ342" s="124"/>
      <c r="BBK342" s="124"/>
      <c r="BBL342" s="124"/>
      <c r="BBM342" s="124"/>
      <c r="BBN342" s="124"/>
      <c r="BBO342" s="124"/>
      <c r="BBP342" s="124"/>
      <c r="BBQ342" s="124"/>
      <c r="BBR342" s="124"/>
      <c r="BBS342" s="124"/>
      <c r="BBT342" s="124"/>
      <c r="BBU342" s="124"/>
      <c r="BBV342" s="124"/>
      <c r="BBW342" s="124"/>
      <c r="BBX342" s="124"/>
      <c r="BBY342" s="124"/>
      <c r="BBZ342" s="124"/>
      <c r="BCA342" s="124"/>
      <c r="BCB342" s="124"/>
      <c r="BCC342" s="124"/>
      <c r="BCD342" s="124"/>
      <c r="BCE342" s="124"/>
      <c r="BCF342" s="124"/>
      <c r="BCG342" s="124"/>
      <c r="BCH342" s="124"/>
      <c r="BCI342" s="124"/>
      <c r="BCJ342" s="124"/>
      <c r="BCK342" s="124"/>
      <c r="BCL342" s="124"/>
      <c r="BCM342" s="124"/>
      <c r="BCN342" s="124"/>
      <c r="BCO342" s="124"/>
      <c r="BCP342" s="124"/>
      <c r="BCQ342" s="124"/>
      <c r="BCR342" s="124"/>
      <c r="BCS342" s="124"/>
      <c r="BCT342" s="124"/>
      <c r="BCU342" s="124"/>
      <c r="BCV342" s="124"/>
      <c r="BCW342" s="124"/>
      <c r="BCX342" s="124"/>
      <c r="BCY342" s="124"/>
      <c r="BCZ342" s="124"/>
      <c r="BDA342" s="124"/>
      <c r="BDB342" s="124"/>
      <c r="BDC342" s="124"/>
      <c r="BDD342" s="124"/>
      <c r="BDE342" s="124"/>
      <c r="BDF342" s="124"/>
      <c r="BDG342" s="124"/>
      <c r="BDH342" s="124"/>
      <c r="BDI342" s="124"/>
      <c r="BDJ342" s="124"/>
      <c r="BDK342" s="124"/>
      <c r="BDL342" s="124"/>
      <c r="BDM342" s="124"/>
      <c r="BDN342" s="124"/>
      <c r="BDO342" s="124"/>
      <c r="BDP342" s="124"/>
      <c r="BDQ342" s="124"/>
      <c r="BDR342" s="124"/>
      <c r="BDS342" s="124"/>
      <c r="BDT342" s="124"/>
      <c r="BDU342" s="124"/>
      <c r="BDV342" s="124"/>
      <c r="BDW342" s="124"/>
      <c r="BDX342" s="124"/>
      <c r="BDY342" s="124"/>
      <c r="BDZ342" s="124"/>
      <c r="BEA342" s="124"/>
      <c r="BEB342" s="124"/>
      <c r="BEC342" s="124"/>
      <c r="BED342" s="124"/>
      <c r="BEE342" s="124"/>
      <c r="BEF342" s="124"/>
      <c r="BEG342" s="124"/>
      <c r="BEH342" s="124"/>
      <c r="BEI342" s="124"/>
      <c r="BEJ342" s="124"/>
      <c r="BEK342" s="124"/>
      <c r="BEL342" s="124"/>
      <c r="BEM342" s="124"/>
      <c r="BEN342" s="124"/>
      <c r="BEO342" s="124"/>
      <c r="BEP342" s="124"/>
      <c r="BEQ342" s="124"/>
      <c r="BER342" s="124"/>
      <c r="BES342" s="124"/>
      <c r="BET342" s="124"/>
      <c r="BEU342" s="124"/>
      <c r="BEV342" s="124"/>
      <c r="BEW342" s="124"/>
      <c r="BEX342" s="124"/>
      <c r="BEY342" s="124"/>
      <c r="BEZ342" s="124"/>
      <c r="BFA342" s="124"/>
      <c r="BFB342" s="124"/>
      <c r="BFC342" s="124"/>
      <c r="BFD342" s="124"/>
      <c r="BFE342" s="124"/>
      <c r="BFF342" s="124"/>
      <c r="BFG342" s="124"/>
      <c r="BFH342" s="124"/>
      <c r="BFI342" s="124"/>
      <c r="BFJ342" s="124"/>
      <c r="BFK342" s="124"/>
      <c r="BFL342" s="124"/>
      <c r="BFM342" s="124"/>
      <c r="BFN342" s="124"/>
      <c r="BFO342" s="124"/>
      <c r="BFP342" s="124"/>
      <c r="BFQ342" s="124"/>
      <c r="BFR342" s="124"/>
      <c r="BFS342" s="124"/>
      <c r="BFT342" s="124"/>
      <c r="BFU342" s="124"/>
      <c r="BFV342" s="124"/>
      <c r="BFW342" s="124"/>
      <c r="BFX342" s="124"/>
      <c r="BFY342" s="124"/>
      <c r="BFZ342" s="124"/>
      <c r="BGA342" s="124"/>
      <c r="BGB342" s="124"/>
      <c r="BGC342" s="124"/>
      <c r="BGD342" s="124"/>
      <c r="BGE342" s="124"/>
      <c r="BGF342" s="124"/>
      <c r="BGG342" s="124"/>
      <c r="BGH342" s="124"/>
      <c r="BGI342" s="124"/>
      <c r="BGJ342" s="124"/>
      <c r="BGK342" s="124"/>
      <c r="BGL342" s="124"/>
      <c r="BGM342" s="124"/>
      <c r="BGN342" s="124"/>
      <c r="BGO342" s="124"/>
      <c r="BGP342" s="124"/>
      <c r="BGQ342" s="124"/>
      <c r="BGR342" s="124"/>
      <c r="BGS342" s="124"/>
      <c r="BGT342" s="124"/>
      <c r="BGU342" s="124"/>
      <c r="BGV342" s="124"/>
      <c r="BGW342" s="124"/>
      <c r="BGX342" s="124"/>
      <c r="BGY342" s="124"/>
      <c r="BGZ342" s="124"/>
      <c r="BHA342" s="124"/>
      <c r="BHB342" s="124"/>
      <c r="BHC342" s="124"/>
      <c r="BHD342" s="124"/>
      <c r="BHE342" s="124"/>
      <c r="BHF342" s="124"/>
      <c r="BHG342" s="124"/>
      <c r="BHH342" s="124"/>
      <c r="BHI342" s="124"/>
      <c r="BHJ342" s="124"/>
      <c r="BHK342" s="124"/>
      <c r="BHL342" s="124"/>
      <c r="BHM342" s="124"/>
      <c r="BHN342" s="124"/>
      <c r="BHO342" s="124"/>
      <c r="BHP342" s="124"/>
      <c r="BHQ342" s="124"/>
      <c r="BHR342" s="124"/>
      <c r="BHS342" s="124"/>
      <c r="BHT342" s="124"/>
      <c r="BHU342" s="124"/>
      <c r="BHV342" s="124"/>
      <c r="BHW342" s="124"/>
      <c r="BHX342" s="124"/>
      <c r="BHY342" s="124"/>
      <c r="BHZ342" s="124"/>
      <c r="BIA342" s="124"/>
      <c r="BIB342" s="124"/>
      <c r="BIC342" s="124"/>
      <c r="BID342" s="124"/>
      <c r="BIE342" s="124"/>
      <c r="BIF342" s="124"/>
      <c r="BIG342" s="124"/>
      <c r="BIH342" s="124"/>
      <c r="BII342" s="124"/>
      <c r="BIJ342" s="124"/>
      <c r="BIK342" s="124"/>
      <c r="BIL342" s="124"/>
      <c r="BIM342" s="124"/>
      <c r="BIN342" s="124"/>
      <c r="BIO342" s="124"/>
      <c r="BIP342" s="124"/>
      <c r="BIQ342" s="124"/>
      <c r="BIR342" s="124"/>
      <c r="BIS342" s="124"/>
      <c r="BIT342" s="124"/>
      <c r="BIU342" s="124"/>
      <c r="BIV342" s="124"/>
      <c r="BIW342" s="124"/>
      <c r="BIX342" s="124"/>
      <c r="BIY342" s="124"/>
      <c r="BIZ342" s="124"/>
      <c r="BJA342" s="124"/>
      <c r="BJB342" s="124"/>
      <c r="BJC342" s="124"/>
      <c r="BJD342" s="124"/>
      <c r="BJE342" s="124"/>
      <c r="BJF342" s="124"/>
      <c r="BJG342" s="124"/>
      <c r="BJH342" s="124"/>
      <c r="BJI342" s="124"/>
      <c r="BJJ342" s="124"/>
      <c r="BJK342" s="124"/>
      <c r="BJL342" s="124"/>
      <c r="BJM342" s="124"/>
      <c r="BJN342" s="124"/>
      <c r="BJO342" s="124"/>
      <c r="BJP342" s="124"/>
      <c r="BJQ342" s="124"/>
      <c r="BJR342" s="124"/>
      <c r="BJS342" s="124"/>
      <c r="BJT342" s="124"/>
      <c r="BJU342" s="124"/>
      <c r="BJV342" s="124"/>
      <c r="BJW342" s="124"/>
      <c r="BJX342" s="124"/>
      <c r="BJY342" s="124"/>
      <c r="BJZ342" s="124"/>
      <c r="BKA342" s="124"/>
      <c r="BKB342" s="124"/>
      <c r="BKC342" s="124"/>
      <c r="BKD342" s="124"/>
      <c r="BKE342" s="124"/>
      <c r="BKF342" s="124"/>
      <c r="BKG342" s="124"/>
      <c r="BKH342" s="124"/>
      <c r="BKI342" s="124"/>
      <c r="BKJ342" s="124"/>
      <c r="BKK342" s="124"/>
      <c r="BKL342" s="124"/>
      <c r="BKM342" s="124"/>
      <c r="BKN342" s="124"/>
      <c r="BKO342" s="124"/>
      <c r="BKP342" s="124"/>
      <c r="BKQ342" s="124"/>
      <c r="BKR342" s="124"/>
      <c r="BKS342" s="124"/>
      <c r="BKT342" s="124"/>
      <c r="BKU342" s="124"/>
      <c r="BKV342" s="124"/>
      <c r="BKW342" s="124"/>
      <c r="BKX342" s="124"/>
      <c r="BKY342" s="124"/>
      <c r="BKZ342" s="124"/>
      <c r="BLA342" s="124"/>
      <c r="BLB342" s="124"/>
      <c r="BLC342" s="124"/>
      <c r="BLD342" s="124"/>
      <c r="BLE342" s="124"/>
      <c r="BLF342" s="124"/>
      <c r="BLG342" s="124"/>
      <c r="BLH342" s="124"/>
      <c r="BLI342" s="124"/>
      <c r="BLJ342" s="124"/>
      <c r="BLK342" s="124"/>
      <c r="BLL342" s="124"/>
      <c r="BLM342" s="124"/>
      <c r="BLN342" s="124"/>
      <c r="BLO342" s="124"/>
      <c r="BLP342" s="124"/>
      <c r="BLQ342" s="124"/>
      <c r="BLR342" s="124"/>
      <c r="BLS342" s="124"/>
      <c r="BLT342" s="124"/>
      <c r="BLU342" s="124"/>
      <c r="BLV342" s="124"/>
      <c r="BLW342" s="124"/>
      <c r="BLX342" s="124"/>
      <c r="BLY342" s="124"/>
      <c r="BLZ342" s="124"/>
      <c r="BMA342" s="124"/>
      <c r="BMB342" s="124"/>
      <c r="BMC342" s="124"/>
      <c r="BMD342" s="124"/>
      <c r="BME342" s="124"/>
      <c r="BMF342" s="124"/>
      <c r="BMG342" s="124"/>
      <c r="BMH342" s="124"/>
      <c r="BMI342" s="124"/>
      <c r="BMJ342" s="124"/>
      <c r="BMK342" s="124"/>
      <c r="BML342" s="124"/>
      <c r="BMM342" s="124"/>
      <c r="BMN342" s="124"/>
      <c r="BMO342" s="124"/>
      <c r="BMP342" s="124"/>
      <c r="BMQ342" s="124"/>
      <c r="BMR342" s="124"/>
      <c r="BMS342" s="124"/>
      <c r="BMT342" s="124"/>
      <c r="BMU342" s="124"/>
      <c r="BMV342" s="124"/>
      <c r="BMW342" s="124"/>
      <c r="BMX342" s="124"/>
      <c r="BMY342" s="124"/>
      <c r="BMZ342" s="124"/>
      <c r="BNA342" s="124"/>
      <c r="BNB342" s="124"/>
      <c r="BNC342" s="124"/>
      <c r="BND342" s="124"/>
      <c r="BNE342" s="124"/>
      <c r="BNF342" s="124"/>
      <c r="BNG342" s="124"/>
      <c r="BNH342" s="124"/>
      <c r="BNI342" s="124"/>
      <c r="BNJ342" s="124"/>
      <c r="BNK342" s="124"/>
      <c r="BNL342" s="124"/>
      <c r="BNM342" s="124"/>
      <c r="BNN342" s="124"/>
      <c r="BNO342" s="124"/>
      <c r="BNP342" s="124"/>
      <c r="BNQ342" s="124"/>
      <c r="BNR342" s="124"/>
      <c r="BNS342" s="124"/>
      <c r="BNT342" s="124"/>
      <c r="BNU342" s="124"/>
      <c r="BNV342" s="124"/>
      <c r="BNW342" s="124"/>
      <c r="BNX342" s="124"/>
      <c r="BNY342" s="124"/>
      <c r="BNZ342" s="124"/>
      <c r="BOA342" s="124"/>
      <c r="BOB342" s="124"/>
      <c r="BOC342" s="124"/>
      <c r="BOD342" s="124"/>
      <c r="BOE342" s="124"/>
      <c r="BOF342" s="124"/>
      <c r="BOG342" s="124"/>
      <c r="BOH342" s="124"/>
      <c r="BOI342" s="124"/>
      <c r="BOJ342" s="124"/>
      <c r="BOK342" s="124"/>
      <c r="BOL342" s="124"/>
      <c r="BOM342" s="124"/>
      <c r="BON342" s="124"/>
      <c r="BOO342" s="124"/>
      <c r="BOP342" s="124"/>
      <c r="BOQ342" s="124"/>
      <c r="BOR342" s="124"/>
      <c r="BOS342" s="124"/>
      <c r="BOT342" s="124"/>
      <c r="BOU342" s="124"/>
      <c r="BOV342" s="124"/>
      <c r="BOW342" s="124"/>
      <c r="BOX342" s="124"/>
      <c r="BOY342" s="124"/>
      <c r="BOZ342" s="124"/>
      <c r="BPA342" s="124"/>
      <c r="BPB342" s="124"/>
      <c r="BPC342" s="124"/>
      <c r="BPD342" s="124"/>
      <c r="BPE342" s="124"/>
      <c r="BPF342" s="124"/>
      <c r="BPG342" s="124"/>
      <c r="BPH342" s="124"/>
      <c r="BPI342" s="124"/>
      <c r="BPJ342" s="124"/>
      <c r="BPK342" s="124"/>
      <c r="BPL342" s="124"/>
      <c r="BPM342" s="124"/>
      <c r="BPN342" s="124"/>
      <c r="BPO342" s="124"/>
      <c r="BPP342" s="124"/>
      <c r="BPQ342" s="124"/>
      <c r="BPR342" s="124"/>
      <c r="BPS342" s="124"/>
      <c r="BPT342" s="124"/>
      <c r="BPU342" s="124"/>
      <c r="BPV342" s="124"/>
      <c r="BPW342" s="124"/>
      <c r="BPX342" s="124"/>
      <c r="BPY342" s="124"/>
      <c r="BPZ342" s="124"/>
      <c r="BQA342" s="124"/>
      <c r="BQB342" s="124"/>
      <c r="BQC342" s="124"/>
      <c r="BQD342" s="124"/>
      <c r="BQE342" s="124"/>
      <c r="BQF342" s="124"/>
      <c r="BQG342" s="124"/>
      <c r="BQH342" s="124"/>
      <c r="BQI342" s="124"/>
      <c r="BQJ342" s="124"/>
      <c r="BQK342" s="124"/>
      <c r="BQL342" s="124"/>
      <c r="BQM342" s="124"/>
      <c r="BQN342" s="124"/>
      <c r="BQO342" s="124"/>
      <c r="BQP342" s="124"/>
      <c r="BQQ342" s="124"/>
      <c r="BQR342" s="124"/>
      <c r="BQS342" s="124"/>
      <c r="BQT342" s="124"/>
      <c r="BQU342" s="124"/>
      <c r="BQV342" s="124"/>
      <c r="BQW342" s="124"/>
      <c r="BQX342" s="124"/>
      <c r="BQY342" s="124"/>
      <c r="BQZ342" s="124"/>
      <c r="BRA342" s="124"/>
      <c r="BRB342" s="124"/>
      <c r="BRC342" s="124"/>
      <c r="BRD342" s="124"/>
      <c r="BRE342" s="124"/>
      <c r="BRF342" s="124"/>
      <c r="BRG342" s="124"/>
      <c r="BRH342" s="124"/>
      <c r="BRI342" s="124"/>
      <c r="BRJ342" s="124"/>
      <c r="BRK342" s="124"/>
      <c r="BRL342" s="124"/>
      <c r="BRM342" s="124"/>
      <c r="BRN342" s="124"/>
      <c r="BRO342" s="124"/>
      <c r="BRP342" s="124"/>
      <c r="BRQ342" s="124"/>
      <c r="BRR342" s="124"/>
      <c r="BRS342" s="124"/>
      <c r="BRT342" s="124"/>
      <c r="BRU342" s="124"/>
      <c r="BRV342" s="124"/>
      <c r="BRW342" s="124"/>
      <c r="BRX342" s="124"/>
      <c r="BRY342" s="124"/>
      <c r="BRZ342" s="124"/>
    </row>
    <row r="343" spans="1:1846" s="125" customFormat="1" x14ac:dyDescent="0.3">
      <c r="A343" s="812"/>
      <c r="B343" s="812"/>
      <c r="C343" s="811"/>
      <c r="D343" s="328" t="s">
        <v>453</v>
      </c>
      <c r="E343" s="542"/>
      <c r="F343" s="328"/>
      <c r="G343" s="393" t="s">
        <v>454</v>
      </c>
      <c r="H343" s="5">
        <f>H344</f>
        <v>0</v>
      </c>
      <c r="I343" s="6">
        <f t="shared" ref="I343:K343" si="191">I344</f>
        <v>0</v>
      </c>
      <c r="J343" s="336">
        <f t="shared" si="191"/>
        <v>0</v>
      </c>
      <c r="K343" s="6">
        <f t="shared" si="191"/>
        <v>0</v>
      </c>
      <c r="L343" s="46"/>
      <c r="M343" s="706">
        <v>0</v>
      </c>
      <c r="N343" s="191">
        <v>0</v>
      </c>
      <c r="O343" s="191">
        <v>0</v>
      </c>
      <c r="P343" s="191">
        <v>0</v>
      </c>
      <c r="Q343" s="176"/>
      <c r="R343" s="352">
        <f>R344</f>
        <v>137681845.01656872</v>
      </c>
      <c r="S343" s="486">
        <f t="shared" ref="S343:U343" si="192">S344</f>
        <v>1005656051</v>
      </c>
      <c r="T343" s="486">
        <f t="shared" si="192"/>
        <v>804838102.96000004</v>
      </c>
      <c r="U343" s="486">
        <f t="shared" si="192"/>
        <v>788447567.96000004</v>
      </c>
      <c r="V343" s="43"/>
      <c r="W343" s="497">
        <f>H343+M343+R343</f>
        <v>137681845.01656872</v>
      </c>
      <c r="X343" s="19">
        <f t="shared" si="186"/>
        <v>1005656051</v>
      </c>
      <c r="Y343" s="19">
        <f t="shared" si="186"/>
        <v>804838102.96000004</v>
      </c>
      <c r="Z343" s="155">
        <f t="shared" si="186"/>
        <v>788447567.96000004</v>
      </c>
      <c r="AA343" s="897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4"/>
      <c r="FZ343" s="124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4"/>
      <c r="HJ343" s="124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4"/>
      <c r="HV343" s="124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4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4"/>
      <c r="IT343" s="124"/>
      <c r="IU343" s="124"/>
      <c r="IV343" s="124"/>
      <c r="IW343" s="124"/>
      <c r="IX343" s="124"/>
      <c r="IY343" s="124"/>
      <c r="IZ343" s="124"/>
      <c r="JA343" s="124"/>
      <c r="JB343" s="124"/>
      <c r="JC343" s="124"/>
      <c r="JD343" s="124"/>
      <c r="JE343" s="124"/>
      <c r="JF343" s="124"/>
      <c r="JG343" s="124"/>
      <c r="JH343" s="124"/>
      <c r="JI343" s="124"/>
      <c r="JJ343" s="124"/>
      <c r="JK343" s="124"/>
      <c r="JL343" s="124"/>
      <c r="JM343" s="124"/>
      <c r="JN343" s="124"/>
      <c r="JO343" s="124"/>
      <c r="JP343" s="124"/>
      <c r="JQ343" s="124"/>
      <c r="JR343" s="124"/>
      <c r="JS343" s="124"/>
      <c r="JT343" s="124"/>
      <c r="JU343" s="124"/>
      <c r="JV343" s="124"/>
      <c r="JW343" s="124"/>
      <c r="JX343" s="124"/>
      <c r="JY343" s="124"/>
      <c r="JZ343" s="124"/>
      <c r="KA343" s="124"/>
      <c r="KB343" s="124"/>
      <c r="KC343" s="124"/>
      <c r="KD343" s="124"/>
      <c r="KE343" s="124"/>
      <c r="KF343" s="124"/>
      <c r="KG343" s="124"/>
      <c r="KH343" s="124"/>
      <c r="KI343" s="124"/>
      <c r="KJ343" s="124"/>
      <c r="KK343" s="124"/>
      <c r="KL343" s="124"/>
      <c r="KM343" s="124"/>
      <c r="KN343" s="124"/>
      <c r="KO343" s="124"/>
      <c r="KP343" s="124"/>
      <c r="KQ343" s="124"/>
      <c r="KR343" s="124"/>
      <c r="KS343" s="124"/>
      <c r="KT343" s="124"/>
      <c r="KU343" s="124"/>
      <c r="KV343" s="124"/>
      <c r="KW343" s="124"/>
      <c r="KX343" s="124"/>
      <c r="KY343" s="124"/>
      <c r="KZ343" s="124"/>
      <c r="LA343" s="124"/>
      <c r="LB343" s="124"/>
      <c r="LC343" s="124"/>
      <c r="LD343" s="124"/>
      <c r="LE343" s="124"/>
      <c r="LF343" s="124"/>
      <c r="LG343" s="124"/>
      <c r="LH343" s="124"/>
      <c r="LI343" s="124"/>
      <c r="LJ343" s="124"/>
      <c r="LK343" s="124"/>
      <c r="LL343" s="124"/>
      <c r="LM343" s="124"/>
      <c r="LN343" s="124"/>
      <c r="LO343" s="124"/>
      <c r="LP343" s="124"/>
      <c r="LQ343" s="124"/>
      <c r="LR343" s="124"/>
      <c r="LS343" s="124"/>
      <c r="LT343" s="124"/>
      <c r="LU343" s="124"/>
      <c r="LV343" s="124"/>
      <c r="LW343" s="124"/>
      <c r="LX343" s="124"/>
      <c r="LY343" s="124"/>
      <c r="LZ343" s="124"/>
      <c r="MA343" s="124"/>
      <c r="MB343" s="124"/>
      <c r="MC343" s="124"/>
      <c r="MD343" s="124"/>
      <c r="ME343" s="124"/>
      <c r="MF343" s="124"/>
      <c r="MG343" s="124"/>
      <c r="MH343" s="124"/>
      <c r="MI343" s="124"/>
      <c r="MJ343" s="124"/>
      <c r="MK343" s="124"/>
      <c r="ML343" s="124"/>
      <c r="MM343" s="124"/>
      <c r="MN343" s="124"/>
      <c r="MO343" s="124"/>
      <c r="MP343" s="124"/>
      <c r="MQ343" s="124"/>
      <c r="MR343" s="124"/>
      <c r="MS343" s="124"/>
      <c r="MT343" s="124"/>
      <c r="MU343" s="124"/>
      <c r="MV343" s="124"/>
      <c r="MW343" s="124"/>
      <c r="MX343" s="124"/>
      <c r="MY343" s="124"/>
      <c r="MZ343" s="124"/>
      <c r="NA343" s="124"/>
      <c r="NB343" s="124"/>
      <c r="NC343" s="124"/>
      <c r="ND343" s="124"/>
      <c r="NE343" s="124"/>
      <c r="NF343" s="124"/>
      <c r="NG343" s="124"/>
      <c r="NH343" s="124"/>
      <c r="NI343" s="124"/>
      <c r="NJ343" s="124"/>
      <c r="NK343" s="124"/>
      <c r="NL343" s="124"/>
      <c r="NM343" s="124"/>
      <c r="NN343" s="124"/>
      <c r="NO343" s="124"/>
      <c r="NP343" s="124"/>
      <c r="NQ343" s="124"/>
      <c r="NR343" s="124"/>
      <c r="NS343" s="124"/>
      <c r="NT343" s="124"/>
      <c r="NU343" s="124"/>
      <c r="NV343" s="124"/>
      <c r="NW343" s="124"/>
      <c r="NX343" s="124"/>
      <c r="NY343" s="124"/>
      <c r="NZ343" s="124"/>
      <c r="OA343" s="124"/>
      <c r="OB343" s="124"/>
      <c r="OC343" s="124"/>
      <c r="OD343" s="124"/>
      <c r="OE343" s="124"/>
      <c r="OF343" s="124"/>
      <c r="OG343" s="124"/>
      <c r="OH343" s="124"/>
      <c r="OI343" s="124"/>
      <c r="OJ343" s="124"/>
      <c r="OK343" s="124"/>
      <c r="OL343" s="124"/>
      <c r="OM343" s="124"/>
      <c r="ON343" s="124"/>
      <c r="OO343" s="124"/>
      <c r="OP343" s="124"/>
      <c r="OQ343" s="124"/>
      <c r="OR343" s="124"/>
      <c r="OS343" s="124"/>
      <c r="OT343" s="124"/>
      <c r="OU343" s="124"/>
      <c r="OV343" s="124"/>
      <c r="OW343" s="124"/>
      <c r="OX343" s="124"/>
      <c r="OY343" s="124"/>
      <c r="OZ343" s="124"/>
      <c r="PA343" s="124"/>
      <c r="PB343" s="124"/>
      <c r="PC343" s="124"/>
      <c r="PD343" s="124"/>
      <c r="PE343" s="124"/>
      <c r="PF343" s="124"/>
      <c r="PG343" s="124"/>
      <c r="PH343" s="124"/>
      <c r="PI343" s="124"/>
      <c r="PJ343" s="124"/>
      <c r="PK343" s="124"/>
      <c r="PL343" s="124"/>
      <c r="PM343" s="124"/>
      <c r="PN343" s="124"/>
      <c r="PO343" s="124"/>
      <c r="PP343" s="124"/>
      <c r="PQ343" s="124"/>
      <c r="PR343" s="124"/>
      <c r="PS343" s="124"/>
      <c r="PT343" s="124"/>
      <c r="PU343" s="124"/>
      <c r="PV343" s="124"/>
      <c r="PW343" s="124"/>
      <c r="PX343" s="124"/>
      <c r="PY343" s="124"/>
      <c r="PZ343" s="124"/>
      <c r="QA343" s="124"/>
      <c r="QB343" s="124"/>
      <c r="QC343" s="124"/>
      <c r="QD343" s="124"/>
      <c r="QE343" s="124"/>
      <c r="QF343" s="124"/>
      <c r="QG343" s="124"/>
      <c r="QH343" s="124"/>
      <c r="QI343" s="124"/>
      <c r="QJ343" s="124"/>
      <c r="QK343" s="124"/>
      <c r="QL343" s="124"/>
      <c r="QM343" s="124"/>
      <c r="QN343" s="124"/>
      <c r="QO343" s="124"/>
      <c r="QP343" s="124"/>
      <c r="QQ343" s="124"/>
      <c r="QR343" s="124"/>
      <c r="QS343" s="124"/>
      <c r="QT343" s="124"/>
      <c r="QU343" s="124"/>
      <c r="QV343" s="124"/>
      <c r="QW343" s="124"/>
      <c r="QX343" s="124"/>
      <c r="QY343" s="124"/>
      <c r="QZ343" s="124"/>
      <c r="RA343" s="124"/>
      <c r="RB343" s="124"/>
      <c r="RC343" s="124"/>
      <c r="RD343" s="124"/>
      <c r="RE343" s="124"/>
      <c r="RF343" s="124"/>
      <c r="RG343" s="124"/>
      <c r="RH343" s="124"/>
      <c r="RI343" s="124"/>
      <c r="RJ343" s="124"/>
      <c r="RK343" s="124"/>
      <c r="RL343" s="124"/>
      <c r="RM343" s="124"/>
      <c r="RN343" s="124"/>
      <c r="RO343" s="124"/>
      <c r="RP343" s="124"/>
      <c r="RQ343" s="124"/>
      <c r="RR343" s="124"/>
      <c r="RS343" s="124"/>
      <c r="RT343" s="124"/>
      <c r="RU343" s="124"/>
      <c r="RV343" s="124"/>
      <c r="RW343" s="124"/>
      <c r="RX343" s="124"/>
      <c r="RY343" s="124"/>
      <c r="RZ343" s="124"/>
      <c r="SA343" s="124"/>
      <c r="SB343" s="124"/>
      <c r="SC343" s="124"/>
      <c r="SD343" s="124"/>
      <c r="SE343" s="124"/>
      <c r="SF343" s="124"/>
      <c r="SG343" s="124"/>
      <c r="SH343" s="124"/>
      <c r="SI343" s="124"/>
      <c r="SJ343" s="124"/>
      <c r="SK343" s="124"/>
      <c r="SL343" s="124"/>
      <c r="SM343" s="124"/>
      <c r="SN343" s="124"/>
      <c r="SO343" s="124"/>
      <c r="SP343" s="124"/>
      <c r="SQ343" s="124"/>
      <c r="SR343" s="124"/>
      <c r="SS343" s="124"/>
      <c r="ST343" s="124"/>
      <c r="SU343" s="124"/>
      <c r="SV343" s="124"/>
      <c r="SW343" s="124"/>
      <c r="SX343" s="124"/>
      <c r="SY343" s="124"/>
      <c r="SZ343" s="124"/>
      <c r="TA343" s="124"/>
      <c r="TB343" s="124"/>
      <c r="TC343" s="124"/>
      <c r="TD343" s="124"/>
      <c r="TE343" s="124"/>
      <c r="TF343" s="124"/>
      <c r="TG343" s="124"/>
      <c r="TH343" s="124"/>
      <c r="TI343" s="124"/>
      <c r="TJ343" s="124"/>
      <c r="TK343" s="124"/>
      <c r="TL343" s="124"/>
      <c r="TM343" s="124"/>
      <c r="TN343" s="124"/>
      <c r="TO343" s="124"/>
      <c r="TP343" s="124"/>
      <c r="TQ343" s="124"/>
      <c r="TR343" s="124"/>
      <c r="TS343" s="124"/>
      <c r="TT343" s="124"/>
      <c r="TU343" s="124"/>
      <c r="TV343" s="124"/>
      <c r="TW343" s="124"/>
      <c r="TX343" s="124"/>
      <c r="TY343" s="124"/>
      <c r="TZ343" s="124"/>
      <c r="UA343" s="124"/>
      <c r="UB343" s="124"/>
      <c r="UC343" s="124"/>
      <c r="UD343" s="124"/>
      <c r="UE343" s="124"/>
      <c r="UF343" s="124"/>
      <c r="UG343" s="124"/>
      <c r="UH343" s="124"/>
      <c r="UI343" s="124"/>
      <c r="UJ343" s="124"/>
      <c r="UK343" s="124"/>
      <c r="UL343" s="124"/>
      <c r="UM343" s="124"/>
      <c r="UN343" s="124"/>
      <c r="UO343" s="124"/>
      <c r="UP343" s="124"/>
      <c r="UQ343" s="124"/>
      <c r="UR343" s="124"/>
      <c r="US343" s="124"/>
      <c r="UT343" s="124"/>
      <c r="UU343" s="124"/>
      <c r="UV343" s="124"/>
      <c r="UW343" s="124"/>
      <c r="UX343" s="124"/>
      <c r="UY343" s="124"/>
      <c r="UZ343" s="124"/>
      <c r="VA343" s="124"/>
      <c r="VB343" s="124"/>
      <c r="VC343" s="124"/>
      <c r="VD343" s="124"/>
      <c r="VE343" s="124"/>
      <c r="VF343" s="124"/>
      <c r="VG343" s="124"/>
      <c r="VH343" s="124"/>
      <c r="VI343" s="124"/>
      <c r="VJ343" s="124"/>
      <c r="VK343" s="124"/>
      <c r="VL343" s="124"/>
      <c r="VM343" s="124"/>
      <c r="VN343" s="124"/>
      <c r="VO343" s="124"/>
      <c r="VP343" s="124"/>
      <c r="VQ343" s="124"/>
      <c r="VR343" s="124"/>
      <c r="VS343" s="124"/>
      <c r="VT343" s="124"/>
      <c r="VU343" s="124"/>
      <c r="VV343" s="124"/>
      <c r="VW343" s="124"/>
      <c r="VX343" s="124"/>
      <c r="VY343" s="124"/>
      <c r="VZ343" s="124"/>
      <c r="WA343" s="124"/>
      <c r="WB343" s="124"/>
      <c r="WC343" s="124"/>
      <c r="WD343" s="124"/>
      <c r="WE343" s="124"/>
      <c r="WF343" s="124"/>
      <c r="WG343" s="124"/>
      <c r="WH343" s="124"/>
      <c r="WI343" s="124"/>
      <c r="WJ343" s="124"/>
      <c r="WK343" s="124"/>
      <c r="WL343" s="124"/>
      <c r="WM343" s="124"/>
      <c r="WN343" s="124"/>
      <c r="WO343" s="124"/>
      <c r="WP343" s="124"/>
      <c r="WQ343" s="124"/>
      <c r="WR343" s="124"/>
      <c r="WS343" s="124"/>
      <c r="WT343" s="124"/>
      <c r="WU343" s="124"/>
      <c r="WV343" s="124"/>
      <c r="WW343" s="124"/>
      <c r="WX343" s="124"/>
      <c r="WY343" s="124"/>
      <c r="WZ343" s="124"/>
      <c r="XA343" s="124"/>
      <c r="XB343" s="124"/>
      <c r="XC343" s="124"/>
      <c r="XD343" s="124"/>
      <c r="XE343" s="124"/>
      <c r="XF343" s="124"/>
      <c r="XG343" s="124"/>
      <c r="XH343" s="124"/>
      <c r="XI343" s="124"/>
      <c r="XJ343" s="124"/>
      <c r="XK343" s="124"/>
      <c r="XL343" s="124"/>
      <c r="XM343" s="124"/>
      <c r="XN343" s="124"/>
      <c r="XO343" s="124"/>
      <c r="XP343" s="124"/>
      <c r="XQ343" s="124"/>
      <c r="XR343" s="124"/>
      <c r="XS343" s="124"/>
      <c r="XT343" s="124"/>
      <c r="XU343" s="124"/>
      <c r="XV343" s="124"/>
      <c r="XW343" s="124"/>
      <c r="XX343" s="124"/>
      <c r="XY343" s="124"/>
      <c r="XZ343" s="124"/>
      <c r="YA343" s="124"/>
      <c r="YB343" s="124"/>
      <c r="YC343" s="124"/>
      <c r="YD343" s="124"/>
      <c r="YE343" s="124"/>
      <c r="YF343" s="124"/>
      <c r="YG343" s="124"/>
      <c r="YH343" s="124"/>
      <c r="YI343" s="124"/>
      <c r="YJ343" s="124"/>
      <c r="YK343" s="124"/>
      <c r="YL343" s="124"/>
      <c r="YM343" s="124"/>
      <c r="YN343" s="124"/>
      <c r="YO343" s="124"/>
      <c r="YP343" s="124"/>
      <c r="YQ343" s="124"/>
      <c r="YR343" s="124"/>
      <c r="YS343" s="124"/>
      <c r="YT343" s="124"/>
      <c r="YU343" s="124"/>
      <c r="YV343" s="124"/>
      <c r="YW343" s="124"/>
      <c r="YX343" s="124"/>
      <c r="YY343" s="124"/>
      <c r="YZ343" s="124"/>
      <c r="ZA343" s="124"/>
      <c r="ZB343" s="124"/>
      <c r="ZC343" s="124"/>
      <c r="ZD343" s="124"/>
      <c r="ZE343" s="124"/>
      <c r="ZF343" s="124"/>
      <c r="ZG343" s="124"/>
      <c r="ZH343" s="124"/>
      <c r="ZI343" s="124"/>
      <c r="ZJ343" s="124"/>
      <c r="ZK343" s="124"/>
      <c r="ZL343" s="124"/>
      <c r="ZM343" s="124"/>
      <c r="ZN343" s="124"/>
      <c r="ZO343" s="124"/>
      <c r="ZP343" s="124"/>
      <c r="ZQ343" s="124"/>
      <c r="ZR343" s="124"/>
      <c r="ZS343" s="124"/>
      <c r="ZT343" s="124"/>
      <c r="ZU343" s="124"/>
      <c r="ZV343" s="124"/>
      <c r="ZW343" s="124"/>
      <c r="ZX343" s="124"/>
      <c r="ZY343" s="124"/>
      <c r="ZZ343" s="124"/>
      <c r="AAA343" s="124"/>
      <c r="AAB343" s="124"/>
      <c r="AAC343" s="124"/>
      <c r="AAD343" s="124"/>
      <c r="AAE343" s="124"/>
      <c r="AAF343" s="124"/>
      <c r="AAG343" s="124"/>
      <c r="AAH343" s="124"/>
      <c r="AAI343" s="124"/>
      <c r="AAJ343" s="124"/>
      <c r="AAK343" s="124"/>
      <c r="AAL343" s="124"/>
      <c r="AAM343" s="124"/>
      <c r="AAN343" s="124"/>
      <c r="AAO343" s="124"/>
      <c r="AAP343" s="124"/>
      <c r="AAQ343" s="124"/>
      <c r="AAR343" s="124"/>
      <c r="AAS343" s="124"/>
      <c r="AAT343" s="124"/>
      <c r="AAU343" s="124"/>
      <c r="AAV343" s="124"/>
      <c r="AAW343" s="124"/>
      <c r="AAX343" s="124"/>
      <c r="AAY343" s="124"/>
      <c r="AAZ343" s="124"/>
      <c r="ABA343" s="124"/>
      <c r="ABB343" s="124"/>
      <c r="ABC343" s="124"/>
      <c r="ABD343" s="124"/>
      <c r="ABE343" s="124"/>
      <c r="ABF343" s="124"/>
      <c r="ABG343" s="124"/>
      <c r="ABH343" s="124"/>
      <c r="ABI343" s="124"/>
      <c r="ABJ343" s="124"/>
      <c r="ABK343" s="124"/>
      <c r="ABL343" s="124"/>
      <c r="ABM343" s="124"/>
      <c r="ABN343" s="124"/>
      <c r="ABO343" s="124"/>
      <c r="ABP343" s="124"/>
      <c r="ABQ343" s="124"/>
      <c r="ABR343" s="124"/>
      <c r="ABS343" s="124"/>
      <c r="ABT343" s="124"/>
      <c r="ABU343" s="124"/>
      <c r="ABV343" s="124"/>
      <c r="ABW343" s="124"/>
      <c r="ABX343" s="124"/>
      <c r="ABY343" s="124"/>
      <c r="ABZ343" s="124"/>
      <c r="ACA343" s="124"/>
      <c r="ACB343" s="124"/>
      <c r="ACC343" s="124"/>
      <c r="ACD343" s="124"/>
      <c r="ACE343" s="124"/>
      <c r="ACF343" s="124"/>
      <c r="ACG343" s="124"/>
      <c r="ACH343" s="124"/>
      <c r="ACI343" s="124"/>
      <c r="ACJ343" s="124"/>
      <c r="ACK343" s="124"/>
      <c r="ACL343" s="124"/>
      <c r="ACM343" s="124"/>
      <c r="ACN343" s="124"/>
      <c r="ACO343" s="124"/>
      <c r="ACP343" s="124"/>
      <c r="ACQ343" s="124"/>
      <c r="ACR343" s="124"/>
      <c r="ACS343" s="124"/>
      <c r="ACT343" s="124"/>
      <c r="ACU343" s="124"/>
      <c r="ACV343" s="124"/>
      <c r="ACW343" s="124"/>
      <c r="ACX343" s="124"/>
      <c r="ACY343" s="124"/>
      <c r="ACZ343" s="124"/>
      <c r="ADA343" s="124"/>
      <c r="ADB343" s="124"/>
      <c r="ADC343" s="124"/>
      <c r="ADD343" s="124"/>
      <c r="ADE343" s="124"/>
      <c r="ADF343" s="124"/>
      <c r="ADG343" s="124"/>
      <c r="ADH343" s="124"/>
      <c r="ADI343" s="124"/>
      <c r="ADJ343" s="124"/>
      <c r="ADK343" s="124"/>
      <c r="ADL343" s="124"/>
      <c r="ADM343" s="124"/>
      <c r="ADN343" s="124"/>
      <c r="ADO343" s="124"/>
      <c r="ADP343" s="124"/>
      <c r="ADQ343" s="124"/>
      <c r="ADR343" s="124"/>
      <c r="ADS343" s="124"/>
      <c r="ADT343" s="124"/>
      <c r="ADU343" s="124"/>
      <c r="ADV343" s="124"/>
      <c r="ADW343" s="124"/>
      <c r="ADX343" s="124"/>
      <c r="ADY343" s="124"/>
      <c r="ADZ343" s="124"/>
      <c r="AEA343" s="124"/>
      <c r="AEB343" s="124"/>
      <c r="AEC343" s="124"/>
      <c r="AED343" s="124"/>
      <c r="AEE343" s="124"/>
      <c r="AEF343" s="124"/>
      <c r="AEG343" s="124"/>
      <c r="AEH343" s="124"/>
      <c r="AEI343" s="124"/>
      <c r="AEJ343" s="124"/>
      <c r="AEK343" s="124"/>
      <c r="AEL343" s="124"/>
      <c r="AEM343" s="124"/>
      <c r="AEN343" s="124"/>
      <c r="AEO343" s="124"/>
      <c r="AEP343" s="124"/>
      <c r="AEQ343" s="124"/>
      <c r="AER343" s="124"/>
      <c r="AES343" s="124"/>
      <c r="AET343" s="124"/>
      <c r="AEU343" s="124"/>
      <c r="AEV343" s="124"/>
      <c r="AEW343" s="124"/>
      <c r="AEX343" s="124"/>
      <c r="AEY343" s="124"/>
      <c r="AEZ343" s="124"/>
      <c r="AFA343" s="124"/>
      <c r="AFB343" s="124"/>
      <c r="AFC343" s="124"/>
      <c r="AFD343" s="124"/>
      <c r="AFE343" s="124"/>
      <c r="AFF343" s="124"/>
      <c r="AFG343" s="124"/>
      <c r="AFH343" s="124"/>
      <c r="AFI343" s="124"/>
      <c r="AFJ343" s="124"/>
      <c r="AFK343" s="124"/>
      <c r="AFL343" s="124"/>
      <c r="AFM343" s="124"/>
      <c r="AFN343" s="124"/>
      <c r="AFO343" s="124"/>
      <c r="AFP343" s="124"/>
      <c r="AFQ343" s="124"/>
      <c r="AFR343" s="124"/>
      <c r="AFS343" s="124"/>
      <c r="AFT343" s="124"/>
      <c r="AFU343" s="124"/>
      <c r="AFV343" s="124"/>
      <c r="AFW343" s="124"/>
      <c r="AFX343" s="124"/>
      <c r="AFY343" s="124"/>
      <c r="AFZ343" s="124"/>
      <c r="AGA343" s="124"/>
      <c r="AGB343" s="124"/>
      <c r="AGC343" s="124"/>
      <c r="AGD343" s="124"/>
      <c r="AGE343" s="124"/>
      <c r="AGF343" s="124"/>
      <c r="AGG343" s="124"/>
      <c r="AGH343" s="124"/>
      <c r="AGI343" s="124"/>
      <c r="AGJ343" s="124"/>
      <c r="AGK343" s="124"/>
      <c r="AGL343" s="124"/>
      <c r="AGM343" s="124"/>
      <c r="AGN343" s="124"/>
      <c r="AGO343" s="124"/>
      <c r="AGP343" s="124"/>
      <c r="AGQ343" s="124"/>
      <c r="AGR343" s="124"/>
      <c r="AGS343" s="124"/>
      <c r="AGT343" s="124"/>
      <c r="AGU343" s="124"/>
      <c r="AGV343" s="124"/>
      <c r="AGW343" s="124"/>
      <c r="AGX343" s="124"/>
      <c r="AGY343" s="124"/>
      <c r="AGZ343" s="124"/>
      <c r="AHA343" s="124"/>
      <c r="AHB343" s="124"/>
      <c r="AHC343" s="124"/>
      <c r="AHD343" s="124"/>
      <c r="AHE343" s="124"/>
      <c r="AHF343" s="124"/>
      <c r="AHG343" s="124"/>
      <c r="AHH343" s="124"/>
      <c r="AHI343" s="124"/>
      <c r="AHJ343" s="124"/>
      <c r="AHK343" s="124"/>
      <c r="AHL343" s="124"/>
      <c r="AHM343" s="124"/>
      <c r="AHN343" s="124"/>
      <c r="AHO343" s="124"/>
      <c r="AHP343" s="124"/>
      <c r="AHQ343" s="124"/>
      <c r="AHR343" s="124"/>
      <c r="AHS343" s="124"/>
      <c r="AHT343" s="124"/>
      <c r="AHU343" s="124"/>
      <c r="AHV343" s="124"/>
      <c r="AHW343" s="124"/>
      <c r="AHX343" s="124"/>
      <c r="AHY343" s="124"/>
      <c r="AHZ343" s="124"/>
      <c r="AIA343" s="124"/>
      <c r="AIB343" s="124"/>
      <c r="AIC343" s="124"/>
      <c r="AID343" s="124"/>
      <c r="AIE343" s="124"/>
      <c r="AIF343" s="124"/>
      <c r="AIG343" s="124"/>
      <c r="AIH343" s="124"/>
      <c r="AII343" s="124"/>
      <c r="AIJ343" s="124"/>
      <c r="AIK343" s="124"/>
      <c r="AIL343" s="124"/>
      <c r="AIM343" s="124"/>
      <c r="AIN343" s="124"/>
      <c r="AIO343" s="124"/>
      <c r="AIP343" s="124"/>
      <c r="AIQ343" s="124"/>
      <c r="AIR343" s="124"/>
      <c r="AIS343" s="124"/>
      <c r="AIT343" s="124"/>
      <c r="AIU343" s="124"/>
      <c r="AIV343" s="124"/>
      <c r="AIW343" s="124"/>
      <c r="AIX343" s="124"/>
      <c r="AIY343" s="124"/>
      <c r="AIZ343" s="124"/>
      <c r="AJA343" s="124"/>
      <c r="AJB343" s="124"/>
      <c r="AJC343" s="124"/>
      <c r="AJD343" s="124"/>
      <c r="AJE343" s="124"/>
      <c r="AJF343" s="124"/>
      <c r="AJG343" s="124"/>
      <c r="AJH343" s="124"/>
      <c r="AJI343" s="124"/>
      <c r="AJJ343" s="124"/>
      <c r="AJK343" s="124"/>
      <c r="AJL343" s="124"/>
      <c r="AJM343" s="124"/>
      <c r="AJN343" s="124"/>
      <c r="AJO343" s="124"/>
      <c r="AJP343" s="124"/>
      <c r="AJQ343" s="124"/>
      <c r="AJR343" s="124"/>
      <c r="AJS343" s="124"/>
      <c r="AJT343" s="124"/>
      <c r="AJU343" s="124"/>
      <c r="AJV343" s="124"/>
      <c r="AJW343" s="124"/>
      <c r="AJX343" s="124"/>
      <c r="AJY343" s="124"/>
      <c r="AJZ343" s="124"/>
      <c r="AKA343" s="124"/>
      <c r="AKB343" s="124"/>
      <c r="AKC343" s="124"/>
      <c r="AKD343" s="124"/>
      <c r="AKE343" s="124"/>
      <c r="AKF343" s="124"/>
      <c r="AKG343" s="124"/>
      <c r="AKH343" s="124"/>
      <c r="AKI343" s="124"/>
      <c r="AKJ343" s="124"/>
      <c r="AKK343" s="124"/>
      <c r="AKL343" s="124"/>
      <c r="AKM343" s="124"/>
      <c r="AKN343" s="124"/>
      <c r="AKO343" s="124"/>
      <c r="AKP343" s="124"/>
      <c r="AKQ343" s="124"/>
      <c r="AKR343" s="124"/>
      <c r="AKS343" s="124"/>
      <c r="AKT343" s="124"/>
      <c r="AKU343" s="124"/>
      <c r="AKV343" s="124"/>
      <c r="AKW343" s="124"/>
      <c r="AKX343" s="124"/>
      <c r="AKY343" s="124"/>
      <c r="AKZ343" s="124"/>
      <c r="ALA343" s="124"/>
      <c r="ALB343" s="124"/>
      <c r="ALC343" s="124"/>
      <c r="ALD343" s="124"/>
      <c r="ALE343" s="124"/>
      <c r="ALF343" s="124"/>
      <c r="ALG343" s="124"/>
      <c r="ALH343" s="124"/>
      <c r="ALI343" s="124"/>
      <c r="ALJ343" s="124"/>
      <c r="ALK343" s="124"/>
      <c r="ALL343" s="124"/>
      <c r="ALM343" s="124"/>
      <c r="ALN343" s="124"/>
      <c r="ALO343" s="124"/>
      <c r="ALP343" s="124"/>
      <c r="ALQ343" s="124"/>
      <c r="ALR343" s="124"/>
      <c r="ALS343" s="124"/>
      <c r="ALT343" s="124"/>
      <c r="ALU343" s="124"/>
      <c r="ALV343" s="124"/>
      <c r="ALW343" s="124"/>
      <c r="ALX343" s="124"/>
      <c r="ALY343" s="124"/>
      <c r="ALZ343" s="124"/>
      <c r="AMA343" s="124"/>
      <c r="AMB343" s="124"/>
      <c r="AMC343" s="124"/>
      <c r="AMD343" s="124"/>
      <c r="AME343" s="124"/>
      <c r="AMF343" s="124"/>
      <c r="AMG343" s="124"/>
      <c r="AMH343" s="124"/>
      <c r="AMI343" s="124"/>
      <c r="AMJ343" s="124"/>
      <c r="AMK343" s="124"/>
      <c r="AML343" s="124"/>
      <c r="AMM343" s="124"/>
      <c r="AMN343" s="124"/>
      <c r="AMO343" s="124"/>
      <c r="AMP343" s="124"/>
      <c r="AMQ343" s="124"/>
      <c r="AMR343" s="124"/>
      <c r="AMS343" s="124"/>
      <c r="AMT343" s="124"/>
      <c r="AMU343" s="124"/>
      <c r="AMV343" s="124"/>
      <c r="AMW343" s="124"/>
      <c r="AMX343" s="124"/>
      <c r="AMY343" s="124"/>
      <c r="AMZ343" s="124"/>
      <c r="ANA343" s="124"/>
      <c r="ANB343" s="124"/>
      <c r="ANC343" s="124"/>
      <c r="AND343" s="124"/>
      <c r="ANE343" s="124"/>
      <c r="ANF343" s="124"/>
      <c r="ANG343" s="124"/>
      <c r="ANH343" s="124"/>
      <c r="ANI343" s="124"/>
      <c r="ANJ343" s="124"/>
      <c r="ANK343" s="124"/>
      <c r="ANL343" s="124"/>
      <c r="ANM343" s="124"/>
      <c r="ANN343" s="124"/>
      <c r="ANO343" s="124"/>
      <c r="ANP343" s="124"/>
      <c r="ANQ343" s="124"/>
      <c r="ANR343" s="124"/>
      <c r="ANS343" s="124"/>
      <c r="ANT343" s="124"/>
      <c r="ANU343" s="124"/>
      <c r="ANV343" s="124"/>
      <c r="ANW343" s="124"/>
      <c r="ANX343" s="124"/>
      <c r="ANY343" s="124"/>
      <c r="ANZ343" s="124"/>
      <c r="AOA343" s="124"/>
      <c r="AOB343" s="124"/>
      <c r="AOC343" s="124"/>
      <c r="AOD343" s="124"/>
      <c r="AOE343" s="124"/>
      <c r="AOF343" s="124"/>
      <c r="AOG343" s="124"/>
      <c r="AOH343" s="124"/>
      <c r="AOI343" s="124"/>
      <c r="AOJ343" s="124"/>
      <c r="AOK343" s="124"/>
      <c r="AOL343" s="124"/>
      <c r="AOM343" s="124"/>
      <c r="AON343" s="124"/>
      <c r="AOO343" s="124"/>
      <c r="AOP343" s="124"/>
      <c r="AOQ343" s="124"/>
      <c r="AOR343" s="124"/>
      <c r="AOS343" s="124"/>
      <c r="AOT343" s="124"/>
      <c r="AOU343" s="124"/>
      <c r="AOV343" s="124"/>
      <c r="AOW343" s="124"/>
      <c r="AOX343" s="124"/>
      <c r="AOY343" s="124"/>
      <c r="AOZ343" s="124"/>
      <c r="APA343" s="124"/>
      <c r="APB343" s="124"/>
      <c r="APC343" s="124"/>
      <c r="APD343" s="124"/>
      <c r="APE343" s="124"/>
      <c r="APF343" s="124"/>
      <c r="APG343" s="124"/>
      <c r="APH343" s="124"/>
      <c r="API343" s="124"/>
      <c r="APJ343" s="124"/>
      <c r="APK343" s="124"/>
      <c r="APL343" s="124"/>
      <c r="APM343" s="124"/>
      <c r="APN343" s="124"/>
      <c r="APO343" s="124"/>
      <c r="APP343" s="124"/>
      <c r="APQ343" s="124"/>
      <c r="APR343" s="124"/>
      <c r="APS343" s="124"/>
      <c r="APT343" s="124"/>
      <c r="APU343" s="124"/>
      <c r="APV343" s="124"/>
      <c r="APW343" s="124"/>
      <c r="APX343" s="124"/>
      <c r="APY343" s="124"/>
      <c r="APZ343" s="124"/>
      <c r="AQA343" s="124"/>
      <c r="AQB343" s="124"/>
      <c r="AQC343" s="124"/>
      <c r="AQD343" s="124"/>
      <c r="AQE343" s="124"/>
      <c r="AQF343" s="124"/>
      <c r="AQG343" s="124"/>
      <c r="AQH343" s="124"/>
      <c r="AQI343" s="124"/>
      <c r="AQJ343" s="124"/>
      <c r="AQK343" s="124"/>
      <c r="AQL343" s="124"/>
      <c r="AQM343" s="124"/>
      <c r="AQN343" s="124"/>
      <c r="AQO343" s="124"/>
      <c r="AQP343" s="124"/>
      <c r="AQQ343" s="124"/>
      <c r="AQR343" s="124"/>
      <c r="AQS343" s="124"/>
      <c r="AQT343" s="124"/>
      <c r="AQU343" s="124"/>
      <c r="AQV343" s="124"/>
      <c r="AQW343" s="124"/>
      <c r="AQX343" s="124"/>
      <c r="AQY343" s="124"/>
      <c r="AQZ343" s="124"/>
      <c r="ARA343" s="124"/>
      <c r="ARB343" s="124"/>
      <c r="ARC343" s="124"/>
      <c r="ARD343" s="124"/>
      <c r="ARE343" s="124"/>
      <c r="ARF343" s="124"/>
      <c r="ARG343" s="124"/>
      <c r="ARH343" s="124"/>
      <c r="ARI343" s="124"/>
      <c r="ARJ343" s="124"/>
      <c r="ARK343" s="124"/>
      <c r="ARL343" s="124"/>
      <c r="ARM343" s="124"/>
      <c r="ARN343" s="124"/>
      <c r="ARO343" s="124"/>
      <c r="ARP343" s="124"/>
      <c r="ARQ343" s="124"/>
      <c r="ARR343" s="124"/>
      <c r="ARS343" s="124"/>
      <c r="ART343" s="124"/>
      <c r="ARU343" s="124"/>
      <c r="ARV343" s="124"/>
      <c r="ARW343" s="124"/>
      <c r="ARX343" s="124"/>
      <c r="ARY343" s="124"/>
      <c r="ARZ343" s="124"/>
      <c r="ASA343" s="124"/>
      <c r="ASB343" s="124"/>
      <c r="ASC343" s="124"/>
      <c r="ASD343" s="124"/>
      <c r="ASE343" s="124"/>
      <c r="ASF343" s="124"/>
      <c r="ASG343" s="124"/>
      <c r="ASH343" s="124"/>
      <c r="ASI343" s="124"/>
      <c r="ASJ343" s="124"/>
      <c r="ASK343" s="124"/>
      <c r="ASL343" s="124"/>
      <c r="ASM343" s="124"/>
      <c r="ASN343" s="124"/>
      <c r="ASO343" s="124"/>
      <c r="ASP343" s="124"/>
      <c r="ASQ343" s="124"/>
      <c r="ASR343" s="124"/>
      <c r="ASS343" s="124"/>
      <c r="AST343" s="124"/>
      <c r="ASU343" s="124"/>
      <c r="ASV343" s="124"/>
      <c r="ASW343" s="124"/>
      <c r="ASX343" s="124"/>
      <c r="ASY343" s="124"/>
      <c r="ASZ343" s="124"/>
      <c r="ATA343" s="124"/>
      <c r="ATB343" s="124"/>
      <c r="ATC343" s="124"/>
      <c r="ATD343" s="124"/>
      <c r="ATE343" s="124"/>
      <c r="ATF343" s="124"/>
      <c r="ATG343" s="124"/>
      <c r="ATH343" s="124"/>
      <c r="ATI343" s="124"/>
      <c r="ATJ343" s="124"/>
      <c r="ATK343" s="124"/>
      <c r="ATL343" s="124"/>
      <c r="ATM343" s="124"/>
      <c r="ATN343" s="124"/>
      <c r="ATO343" s="124"/>
      <c r="ATP343" s="124"/>
      <c r="ATQ343" s="124"/>
      <c r="ATR343" s="124"/>
      <c r="ATS343" s="124"/>
      <c r="ATT343" s="124"/>
      <c r="ATU343" s="124"/>
      <c r="ATV343" s="124"/>
      <c r="ATW343" s="124"/>
      <c r="ATX343" s="124"/>
      <c r="ATY343" s="124"/>
      <c r="ATZ343" s="124"/>
      <c r="AUA343" s="124"/>
      <c r="AUB343" s="124"/>
      <c r="AUC343" s="124"/>
      <c r="AUD343" s="124"/>
      <c r="AUE343" s="124"/>
      <c r="AUF343" s="124"/>
      <c r="AUG343" s="124"/>
      <c r="AUH343" s="124"/>
      <c r="AUI343" s="124"/>
      <c r="AUJ343" s="124"/>
      <c r="AUK343" s="124"/>
      <c r="AUL343" s="124"/>
      <c r="AUM343" s="124"/>
      <c r="AUN343" s="124"/>
      <c r="AUO343" s="124"/>
      <c r="AUP343" s="124"/>
      <c r="AUQ343" s="124"/>
      <c r="AUR343" s="124"/>
      <c r="AUS343" s="124"/>
      <c r="AUT343" s="124"/>
      <c r="AUU343" s="124"/>
      <c r="AUV343" s="124"/>
      <c r="AUW343" s="124"/>
      <c r="AUX343" s="124"/>
      <c r="AUY343" s="124"/>
      <c r="AUZ343" s="124"/>
      <c r="AVA343" s="124"/>
      <c r="AVB343" s="124"/>
      <c r="AVC343" s="124"/>
      <c r="AVD343" s="124"/>
      <c r="AVE343" s="124"/>
      <c r="AVF343" s="124"/>
      <c r="AVG343" s="124"/>
      <c r="AVH343" s="124"/>
      <c r="AVI343" s="124"/>
      <c r="AVJ343" s="124"/>
      <c r="AVK343" s="124"/>
      <c r="AVL343" s="124"/>
      <c r="AVM343" s="124"/>
      <c r="AVN343" s="124"/>
      <c r="AVO343" s="124"/>
      <c r="AVP343" s="124"/>
      <c r="AVQ343" s="124"/>
      <c r="AVR343" s="124"/>
      <c r="AVS343" s="124"/>
      <c r="AVT343" s="124"/>
      <c r="AVU343" s="124"/>
      <c r="AVV343" s="124"/>
      <c r="AVW343" s="124"/>
      <c r="AVX343" s="124"/>
      <c r="AVY343" s="124"/>
      <c r="AVZ343" s="124"/>
      <c r="AWA343" s="124"/>
      <c r="AWB343" s="124"/>
      <c r="AWC343" s="124"/>
      <c r="AWD343" s="124"/>
      <c r="AWE343" s="124"/>
      <c r="AWF343" s="124"/>
      <c r="AWG343" s="124"/>
      <c r="AWH343" s="124"/>
      <c r="AWI343" s="124"/>
      <c r="AWJ343" s="124"/>
      <c r="AWK343" s="124"/>
      <c r="AWL343" s="124"/>
      <c r="AWM343" s="124"/>
      <c r="AWN343" s="124"/>
      <c r="AWO343" s="124"/>
      <c r="AWP343" s="124"/>
      <c r="AWQ343" s="124"/>
      <c r="AWR343" s="124"/>
      <c r="AWS343" s="124"/>
      <c r="AWT343" s="124"/>
      <c r="AWU343" s="124"/>
      <c r="AWV343" s="124"/>
      <c r="AWW343" s="124"/>
      <c r="AWX343" s="124"/>
      <c r="AWY343" s="124"/>
      <c r="AWZ343" s="124"/>
      <c r="AXA343" s="124"/>
      <c r="AXB343" s="124"/>
      <c r="AXC343" s="124"/>
      <c r="AXD343" s="124"/>
      <c r="AXE343" s="124"/>
      <c r="AXF343" s="124"/>
      <c r="AXG343" s="124"/>
      <c r="AXH343" s="124"/>
      <c r="AXI343" s="124"/>
      <c r="AXJ343" s="124"/>
      <c r="AXK343" s="124"/>
      <c r="AXL343" s="124"/>
      <c r="AXM343" s="124"/>
      <c r="AXN343" s="124"/>
      <c r="AXO343" s="124"/>
      <c r="AXP343" s="124"/>
      <c r="AXQ343" s="124"/>
      <c r="AXR343" s="124"/>
      <c r="AXS343" s="124"/>
      <c r="AXT343" s="124"/>
      <c r="AXU343" s="124"/>
      <c r="AXV343" s="124"/>
      <c r="AXW343" s="124"/>
      <c r="AXX343" s="124"/>
      <c r="AXY343" s="124"/>
      <c r="AXZ343" s="124"/>
      <c r="AYA343" s="124"/>
      <c r="AYB343" s="124"/>
      <c r="AYC343" s="124"/>
      <c r="AYD343" s="124"/>
      <c r="AYE343" s="124"/>
      <c r="AYF343" s="124"/>
      <c r="AYG343" s="124"/>
      <c r="AYH343" s="124"/>
      <c r="AYI343" s="124"/>
      <c r="AYJ343" s="124"/>
      <c r="AYK343" s="124"/>
      <c r="AYL343" s="124"/>
      <c r="AYM343" s="124"/>
      <c r="AYN343" s="124"/>
      <c r="AYO343" s="124"/>
      <c r="AYP343" s="124"/>
      <c r="AYQ343" s="124"/>
      <c r="AYR343" s="124"/>
      <c r="AYS343" s="124"/>
      <c r="AYT343" s="124"/>
      <c r="AYU343" s="124"/>
      <c r="AYV343" s="124"/>
      <c r="AYW343" s="124"/>
      <c r="AYX343" s="124"/>
      <c r="AYY343" s="124"/>
      <c r="AYZ343" s="124"/>
      <c r="AZA343" s="124"/>
      <c r="AZB343" s="124"/>
      <c r="AZC343" s="124"/>
      <c r="AZD343" s="124"/>
      <c r="AZE343" s="124"/>
      <c r="AZF343" s="124"/>
      <c r="AZG343" s="124"/>
      <c r="AZH343" s="124"/>
      <c r="AZI343" s="124"/>
      <c r="AZJ343" s="124"/>
      <c r="AZK343" s="124"/>
      <c r="AZL343" s="124"/>
      <c r="AZM343" s="124"/>
      <c r="AZN343" s="124"/>
      <c r="AZO343" s="124"/>
      <c r="AZP343" s="124"/>
      <c r="AZQ343" s="124"/>
      <c r="AZR343" s="124"/>
      <c r="AZS343" s="124"/>
      <c r="AZT343" s="124"/>
      <c r="AZU343" s="124"/>
      <c r="AZV343" s="124"/>
      <c r="AZW343" s="124"/>
      <c r="AZX343" s="124"/>
      <c r="AZY343" s="124"/>
      <c r="AZZ343" s="124"/>
      <c r="BAA343" s="124"/>
      <c r="BAB343" s="124"/>
      <c r="BAC343" s="124"/>
      <c r="BAD343" s="124"/>
      <c r="BAE343" s="124"/>
      <c r="BAF343" s="124"/>
      <c r="BAG343" s="124"/>
      <c r="BAH343" s="124"/>
      <c r="BAI343" s="124"/>
      <c r="BAJ343" s="124"/>
      <c r="BAK343" s="124"/>
      <c r="BAL343" s="124"/>
      <c r="BAM343" s="124"/>
      <c r="BAN343" s="124"/>
      <c r="BAO343" s="124"/>
      <c r="BAP343" s="124"/>
      <c r="BAQ343" s="124"/>
      <c r="BAR343" s="124"/>
      <c r="BAS343" s="124"/>
      <c r="BAT343" s="124"/>
      <c r="BAU343" s="124"/>
      <c r="BAV343" s="124"/>
      <c r="BAW343" s="124"/>
      <c r="BAX343" s="124"/>
      <c r="BAY343" s="124"/>
      <c r="BAZ343" s="124"/>
      <c r="BBA343" s="124"/>
      <c r="BBB343" s="124"/>
      <c r="BBC343" s="124"/>
      <c r="BBD343" s="124"/>
      <c r="BBE343" s="124"/>
      <c r="BBF343" s="124"/>
      <c r="BBG343" s="124"/>
      <c r="BBH343" s="124"/>
      <c r="BBI343" s="124"/>
      <c r="BBJ343" s="124"/>
      <c r="BBK343" s="124"/>
      <c r="BBL343" s="124"/>
      <c r="BBM343" s="124"/>
      <c r="BBN343" s="124"/>
      <c r="BBO343" s="124"/>
      <c r="BBP343" s="124"/>
      <c r="BBQ343" s="124"/>
      <c r="BBR343" s="124"/>
      <c r="BBS343" s="124"/>
      <c r="BBT343" s="124"/>
      <c r="BBU343" s="124"/>
      <c r="BBV343" s="124"/>
      <c r="BBW343" s="124"/>
      <c r="BBX343" s="124"/>
      <c r="BBY343" s="124"/>
      <c r="BBZ343" s="124"/>
      <c r="BCA343" s="124"/>
      <c r="BCB343" s="124"/>
      <c r="BCC343" s="124"/>
      <c r="BCD343" s="124"/>
      <c r="BCE343" s="124"/>
      <c r="BCF343" s="124"/>
      <c r="BCG343" s="124"/>
      <c r="BCH343" s="124"/>
      <c r="BCI343" s="124"/>
      <c r="BCJ343" s="124"/>
      <c r="BCK343" s="124"/>
      <c r="BCL343" s="124"/>
      <c r="BCM343" s="124"/>
      <c r="BCN343" s="124"/>
      <c r="BCO343" s="124"/>
      <c r="BCP343" s="124"/>
      <c r="BCQ343" s="124"/>
      <c r="BCR343" s="124"/>
      <c r="BCS343" s="124"/>
      <c r="BCT343" s="124"/>
      <c r="BCU343" s="124"/>
      <c r="BCV343" s="124"/>
      <c r="BCW343" s="124"/>
      <c r="BCX343" s="124"/>
      <c r="BCY343" s="124"/>
      <c r="BCZ343" s="124"/>
      <c r="BDA343" s="124"/>
      <c r="BDB343" s="124"/>
      <c r="BDC343" s="124"/>
      <c r="BDD343" s="124"/>
      <c r="BDE343" s="124"/>
      <c r="BDF343" s="124"/>
      <c r="BDG343" s="124"/>
      <c r="BDH343" s="124"/>
      <c r="BDI343" s="124"/>
      <c r="BDJ343" s="124"/>
      <c r="BDK343" s="124"/>
      <c r="BDL343" s="124"/>
      <c r="BDM343" s="124"/>
      <c r="BDN343" s="124"/>
      <c r="BDO343" s="124"/>
      <c r="BDP343" s="124"/>
      <c r="BDQ343" s="124"/>
      <c r="BDR343" s="124"/>
      <c r="BDS343" s="124"/>
      <c r="BDT343" s="124"/>
      <c r="BDU343" s="124"/>
      <c r="BDV343" s="124"/>
      <c r="BDW343" s="124"/>
      <c r="BDX343" s="124"/>
      <c r="BDY343" s="124"/>
      <c r="BDZ343" s="124"/>
      <c r="BEA343" s="124"/>
      <c r="BEB343" s="124"/>
      <c r="BEC343" s="124"/>
      <c r="BED343" s="124"/>
      <c r="BEE343" s="124"/>
      <c r="BEF343" s="124"/>
      <c r="BEG343" s="124"/>
      <c r="BEH343" s="124"/>
      <c r="BEI343" s="124"/>
      <c r="BEJ343" s="124"/>
      <c r="BEK343" s="124"/>
      <c r="BEL343" s="124"/>
      <c r="BEM343" s="124"/>
      <c r="BEN343" s="124"/>
      <c r="BEO343" s="124"/>
      <c r="BEP343" s="124"/>
      <c r="BEQ343" s="124"/>
      <c r="BER343" s="124"/>
      <c r="BES343" s="124"/>
      <c r="BET343" s="124"/>
      <c r="BEU343" s="124"/>
      <c r="BEV343" s="124"/>
      <c r="BEW343" s="124"/>
      <c r="BEX343" s="124"/>
      <c r="BEY343" s="124"/>
      <c r="BEZ343" s="124"/>
      <c r="BFA343" s="124"/>
      <c r="BFB343" s="124"/>
      <c r="BFC343" s="124"/>
      <c r="BFD343" s="124"/>
      <c r="BFE343" s="124"/>
      <c r="BFF343" s="124"/>
      <c r="BFG343" s="124"/>
      <c r="BFH343" s="124"/>
      <c r="BFI343" s="124"/>
      <c r="BFJ343" s="124"/>
      <c r="BFK343" s="124"/>
      <c r="BFL343" s="124"/>
      <c r="BFM343" s="124"/>
      <c r="BFN343" s="124"/>
      <c r="BFO343" s="124"/>
      <c r="BFP343" s="124"/>
      <c r="BFQ343" s="124"/>
      <c r="BFR343" s="124"/>
      <c r="BFS343" s="124"/>
      <c r="BFT343" s="124"/>
      <c r="BFU343" s="124"/>
      <c r="BFV343" s="124"/>
      <c r="BFW343" s="124"/>
      <c r="BFX343" s="124"/>
      <c r="BFY343" s="124"/>
      <c r="BFZ343" s="124"/>
      <c r="BGA343" s="124"/>
      <c r="BGB343" s="124"/>
      <c r="BGC343" s="124"/>
      <c r="BGD343" s="124"/>
      <c r="BGE343" s="124"/>
      <c r="BGF343" s="124"/>
      <c r="BGG343" s="124"/>
      <c r="BGH343" s="124"/>
      <c r="BGI343" s="124"/>
      <c r="BGJ343" s="124"/>
      <c r="BGK343" s="124"/>
      <c r="BGL343" s="124"/>
      <c r="BGM343" s="124"/>
      <c r="BGN343" s="124"/>
      <c r="BGO343" s="124"/>
      <c r="BGP343" s="124"/>
      <c r="BGQ343" s="124"/>
      <c r="BGR343" s="124"/>
      <c r="BGS343" s="124"/>
      <c r="BGT343" s="124"/>
      <c r="BGU343" s="124"/>
      <c r="BGV343" s="124"/>
      <c r="BGW343" s="124"/>
      <c r="BGX343" s="124"/>
      <c r="BGY343" s="124"/>
      <c r="BGZ343" s="124"/>
      <c r="BHA343" s="124"/>
      <c r="BHB343" s="124"/>
      <c r="BHC343" s="124"/>
      <c r="BHD343" s="124"/>
      <c r="BHE343" s="124"/>
      <c r="BHF343" s="124"/>
      <c r="BHG343" s="124"/>
      <c r="BHH343" s="124"/>
      <c r="BHI343" s="124"/>
      <c r="BHJ343" s="124"/>
      <c r="BHK343" s="124"/>
      <c r="BHL343" s="124"/>
      <c r="BHM343" s="124"/>
      <c r="BHN343" s="124"/>
      <c r="BHO343" s="124"/>
      <c r="BHP343" s="124"/>
      <c r="BHQ343" s="124"/>
      <c r="BHR343" s="124"/>
      <c r="BHS343" s="124"/>
      <c r="BHT343" s="124"/>
      <c r="BHU343" s="124"/>
      <c r="BHV343" s="124"/>
      <c r="BHW343" s="124"/>
      <c r="BHX343" s="124"/>
      <c r="BHY343" s="124"/>
      <c r="BHZ343" s="124"/>
      <c r="BIA343" s="124"/>
      <c r="BIB343" s="124"/>
      <c r="BIC343" s="124"/>
      <c r="BID343" s="124"/>
      <c r="BIE343" s="124"/>
      <c r="BIF343" s="124"/>
      <c r="BIG343" s="124"/>
      <c r="BIH343" s="124"/>
      <c r="BII343" s="124"/>
      <c r="BIJ343" s="124"/>
      <c r="BIK343" s="124"/>
      <c r="BIL343" s="124"/>
      <c r="BIM343" s="124"/>
      <c r="BIN343" s="124"/>
      <c r="BIO343" s="124"/>
      <c r="BIP343" s="124"/>
      <c r="BIQ343" s="124"/>
      <c r="BIR343" s="124"/>
      <c r="BIS343" s="124"/>
      <c r="BIT343" s="124"/>
      <c r="BIU343" s="124"/>
      <c r="BIV343" s="124"/>
      <c r="BIW343" s="124"/>
      <c r="BIX343" s="124"/>
      <c r="BIY343" s="124"/>
      <c r="BIZ343" s="124"/>
      <c r="BJA343" s="124"/>
      <c r="BJB343" s="124"/>
      <c r="BJC343" s="124"/>
      <c r="BJD343" s="124"/>
      <c r="BJE343" s="124"/>
      <c r="BJF343" s="124"/>
      <c r="BJG343" s="124"/>
      <c r="BJH343" s="124"/>
      <c r="BJI343" s="124"/>
      <c r="BJJ343" s="124"/>
      <c r="BJK343" s="124"/>
      <c r="BJL343" s="124"/>
      <c r="BJM343" s="124"/>
      <c r="BJN343" s="124"/>
      <c r="BJO343" s="124"/>
      <c r="BJP343" s="124"/>
      <c r="BJQ343" s="124"/>
      <c r="BJR343" s="124"/>
      <c r="BJS343" s="124"/>
      <c r="BJT343" s="124"/>
      <c r="BJU343" s="124"/>
      <c r="BJV343" s="124"/>
      <c r="BJW343" s="124"/>
      <c r="BJX343" s="124"/>
      <c r="BJY343" s="124"/>
      <c r="BJZ343" s="124"/>
      <c r="BKA343" s="124"/>
      <c r="BKB343" s="124"/>
      <c r="BKC343" s="124"/>
      <c r="BKD343" s="124"/>
      <c r="BKE343" s="124"/>
      <c r="BKF343" s="124"/>
      <c r="BKG343" s="124"/>
      <c r="BKH343" s="124"/>
      <c r="BKI343" s="124"/>
      <c r="BKJ343" s="124"/>
      <c r="BKK343" s="124"/>
      <c r="BKL343" s="124"/>
      <c r="BKM343" s="124"/>
      <c r="BKN343" s="124"/>
      <c r="BKO343" s="124"/>
      <c r="BKP343" s="124"/>
      <c r="BKQ343" s="124"/>
      <c r="BKR343" s="124"/>
      <c r="BKS343" s="124"/>
      <c r="BKT343" s="124"/>
      <c r="BKU343" s="124"/>
      <c r="BKV343" s="124"/>
      <c r="BKW343" s="124"/>
      <c r="BKX343" s="124"/>
      <c r="BKY343" s="124"/>
      <c r="BKZ343" s="124"/>
      <c r="BLA343" s="124"/>
      <c r="BLB343" s="124"/>
      <c r="BLC343" s="124"/>
      <c r="BLD343" s="124"/>
      <c r="BLE343" s="124"/>
      <c r="BLF343" s="124"/>
      <c r="BLG343" s="124"/>
      <c r="BLH343" s="124"/>
      <c r="BLI343" s="124"/>
      <c r="BLJ343" s="124"/>
      <c r="BLK343" s="124"/>
      <c r="BLL343" s="124"/>
      <c r="BLM343" s="124"/>
      <c r="BLN343" s="124"/>
      <c r="BLO343" s="124"/>
      <c r="BLP343" s="124"/>
      <c r="BLQ343" s="124"/>
      <c r="BLR343" s="124"/>
      <c r="BLS343" s="124"/>
      <c r="BLT343" s="124"/>
      <c r="BLU343" s="124"/>
      <c r="BLV343" s="124"/>
      <c r="BLW343" s="124"/>
      <c r="BLX343" s="124"/>
      <c r="BLY343" s="124"/>
      <c r="BLZ343" s="124"/>
      <c r="BMA343" s="124"/>
      <c r="BMB343" s="124"/>
      <c r="BMC343" s="124"/>
      <c r="BMD343" s="124"/>
      <c r="BME343" s="124"/>
      <c r="BMF343" s="124"/>
      <c r="BMG343" s="124"/>
      <c r="BMH343" s="124"/>
      <c r="BMI343" s="124"/>
      <c r="BMJ343" s="124"/>
      <c r="BMK343" s="124"/>
      <c r="BML343" s="124"/>
      <c r="BMM343" s="124"/>
      <c r="BMN343" s="124"/>
      <c r="BMO343" s="124"/>
      <c r="BMP343" s="124"/>
      <c r="BMQ343" s="124"/>
      <c r="BMR343" s="124"/>
      <c r="BMS343" s="124"/>
      <c r="BMT343" s="124"/>
      <c r="BMU343" s="124"/>
      <c r="BMV343" s="124"/>
      <c r="BMW343" s="124"/>
      <c r="BMX343" s="124"/>
      <c r="BMY343" s="124"/>
      <c r="BMZ343" s="124"/>
      <c r="BNA343" s="124"/>
      <c r="BNB343" s="124"/>
      <c r="BNC343" s="124"/>
      <c r="BND343" s="124"/>
      <c r="BNE343" s="124"/>
      <c r="BNF343" s="124"/>
      <c r="BNG343" s="124"/>
      <c r="BNH343" s="124"/>
      <c r="BNI343" s="124"/>
      <c r="BNJ343" s="124"/>
      <c r="BNK343" s="124"/>
      <c r="BNL343" s="124"/>
      <c r="BNM343" s="124"/>
      <c r="BNN343" s="124"/>
      <c r="BNO343" s="124"/>
      <c r="BNP343" s="124"/>
      <c r="BNQ343" s="124"/>
      <c r="BNR343" s="124"/>
      <c r="BNS343" s="124"/>
      <c r="BNT343" s="124"/>
      <c r="BNU343" s="124"/>
      <c r="BNV343" s="124"/>
      <c r="BNW343" s="124"/>
      <c r="BNX343" s="124"/>
      <c r="BNY343" s="124"/>
      <c r="BNZ343" s="124"/>
      <c r="BOA343" s="124"/>
      <c r="BOB343" s="124"/>
      <c r="BOC343" s="124"/>
      <c r="BOD343" s="124"/>
      <c r="BOE343" s="124"/>
      <c r="BOF343" s="124"/>
      <c r="BOG343" s="124"/>
      <c r="BOH343" s="124"/>
      <c r="BOI343" s="124"/>
      <c r="BOJ343" s="124"/>
      <c r="BOK343" s="124"/>
      <c r="BOL343" s="124"/>
      <c r="BOM343" s="124"/>
      <c r="BON343" s="124"/>
      <c r="BOO343" s="124"/>
      <c r="BOP343" s="124"/>
      <c r="BOQ343" s="124"/>
      <c r="BOR343" s="124"/>
      <c r="BOS343" s="124"/>
      <c r="BOT343" s="124"/>
      <c r="BOU343" s="124"/>
      <c r="BOV343" s="124"/>
      <c r="BOW343" s="124"/>
      <c r="BOX343" s="124"/>
      <c r="BOY343" s="124"/>
      <c r="BOZ343" s="124"/>
      <c r="BPA343" s="124"/>
      <c r="BPB343" s="124"/>
      <c r="BPC343" s="124"/>
      <c r="BPD343" s="124"/>
      <c r="BPE343" s="124"/>
      <c r="BPF343" s="124"/>
      <c r="BPG343" s="124"/>
      <c r="BPH343" s="124"/>
      <c r="BPI343" s="124"/>
      <c r="BPJ343" s="124"/>
      <c r="BPK343" s="124"/>
      <c r="BPL343" s="124"/>
      <c r="BPM343" s="124"/>
      <c r="BPN343" s="124"/>
      <c r="BPO343" s="124"/>
      <c r="BPP343" s="124"/>
      <c r="BPQ343" s="124"/>
      <c r="BPR343" s="124"/>
      <c r="BPS343" s="124"/>
      <c r="BPT343" s="124"/>
      <c r="BPU343" s="124"/>
      <c r="BPV343" s="124"/>
      <c r="BPW343" s="124"/>
      <c r="BPX343" s="124"/>
      <c r="BPY343" s="124"/>
      <c r="BPZ343" s="124"/>
      <c r="BQA343" s="124"/>
      <c r="BQB343" s="124"/>
      <c r="BQC343" s="124"/>
      <c r="BQD343" s="124"/>
      <c r="BQE343" s="124"/>
      <c r="BQF343" s="124"/>
      <c r="BQG343" s="124"/>
      <c r="BQH343" s="124"/>
      <c r="BQI343" s="124"/>
      <c r="BQJ343" s="124"/>
      <c r="BQK343" s="124"/>
      <c r="BQL343" s="124"/>
      <c r="BQM343" s="124"/>
      <c r="BQN343" s="124"/>
      <c r="BQO343" s="124"/>
      <c r="BQP343" s="124"/>
      <c r="BQQ343" s="124"/>
      <c r="BQR343" s="124"/>
      <c r="BQS343" s="124"/>
      <c r="BQT343" s="124"/>
      <c r="BQU343" s="124"/>
      <c r="BQV343" s="124"/>
      <c r="BQW343" s="124"/>
      <c r="BQX343" s="124"/>
      <c r="BQY343" s="124"/>
      <c r="BQZ343" s="124"/>
      <c r="BRA343" s="124"/>
      <c r="BRB343" s="124"/>
      <c r="BRC343" s="124"/>
      <c r="BRD343" s="124"/>
      <c r="BRE343" s="124"/>
      <c r="BRF343" s="124"/>
      <c r="BRG343" s="124"/>
      <c r="BRH343" s="124"/>
      <c r="BRI343" s="124"/>
      <c r="BRJ343" s="124"/>
      <c r="BRK343" s="124"/>
      <c r="BRL343" s="124"/>
      <c r="BRM343" s="124"/>
      <c r="BRN343" s="124"/>
      <c r="BRO343" s="124"/>
      <c r="BRP343" s="124"/>
      <c r="BRQ343" s="124"/>
      <c r="BRR343" s="124"/>
      <c r="BRS343" s="124"/>
      <c r="BRT343" s="124"/>
      <c r="BRU343" s="124"/>
      <c r="BRV343" s="124"/>
      <c r="BRW343" s="124"/>
      <c r="BRX343" s="124"/>
      <c r="BRY343" s="124"/>
      <c r="BRZ343" s="124"/>
    </row>
    <row r="344" spans="1:1846" s="45" customFormat="1" ht="41.4" x14ac:dyDescent="0.3">
      <c r="A344" s="812"/>
      <c r="B344" s="812"/>
      <c r="C344" s="812"/>
      <c r="D344" s="328"/>
      <c r="E344" s="542" t="s">
        <v>455</v>
      </c>
      <c r="F344" s="364">
        <v>73</v>
      </c>
      <c r="G344" s="394" t="s">
        <v>456</v>
      </c>
      <c r="H344" s="365">
        <v>0</v>
      </c>
      <c r="I344" s="336">
        <v>0</v>
      </c>
      <c r="J344" s="336">
        <v>0</v>
      </c>
      <c r="K344" s="336">
        <v>0</v>
      </c>
      <c r="L344" s="624"/>
      <c r="M344" s="683">
        <v>0</v>
      </c>
      <c r="N344" s="336">
        <v>0</v>
      </c>
      <c r="O344" s="336">
        <v>0</v>
      </c>
      <c r="P344" s="336">
        <v>0</v>
      </c>
      <c r="Q344" s="624"/>
      <c r="R344" s="623">
        <v>137681845.01656872</v>
      </c>
      <c r="S344" s="483">
        <f>997312051+8344000</f>
        <v>1005656051</v>
      </c>
      <c r="T344" s="483">
        <f>796494102.96+8344000</f>
        <v>804838102.96000004</v>
      </c>
      <c r="U344" s="483">
        <f>780103567.96+8344000</f>
        <v>788447567.96000004</v>
      </c>
      <c r="V344" s="313" t="s">
        <v>1049</v>
      </c>
      <c r="W344" s="498">
        <f>H344+M344+R344</f>
        <v>137681845.01656872</v>
      </c>
      <c r="X344" s="368">
        <f t="shared" si="186"/>
        <v>1005656051</v>
      </c>
      <c r="Y344" s="368">
        <f t="shared" si="186"/>
        <v>804838102.96000004</v>
      </c>
      <c r="Z344" s="639">
        <f t="shared" si="186"/>
        <v>788447567.96000004</v>
      </c>
      <c r="AA344" s="897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  <c r="PI344" s="44"/>
      <c r="PJ344" s="44"/>
      <c r="PK344" s="44"/>
      <c r="PL344" s="44"/>
      <c r="PM344" s="44"/>
      <c r="PN344" s="44"/>
      <c r="PO344" s="44"/>
      <c r="PP344" s="44"/>
      <c r="PQ344" s="44"/>
      <c r="PR344" s="44"/>
      <c r="PS344" s="44"/>
      <c r="PT344" s="44"/>
      <c r="PU344" s="44"/>
      <c r="PV344" s="44"/>
      <c r="PW344" s="44"/>
      <c r="PX344" s="44"/>
      <c r="PY344" s="44"/>
      <c r="PZ344" s="44"/>
      <c r="QA344" s="44"/>
      <c r="QB344" s="44"/>
      <c r="QC344" s="44"/>
      <c r="QD344" s="44"/>
      <c r="QE344" s="44"/>
      <c r="QF344" s="44"/>
      <c r="QG344" s="44"/>
      <c r="QH344" s="44"/>
      <c r="QI344" s="44"/>
      <c r="QJ344" s="44"/>
      <c r="QK344" s="44"/>
      <c r="QL344" s="44"/>
      <c r="QM344" s="44"/>
      <c r="QN344" s="44"/>
      <c r="QO344" s="44"/>
      <c r="QP344" s="44"/>
      <c r="QQ344" s="44"/>
      <c r="QR344" s="44"/>
      <c r="QS344" s="44"/>
      <c r="QT344" s="44"/>
      <c r="QU344" s="44"/>
      <c r="QV344" s="44"/>
      <c r="QW344" s="44"/>
      <c r="QX344" s="44"/>
      <c r="QY344" s="44"/>
      <c r="QZ344" s="44"/>
      <c r="RA344" s="44"/>
      <c r="RB344" s="44"/>
      <c r="RC344" s="44"/>
      <c r="RD344" s="44"/>
      <c r="RE344" s="44"/>
      <c r="RF344" s="44"/>
      <c r="RG344" s="44"/>
      <c r="RH344" s="44"/>
      <c r="RI344" s="44"/>
      <c r="RJ344" s="44"/>
      <c r="RK344" s="44"/>
      <c r="RL344" s="44"/>
      <c r="RM344" s="44"/>
      <c r="RN344" s="44"/>
      <c r="RO344" s="44"/>
      <c r="RP344" s="44"/>
      <c r="RQ344" s="44"/>
      <c r="RR344" s="44"/>
      <c r="RS344" s="44"/>
      <c r="RT344" s="44"/>
      <c r="RU344" s="44"/>
      <c r="RV344" s="44"/>
      <c r="RW344" s="44"/>
      <c r="RX344" s="44"/>
      <c r="RY344" s="44"/>
      <c r="RZ344" s="44"/>
      <c r="SA344" s="44"/>
      <c r="SB344" s="44"/>
      <c r="SC344" s="44"/>
      <c r="SD344" s="44"/>
      <c r="SE344" s="44"/>
      <c r="SF344" s="44"/>
      <c r="SG344" s="44"/>
      <c r="SH344" s="44"/>
      <c r="SI344" s="44"/>
      <c r="SJ344" s="44"/>
      <c r="SK344" s="44"/>
      <c r="SL344" s="44"/>
      <c r="SM344" s="44"/>
      <c r="SN344" s="44"/>
      <c r="SO344" s="44"/>
      <c r="SP344" s="44"/>
      <c r="SQ344" s="44"/>
      <c r="SR344" s="44"/>
      <c r="SS344" s="44"/>
      <c r="ST344" s="44"/>
      <c r="SU344" s="44"/>
      <c r="SV344" s="44"/>
      <c r="SW344" s="44"/>
      <c r="SX344" s="44"/>
      <c r="SY344" s="44"/>
      <c r="SZ344" s="44"/>
      <c r="TA344" s="44"/>
      <c r="TB344" s="44"/>
      <c r="TC344" s="44"/>
      <c r="TD344" s="44"/>
      <c r="TE344" s="44"/>
      <c r="TF344" s="44"/>
      <c r="TG344" s="44"/>
      <c r="TH344" s="44"/>
      <c r="TI344" s="44"/>
      <c r="TJ344" s="44"/>
      <c r="TK344" s="44"/>
      <c r="TL344" s="44"/>
      <c r="TM344" s="44"/>
      <c r="TN344" s="44"/>
      <c r="TO344" s="44"/>
      <c r="TP344" s="44"/>
      <c r="TQ344" s="44"/>
      <c r="TR344" s="44"/>
      <c r="TS344" s="44"/>
      <c r="TT344" s="44"/>
      <c r="TU344" s="44"/>
      <c r="TV344" s="44"/>
      <c r="TW344" s="44"/>
      <c r="TX344" s="44"/>
      <c r="TY344" s="44"/>
      <c r="TZ344" s="44"/>
      <c r="UA344" s="44"/>
      <c r="UB344" s="44"/>
      <c r="UC344" s="44"/>
      <c r="UD344" s="44"/>
      <c r="UE344" s="44"/>
      <c r="UF344" s="44"/>
      <c r="UG344" s="44"/>
      <c r="UH344" s="44"/>
      <c r="UI344" s="44"/>
      <c r="UJ344" s="44"/>
      <c r="UK344" s="44"/>
      <c r="UL344" s="44"/>
      <c r="UM344" s="44"/>
      <c r="UN344" s="44"/>
      <c r="UO344" s="44"/>
      <c r="UP344" s="44"/>
      <c r="UQ344" s="44"/>
      <c r="UR344" s="44"/>
      <c r="US344" s="44"/>
      <c r="UT344" s="44"/>
      <c r="UU344" s="44"/>
      <c r="UV344" s="44"/>
      <c r="UW344" s="44"/>
      <c r="UX344" s="44"/>
      <c r="UY344" s="44"/>
      <c r="UZ344" s="44"/>
      <c r="VA344" s="44"/>
      <c r="VB344" s="44"/>
      <c r="VC344" s="44"/>
      <c r="VD344" s="44"/>
      <c r="VE344" s="44"/>
      <c r="VF344" s="44"/>
      <c r="VG344" s="44"/>
      <c r="VH344" s="44"/>
      <c r="VI344" s="44"/>
      <c r="VJ344" s="44"/>
      <c r="VK344" s="44"/>
      <c r="VL344" s="44"/>
      <c r="VM344" s="44"/>
      <c r="VN344" s="44"/>
      <c r="VO344" s="44"/>
      <c r="VP344" s="44"/>
      <c r="VQ344" s="44"/>
      <c r="VR344" s="44"/>
      <c r="VS344" s="44"/>
      <c r="VT344" s="44"/>
      <c r="VU344" s="44"/>
      <c r="VV344" s="44"/>
      <c r="VW344" s="44"/>
      <c r="VX344" s="44"/>
      <c r="VY344" s="44"/>
      <c r="VZ344" s="44"/>
      <c r="WA344" s="44"/>
      <c r="WB344" s="44"/>
      <c r="WC344" s="44"/>
      <c r="WD344" s="44"/>
      <c r="WE344" s="44"/>
      <c r="WF344" s="44"/>
      <c r="WG344" s="44"/>
      <c r="WH344" s="44"/>
      <c r="WI344" s="44"/>
      <c r="WJ344" s="44"/>
      <c r="WK344" s="44"/>
      <c r="WL344" s="44"/>
      <c r="WM344" s="44"/>
      <c r="WN344" s="44"/>
      <c r="WO344" s="44"/>
      <c r="WP344" s="44"/>
      <c r="WQ344" s="44"/>
      <c r="WR344" s="44"/>
      <c r="WS344" s="44"/>
      <c r="WT344" s="44"/>
      <c r="WU344" s="44"/>
      <c r="WV344" s="44"/>
      <c r="WW344" s="44"/>
      <c r="WX344" s="44"/>
      <c r="WY344" s="44"/>
      <c r="WZ344" s="44"/>
      <c r="XA344" s="44"/>
      <c r="XB344" s="44"/>
      <c r="XC344" s="44"/>
      <c r="XD344" s="44"/>
      <c r="XE344" s="44"/>
      <c r="XF344" s="44"/>
      <c r="XG344" s="44"/>
      <c r="XH344" s="44"/>
      <c r="XI344" s="44"/>
      <c r="XJ344" s="44"/>
      <c r="XK344" s="44"/>
      <c r="XL344" s="44"/>
      <c r="XM344" s="44"/>
      <c r="XN344" s="44"/>
      <c r="XO344" s="44"/>
      <c r="XP344" s="44"/>
      <c r="XQ344" s="44"/>
      <c r="XR344" s="44"/>
      <c r="XS344" s="44"/>
      <c r="XT344" s="44"/>
      <c r="XU344" s="44"/>
      <c r="XV344" s="44"/>
      <c r="XW344" s="44"/>
      <c r="XX344" s="44"/>
      <c r="XY344" s="44"/>
      <c r="XZ344" s="44"/>
      <c r="YA344" s="44"/>
      <c r="YB344" s="44"/>
      <c r="YC344" s="44"/>
      <c r="YD344" s="44"/>
      <c r="YE344" s="44"/>
      <c r="YF344" s="44"/>
      <c r="YG344" s="44"/>
      <c r="YH344" s="44"/>
      <c r="YI344" s="44"/>
      <c r="YJ344" s="44"/>
      <c r="YK344" s="44"/>
      <c r="YL344" s="44"/>
      <c r="YM344" s="44"/>
      <c r="YN344" s="44"/>
      <c r="YO344" s="44"/>
      <c r="YP344" s="44"/>
      <c r="YQ344" s="44"/>
      <c r="YR344" s="44"/>
      <c r="YS344" s="44"/>
      <c r="YT344" s="44"/>
      <c r="YU344" s="44"/>
      <c r="YV344" s="44"/>
      <c r="YW344" s="44"/>
      <c r="YX344" s="44"/>
      <c r="YY344" s="44"/>
      <c r="YZ344" s="44"/>
      <c r="ZA344" s="44"/>
      <c r="ZB344" s="44"/>
      <c r="ZC344" s="44"/>
      <c r="ZD344" s="44"/>
      <c r="ZE344" s="44"/>
      <c r="ZF344" s="44"/>
      <c r="ZG344" s="44"/>
      <c r="ZH344" s="44"/>
      <c r="ZI344" s="44"/>
      <c r="ZJ344" s="44"/>
      <c r="ZK344" s="44"/>
      <c r="ZL344" s="44"/>
      <c r="ZM344" s="44"/>
      <c r="ZN344" s="44"/>
      <c r="ZO344" s="44"/>
      <c r="ZP344" s="44"/>
      <c r="ZQ344" s="44"/>
      <c r="ZR344" s="44"/>
      <c r="ZS344" s="44"/>
      <c r="ZT344" s="44"/>
      <c r="ZU344" s="44"/>
      <c r="ZV344" s="44"/>
      <c r="ZW344" s="44"/>
      <c r="ZX344" s="44"/>
      <c r="ZY344" s="44"/>
      <c r="ZZ344" s="44"/>
      <c r="AAA344" s="44"/>
      <c r="AAB344" s="44"/>
      <c r="AAC344" s="44"/>
      <c r="AAD344" s="44"/>
      <c r="AAE344" s="44"/>
      <c r="AAF344" s="44"/>
      <c r="AAG344" s="44"/>
      <c r="AAH344" s="44"/>
      <c r="AAI344" s="44"/>
      <c r="AAJ344" s="44"/>
      <c r="AAK344" s="44"/>
      <c r="AAL344" s="44"/>
      <c r="AAM344" s="44"/>
      <c r="AAN344" s="44"/>
      <c r="AAO344" s="44"/>
      <c r="AAP344" s="44"/>
      <c r="AAQ344" s="44"/>
      <c r="AAR344" s="44"/>
      <c r="AAS344" s="44"/>
      <c r="AAT344" s="44"/>
      <c r="AAU344" s="44"/>
      <c r="AAV344" s="44"/>
      <c r="AAW344" s="44"/>
      <c r="AAX344" s="44"/>
      <c r="AAY344" s="44"/>
      <c r="AAZ344" s="44"/>
      <c r="ABA344" s="44"/>
      <c r="ABB344" s="44"/>
      <c r="ABC344" s="44"/>
      <c r="ABD344" s="44"/>
      <c r="ABE344" s="44"/>
      <c r="ABF344" s="44"/>
      <c r="ABG344" s="44"/>
      <c r="ABH344" s="44"/>
      <c r="ABI344" s="44"/>
      <c r="ABJ344" s="44"/>
      <c r="ABK344" s="44"/>
      <c r="ABL344" s="44"/>
      <c r="ABM344" s="44"/>
      <c r="ABN344" s="44"/>
      <c r="ABO344" s="44"/>
      <c r="ABP344" s="44"/>
      <c r="ABQ344" s="44"/>
      <c r="ABR344" s="44"/>
      <c r="ABS344" s="44"/>
      <c r="ABT344" s="44"/>
      <c r="ABU344" s="44"/>
      <c r="ABV344" s="44"/>
      <c r="ABW344" s="44"/>
      <c r="ABX344" s="44"/>
      <c r="ABY344" s="44"/>
      <c r="ABZ344" s="44"/>
      <c r="ACA344" s="44"/>
      <c r="ACB344" s="44"/>
      <c r="ACC344" s="44"/>
      <c r="ACD344" s="44"/>
      <c r="ACE344" s="44"/>
      <c r="ACF344" s="44"/>
      <c r="ACG344" s="44"/>
      <c r="ACH344" s="44"/>
      <c r="ACI344" s="44"/>
      <c r="ACJ344" s="44"/>
      <c r="ACK344" s="44"/>
      <c r="ACL344" s="44"/>
      <c r="ACM344" s="44"/>
      <c r="ACN344" s="44"/>
      <c r="ACO344" s="44"/>
      <c r="ACP344" s="44"/>
      <c r="ACQ344" s="44"/>
      <c r="ACR344" s="44"/>
      <c r="ACS344" s="44"/>
      <c r="ACT344" s="44"/>
      <c r="ACU344" s="44"/>
      <c r="ACV344" s="44"/>
      <c r="ACW344" s="44"/>
      <c r="ACX344" s="44"/>
      <c r="ACY344" s="44"/>
      <c r="ACZ344" s="44"/>
      <c r="ADA344" s="44"/>
      <c r="ADB344" s="44"/>
      <c r="ADC344" s="44"/>
      <c r="ADD344" s="44"/>
      <c r="ADE344" s="44"/>
      <c r="ADF344" s="44"/>
      <c r="ADG344" s="44"/>
      <c r="ADH344" s="44"/>
      <c r="ADI344" s="44"/>
      <c r="ADJ344" s="44"/>
      <c r="ADK344" s="44"/>
      <c r="ADL344" s="44"/>
      <c r="ADM344" s="44"/>
      <c r="ADN344" s="44"/>
      <c r="ADO344" s="44"/>
      <c r="ADP344" s="44"/>
      <c r="ADQ344" s="44"/>
      <c r="ADR344" s="44"/>
      <c r="ADS344" s="44"/>
      <c r="ADT344" s="44"/>
      <c r="ADU344" s="44"/>
      <c r="ADV344" s="44"/>
      <c r="ADW344" s="44"/>
      <c r="ADX344" s="44"/>
      <c r="ADY344" s="44"/>
      <c r="ADZ344" s="44"/>
      <c r="AEA344" s="44"/>
      <c r="AEB344" s="44"/>
      <c r="AEC344" s="44"/>
      <c r="AED344" s="44"/>
      <c r="AEE344" s="44"/>
      <c r="AEF344" s="44"/>
      <c r="AEG344" s="44"/>
      <c r="AEH344" s="44"/>
      <c r="AEI344" s="44"/>
      <c r="AEJ344" s="44"/>
      <c r="AEK344" s="44"/>
      <c r="AEL344" s="44"/>
      <c r="AEM344" s="44"/>
      <c r="AEN344" s="44"/>
      <c r="AEO344" s="44"/>
      <c r="AEP344" s="44"/>
      <c r="AEQ344" s="44"/>
      <c r="AER344" s="44"/>
      <c r="AES344" s="44"/>
      <c r="AET344" s="44"/>
      <c r="AEU344" s="44"/>
      <c r="AEV344" s="44"/>
      <c r="AEW344" s="44"/>
      <c r="AEX344" s="44"/>
      <c r="AEY344" s="44"/>
      <c r="AEZ344" s="44"/>
      <c r="AFA344" s="44"/>
      <c r="AFB344" s="44"/>
      <c r="AFC344" s="44"/>
      <c r="AFD344" s="44"/>
      <c r="AFE344" s="44"/>
      <c r="AFF344" s="44"/>
      <c r="AFG344" s="44"/>
      <c r="AFH344" s="44"/>
      <c r="AFI344" s="44"/>
      <c r="AFJ344" s="44"/>
      <c r="AFK344" s="44"/>
      <c r="AFL344" s="44"/>
      <c r="AFM344" s="44"/>
      <c r="AFN344" s="44"/>
      <c r="AFO344" s="44"/>
      <c r="AFP344" s="44"/>
      <c r="AFQ344" s="44"/>
      <c r="AFR344" s="44"/>
      <c r="AFS344" s="44"/>
      <c r="AFT344" s="44"/>
      <c r="AFU344" s="44"/>
      <c r="AFV344" s="44"/>
      <c r="AFW344" s="44"/>
      <c r="AFX344" s="44"/>
      <c r="AFY344" s="44"/>
      <c r="AFZ344" s="44"/>
      <c r="AGA344" s="44"/>
      <c r="AGB344" s="44"/>
      <c r="AGC344" s="44"/>
      <c r="AGD344" s="44"/>
      <c r="AGE344" s="44"/>
      <c r="AGF344" s="44"/>
      <c r="AGG344" s="44"/>
      <c r="AGH344" s="44"/>
      <c r="AGI344" s="44"/>
      <c r="AGJ344" s="44"/>
      <c r="AGK344" s="44"/>
      <c r="AGL344" s="44"/>
      <c r="AGM344" s="44"/>
      <c r="AGN344" s="44"/>
      <c r="AGO344" s="44"/>
      <c r="AGP344" s="44"/>
      <c r="AGQ344" s="44"/>
      <c r="AGR344" s="44"/>
      <c r="AGS344" s="44"/>
      <c r="AGT344" s="44"/>
      <c r="AGU344" s="44"/>
      <c r="AGV344" s="44"/>
      <c r="AGW344" s="44"/>
      <c r="AGX344" s="44"/>
      <c r="AGY344" s="44"/>
      <c r="AGZ344" s="44"/>
      <c r="AHA344" s="44"/>
      <c r="AHB344" s="44"/>
      <c r="AHC344" s="44"/>
      <c r="AHD344" s="44"/>
      <c r="AHE344" s="44"/>
      <c r="AHF344" s="44"/>
      <c r="AHG344" s="44"/>
      <c r="AHH344" s="44"/>
      <c r="AHI344" s="44"/>
      <c r="AHJ344" s="44"/>
      <c r="AHK344" s="44"/>
      <c r="AHL344" s="44"/>
      <c r="AHM344" s="44"/>
      <c r="AHN344" s="44"/>
      <c r="AHO344" s="44"/>
      <c r="AHP344" s="44"/>
      <c r="AHQ344" s="44"/>
      <c r="AHR344" s="44"/>
      <c r="AHS344" s="44"/>
      <c r="AHT344" s="44"/>
      <c r="AHU344" s="44"/>
      <c r="AHV344" s="44"/>
      <c r="AHW344" s="44"/>
      <c r="AHX344" s="44"/>
      <c r="AHY344" s="44"/>
      <c r="AHZ344" s="44"/>
      <c r="AIA344" s="44"/>
      <c r="AIB344" s="44"/>
      <c r="AIC344" s="44"/>
      <c r="AID344" s="44"/>
      <c r="AIE344" s="44"/>
      <c r="AIF344" s="44"/>
      <c r="AIG344" s="44"/>
      <c r="AIH344" s="44"/>
      <c r="AII344" s="44"/>
      <c r="AIJ344" s="44"/>
      <c r="AIK344" s="44"/>
      <c r="AIL344" s="44"/>
      <c r="AIM344" s="44"/>
      <c r="AIN344" s="44"/>
      <c r="AIO344" s="44"/>
      <c r="AIP344" s="44"/>
      <c r="AIQ344" s="44"/>
      <c r="AIR344" s="44"/>
      <c r="AIS344" s="44"/>
      <c r="AIT344" s="44"/>
      <c r="AIU344" s="44"/>
      <c r="AIV344" s="44"/>
      <c r="AIW344" s="44"/>
      <c r="AIX344" s="44"/>
      <c r="AIY344" s="44"/>
      <c r="AIZ344" s="44"/>
      <c r="AJA344" s="44"/>
      <c r="AJB344" s="44"/>
      <c r="AJC344" s="44"/>
      <c r="AJD344" s="44"/>
      <c r="AJE344" s="44"/>
      <c r="AJF344" s="44"/>
      <c r="AJG344" s="44"/>
      <c r="AJH344" s="44"/>
      <c r="AJI344" s="44"/>
      <c r="AJJ344" s="44"/>
      <c r="AJK344" s="44"/>
      <c r="AJL344" s="44"/>
      <c r="AJM344" s="44"/>
      <c r="AJN344" s="44"/>
      <c r="AJO344" s="44"/>
      <c r="AJP344" s="44"/>
      <c r="AJQ344" s="44"/>
      <c r="AJR344" s="44"/>
      <c r="AJS344" s="44"/>
      <c r="AJT344" s="44"/>
      <c r="AJU344" s="44"/>
      <c r="AJV344" s="44"/>
      <c r="AJW344" s="44"/>
      <c r="AJX344" s="44"/>
      <c r="AJY344" s="44"/>
      <c r="AJZ344" s="44"/>
      <c r="AKA344" s="44"/>
      <c r="AKB344" s="44"/>
      <c r="AKC344" s="44"/>
      <c r="AKD344" s="44"/>
      <c r="AKE344" s="44"/>
      <c r="AKF344" s="44"/>
      <c r="AKG344" s="44"/>
      <c r="AKH344" s="44"/>
      <c r="AKI344" s="44"/>
      <c r="AKJ344" s="44"/>
      <c r="AKK344" s="44"/>
      <c r="AKL344" s="44"/>
      <c r="AKM344" s="44"/>
      <c r="AKN344" s="44"/>
      <c r="AKO344" s="44"/>
      <c r="AKP344" s="44"/>
      <c r="AKQ344" s="44"/>
      <c r="AKR344" s="44"/>
      <c r="AKS344" s="44"/>
      <c r="AKT344" s="44"/>
      <c r="AKU344" s="44"/>
      <c r="AKV344" s="44"/>
      <c r="AKW344" s="44"/>
      <c r="AKX344" s="44"/>
      <c r="AKY344" s="44"/>
      <c r="AKZ344" s="44"/>
      <c r="ALA344" s="44"/>
      <c r="ALB344" s="44"/>
      <c r="ALC344" s="44"/>
      <c r="ALD344" s="44"/>
      <c r="ALE344" s="44"/>
      <c r="ALF344" s="44"/>
      <c r="ALG344" s="44"/>
      <c r="ALH344" s="44"/>
      <c r="ALI344" s="44"/>
      <c r="ALJ344" s="44"/>
      <c r="ALK344" s="44"/>
      <c r="ALL344" s="44"/>
      <c r="ALM344" s="44"/>
      <c r="ALN344" s="44"/>
      <c r="ALO344" s="44"/>
      <c r="ALP344" s="44"/>
      <c r="ALQ344" s="44"/>
      <c r="ALR344" s="44"/>
      <c r="ALS344" s="44"/>
      <c r="ALT344" s="44"/>
      <c r="ALU344" s="44"/>
      <c r="ALV344" s="44"/>
      <c r="ALW344" s="44"/>
      <c r="ALX344" s="44"/>
      <c r="ALY344" s="44"/>
      <c r="ALZ344" s="44"/>
      <c r="AMA344" s="44"/>
      <c r="AMB344" s="44"/>
      <c r="AMC344" s="44"/>
      <c r="AMD344" s="44"/>
      <c r="AME344" s="44"/>
      <c r="AMF344" s="44"/>
      <c r="AMG344" s="44"/>
      <c r="AMH344" s="44"/>
      <c r="AMI344" s="44"/>
      <c r="AMJ344" s="44"/>
      <c r="AMK344" s="44"/>
      <c r="AML344" s="44"/>
      <c r="AMM344" s="44"/>
      <c r="AMN344" s="44"/>
      <c r="AMO344" s="44"/>
      <c r="AMP344" s="44"/>
      <c r="AMQ344" s="44"/>
      <c r="AMR344" s="44"/>
      <c r="AMS344" s="44"/>
      <c r="AMT344" s="44"/>
      <c r="AMU344" s="44"/>
      <c r="AMV344" s="44"/>
      <c r="AMW344" s="44"/>
      <c r="AMX344" s="44"/>
      <c r="AMY344" s="44"/>
      <c r="AMZ344" s="44"/>
      <c r="ANA344" s="44"/>
      <c r="ANB344" s="44"/>
      <c r="ANC344" s="44"/>
      <c r="AND344" s="44"/>
      <c r="ANE344" s="44"/>
      <c r="ANF344" s="44"/>
      <c r="ANG344" s="44"/>
      <c r="ANH344" s="44"/>
      <c r="ANI344" s="44"/>
      <c r="ANJ344" s="44"/>
      <c r="ANK344" s="44"/>
      <c r="ANL344" s="44"/>
      <c r="ANM344" s="44"/>
      <c r="ANN344" s="44"/>
      <c r="ANO344" s="44"/>
      <c r="ANP344" s="44"/>
      <c r="ANQ344" s="44"/>
      <c r="ANR344" s="44"/>
      <c r="ANS344" s="44"/>
      <c r="ANT344" s="44"/>
      <c r="ANU344" s="44"/>
      <c r="ANV344" s="44"/>
      <c r="ANW344" s="44"/>
      <c r="ANX344" s="44"/>
      <c r="ANY344" s="44"/>
      <c r="ANZ344" s="44"/>
      <c r="AOA344" s="44"/>
      <c r="AOB344" s="44"/>
      <c r="AOC344" s="44"/>
      <c r="AOD344" s="44"/>
      <c r="AOE344" s="44"/>
      <c r="AOF344" s="44"/>
      <c r="AOG344" s="44"/>
      <c r="AOH344" s="44"/>
      <c r="AOI344" s="44"/>
      <c r="AOJ344" s="44"/>
      <c r="AOK344" s="44"/>
      <c r="AOL344" s="44"/>
      <c r="AOM344" s="44"/>
      <c r="AON344" s="44"/>
      <c r="AOO344" s="44"/>
      <c r="AOP344" s="44"/>
      <c r="AOQ344" s="44"/>
      <c r="AOR344" s="44"/>
      <c r="AOS344" s="44"/>
      <c r="AOT344" s="44"/>
      <c r="AOU344" s="44"/>
      <c r="AOV344" s="44"/>
      <c r="AOW344" s="44"/>
      <c r="AOX344" s="44"/>
      <c r="AOY344" s="44"/>
      <c r="AOZ344" s="44"/>
      <c r="APA344" s="44"/>
      <c r="APB344" s="44"/>
      <c r="APC344" s="44"/>
      <c r="APD344" s="44"/>
      <c r="APE344" s="44"/>
      <c r="APF344" s="44"/>
      <c r="APG344" s="44"/>
      <c r="APH344" s="44"/>
      <c r="API344" s="44"/>
      <c r="APJ344" s="44"/>
      <c r="APK344" s="44"/>
      <c r="APL344" s="44"/>
      <c r="APM344" s="44"/>
      <c r="APN344" s="44"/>
      <c r="APO344" s="44"/>
      <c r="APP344" s="44"/>
      <c r="APQ344" s="44"/>
      <c r="APR344" s="44"/>
      <c r="APS344" s="44"/>
      <c r="APT344" s="44"/>
      <c r="APU344" s="44"/>
      <c r="APV344" s="44"/>
      <c r="APW344" s="44"/>
      <c r="APX344" s="44"/>
      <c r="APY344" s="44"/>
      <c r="APZ344" s="44"/>
      <c r="AQA344" s="44"/>
      <c r="AQB344" s="44"/>
      <c r="AQC344" s="44"/>
      <c r="AQD344" s="44"/>
      <c r="AQE344" s="44"/>
      <c r="AQF344" s="44"/>
      <c r="AQG344" s="44"/>
      <c r="AQH344" s="44"/>
      <c r="AQI344" s="44"/>
      <c r="AQJ344" s="44"/>
      <c r="AQK344" s="44"/>
      <c r="AQL344" s="44"/>
      <c r="AQM344" s="44"/>
      <c r="AQN344" s="44"/>
      <c r="AQO344" s="44"/>
      <c r="AQP344" s="44"/>
      <c r="AQQ344" s="44"/>
      <c r="AQR344" s="44"/>
      <c r="AQS344" s="44"/>
      <c r="AQT344" s="44"/>
      <c r="AQU344" s="44"/>
      <c r="AQV344" s="44"/>
      <c r="AQW344" s="44"/>
      <c r="AQX344" s="44"/>
      <c r="AQY344" s="44"/>
      <c r="AQZ344" s="44"/>
      <c r="ARA344" s="44"/>
      <c r="ARB344" s="44"/>
      <c r="ARC344" s="44"/>
      <c r="ARD344" s="44"/>
      <c r="ARE344" s="44"/>
      <c r="ARF344" s="44"/>
      <c r="ARG344" s="44"/>
      <c r="ARH344" s="44"/>
      <c r="ARI344" s="44"/>
      <c r="ARJ344" s="44"/>
      <c r="ARK344" s="44"/>
      <c r="ARL344" s="44"/>
      <c r="ARM344" s="44"/>
      <c r="ARN344" s="44"/>
      <c r="ARO344" s="44"/>
      <c r="ARP344" s="44"/>
      <c r="ARQ344" s="44"/>
      <c r="ARR344" s="44"/>
      <c r="ARS344" s="44"/>
      <c r="ART344" s="44"/>
      <c r="ARU344" s="44"/>
      <c r="ARV344" s="44"/>
      <c r="ARW344" s="44"/>
      <c r="ARX344" s="44"/>
      <c r="ARY344" s="44"/>
      <c r="ARZ344" s="44"/>
      <c r="ASA344" s="44"/>
      <c r="ASB344" s="44"/>
      <c r="ASC344" s="44"/>
      <c r="ASD344" s="44"/>
      <c r="ASE344" s="44"/>
      <c r="ASF344" s="44"/>
      <c r="ASG344" s="44"/>
      <c r="ASH344" s="44"/>
      <c r="ASI344" s="44"/>
      <c r="ASJ344" s="44"/>
      <c r="ASK344" s="44"/>
      <c r="ASL344" s="44"/>
      <c r="ASM344" s="44"/>
      <c r="ASN344" s="44"/>
      <c r="ASO344" s="44"/>
      <c r="ASP344" s="44"/>
      <c r="ASQ344" s="44"/>
      <c r="ASR344" s="44"/>
      <c r="ASS344" s="44"/>
      <c r="AST344" s="44"/>
      <c r="ASU344" s="44"/>
      <c r="ASV344" s="44"/>
      <c r="ASW344" s="44"/>
      <c r="ASX344" s="44"/>
      <c r="ASY344" s="44"/>
      <c r="ASZ344" s="44"/>
      <c r="ATA344" s="44"/>
      <c r="ATB344" s="44"/>
      <c r="ATC344" s="44"/>
      <c r="ATD344" s="44"/>
      <c r="ATE344" s="44"/>
      <c r="ATF344" s="44"/>
      <c r="ATG344" s="44"/>
      <c r="ATH344" s="44"/>
      <c r="ATI344" s="44"/>
      <c r="ATJ344" s="44"/>
      <c r="ATK344" s="44"/>
      <c r="ATL344" s="44"/>
      <c r="ATM344" s="44"/>
      <c r="ATN344" s="44"/>
      <c r="ATO344" s="44"/>
      <c r="ATP344" s="44"/>
      <c r="ATQ344" s="44"/>
      <c r="ATR344" s="44"/>
      <c r="ATS344" s="44"/>
      <c r="ATT344" s="44"/>
      <c r="ATU344" s="44"/>
      <c r="ATV344" s="44"/>
      <c r="ATW344" s="44"/>
      <c r="ATX344" s="44"/>
      <c r="ATY344" s="44"/>
      <c r="ATZ344" s="44"/>
      <c r="AUA344" s="44"/>
      <c r="AUB344" s="44"/>
      <c r="AUC344" s="44"/>
      <c r="AUD344" s="44"/>
      <c r="AUE344" s="44"/>
      <c r="AUF344" s="44"/>
      <c r="AUG344" s="44"/>
      <c r="AUH344" s="44"/>
      <c r="AUI344" s="44"/>
      <c r="AUJ344" s="44"/>
      <c r="AUK344" s="44"/>
      <c r="AUL344" s="44"/>
      <c r="AUM344" s="44"/>
      <c r="AUN344" s="44"/>
      <c r="AUO344" s="44"/>
      <c r="AUP344" s="44"/>
      <c r="AUQ344" s="44"/>
      <c r="AUR344" s="44"/>
      <c r="AUS344" s="44"/>
      <c r="AUT344" s="44"/>
      <c r="AUU344" s="44"/>
      <c r="AUV344" s="44"/>
      <c r="AUW344" s="44"/>
      <c r="AUX344" s="44"/>
      <c r="AUY344" s="44"/>
      <c r="AUZ344" s="44"/>
      <c r="AVA344" s="44"/>
      <c r="AVB344" s="44"/>
      <c r="AVC344" s="44"/>
      <c r="AVD344" s="44"/>
      <c r="AVE344" s="44"/>
      <c r="AVF344" s="44"/>
      <c r="AVG344" s="44"/>
      <c r="AVH344" s="44"/>
      <c r="AVI344" s="44"/>
      <c r="AVJ344" s="44"/>
      <c r="AVK344" s="44"/>
      <c r="AVL344" s="44"/>
      <c r="AVM344" s="44"/>
      <c r="AVN344" s="44"/>
      <c r="AVO344" s="44"/>
      <c r="AVP344" s="44"/>
      <c r="AVQ344" s="44"/>
      <c r="AVR344" s="44"/>
      <c r="AVS344" s="44"/>
      <c r="AVT344" s="44"/>
      <c r="AVU344" s="44"/>
      <c r="AVV344" s="44"/>
      <c r="AVW344" s="44"/>
      <c r="AVX344" s="44"/>
      <c r="AVY344" s="44"/>
      <c r="AVZ344" s="44"/>
      <c r="AWA344" s="44"/>
      <c r="AWB344" s="44"/>
      <c r="AWC344" s="44"/>
      <c r="AWD344" s="44"/>
      <c r="AWE344" s="44"/>
      <c r="AWF344" s="44"/>
      <c r="AWG344" s="44"/>
      <c r="AWH344" s="44"/>
      <c r="AWI344" s="44"/>
      <c r="AWJ344" s="44"/>
      <c r="AWK344" s="44"/>
      <c r="AWL344" s="44"/>
      <c r="AWM344" s="44"/>
      <c r="AWN344" s="44"/>
      <c r="AWO344" s="44"/>
      <c r="AWP344" s="44"/>
      <c r="AWQ344" s="44"/>
      <c r="AWR344" s="44"/>
      <c r="AWS344" s="44"/>
      <c r="AWT344" s="44"/>
      <c r="AWU344" s="44"/>
      <c r="AWV344" s="44"/>
      <c r="AWW344" s="44"/>
      <c r="AWX344" s="44"/>
      <c r="AWY344" s="44"/>
      <c r="AWZ344" s="44"/>
      <c r="AXA344" s="44"/>
      <c r="AXB344" s="44"/>
      <c r="AXC344" s="44"/>
      <c r="AXD344" s="44"/>
      <c r="AXE344" s="44"/>
      <c r="AXF344" s="44"/>
      <c r="AXG344" s="44"/>
      <c r="AXH344" s="44"/>
      <c r="AXI344" s="44"/>
      <c r="AXJ344" s="44"/>
      <c r="AXK344" s="44"/>
      <c r="AXL344" s="44"/>
      <c r="AXM344" s="44"/>
      <c r="AXN344" s="44"/>
      <c r="AXO344" s="44"/>
      <c r="AXP344" s="44"/>
      <c r="AXQ344" s="44"/>
      <c r="AXR344" s="44"/>
      <c r="AXS344" s="44"/>
      <c r="AXT344" s="44"/>
      <c r="AXU344" s="44"/>
      <c r="AXV344" s="44"/>
      <c r="AXW344" s="44"/>
      <c r="AXX344" s="44"/>
      <c r="AXY344" s="44"/>
      <c r="AXZ344" s="44"/>
      <c r="AYA344" s="44"/>
      <c r="AYB344" s="44"/>
      <c r="AYC344" s="44"/>
      <c r="AYD344" s="44"/>
      <c r="AYE344" s="44"/>
      <c r="AYF344" s="44"/>
      <c r="AYG344" s="44"/>
      <c r="AYH344" s="44"/>
      <c r="AYI344" s="44"/>
      <c r="AYJ344" s="44"/>
      <c r="AYK344" s="44"/>
      <c r="AYL344" s="44"/>
      <c r="AYM344" s="44"/>
      <c r="AYN344" s="44"/>
      <c r="AYO344" s="44"/>
      <c r="AYP344" s="44"/>
      <c r="AYQ344" s="44"/>
      <c r="AYR344" s="44"/>
      <c r="AYS344" s="44"/>
      <c r="AYT344" s="44"/>
      <c r="AYU344" s="44"/>
      <c r="AYV344" s="44"/>
      <c r="AYW344" s="44"/>
      <c r="AYX344" s="44"/>
      <c r="AYY344" s="44"/>
      <c r="AYZ344" s="44"/>
      <c r="AZA344" s="44"/>
      <c r="AZB344" s="44"/>
      <c r="AZC344" s="44"/>
      <c r="AZD344" s="44"/>
      <c r="AZE344" s="44"/>
      <c r="AZF344" s="44"/>
      <c r="AZG344" s="44"/>
      <c r="AZH344" s="44"/>
      <c r="AZI344" s="44"/>
      <c r="AZJ344" s="44"/>
      <c r="AZK344" s="44"/>
      <c r="AZL344" s="44"/>
      <c r="AZM344" s="44"/>
      <c r="AZN344" s="44"/>
      <c r="AZO344" s="44"/>
      <c r="AZP344" s="44"/>
      <c r="AZQ344" s="44"/>
      <c r="AZR344" s="44"/>
      <c r="AZS344" s="44"/>
      <c r="AZT344" s="44"/>
      <c r="AZU344" s="44"/>
      <c r="AZV344" s="44"/>
      <c r="AZW344" s="44"/>
      <c r="AZX344" s="44"/>
      <c r="AZY344" s="44"/>
      <c r="AZZ344" s="44"/>
      <c r="BAA344" s="44"/>
      <c r="BAB344" s="44"/>
      <c r="BAC344" s="44"/>
      <c r="BAD344" s="44"/>
      <c r="BAE344" s="44"/>
      <c r="BAF344" s="44"/>
      <c r="BAG344" s="44"/>
      <c r="BAH344" s="44"/>
      <c r="BAI344" s="44"/>
      <c r="BAJ344" s="44"/>
      <c r="BAK344" s="44"/>
      <c r="BAL344" s="44"/>
      <c r="BAM344" s="44"/>
      <c r="BAN344" s="44"/>
      <c r="BAO344" s="44"/>
      <c r="BAP344" s="44"/>
      <c r="BAQ344" s="44"/>
      <c r="BAR344" s="44"/>
      <c r="BAS344" s="44"/>
      <c r="BAT344" s="44"/>
      <c r="BAU344" s="44"/>
      <c r="BAV344" s="44"/>
      <c r="BAW344" s="44"/>
      <c r="BAX344" s="44"/>
      <c r="BAY344" s="44"/>
      <c r="BAZ344" s="44"/>
      <c r="BBA344" s="44"/>
      <c r="BBB344" s="44"/>
      <c r="BBC344" s="44"/>
      <c r="BBD344" s="44"/>
      <c r="BBE344" s="44"/>
      <c r="BBF344" s="44"/>
      <c r="BBG344" s="44"/>
      <c r="BBH344" s="44"/>
      <c r="BBI344" s="44"/>
      <c r="BBJ344" s="44"/>
      <c r="BBK344" s="44"/>
      <c r="BBL344" s="44"/>
      <c r="BBM344" s="44"/>
      <c r="BBN344" s="44"/>
      <c r="BBO344" s="44"/>
      <c r="BBP344" s="44"/>
      <c r="BBQ344" s="44"/>
      <c r="BBR344" s="44"/>
      <c r="BBS344" s="44"/>
      <c r="BBT344" s="44"/>
      <c r="BBU344" s="44"/>
      <c r="BBV344" s="44"/>
      <c r="BBW344" s="44"/>
      <c r="BBX344" s="44"/>
      <c r="BBY344" s="44"/>
      <c r="BBZ344" s="44"/>
      <c r="BCA344" s="44"/>
      <c r="BCB344" s="44"/>
      <c r="BCC344" s="44"/>
      <c r="BCD344" s="44"/>
      <c r="BCE344" s="44"/>
      <c r="BCF344" s="44"/>
      <c r="BCG344" s="44"/>
      <c r="BCH344" s="44"/>
      <c r="BCI344" s="44"/>
      <c r="BCJ344" s="44"/>
      <c r="BCK344" s="44"/>
      <c r="BCL344" s="44"/>
      <c r="BCM344" s="44"/>
      <c r="BCN344" s="44"/>
      <c r="BCO344" s="44"/>
      <c r="BCP344" s="44"/>
      <c r="BCQ344" s="44"/>
      <c r="BCR344" s="44"/>
      <c r="BCS344" s="44"/>
      <c r="BCT344" s="44"/>
      <c r="BCU344" s="44"/>
      <c r="BCV344" s="44"/>
      <c r="BCW344" s="44"/>
      <c r="BCX344" s="44"/>
      <c r="BCY344" s="44"/>
      <c r="BCZ344" s="44"/>
      <c r="BDA344" s="44"/>
      <c r="BDB344" s="44"/>
      <c r="BDC344" s="44"/>
      <c r="BDD344" s="44"/>
      <c r="BDE344" s="44"/>
      <c r="BDF344" s="44"/>
      <c r="BDG344" s="44"/>
      <c r="BDH344" s="44"/>
      <c r="BDI344" s="44"/>
      <c r="BDJ344" s="44"/>
      <c r="BDK344" s="44"/>
      <c r="BDL344" s="44"/>
      <c r="BDM344" s="44"/>
      <c r="BDN344" s="44"/>
      <c r="BDO344" s="44"/>
      <c r="BDP344" s="44"/>
      <c r="BDQ344" s="44"/>
      <c r="BDR344" s="44"/>
      <c r="BDS344" s="44"/>
      <c r="BDT344" s="44"/>
      <c r="BDU344" s="44"/>
      <c r="BDV344" s="44"/>
      <c r="BDW344" s="44"/>
      <c r="BDX344" s="44"/>
      <c r="BDY344" s="44"/>
      <c r="BDZ344" s="44"/>
      <c r="BEA344" s="44"/>
      <c r="BEB344" s="44"/>
      <c r="BEC344" s="44"/>
      <c r="BED344" s="44"/>
      <c r="BEE344" s="44"/>
      <c r="BEF344" s="44"/>
      <c r="BEG344" s="44"/>
      <c r="BEH344" s="44"/>
      <c r="BEI344" s="44"/>
      <c r="BEJ344" s="44"/>
      <c r="BEK344" s="44"/>
      <c r="BEL344" s="44"/>
      <c r="BEM344" s="44"/>
      <c r="BEN344" s="44"/>
      <c r="BEO344" s="44"/>
      <c r="BEP344" s="44"/>
      <c r="BEQ344" s="44"/>
      <c r="BER344" s="44"/>
      <c r="BES344" s="44"/>
      <c r="BET344" s="44"/>
      <c r="BEU344" s="44"/>
      <c r="BEV344" s="44"/>
      <c r="BEW344" s="44"/>
      <c r="BEX344" s="44"/>
      <c r="BEY344" s="44"/>
      <c r="BEZ344" s="44"/>
      <c r="BFA344" s="44"/>
      <c r="BFB344" s="44"/>
      <c r="BFC344" s="44"/>
      <c r="BFD344" s="44"/>
      <c r="BFE344" s="44"/>
      <c r="BFF344" s="44"/>
      <c r="BFG344" s="44"/>
      <c r="BFH344" s="44"/>
      <c r="BFI344" s="44"/>
      <c r="BFJ344" s="44"/>
      <c r="BFK344" s="44"/>
      <c r="BFL344" s="44"/>
      <c r="BFM344" s="44"/>
      <c r="BFN344" s="44"/>
      <c r="BFO344" s="44"/>
      <c r="BFP344" s="44"/>
      <c r="BFQ344" s="44"/>
      <c r="BFR344" s="44"/>
      <c r="BFS344" s="44"/>
      <c r="BFT344" s="44"/>
      <c r="BFU344" s="44"/>
      <c r="BFV344" s="44"/>
      <c r="BFW344" s="44"/>
      <c r="BFX344" s="44"/>
      <c r="BFY344" s="44"/>
      <c r="BFZ344" s="44"/>
      <c r="BGA344" s="44"/>
      <c r="BGB344" s="44"/>
      <c r="BGC344" s="44"/>
      <c r="BGD344" s="44"/>
      <c r="BGE344" s="44"/>
      <c r="BGF344" s="44"/>
      <c r="BGG344" s="44"/>
      <c r="BGH344" s="44"/>
      <c r="BGI344" s="44"/>
      <c r="BGJ344" s="44"/>
      <c r="BGK344" s="44"/>
      <c r="BGL344" s="44"/>
      <c r="BGM344" s="44"/>
      <c r="BGN344" s="44"/>
      <c r="BGO344" s="44"/>
      <c r="BGP344" s="44"/>
      <c r="BGQ344" s="44"/>
      <c r="BGR344" s="44"/>
      <c r="BGS344" s="44"/>
      <c r="BGT344" s="44"/>
      <c r="BGU344" s="44"/>
      <c r="BGV344" s="44"/>
      <c r="BGW344" s="44"/>
      <c r="BGX344" s="44"/>
      <c r="BGY344" s="44"/>
      <c r="BGZ344" s="44"/>
      <c r="BHA344" s="44"/>
      <c r="BHB344" s="44"/>
      <c r="BHC344" s="44"/>
      <c r="BHD344" s="44"/>
      <c r="BHE344" s="44"/>
      <c r="BHF344" s="44"/>
      <c r="BHG344" s="44"/>
      <c r="BHH344" s="44"/>
      <c r="BHI344" s="44"/>
      <c r="BHJ344" s="44"/>
      <c r="BHK344" s="44"/>
      <c r="BHL344" s="44"/>
      <c r="BHM344" s="44"/>
      <c r="BHN344" s="44"/>
      <c r="BHO344" s="44"/>
      <c r="BHP344" s="44"/>
      <c r="BHQ344" s="44"/>
      <c r="BHR344" s="44"/>
      <c r="BHS344" s="44"/>
      <c r="BHT344" s="44"/>
      <c r="BHU344" s="44"/>
      <c r="BHV344" s="44"/>
      <c r="BHW344" s="44"/>
      <c r="BHX344" s="44"/>
      <c r="BHY344" s="44"/>
      <c r="BHZ344" s="44"/>
      <c r="BIA344" s="44"/>
      <c r="BIB344" s="44"/>
      <c r="BIC344" s="44"/>
      <c r="BID344" s="44"/>
      <c r="BIE344" s="44"/>
      <c r="BIF344" s="44"/>
      <c r="BIG344" s="44"/>
      <c r="BIH344" s="44"/>
      <c r="BII344" s="44"/>
      <c r="BIJ344" s="44"/>
      <c r="BIK344" s="44"/>
      <c r="BIL344" s="44"/>
      <c r="BIM344" s="44"/>
      <c r="BIN344" s="44"/>
      <c r="BIO344" s="44"/>
      <c r="BIP344" s="44"/>
      <c r="BIQ344" s="44"/>
      <c r="BIR344" s="44"/>
      <c r="BIS344" s="44"/>
      <c r="BIT344" s="44"/>
      <c r="BIU344" s="44"/>
      <c r="BIV344" s="44"/>
      <c r="BIW344" s="44"/>
      <c r="BIX344" s="44"/>
      <c r="BIY344" s="44"/>
      <c r="BIZ344" s="44"/>
      <c r="BJA344" s="44"/>
      <c r="BJB344" s="44"/>
      <c r="BJC344" s="44"/>
      <c r="BJD344" s="44"/>
      <c r="BJE344" s="44"/>
      <c r="BJF344" s="44"/>
      <c r="BJG344" s="44"/>
      <c r="BJH344" s="44"/>
      <c r="BJI344" s="44"/>
      <c r="BJJ344" s="44"/>
      <c r="BJK344" s="44"/>
      <c r="BJL344" s="44"/>
      <c r="BJM344" s="44"/>
      <c r="BJN344" s="44"/>
      <c r="BJO344" s="44"/>
      <c r="BJP344" s="44"/>
      <c r="BJQ344" s="44"/>
      <c r="BJR344" s="44"/>
      <c r="BJS344" s="44"/>
      <c r="BJT344" s="44"/>
      <c r="BJU344" s="44"/>
      <c r="BJV344" s="44"/>
      <c r="BJW344" s="44"/>
      <c r="BJX344" s="44"/>
      <c r="BJY344" s="44"/>
      <c r="BJZ344" s="44"/>
      <c r="BKA344" s="44"/>
      <c r="BKB344" s="44"/>
      <c r="BKC344" s="44"/>
      <c r="BKD344" s="44"/>
      <c r="BKE344" s="44"/>
      <c r="BKF344" s="44"/>
      <c r="BKG344" s="44"/>
      <c r="BKH344" s="44"/>
      <c r="BKI344" s="44"/>
      <c r="BKJ344" s="44"/>
      <c r="BKK344" s="44"/>
      <c r="BKL344" s="44"/>
      <c r="BKM344" s="44"/>
      <c r="BKN344" s="44"/>
      <c r="BKO344" s="44"/>
      <c r="BKP344" s="44"/>
      <c r="BKQ344" s="44"/>
      <c r="BKR344" s="44"/>
      <c r="BKS344" s="44"/>
      <c r="BKT344" s="44"/>
      <c r="BKU344" s="44"/>
      <c r="BKV344" s="44"/>
      <c r="BKW344" s="44"/>
      <c r="BKX344" s="44"/>
      <c r="BKY344" s="44"/>
      <c r="BKZ344" s="44"/>
      <c r="BLA344" s="44"/>
      <c r="BLB344" s="44"/>
      <c r="BLC344" s="44"/>
      <c r="BLD344" s="44"/>
      <c r="BLE344" s="44"/>
      <c r="BLF344" s="44"/>
      <c r="BLG344" s="44"/>
      <c r="BLH344" s="44"/>
      <c r="BLI344" s="44"/>
      <c r="BLJ344" s="44"/>
      <c r="BLK344" s="44"/>
      <c r="BLL344" s="44"/>
      <c r="BLM344" s="44"/>
      <c r="BLN344" s="44"/>
      <c r="BLO344" s="44"/>
      <c r="BLP344" s="44"/>
      <c r="BLQ344" s="44"/>
      <c r="BLR344" s="44"/>
      <c r="BLS344" s="44"/>
      <c r="BLT344" s="44"/>
      <c r="BLU344" s="44"/>
      <c r="BLV344" s="44"/>
      <c r="BLW344" s="44"/>
      <c r="BLX344" s="44"/>
      <c r="BLY344" s="44"/>
      <c r="BLZ344" s="44"/>
      <c r="BMA344" s="44"/>
      <c r="BMB344" s="44"/>
      <c r="BMC344" s="44"/>
      <c r="BMD344" s="44"/>
      <c r="BME344" s="44"/>
      <c r="BMF344" s="44"/>
      <c r="BMG344" s="44"/>
      <c r="BMH344" s="44"/>
      <c r="BMI344" s="44"/>
      <c r="BMJ344" s="44"/>
      <c r="BMK344" s="44"/>
      <c r="BML344" s="44"/>
      <c r="BMM344" s="44"/>
      <c r="BMN344" s="44"/>
      <c r="BMO344" s="44"/>
      <c r="BMP344" s="44"/>
      <c r="BMQ344" s="44"/>
      <c r="BMR344" s="44"/>
      <c r="BMS344" s="44"/>
      <c r="BMT344" s="44"/>
      <c r="BMU344" s="44"/>
      <c r="BMV344" s="44"/>
      <c r="BMW344" s="44"/>
      <c r="BMX344" s="44"/>
      <c r="BMY344" s="44"/>
      <c r="BMZ344" s="44"/>
      <c r="BNA344" s="44"/>
      <c r="BNB344" s="44"/>
      <c r="BNC344" s="44"/>
      <c r="BND344" s="44"/>
      <c r="BNE344" s="44"/>
      <c r="BNF344" s="44"/>
      <c r="BNG344" s="44"/>
      <c r="BNH344" s="44"/>
      <c r="BNI344" s="44"/>
      <c r="BNJ344" s="44"/>
      <c r="BNK344" s="44"/>
      <c r="BNL344" s="44"/>
      <c r="BNM344" s="44"/>
      <c r="BNN344" s="44"/>
      <c r="BNO344" s="44"/>
      <c r="BNP344" s="44"/>
      <c r="BNQ344" s="44"/>
      <c r="BNR344" s="44"/>
      <c r="BNS344" s="44"/>
      <c r="BNT344" s="44"/>
      <c r="BNU344" s="44"/>
      <c r="BNV344" s="44"/>
      <c r="BNW344" s="44"/>
      <c r="BNX344" s="44"/>
      <c r="BNY344" s="44"/>
      <c r="BNZ344" s="44"/>
      <c r="BOA344" s="44"/>
      <c r="BOB344" s="44"/>
      <c r="BOC344" s="44"/>
      <c r="BOD344" s="44"/>
      <c r="BOE344" s="44"/>
      <c r="BOF344" s="44"/>
      <c r="BOG344" s="44"/>
      <c r="BOH344" s="44"/>
      <c r="BOI344" s="44"/>
      <c r="BOJ344" s="44"/>
      <c r="BOK344" s="44"/>
      <c r="BOL344" s="44"/>
      <c r="BOM344" s="44"/>
      <c r="BON344" s="44"/>
      <c r="BOO344" s="44"/>
      <c r="BOP344" s="44"/>
      <c r="BOQ344" s="44"/>
      <c r="BOR344" s="44"/>
      <c r="BOS344" s="44"/>
      <c r="BOT344" s="44"/>
      <c r="BOU344" s="44"/>
      <c r="BOV344" s="44"/>
      <c r="BOW344" s="44"/>
      <c r="BOX344" s="44"/>
      <c r="BOY344" s="44"/>
      <c r="BOZ344" s="44"/>
      <c r="BPA344" s="44"/>
      <c r="BPB344" s="44"/>
      <c r="BPC344" s="44"/>
      <c r="BPD344" s="44"/>
      <c r="BPE344" s="44"/>
      <c r="BPF344" s="44"/>
      <c r="BPG344" s="44"/>
      <c r="BPH344" s="44"/>
      <c r="BPI344" s="44"/>
      <c r="BPJ344" s="44"/>
      <c r="BPK344" s="44"/>
      <c r="BPL344" s="44"/>
      <c r="BPM344" s="44"/>
      <c r="BPN344" s="44"/>
      <c r="BPO344" s="44"/>
      <c r="BPP344" s="44"/>
      <c r="BPQ344" s="44"/>
      <c r="BPR344" s="44"/>
      <c r="BPS344" s="44"/>
      <c r="BPT344" s="44"/>
      <c r="BPU344" s="44"/>
      <c r="BPV344" s="44"/>
      <c r="BPW344" s="44"/>
      <c r="BPX344" s="44"/>
      <c r="BPY344" s="44"/>
      <c r="BPZ344" s="44"/>
      <c r="BQA344" s="44"/>
      <c r="BQB344" s="44"/>
      <c r="BQC344" s="44"/>
      <c r="BQD344" s="44"/>
      <c r="BQE344" s="44"/>
      <c r="BQF344" s="44"/>
      <c r="BQG344" s="44"/>
      <c r="BQH344" s="44"/>
      <c r="BQI344" s="44"/>
      <c r="BQJ344" s="44"/>
      <c r="BQK344" s="44"/>
      <c r="BQL344" s="44"/>
      <c r="BQM344" s="44"/>
      <c r="BQN344" s="44"/>
      <c r="BQO344" s="44"/>
      <c r="BQP344" s="44"/>
      <c r="BQQ344" s="44"/>
      <c r="BQR344" s="44"/>
      <c r="BQS344" s="44"/>
      <c r="BQT344" s="44"/>
      <c r="BQU344" s="44"/>
      <c r="BQV344" s="44"/>
      <c r="BQW344" s="44"/>
      <c r="BQX344" s="44"/>
      <c r="BQY344" s="44"/>
      <c r="BQZ344" s="44"/>
      <c r="BRA344" s="44"/>
      <c r="BRB344" s="44"/>
      <c r="BRC344" s="44"/>
      <c r="BRD344" s="44"/>
      <c r="BRE344" s="44"/>
      <c r="BRF344" s="44"/>
      <c r="BRG344" s="44"/>
      <c r="BRH344" s="44"/>
      <c r="BRI344" s="44"/>
      <c r="BRJ344" s="44"/>
      <c r="BRK344" s="44"/>
      <c r="BRL344" s="44"/>
      <c r="BRM344" s="44"/>
      <c r="BRN344" s="44"/>
      <c r="BRO344" s="44"/>
      <c r="BRP344" s="44"/>
      <c r="BRQ344" s="44"/>
      <c r="BRR344" s="44"/>
      <c r="BRS344" s="44"/>
      <c r="BRT344" s="44"/>
      <c r="BRU344" s="44"/>
      <c r="BRV344" s="44"/>
      <c r="BRW344" s="44"/>
      <c r="BRX344" s="44"/>
      <c r="BRY344" s="44"/>
      <c r="BRZ344" s="44"/>
    </row>
    <row r="345" spans="1:1846" s="125" customFormat="1" x14ac:dyDescent="0.3">
      <c r="A345" s="812"/>
      <c r="B345" s="812"/>
      <c r="C345" s="812"/>
      <c r="D345" s="328" t="s">
        <v>457</v>
      </c>
      <c r="E345" s="542"/>
      <c r="F345" s="328"/>
      <c r="G345" s="393" t="s">
        <v>458</v>
      </c>
      <c r="H345" s="5">
        <f>H346</f>
        <v>0</v>
      </c>
      <c r="I345" s="6">
        <f t="shared" ref="I345:K345" si="193">I346</f>
        <v>364863980.41000003</v>
      </c>
      <c r="J345" s="6">
        <f t="shared" si="193"/>
        <v>364863978.75</v>
      </c>
      <c r="K345" s="6">
        <f t="shared" si="193"/>
        <v>312067682.60000002</v>
      </c>
      <c r="L345" s="46"/>
      <c r="M345" s="706">
        <f>M346+M347+M348+M349</f>
        <v>0</v>
      </c>
      <c r="N345" s="47">
        <f>N346+N347+N348+N349</f>
        <v>7550458579.9899998</v>
      </c>
      <c r="O345" s="47">
        <f>O346+O347+O348+O349</f>
        <v>3461112444.7200003</v>
      </c>
      <c r="P345" s="47">
        <f>P346+P347+P348+P349</f>
        <v>2241409973.7200003</v>
      </c>
      <c r="Q345" s="176"/>
      <c r="R345" s="352">
        <f>R346</f>
        <v>493867060.10000002</v>
      </c>
      <c r="S345" s="486">
        <f>S346+S349</f>
        <v>6845605400.6300001</v>
      </c>
      <c r="T345" s="486">
        <f t="shared" ref="T345:U345" si="194">T346+T349</f>
        <v>3050975147.4099998</v>
      </c>
      <c r="U345" s="486">
        <f t="shared" si="194"/>
        <v>2092335009.8499999</v>
      </c>
      <c r="V345" s="314"/>
      <c r="W345" s="497">
        <f>H345+M345+R345</f>
        <v>493867060.10000002</v>
      </c>
      <c r="X345" s="19">
        <f t="shared" si="186"/>
        <v>14760927961.029999</v>
      </c>
      <c r="Y345" s="19">
        <f t="shared" si="186"/>
        <v>6876951570.8800001</v>
      </c>
      <c r="Z345" s="155">
        <f t="shared" si="186"/>
        <v>4645812666.1700001</v>
      </c>
      <c r="AA345" s="897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  <c r="FF345" s="124"/>
      <c r="FG345" s="124"/>
      <c r="FH345" s="124"/>
      <c r="FI345" s="124"/>
      <c r="FJ345" s="124"/>
      <c r="FK345" s="124"/>
      <c r="FL345" s="124"/>
      <c r="FM345" s="124"/>
      <c r="FN345" s="124"/>
      <c r="FO345" s="124"/>
      <c r="FP345" s="124"/>
      <c r="FQ345" s="124"/>
      <c r="FR345" s="124"/>
      <c r="FS345" s="124"/>
      <c r="FT345" s="124"/>
      <c r="FU345" s="124"/>
      <c r="FV345" s="124"/>
      <c r="FW345" s="124"/>
      <c r="FX345" s="124"/>
      <c r="FY345" s="124"/>
      <c r="FZ345" s="124"/>
      <c r="GA345" s="124"/>
      <c r="GB345" s="124"/>
      <c r="GC345" s="124"/>
      <c r="GD345" s="124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  <c r="GO345" s="124"/>
      <c r="GP345" s="124"/>
      <c r="GQ345" s="124"/>
      <c r="GR345" s="124"/>
      <c r="GS345" s="124"/>
      <c r="GT345" s="124"/>
      <c r="GU345" s="124"/>
      <c r="GV345" s="124"/>
      <c r="GW345" s="124"/>
      <c r="GX345" s="124"/>
      <c r="GY345" s="124"/>
      <c r="GZ345" s="124"/>
      <c r="HA345" s="124"/>
      <c r="HB345" s="124"/>
      <c r="HC345" s="124"/>
      <c r="HD345" s="124"/>
      <c r="HE345" s="124"/>
      <c r="HF345" s="124"/>
      <c r="HG345" s="124"/>
      <c r="HH345" s="124"/>
      <c r="HI345" s="124"/>
      <c r="HJ345" s="124"/>
      <c r="HK345" s="124"/>
      <c r="HL345" s="124"/>
      <c r="HM345" s="124"/>
      <c r="HN345" s="124"/>
      <c r="HO345" s="124"/>
      <c r="HP345" s="124"/>
      <c r="HQ345" s="124"/>
      <c r="HR345" s="124"/>
      <c r="HS345" s="124"/>
      <c r="HT345" s="124"/>
      <c r="HU345" s="124"/>
      <c r="HV345" s="124"/>
      <c r="HW345" s="124"/>
      <c r="HX345" s="124"/>
      <c r="HY345" s="124"/>
      <c r="HZ345" s="124"/>
      <c r="IA345" s="124"/>
      <c r="IB345" s="124"/>
      <c r="IC345" s="124"/>
      <c r="ID345" s="124"/>
      <c r="IE345" s="124"/>
      <c r="IF345" s="124"/>
      <c r="IG345" s="124"/>
      <c r="IH345" s="124"/>
      <c r="II345" s="124"/>
      <c r="IJ345" s="124"/>
      <c r="IK345" s="124"/>
      <c r="IL345" s="124"/>
      <c r="IM345" s="124"/>
      <c r="IN345" s="124"/>
      <c r="IO345" s="124"/>
      <c r="IP345" s="124"/>
      <c r="IQ345" s="124"/>
      <c r="IR345" s="124"/>
      <c r="IS345" s="124"/>
      <c r="IT345" s="124"/>
      <c r="IU345" s="124"/>
      <c r="IV345" s="124"/>
      <c r="IW345" s="124"/>
      <c r="IX345" s="124"/>
      <c r="IY345" s="124"/>
      <c r="IZ345" s="124"/>
      <c r="JA345" s="124"/>
      <c r="JB345" s="124"/>
      <c r="JC345" s="124"/>
      <c r="JD345" s="124"/>
      <c r="JE345" s="124"/>
      <c r="JF345" s="124"/>
      <c r="JG345" s="124"/>
      <c r="JH345" s="124"/>
      <c r="JI345" s="124"/>
      <c r="JJ345" s="124"/>
      <c r="JK345" s="124"/>
      <c r="JL345" s="124"/>
      <c r="JM345" s="124"/>
      <c r="JN345" s="124"/>
      <c r="JO345" s="124"/>
      <c r="JP345" s="124"/>
      <c r="JQ345" s="124"/>
      <c r="JR345" s="124"/>
      <c r="JS345" s="124"/>
      <c r="JT345" s="124"/>
      <c r="JU345" s="124"/>
      <c r="JV345" s="124"/>
      <c r="JW345" s="124"/>
      <c r="JX345" s="124"/>
      <c r="JY345" s="124"/>
      <c r="JZ345" s="124"/>
      <c r="KA345" s="124"/>
      <c r="KB345" s="124"/>
      <c r="KC345" s="124"/>
      <c r="KD345" s="124"/>
      <c r="KE345" s="124"/>
      <c r="KF345" s="124"/>
      <c r="KG345" s="124"/>
      <c r="KH345" s="124"/>
      <c r="KI345" s="124"/>
      <c r="KJ345" s="124"/>
      <c r="KK345" s="124"/>
      <c r="KL345" s="124"/>
      <c r="KM345" s="124"/>
      <c r="KN345" s="124"/>
      <c r="KO345" s="124"/>
      <c r="KP345" s="124"/>
      <c r="KQ345" s="124"/>
      <c r="KR345" s="124"/>
      <c r="KS345" s="124"/>
      <c r="KT345" s="124"/>
      <c r="KU345" s="124"/>
      <c r="KV345" s="124"/>
      <c r="KW345" s="124"/>
      <c r="KX345" s="124"/>
      <c r="KY345" s="124"/>
      <c r="KZ345" s="124"/>
      <c r="LA345" s="124"/>
      <c r="LB345" s="124"/>
      <c r="LC345" s="124"/>
      <c r="LD345" s="124"/>
      <c r="LE345" s="124"/>
      <c r="LF345" s="124"/>
      <c r="LG345" s="124"/>
      <c r="LH345" s="124"/>
      <c r="LI345" s="124"/>
      <c r="LJ345" s="124"/>
      <c r="LK345" s="124"/>
      <c r="LL345" s="124"/>
      <c r="LM345" s="124"/>
      <c r="LN345" s="124"/>
      <c r="LO345" s="124"/>
      <c r="LP345" s="124"/>
      <c r="LQ345" s="124"/>
      <c r="LR345" s="124"/>
      <c r="LS345" s="124"/>
      <c r="LT345" s="124"/>
      <c r="LU345" s="124"/>
      <c r="LV345" s="124"/>
      <c r="LW345" s="124"/>
      <c r="LX345" s="124"/>
      <c r="LY345" s="124"/>
      <c r="LZ345" s="124"/>
      <c r="MA345" s="124"/>
      <c r="MB345" s="124"/>
      <c r="MC345" s="124"/>
      <c r="MD345" s="124"/>
      <c r="ME345" s="124"/>
      <c r="MF345" s="124"/>
      <c r="MG345" s="124"/>
      <c r="MH345" s="124"/>
      <c r="MI345" s="124"/>
      <c r="MJ345" s="124"/>
      <c r="MK345" s="124"/>
      <c r="ML345" s="124"/>
      <c r="MM345" s="124"/>
      <c r="MN345" s="124"/>
      <c r="MO345" s="124"/>
      <c r="MP345" s="124"/>
      <c r="MQ345" s="124"/>
      <c r="MR345" s="124"/>
      <c r="MS345" s="124"/>
      <c r="MT345" s="124"/>
      <c r="MU345" s="124"/>
      <c r="MV345" s="124"/>
      <c r="MW345" s="124"/>
      <c r="MX345" s="124"/>
      <c r="MY345" s="124"/>
      <c r="MZ345" s="124"/>
      <c r="NA345" s="124"/>
      <c r="NB345" s="124"/>
      <c r="NC345" s="124"/>
      <c r="ND345" s="124"/>
      <c r="NE345" s="124"/>
      <c r="NF345" s="124"/>
      <c r="NG345" s="124"/>
      <c r="NH345" s="124"/>
      <c r="NI345" s="124"/>
      <c r="NJ345" s="124"/>
      <c r="NK345" s="124"/>
      <c r="NL345" s="124"/>
      <c r="NM345" s="124"/>
      <c r="NN345" s="124"/>
      <c r="NO345" s="124"/>
      <c r="NP345" s="124"/>
      <c r="NQ345" s="124"/>
      <c r="NR345" s="124"/>
      <c r="NS345" s="124"/>
      <c r="NT345" s="124"/>
      <c r="NU345" s="124"/>
      <c r="NV345" s="124"/>
      <c r="NW345" s="124"/>
      <c r="NX345" s="124"/>
      <c r="NY345" s="124"/>
      <c r="NZ345" s="124"/>
      <c r="OA345" s="124"/>
      <c r="OB345" s="124"/>
      <c r="OC345" s="124"/>
      <c r="OD345" s="124"/>
      <c r="OE345" s="124"/>
      <c r="OF345" s="124"/>
      <c r="OG345" s="124"/>
      <c r="OH345" s="124"/>
      <c r="OI345" s="124"/>
      <c r="OJ345" s="124"/>
      <c r="OK345" s="124"/>
      <c r="OL345" s="124"/>
      <c r="OM345" s="124"/>
      <c r="ON345" s="124"/>
      <c r="OO345" s="124"/>
      <c r="OP345" s="124"/>
      <c r="OQ345" s="124"/>
      <c r="OR345" s="124"/>
      <c r="OS345" s="124"/>
      <c r="OT345" s="124"/>
      <c r="OU345" s="124"/>
      <c r="OV345" s="124"/>
      <c r="OW345" s="124"/>
      <c r="OX345" s="124"/>
      <c r="OY345" s="124"/>
      <c r="OZ345" s="124"/>
      <c r="PA345" s="124"/>
      <c r="PB345" s="124"/>
      <c r="PC345" s="124"/>
      <c r="PD345" s="124"/>
      <c r="PE345" s="124"/>
      <c r="PF345" s="124"/>
      <c r="PG345" s="124"/>
      <c r="PH345" s="124"/>
      <c r="PI345" s="124"/>
      <c r="PJ345" s="124"/>
      <c r="PK345" s="124"/>
      <c r="PL345" s="124"/>
      <c r="PM345" s="124"/>
      <c r="PN345" s="124"/>
      <c r="PO345" s="124"/>
      <c r="PP345" s="124"/>
      <c r="PQ345" s="124"/>
      <c r="PR345" s="124"/>
      <c r="PS345" s="124"/>
      <c r="PT345" s="124"/>
      <c r="PU345" s="124"/>
      <c r="PV345" s="124"/>
      <c r="PW345" s="124"/>
      <c r="PX345" s="124"/>
      <c r="PY345" s="124"/>
      <c r="PZ345" s="124"/>
      <c r="QA345" s="124"/>
      <c r="QB345" s="124"/>
      <c r="QC345" s="124"/>
      <c r="QD345" s="124"/>
      <c r="QE345" s="124"/>
      <c r="QF345" s="124"/>
      <c r="QG345" s="124"/>
      <c r="QH345" s="124"/>
      <c r="QI345" s="124"/>
      <c r="QJ345" s="124"/>
      <c r="QK345" s="124"/>
      <c r="QL345" s="124"/>
      <c r="QM345" s="124"/>
      <c r="QN345" s="124"/>
      <c r="QO345" s="124"/>
      <c r="QP345" s="124"/>
      <c r="QQ345" s="124"/>
      <c r="QR345" s="124"/>
      <c r="QS345" s="124"/>
      <c r="QT345" s="124"/>
      <c r="QU345" s="124"/>
      <c r="QV345" s="124"/>
      <c r="QW345" s="124"/>
      <c r="QX345" s="124"/>
      <c r="QY345" s="124"/>
      <c r="QZ345" s="124"/>
      <c r="RA345" s="124"/>
      <c r="RB345" s="124"/>
      <c r="RC345" s="124"/>
      <c r="RD345" s="124"/>
      <c r="RE345" s="124"/>
      <c r="RF345" s="124"/>
      <c r="RG345" s="124"/>
      <c r="RH345" s="124"/>
      <c r="RI345" s="124"/>
      <c r="RJ345" s="124"/>
      <c r="RK345" s="124"/>
      <c r="RL345" s="124"/>
      <c r="RM345" s="124"/>
      <c r="RN345" s="124"/>
      <c r="RO345" s="124"/>
      <c r="RP345" s="124"/>
      <c r="RQ345" s="124"/>
      <c r="RR345" s="124"/>
      <c r="RS345" s="124"/>
      <c r="RT345" s="124"/>
      <c r="RU345" s="124"/>
      <c r="RV345" s="124"/>
      <c r="RW345" s="124"/>
      <c r="RX345" s="124"/>
      <c r="RY345" s="124"/>
      <c r="RZ345" s="124"/>
      <c r="SA345" s="124"/>
      <c r="SB345" s="124"/>
      <c r="SC345" s="124"/>
      <c r="SD345" s="124"/>
      <c r="SE345" s="124"/>
      <c r="SF345" s="124"/>
      <c r="SG345" s="124"/>
      <c r="SH345" s="124"/>
      <c r="SI345" s="124"/>
      <c r="SJ345" s="124"/>
      <c r="SK345" s="124"/>
      <c r="SL345" s="124"/>
      <c r="SM345" s="124"/>
      <c r="SN345" s="124"/>
      <c r="SO345" s="124"/>
      <c r="SP345" s="124"/>
      <c r="SQ345" s="124"/>
      <c r="SR345" s="124"/>
      <c r="SS345" s="124"/>
      <c r="ST345" s="124"/>
      <c r="SU345" s="124"/>
      <c r="SV345" s="124"/>
      <c r="SW345" s="124"/>
      <c r="SX345" s="124"/>
      <c r="SY345" s="124"/>
      <c r="SZ345" s="124"/>
      <c r="TA345" s="124"/>
      <c r="TB345" s="124"/>
      <c r="TC345" s="124"/>
      <c r="TD345" s="124"/>
      <c r="TE345" s="124"/>
      <c r="TF345" s="124"/>
      <c r="TG345" s="124"/>
      <c r="TH345" s="124"/>
      <c r="TI345" s="124"/>
      <c r="TJ345" s="124"/>
      <c r="TK345" s="124"/>
      <c r="TL345" s="124"/>
      <c r="TM345" s="124"/>
      <c r="TN345" s="124"/>
      <c r="TO345" s="124"/>
      <c r="TP345" s="124"/>
      <c r="TQ345" s="124"/>
      <c r="TR345" s="124"/>
      <c r="TS345" s="124"/>
      <c r="TT345" s="124"/>
      <c r="TU345" s="124"/>
      <c r="TV345" s="124"/>
      <c r="TW345" s="124"/>
      <c r="TX345" s="124"/>
      <c r="TY345" s="124"/>
      <c r="TZ345" s="124"/>
      <c r="UA345" s="124"/>
      <c r="UB345" s="124"/>
      <c r="UC345" s="124"/>
      <c r="UD345" s="124"/>
      <c r="UE345" s="124"/>
      <c r="UF345" s="124"/>
      <c r="UG345" s="124"/>
      <c r="UH345" s="124"/>
      <c r="UI345" s="124"/>
      <c r="UJ345" s="124"/>
      <c r="UK345" s="124"/>
      <c r="UL345" s="124"/>
      <c r="UM345" s="124"/>
      <c r="UN345" s="124"/>
      <c r="UO345" s="124"/>
      <c r="UP345" s="124"/>
      <c r="UQ345" s="124"/>
      <c r="UR345" s="124"/>
      <c r="US345" s="124"/>
      <c r="UT345" s="124"/>
      <c r="UU345" s="124"/>
      <c r="UV345" s="124"/>
      <c r="UW345" s="124"/>
      <c r="UX345" s="124"/>
      <c r="UY345" s="124"/>
      <c r="UZ345" s="124"/>
      <c r="VA345" s="124"/>
      <c r="VB345" s="124"/>
      <c r="VC345" s="124"/>
      <c r="VD345" s="124"/>
      <c r="VE345" s="124"/>
      <c r="VF345" s="124"/>
      <c r="VG345" s="124"/>
      <c r="VH345" s="124"/>
      <c r="VI345" s="124"/>
      <c r="VJ345" s="124"/>
      <c r="VK345" s="124"/>
      <c r="VL345" s="124"/>
      <c r="VM345" s="124"/>
      <c r="VN345" s="124"/>
      <c r="VO345" s="124"/>
      <c r="VP345" s="124"/>
      <c r="VQ345" s="124"/>
      <c r="VR345" s="124"/>
      <c r="VS345" s="124"/>
      <c r="VT345" s="124"/>
      <c r="VU345" s="124"/>
      <c r="VV345" s="124"/>
      <c r="VW345" s="124"/>
      <c r="VX345" s="124"/>
      <c r="VY345" s="124"/>
      <c r="VZ345" s="124"/>
      <c r="WA345" s="124"/>
      <c r="WB345" s="124"/>
      <c r="WC345" s="124"/>
      <c r="WD345" s="124"/>
      <c r="WE345" s="124"/>
      <c r="WF345" s="124"/>
      <c r="WG345" s="124"/>
      <c r="WH345" s="124"/>
      <c r="WI345" s="124"/>
      <c r="WJ345" s="124"/>
      <c r="WK345" s="124"/>
      <c r="WL345" s="124"/>
      <c r="WM345" s="124"/>
      <c r="WN345" s="124"/>
      <c r="WO345" s="124"/>
      <c r="WP345" s="124"/>
      <c r="WQ345" s="124"/>
      <c r="WR345" s="124"/>
      <c r="WS345" s="124"/>
      <c r="WT345" s="124"/>
      <c r="WU345" s="124"/>
      <c r="WV345" s="124"/>
      <c r="WW345" s="124"/>
      <c r="WX345" s="124"/>
      <c r="WY345" s="124"/>
      <c r="WZ345" s="124"/>
      <c r="XA345" s="124"/>
      <c r="XB345" s="124"/>
      <c r="XC345" s="124"/>
      <c r="XD345" s="124"/>
      <c r="XE345" s="124"/>
      <c r="XF345" s="124"/>
      <c r="XG345" s="124"/>
      <c r="XH345" s="124"/>
      <c r="XI345" s="124"/>
      <c r="XJ345" s="124"/>
      <c r="XK345" s="124"/>
      <c r="XL345" s="124"/>
      <c r="XM345" s="124"/>
      <c r="XN345" s="124"/>
      <c r="XO345" s="124"/>
      <c r="XP345" s="124"/>
      <c r="XQ345" s="124"/>
      <c r="XR345" s="124"/>
      <c r="XS345" s="124"/>
      <c r="XT345" s="124"/>
      <c r="XU345" s="124"/>
      <c r="XV345" s="124"/>
      <c r="XW345" s="124"/>
      <c r="XX345" s="124"/>
      <c r="XY345" s="124"/>
      <c r="XZ345" s="124"/>
      <c r="YA345" s="124"/>
      <c r="YB345" s="124"/>
      <c r="YC345" s="124"/>
      <c r="YD345" s="124"/>
      <c r="YE345" s="124"/>
      <c r="YF345" s="124"/>
      <c r="YG345" s="124"/>
      <c r="YH345" s="124"/>
      <c r="YI345" s="124"/>
      <c r="YJ345" s="124"/>
      <c r="YK345" s="124"/>
      <c r="YL345" s="124"/>
      <c r="YM345" s="124"/>
      <c r="YN345" s="124"/>
      <c r="YO345" s="124"/>
      <c r="YP345" s="124"/>
      <c r="YQ345" s="124"/>
      <c r="YR345" s="124"/>
      <c r="YS345" s="124"/>
      <c r="YT345" s="124"/>
      <c r="YU345" s="124"/>
      <c r="YV345" s="124"/>
      <c r="YW345" s="124"/>
      <c r="YX345" s="124"/>
      <c r="YY345" s="124"/>
      <c r="YZ345" s="124"/>
      <c r="ZA345" s="124"/>
      <c r="ZB345" s="124"/>
      <c r="ZC345" s="124"/>
      <c r="ZD345" s="124"/>
      <c r="ZE345" s="124"/>
      <c r="ZF345" s="124"/>
      <c r="ZG345" s="124"/>
      <c r="ZH345" s="124"/>
      <c r="ZI345" s="124"/>
      <c r="ZJ345" s="124"/>
      <c r="ZK345" s="124"/>
      <c r="ZL345" s="124"/>
      <c r="ZM345" s="124"/>
      <c r="ZN345" s="124"/>
      <c r="ZO345" s="124"/>
      <c r="ZP345" s="124"/>
      <c r="ZQ345" s="124"/>
      <c r="ZR345" s="124"/>
      <c r="ZS345" s="124"/>
      <c r="ZT345" s="124"/>
      <c r="ZU345" s="124"/>
      <c r="ZV345" s="124"/>
      <c r="ZW345" s="124"/>
      <c r="ZX345" s="124"/>
      <c r="ZY345" s="124"/>
      <c r="ZZ345" s="124"/>
      <c r="AAA345" s="124"/>
      <c r="AAB345" s="124"/>
      <c r="AAC345" s="124"/>
      <c r="AAD345" s="124"/>
      <c r="AAE345" s="124"/>
      <c r="AAF345" s="124"/>
      <c r="AAG345" s="124"/>
      <c r="AAH345" s="124"/>
      <c r="AAI345" s="124"/>
      <c r="AAJ345" s="124"/>
      <c r="AAK345" s="124"/>
      <c r="AAL345" s="124"/>
      <c r="AAM345" s="124"/>
      <c r="AAN345" s="124"/>
      <c r="AAO345" s="124"/>
      <c r="AAP345" s="124"/>
      <c r="AAQ345" s="124"/>
      <c r="AAR345" s="124"/>
      <c r="AAS345" s="124"/>
      <c r="AAT345" s="124"/>
      <c r="AAU345" s="124"/>
      <c r="AAV345" s="124"/>
      <c r="AAW345" s="124"/>
      <c r="AAX345" s="124"/>
      <c r="AAY345" s="124"/>
      <c r="AAZ345" s="124"/>
      <c r="ABA345" s="124"/>
      <c r="ABB345" s="124"/>
      <c r="ABC345" s="124"/>
      <c r="ABD345" s="124"/>
      <c r="ABE345" s="124"/>
      <c r="ABF345" s="124"/>
      <c r="ABG345" s="124"/>
      <c r="ABH345" s="124"/>
      <c r="ABI345" s="124"/>
      <c r="ABJ345" s="124"/>
      <c r="ABK345" s="124"/>
      <c r="ABL345" s="124"/>
      <c r="ABM345" s="124"/>
      <c r="ABN345" s="124"/>
      <c r="ABO345" s="124"/>
      <c r="ABP345" s="124"/>
      <c r="ABQ345" s="124"/>
      <c r="ABR345" s="124"/>
      <c r="ABS345" s="124"/>
      <c r="ABT345" s="124"/>
      <c r="ABU345" s="124"/>
      <c r="ABV345" s="124"/>
      <c r="ABW345" s="124"/>
      <c r="ABX345" s="124"/>
      <c r="ABY345" s="124"/>
      <c r="ABZ345" s="124"/>
      <c r="ACA345" s="124"/>
      <c r="ACB345" s="124"/>
      <c r="ACC345" s="124"/>
      <c r="ACD345" s="124"/>
      <c r="ACE345" s="124"/>
      <c r="ACF345" s="124"/>
      <c r="ACG345" s="124"/>
      <c r="ACH345" s="124"/>
      <c r="ACI345" s="124"/>
      <c r="ACJ345" s="124"/>
      <c r="ACK345" s="124"/>
      <c r="ACL345" s="124"/>
      <c r="ACM345" s="124"/>
      <c r="ACN345" s="124"/>
      <c r="ACO345" s="124"/>
      <c r="ACP345" s="124"/>
      <c r="ACQ345" s="124"/>
      <c r="ACR345" s="124"/>
      <c r="ACS345" s="124"/>
      <c r="ACT345" s="124"/>
      <c r="ACU345" s="124"/>
      <c r="ACV345" s="124"/>
      <c r="ACW345" s="124"/>
      <c r="ACX345" s="124"/>
      <c r="ACY345" s="124"/>
      <c r="ACZ345" s="124"/>
      <c r="ADA345" s="124"/>
      <c r="ADB345" s="124"/>
      <c r="ADC345" s="124"/>
      <c r="ADD345" s="124"/>
      <c r="ADE345" s="124"/>
      <c r="ADF345" s="124"/>
      <c r="ADG345" s="124"/>
      <c r="ADH345" s="124"/>
      <c r="ADI345" s="124"/>
      <c r="ADJ345" s="124"/>
      <c r="ADK345" s="124"/>
      <c r="ADL345" s="124"/>
      <c r="ADM345" s="124"/>
      <c r="ADN345" s="124"/>
      <c r="ADO345" s="124"/>
      <c r="ADP345" s="124"/>
      <c r="ADQ345" s="124"/>
      <c r="ADR345" s="124"/>
      <c r="ADS345" s="124"/>
      <c r="ADT345" s="124"/>
      <c r="ADU345" s="124"/>
      <c r="ADV345" s="124"/>
      <c r="ADW345" s="124"/>
      <c r="ADX345" s="124"/>
      <c r="ADY345" s="124"/>
      <c r="ADZ345" s="124"/>
      <c r="AEA345" s="124"/>
      <c r="AEB345" s="124"/>
      <c r="AEC345" s="124"/>
      <c r="AED345" s="124"/>
      <c r="AEE345" s="124"/>
      <c r="AEF345" s="124"/>
      <c r="AEG345" s="124"/>
      <c r="AEH345" s="124"/>
      <c r="AEI345" s="124"/>
      <c r="AEJ345" s="124"/>
      <c r="AEK345" s="124"/>
      <c r="AEL345" s="124"/>
      <c r="AEM345" s="124"/>
      <c r="AEN345" s="124"/>
      <c r="AEO345" s="124"/>
      <c r="AEP345" s="124"/>
      <c r="AEQ345" s="124"/>
      <c r="AER345" s="124"/>
      <c r="AES345" s="124"/>
      <c r="AET345" s="124"/>
      <c r="AEU345" s="124"/>
      <c r="AEV345" s="124"/>
      <c r="AEW345" s="124"/>
      <c r="AEX345" s="124"/>
      <c r="AEY345" s="124"/>
      <c r="AEZ345" s="124"/>
      <c r="AFA345" s="124"/>
      <c r="AFB345" s="124"/>
      <c r="AFC345" s="124"/>
      <c r="AFD345" s="124"/>
      <c r="AFE345" s="124"/>
      <c r="AFF345" s="124"/>
      <c r="AFG345" s="124"/>
      <c r="AFH345" s="124"/>
      <c r="AFI345" s="124"/>
      <c r="AFJ345" s="124"/>
      <c r="AFK345" s="124"/>
      <c r="AFL345" s="124"/>
      <c r="AFM345" s="124"/>
      <c r="AFN345" s="124"/>
      <c r="AFO345" s="124"/>
      <c r="AFP345" s="124"/>
      <c r="AFQ345" s="124"/>
      <c r="AFR345" s="124"/>
      <c r="AFS345" s="124"/>
      <c r="AFT345" s="124"/>
      <c r="AFU345" s="124"/>
      <c r="AFV345" s="124"/>
      <c r="AFW345" s="124"/>
      <c r="AFX345" s="124"/>
      <c r="AFY345" s="124"/>
      <c r="AFZ345" s="124"/>
      <c r="AGA345" s="124"/>
      <c r="AGB345" s="124"/>
      <c r="AGC345" s="124"/>
      <c r="AGD345" s="124"/>
      <c r="AGE345" s="124"/>
      <c r="AGF345" s="124"/>
      <c r="AGG345" s="124"/>
      <c r="AGH345" s="124"/>
      <c r="AGI345" s="124"/>
      <c r="AGJ345" s="124"/>
      <c r="AGK345" s="124"/>
      <c r="AGL345" s="124"/>
      <c r="AGM345" s="124"/>
      <c r="AGN345" s="124"/>
      <c r="AGO345" s="124"/>
      <c r="AGP345" s="124"/>
      <c r="AGQ345" s="124"/>
      <c r="AGR345" s="124"/>
      <c r="AGS345" s="124"/>
      <c r="AGT345" s="124"/>
      <c r="AGU345" s="124"/>
      <c r="AGV345" s="124"/>
      <c r="AGW345" s="124"/>
      <c r="AGX345" s="124"/>
      <c r="AGY345" s="124"/>
      <c r="AGZ345" s="124"/>
      <c r="AHA345" s="124"/>
      <c r="AHB345" s="124"/>
      <c r="AHC345" s="124"/>
      <c r="AHD345" s="124"/>
      <c r="AHE345" s="124"/>
      <c r="AHF345" s="124"/>
      <c r="AHG345" s="124"/>
      <c r="AHH345" s="124"/>
      <c r="AHI345" s="124"/>
      <c r="AHJ345" s="124"/>
      <c r="AHK345" s="124"/>
      <c r="AHL345" s="124"/>
      <c r="AHM345" s="124"/>
      <c r="AHN345" s="124"/>
      <c r="AHO345" s="124"/>
      <c r="AHP345" s="124"/>
      <c r="AHQ345" s="124"/>
      <c r="AHR345" s="124"/>
      <c r="AHS345" s="124"/>
      <c r="AHT345" s="124"/>
      <c r="AHU345" s="124"/>
      <c r="AHV345" s="124"/>
      <c r="AHW345" s="124"/>
      <c r="AHX345" s="124"/>
      <c r="AHY345" s="124"/>
      <c r="AHZ345" s="124"/>
      <c r="AIA345" s="124"/>
      <c r="AIB345" s="124"/>
      <c r="AIC345" s="124"/>
      <c r="AID345" s="124"/>
      <c r="AIE345" s="124"/>
      <c r="AIF345" s="124"/>
      <c r="AIG345" s="124"/>
      <c r="AIH345" s="124"/>
      <c r="AII345" s="124"/>
      <c r="AIJ345" s="124"/>
      <c r="AIK345" s="124"/>
      <c r="AIL345" s="124"/>
      <c r="AIM345" s="124"/>
      <c r="AIN345" s="124"/>
      <c r="AIO345" s="124"/>
      <c r="AIP345" s="124"/>
      <c r="AIQ345" s="124"/>
      <c r="AIR345" s="124"/>
      <c r="AIS345" s="124"/>
      <c r="AIT345" s="124"/>
      <c r="AIU345" s="124"/>
      <c r="AIV345" s="124"/>
      <c r="AIW345" s="124"/>
      <c r="AIX345" s="124"/>
      <c r="AIY345" s="124"/>
      <c r="AIZ345" s="124"/>
      <c r="AJA345" s="124"/>
      <c r="AJB345" s="124"/>
      <c r="AJC345" s="124"/>
      <c r="AJD345" s="124"/>
      <c r="AJE345" s="124"/>
      <c r="AJF345" s="124"/>
      <c r="AJG345" s="124"/>
      <c r="AJH345" s="124"/>
      <c r="AJI345" s="124"/>
      <c r="AJJ345" s="124"/>
      <c r="AJK345" s="124"/>
      <c r="AJL345" s="124"/>
      <c r="AJM345" s="124"/>
      <c r="AJN345" s="124"/>
      <c r="AJO345" s="124"/>
      <c r="AJP345" s="124"/>
      <c r="AJQ345" s="124"/>
      <c r="AJR345" s="124"/>
      <c r="AJS345" s="124"/>
      <c r="AJT345" s="124"/>
      <c r="AJU345" s="124"/>
      <c r="AJV345" s="124"/>
      <c r="AJW345" s="124"/>
      <c r="AJX345" s="124"/>
      <c r="AJY345" s="124"/>
      <c r="AJZ345" s="124"/>
      <c r="AKA345" s="124"/>
      <c r="AKB345" s="124"/>
      <c r="AKC345" s="124"/>
      <c r="AKD345" s="124"/>
      <c r="AKE345" s="124"/>
      <c r="AKF345" s="124"/>
      <c r="AKG345" s="124"/>
      <c r="AKH345" s="124"/>
      <c r="AKI345" s="124"/>
      <c r="AKJ345" s="124"/>
      <c r="AKK345" s="124"/>
      <c r="AKL345" s="124"/>
      <c r="AKM345" s="124"/>
      <c r="AKN345" s="124"/>
      <c r="AKO345" s="124"/>
      <c r="AKP345" s="124"/>
      <c r="AKQ345" s="124"/>
      <c r="AKR345" s="124"/>
      <c r="AKS345" s="124"/>
      <c r="AKT345" s="124"/>
      <c r="AKU345" s="124"/>
      <c r="AKV345" s="124"/>
      <c r="AKW345" s="124"/>
      <c r="AKX345" s="124"/>
      <c r="AKY345" s="124"/>
      <c r="AKZ345" s="124"/>
      <c r="ALA345" s="124"/>
      <c r="ALB345" s="124"/>
      <c r="ALC345" s="124"/>
      <c r="ALD345" s="124"/>
      <c r="ALE345" s="124"/>
      <c r="ALF345" s="124"/>
      <c r="ALG345" s="124"/>
      <c r="ALH345" s="124"/>
      <c r="ALI345" s="124"/>
      <c r="ALJ345" s="124"/>
      <c r="ALK345" s="124"/>
      <c r="ALL345" s="124"/>
      <c r="ALM345" s="124"/>
      <c r="ALN345" s="124"/>
      <c r="ALO345" s="124"/>
      <c r="ALP345" s="124"/>
      <c r="ALQ345" s="124"/>
      <c r="ALR345" s="124"/>
      <c r="ALS345" s="124"/>
      <c r="ALT345" s="124"/>
      <c r="ALU345" s="124"/>
      <c r="ALV345" s="124"/>
      <c r="ALW345" s="124"/>
      <c r="ALX345" s="124"/>
      <c r="ALY345" s="124"/>
      <c r="ALZ345" s="124"/>
      <c r="AMA345" s="124"/>
      <c r="AMB345" s="124"/>
      <c r="AMC345" s="124"/>
      <c r="AMD345" s="124"/>
      <c r="AME345" s="124"/>
      <c r="AMF345" s="124"/>
      <c r="AMG345" s="124"/>
      <c r="AMH345" s="124"/>
      <c r="AMI345" s="124"/>
      <c r="AMJ345" s="124"/>
      <c r="AMK345" s="124"/>
      <c r="AML345" s="124"/>
      <c r="AMM345" s="124"/>
      <c r="AMN345" s="124"/>
      <c r="AMO345" s="124"/>
      <c r="AMP345" s="124"/>
      <c r="AMQ345" s="124"/>
      <c r="AMR345" s="124"/>
      <c r="AMS345" s="124"/>
      <c r="AMT345" s="124"/>
      <c r="AMU345" s="124"/>
      <c r="AMV345" s="124"/>
      <c r="AMW345" s="124"/>
      <c r="AMX345" s="124"/>
      <c r="AMY345" s="124"/>
      <c r="AMZ345" s="124"/>
      <c r="ANA345" s="124"/>
      <c r="ANB345" s="124"/>
      <c r="ANC345" s="124"/>
      <c r="AND345" s="124"/>
      <c r="ANE345" s="124"/>
      <c r="ANF345" s="124"/>
      <c r="ANG345" s="124"/>
      <c r="ANH345" s="124"/>
      <c r="ANI345" s="124"/>
      <c r="ANJ345" s="124"/>
      <c r="ANK345" s="124"/>
      <c r="ANL345" s="124"/>
      <c r="ANM345" s="124"/>
      <c r="ANN345" s="124"/>
      <c r="ANO345" s="124"/>
      <c r="ANP345" s="124"/>
      <c r="ANQ345" s="124"/>
      <c r="ANR345" s="124"/>
      <c r="ANS345" s="124"/>
      <c r="ANT345" s="124"/>
      <c r="ANU345" s="124"/>
      <c r="ANV345" s="124"/>
      <c r="ANW345" s="124"/>
      <c r="ANX345" s="124"/>
      <c r="ANY345" s="124"/>
      <c r="ANZ345" s="124"/>
      <c r="AOA345" s="124"/>
      <c r="AOB345" s="124"/>
      <c r="AOC345" s="124"/>
      <c r="AOD345" s="124"/>
      <c r="AOE345" s="124"/>
      <c r="AOF345" s="124"/>
      <c r="AOG345" s="124"/>
      <c r="AOH345" s="124"/>
      <c r="AOI345" s="124"/>
      <c r="AOJ345" s="124"/>
      <c r="AOK345" s="124"/>
      <c r="AOL345" s="124"/>
      <c r="AOM345" s="124"/>
      <c r="AON345" s="124"/>
      <c r="AOO345" s="124"/>
      <c r="AOP345" s="124"/>
      <c r="AOQ345" s="124"/>
      <c r="AOR345" s="124"/>
      <c r="AOS345" s="124"/>
      <c r="AOT345" s="124"/>
      <c r="AOU345" s="124"/>
      <c r="AOV345" s="124"/>
      <c r="AOW345" s="124"/>
      <c r="AOX345" s="124"/>
      <c r="AOY345" s="124"/>
      <c r="AOZ345" s="124"/>
      <c r="APA345" s="124"/>
      <c r="APB345" s="124"/>
      <c r="APC345" s="124"/>
      <c r="APD345" s="124"/>
      <c r="APE345" s="124"/>
      <c r="APF345" s="124"/>
      <c r="APG345" s="124"/>
      <c r="APH345" s="124"/>
      <c r="API345" s="124"/>
      <c r="APJ345" s="124"/>
      <c r="APK345" s="124"/>
      <c r="APL345" s="124"/>
      <c r="APM345" s="124"/>
      <c r="APN345" s="124"/>
      <c r="APO345" s="124"/>
      <c r="APP345" s="124"/>
      <c r="APQ345" s="124"/>
      <c r="APR345" s="124"/>
      <c r="APS345" s="124"/>
      <c r="APT345" s="124"/>
      <c r="APU345" s="124"/>
      <c r="APV345" s="124"/>
      <c r="APW345" s="124"/>
      <c r="APX345" s="124"/>
      <c r="APY345" s="124"/>
      <c r="APZ345" s="124"/>
      <c r="AQA345" s="124"/>
      <c r="AQB345" s="124"/>
      <c r="AQC345" s="124"/>
      <c r="AQD345" s="124"/>
      <c r="AQE345" s="124"/>
      <c r="AQF345" s="124"/>
      <c r="AQG345" s="124"/>
      <c r="AQH345" s="124"/>
      <c r="AQI345" s="124"/>
      <c r="AQJ345" s="124"/>
      <c r="AQK345" s="124"/>
      <c r="AQL345" s="124"/>
      <c r="AQM345" s="124"/>
      <c r="AQN345" s="124"/>
      <c r="AQO345" s="124"/>
      <c r="AQP345" s="124"/>
      <c r="AQQ345" s="124"/>
      <c r="AQR345" s="124"/>
      <c r="AQS345" s="124"/>
      <c r="AQT345" s="124"/>
      <c r="AQU345" s="124"/>
      <c r="AQV345" s="124"/>
      <c r="AQW345" s="124"/>
      <c r="AQX345" s="124"/>
      <c r="AQY345" s="124"/>
      <c r="AQZ345" s="124"/>
      <c r="ARA345" s="124"/>
      <c r="ARB345" s="124"/>
      <c r="ARC345" s="124"/>
      <c r="ARD345" s="124"/>
      <c r="ARE345" s="124"/>
      <c r="ARF345" s="124"/>
      <c r="ARG345" s="124"/>
      <c r="ARH345" s="124"/>
      <c r="ARI345" s="124"/>
      <c r="ARJ345" s="124"/>
      <c r="ARK345" s="124"/>
      <c r="ARL345" s="124"/>
      <c r="ARM345" s="124"/>
      <c r="ARN345" s="124"/>
      <c r="ARO345" s="124"/>
      <c r="ARP345" s="124"/>
      <c r="ARQ345" s="124"/>
      <c r="ARR345" s="124"/>
      <c r="ARS345" s="124"/>
      <c r="ART345" s="124"/>
      <c r="ARU345" s="124"/>
      <c r="ARV345" s="124"/>
      <c r="ARW345" s="124"/>
      <c r="ARX345" s="124"/>
      <c r="ARY345" s="124"/>
      <c r="ARZ345" s="124"/>
      <c r="ASA345" s="124"/>
      <c r="ASB345" s="124"/>
      <c r="ASC345" s="124"/>
      <c r="ASD345" s="124"/>
      <c r="ASE345" s="124"/>
      <c r="ASF345" s="124"/>
      <c r="ASG345" s="124"/>
      <c r="ASH345" s="124"/>
      <c r="ASI345" s="124"/>
      <c r="ASJ345" s="124"/>
      <c r="ASK345" s="124"/>
      <c r="ASL345" s="124"/>
      <c r="ASM345" s="124"/>
      <c r="ASN345" s="124"/>
      <c r="ASO345" s="124"/>
      <c r="ASP345" s="124"/>
      <c r="ASQ345" s="124"/>
      <c r="ASR345" s="124"/>
      <c r="ASS345" s="124"/>
      <c r="AST345" s="124"/>
      <c r="ASU345" s="124"/>
      <c r="ASV345" s="124"/>
      <c r="ASW345" s="124"/>
      <c r="ASX345" s="124"/>
      <c r="ASY345" s="124"/>
      <c r="ASZ345" s="124"/>
      <c r="ATA345" s="124"/>
      <c r="ATB345" s="124"/>
      <c r="ATC345" s="124"/>
      <c r="ATD345" s="124"/>
      <c r="ATE345" s="124"/>
      <c r="ATF345" s="124"/>
      <c r="ATG345" s="124"/>
      <c r="ATH345" s="124"/>
      <c r="ATI345" s="124"/>
      <c r="ATJ345" s="124"/>
      <c r="ATK345" s="124"/>
      <c r="ATL345" s="124"/>
      <c r="ATM345" s="124"/>
      <c r="ATN345" s="124"/>
      <c r="ATO345" s="124"/>
      <c r="ATP345" s="124"/>
      <c r="ATQ345" s="124"/>
      <c r="ATR345" s="124"/>
      <c r="ATS345" s="124"/>
      <c r="ATT345" s="124"/>
      <c r="ATU345" s="124"/>
      <c r="ATV345" s="124"/>
      <c r="ATW345" s="124"/>
      <c r="ATX345" s="124"/>
      <c r="ATY345" s="124"/>
      <c r="ATZ345" s="124"/>
      <c r="AUA345" s="124"/>
      <c r="AUB345" s="124"/>
      <c r="AUC345" s="124"/>
      <c r="AUD345" s="124"/>
      <c r="AUE345" s="124"/>
      <c r="AUF345" s="124"/>
      <c r="AUG345" s="124"/>
      <c r="AUH345" s="124"/>
      <c r="AUI345" s="124"/>
      <c r="AUJ345" s="124"/>
      <c r="AUK345" s="124"/>
      <c r="AUL345" s="124"/>
      <c r="AUM345" s="124"/>
      <c r="AUN345" s="124"/>
      <c r="AUO345" s="124"/>
      <c r="AUP345" s="124"/>
      <c r="AUQ345" s="124"/>
      <c r="AUR345" s="124"/>
      <c r="AUS345" s="124"/>
      <c r="AUT345" s="124"/>
      <c r="AUU345" s="124"/>
      <c r="AUV345" s="124"/>
      <c r="AUW345" s="124"/>
      <c r="AUX345" s="124"/>
      <c r="AUY345" s="124"/>
      <c r="AUZ345" s="124"/>
      <c r="AVA345" s="124"/>
      <c r="AVB345" s="124"/>
      <c r="AVC345" s="124"/>
      <c r="AVD345" s="124"/>
      <c r="AVE345" s="124"/>
      <c r="AVF345" s="124"/>
      <c r="AVG345" s="124"/>
      <c r="AVH345" s="124"/>
      <c r="AVI345" s="124"/>
      <c r="AVJ345" s="124"/>
      <c r="AVK345" s="124"/>
      <c r="AVL345" s="124"/>
      <c r="AVM345" s="124"/>
      <c r="AVN345" s="124"/>
      <c r="AVO345" s="124"/>
      <c r="AVP345" s="124"/>
      <c r="AVQ345" s="124"/>
      <c r="AVR345" s="124"/>
      <c r="AVS345" s="124"/>
      <c r="AVT345" s="124"/>
      <c r="AVU345" s="124"/>
      <c r="AVV345" s="124"/>
      <c r="AVW345" s="124"/>
      <c r="AVX345" s="124"/>
      <c r="AVY345" s="124"/>
      <c r="AVZ345" s="124"/>
      <c r="AWA345" s="124"/>
      <c r="AWB345" s="124"/>
      <c r="AWC345" s="124"/>
      <c r="AWD345" s="124"/>
      <c r="AWE345" s="124"/>
      <c r="AWF345" s="124"/>
      <c r="AWG345" s="124"/>
      <c r="AWH345" s="124"/>
      <c r="AWI345" s="124"/>
      <c r="AWJ345" s="124"/>
      <c r="AWK345" s="124"/>
      <c r="AWL345" s="124"/>
      <c r="AWM345" s="124"/>
      <c r="AWN345" s="124"/>
      <c r="AWO345" s="124"/>
      <c r="AWP345" s="124"/>
      <c r="AWQ345" s="124"/>
      <c r="AWR345" s="124"/>
      <c r="AWS345" s="124"/>
      <c r="AWT345" s="124"/>
      <c r="AWU345" s="124"/>
      <c r="AWV345" s="124"/>
      <c r="AWW345" s="124"/>
      <c r="AWX345" s="124"/>
      <c r="AWY345" s="124"/>
      <c r="AWZ345" s="124"/>
      <c r="AXA345" s="124"/>
      <c r="AXB345" s="124"/>
      <c r="AXC345" s="124"/>
      <c r="AXD345" s="124"/>
      <c r="AXE345" s="124"/>
      <c r="AXF345" s="124"/>
      <c r="AXG345" s="124"/>
      <c r="AXH345" s="124"/>
      <c r="AXI345" s="124"/>
      <c r="AXJ345" s="124"/>
      <c r="AXK345" s="124"/>
      <c r="AXL345" s="124"/>
      <c r="AXM345" s="124"/>
      <c r="AXN345" s="124"/>
      <c r="AXO345" s="124"/>
      <c r="AXP345" s="124"/>
      <c r="AXQ345" s="124"/>
      <c r="AXR345" s="124"/>
      <c r="AXS345" s="124"/>
      <c r="AXT345" s="124"/>
      <c r="AXU345" s="124"/>
      <c r="AXV345" s="124"/>
      <c r="AXW345" s="124"/>
      <c r="AXX345" s="124"/>
      <c r="AXY345" s="124"/>
      <c r="AXZ345" s="124"/>
      <c r="AYA345" s="124"/>
      <c r="AYB345" s="124"/>
      <c r="AYC345" s="124"/>
      <c r="AYD345" s="124"/>
      <c r="AYE345" s="124"/>
      <c r="AYF345" s="124"/>
      <c r="AYG345" s="124"/>
      <c r="AYH345" s="124"/>
      <c r="AYI345" s="124"/>
      <c r="AYJ345" s="124"/>
      <c r="AYK345" s="124"/>
      <c r="AYL345" s="124"/>
      <c r="AYM345" s="124"/>
      <c r="AYN345" s="124"/>
      <c r="AYO345" s="124"/>
      <c r="AYP345" s="124"/>
      <c r="AYQ345" s="124"/>
      <c r="AYR345" s="124"/>
      <c r="AYS345" s="124"/>
      <c r="AYT345" s="124"/>
      <c r="AYU345" s="124"/>
      <c r="AYV345" s="124"/>
      <c r="AYW345" s="124"/>
      <c r="AYX345" s="124"/>
      <c r="AYY345" s="124"/>
      <c r="AYZ345" s="124"/>
      <c r="AZA345" s="124"/>
      <c r="AZB345" s="124"/>
      <c r="AZC345" s="124"/>
      <c r="AZD345" s="124"/>
      <c r="AZE345" s="124"/>
      <c r="AZF345" s="124"/>
      <c r="AZG345" s="124"/>
      <c r="AZH345" s="124"/>
      <c r="AZI345" s="124"/>
      <c r="AZJ345" s="124"/>
      <c r="AZK345" s="124"/>
      <c r="AZL345" s="124"/>
      <c r="AZM345" s="124"/>
      <c r="AZN345" s="124"/>
      <c r="AZO345" s="124"/>
      <c r="AZP345" s="124"/>
      <c r="AZQ345" s="124"/>
      <c r="AZR345" s="124"/>
      <c r="AZS345" s="124"/>
      <c r="AZT345" s="124"/>
      <c r="AZU345" s="124"/>
      <c r="AZV345" s="124"/>
      <c r="AZW345" s="124"/>
      <c r="AZX345" s="124"/>
      <c r="AZY345" s="124"/>
      <c r="AZZ345" s="124"/>
      <c r="BAA345" s="124"/>
      <c r="BAB345" s="124"/>
      <c r="BAC345" s="124"/>
      <c r="BAD345" s="124"/>
      <c r="BAE345" s="124"/>
      <c r="BAF345" s="124"/>
      <c r="BAG345" s="124"/>
      <c r="BAH345" s="124"/>
      <c r="BAI345" s="124"/>
      <c r="BAJ345" s="124"/>
      <c r="BAK345" s="124"/>
      <c r="BAL345" s="124"/>
      <c r="BAM345" s="124"/>
      <c r="BAN345" s="124"/>
      <c r="BAO345" s="124"/>
      <c r="BAP345" s="124"/>
      <c r="BAQ345" s="124"/>
      <c r="BAR345" s="124"/>
      <c r="BAS345" s="124"/>
      <c r="BAT345" s="124"/>
      <c r="BAU345" s="124"/>
      <c r="BAV345" s="124"/>
      <c r="BAW345" s="124"/>
      <c r="BAX345" s="124"/>
      <c r="BAY345" s="124"/>
      <c r="BAZ345" s="124"/>
      <c r="BBA345" s="124"/>
      <c r="BBB345" s="124"/>
      <c r="BBC345" s="124"/>
      <c r="BBD345" s="124"/>
      <c r="BBE345" s="124"/>
      <c r="BBF345" s="124"/>
      <c r="BBG345" s="124"/>
      <c r="BBH345" s="124"/>
      <c r="BBI345" s="124"/>
      <c r="BBJ345" s="124"/>
      <c r="BBK345" s="124"/>
      <c r="BBL345" s="124"/>
      <c r="BBM345" s="124"/>
      <c r="BBN345" s="124"/>
      <c r="BBO345" s="124"/>
      <c r="BBP345" s="124"/>
      <c r="BBQ345" s="124"/>
      <c r="BBR345" s="124"/>
      <c r="BBS345" s="124"/>
      <c r="BBT345" s="124"/>
      <c r="BBU345" s="124"/>
      <c r="BBV345" s="124"/>
      <c r="BBW345" s="124"/>
      <c r="BBX345" s="124"/>
      <c r="BBY345" s="124"/>
      <c r="BBZ345" s="124"/>
      <c r="BCA345" s="124"/>
      <c r="BCB345" s="124"/>
      <c r="BCC345" s="124"/>
      <c r="BCD345" s="124"/>
      <c r="BCE345" s="124"/>
      <c r="BCF345" s="124"/>
      <c r="BCG345" s="124"/>
      <c r="BCH345" s="124"/>
      <c r="BCI345" s="124"/>
      <c r="BCJ345" s="124"/>
      <c r="BCK345" s="124"/>
      <c r="BCL345" s="124"/>
      <c r="BCM345" s="124"/>
      <c r="BCN345" s="124"/>
      <c r="BCO345" s="124"/>
      <c r="BCP345" s="124"/>
      <c r="BCQ345" s="124"/>
      <c r="BCR345" s="124"/>
      <c r="BCS345" s="124"/>
      <c r="BCT345" s="124"/>
      <c r="BCU345" s="124"/>
      <c r="BCV345" s="124"/>
      <c r="BCW345" s="124"/>
      <c r="BCX345" s="124"/>
      <c r="BCY345" s="124"/>
      <c r="BCZ345" s="124"/>
      <c r="BDA345" s="124"/>
      <c r="BDB345" s="124"/>
      <c r="BDC345" s="124"/>
      <c r="BDD345" s="124"/>
      <c r="BDE345" s="124"/>
      <c r="BDF345" s="124"/>
      <c r="BDG345" s="124"/>
      <c r="BDH345" s="124"/>
      <c r="BDI345" s="124"/>
      <c r="BDJ345" s="124"/>
      <c r="BDK345" s="124"/>
      <c r="BDL345" s="124"/>
      <c r="BDM345" s="124"/>
      <c r="BDN345" s="124"/>
      <c r="BDO345" s="124"/>
      <c r="BDP345" s="124"/>
      <c r="BDQ345" s="124"/>
      <c r="BDR345" s="124"/>
      <c r="BDS345" s="124"/>
      <c r="BDT345" s="124"/>
      <c r="BDU345" s="124"/>
      <c r="BDV345" s="124"/>
      <c r="BDW345" s="124"/>
      <c r="BDX345" s="124"/>
      <c r="BDY345" s="124"/>
      <c r="BDZ345" s="124"/>
      <c r="BEA345" s="124"/>
      <c r="BEB345" s="124"/>
      <c r="BEC345" s="124"/>
      <c r="BED345" s="124"/>
      <c r="BEE345" s="124"/>
      <c r="BEF345" s="124"/>
      <c r="BEG345" s="124"/>
      <c r="BEH345" s="124"/>
      <c r="BEI345" s="124"/>
      <c r="BEJ345" s="124"/>
      <c r="BEK345" s="124"/>
      <c r="BEL345" s="124"/>
      <c r="BEM345" s="124"/>
      <c r="BEN345" s="124"/>
      <c r="BEO345" s="124"/>
      <c r="BEP345" s="124"/>
      <c r="BEQ345" s="124"/>
      <c r="BER345" s="124"/>
      <c r="BES345" s="124"/>
      <c r="BET345" s="124"/>
      <c r="BEU345" s="124"/>
      <c r="BEV345" s="124"/>
      <c r="BEW345" s="124"/>
      <c r="BEX345" s="124"/>
      <c r="BEY345" s="124"/>
      <c r="BEZ345" s="124"/>
      <c r="BFA345" s="124"/>
      <c r="BFB345" s="124"/>
      <c r="BFC345" s="124"/>
      <c r="BFD345" s="124"/>
      <c r="BFE345" s="124"/>
      <c r="BFF345" s="124"/>
      <c r="BFG345" s="124"/>
      <c r="BFH345" s="124"/>
      <c r="BFI345" s="124"/>
      <c r="BFJ345" s="124"/>
      <c r="BFK345" s="124"/>
      <c r="BFL345" s="124"/>
      <c r="BFM345" s="124"/>
      <c r="BFN345" s="124"/>
      <c r="BFO345" s="124"/>
      <c r="BFP345" s="124"/>
      <c r="BFQ345" s="124"/>
      <c r="BFR345" s="124"/>
      <c r="BFS345" s="124"/>
      <c r="BFT345" s="124"/>
      <c r="BFU345" s="124"/>
      <c r="BFV345" s="124"/>
      <c r="BFW345" s="124"/>
      <c r="BFX345" s="124"/>
      <c r="BFY345" s="124"/>
      <c r="BFZ345" s="124"/>
      <c r="BGA345" s="124"/>
      <c r="BGB345" s="124"/>
      <c r="BGC345" s="124"/>
      <c r="BGD345" s="124"/>
      <c r="BGE345" s="124"/>
      <c r="BGF345" s="124"/>
      <c r="BGG345" s="124"/>
      <c r="BGH345" s="124"/>
      <c r="BGI345" s="124"/>
      <c r="BGJ345" s="124"/>
      <c r="BGK345" s="124"/>
      <c r="BGL345" s="124"/>
      <c r="BGM345" s="124"/>
      <c r="BGN345" s="124"/>
      <c r="BGO345" s="124"/>
      <c r="BGP345" s="124"/>
      <c r="BGQ345" s="124"/>
      <c r="BGR345" s="124"/>
      <c r="BGS345" s="124"/>
      <c r="BGT345" s="124"/>
      <c r="BGU345" s="124"/>
      <c r="BGV345" s="124"/>
      <c r="BGW345" s="124"/>
      <c r="BGX345" s="124"/>
      <c r="BGY345" s="124"/>
      <c r="BGZ345" s="124"/>
      <c r="BHA345" s="124"/>
      <c r="BHB345" s="124"/>
      <c r="BHC345" s="124"/>
      <c r="BHD345" s="124"/>
      <c r="BHE345" s="124"/>
      <c r="BHF345" s="124"/>
      <c r="BHG345" s="124"/>
      <c r="BHH345" s="124"/>
      <c r="BHI345" s="124"/>
      <c r="BHJ345" s="124"/>
      <c r="BHK345" s="124"/>
      <c r="BHL345" s="124"/>
      <c r="BHM345" s="124"/>
      <c r="BHN345" s="124"/>
      <c r="BHO345" s="124"/>
      <c r="BHP345" s="124"/>
      <c r="BHQ345" s="124"/>
      <c r="BHR345" s="124"/>
      <c r="BHS345" s="124"/>
      <c r="BHT345" s="124"/>
      <c r="BHU345" s="124"/>
      <c r="BHV345" s="124"/>
      <c r="BHW345" s="124"/>
      <c r="BHX345" s="124"/>
      <c r="BHY345" s="124"/>
      <c r="BHZ345" s="124"/>
      <c r="BIA345" s="124"/>
      <c r="BIB345" s="124"/>
      <c r="BIC345" s="124"/>
      <c r="BID345" s="124"/>
      <c r="BIE345" s="124"/>
      <c r="BIF345" s="124"/>
      <c r="BIG345" s="124"/>
      <c r="BIH345" s="124"/>
      <c r="BII345" s="124"/>
      <c r="BIJ345" s="124"/>
      <c r="BIK345" s="124"/>
      <c r="BIL345" s="124"/>
      <c r="BIM345" s="124"/>
      <c r="BIN345" s="124"/>
      <c r="BIO345" s="124"/>
      <c r="BIP345" s="124"/>
      <c r="BIQ345" s="124"/>
      <c r="BIR345" s="124"/>
      <c r="BIS345" s="124"/>
      <c r="BIT345" s="124"/>
      <c r="BIU345" s="124"/>
      <c r="BIV345" s="124"/>
      <c r="BIW345" s="124"/>
      <c r="BIX345" s="124"/>
      <c r="BIY345" s="124"/>
      <c r="BIZ345" s="124"/>
      <c r="BJA345" s="124"/>
      <c r="BJB345" s="124"/>
      <c r="BJC345" s="124"/>
      <c r="BJD345" s="124"/>
      <c r="BJE345" s="124"/>
      <c r="BJF345" s="124"/>
      <c r="BJG345" s="124"/>
      <c r="BJH345" s="124"/>
      <c r="BJI345" s="124"/>
      <c r="BJJ345" s="124"/>
      <c r="BJK345" s="124"/>
      <c r="BJL345" s="124"/>
      <c r="BJM345" s="124"/>
      <c r="BJN345" s="124"/>
      <c r="BJO345" s="124"/>
      <c r="BJP345" s="124"/>
      <c r="BJQ345" s="124"/>
      <c r="BJR345" s="124"/>
      <c r="BJS345" s="124"/>
      <c r="BJT345" s="124"/>
      <c r="BJU345" s="124"/>
      <c r="BJV345" s="124"/>
      <c r="BJW345" s="124"/>
      <c r="BJX345" s="124"/>
      <c r="BJY345" s="124"/>
      <c r="BJZ345" s="124"/>
      <c r="BKA345" s="124"/>
      <c r="BKB345" s="124"/>
      <c r="BKC345" s="124"/>
      <c r="BKD345" s="124"/>
      <c r="BKE345" s="124"/>
      <c r="BKF345" s="124"/>
      <c r="BKG345" s="124"/>
      <c r="BKH345" s="124"/>
      <c r="BKI345" s="124"/>
      <c r="BKJ345" s="124"/>
      <c r="BKK345" s="124"/>
      <c r="BKL345" s="124"/>
      <c r="BKM345" s="124"/>
      <c r="BKN345" s="124"/>
      <c r="BKO345" s="124"/>
      <c r="BKP345" s="124"/>
      <c r="BKQ345" s="124"/>
      <c r="BKR345" s="124"/>
      <c r="BKS345" s="124"/>
      <c r="BKT345" s="124"/>
      <c r="BKU345" s="124"/>
      <c r="BKV345" s="124"/>
      <c r="BKW345" s="124"/>
      <c r="BKX345" s="124"/>
      <c r="BKY345" s="124"/>
      <c r="BKZ345" s="124"/>
      <c r="BLA345" s="124"/>
      <c r="BLB345" s="124"/>
      <c r="BLC345" s="124"/>
      <c r="BLD345" s="124"/>
      <c r="BLE345" s="124"/>
      <c r="BLF345" s="124"/>
      <c r="BLG345" s="124"/>
      <c r="BLH345" s="124"/>
      <c r="BLI345" s="124"/>
      <c r="BLJ345" s="124"/>
      <c r="BLK345" s="124"/>
      <c r="BLL345" s="124"/>
      <c r="BLM345" s="124"/>
      <c r="BLN345" s="124"/>
      <c r="BLO345" s="124"/>
      <c r="BLP345" s="124"/>
      <c r="BLQ345" s="124"/>
      <c r="BLR345" s="124"/>
      <c r="BLS345" s="124"/>
      <c r="BLT345" s="124"/>
      <c r="BLU345" s="124"/>
      <c r="BLV345" s="124"/>
      <c r="BLW345" s="124"/>
      <c r="BLX345" s="124"/>
      <c r="BLY345" s="124"/>
      <c r="BLZ345" s="124"/>
      <c r="BMA345" s="124"/>
      <c r="BMB345" s="124"/>
      <c r="BMC345" s="124"/>
      <c r="BMD345" s="124"/>
      <c r="BME345" s="124"/>
      <c r="BMF345" s="124"/>
      <c r="BMG345" s="124"/>
      <c r="BMH345" s="124"/>
      <c r="BMI345" s="124"/>
      <c r="BMJ345" s="124"/>
      <c r="BMK345" s="124"/>
      <c r="BML345" s="124"/>
      <c r="BMM345" s="124"/>
      <c r="BMN345" s="124"/>
      <c r="BMO345" s="124"/>
      <c r="BMP345" s="124"/>
      <c r="BMQ345" s="124"/>
      <c r="BMR345" s="124"/>
      <c r="BMS345" s="124"/>
      <c r="BMT345" s="124"/>
      <c r="BMU345" s="124"/>
      <c r="BMV345" s="124"/>
      <c r="BMW345" s="124"/>
      <c r="BMX345" s="124"/>
      <c r="BMY345" s="124"/>
      <c r="BMZ345" s="124"/>
      <c r="BNA345" s="124"/>
      <c r="BNB345" s="124"/>
      <c r="BNC345" s="124"/>
      <c r="BND345" s="124"/>
      <c r="BNE345" s="124"/>
      <c r="BNF345" s="124"/>
      <c r="BNG345" s="124"/>
      <c r="BNH345" s="124"/>
      <c r="BNI345" s="124"/>
      <c r="BNJ345" s="124"/>
      <c r="BNK345" s="124"/>
      <c r="BNL345" s="124"/>
      <c r="BNM345" s="124"/>
      <c r="BNN345" s="124"/>
      <c r="BNO345" s="124"/>
      <c r="BNP345" s="124"/>
      <c r="BNQ345" s="124"/>
      <c r="BNR345" s="124"/>
      <c r="BNS345" s="124"/>
      <c r="BNT345" s="124"/>
      <c r="BNU345" s="124"/>
      <c r="BNV345" s="124"/>
      <c r="BNW345" s="124"/>
      <c r="BNX345" s="124"/>
      <c r="BNY345" s="124"/>
      <c r="BNZ345" s="124"/>
      <c r="BOA345" s="124"/>
      <c r="BOB345" s="124"/>
      <c r="BOC345" s="124"/>
      <c r="BOD345" s="124"/>
      <c r="BOE345" s="124"/>
      <c r="BOF345" s="124"/>
      <c r="BOG345" s="124"/>
      <c r="BOH345" s="124"/>
      <c r="BOI345" s="124"/>
      <c r="BOJ345" s="124"/>
      <c r="BOK345" s="124"/>
      <c r="BOL345" s="124"/>
      <c r="BOM345" s="124"/>
      <c r="BON345" s="124"/>
      <c r="BOO345" s="124"/>
      <c r="BOP345" s="124"/>
      <c r="BOQ345" s="124"/>
      <c r="BOR345" s="124"/>
      <c r="BOS345" s="124"/>
      <c r="BOT345" s="124"/>
      <c r="BOU345" s="124"/>
      <c r="BOV345" s="124"/>
      <c r="BOW345" s="124"/>
      <c r="BOX345" s="124"/>
      <c r="BOY345" s="124"/>
      <c r="BOZ345" s="124"/>
      <c r="BPA345" s="124"/>
      <c r="BPB345" s="124"/>
      <c r="BPC345" s="124"/>
      <c r="BPD345" s="124"/>
      <c r="BPE345" s="124"/>
      <c r="BPF345" s="124"/>
      <c r="BPG345" s="124"/>
      <c r="BPH345" s="124"/>
      <c r="BPI345" s="124"/>
      <c r="BPJ345" s="124"/>
      <c r="BPK345" s="124"/>
      <c r="BPL345" s="124"/>
      <c r="BPM345" s="124"/>
      <c r="BPN345" s="124"/>
      <c r="BPO345" s="124"/>
      <c r="BPP345" s="124"/>
      <c r="BPQ345" s="124"/>
      <c r="BPR345" s="124"/>
      <c r="BPS345" s="124"/>
      <c r="BPT345" s="124"/>
      <c r="BPU345" s="124"/>
      <c r="BPV345" s="124"/>
      <c r="BPW345" s="124"/>
      <c r="BPX345" s="124"/>
      <c r="BPY345" s="124"/>
      <c r="BPZ345" s="124"/>
      <c r="BQA345" s="124"/>
      <c r="BQB345" s="124"/>
      <c r="BQC345" s="124"/>
      <c r="BQD345" s="124"/>
      <c r="BQE345" s="124"/>
      <c r="BQF345" s="124"/>
      <c r="BQG345" s="124"/>
      <c r="BQH345" s="124"/>
      <c r="BQI345" s="124"/>
      <c r="BQJ345" s="124"/>
      <c r="BQK345" s="124"/>
      <c r="BQL345" s="124"/>
      <c r="BQM345" s="124"/>
      <c r="BQN345" s="124"/>
      <c r="BQO345" s="124"/>
      <c r="BQP345" s="124"/>
      <c r="BQQ345" s="124"/>
      <c r="BQR345" s="124"/>
      <c r="BQS345" s="124"/>
      <c r="BQT345" s="124"/>
      <c r="BQU345" s="124"/>
      <c r="BQV345" s="124"/>
      <c r="BQW345" s="124"/>
      <c r="BQX345" s="124"/>
      <c r="BQY345" s="124"/>
      <c r="BQZ345" s="124"/>
      <c r="BRA345" s="124"/>
      <c r="BRB345" s="124"/>
      <c r="BRC345" s="124"/>
      <c r="BRD345" s="124"/>
      <c r="BRE345" s="124"/>
      <c r="BRF345" s="124"/>
      <c r="BRG345" s="124"/>
      <c r="BRH345" s="124"/>
      <c r="BRI345" s="124"/>
      <c r="BRJ345" s="124"/>
      <c r="BRK345" s="124"/>
      <c r="BRL345" s="124"/>
      <c r="BRM345" s="124"/>
      <c r="BRN345" s="124"/>
      <c r="BRO345" s="124"/>
      <c r="BRP345" s="124"/>
      <c r="BRQ345" s="124"/>
      <c r="BRR345" s="124"/>
      <c r="BRS345" s="124"/>
      <c r="BRT345" s="124"/>
      <c r="BRU345" s="124"/>
      <c r="BRV345" s="124"/>
      <c r="BRW345" s="124"/>
      <c r="BRX345" s="124"/>
      <c r="BRY345" s="124"/>
      <c r="BRZ345" s="124"/>
    </row>
    <row r="346" spans="1:1846" s="45" customFormat="1" x14ac:dyDescent="0.3">
      <c r="A346" s="812"/>
      <c r="B346" s="812"/>
      <c r="C346" s="812"/>
      <c r="D346" s="793"/>
      <c r="E346" s="542" t="s">
        <v>459</v>
      </c>
      <c r="F346" s="829">
        <v>74</v>
      </c>
      <c r="G346" s="804" t="s">
        <v>460</v>
      </c>
      <c r="H346" s="817">
        <v>0</v>
      </c>
      <c r="I346" s="816">
        <v>364863980.41000003</v>
      </c>
      <c r="J346" s="816">
        <v>364863978.75</v>
      </c>
      <c r="K346" s="816">
        <v>312067682.60000002</v>
      </c>
      <c r="L346" s="839" t="s">
        <v>144</v>
      </c>
      <c r="M346" s="933">
        <v>0</v>
      </c>
      <c r="N346" s="335">
        <v>157599393.43000001</v>
      </c>
      <c r="O346" s="335"/>
      <c r="P346" s="335"/>
      <c r="Q346" s="624" t="s">
        <v>461</v>
      </c>
      <c r="R346" s="830">
        <v>493867060.10000002</v>
      </c>
      <c r="S346" s="805">
        <f>3657770171.05+182888754.41</f>
        <v>3840658925.46</v>
      </c>
      <c r="T346" s="805">
        <f>1680416249.2+182888754.41</f>
        <v>1863305003.6100001</v>
      </c>
      <c r="U346" s="805">
        <f>1111774427+62500000</f>
        <v>1174274427</v>
      </c>
      <c r="V346" s="960" t="s">
        <v>1049</v>
      </c>
      <c r="W346" s="837">
        <f>H346+M346+M347+M348+M349+R346</f>
        <v>493867060.10000002</v>
      </c>
      <c r="X346" s="948">
        <f>I346+N346+N347+N348+N349+S346+S349</f>
        <v>14760927961.030001</v>
      </c>
      <c r="Y346" s="948">
        <f t="shared" ref="Y346:Z346" si="195">J346+O346+O347+O348+O349+T346+T349</f>
        <v>6876951570.8800001</v>
      </c>
      <c r="Z346" s="948">
        <f t="shared" si="195"/>
        <v>4645812666.1700001</v>
      </c>
      <c r="AA346" s="897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  <c r="PI346" s="44"/>
      <c r="PJ346" s="44"/>
      <c r="PK346" s="44"/>
      <c r="PL346" s="44"/>
      <c r="PM346" s="44"/>
      <c r="PN346" s="44"/>
      <c r="PO346" s="44"/>
      <c r="PP346" s="44"/>
      <c r="PQ346" s="44"/>
      <c r="PR346" s="44"/>
      <c r="PS346" s="44"/>
      <c r="PT346" s="44"/>
      <c r="PU346" s="44"/>
      <c r="PV346" s="44"/>
      <c r="PW346" s="44"/>
      <c r="PX346" s="44"/>
      <c r="PY346" s="44"/>
      <c r="PZ346" s="44"/>
      <c r="QA346" s="44"/>
      <c r="QB346" s="44"/>
      <c r="QC346" s="44"/>
      <c r="QD346" s="44"/>
      <c r="QE346" s="44"/>
      <c r="QF346" s="44"/>
      <c r="QG346" s="44"/>
      <c r="QH346" s="44"/>
      <c r="QI346" s="44"/>
      <c r="QJ346" s="44"/>
      <c r="QK346" s="44"/>
      <c r="QL346" s="44"/>
      <c r="QM346" s="44"/>
      <c r="QN346" s="44"/>
      <c r="QO346" s="44"/>
      <c r="QP346" s="44"/>
      <c r="QQ346" s="44"/>
      <c r="QR346" s="44"/>
      <c r="QS346" s="44"/>
      <c r="QT346" s="44"/>
      <c r="QU346" s="44"/>
      <c r="QV346" s="44"/>
      <c r="QW346" s="44"/>
      <c r="QX346" s="44"/>
      <c r="QY346" s="44"/>
      <c r="QZ346" s="44"/>
      <c r="RA346" s="44"/>
      <c r="RB346" s="44"/>
      <c r="RC346" s="44"/>
      <c r="RD346" s="44"/>
      <c r="RE346" s="44"/>
      <c r="RF346" s="44"/>
      <c r="RG346" s="44"/>
      <c r="RH346" s="44"/>
      <c r="RI346" s="44"/>
      <c r="RJ346" s="44"/>
      <c r="RK346" s="44"/>
      <c r="RL346" s="44"/>
      <c r="RM346" s="44"/>
      <c r="RN346" s="44"/>
      <c r="RO346" s="44"/>
      <c r="RP346" s="44"/>
      <c r="RQ346" s="44"/>
      <c r="RR346" s="44"/>
      <c r="RS346" s="44"/>
      <c r="RT346" s="44"/>
      <c r="RU346" s="44"/>
      <c r="RV346" s="44"/>
      <c r="RW346" s="44"/>
      <c r="RX346" s="44"/>
      <c r="RY346" s="44"/>
      <c r="RZ346" s="44"/>
      <c r="SA346" s="44"/>
      <c r="SB346" s="44"/>
      <c r="SC346" s="44"/>
      <c r="SD346" s="44"/>
      <c r="SE346" s="44"/>
      <c r="SF346" s="44"/>
      <c r="SG346" s="44"/>
      <c r="SH346" s="44"/>
      <c r="SI346" s="44"/>
      <c r="SJ346" s="44"/>
      <c r="SK346" s="44"/>
      <c r="SL346" s="44"/>
      <c r="SM346" s="44"/>
      <c r="SN346" s="44"/>
      <c r="SO346" s="44"/>
      <c r="SP346" s="44"/>
      <c r="SQ346" s="44"/>
      <c r="SR346" s="44"/>
      <c r="SS346" s="44"/>
      <c r="ST346" s="44"/>
      <c r="SU346" s="44"/>
      <c r="SV346" s="44"/>
      <c r="SW346" s="44"/>
      <c r="SX346" s="44"/>
      <c r="SY346" s="44"/>
      <c r="SZ346" s="44"/>
      <c r="TA346" s="44"/>
      <c r="TB346" s="44"/>
      <c r="TC346" s="44"/>
      <c r="TD346" s="44"/>
      <c r="TE346" s="44"/>
      <c r="TF346" s="44"/>
      <c r="TG346" s="44"/>
      <c r="TH346" s="44"/>
      <c r="TI346" s="44"/>
      <c r="TJ346" s="44"/>
      <c r="TK346" s="44"/>
      <c r="TL346" s="44"/>
      <c r="TM346" s="44"/>
      <c r="TN346" s="44"/>
      <c r="TO346" s="44"/>
      <c r="TP346" s="44"/>
      <c r="TQ346" s="44"/>
      <c r="TR346" s="44"/>
      <c r="TS346" s="44"/>
      <c r="TT346" s="44"/>
      <c r="TU346" s="44"/>
      <c r="TV346" s="44"/>
      <c r="TW346" s="44"/>
      <c r="TX346" s="44"/>
      <c r="TY346" s="44"/>
      <c r="TZ346" s="44"/>
      <c r="UA346" s="44"/>
      <c r="UB346" s="44"/>
      <c r="UC346" s="44"/>
      <c r="UD346" s="44"/>
      <c r="UE346" s="44"/>
      <c r="UF346" s="44"/>
      <c r="UG346" s="44"/>
      <c r="UH346" s="44"/>
      <c r="UI346" s="44"/>
      <c r="UJ346" s="44"/>
      <c r="UK346" s="44"/>
      <c r="UL346" s="44"/>
      <c r="UM346" s="44"/>
      <c r="UN346" s="44"/>
      <c r="UO346" s="44"/>
      <c r="UP346" s="44"/>
      <c r="UQ346" s="44"/>
      <c r="UR346" s="44"/>
      <c r="US346" s="44"/>
      <c r="UT346" s="44"/>
      <c r="UU346" s="44"/>
      <c r="UV346" s="44"/>
      <c r="UW346" s="44"/>
      <c r="UX346" s="44"/>
      <c r="UY346" s="44"/>
      <c r="UZ346" s="44"/>
      <c r="VA346" s="44"/>
      <c r="VB346" s="44"/>
      <c r="VC346" s="44"/>
      <c r="VD346" s="44"/>
      <c r="VE346" s="44"/>
      <c r="VF346" s="44"/>
      <c r="VG346" s="44"/>
      <c r="VH346" s="44"/>
      <c r="VI346" s="44"/>
      <c r="VJ346" s="44"/>
      <c r="VK346" s="44"/>
      <c r="VL346" s="44"/>
      <c r="VM346" s="44"/>
      <c r="VN346" s="44"/>
      <c r="VO346" s="44"/>
      <c r="VP346" s="44"/>
      <c r="VQ346" s="44"/>
      <c r="VR346" s="44"/>
      <c r="VS346" s="44"/>
      <c r="VT346" s="44"/>
      <c r="VU346" s="44"/>
      <c r="VV346" s="44"/>
      <c r="VW346" s="44"/>
      <c r="VX346" s="44"/>
      <c r="VY346" s="44"/>
      <c r="VZ346" s="44"/>
      <c r="WA346" s="44"/>
      <c r="WB346" s="44"/>
      <c r="WC346" s="44"/>
      <c r="WD346" s="44"/>
      <c r="WE346" s="44"/>
      <c r="WF346" s="44"/>
      <c r="WG346" s="44"/>
      <c r="WH346" s="44"/>
      <c r="WI346" s="44"/>
      <c r="WJ346" s="44"/>
      <c r="WK346" s="44"/>
      <c r="WL346" s="44"/>
      <c r="WM346" s="44"/>
      <c r="WN346" s="44"/>
      <c r="WO346" s="44"/>
      <c r="WP346" s="44"/>
      <c r="WQ346" s="44"/>
      <c r="WR346" s="44"/>
      <c r="WS346" s="44"/>
      <c r="WT346" s="44"/>
      <c r="WU346" s="44"/>
      <c r="WV346" s="44"/>
      <c r="WW346" s="44"/>
      <c r="WX346" s="44"/>
      <c r="WY346" s="44"/>
      <c r="WZ346" s="44"/>
      <c r="XA346" s="44"/>
      <c r="XB346" s="44"/>
      <c r="XC346" s="44"/>
      <c r="XD346" s="44"/>
      <c r="XE346" s="44"/>
      <c r="XF346" s="44"/>
      <c r="XG346" s="44"/>
      <c r="XH346" s="44"/>
      <c r="XI346" s="44"/>
      <c r="XJ346" s="44"/>
      <c r="XK346" s="44"/>
      <c r="XL346" s="44"/>
      <c r="XM346" s="44"/>
      <c r="XN346" s="44"/>
      <c r="XO346" s="44"/>
      <c r="XP346" s="44"/>
      <c r="XQ346" s="44"/>
      <c r="XR346" s="44"/>
      <c r="XS346" s="44"/>
      <c r="XT346" s="44"/>
      <c r="XU346" s="44"/>
      <c r="XV346" s="44"/>
      <c r="XW346" s="44"/>
      <c r="XX346" s="44"/>
      <c r="XY346" s="44"/>
      <c r="XZ346" s="44"/>
      <c r="YA346" s="44"/>
      <c r="YB346" s="44"/>
      <c r="YC346" s="44"/>
      <c r="YD346" s="44"/>
      <c r="YE346" s="44"/>
      <c r="YF346" s="44"/>
      <c r="YG346" s="44"/>
      <c r="YH346" s="44"/>
      <c r="YI346" s="44"/>
      <c r="YJ346" s="44"/>
      <c r="YK346" s="44"/>
      <c r="YL346" s="44"/>
      <c r="YM346" s="44"/>
      <c r="YN346" s="44"/>
      <c r="YO346" s="44"/>
      <c r="YP346" s="44"/>
      <c r="YQ346" s="44"/>
      <c r="YR346" s="44"/>
      <c r="YS346" s="44"/>
      <c r="YT346" s="44"/>
      <c r="YU346" s="44"/>
      <c r="YV346" s="44"/>
      <c r="YW346" s="44"/>
      <c r="YX346" s="44"/>
      <c r="YY346" s="44"/>
      <c r="YZ346" s="44"/>
      <c r="ZA346" s="44"/>
      <c r="ZB346" s="44"/>
      <c r="ZC346" s="44"/>
      <c r="ZD346" s="44"/>
      <c r="ZE346" s="44"/>
      <c r="ZF346" s="44"/>
      <c r="ZG346" s="44"/>
      <c r="ZH346" s="44"/>
      <c r="ZI346" s="44"/>
      <c r="ZJ346" s="44"/>
      <c r="ZK346" s="44"/>
      <c r="ZL346" s="44"/>
      <c r="ZM346" s="44"/>
      <c r="ZN346" s="44"/>
      <c r="ZO346" s="44"/>
      <c r="ZP346" s="44"/>
      <c r="ZQ346" s="44"/>
      <c r="ZR346" s="44"/>
      <c r="ZS346" s="44"/>
      <c r="ZT346" s="44"/>
      <c r="ZU346" s="44"/>
      <c r="ZV346" s="44"/>
      <c r="ZW346" s="44"/>
      <c r="ZX346" s="44"/>
      <c r="ZY346" s="44"/>
      <c r="ZZ346" s="44"/>
      <c r="AAA346" s="44"/>
      <c r="AAB346" s="44"/>
      <c r="AAC346" s="44"/>
      <c r="AAD346" s="44"/>
      <c r="AAE346" s="44"/>
      <c r="AAF346" s="44"/>
      <c r="AAG346" s="44"/>
      <c r="AAH346" s="44"/>
      <c r="AAI346" s="44"/>
      <c r="AAJ346" s="44"/>
      <c r="AAK346" s="44"/>
      <c r="AAL346" s="44"/>
      <c r="AAM346" s="44"/>
      <c r="AAN346" s="44"/>
      <c r="AAO346" s="44"/>
      <c r="AAP346" s="44"/>
      <c r="AAQ346" s="44"/>
      <c r="AAR346" s="44"/>
      <c r="AAS346" s="44"/>
      <c r="AAT346" s="44"/>
      <c r="AAU346" s="44"/>
      <c r="AAV346" s="44"/>
      <c r="AAW346" s="44"/>
      <c r="AAX346" s="44"/>
      <c r="AAY346" s="44"/>
      <c r="AAZ346" s="44"/>
      <c r="ABA346" s="44"/>
      <c r="ABB346" s="44"/>
      <c r="ABC346" s="44"/>
      <c r="ABD346" s="44"/>
      <c r="ABE346" s="44"/>
      <c r="ABF346" s="44"/>
      <c r="ABG346" s="44"/>
      <c r="ABH346" s="44"/>
      <c r="ABI346" s="44"/>
      <c r="ABJ346" s="44"/>
      <c r="ABK346" s="44"/>
      <c r="ABL346" s="44"/>
      <c r="ABM346" s="44"/>
      <c r="ABN346" s="44"/>
      <c r="ABO346" s="44"/>
      <c r="ABP346" s="44"/>
      <c r="ABQ346" s="44"/>
      <c r="ABR346" s="44"/>
      <c r="ABS346" s="44"/>
      <c r="ABT346" s="44"/>
      <c r="ABU346" s="44"/>
      <c r="ABV346" s="44"/>
      <c r="ABW346" s="44"/>
      <c r="ABX346" s="44"/>
      <c r="ABY346" s="44"/>
      <c r="ABZ346" s="44"/>
      <c r="ACA346" s="44"/>
      <c r="ACB346" s="44"/>
      <c r="ACC346" s="44"/>
      <c r="ACD346" s="44"/>
      <c r="ACE346" s="44"/>
      <c r="ACF346" s="44"/>
      <c r="ACG346" s="44"/>
      <c r="ACH346" s="44"/>
      <c r="ACI346" s="44"/>
      <c r="ACJ346" s="44"/>
      <c r="ACK346" s="44"/>
      <c r="ACL346" s="44"/>
      <c r="ACM346" s="44"/>
      <c r="ACN346" s="44"/>
      <c r="ACO346" s="44"/>
      <c r="ACP346" s="44"/>
      <c r="ACQ346" s="44"/>
      <c r="ACR346" s="44"/>
      <c r="ACS346" s="44"/>
      <c r="ACT346" s="44"/>
      <c r="ACU346" s="44"/>
      <c r="ACV346" s="44"/>
      <c r="ACW346" s="44"/>
      <c r="ACX346" s="44"/>
      <c r="ACY346" s="44"/>
      <c r="ACZ346" s="44"/>
      <c r="ADA346" s="44"/>
      <c r="ADB346" s="44"/>
      <c r="ADC346" s="44"/>
      <c r="ADD346" s="44"/>
      <c r="ADE346" s="44"/>
      <c r="ADF346" s="44"/>
      <c r="ADG346" s="44"/>
      <c r="ADH346" s="44"/>
      <c r="ADI346" s="44"/>
      <c r="ADJ346" s="44"/>
      <c r="ADK346" s="44"/>
      <c r="ADL346" s="44"/>
      <c r="ADM346" s="44"/>
      <c r="ADN346" s="44"/>
      <c r="ADO346" s="44"/>
      <c r="ADP346" s="44"/>
      <c r="ADQ346" s="44"/>
      <c r="ADR346" s="44"/>
      <c r="ADS346" s="44"/>
      <c r="ADT346" s="44"/>
      <c r="ADU346" s="44"/>
      <c r="ADV346" s="44"/>
      <c r="ADW346" s="44"/>
      <c r="ADX346" s="44"/>
      <c r="ADY346" s="44"/>
      <c r="ADZ346" s="44"/>
      <c r="AEA346" s="44"/>
      <c r="AEB346" s="44"/>
      <c r="AEC346" s="44"/>
      <c r="AED346" s="44"/>
      <c r="AEE346" s="44"/>
      <c r="AEF346" s="44"/>
      <c r="AEG346" s="44"/>
      <c r="AEH346" s="44"/>
      <c r="AEI346" s="44"/>
      <c r="AEJ346" s="44"/>
      <c r="AEK346" s="44"/>
      <c r="AEL346" s="44"/>
      <c r="AEM346" s="44"/>
      <c r="AEN346" s="44"/>
      <c r="AEO346" s="44"/>
      <c r="AEP346" s="44"/>
      <c r="AEQ346" s="44"/>
      <c r="AER346" s="44"/>
      <c r="AES346" s="44"/>
      <c r="AET346" s="44"/>
      <c r="AEU346" s="44"/>
      <c r="AEV346" s="44"/>
      <c r="AEW346" s="44"/>
      <c r="AEX346" s="44"/>
      <c r="AEY346" s="44"/>
      <c r="AEZ346" s="44"/>
      <c r="AFA346" s="44"/>
      <c r="AFB346" s="44"/>
      <c r="AFC346" s="44"/>
      <c r="AFD346" s="44"/>
      <c r="AFE346" s="44"/>
      <c r="AFF346" s="44"/>
      <c r="AFG346" s="44"/>
      <c r="AFH346" s="44"/>
      <c r="AFI346" s="44"/>
      <c r="AFJ346" s="44"/>
      <c r="AFK346" s="44"/>
      <c r="AFL346" s="44"/>
      <c r="AFM346" s="44"/>
      <c r="AFN346" s="44"/>
      <c r="AFO346" s="44"/>
      <c r="AFP346" s="44"/>
      <c r="AFQ346" s="44"/>
      <c r="AFR346" s="44"/>
      <c r="AFS346" s="44"/>
      <c r="AFT346" s="44"/>
      <c r="AFU346" s="44"/>
      <c r="AFV346" s="44"/>
      <c r="AFW346" s="44"/>
      <c r="AFX346" s="44"/>
      <c r="AFY346" s="44"/>
      <c r="AFZ346" s="44"/>
      <c r="AGA346" s="44"/>
      <c r="AGB346" s="44"/>
      <c r="AGC346" s="44"/>
      <c r="AGD346" s="44"/>
      <c r="AGE346" s="44"/>
      <c r="AGF346" s="44"/>
      <c r="AGG346" s="44"/>
      <c r="AGH346" s="44"/>
      <c r="AGI346" s="44"/>
      <c r="AGJ346" s="44"/>
      <c r="AGK346" s="44"/>
      <c r="AGL346" s="44"/>
      <c r="AGM346" s="44"/>
      <c r="AGN346" s="44"/>
      <c r="AGO346" s="44"/>
      <c r="AGP346" s="44"/>
      <c r="AGQ346" s="44"/>
      <c r="AGR346" s="44"/>
      <c r="AGS346" s="44"/>
      <c r="AGT346" s="44"/>
      <c r="AGU346" s="44"/>
      <c r="AGV346" s="44"/>
      <c r="AGW346" s="44"/>
      <c r="AGX346" s="44"/>
      <c r="AGY346" s="44"/>
      <c r="AGZ346" s="44"/>
      <c r="AHA346" s="44"/>
      <c r="AHB346" s="44"/>
      <c r="AHC346" s="44"/>
      <c r="AHD346" s="44"/>
      <c r="AHE346" s="44"/>
      <c r="AHF346" s="44"/>
      <c r="AHG346" s="44"/>
      <c r="AHH346" s="44"/>
      <c r="AHI346" s="44"/>
      <c r="AHJ346" s="44"/>
      <c r="AHK346" s="44"/>
      <c r="AHL346" s="44"/>
      <c r="AHM346" s="44"/>
      <c r="AHN346" s="44"/>
      <c r="AHO346" s="44"/>
      <c r="AHP346" s="44"/>
      <c r="AHQ346" s="44"/>
      <c r="AHR346" s="44"/>
      <c r="AHS346" s="44"/>
      <c r="AHT346" s="44"/>
      <c r="AHU346" s="44"/>
      <c r="AHV346" s="44"/>
      <c r="AHW346" s="44"/>
      <c r="AHX346" s="44"/>
      <c r="AHY346" s="44"/>
      <c r="AHZ346" s="44"/>
      <c r="AIA346" s="44"/>
      <c r="AIB346" s="44"/>
      <c r="AIC346" s="44"/>
      <c r="AID346" s="44"/>
      <c r="AIE346" s="44"/>
      <c r="AIF346" s="44"/>
      <c r="AIG346" s="44"/>
      <c r="AIH346" s="44"/>
      <c r="AII346" s="44"/>
      <c r="AIJ346" s="44"/>
      <c r="AIK346" s="44"/>
      <c r="AIL346" s="44"/>
      <c r="AIM346" s="44"/>
      <c r="AIN346" s="44"/>
      <c r="AIO346" s="44"/>
      <c r="AIP346" s="44"/>
      <c r="AIQ346" s="44"/>
      <c r="AIR346" s="44"/>
      <c r="AIS346" s="44"/>
      <c r="AIT346" s="44"/>
      <c r="AIU346" s="44"/>
      <c r="AIV346" s="44"/>
      <c r="AIW346" s="44"/>
      <c r="AIX346" s="44"/>
      <c r="AIY346" s="44"/>
      <c r="AIZ346" s="44"/>
      <c r="AJA346" s="44"/>
      <c r="AJB346" s="44"/>
      <c r="AJC346" s="44"/>
      <c r="AJD346" s="44"/>
      <c r="AJE346" s="44"/>
      <c r="AJF346" s="44"/>
      <c r="AJG346" s="44"/>
      <c r="AJH346" s="44"/>
      <c r="AJI346" s="44"/>
      <c r="AJJ346" s="44"/>
      <c r="AJK346" s="44"/>
      <c r="AJL346" s="44"/>
      <c r="AJM346" s="44"/>
      <c r="AJN346" s="44"/>
      <c r="AJO346" s="44"/>
      <c r="AJP346" s="44"/>
      <c r="AJQ346" s="44"/>
      <c r="AJR346" s="44"/>
      <c r="AJS346" s="44"/>
      <c r="AJT346" s="44"/>
      <c r="AJU346" s="44"/>
      <c r="AJV346" s="44"/>
      <c r="AJW346" s="44"/>
      <c r="AJX346" s="44"/>
      <c r="AJY346" s="44"/>
      <c r="AJZ346" s="44"/>
      <c r="AKA346" s="44"/>
      <c r="AKB346" s="44"/>
      <c r="AKC346" s="44"/>
      <c r="AKD346" s="44"/>
      <c r="AKE346" s="44"/>
      <c r="AKF346" s="44"/>
      <c r="AKG346" s="44"/>
      <c r="AKH346" s="44"/>
      <c r="AKI346" s="44"/>
      <c r="AKJ346" s="44"/>
      <c r="AKK346" s="44"/>
      <c r="AKL346" s="44"/>
      <c r="AKM346" s="44"/>
      <c r="AKN346" s="44"/>
      <c r="AKO346" s="44"/>
      <c r="AKP346" s="44"/>
      <c r="AKQ346" s="44"/>
      <c r="AKR346" s="44"/>
      <c r="AKS346" s="44"/>
      <c r="AKT346" s="44"/>
      <c r="AKU346" s="44"/>
      <c r="AKV346" s="44"/>
      <c r="AKW346" s="44"/>
      <c r="AKX346" s="44"/>
      <c r="AKY346" s="44"/>
      <c r="AKZ346" s="44"/>
      <c r="ALA346" s="44"/>
      <c r="ALB346" s="44"/>
      <c r="ALC346" s="44"/>
      <c r="ALD346" s="44"/>
      <c r="ALE346" s="44"/>
      <c r="ALF346" s="44"/>
      <c r="ALG346" s="44"/>
      <c r="ALH346" s="44"/>
      <c r="ALI346" s="44"/>
      <c r="ALJ346" s="44"/>
      <c r="ALK346" s="44"/>
      <c r="ALL346" s="44"/>
      <c r="ALM346" s="44"/>
      <c r="ALN346" s="44"/>
      <c r="ALO346" s="44"/>
      <c r="ALP346" s="44"/>
      <c r="ALQ346" s="44"/>
      <c r="ALR346" s="44"/>
      <c r="ALS346" s="44"/>
      <c r="ALT346" s="44"/>
      <c r="ALU346" s="44"/>
      <c r="ALV346" s="44"/>
      <c r="ALW346" s="44"/>
      <c r="ALX346" s="44"/>
      <c r="ALY346" s="44"/>
      <c r="ALZ346" s="44"/>
      <c r="AMA346" s="44"/>
      <c r="AMB346" s="44"/>
      <c r="AMC346" s="44"/>
      <c r="AMD346" s="44"/>
      <c r="AME346" s="44"/>
      <c r="AMF346" s="44"/>
      <c r="AMG346" s="44"/>
      <c r="AMH346" s="44"/>
      <c r="AMI346" s="44"/>
      <c r="AMJ346" s="44"/>
      <c r="AMK346" s="44"/>
      <c r="AML346" s="44"/>
      <c r="AMM346" s="44"/>
      <c r="AMN346" s="44"/>
      <c r="AMO346" s="44"/>
      <c r="AMP346" s="44"/>
      <c r="AMQ346" s="44"/>
      <c r="AMR346" s="44"/>
      <c r="AMS346" s="44"/>
      <c r="AMT346" s="44"/>
      <c r="AMU346" s="44"/>
      <c r="AMV346" s="44"/>
      <c r="AMW346" s="44"/>
      <c r="AMX346" s="44"/>
      <c r="AMY346" s="44"/>
      <c r="AMZ346" s="44"/>
      <c r="ANA346" s="44"/>
      <c r="ANB346" s="44"/>
      <c r="ANC346" s="44"/>
      <c r="AND346" s="44"/>
      <c r="ANE346" s="44"/>
      <c r="ANF346" s="44"/>
      <c r="ANG346" s="44"/>
      <c r="ANH346" s="44"/>
      <c r="ANI346" s="44"/>
      <c r="ANJ346" s="44"/>
      <c r="ANK346" s="44"/>
      <c r="ANL346" s="44"/>
      <c r="ANM346" s="44"/>
      <c r="ANN346" s="44"/>
      <c r="ANO346" s="44"/>
      <c r="ANP346" s="44"/>
      <c r="ANQ346" s="44"/>
      <c r="ANR346" s="44"/>
      <c r="ANS346" s="44"/>
      <c r="ANT346" s="44"/>
      <c r="ANU346" s="44"/>
      <c r="ANV346" s="44"/>
      <c r="ANW346" s="44"/>
      <c r="ANX346" s="44"/>
      <c r="ANY346" s="44"/>
      <c r="ANZ346" s="44"/>
      <c r="AOA346" s="44"/>
      <c r="AOB346" s="44"/>
      <c r="AOC346" s="44"/>
      <c r="AOD346" s="44"/>
      <c r="AOE346" s="44"/>
      <c r="AOF346" s="44"/>
      <c r="AOG346" s="44"/>
      <c r="AOH346" s="44"/>
      <c r="AOI346" s="44"/>
      <c r="AOJ346" s="44"/>
      <c r="AOK346" s="44"/>
      <c r="AOL346" s="44"/>
      <c r="AOM346" s="44"/>
      <c r="AON346" s="44"/>
      <c r="AOO346" s="44"/>
      <c r="AOP346" s="44"/>
      <c r="AOQ346" s="44"/>
      <c r="AOR346" s="44"/>
      <c r="AOS346" s="44"/>
      <c r="AOT346" s="44"/>
      <c r="AOU346" s="44"/>
      <c r="AOV346" s="44"/>
      <c r="AOW346" s="44"/>
      <c r="AOX346" s="44"/>
      <c r="AOY346" s="44"/>
      <c r="AOZ346" s="44"/>
      <c r="APA346" s="44"/>
      <c r="APB346" s="44"/>
      <c r="APC346" s="44"/>
      <c r="APD346" s="44"/>
      <c r="APE346" s="44"/>
      <c r="APF346" s="44"/>
      <c r="APG346" s="44"/>
      <c r="APH346" s="44"/>
      <c r="API346" s="44"/>
      <c r="APJ346" s="44"/>
      <c r="APK346" s="44"/>
      <c r="APL346" s="44"/>
      <c r="APM346" s="44"/>
      <c r="APN346" s="44"/>
      <c r="APO346" s="44"/>
      <c r="APP346" s="44"/>
      <c r="APQ346" s="44"/>
      <c r="APR346" s="44"/>
      <c r="APS346" s="44"/>
      <c r="APT346" s="44"/>
      <c r="APU346" s="44"/>
      <c r="APV346" s="44"/>
      <c r="APW346" s="44"/>
      <c r="APX346" s="44"/>
      <c r="APY346" s="44"/>
      <c r="APZ346" s="44"/>
      <c r="AQA346" s="44"/>
      <c r="AQB346" s="44"/>
      <c r="AQC346" s="44"/>
      <c r="AQD346" s="44"/>
      <c r="AQE346" s="44"/>
      <c r="AQF346" s="44"/>
      <c r="AQG346" s="44"/>
      <c r="AQH346" s="44"/>
      <c r="AQI346" s="44"/>
      <c r="AQJ346" s="44"/>
      <c r="AQK346" s="44"/>
      <c r="AQL346" s="44"/>
      <c r="AQM346" s="44"/>
      <c r="AQN346" s="44"/>
      <c r="AQO346" s="44"/>
      <c r="AQP346" s="44"/>
      <c r="AQQ346" s="44"/>
      <c r="AQR346" s="44"/>
      <c r="AQS346" s="44"/>
      <c r="AQT346" s="44"/>
      <c r="AQU346" s="44"/>
      <c r="AQV346" s="44"/>
      <c r="AQW346" s="44"/>
      <c r="AQX346" s="44"/>
      <c r="AQY346" s="44"/>
      <c r="AQZ346" s="44"/>
      <c r="ARA346" s="44"/>
      <c r="ARB346" s="44"/>
      <c r="ARC346" s="44"/>
      <c r="ARD346" s="44"/>
      <c r="ARE346" s="44"/>
      <c r="ARF346" s="44"/>
      <c r="ARG346" s="44"/>
      <c r="ARH346" s="44"/>
      <c r="ARI346" s="44"/>
      <c r="ARJ346" s="44"/>
      <c r="ARK346" s="44"/>
      <c r="ARL346" s="44"/>
      <c r="ARM346" s="44"/>
      <c r="ARN346" s="44"/>
      <c r="ARO346" s="44"/>
      <c r="ARP346" s="44"/>
      <c r="ARQ346" s="44"/>
      <c r="ARR346" s="44"/>
      <c r="ARS346" s="44"/>
      <c r="ART346" s="44"/>
      <c r="ARU346" s="44"/>
      <c r="ARV346" s="44"/>
      <c r="ARW346" s="44"/>
      <c r="ARX346" s="44"/>
      <c r="ARY346" s="44"/>
      <c r="ARZ346" s="44"/>
      <c r="ASA346" s="44"/>
      <c r="ASB346" s="44"/>
      <c r="ASC346" s="44"/>
      <c r="ASD346" s="44"/>
      <c r="ASE346" s="44"/>
      <c r="ASF346" s="44"/>
      <c r="ASG346" s="44"/>
      <c r="ASH346" s="44"/>
      <c r="ASI346" s="44"/>
      <c r="ASJ346" s="44"/>
      <c r="ASK346" s="44"/>
      <c r="ASL346" s="44"/>
      <c r="ASM346" s="44"/>
      <c r="ASN346" s="44"/>
      <c r="ASO346" s="44"/>
      <c r="ASP346" s="44"/>
      <c r="ASQ346" s="44"/>
      <c r="ASR346" s="44"/>
      <c r="ASS346" s="44"/>
      <c r="AST346" s="44"/>
      <c r="ASU346" s="44"/>
      <c r="ASV346" s="44"/>
      <c r="ASW346" s="44"/>
      <c r="ASX346" s="44"/>
      <c r="ASY346" s="44"/>
      <c r="ASZ346" s="44"/>
      <c r="ATA346" s="44"/>
      <c r="ATB346" s="44"/>
      <c r="ATC346" s="44"/>
      <c r="ATD346" s="44"/>
      <c r="ATE346" s="44"/>
      <c r="ATF346" s="44"/>
      <c r="ATG346" s="44"/>
      <c r="ATH346" s="44"/>
      <c r="ATI346" s="44"/>
      <c r="ATJ346" s="44"/>
      <c r="ATK346" s="44"/>
      <c r="ATL346" s="44"/>
      <c r="ATM346" s="44"/>
      <c r="ATN346" s="44"/>
      <c r="ATO346" s="44"/>
      <c r="ATP346" s="44"/>
      <c r="ATQ346" s="44"/>
      <c r="ATR346" s="44"/>
      <c r="ATS346" s="44"/>
      <c r="ATT346" s="44"/>
      <c r="ATU346" s="44"/>
      <c r="ATV346" s="44"/>
      <c r="ATW346" s="44"/>
      <c r="ATX346" s="44"/>
      <c r="ATY346" s="44"/>
      <c r="ATZ346" s="44"/>
      <c r="AUA346" s="44"/>
      <c r="AUB346" s="44"/>
      <c r="AUC346" s="44"/>
      <c r="AUD346" s="44"/>
      <c r="AUE346" s="44"/>
      <c r="AUF346" s="44"/>
      <c r="AUG346" s="44"/>
      <c r="AUH346" s="44"/>
      <c r="AUI346" s="44"/>
      <c r="AUJ346" s="44"/>
      <c r="AUK346" s="44"/>
      <c r="AUL346" s="44"/>
      <c r="AUM346" s="44"/>
      <c r="AUN346" s="44"/>
      <c r="AUO346" s="44"/>
      <c r="AUP346" s="44"/>
      <c r="AUQ346" s="44"/>
      <c r="AUR346" s="44"/>
      <c r="AUS346" s="44"/>
      <c r="AUT346" s="44"/>
      <c r="AUU346" s="44"/>
      <c r="AUV346" s="44"/>
      <c r="AUW346" s="44"/>
      <c r="AUX346" s="44"/>
      <c r="AUY346" s="44"/>
      <c r="AUZ346" s="44"/>
      <c r="AVA346" s="44"/>
      <c r="AVB346" s="44"/>
      <c r="AVC346" s="44"/>
      <c r="AVD346" s="44"/>
      <c r="AVE346" s="44"/>
      <c r="AVF346" s="44"/>
      <c r="AVG346" s="44"/>
      <c r="AVH346" s="44"/>
      <c r="AVI346" s="44"/>
      <c r="AVJ346" s="44"/>
      <c r="AVK346" s="44"/>
      <c r="AVL346" s="44"/>
      <c r="AVM346" s="44"/>
      <c r="AVN346" s="44"/>
      <c r="AVO346" s="44"/>
      <c r="AVP346" s="44"/>
      <c r="AVQ346" s="44"/>
      <c r="AVR346" s="44"/>
      <c r="AVS346" s="44"/>
      <c r="AVT346" s="44"/>
      <c r="AVU346" s="44"/>
      <c r="AVV346" s="44"/>
      <c r="AVW346" s="44"/>
      <c r="AVX346" s="44"/>
      <c r="AVY346" s="44"/>
      <c r="AVZ346" s="44"/>
      <c r="AWA346" s="44"/>
      <c r="AWB346" s="44"/>
      <c r="AWC346" s="44"/>
      <c r="AWD346" s="44"/>
      <c r="AWE346" s="44"/>
      <c r="AWF346" s="44"/>
      <c r="AWG346" s="44"/>
      <c r="AWH346" s="44"/>
      <c r="AWI346" s="44"/>
      <c r="AWJ346" s="44"/>
      <c r="AWK346" s="44"/>
      <c r="AWL346" s="44"/>
      <c r="AWM346" s="44"/>
      <c r="AWN346" s="44"/>
      <c r="AWO346" s="44"/>
      <c r="AWP346" s="44"/>
      <c r="AWQ346" s="44"/>
      <c r="AWR346" s="44"/>
      <c r="AWS346" s="44"/>
      <c r="AWT346" s="44"/>
      <c r="AWU346" s="44"/>
      <c r="AWV346" s="44"/>
      <c r="AWW346" s="44"/>
      <c r="AWX346" s="44"/>
      <c r="AWY346" s="44"/>
      <c r="AWZ346" s="44"/>
      <c r="AXA346" s="44"/>
      <c r="AXB346" s="44"/>
      <c r="AXC346" s="44"/>
      <c r="AXD346" s="44"/>
      <c r="AXE346" s="44"/>
      <c r="AXF346" s="44"/>
      <c r="AXG346" s="44"/>
      <c r="AXH346" s="44"/>
      <c r="AXI346" s="44"/>
      <c r="AXJ346" s="44"/>
      <c r="AXK346" s="44"/>
      <c r="AXL346" s="44"/>
      <c r="AXM346" s="44"/>
      <c r="AXN346" s="44"/>
      <c r="AXO346" s="44"/>
      <c r="AXP346" s="44"/>
      <c r="AXQ346" s="44"/>
      <c r="AXR346" s="44"/>
      <c r="AXS346" s="44"/>
      <c r="AXT346" s="44"/>
      <c r="AXU346" s="44"/>
      <c r="AXV346" s="44"/>
      <c r="AXW346" s="44"/>
      <c r="AXX346" s="44"/>
      <c r="AXY346" s="44"/>
      <c r="AXZ346" s="44"/>
      <c r="AYA346" s="44"/>
      <c r="AYB346" s="44"/>
      <c r="AYC346" s="44"/>
      <c r="AYD346" s="44"/>
      <c r="AYE346" s="44"/>
      <c r="AYF346" s="44"/>
      <c r="AYG346" s="44"/>
      <c r="AYH346" s="44"/>
      <c r="AYI346" s="44"/>
      <c r="AYJ346" s="44"/>
      <c r="AYK346" s="44"/>
      <c r="AYL346" s="44"/>
      <c r="AYM346" s="44"/>
      <c r="AYN346" s="44"/>
      <c r="AYO346" s="44"/>
      <c r="AYP346" s="44"/>
      <c r="AYQ346" s="44"/>
      <c r="AYR346" s="44"/>
      <c r="AYS346" s="44"/>
      <c r="AYT346" s="44"/>
      <c r="AYU346" s="44"/>
      <c r="AYV346" s="44"/>
      <c r="AYW346" s="44"/>
      <c r="AYX346" s="44"/>
      <c r="AYY346" s="44"/>
      <c r="AYZ346" s="44"/>
      <c r="AZA346" s="44"/>
      <c r="AZB346" s="44"/>
      <c r="AZC346" s="44"/>
      <c r="AZD346" s="44"/>
      <c r="AZE346" s="44"/>
      <c r="AZF346" s="44"/>
      <c r="AZG346" s="44"/>
      <c r="AZH346" s="44"/>
      <c r="AZI346" s="44"/>
      <c r="AZJ346" s="44"/>
      <c r="AZK346" s="44"/>
      <c r="AZL346" s="44"/>
      <c r="AZM346" s="44"/>
      <c r="AZN346" s="44"/>
      <c r="AZO346" s="44"/>
      <c r="AZP346" s="44"/>
      <c r="AZQ346" s="44"/>
      <c r="AZR346" s="44"/>
      <c r="AZS346" s="44"/>
      <c r="AZT346" s="44"/>
      <c r="AZU346" s="44"/>
      <c r="AZV346" s="44"/>
      <c r="AZW346" s="44"/>
      <c r="AZX346" s="44"/>
      <c r="AZY346" s="44"/>
      <c r="AZZ346" s="44"/>
      <c r="BAA346" s="44"/>
      <c r="BAB346" s="44"/>
      <c r="BAC346" s="44"/>
      <c r="BAD346" s="44"/>
      <c r="BAE346" s="44"/>
      <c r="BAF346" s="44"/>
      <c r="BAG346" s="44"/>
      <c r="BAH346" s="44"/>
      <c r="BAI346" s="44"/>
      <c r="BAJ346" s="44"/>
      <c r="BAK346" s="44"/>
      <c r="BAL346" s="44"/>
      <c r="BAM346" s="44"/>
      <c r="BAN346" s="44"/>
      <c r="BAO346" s="44"/>
      <c r="BAP346" s="44"/>
      <c r="BAQ346" s="44"/>
      <c r="BAR346" s="44"/>
      <c r="BAS346" s="44"/>
      <c r="BAT346" s="44"/>
      <c r="BAU346" s="44"/>
      <c r="BAV346" s="44"/>
      <c r="BAW346" s="44"/>
      <c r="BAX346" s="44"/>
      <c r="BAY346" s="44"/>
      <c r="BAZ346" s="44"/>
      <c r="BBA346" s="44"/>
      <c r="BBB346" s="44"/>
      <c r="BBC346" s="44"/>
      <c r="BBD346" s="44"/>
      <c r="BBE346" s="44"/>
      <c r="BBF346" s="44"/>
      <c r="BBG346" s="44"/>
      <c r="BBH346" s="44"/>
      <c r="BBI346" s="44"/>
      <c r="BBJ346" s="44"/>
      <c r="BBK346" s="44"/>
      <c r="BBL346" s="44"/>
      <c r="BBM346" s="44"/>
      <c r="BBN346" s="44"/>
      <c r="BBO346" s="44"/>
      <c r="BBP346" s="44"/>
      <c r="BBQ346" s="44"/>
      <c r="BBR346" s="44"/>
      <c r="BBS346" s="44"/>
      <c r="BBT346" s="44"/>
      <c r="BBU346" s="44"/>
      <c r="BBV346" s="44"/>
      <c r="BBW346" s="44"/>
      <c r="BBX346" s="44"/>
      <c r="BBY346" s="44"/>
      <c r="BBZ346" s="44"/>
      <c r="BCA346" s="44"/>
      <c r="BCB346" s="44"/>
      <c r="BCC346" s="44"/>
      <c r="BCD346" s="44"/>
      <c r="BCE346" s="44"/>
      <c r="BCF346" s="44"/>
      <c r="BCG346" s="44"/>
      <c r="BCH346" s="44"/>
      <c r="BCI346" s="44"/>
      <c r="BCJ346" s="44"/>
      <c r="BCK346" s="44"/>
      <c r="BCL346" s="44"/>
      <c r="BCM346" s="44"/>
      <c r="BCN346" s="44"/>
      <c r="BCO346" s="44"/>
      <c r="BCP346" s="44"/>
      <c r="BCQ346" s="44"/>
      <c r="BCR346" s="44"/>
      <c r="BCS346" s="44"/>
      <c r="BCT346" s="44"/>
      <c r="BCU346" s="44"/>
      <c r="BCV346" s="44"/>
      <c r="BCW346" s="44"/>
      <c r="BCX346" s="44"/>
      <c r="BCY346" s="44"/>
      <c r="BCZ346" s="44"/>
      <c r="BDA346" s="44"/>
      <c r="BDB346" s="44"/>
      <c r="BDC346" s="44"/>
      <c r="BDD346" s="44"/>
      <c r="BDE346" s="44"/>
      <c r="BDF346" s="44"/>
      <c r="BDG346" s="44"/>
      <c r="BDH346" s="44"/>
      <c r="BDI346" s="44"/>
      <c r="BDJ346" s="44"/>
      <c r="BDK346" s="44"/>
      <c r="BDL346" s="44"/>
      <c r="BDM346" s="44"/>
      <c r="BDN346" s="44"/>
      <c r="BDO346" s="44"/>
      <c r="BDP346" s="44"/>
      <c r="BDQ346" s="44"/>
      <c r="BDR346" s="44"/>
      <c r="BDS346" s="44"/>
      <c r="BDT346" s="44"/>
      <c r="BDU346" s="44"/>
      <c r="BDV346" s="44"/>
      <c r="BDW346" s="44"/>
      <c r="BDX346" s="44"/>
      <c r="BDY346" s="44"/>
      <c r="BDZ346" s="44"/>
      <c r="BEA346" s="44"/>
      <c r="BEB346" s="44"/>
      <c r="BEC346" s="44"/>
      <c r="BED346" s="44"/>
      <c r="BEE346" s="44"/>
      <c r="BEF346" s="44"/>
      <c r="BEG346" s="44"/>
      <c r="BEH346" s="44"/>
      <c r="BEI346" s="44"/>
      <c r="BEJ346" s="44"/>
      <c r="BEK346" s="44"/>
      <c r="BEL346" s="44"/>
      <c r="BEM346" s="44"/>
      <c r="BEN346" s="44"/>
      <c r="BEO346" s="44"/>
      <c r="BEP346" s="44"/>
      <c r="BEQ346" s="44"/>
      <c r="BER346" s="44"/>
      <c r="BES346" s="44"/>
      <c r="BET346" s="44"/>
      <c r="BEU346" s="44"/>
      <c r="BEV346" s="44"/>
      <c r="BEW346" s="44"/>
      <c r="BEX346" s="44"/>
      <c r="BEY346" s="44"/>
      <c r="BEZ346" s="44"/>
      <c r="BFA346" s="44"/>
      <c r="BFB346" s="44"/>
      <c r="BFC346" s="44"/>
      <c r="BFD346" s="44"/>
      <c r="BFE346" s="44"/>
      <c r="BFF346" s="44"/>
      <c r="BFG346" s="44"/>
      <c r="BFH346" s="44"/>
      <c r="BFI346" s="44"/>
      <c r="BFJ346" s="44"/>
      <c r="BFK346" s="44"/>
      <c r="BFL346" s="44"/>
      <c r="BFM346" s="44"/>
      <c r="BFN346" s="44"/>
      <c r="BFO346" s="44"/>
      <c r="BFP346" s="44"/>
      <c r="BFQ346" s="44"/>
      <c r="BFR346" s="44"/>
      <c r="BFS346" s="44"/>
      <c r="BFT346" s="44"/>
      <c r="BFU346" s="44"/>
      <c r="BFV346" s="44"/>
      <c r="BFW346" s="44"/>
      <c r="BFX346" s="44"/>
      <c r="BFY346" s="44"/>
      <c r="BFZ346" s="44"/>
      <c r="BGA346" s="44"/>
      <c r="BGB346" s="44"/>
      <c r="BGC346" s="44"/>
      <c r="BGD346" s="44"/>
      <c r="BGE346" s="44"/>
      <c r="BGF346" s="44"/>
      <c r="BGG346" s="44"/>
      <c r="BGH346" s="44"/>
      <c r="BGI346" s="44"/>
      <c r="BGJ346" s="44"/>
      <c r="BGK346" s="44"/>
      <c r="BGL346" s="44"/>
      <c r="BGM346" s="44"/>
      <c r="BGN346" s="44"/>
      <c r="BGO346" s="44"/>
      <c r="BGP346" s="44"/>
      <c r="BGQ346" s="44"/>
      <c r="BGR346" s="44"/>
      <c r="BGS346" s="44"/>
      <c r="BGT346" s="44"/>
      <c r="BGU346" s="44"/>
      <c r="BGV346" s="44"/>
      <c r="BGW346" s="44"/>
      <c r="BGX346" s="44"/>
      <c r="BGY346" s="44"/>
      <c r="BGZ346" s="44"/>
      <c r="BHA346" s="44"/>
      <c r="BHB346" s="44"/>
      <c r="BHC346" s="44"/>
      <c r="BHD346" s="44"/>
      <c r="BHE346" s="44"/>
      <c r="BHF346" s="44"/>
      <c r="BHG346" s="44"/>
      <c r="BHH346" s="44"/>
      <c r="BHI346" s="44"/>
      <c r="BHJ346" s="44"/>
      <c r="BHK346" s="44"/>
      <c r="BHL346" s="44"/>
      <c r="BHM346" s="44"/>
      <c r="BHN346" s="44"/>
      <c r="BHO346" s="44"/>
      <c r="BHP346" s="44"/>
      <c r="BHQ346" s="44"/>
      <c r="BHR346" s="44"/>
      <c r="BHS346" s="44"/>
      <c r="BHT346" s="44"/>
      <c r="BHU346" s="44"/>
      <c r="BHV346" s="44"/>
      <c r="BHW346" s="44"/>
      <c r="BHX346" s="44"/>
      <c r="BHY346" s="44"/>
      <c r="BHZ346" s="44"/>
      <c r="BIA346" s="44"/>
      <c r="BIB346" s="44"/>
      <c r="BIC346" s="44"/>
      <c r="BID346" s="44"/>
      <c r="BIE346" s="44"/>
      <c r="BIF346" s="44"/>
      <c r="BIG346" s="44"/>
      <c r="BIH346" s="44"/>
      <c r="BII346" s="44"/>
      <c r="BIJ346" s="44"/>
      <c r="BIK346" s="44"/>
      <c r="BIL346" s="44"/>
      <c r="BIM346" s="44"/>
      <c r="BIN346" s="44"/>
      <c r="BIO346" s="44"/>
      <c r="BIP346" s="44"/>
      <c r="BIQ346" s="44"/>
      <c r="BIR346" s="44"/>
      <c r="BIS346" s="44"/>
      <c r="BIT346" s="44"/>
      <c r="BIU346" s="44"/>
      <c r="BIV346" s="44"/>
      <c r="BIW346" s="44"/>
      <c r="BIX346" s="44"/>
      <c r="BIY346" s="44"/>
      <c r="BIZ346" s="44"/>
      <c r="BJA346" s="44"/>
      <c r="BJB346" s="44"/>
      <c r="BJC346" s="44"/>
      <c r="BJD346" s="44"/>
      <c r="BJE346" s="44"/>
      <c r="BJF346" s="44"/>
      <c r="BJG346" s="44"/>
      <c r="BJH346" s="44"/>
      <c r="BJI346" s="44"/>
      <c r="BJJ346" s="44"/>
      <c r="BJK346" s="44"/>
      <c r="BJL346" s="44"/>
      <c r="BJM346" s="44"/>
      <c r="BJN346" s="44"/>
      <c r="BJO346" s="44"/>
      <c r="BJP346" s="44"/>
      <c r="BJQ346" s="44"/>
      <c r="BJR346" s="44"/>
      <c r="BJS346" s="44"/>
      <c r="BJT346" s="44"/>
      <c r="BJU346" s="44"/>
      <c r="BJV346" s="44"/>
      <c r="BJW346" s="44"/>
      <c r="BJX346" s="44"/>
      <c r="BJY346" s="44"/>
      <c r="BJZ346" s="44"/>
      <c r="BKA346" s="44"/>
      <c r="BKB346" s="44"/>
      <c r="BKC346" s="44"/>
      <c r="BKD346" s="44"/>
      <c r="BKE346" s="44"/>
      <c r="BKF346" s="44"/>
      <c r="BKG346" s="44"/>
      <c r="BKH346" s="44"/>
      <c r="BKI346" s="44"/>
      <c r="BKJ346" s="44"/>
      <c r="BKK346" s="44"/>
      <c r="BKL346" s="44"/>
      <c r="BKM346" s="44"/>
      <c r="BKN346" s="44"/>
      <c r="BKO346" s="44"/>
      <c r="BKP346" s="44"/>
      <c r="BKQ346" s="44"/>
      <c r="BKR346" s="44"/>
      <c r="BKS346" s="44"/>
      <c r="BKT346" s="44"/>
      <c r="BKU346" s="44"/>
      <c r="BKV346" s="44"/>
      <c r="BKW346" s="44"/>
      <c r="BKX346" s="44"/>
      <c r="BKY346" s="44"/>
      <c r="BKZ346" s="44"/>
      <c r="BLA346" s="44"/>
      <c r="BLB346" s="44"/>
      <c r="BLC346" s="44"/>
      <c r="BLD346" s="44"/>
      <c r="BLE346" s="44"/>
      <c r="BLF346" s="44"/>
      <c r="BLG346" s="44"/>
      <c r="BLH346" s="44"/>
      <c r="BLI346" s="44"/>
      <c r="BLJ346" s="44"/>
      <c r="BLK346" s="44"/>
      <c r="BLL346" s="44"/>
      <c r="BLM346" s="44"/>
      <c r="BLN346" s="44"/>
      <c r="BLO346" s="44"/>
      <c r="BLP346" s="44"/>
      <c r="BLQ346" s="44"/>
      <c r="BLR346" s="44"/>
      <c r="BLS346" s="44"/>
      <c r="BLT346" s="44"/>
      <c r="BLU346" s="44"/>
      <c r="BLV346" s="44"/>
      <c r="BLW346" s="44"/>
      <c r="BLX346" s="44"/>
      <c r="BLY346" s="44"/>
      <c r="BLZ346" s="44"/>
      <c r="BMA346" s="44"/>
      <c r="BMB346" s="44"/>
      <c r="BMC346" s="44"/>
      <c r="BMD346" s="44"/>
      <c r="BME346" s="44"/>
      <c r="BMF346" s="44"/>
      <c r="BMG346" s="44"/>
      <c r="BMH346" s="44"/>
      <c r="BMI346" s="44"/>
      <c r="BMJ346" s="44"/>
      <c r="BMK346" s="44"/>
      <c r="BML346" s="44"/>
      <c r="BMM346" s="44"/>
      <c r="BMN346" s="44"/>
      <c r="BMO346" s="44"/>
      <c r="BMP346" s="44"/>
      <c r="BMQ346" s="44"/>
      <c r="BMR346" s="44"/>
      <c r="BMS346" s="44"/>
      <c r="BMT346" s="44"/>
      <c r="BMU346" s="44"/>
      <c r="BMV346" s="44"/>
      <c r="BMW346" s="44"/>
      <c r="BMX346" s="44"/>
      <c r="BMY346" s="44"/>
      <c r="BMZ346" s="44"/>
      <c r="BNA346" s="44"/>
      <c r="BNB346" s="44"/>
      <c r="BNC346" s="44"/>
      <c r="BND346" s="44"/>
      <c r="BNE346" s="44"/>
      <c r="BNF346" s="44"/>
      <c r="BNG346" s="44"/>
      <c r="BNH346" s="44"/>
      <c r="BNI346" s="44"/>
      <c r="BNJ346" s="44"/>
      <c r="BNK346" s="44"/>
      <c r="BNL346" s="44"/>
      <c r="BNM346" s="44"/>
      <c r="BNN346" s="44"/>
      <c r="BNO346" s="44"/>
      <c r="BNP346" s="44"/>
      <c r="BNQ346" s="44"/>
      <c r="BNR346" s="44"/>
      <c r="BNS346" s="44"/>
      <c r="BNT346" s="44"/>
      <c r="BNU346" s="44"/>
      <c r="BNV346" s="44"/>
      <c r="BNW346" s="44"/>
      <c r="BNX346" s="44"/>
      <c r="BNY346" s="44"/>
      <c r="BNZ346" s="44"/>
      <c r="BOA346" s="44"/>
      <c r="BOB346" s="44"/>
      <c r="BOC346" s="44"/>
      <c r="BOD346" s="44"/>
      <c r="BOE346" s="44"/>
      <c r="BOF346" s="44"/>
      <c r="BOG346" s="44"/>
      <c r="BOH346" s="44"/>
      <c r="BOI346" s="44"/>
      <c r="BOJ346" s="44"/>
      <c r="BOK346" s="44"/>
      <c r="BOL346" s="44"/>
      <c r="BOM346" s="44"/>
      <c r="BON346" s="44"/>
      <c r="BOO346" s="44"/>
      <c r="BOP346" s="44"/>
      <c r="BOQ346" s="44"/>
      <c r="BOR346" s="44"/>
      <c r="BOS346" s="44"/>
      <c r="BOT346" s="44"/>
      <c r="BOU346" s="44"/>
      <c r="BOV346" s="44"/>
      <c r="BOW346" s="44"/>
      <c r="BOX346" s="44"/>
      <c r="BOY346" s="44"/>
      <c r="BOZ346" s="44"/>
      <c r="BPA346" s="44"/>
      <c r="BPB346" s="44"/>
      <c r="BPC346" s="44"/>
      <c r="BPD346" s="44"/>
      <c r="BPE346" s="44"/>
      <c r="BPF346" s="44"/>
      <c r="BPG346" s="44"/>
      <c r="BPH346" s="44"/>
      <c r="BPI346" s="44"/>
      <c r="BPJ346" s="44"/>
      <c r="BPK346" s="44"/>
      <c r="BPL346" s="44"/>
      <c r="BPM346" s="44"/>
      <c r="BPN346" s="44"/>
      <c r="BPO346" s="44"/>
      <c r="BPP346" s="44"/>
      <c r="BPQ346" s="44"/>
      <c r="BPR346" s="44"/>
      <c r="BPS346" s="44"/>
      <c r="BPT346" s="44"/>
      <c r="BPU346" s="44"/>
      <c r="BPV346" s="44"/>
      <c r="BPW346" s="44"/>
      <c r="BPX346" s="44"/>
      <c r="BPY346" s="44"/>
      <c r="BPZ346" s="44"/>
      <c r="BQA346" s="44"/>
      <c r="BQB346" s="44"/>
      <c r="BQC346" s="44"/>
      <c r="BQD346" s="44"/>
      <c r="BQE346" s="44"/>
      <c r="BQF346" s="44"/>
      <c r="BQG346" s="44"/>
      <c r="BQH346" s="44"/>
      <c r="BQI346" s="44"/>
      <c r="BQJ346" s="44"/>
      <c r="BQK346" s="44"/>
      <c r="BQL346" s="44"/>
      <c r="BQM346" s="44"/>
      <c r="BQN346" s="44"/>
      <c r="BQO346" s="44"/>
      <c r="BQP346" s="44"/>
      <c r="BQQ346" s="44"/>
      <c r="BQR346" s="44"/>
      <c r="BQS346" s="44"/>
      <c r="BQT346" s="44"/>
      <c r="BQU346" s="44"/>
      <c r="BQV346" s="44"/>
      <c r="BQW346" s="44"/>
      <c r="BQX346" s="44"/>
      <c r="BQY346" s="44"/>
      <c r="BQZ346" s="44"/>
      <c r="BRA346" s="44"/>
      <c r="BRB346" s="44"/>
      <c r="BRC346" s="44"/>
      <c r="BRD346" s="44"/>
      <c r="BRE346" s="44"/>
      <c r="BRF346" s="44"/>
      <c r="BRG346" s="44"/>
      <c r="BRH346" s="44"/>
      <c r="BRI346" s="44"/>
      <c r="BRJ346" s="44"/>
      <c r="BRK346" s="44"/>
      <c r="BRL346" s="44"/>
      <c r="BRM346" s="44"/>
      <c r="BRN346" s="44"/>
      <c r="BRO346" s="44"/>
      <c r="BRP346" s="44"/>
      <c r="BRQ346" s="44"/>
      <c r="BRR346" s="44"/>
      <c r="BRS346" s="44"/>
      <c r="BRT346" s="44"/>
      <c r="BRU346" s="44"/>
      <c r="BRV346" s="44"/>
      <c r="BRW346" s="44"/>
      <c r="BRX346" s="44"/>
      <c r="BRY346" s="44"/>
      <c r="BRZ346" s="44"/>
    </row>
    <row r="347" spans="1:1846" s="45" customFormat="1" ht="12" customHeight="1" x14ac:dyDescent="0.3">
      <c r="A347" s="812"/>
      <c r="B347" s="812"/>
      <c r="C347" s="812"/>
      <c r="D347" s="793"/>
      <c r="E347" s="793" t="s">
        <v>462</v>
      </c>
      <c r="F347" s="829"/>
      <c r="G347" s="804"/>
      <c r="H347" s="817"/>
      <c r="I347" s="816"/>
      <c r="J347" s="816"/>
      <c r="K347" s="816"/>
      <c r="L347" s="839"/>
      <c r="M347" s="933"/>
      <c r="N347" s="335">
        <v>773681620.72000003</v>
      </c>
      <c r="O347" s="335">
        <v>652397909.72000003</v>
      </c>
      <c r="P347" s="335">
        <v>652397909.72000003</v>
      </c>
      <c r="Q347" s="840" t="s">
        <v>165</v>
      </c>
      <c r="R347" s="831"/>
      <c r="S347" s="806"/>
      <c r="T347" s="806"/>
      <c r="U347" s="806"/>
      <c r="V347" s="961"/>
      <c r="W347" s="837"/>
      <c r="X347" s="879"/>
      <c r="Y347" s="879"/>
      <c r="Z347" s="879"/>
      <c r="AA347" s="897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  <c r="PI347" s="44"/>
      <c r="PJ347" s="44"/>
      <c r="PK347" s="44"/>
      <c r="PL347" s="44"/>
      <c r="PM347" s="44"/>
      <c r="PN347" s="44"/>
      <c r="PO347" s="44"/>
      <c r="PP347" s="44"/>
      <c r="PQ347" s="44"/>
      <c r="PR347" s="44"/>
      <c r="PS347" s="44"/>
      <c r="PT347" s="44"/>
      <c r="PU347" s="44"/>
      <c r="PV347" s="44"/>
      <c r="PW347" s="44"/>
      <c r="PX347" s="44"/>
      <c r="PY347" s="44"/>
      <c r="PZ347" s="44"/>
      <c r="QA347" s="44"/>
      <c r="QB347" s="44"/>
      <c r="QC347" s="44"/>
      <c r="QD347" s="44"/>
      <c r="QE347" s="44"/>
      <c r="QF347" s="44"/>
      <c r="QG347" s="44"/>
      <c r="QH347" s="44"/>
      <c r="QI347" s="44"/>
      <c r="QJ347" s="44"/>
      <c r="QK347" s="44"/>
      <c r="QL347" s="44"/>
      <c r="QM347" s="44"/>
      <c r="QN347" s="44"/>
      <c r="QO347" s="44"/>
      <c r="QP347" s="44"/>
      <c r="QQ347" s="44"/>
      <c r="QR347" s="44"/>
      <c r="QS347" s="44"/>
      <c r="QT347" s="44"/>
      <c r="QU347" s="44"/>
      <c r="QV347" s="44"/>
      <c r="QW347" s="44"/>
      <c r="QX347" s="44"/>
      <c r="QY347" s="44"/>
      <c r="QZ347" s="44"/>
      <c r="RA347" s="44"/>
      <c r="RB347" s="44"/>
      <c r="RC347" s="44"/>
      <c r="RD347" s="44"/>
      <c r="RE347" s="44"/>
      <c r="RF347" s="44"/>
      <c r="RG347" s="44"/>
      <c r="RH347" s="44"/>
      <c r="RI347" s="44"/>
      <c r="RJ347" s="44"/>
      <c r="RK347" s="44"/>
      <c r="RL347" s="44"/>
      <c r="RM347" s="44"/>
      <c r="RN347" s="44"/>
      <c r="RO347" s="44"/>
      <c r="RP347" s="44"/>
      <c r="RQ347" s="44"/>
      <c r="RR347" s="44"/>
      <c r="RS347" s="44"/>
      <c r="RT347" s="44"/>
      <c r="RU347" s="44"/>
      <c r="RV347" s="44"/>
      <c r="RW347" s="44"/>
      <c r="RX347" s="44"/>
      <c r="RY347" s="44"/>
      <c r="RZ347" s="44"/>
      <c r="SA347" s="44"/>
      <c r="SB347" s="44"/>
      <c r="SC347" s="44"/>
      <c r="SD347" s="44"/>
      <c r="SE347" s="44"/>
      <c r="SF347" s="44"/>
      <c r="SG347" s="44"/>
      <c r="SH347" s="44"/>
      <c r="SI347" s="44"/>
      <c r="SJ347" s="44"/>
      <c r="SK347" s="44"/>
      <c r="SL347" s="44"/>
      <c r="SM347" s="44"/>
      <c r="SN347" s="44"/>
      <c r="SO347" s="44"/>
      <c r="SP347" s="44"/>
      <c r="SQ347" s="44"/>
      <c r="SR347" s="44"/>
      <c r="SS347" s="44"/>
      <c r="ST347" s="44"/>
      <c r="SU347" s="44"/>
      <c r="SV347" s="44"/>
      <c r="SW347" s="44"/>
      <c r="SX347" s="44"/>
      <c r="SY347" s="44"/>
      <c r="SZ347" s="44"/>
      <c r="TA347" s="44"/>
      <c r="TB347" s="44"/>
      <c r="TC347" s="44"/>
      <c r="TD347" s="44"/>
      <c r="TE347" s="44"/>
      <c r="TF347" s="44"/>
      <c r="TG347" s="44"/>
      <c r="TH347" s="44"/>
      <c r="TI347" s="44"/>
      <c r="TJ347" s="44"/>
      <c r="TK347" s="44"/>
      <c r="TL347" s="44"/>
      <c r="TM347" s="44"/>
      <c r="TN347" s="44"/>
      <c r="TO347" s="44"/>
      <c r="TP347" s="44"/>
      <c r="TQ347" s="44"/>
      <c r="TR347" s="44"/>
      <c r="TS347" s="44"/>
      <c r="TT347" s="44"/>
      <c r="TU347" s="44"/>
      <c r="TV347" s="44"/>
      <c r="TW347" s="44"/>
      <c r="TX347" s="44"/>
      <c r="TY347" s="44"/>
      <c r="TZ347" s="44"/>
      <c r="UA347" s="44"/>
      <c r="UB347" s="44"/>
      <c r="UC347" s="44"/>
      <c r="UD347" s="44"/>
      <c r="UE347" s="44"/>
      <c r="UF347" s="44"/>
      <c r="UG347" s="44"/>
      <c r="UH347" s="44"/>
      <c r="UI347" s="44"/>
      <c r="UJ347" s="44"/>
      <c r="UK347" s="44"/>
      <c r="UL347" s="44"/>
      <c r="UM347" s="44"/>
      <c r="UN347" s="44"/>
      <c r="UO347" s="44"/>
      <c r="UP347" s="44"/>
      <c r="UQ347" s="44"/>
      <c r="UR347" s="44"/>
      <c r="US347" s="44"/>
      <c r="UT347" s="44"/>
      <c r="UU347" s="44"/>
      <c r="UV347" s="44"/>
      <c r="UW347" s="44"/>
      <c r="UX347" s="44"/>
      <c r="UY347" s="44"/>
      <c r="UZ347" s="44"/>
      <c r="VA347" s="44"/>
      <c r="VB347" s="44"/>
      <c r="VC347" s="44"/>
      <c r="VD347" s="44"/>
      <c r="VE347" s="44"/>
      <c r="VF347" s="44"/>
      <c r="VG347" s="44"/>
      <c r="VH347" s="44"/>
      <c r="VI347" s="44"/>
      <c r="VJ347" s="44"/>
      <c r="VK347" s="44"/>
      <c r="VL347" s="44"/>
      <c r="VM347" s="44"/>
      <c r="VN347" s="44"/>
      <c r="VO347" s="44"/>
      <c r="VP347" s="44"/>
      <c r="VQ347" s="44"/>
      <c r="VR347" s="44"/>
      <c r="VS347" s="44"/>
      <c r="VT347" s="44"/>
      <c r="VU347" s="44"/>
      <c r="VV347" s="44"/>
      <c r="VW347" s="44"/>
      <c r="VX347" s="44"/>
      <c r="VY347" s="44"/>
      <c r="VZ347" s="44"/>
      <c r="WA347" s="44"/>
      <c r="WB347" s="44"/>
      <c r="WC347" s="44"/>
      <c r="WD347" s="44"/>
      <c r="WE347" s="44"/>
      <c r="WF347" s="44"/>
      <c r="WG347" s="44"/>
      <c r="WH347" s="44"/>
      <c r="WI347" s="44"/>
      <c r="WJ347" s="44"/>
      <c r="WK347" s="44"/>
      <c r="WL347" s="44"/>
      <c r="WM347" s="44"/>
      <c r="WN347" s="44"/>
      <c r="WO347" s="44"/>
      <c r="WP347" s="44"/>
      <c r="WQ347" s="44"/>
      <c r="WR347" s="44"/>
      <c r="WS347" s="44"/>
      <c r="WT347" s="44"/>
      <c r="WU347" s="44"/>
      <c r="WV347" s="44"/>
      <c r="WW347" s="44"/>
      <c r="WX347" s="44"/>
      <c r="WY347" s="44"/>
      <c r="WZ347" s="44"/>
      <c r="XA347" s="44"/>
      <c r="XB347" s="44"/>
      <c r="XC347" s="44"/>
      <c r="XD347" s="44"/>
      <c r="XE347" s="44"/>
      <c r="XF347" s="44"/>
      <c r="XG347" s="44"/>
      <c r="XH347" s="44"/>
      <c r="XI347" s="44"/>
      <c r="XJ347" s="44"/>
      <c r="XK347" s="44"/>
      <c r="XL347" s="44"/>
      <c r="XM347" s="44"/>
      <c r="XN347" s="44"/>
      <c r="XO347" s="44"/>
      <c r="XP347" s="44"/>
      <c r="XQ347" s="44"/>
      <c r="XR347" s="44"/>
      <c r="XS347" s="44"/>
      <c r="XT347" s="44"/>
      <c r="XU347" s="44"/>
      <c r="XV347" s="44"/>
      <c r="XW347" s="44"/>
      <c r="XX347" s="44"/>
      <c r="XY347" s="44"/>
      <c r="XZ347" s="44"/>
      <c r="YA347" s="44"/>
      <c r="YB347" s="44"/>
      <c r="YC347" s="44"/>
      <c r="YD347" s="44"/>
      <c r="YE347" s="44"/>
      <c r="YF347" s="44"/>
      <c r="YG347" s="44"/>
      <c r="YH347" s="44"/>
      <c r="YI347" s="44"/>
      <c r="YJ347" s="44"/>
      <c r="YK347" s="44"/>
      <c r="YL347" s="44"/>
      <c r="YM347" s="44"/>
      <c r="YN347" s="44"/>
      <c r="YO347" s="44"/>
      <c r="YP347" s="44"/>
      <c r="YQ347" s="44"/>
      <c r="YR347" s="44"/>
      <c r="YS347" s="44"/>
      <c r="YT347" s="44"/>
      <c r="YU347" s="44"/>
      <c r="YV347" s="44"/>
      <c r="YW347" s="44"/>
      <c r="YX347" s="44"/>
      <c r="YY347" s="44"/>
      <c r="YZ347" s="44"/>
      <c r="ZA347" s="44"/>
      <c r="ZB347" s="44"/>
      <c r="ZC347" s="44"/>
      <c r="ZD347" s="44"/>
      <c r="ZE347" s="44"/>
      <c r="ZF347" s="44"/>
      <c r="ZG347" s="44"/>
      <c r="ZH347" s="44"/>
      <c r="ZI347" s="44"/>
      <c r="ZJ347" s="44"/>
      <c r="ZK347" s="44"/>
      <c r="ZL347" s="44"/>
      <c r="ZM347" s="44"/>
      <c r="ZN347" s="44"/>
      <c r="ZO347" s="44"/>
      <c r="ZP347" s="44"/>
      <c r="ZQ347" s="44"/>
      <c r="ZR347" s="44"/>
      <c r="ZS347" s="44"/>
      <c r="ZT347" s="44"/>
      <c r="ZU347" s="44"/>
      <c r="ZV347" s="44"/>
      <c r="ZW347" s="44"/>
      <c r="ZX347" s="44"/>
      <c r="ZY347" s="44"/>
      <c r="ZZ347" s="44"/>
      <c r="AAA347" s="44"/>
      <c r="AAB347" s="44"/>
      <c r="AAC347" s="44"/>
      <c r="AAD347" s="44"/>
      <c r="AAE347" s="44"/>
      <c r="AAF347" s="44"/>
      <c r="AAG347" s="44"/>
      <c r="AAH347" s="44"/>
      <c r="AAI347" s="44"/>
      <c r="AAJ347" s="44"/>
      <c r="AAK347" s="44"/>
      <c r="AAL347" s="44"/>
      <c r="AAM347" s="44"/>
      <c r="AAN347" s="44"/>
      <c r="AAO347" s="44"/>
      <c r="AAP347" s="44"/>
      <c r="AAQ347" s="44"/>
      <c r="AAR347" s="44"/>
      <c r="AAS347" s="44"/>
      <c r="AAT347" s="44"/>
      <c r="AAU347" s="44"/>
      <c r="AAV347" s="44"/>
      <c r="AAW347" s="44"/>
      <c r="AAX347" s="44"/>
      <c r="AAY347" s="44"/>
      <c r="AAZ347" s="44"/>
      <c r="ABA347" s="44"/>
      <c r="ABB347" s="44"/>
      <c r="ABC347" s="44"/>
      <c r="ABD347" s="44"/>
      <c r="ABE347" s="44"/>
      <c r="ABF347" s="44"/>
      <c r="ABG347" s="44"/>
      <c r="ABH347" s="44"/>
      <c r="ABI347" s="44"/>
      <c r="ABJ347" s="44"/>
      <c r="ABK347" s="44"/>
      <c r="ABL347" s="44"/>
      <c r="ABM347" s="44"/>
      <c r="ABN347" s="44"/>
      <c r="ABO347" s="44"/>
      <c r="ABP347" s="44"/>
      <c r="ABQ347" s="44"/>
      <c r="ABR347" s="44"/>
      <c r="ABS347" s="44"/>
      <c r="ABT347" s="44"/>
      <c r="ABU347" s="44"/>
      <c r="ABV347" s="44"/>
      <c r="ABW347" s="44"/>
      <c r="ABX347" s="44"/>
      <c r="ABY347" s="44"/>
      <c r="ABZ347" s="44"/>
      <c r="ACA347" s="44"/>
      <c r="ACB347" s="44"/>
      <c r="ACC347" s="44"/>
      <c r="ACD347" s="44"/>
      <c r="ACE347" s="44"/>
      <c r="ACF347" s="44"/>
      <c r="ACG347" s="44"/>
      <c r="ACH347" s="44"/>
      <c r="ACI347" s="44"/>
      <c r="ACJ347" s="44"/>
      <c r="ACK347" s="44"/>
      <c r="ACL347" s="44"/>
      <c r="ACM347" s="44"/>
      <c r="ACN347" s="44"/>
      <c r="ACO347" s="44"/>
      <c r="ACP347" s="44"/>
      <c r="ACQ347" s="44"/>
      <c r="ACR347" s="44"/>
      <c r="ACS347" s="44"/>
      <c r="ACT347" s="44"/>
      <c r="ACU347" s="44"/>
      <c r="ACV347" s="44"/>
      <c r="ACW347" s="44"/>
      <c r="ACX347" s="44"/>
      <c r="ACY347" s="44"/>
      <c r="ACZ347" s="44"/>
      <c r="ADA347" s="44"/>
      <c r="ADB347" s="44"/>
      <c r="ADC347" s="44"/>
      <c r="ADD347" s="44"/>
      <c r="ADE347" s="44"/>
      <c r="ADF347" s="44"/>
      <c r="ADG347" s="44"/>
      <c r="ADH347" s="44"/>
      <c r="ADI347" s="44"/>
      <c r="ADJ347" s="44"/>
      <c r="ADK347" s="44"/>
      <c r="ADL347" s="44"/>
      <c r="ADM347" s="44"/>
      <c r="ADN347" s="44"/>
      <c r="ADO347" s="44"/>
      <c r="ADP347" s="44"/>
      <c r="ADQ347" s="44"/>
      <c r="ADR347" s="44"/>
      <c r="ADS347" s="44"/>
      <c r="ADT347" s="44"/>
      <c r="ADU347" s="44"/>
      <c r="ADV347" s="44"/>
      <c r="ADW347" s="44"/>
      <c r="ADX347" s="44"/>
      <c r="ADY347" s="44"/>
      <c r="ADZ347" s="44"/>
      <c r="AEA347" s="44"/>
      <c r="AEB347" s="44"/>
      <c r="AEC347" s="44"/>
      <c r="AED347" s="44"/>
      <c r="AEE347" s="44"/>
      <c r="AEF347" s="44"/>
      <c r="AEG347" s="44"/>
      <c r="AEH347" s="44"/>
      <c r="AEI347" s="44"/>
      <c r="AEJ347" s="44"/>
      <c r="AEK347" s="44"/>
      <c r="AEL347" s="44"/>
      <c r="AEM347" s="44"/>
      <c r="AEN347" s="44"/>
      <c r="AEO347" s="44"/>
      <c r="AEP347" s="44"/>
      <c r="AEQ347" s="44"/>
      <c r="AER347" s="44"/>
      <c r="AES347" s="44"/>
      <c r="AET347" s="44"/>
      <c r="AEU347" s="44"/>
      <c r="AEV347" s="44"/>
      <c r="AEW347" s="44"/>
      <c r="AEX347" s="44"/>
      <c r="AEY347" s="44"/>
      <c r="AEZ347" s="44"/>
      <c r="AFA347" s="44"/>
      <c r="AFB347" s="44"/>
      <c r="AFC347" s="44"/>
      <c r="AFD347" s="44"/>
      <c r="AFE347" s="44"/>
      <c r="AFF347" s="44"/>
      <c r="AFG347" s="44"/>
      <c r="AFH347" s="44"/>
      <c r="AFI347" s="44"/>
      <c r="AFJ347" s="44"/>
      <c r="AFK347" s="44"/>
      <c r="AFL347" s="44"/>
      <c r="AFM347" s="44"/>
      <c r="AFN347" s="44"/>
      <c r="AFO347" s="44"/>
      <c r="AFP347" s="44"/>
      <c r="AFQ347" s="44"/>
      <c r="AFR347" s="44"/>
      <c r="AFS347" s="44"/>
      <c r="AFT347" s="44"/>
      <c r="AFU347" s="44"/>
      <c r="AFV347" s="44"/>
      <c r="AFW347" s="44"/>
      <c r="AFX347" s="44"/>
      <c r="AFY347" s="44"/>
      <c r="AFZ347" s="44"/>
      <c r="AGA347" s="44"/>
      <c r="AGB347" s="44"/>
      <c r="AGC347" s="44"/>
      <c r="AGD347" s="44"/>
      <c r="AGE347" s="44"/>
      <c r="AGF347" s="44"/>
      <c r="AGG347" s="44"/>
      <c r="AGH347" s="44"/>
      <c r="AGI347" s="44"/>
      <c r="AGJ347" s="44"/>
      <c r="AGK347" s="44"/>
      <c r="AGL347" s="44"/>
      <c r="AGM347" s="44"/>
      <c r="AGN347" s="44"/>
      <c r="AGO347" s="44"/>
      <c r="AGP347" s="44"/>
      <c r="AGQ347" s="44"/>
      <c r="AGR347" s="44"/>
      <c r="AGS347" s="44"/>
      <c r="AGT347" s="44"/>
      <c r="AGU347" s="44"/>
      <c r="AGV347" s="44"/>
      <c r="AGW347" s="44"/>
      <c r="AGX347" s="44"/>
      <c r="AGY347" s="44"/>
      <c r="AGZ347" s="44"/>
      <c r="AHA347" s="44"/>
      <c r="AHB347" s="44"/>
      <c r="AHC347" s="44"/>
      <c r="AHD347" s="44"/>
      <c r="AHE347" s="44"/>
      <c r="AHF347" s="44"/>
      <c r="AHG347" s="44"/>
      <c r="AHH347" s="44"/>
      <c r="AHI347" s="44"/>
      <c r="AHJ347" s="44"/>
      <c r="AHK347" s="44"/>
      <c r="AHL347" s="44"/>
      <c r="AHM347" s="44"/>
      <c r="AHN347" s="44"/>
      <c r="AHO347" s="44"/>
      <c r="AHP347" s="44"/>
      <c r="AHQ347" s="44"/>
      <c r="AHR347" s="44"/>
      <c r="AHS347" s="44"/>
      <c r="AHT347" s="44"/>
      <c r="AHU347" s="44"/>
      <c r="AHV347" s="44"/>
      <c r="AHW347" s="44"/>
      <c r="AHX347" s="44"/>
      <c r="AHY347" s="44"/>
      <c r="AHZ347" s="44"/>
      <c r="AIA347" s="44"/>
      <c r="AIB347" s="44"/>
      <c r="AIC347" s="44"/>
      <c r="AID347" s="44"/>
      <c r="AIE347" s="44"/>
      <c r="AIF347" s="44"/>
      <c r="AIG347" s="44"/>
      <c r="AIH347" s="44"/>
      <c r="AII347" s="44"/>
      <c r="AIJ347" s="44"/>
      <c r="AIK347" s="44"/>
      <c r="AIL347" s="44"/>
      <c r="AIM347" s="44"/>
      <c r="AIN347" s="44"/>
      <c r="AIO347" s="44"/>
      <c r="AIP347" s="44"/>
      <c r="AIQ347" s="44"/>
      <c r="AIR347" s="44"/>
      <c r="AIS347" s="44"/>
      <c r="AIT347" s="44"/>
      <c r="AIU347" s="44"/>
      <c r="AIV347" s="44"/>
      <c r="AIW347" s="44"/>
      <c r="AIX347" s="44"/>
      <c r="AIY347" s="44"/>
      <c r="AIZ347" s="44"/>
      <c r="AJA347" s="44"/>
      <c r="AJB347" s="44"/>
      <c r="AJC347" s="44"/>
      <c r="AJD347" s="44"/>
      <c r="AJE347" s="44"/>
      <c r="AJF347" s="44"/>
      <c r="AJG347" s="44"/>
      <c r="AJH347" s="44"/>
      <c r="AJI347" s="44"/>
      <c r="AJJ347" s="44"/>
      <c r="AJK347" s="44"/>
      <c r="AJL347" s="44"/>
      <c r="AJM347" s="44"/>
      <c r="AJN347" s="44"/>
      <c r="AJO347" s="44"/>
      <c r="AJP347" s="44"/>
      <c r="AJQ347" s="44"/>
      <c r="AJR347" s="44"/>
      <c r="AJS347" s="44"/>
      <c r="AJT347" s="44"/>
      <c r="AJU347" s="44"/>
      <c r="AJV347" s="44"/>
      <c r="AJW347" s="44"/>
      <c r="AJX347" s="44"/>
      <c r="AJY347" s="44"/>
      <c r="AJZ347" s="44"/>
      <c r="AKA347" s="44"/>
      <c r="AKB347" s="44"/>
      <c r="AKC347" s="44"/>
      <c r="AKD347" s="44"/>
      <c r="AKE347" s="44"/>
      <c r="AKF347" s="44"/>
      <c r="AKG347" s="44"/>
      <c r="AKH347" s="44"/>
      <c r="AKI347" s="44"/>
      <c r="AKJ347" s="44"/>
      <c r="AKK347" s="44"/>
      <c r="AKL347" s="44"/>
      <c r="AKM347" s="44"/>
      <c r="AKN347" s="44"/>
      <c r="AKO347" s="44"/>
      <c r="AKP347" s="44"/>
      <c r="AKQ347" s="44"/>
      <c r="AKR347" s="44"/>
      <c r="AKS347" s="44"/>
      <c r="AKT347" s="44"/>
      <c r="AKU347" s="44"/>
      <c r="AKV347" s="44"/>
      <c r="AKW347" s="44"/>
      <c r="AKX347" s="44"/>
      <c r="AKY347" s="44"/>
      <c r="AKZ347" s="44"/>
      <c r="ALA347" s="44"/>
      <c r="ALB347" s="44"/>
      <c r="ALC347" s="44"/>
      <c r="ALD347" s="44"/>
      <c r="ALE347" s="44"/>
      <c r="ALF347" s="44"/>
      <c r="ALG347" s="44"/>
      <c r="ALH347" s="44"/>
      <c r="ALI347" s="44"/>
      <c r="ALJ347" s="44"/>
      <c r="ALK347" s="44"/>
      <c r="ALL347" s="44"/>
      <c r="ALM347" s="44"/>
      <c r="ALN347" s="44"/>
      <c r="ALO347" s="44"/>
      <c r="ALP347" s="44"/>
      <c r="ALQ347" s="44"/>
      <c r="ALR347" s="44"/>
      <c r="ALS347" s="44"/>
      <c r="ALT347" s="44"/>
      <c r="ALU347" s="44"/>
      <c r="ALV347" s="44"/>
      <c r="ALW347" s="44"/>
      <c r="ALX347" s="44"/>
      <c r="ALY347" s="44"/>
      <c r="ALZ347" s="44"/>
      <c r="AMA347" s="44"/>
      <c r="AMB347" s="44"/>
      <c r="AMC347" s="44"/>
      <c r="AMD347" s="44"/>
      <c r="AME347" s="44"/>
      <c r="AMF347" s="44"/>
      <c r="AMG347" s="44"/>
      <c r="AMH347" s="44"/>
      <c r="AMI347" s="44"/>
      <c r="AMJ347" s="44"/>
      <c r="AMK347" s="44"/>
      <c r="AML347" s="44"/>
      <c r="AMM347" s="44"/>
      <c r="AMN347" s="44"/>
      <c r="AMO347" s="44"/>
      <c r="AMP347" s="44"/>
      <c r="AMQ347" s="44"/>
      <c r="AMR347" s="44"/>
      <c r="AMS347" s="44"/>
      <c r="AMT347" s="44"/>
      <c r="AMU347" s="44"/>
      <c r="AMV347" s="44"/>
      <c r="AMW347" s="44"/>
      <c r="AMX347" s="44"/>
      <c r="AMY347" s="44"/>
      <c r="AMZ347" s="44"/>
      <c r="ANA347" s="44"/>
      <c r="ANB347" s="44"/>
      <c r="ANC347" s="44"/>
      <c r="AND347" s="44"/>
      <c r="ANE347" s="44"/>
      <c r="ANF347" s="44"/>
      <c r="ANG347" s="44"/>
      <c r="ANH347" s="44"/>
      <c r="ANI347" s="44"/>
      <c r="ANJ347" s="44"/>
      <c r="ANK347" s="44"/>
      <c r="ANL347" s="44"/>
      <c r="ANM347" s="44"/>
      <c r="ANN347" s="44"/>
      <c r="ANO347" s="44"/>
      <c r="ANP347" s="44"/>
      <c r="ANQ347" s="44"/>
      <c r="ANR347" s="44"/>
      <c r="ANS347" s="44"/>
      <c r="ANT347" s="44"/>
      <c r="ANU347" s="44"/>
      <c r="ANV347" s="44"/>
      <c r="ANW347" s="44"/>
      <c r="ANX347" s="44"/>
      <c r="ANY347" s="44"/>
      <c r="ANZ347" s="44"/>
      <c r="AOA347" s="44"/>
      <c r="AOB347" s="44"/>
      <c r="AOC347" s="44"/>
      <c r="AOD347" s="44"/>
      <c r="AOE347" s="44"/>
      <c r="AOF347" s="44"/>
      <c r="AOG347" s="44"/>
      <c r="AOH347" s="44"/>
      <c r="AOI347" s="44"/>
      <c r="AOJ347" s="44"/>
      <c r="AOK347" s="44"/>
      <c r="AOL347" s="44"/>
      <c r="AOM347" s="44"/>
      <c r="AON347" s="44"/>
      <c r="AOO347" s="44"/>
      <c r="AOP347" s="44"/>
      <c r="AOQ347" s="44"/>
      <c r="AOR347" s="44"/>
      <c r="AOS347" s="44"/>
      <c r="AOT347" s="44"/>
      <c r="AOU347" s="44"/>
      <c r="AOV347" s="44"/>
      <c r="AOW347" s="44"/>
      <c r="AOX347" s="44"/>
      <c r="AOY347" s="44"/>
      <c r="AOZ347" s="44"/>
      <c r="APA347" s="44"/>
      <c r="APB347" s="44"/>
      <c r="APC347" s="44"/>
      <c r="APD347" s="44"/>
      <c r="APE347" s="44"/>
      <c r="APF347" s="44"/>
      <c r="APG347" s="44"/>
      <c r="APH347" s="44"/>
      <c r="API347" s="44"/>
      <c r="APJ347" s="44"/>
      <c r="APK347" s="44"/>
      <c r="APL347" s="44"/>
      <c r="APM347" s="44"/>
      <c r="APN347" s="44"/>
      <c r="APO347" s="44"/>
      <c r="APP347" s="44"/>
      <c r="APQ347" s="44"/>
      <c r="APR347" s="44"/>
      <c r="APS347" s="44"/>
      <c r="APT347" s="44"/>
      <c r="APU347" s="44"/>
      <c r="APV347" s="44"/>
      <c r="APW347" s="44"/>
      <c r="APX347" s="44"/>
      <c r="APY347" s="44"/>
      <c r="APZ347" s="44"/>
      <c r="AQA347" s="44"/>
      <c r="AQB347" s="44"/>
      <c r="AQC347" s="44"/>
      <c r="AQD347" s="44"/>
      <c r="AQE347" s="44"/>
      <c r="AQF347" s="44"/>
      <c r="AQG347" s="44"/>
      <c r="AQH347" s="44"/>
      <c r="AQI347" s="44"/>
      <c r="AQJ347" s="44"/>
      <c r="AQK347" s="44"/>
      <c r="AQL347" s="44"/>
      <c r="AQM347" s="44"/>
      <c r="AQN347" s="44"/>
      <c r="AQO347" s="44"/>
      <c r="AQP347" s="44"/>
      <c r="AQQ347" s="44"/>
      <c r="AQR347" s="44"/>
      <c r="AQS347" s="44"/>
      <c r="AQT347" s="44"/>
      <c r="AQU347" s="44"/>
      <c r="AQV347" s="44"/>
      <c r="AQW347" s="44"/>
      <c r="AQX347" s="44"/>
      <c r="AQY347" s="44"/>
      <c r="AQZ347" s="44"/>
      <c r="ARA347" s="44"/>
      <c r="ARB347" s="44"/>
      <c r="ARC347" s="44"/>
      <c r="ARD347" s="44"/>
      <c r="ARE347" s="44"/>
      <c r="ARF347" s="44"/>
      <c r="ARG347" s="44"/>
      <c r="ARH347" s="44"/>
      <c r="ARI347" s="44"/>
      <c r="ARJ347" s="44"/>
      <c r="ARK347" s="44"/>
      <c r="ARL347" s="44"/>
      <c r="ARM347" s="44"/>
      <c r="ARN347" s="44"/>
      <c r="ARO347" s="44"/>
      <c r="ARP347" s="44"/>
      <c r="ARQ347" s="44"/>
      <c r="ARR347" s="44"/>
      <c r="ARS347" s="44"/>
      <c r="ART347" s="44"/>
      <c r="ARU347" s="44"/>
      <c r="ARV347" s="44"/>
      <c r="ARW347" s="44"/>
      <c r="ARX347" s="44"/>
      <c r="ARY347" s="44"/>
      <c r="ARZ347" s="44"/>
      <c r="ASA347" s="44"/>
      <c r="ASB347" s="44"/>
      <c r="ASC347" s="44"/>
      <c r="ASD347" s="44"/>
      <c r="ASE347" s="44"/>
      <c r="ASF347" s="44"/>
      <c r="ASG347" s="44"/>
      <c r="ASH347" s="44"/>
      <c r="ASI347" s="44"/>
      <c r="ASJ347" s="44"/>
      <c r="ASK347" s="44"/>
      <c r="ASL347" s="44"/>
      <c r="ASM347" s="44"/>
      <c r="ASN347" s="44"/>
      <c r="ASO347" s="44"/>
      <c r="ASP347" s="44"/>
      <c r="ASQ347" s="44"/>
      <c r="ASR347" s="44"/>
      <c r="ASS347" s="44"/>
      <c r="AST347" s="44"/>
      <c r="ASU347" s="44"/>
      <c r="ASV347" s="44"/>
      <c r="ASW347" s="44"/>
      <c r="ASX347" s="44"/>
      <c r="ASY347" s="44"/>
      <c r="ASZ347" s="44"/>
      <c r="ATA347" s="44"/>
      <c r="ATB347" s="44"/>
      <c r="ATC347" s="44"/>
      <c r="ATD347" s="44"/>
      <c r="ATE347" s="44"/>
      <c r="ATF347" s="44"/>
      <c r="ATG347" s="44"/>
      <c r="ATH347" s="44"/>
      <c r="ATI347" s="44"/>
      <c r="ATJ347" s="44"/>
      <c r="ATK347" s="44"/>
      <c r="ATL347" s="44"/>
      <c r="ATM347" s="44"/>
      <c r="ATN347" s="44"/>
      <c r="ATO347" s="44"/>
      <c r="ATP347" s="44"/>
      <c r="ATQ347" s="44"/>
      <c r="ATR347" s="44"/>
      <c r="ATS347" s="44"/>
      <c r="ATT347" s="44"/>
      <c r="ATU347" s="44"/>
      <c r="ATV347" s="44"/>
      <c r="ATW347" s="44"/>
      <c r="ATX347" s="44"/>
      <c r="ATY347" s="44"/>
      <c r="ATZ347" s="44"/>
      <c r="AUA347" s="44"/>
      <c r="AUB347" s="44"/>
      <c r="AUC347" s="44"/>
      <c r="AUD347" s="44"/>
      <c r="AUE347" s="44"/>
      <c r="AUF347" s="44"/>
      <c r="AUG347" s="44"/>
      <c r="AUH347" s="44"/>
      <c r="AUI347" s="44"/>
      <c r="AUJ347" s="44"/>
      <c r="AUK347" s="44"/>
      <c r="AUL347" s="44"/>
      <c r="AUM347" s="44"/>
      <c r="AUN347" s="44"/>
      <c r="AUO347" s="44"/>
      <c r="AUP347" s="44"/>
      <c r="AUQ347" s="44"/>
      <c r="AUR347" s="44"/>
      <c r="AUS347" s="44"/>
      <c r="AUT347" s="44"/>
      <c r="AUU347" s="44"/>
      <c r="AUV347" s="44"/>
      <c r="AUW347" s="44"/>
      <c r="AUX347" s="44"/>
      <c r="AUY347" s="44"/>
      <c r="AUZ347" s="44"/>
      <c r="AVA347" s="44"/>
      <c r="AVB347" s="44"/>
      <c r="AVC347" s="44"/>
      <c r="AVD347" s="44"/>
      <c r="AVE347" s="44"/>
      <c r="AVF347" s="44"/>
      <c r="AVG347" s="44"/>
      <c r="AVH347" s="44"/>
      <c r="AVI347" s="44"/>
      <c r="AVJ347" s="44"/>
      <c r="AVK347" s="44"/>
      <c r="AVL347" s="44"/>
      <c r="AVM347" s="44"/>
      <c r="AVN347" s="44"/>
      <c r="AVO347" s="44"/>
      <c r="AVP347" s="44"/>
      <c r="AVQ347" s="44"/>
      <c r="AVR347" s="44"/>
      <c r="AVS347" s="44"/>
      <c r="AVT347" s="44"/>
      <c r="AVU347" s="44"/>
      <c r="AVV347" s="44"/>
      <c r="AVW347" s="44"/>
      <c r="AVX347" s="44"/>
      <c r="AVY347" s="44"/>
      <c r="AVZ347" s="44"/>
      <c r="AWA347" s="44"/>
      <c r="AWB347" s="44"/>
      <c r="AWC347" s="44"/>
      <c r="AWD347" s="44"/>
      <c r="AWE347" s="44"/>
      <c r="AWF347" s="44"/>
      <c r="AWG347" s="44"/>
      <c r="AWH347" s="44"/>
      <c r="AWI347" s="44"/>
      <c r="AWJ347" s="44"/>
      <c r="AWK347" s="44"/>
      <c r="AWL347" s="44"/>
      <c r="AWM347" s="44"/>
      <c r="AWN347" s="44"/>
      <c r="AWO347" s="44"/>
      <c r="AWP347" s="44"/>
      <c r="AWQ347" s="44"/>
      <c r="AWR347" s="44"/>
      <c r="AWS347" s="44"/>
      <c r="AWT347" s="44"/>
      <c r="AWU347" s="44"/>
      <c r="AWV347" s="44"/>
      <c r="AWW347" s="44"/>
      <c r="AWX347" s="44"/>
      <c r="AWY347" s="44"/>
      <c r="AWZ347" s="44"/>
      <c r="AXA347" s="44"/>
      <c r="AXB347" s="44"/>
      <c r="AXC347" s="44"/>
      <c r="AXD347" s="44"/>
      <c r="AXE347" s="44"/>
      <c r="AXF347" s="44"/>
      <c r="AXG347" s="44"/>
      <c r="AXH347" s="44"/>
      <c r="AXI347" s="44"/>
      <c r="AXJ347" s="44"/>
      <c r="AXK347" s="44"/>
      <c r="AXL347" s="44"/>
      <c r="AXM347" s="44"/>
      <c r="AXN347" s="44"/>
      <c r="AXO347" s="44"/>
      <c r="AXP347" s="44"/>
      <c r="AXQ347" s="44"/>
      <c r="AXR347" s="44"/>
      <c r="AXS347" s="44"/>
      <c r="AXT347" s="44"/>
      <c r="AXU347" s="44"/>
      <c r="AXV347" s="44"/>
      <c r="AXW347" s="44"/>
      <c r="AXX347" s="44"/>
      <c r="AXY347" s="44"/>
      <c r="AXZ347" s="44"/>
      <c r="AYA347" s="44"/>
      <c r="AYB347" s="44"/>
      <c r="AYC347" s="44"/>
      <c r="AYD347" s="44"/>
      <c r="AYE347" s="44"/>
      <c r="AYF347" s="44"/>
      <c r="AYG347" s="44"/>
      <c r="AYH347" s="44"/>
      <c r="AYI347" s="44"/>
      <c r="AYJ347" s="44"/>
      <c r="AYK347" s="44"/>
      <c r="AYL347" s="44"/>
      <c r="AYM347" s="44"/>
      <c r="AYN347" s="44"/>
      <c r="AYO347" s="44"/>
      <c r="AYP347" s="44"/>
      <c r="AYQ347" s="44"/>
      <c r="AYR347" s="44"/>
      <c r="AYS347" s="44"/>
      <c r="AYT347" s="44"/>
      <c r="AYU347" s="44"/>
      <c r="AYV347" s="44"/>
      <c r="AYW347" s="44"/>
      <c r="AYX347" s="44"/>
      <c r="AYY347" s="44"/>
      <c r="AYZ347" s="44"/>
      <c r="AZA347" s="44"/>
      <c r="AZB347" s="44"/>
      <c r="AZC347" s="44"/>
      <c r="AZD347" s="44"/>
      <c r="AZE347" s="44"/>
      <c r="AZF347" s="44"/>
      <c r="AZG347" s="44"/>
      <c r="AZH347" s="44"/>
      <c r="AZI347" s="44"/>
      <c r="AZJ347" s="44"/>
      <c r="AZK347" s="44"/>
      <c r="AZL347" s="44"/>
      <c r="AZM347" s="44"/>
      <c r="AZN347" s="44"/>
      <c r="AZO347" s="44"/>
      <c r="AZP347" s="44"/>
      <c r="AZQ347" s="44"/>
      <c r="AZR347" s="44"/>
      <c r="AZS347" s="44"/>
      <c r="AZT347" s="44"/>
      <c r="AZU347" s="44"/>
      <c r="AZV347" s="44"/>
      <c r="AZW347" s="44"/>
      <c r="AZX347" s="44"/>
      <c r="AZY347" s="44"/>
      <c r="AZZ347" s="44"/>
      <c r="BAA347" s="44"/>
      <c r="BAB347" s="44"/>
      <c r="BAC347" s="44"/>
      <c r="BAD347" s="44"/>
      <c r="BAE347" s="44"/>
      <c r="BAF347" s="44"/>
      <c r="BAG347" s="44"/>
      <c r="BAH347" s="44"/>
      <c r="BAI347" s="44"/>
      <c r="BAJ347" s="44"/>
      <c r="BAK347" s="44"/>
      <c r="BAL347" s="44"/>
      <c r="BAM347" s="44"/>
      <c r="BAN347" s="44"/>
      <c r="BAO347" s="44"/>
      <c r="BAP347" s="44"/>
      <c r="BAQ347" s="44"/>
      <c r="BAR347" s="44"/>
      <c r="BAS347" s="44"/>
      <c r="BAT347" s="44"/>
      <c r="BAU347" s="44"/>
      <c r="BAV347" s="44"/>
      <c r="BAW347" s="44"/>
      <c r="BAX347" s="44"/>
      <c r="BAY347" s="44"/>
      <c r="BAZ347" s="44"/>
      <c r="BBA347" s="44"/>
      <c r="BBB347" s="44"/>
      <c r="BBC347" s="44"/>
      <c r="BBD347" s="44"/>
      <c r="BBE347" s="44"/>
      <c r="BBF347" s="44"/>
      <c r="BBG347" s="44"/>
      <c r="BBH347" s="44"/>
      <c r="BBI347" s="44"/>
      <c r="BBJ347" s="44"/>
      <c r="BBK347" s="44"/>
      <c r="BBL347" s="44"/>
      <c r="BBM347" s="44"/>
      <c r="BBN347" s="44"/>
      <c r="BBO347" s="44"/>
      <c r="BBP347" s="44"/>
      <c r="BBQ347" s="44"/>
      <c r="BBR347" s="44"/>
      <c r="BBS347" s="44"/>
      <c r="BBT347" s="44"/>
      <c r="BBU347" s="44"/>
      <c r="BBV347" s="44"/>
      <c r="BBW347" s="44"/>
      <c r="BBX347" s="44"/>
      <c r="BBY347" s="44"/>
      <c r="BBZ347" s="44"/>
      <c r="BCA347" s="44"/>
      <c r="BCB347" s="44"/>
      <c r="BCC347" s="44"/>
      <c r="BCD347" s="44"/>
      <c r="BCE347" s="44"/>
      <c r="BCF347" s="44"/>
      <c r="BCG347" s="44"/>
      <c r="BCH347" s="44"/>
      <c r="BCI347" s="44"/>
      <c r="BCJ347" s="44"/>
      <c r="BCK347" s="44"/>
      <c r="BCL347" s="44"/>
      <c r="BCM347" s="44"/>
      <c r="BCN347" s="44"/>
      <c r="BCO347" s="44"/>
      <c r="BCP347" s="44"/>
      <c r="BCQ347" s="44"/>
      <c r="BCR347" s="44"/>
      <c r="BCS347" s="44"/>
      <c r="BCT347" s="44"/>
      <c r="BCU347" s="44"/>
      <c r="BCV347" s="44"/>
      <c r="BCW347" s="44"/>
      <c r="BCX347" s="44"/>
      <c r="BCY347" s="44"/>
      <c r="BCZ347" s="44"/>
      <c r="BDA347" s="44"/>
      <c r="BDB347" s="44"/>
      <c r="BDC347" s="44"/>
      <c r="BDD347" s="44"/>
      <c r="BDE347" s="44"/>
      <c r="BDF347" s="44"/>
      <c r="BDG347" s="44"/>
      <c r="BDH347" s="44"/>
      <c r="BDI347" s="44"/>
      <c r="BDJ347" s="44"/>
      <c r="BDK347" s="44"/>
      <c r="BDL347" s="44"/>
      <c r="BDM347" s="44"/>
      <c r="BDN347" s="44"/>
      <c r="BDO347" s="44"/>
      <c r="BDP347" s="44"/>
      <c r="BDQ347" s="44"/>
      <c r="BDR347" s="44"/>
      <c r="BDS347" s="44"/>
      <c r="BDT347" s="44"/>
      <c r="BDU347" s="44"/>
      <c r="BDV347" s="44"/>
      <c r="BDW347" s="44"/>
      <c r="BDX347" s="44"/>
      <c r="BDY347" s="44"/>
      <c r="BDZ347" s="44"/>
      <c r="BEA347" s="44"/>
      <c r="BEB347" s="44"/>
      <c r="BEC347" s="44"/>
      <c r="BED347" s="44"/>
      <c r="BEE347" s="44"/>
      <c r="BEF347" s="44"/>
      <c r="BEG347" s="44"/>
      <c r="BEH347" s="44"/>
      <c r="BEI347" s="44"/>
      <c r="BEJ347" s="44"/>
      <c r="BEK347" s="44"/>
      <c r="BEL347" s="44"/>
      <c r="BEM347" s="44"/>
      <c r="BEN347" s="44"/>
      <c r="BEO347" s="44"/>
      <c r="BEP347" s="44"/>
      <c r="BEQ347" s="44"/>
      <c r="BER347" s="44"/>
      <c r="BES347" s="44"/>
      <c r="BET347" s="44"/>
      <c r="BEU347" s="44"/>
      <c r="BEV347" s="44"/>
      <c r="BEW347" s="44"/>
      <c r="BEX347" s="44"/>
      <c r="BEY347" s="44"/>
      <c r="BEZ347" s="44"/>
      <c r="BFA347" s="44"/>
      <c r="BFB347" s="44"/>
      <c r="BFC347" s="44"/>
      <c r="BFD347" s="44"/>
      <c r="BFE347" s="44"/>
      <c r="BFF347" s="44"/>
      <c r="BFG347" s="44"/>
      <c r="BFH347" s="44"/>
      <c r="BFI347" s="44"/>
      <c r="BFJ347" s="44"/>
      <c r="BFK347" s="44"/>
      <c r="BFL347" s="44"/>
      <c r="BFM347" s="44"/>
      <c r="BFN347" s="44"/>
      <c r="BFO347" s="44"/>
      <c r="BFP347" s="44"/>
      <c r="BFQ347" s="44"/>
      <c r="BFR347" s="44"/>
      <c r="BFS347" s="44"/>
      <c r="BFT347" s="44"/>
      <c r="BFU347" s="44"/>
      <c r="BFV347" s="44"/>
      <c r="BFW347" s="44"/>
      <c r="BFX347" s="44"/>
      <c r="BFY347" s="44"/>
      <c r="BFZ347" s="44"/>
      <c r="BGA347" s="44"/>
      <c r="BGB347" s="44"/>
      <c r="BGC347" s="44"/>
      <c r="BGD347" s="44"/>
      <c r="BGE347" s="44"/>
      <c r="BGF347" s="44"/>
      <c r="BGG347" s="44"/>
      <c r="BGH347" s="44"/>
      <c r="BGI347" s="44"/>
      <c r="BGJ347" s="44"/>
      <c r="BGK347" s="44"/>
      <c r="BGL347" s="44"/>
      <c r="BGM347" s="44"/>
      <c r="BGN347" s="44"/>
      <c r="BGO347" s="44"/>
      <c r="BGP347" s="44"/>
      <c r="BGQ347" s="44"/>
      <c r="BGR347" s="44"/>
      <c r="BGS347" s="44"/>
      <c r="BGT347" s="44"/>
      <c r="BGU347" s="44"/>
      <c r="BGV347" s="44"/>
      <c r="BGW347" s="44"/>
      <c r="BGX347" s="44"/>
      <c r="BGY347" s="44"/>
      <c r="BGZ347" s="44"/>
      <c r="BHA347" s="44"/>
      <c r="BHB347" s="44"/>
      <c r="BHC347" s="44"/>
      <c r="BHD347" s="44"/>
      <c r="BHE347" s="44"/>
      <c r="BHF347" s="44"/>
      <c r="BHG347" s="44"/>
      <c r="BHH347" s="44"/>
      <c r="BHI347" s="44"/>
      <c r="BHJ347" s="44"/>
      <c r="BHK347" s="44"/>
      <c r="BHL347" s="44"/>
      <c r="BHM347" s="44"/>
      <c r="BHN347" s="44"/>
      <c r="BHO347" s="44"/>
      <c r="BHP347" s="44"/>
      <c r="BHQ347" s="44"/>
      <c r="BHR347" s="44"/>
      <c r="BHS347" s="44"/>
      <c r="BHT347" s="44"/>
      <c r="BHU347" s="44"/>
      <c r="BHV347" s="44"/>
      <c r="BHW347" s="44"/>
      <c r="BHX347" s="44"/>
      <c r="BHY347" s="44"/>
      <c r="BHZ347" s="44"/>
      <c r="BIA347" s="44"/>
      <c r="BIB347" s="44"/>
      <c r="BIC347" s="44"/>
      <c r="BID347" s="44"/>
      <c r="BIE347" s="44"/>
      <c r="BIF347" s="44"/>
      <c r="BIG347" s="44"/>
      <c r="BIH347" s="44"/>
      <c r="BII347" s="44"/>
      <c r="BIJ347" s="44"/>
      <c r="BIK347" s="44"/>
      <c r="BIL347" s="44"/>
      <c r="BIM347" s="44"/>
      <c r="BIN347" s="44"/>
      <c r="BIO347" s="44"/>
      <c r="BIP347" s="44"/>
      <c r="BIQ347" s="44"/>
      <c r="BIR347" s="44"/>
      <c r="BIS347" s="44"/>
      <c r="BIT347" s="44"/>
      <c r="BIU347" s="44"/>
      <c r="BIV347" s="44"/>
      <c r="BIW347" s="44"/>
      <c r="BIX347" s="44"/>
      <c r="BIY347" s="44"/>
      <c r="BIZ347" s="44"/>
      <c r="BJA347" s="44"/>
      <c r="BJB347" s="44"/>
      <c r="BJC347" s="44"/>
      <c r="BJD347" s="44"/>
      <c r="BJE347" s="44"/>
      <c r="BJF347" s="44"/>
      <c r="BJG347" s="44"/>
      <c r="BJH347" s="44"/>
      <c r="BJI347" s="44"/>
      <c r="BJJ347" s="44"/>
      <c r="BJK347" s="44"/>
      <c r="BJL347" s="44"/>
      <c r="BJM347" s="44"/>
      <c r="BJN347" s="44"/>
      <c r="BJO347" s="44"/>
      <c r="BJP347" s="44"/>
      <c r="BJQ347" s="44"/>
      <c r="BJR347" s="44"/>
      <c r="BJS347" s="44"/>
      <c r="BJT347" s="44"/>
      <c r="BJU347" s="44"/>
      <c r="BJV347" s="44"/>
      <c r="BJW347" s="44"/>
      <c r="BJX347" s="44"/>
      <c r="BJY347" s="44"/>
      <c r="BJZ347" s="44"/>
      <c r="BKA347" s="44"/>
      <c r="BKB347" s="44"/>
      <c r="BKC347" s="44"/>
      <c r="BKD347" s="44"/>
      <c r="BKE347" s="44"/>
      <c r="BKF347" s="44"/>
      <c r="BKG347" s="44"/>
      <c r="BKH347" s="44"/>
      <c r="BKI347" s="44"/>
      <c r="BKJ347" s="44"/>
      <c r="BKK347" s="44"/>
      <c r="BKL347" s="44"/>
      <c r="BKM347" s="44"/>
      <c r="BKN347" s="44"/>
      <c r="BKO347" s="44"/>
      <c r="BKP347" s="44"/>
      <c r="BKQ347" s="44"/>
      <c r="BKR347" s="44"/>
      <c r="BKS347" s="44"/>
      <c r="BKT347" s="44"/>
      <c r="BKU347" s="44"/>
      <c r="BKV347" s="44"/>
      <c r="BKW347" s="44"/>
      <c r="BKX347" s="44"/>
      <c r="BKY347" s="44"/>
      <c r="BKZ347" s="44"/>
      <c r="BLA347" s="44"/>
      <c r="BLB347" s="44"/>
      <c r="BLC347" s="44"/>
      <c r="BLD347" s="44"/>
      <c r="BLE347" s="44"/>
      <c r="BLF347" s="44"/>
      <c r="BLG347" s="44"/>
      <c r="BLH347" s="44"/>
      <c r="BLI347" s="44"/>
      <c r="BLJ347" s="44"/>
      <c r="BLK347" s="44"/>
      <c r="BLL347" s="44"/>
      <c r="BLM347" s="44"/>
      <c r="BLN347" s="44"/>
      <c r="BLO347" s="44"/>
      <c r="BLP347" s="44"/>
      <c r="BLQ347" s="44"/>
      <c r="BLR347" s="44"/>
      <c r="BLS347" s="44"/>
      <c r="BLT347" s="44"/>
      <c r="BLU347" s="44"/>
      <c r="BLV347" s="44"/>
      <c r="BLW347" s="44"/>
      <c r="BLX347" s="44"/>
      <c r="BLY347" s="44"/>
      <c r="BLZ347" s="44"/>
      <c r="BMA347" s="44"/>
      <c r="BMB347" s="44"/>
      <c r="BMC347" s="44"/>
      <c r="BMD347" s="44"/>
      <c r="BME347" s="44"/>
      <c r="BMF347" s="44"/>
      <c r="BMG347" s="44"/>
      <c r="BMH347" s="44"/>
      <c r="BMI347" s="44"/>
      <c r="BMJ347" s="44"/>
      <c r="BMK347" s="44"/>
      <c r="BML347" s="44"/>
      <c r="BMM347" s="44"/>
      <c r="BMN347" s="44"/>
      <c r="BMO347" s="44"/>
      <c r="BMP347" s="44"/>
      <c r="BMQ347" s="44"/>
      <c r="BMR347" s="44"/>
      <c r="BMS347" s="44"/>
      <c r="BMT347" s="44"/>
      <c r="BMU347" s="44"/>
      <c r="BMV347" s="44"/>
      <c r="BMW347" s="44"/>
      <c r="BMX347" s="44"/>
      <c r="BMY347" s="44"/>
      <c r="BMZ347" s="44"/>
      <c r="BNA347" s="44"/>
      <c r="BNB347" s="44"/>
      <c r="BNC347" s="44"/>
      <c r="BND347" s="44"/>
      <c r="BNE347" s="44"/>
      <c r="BNF347" s="44"/>
      <c r="BNG347" s="44"/>
      <c r="BNH347" s="44"/>
      <c r="BNI347" s="44"/>
      <c r="BNJ347" s="44"/>
      <c r="BNK347" s="44"/>
      <c r="BNL347" s="44"/>
      <c r="BNM347" s="44"/>
      <c r="BNN347" s="44"/>
      <c r="BNO347" s="44"/>
      <c r="BNP347" s="44"/>
      <c r="BNQ347" s="44"/>
      <c r="BNR347" s="44"/>
      <c r="BNS347" s="44"/>
      <c r="BNT347" s="44"/>
      <c r="BNU347" s="44"/>
      <c r="BNV347" s="44"/>
      <c r="BNW347" s="44"/>
      <c r="BNX347" s="44"/>
      <c r="BNY347" s="44"/>
      <c r="BNZ347" s="44"/>
      <c r="BOA347" s="44"/>
      <c r="BOB347" s="44"/>
      <c r="BOC347" s="44"/>
      <c r="BOD347" s="44"/>
      <c r="BOE347" s="44"/>
      <c r="BOF347" s="44"/>
      <c r="BOG347" s="44"/>
      <c r="BOH347" s="44"/>
      <c r="BOI347" s="44"/>
      <c r="BOJ347" s="44"/>
      <c r="BOK347" s="44"/>
      <c r="BOL347" s="44"/>
      <c r="BOM347" s="44"/>
      <c r="BON347" s="44"/>
      <c r="BOO347" s="44"/>
      <c r="BOP347" s="44"/>
      <c r="BOQ347" s="44"/>
      <c r="BOR347" s="44"/>
      <c r="BOS347" s="44"/>
      <c r="BOT347" s="44"/>
      <c r="BOU347" s="44"/>
      <c r="BOV347" s="44"/>
      <c r="BOW347" s="44"/>
      <c r="BOX347" s="44"/>
      <c r="BOY347" s="44"/>
      <c r="BOZ347" s="44"/>
      <c r="BPA347" s="44"/>
      <c r="BPB347" s="44"/>
      <c r="BPC347" s="44"/>
      <c r="BPD347" s="44"/>
      <c r="BPE347" s="44"/>
      <c r="BPF347" s="44"/>
      <c r="BPG347" s="44"/>
      <c r="BPH347" s="44"/>
      <c r="BPI347" s="44"/>
      <c r="BPJ347" s="44"/>
      <c r="BPK347" s="44"/>
      <c r="BPL347" s="44"/>
      <c r="BPM347" s="44"/>
      <c r="BPN347" s="44"/>
      <c r="BPO347" s="44"/>
      <c r="BPP347" s="44"/>
      <c r="BPQ347" s="44"/>
      <c r="BPR347" s="44"/>
      <c r="BPS347" s="44"/>
      <c r="BPT347" s="44"/>
      <c r="BPU347" s="44"/>
      <c r="BPV347" s="44"/>
      <c r="BPW347" s="44"/>
      <c r="BPX347" s="44"/>
      <c r="BPY347" s="44"/>
      <c r="BPZ347" s="44"/>
      <c r="BQA347" s="44"/>
      <c r="BQB347" s="44"/>
      <c r="BQC347" s="44"/>
      <c r="BQD347" s="44"/>
      <c r="BQE347" s="44"/>
      <c r="BQF347" s="44"/>
      <c r="BQG347" s="44"/>
      <c r="BQH347" s="44"/>
      <c r="BQI347" s="44"/>
      <c r="BQJ347" s="44"/>
      <c r="BQK347" s="44"/>
      <c r="BQL347" s="44"/>
      <c r="BQM347" s="44"/>
      <c r="BQN347" s="44"/>
      <c r="BQO347" s="44"/>
      <c r="BQP347" s="44"/>
      <c r="BQQ347" s="44"/>
      <c r="BQR347" s="44"/>
      <c r="BQS347" s="44"/>
      <c r="BQT347" s="44"/>
      <c r="BQU347" s="44"/>
      <c r="BQV347" s="44"/>
      <c r="BQW347" s="44"/>
      <c r="BQX347" s="44"/>
      <c r="BQY347" s="44"/>
      <c r="BQZ347" s="44"/>
      <c r="BRA347" s="44"/>
      <c r="BRB347" s="44"/>
      <c r="BRC347" s="44"/>
      <c r="BRD347" s="44"/>
      <c r="BRE347" s="44"/>
      <c r="BRF347" s="44"/>
      <c r="BRG347" s="44"/>
      <c r="BRH347" s="44"/>
      <c r="BRI347" s="44"/>
      <c r="BRJ347" s="44"/>
      <c r="BRK347" s="44"/>
      <c r="BRL347" s="44"/>
      <c r="BRM347" s="44"/>
      <c r="BRN347" s="44"/>
      <c r="BRO347" s="44"/>
      <c r="BRP347" s="44"/>
      <c r="BRQ347" s="44"/>
      <c r="BRR347" s="44"/>
      <c r="BRS347" s="44"/>
      <c r="BRT347" s="44"/>
      <c r="BRU347" s="44"/>
      <c r="BRV347" s="44"/>
      <c r="BRW347" s="44"/>
      <c r="BRX347" s="44"/>
      <c r="BRY347" s="44"/>
      <c r="BRZ347" s="44"/>
    </row>
    <row r="348" spans="1:1846" s="45" customFormat="1" ht="12" customHeight="1" x14ac:dyDescent="0.3">
      <c r="A348" s="812"/>
      <c r="B348" s="812"/>
      <c r="C348" s="812"/>
      <c r="D348" s="793"/>
      <c r="E348" s="793"/>
      <c r="F348" s="829"/>
      <c r="G348" s="804"/>
      <c r="H348" s="817"/>
      <c r="I348" s="816"/>
      <c r="J348" s="816"/>
      <c r="K348" s="816"/>
      <c r="L348" s="839"/>
      <c r="M348" s="933"/>
      <c r="N348" s="335">
        <v>6619177565.8400002</v>
      </c>
      <c r="O348" s="335">
        <v>2808714535</v>
      </c>
      <c r="P348" s="335">
        <v>1589012064</v>
      </c>
      <c r="Q348" s="840"/>
      <c r="R348" s="832"/>
      <c r="S348" s="807"/>
      <c r="T348" s="807"/>
      <c r="U348" s="807"/>
      <c r="V348" s="962"/>
      <c r="W348" s="837"/>
      <c r="X348" s="879"/>
      <c r="Y348" s="879"/>
      <c r="Z348" s="879"/>
      <c r="AA348" s="897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  <c r="PI348" s="44"/>
      <c r="PJ348" s="44"/>
      <c r="PK348" s="44"/>
      <c r="PL348" s="44"/>
      <c r="PM348" s="44"/>
      <c r="PN348" s="44"/>
      <c r="PO348" s="44"/>
      <c r="PP348" s="44"/>
      <c r="PQ348" s="44"/>
      <c r="PR348" s="44"/>
      <c r="PS348" s="44"/>
      <c r="PT348" s="44"/>
      <c r="PU348" s="44"/>
      <c r="PV348" s="44"/>
      <c r="PW348" s="44"/>
      <c r="PX348" s="44"/>
      <c r="PY348" s="44"/>
      <c r="PZ348" s="44"/>
      <c r="QA348" s="44"/>
      <c r="QB348" s="44"/>
      <c r="QC348" s="44"/>
      <c r="QD348" s="44"/>
      <c r="QE348" s="44"/>
      <c r="QF348" s="44"/>
      <c r="QG348" s="44"/>
      <c r="QH348" s="44"/>
      <c r="QI348" s="44"/>
      <c r="QJ348" s="44"/>
      <c r="QK348" s="44"/>
      <c r="QL348" s="44"/>
      <c r="QM348" s="44"/>
      <c r="QN348" s="44"/>
      <c r="QO348" s="44"/>
      <c r="QP348" s="44"/>
      <c r="QQ348" s="44"/>
      <c r="QR348" s="44"/>
      <c r="QS348" s="44"/>
      <c r="QT348" s="44"/>
      <c r="QU348" s="44"/>
      <c r="QV348" s="44"/>
      <c r="QW348" s="44"/>
      <c r="QX348" s="44"/>
      <c r="QY348" s="44"/>
      <c r="QZ348" s="44"/>
      <c r="RA348" s="44"/>
      <c r="RB348" s="44"/>
      <c r="RC348" s="44"/>
      <c r="RD348" s="44"/>
      <c r="RE348" s="44"/>
      <c r="RF348" s="44"/>
      <c r="RG348" s="44"/>
      <c r="RH348" s="44"/>
      <c r="RI348" s="44"/>
      <c r="RJ348" s="44"/>
      <c r="RK348" s="44"/>
      <c r="RL348" s="44"/>
      <c r="RM348" s="44"/>
      <c r="RN348" s="44"/>
      <c r="RO348" s="44"/>
      <c r="RP348" s="44"/>
      <c r="RQ348" s="44"/>
      <c r="RR348" s="44"/>
      <c r="RS348" s="44"/>
      <c r="RT348" s="44"/>
      <c r="RU348" s="44"/>
      <c r="RV348" s="44"/>
      <c r="RW348" s="44"/>
      <c r="RX348" s="44"/>
      <c r="RY348" s="44"/>
      <c r="RZ348" s="44"/>
      <c r="SA348" s="44"/>
      <c r="SB348" s="44"/>
      <c r="SC348" s="44"/>
      <c r="SD348" s="44"/>
      <c r="SE348" s="44"/>
      <c r="SF348" s="44"/>
      <c r="SG348" s="44"/>
      <c r="SH348" s="44"/>
      <c r="SI348" s="44"/>
      <c r="SJ348" s="44"/>
      <c r="SK348" s="44"/>
      <c r="SL348" s="44"/>
      <c r="SM348" s="44"/>
      <c r="SN348" s="44"/>
      <c r="SO348" s="44"/>
      <c r="SP348" s="44"/>
      <c r="SQ348" s="44"/>
      <c r="SR348" s="44"/>
      <c r="SS348" s="44"/>
      <c r="ST348" s="44"/>
      <c r="SU348" s="44"/>
      <c r="SV348" s="44"/>
      <c r="SW348" s="44"/>
      <c r="SX348" s="44"/>
      <c r="SY348" s="44"/>
      <c r="SZ348" s="44"/>
      <c r="TA348" s="44"/>
      <c r="TB348" s="44"/>
      <c r="TC348" s="44"/>
      <c r="TD348" s="44"/>
      <c r="TE348" s="44"/>
      <c r="TF348" s="44"/>
      <c r="TG348" s="44"/>
      <c r="TH348" s="44"/>
      <c r="TI348" s="44"/>
      <c r="TJ348" s="44"/>
      <c r="TK348" s="44"/>
      <c r="TL348" s="44"/>
      <c r="TM348" s="44"/>
      <c r="TN348" s="44"/>
      <c r="TO348" s="44"/>
      <c r="TP348" s="44"/>
      <c r="TQ348" s="44"/>
      <c r="TR348" s="44"/>
      <c r="TS348" s="44"/>
      <c r="TT348" s="44"/>
      <c r="TU348" s="44"/>
      <c r="TV348" s="44"/>
      <c r="TW348" s="44"/>
      <c r="TX348" s="44"/>
      <c r="TY348" s="44"/>
      <c r="TZ348" s="44"/>
      <c r="UA348" s="44"/>
      <c r="UB348" s="44"/>
      <c r="UC348" s="44"/>
      <c r="UD348" s="44"/>
      <c r="UE348" s="44"/>
      <c r="UF348" s="44"/>
      <c r="UG348" s="44"/>
      <c r="UH348" s="44"/>
      <c r="UI348" s="44"/>
      <c r="UJ348" s="44"/>
      <c r="UK348" s="44"/>
      <c r="UL348" s="44"/>
      <c r="UM348" s="44"/>
      <c r="UN348" s="44"/>
      <c r="UO348" s="44"/>
      <c r="UP348" s="44"/>
      <c r="UQ348" s="44"/>
      <c r="UR348" s="44"/>
      <c r="US348" s="44"/>
      <c r="UT348" s="44"/>
      <c r="UU348" s="44"/>
      <c r="UV348" s="44"/>
      <c r="UW348" s="44"/>
      <c r="UX348" s="44"/>
      <c r="UY348" s="44"/>
      <c r="UZ348" s="44"/>
      <c r="VA348" s="44"/>
      <c r="VB348" s="44"/>
      <c r="VC348" s="44"/>
      <c r="VD348" s="44"/>
      <c r="VE348" s="44"/>
      <c r="VF348" s="44"/>
      <c r="VG348" s="44"/>
      <c r="VH348" s="44"/>
      <c r="VI348" s="44"/>
      <c r="VJ348" s="44"/>
      <c r="VK348" s="44"/>
      <c r="VL348" s="44"/>
      <c r="VM348" s="44"/>
      <c r="VN348" s="44"/>
      <c r="VO348" s="44"/>
      <c r="VP348" s="44"/>
      <c r="VQ348" s="44"/>
      <c r="VR348" s="44"/>
      <c r="VS348" s="44"/>
      <c r="VT348" s="44"/>
      <c r="VU348" s="44"/>
      <c r="VV348" s="44"/>
      <c r="VW348" s="44"/>
      <c r="VX348" s="44"/>
      <c r="VY348" s="44"/>
      <c r="VZ348" s="44"/>
      <c r="WA348" s="44"/>
      <c r="WB348" s="44"/>
      <c r="WC348" s="44"/>
      <c r="WD348" s="44"/>
      <c r="WE348" s="44"/>
      <c r="WF348" s="44"/>
      <c r="WG348" s="44"/>
      <c r="WH348" s="44"/>
      <c r="WI348" s="44"/>
      <c r="WJ348" s="44"/>
      <c r="WK348" s="44"/>
      <c r="WL348" s="44"/>
      <c r="WM348" s="44"/>
      <c r="WN348" s="44"/>
      <c r="WO348" s="44"/>
      <c r="WP348" s="44"/>
      <c r="WQ348" s="44"/>
      <c r="WR348" s="44"/>
      <c r="WS348" s="44"/>
      <c r="WT348" s="44"/>
      <c r="WU348" s="44"/>
      <c r="WV348" s="44"/>
      <c r="WW348" s="44"/>
      <c r="WX348" s="44"/>
      <c r="WY348" s="44"/>
      <c r="WZ348" s="44"/>
      <c r="XA348" s="44"/>
      <c r="XB348" s="44"/>
      <c r="XC348" s="44"/>
      <c r="XD348" s="44"/>
      <c r="XE348" s="44"/>
      <c r="XF348" s="44"/>
      <c r="XG348" s="44"/>
      <c r="XH348" s="44"/>
      <c r="XI348" s="44"/>
      <c r="XJ348" s="44"/>
      <c r="XK348" s="44"/>
      <c r="XL348" s="44"/>
      <c r="XM348" s="44"/>
      <c r="XN348" s="44"/>
      <c r="XO348" s="44"/>
      <c r="XP348" s="44"/>
      <c r="XQ348" s="44"/>
      <c r="XR348" s="44"/>
      <c r="XS348" s="44"/>
      <c r="XT348" s="44"/>
      <c r="XU348" s="44"/>
      <c r="XV348" s="44"/>
      <c r="XW348" s="44"/>
      <c r="XX348" s="44"/>
      <c r="XY348" s="44"/>
      <c r="XZ348" s="44"/>
      <c r="YA348" s="44"/>
      <c r="YB348" s="44"/>
      <c r="YC348" s="44"/>
      <c r="YD348" s="44"/>
      <c r="YE348" s="44"/>
      <c r="YF348" s="44"/>
      <c r="YG348" s="44"/>
      <c r="YH348" s="44"/>
      <c r="YI348" s="44"/>
      <c r="YJ348" s="44"/>
      <c r="YK348" s="44"/>
      <c r="YL348" s="44"/>
      <c r="YM348" s="44"/>
      <c r="YN348" s="44"/>
      <c r="YO348" s="44"/>
      <c r="YP348" s="44"/>
      <c r="YQ348" s="44"/>
      <c r="YR348" s="44"/>
      <c r="YS348" s="44"/>
      <c r="YT348" s="44"/>
      <c r="YU348" s="44"/>
      <c r="YV348" s="44"/>
      <c r="YW348" s="44"/>
      <c r="YX348" s="44"/>
      <c r="YY348" s="44"/>
      <c r="YZ348" s="44"/>
      <c r="ZA348" s="44"/>
      <c r="ZB348" s="44"/>
      <c r="ZC348" s="44"/>
      <c r="ZD348" s="44"/>
      <c r="ZE348" s="44"/>
      <c r="ZF348" s="44"/>
      <c r="ZG348" s="44"/>
      <c r="ZH348" s="44"/>
      <c r="ZI348" s="44"/>
      <c r="ZJ348" s="44"/>
      <c r="ZK348" s="44"/>
      <c r="ZL348" s="44"/>
      <c r="ZM348" s="44"/>
      <c r="ZN348" s="44"/>
      <c r="ZO348" s="44"/>
      <c r="ZP348" s="44"/>
      <c r="ZQ348" s="44"/>
      <c r="ZR348" s="44"/>
      <c r="ZS348" s="44"/>
      <c r="ZT348" s="44"/>
      <c r="ZU348" s="44"/>
      <c r="ZV348" s="44"/>
      <c r="ZW348" s="44"/>
      <c r="ZX348" s="44"/>
      <c r="ZY348" s="44"/>
      <c r="ZZ348" s="44"/>
      <c r="AAA348" s="44"/>
      <c r="AAB348" s="44"/>
      <c r="AAC348" s="44"/>
      <c r="AAD348" s="44"/>
      <c r="AAE348" s="44"/>
      <c r="AAF348" s="44"/>
      <c r="AAG348" s="44"/>
      <c r="AAH348" s="44"/>
      <c r="AAI348" s="44"/>
      <c r="AAJ348" s="44"/>
      <c r="AAK348" s="44"/>
      <c r="AAL348" s="44"/>
      <c r="AAM348" s="44"/>
      <c r="AAN348" s="44"/>
      <c r="AAO348" s="44"/>
      <c r="AAP348" s="44"/>
      <c r="AAQ348" s="44"/>
      <c r="AAR348" s="44"/>
      <c r="AAS348" s="44"/>
      <c r="AAT348" s="44"/>
      <c r="AAU348" s="44"/>
      <c r="AAV348" s="44"/>
      <c r="AAW348" s="44"/>
      <c r="AAX348" s="44"/>
      <c r="AAY348" s="44"/>
      <c r="AAZ348" s="44"/>
      <c r="ABA348" s="44"/>
      <c r="ABB348" s="44"/>
      <c r="ABC348" s="44"/>
      <c r="ABD348" s="44"/>
      <c r="ABE348" s="44"/>
      <c r="ABF348" s="44"/>
      <c r="ABG348" s="44"/>
      <c r="ABH348" s="44"/>
      <c r="ABI348" s="44"/>
      <c r="ABJ348" s="44"/>
      <c r="ABK348" s="44"/>
      <c r="ABL348" s="44"/>
      <c r="ABM348" s="44"/>
      <c r="ABN348" s="44"/>
      <c r="ABO348" s="44"/>
      <c r="ABP348" s="44"/>
      <c r="ABQ348" s="44"/>
      <c r="ABR348" s="44"/>
      <c r="ABS348" s="44"/>
      <c r="ABT348" s="44"/>
      <c r="ABU348" s="44"/>
      <c r="ABV348" s="44"/>
      <c r="ABW348" s="44"/>
      <c r="ABX348" s="44"/>
      <c r="ABY348" s="44"/>
      <c r="ABZ348" s="44"/>
      <c r="ACA348" s="44"/>
      <c r="ACB348" s="44"/>
      <c r="ACC348" s="44"/>
      <c r="ACD348" s="44"/>
      <c r="ACE348" s="44"/>
      <c r="ACF348" s="44"/>
      <c r="ACG348" s="44"/>
      <c r="ACH348" s="44"/>
      <c r="ACI348" s="44"/>
      <c r="ACJ348" s="44"/>
      <c r="ACK348" s="44"/>
      <c r="ACL348" s="44"/>
      <c r="ACM348" s="44"/>
      <c r="ACN348" s="44"/>
      <c r="ACO348" s="44"/>
      <c r="ACP348" s="44"/>
      <c r="ACQ348" s="44"/>
      <c r="ACR348" s="44"/>
      <c r="ACS348" s="44"/>
      <c r="ACT348" s="44"/>
      <c r="ACU348" s="44"/>
      <c r="ACV348" s="44"/>
      <c r="ACW348" s="44"/>
      <c r="ACX348" s="44"/>
      <c r="ACY348" s="44"/>
      <c r="ACZ348" s="44"/>
      <c r="ADA348" s="44"/>
      <c r="ADB348" s="44"/>
      <c r="ADC348" s="44"/>
      <c r="ADD348" s="44"/>
      <c r="ADE348" s="44"/>
      <c r="ADF348" s="44"/>
      <c r="ADG348" s="44"/>
      <c r="ADH348" s="44"/>
      <c r="ADI348" s="44"/>
      <c r="ADJ348" s="44"/>
      <c r="ADK348" s="44"/>
      <c r="ADL348" s="44"/>
      <c r="ADM348" s="44"/>
      <c r="ADN348" s="44"/>
      <c r="ADO348" s="44"/>
      <c r="ADP348" s="44"/>
      <c r="ADQ348" s="44"/>
      <c r="ADR348" s="44"/>
      <c r="ADS348" s="44"/>
      <c r="ADT348" s="44"/>
      <c r="ADU348" s="44"/>
      <c r="ADV348" s="44"/>
      <c r="ADW348" s="44"/>
      <c r="ADX348" s="44"/>
      <c r="ADY348" s="44"/>
      <c r="ADZ348" s="44"/>
      <c r="AEA348" s="44"/>
      <c r="AEB348" s="44"/>
      <c r="AEC348" s="44"/>
      <c r="AED348" s="44"/>
      <c r="AEE348" s="44"/>
      <c r="AEF348" s="44"/>
      <c r="AEG348" s="44"/>
      <c r="AEH348" s="44"/>
      <c r="AEI348" s="44"/>
      <c r="AEJ348" s="44"/>
      <c r="AEK348" s="44"/>
      <c r="AEL348" s="44"/>
      <c r="AEM348" s="44"/>
      <c r="AEN348" s="44"/>
      <c r="AEO348" s="44"/>
      <c r="AEP348" s="44"/>
      <c r="AEQ348" s="44"/>
      <c r="AER348" s="44"/>
      <c r="AES348" s="44"/>
      <c r="AET348" s="44"/>
      <c r="AEU348" s="44"/>
      <c r="AEV348" s="44"/>
      <c r="AEW348" s="44"/>
      <c r="AEX348" s="44"/>
      <c r="AEY348" s="44"/>
      <c r="AEZ348" s="44"/>
      <c r="AFA348" s="44"/>
      <c r="AFB348" s="44"/>
      <c r="AFC348" s="44"/>
      <c r="AFD348" s="44"/>
      <c r="AFE348" s="44"/>
      <c r="AFF348" s="44"/>
      <c r="AFG348" s="44"/>
      <c r="AFH348" s="44"/>
      <c r="AFI348" s="44"/>
      <c r="AFJ348" s="44"/>
      <c r="AFK348" s="44"/>
      <c r="AFL348" s="44"/>
      <c r="AFM348" s="44"/>
      <c r="AFN348" s="44"/>
      <c r="AFO348" s="44"/>
      <c r="AFP348" s="44"/>
      <c r="AFQ348" s="44"/>
      <c r="AFR348" s="44"/>
      <c r="AFS348" s="44"/>
      <c r="AFT348" s="44"/>
      <c r="AFU348" s="44"/>
      <c r="AFV348" s="44"/>
      <c r="AFW348" s="44"/>
      <c r="AFX348" s="44"/>
      <c r="AFY348" s="44"/>
      <c r="AFZ348" s="44"/>
      <c r="AGA348" s="44"/>
      <c r="AGB348" s="44"/>
      <c r="AGC348" s="44"/>
      <c r="AGD348" s="44"/>
      <c r="AGE348" s="44"/>
      <c r="AGF348" s="44"/>
      <c r="AGG348" s="44"/>
      <c r="AGH348" s="44"/>
      <c r="AGI348" s="44"/>
      <c r="AGJ348" s="44"/>
      <c r="AGK348" s="44"/>
      <c r="AGL348" s="44"/>
      <c r="AGM348" s="44"/>
      <c r="AGN348" s="44"/>
      <c r="AGO348" s="44"/>
      <c r="AGP348" s="44"/>
      <c r="AGQ348" s="44"/>
      <c r="AGR348" s="44"/>
      <c r="AGS348" s="44"/>
      <c r="AGT348" s="44"/>
      <c r="AGU348" s="44"/>
      <c r="AGV348" s="44"/>
      <c r="AGW348" s="44"/>
      <c r="AGX348" s="44"/>
      <c r="AGY348" s="44"/>
      <c r="AGZ348" s="44"/>
      <c r="AHA348" s="44"/>
      <c r="AHB348" s="44"/>
      <c r="AHC348" s="44"/>
      <c r="AHD348" s="44"/>
      <c r="AHE348" s="44"/>
      <c r="AHF348" s="44"/>
      <c r="AHG348" s="44"/>
      <c r="AHH348" s="44"/>
      <c r="AHI348" s="44"/>
      <c r="AHJ348" s="44"/>
      <c r="AHK348" s="44"/>
      <c r="AHL348" s="44"/>
      <c r="AHM348" s="44"/>
      <c r="AHN348" s="44"/>
      <c r="AHO348" s="44"/>
      <c r="AHP348" s="44"/>
      <c r="AHQ348" s="44"/>
      <c r="AHR348" s="44"/>
      <c r="AHS348" s="44"/>
      <c r="AHT348" s="44"/>
      <c r="AHU348" s="44"/>
      <c r="AHV348" s="44"/>
      <c r="AHW348" s="44"/>
      <c r="AHX348" s="44"/>
      <c r="AHY348" s="44"/>
      <c r="AHZ348" s="44"/>
      <c r="AIA348" s="44"/>
      <c r="AIB348" s="44"/>
      <c r="AIC348" s="44"/>
      <c r="AID348" s="44"/>
      <c r="AIE348" s="44"/>
      <c r="AIF348" s="44"/>
      <c r="AIG348" s="44"/>
      <c r="AIH348" s="44"/>
      <c r="AII348" s="44"/>
      <c r="AIJ348" s="44"/>
      <c r="AIK348" s="44"/>
      <c r="AIL348" s="44"/>
      <c r="AIM348" s="44"/>
      <c r="AIN348" s="44"/>
      <c r="AIO348" s="44"/>
      <c r="AIP348" s="44"/>
      <c r="AIQ348" s="44"/>
      <c r="AIR348" s="44"/>
      <c r="AIS348" s="44"/>
      <c r="AIT348" s="44"/>
      <c r="AIU348" s="44"/>
      <c r="AIV348" s="44"/>
      <c r="AIW348" s="44"/>
      <c r="AIX348" s="44"/>
      <c r="AIY348" s="44"/>
      <c r="AIZ348" s="44"/>
      <c r="AJA348" s="44"/>
      <c r="AJB348" s="44"/>
      <c r="AJC348" s="44"/>
      <c r="AJD348" s="44"/>
      <c r="AJE348" s="44"/>
      <c r="AJF348" s="44"/>
      <c r="AJG348" s="44"/>
      <c r="AJH348" s="44"/>
      <c r="AJI348" s="44"/>
      <c r="AJJ348" s="44"/>
      <c r="AJK348" s="44"/>
      <c r="AJL348" s="44"/>
      <c r="AJM348" s="44"/>
      <c r="AJN348" s="44"/>
      <c r="AJO348" s="44"/>
      <c r="AJP348" s="44"/>
      <c r="AJQ348" s="44"/>
      <c r="AJR348" s="44"/>
      <c r="AJS348" s="44"/>
      <c r="AJT348" s="44"/>
      <c r="AJU348" s="44"/>
      <c r="AJV348" s="44"/>
      <c r="AJW348" s="44"/>
      <c r="AJX348" s="44"/>
      <c r="AJY348" s="44"/>
      <c r="AJZ348" s="44"/>
      <c r="AKA348" s="44"/>
      <c r="AKB348" s="44"/>
      <c r="AKC348" s="44"/>
      <c r="AKD348" s="44"/>
      <c r="AKE348" s="44"/>
      <c r="AKF348" s="44"/>
      <c r="AKG348" s="44"/>
      <c r="AKH348" s="44"/>
      <c r="AKI348" s="44"/>
      <c r="AKJ348" s="44"/>
      <c r="AKK348" s="44"/>
      <c r="AKL348" s="44"/>
      <c r="AKM348" s="44"/>
      <c r="AKN348" s="44"/>
      <c r="AKO348" s="44"/>
      <c r="AKP348" s="44"/>
      <c r="AKQ348" s="44"/>
      <c r="AKR348" s="44"/>
      <c r="AKS348" s="44"/>
      <c r="AKT348" s="44"/>
      <c r="AKU348" s="44"/>
      <c r="AKV348" s="44"/>
      <c r="AKW348" s="44"/>
      <c r="AKX348" s="44"/>
      <c r="AKY348" s="44"/>
      <c r="AKZ348" s="44"/>
      <c r="ALA348" s="44"/>
      <c r="ALB348" s="44"/>
      <c r="ALC348" s="44"/>
      <c r="ALD348" s="44"/>
      <c r="ALE348" s="44"/>
      <c r="ALF348" s="44"/>
      <c r="ALG348" s="44"/>
      <c r="ALH348" s="44"/>
      <c r="ALI348" s="44"/>
      <c r="ALJ348" s="44"/>
      <c r="ALK348" s="44"/>
      <c r="ALL348" s="44"/>
      <c r="ALM348" s="44"/>
      <c r="ALN348" s="44"/>
      <c r="ALO348" s="44"/>
      <c r="ALP348" s="44"/>
      <c r="ALQ348" s="44"/>
      <c r="ALR348" s="44"/>
      <c r="ALS348" s="44"/>
      <c r="ALT348" s="44"/>
      <c r="ALU348" s="44"/>
      <c r="ALV348" s="44"/>
      <c r="ALW348" s="44"/>
      <c r="ALX348" s="44"/>
      <c r="ALY348" s="44"/>
      <c r="ALZ348" s="44"/>
      <c r="AMA348" s="44"/>
      <c r="AMB348" s="44"/>
      <c r="AMC348" s="44"/>
      <c r="AMD348" s="44"/>
      <c r="AME348" s="44"/>
      <c r="AMF348" s="44"/>
      <c r="AMG348" s="44"/>
      <c r="AMH348" s="44"/>
      <c r="AMI348" s="44"/>
      <c r="AMJ348" s="44"/>
      <c r="AMK348" s="44"/>
      <c r="AML348" s="44"/>
      <c r="AMM348" s="44"/>
      <c r="AMN348" s="44"/>
      <c r="AMO348" s="44"/>
      <c r="AMP348" s="44"/>
      <c r="AMQ348" s="44"/>
      <c r="AMR348" s="44"/>
      <c r="AMS348" s="44"/>
      <c r="AMT348" s="44"/>
      <c r="AMU348" s="44"/>
      <c r="AMV348" s="44"/>
      <c r="AMW348" s="44"/>
      <c r="AMX348" s="44"/>
      <c r="AMY348" s="44"/>
      <c r="AMZ348" s="44"/>
      <c r="ANA348" s="44"/>
      <c r="ANB348" s="44"/>
      <c r="ANC348" s="44"/>
      <c r="AND348" s="44"/>
      <c r="ANE348" s="44"/>
      <c r="ANF348" s="44"/>
      <c r="ANG348" s="44"/>
      <c r="ANH348" s="44"/>
      <c r="ANI348" s="44"/>
      <c r="ANJ348" s="44"/>
      <c r="ANK348" s="44"/>
      <c r="ANL348" s="44"/>
      <c r="ANM348" s="44"/>
      <c r="ANN348" s="44"/>
      <c r="ANO348" s="44"/>
      <c r="ANP348" s="44"/>
      <c r="ANQ348" s="44"/>
      <c r="ANR348" s="44"/>
      <c r="ANS348" s="44"/>
      <c r="ANT348" s="44"/>
      <c r="ANU348" s="44"/>
      <c r="ANV348" s="44"/>
      <c r="ANW348" s="44"/>
      <c r="ANX348" s="44"/>
      <c r="ANY348" s="44"/>
      <c r="ANZ348" s="44"/>
      <c r="AOA348" s="44"/>
      <c r="AOB348" s="44"/>
      <c r="AOC348" s="44"/>
      <c r="AOD348" s="44"/>
      <c r="AOE348" s="44"/>
      <c r="AOF348" s="44"/>
      <c r="AOG348" s="44"/>
      <c r="AOH348" s="44"/>
      <c r="AOI348" s="44"/>
      <c r="AOJ348" s="44"/>
      <c r="AOK348" s="44"/>
      <c r="AOL348" s="44"/>
      <c r="AOM348" s="44"/>
      <c r="AON348" s="44"/>
      <c r="AOO348" s="44"/>
      <c r="AOP348" s="44"/>
      <c r="AOQ348" s="44"/>
      <c r="AOR348" s="44"/>
      <c r="AOS348" s="44"/>
      <c r="AOT348" s="44"/>
      <c r="AOU348" s="44"/>
      <c r="AOV348" s="44"/>
      <c r="AOW348" s="44"/>
      <c r="AOX348" s="44"/>
      <c r="AOY348" s="44"/>
      <c r="AOZ348" s="44"/>
      <c r="APA348" s="44"/>
      <c r="APB348" s="44"/>
      <c r="APC348" s="44"/>
      <c r="APD348" s="44"/>
      <c r="APE348" s="44"/>
      <c r="APF348" s="44"/>
      <c r="APG348" s="44"/>
      <c r="APH348" s="44"/>
      <c r="API348" s="44"/>
      <c r="APJ348" s="44"/>
      <c r="APK348" s="44"/>
      <c r="APL348" s="44"/>
      <c r="APM348" s="44"/>
      <c r="APN348" s="44"/>
      <c r="APO348" s="44"/>
      <c r="APP348" s="44"/>
      <c r="APQ348" s="44"/>
      <c r="APR348" s="44"/>
      <c r="APS348" s="44"/>
      <c r="APT348" s="44"/>
      <c r="APU348" s="44"/>
      <c r="APV348" s="44"/>
      <c r="APW348" s="44"/>
      <c r="APX348" s="44"/>
      <c r="APY348" s="44"/>
      <c r="APZ348" s="44"/>
      <c r="AQA348" s="44"/>
      <c r="AQB348" s="44"/>
      <c r="AQC348" s="44"/>
      <c r="AQD348" s="44"/>
      <c r="AQE348" s="44"/>
      <c r="AQF348" s="44"/>
      <c r="AQG348" s="44"/>
      <c r="AQH348" s="44"/>
      <c r="AQI348" s="44"/>
      <c r="AQJ348" s="44"/>
      <c r="AQK348" s="44"/>
      <c r="AQL348" s="44"/>
      <c r="AQM348" s="44"/>
      <c r="AQN348" s="44"/>
      <c r="AQO348" s="44"/>
      <c r="AQP348" s="44"/>
      <c r="AQQ348" s="44"/>
      <c r="AQR348" s="44"/>
      <c r="AQS348" s="44"/>
      <c r="AQT348" s="44"/>
      <c r="AQU348" s="44"/>
      <c r="AQV348" s="44"/>
      <c r="AQW348" s="44"/>
      <c r="AQX348" s="44"/>
      <c r="AQY348" s="44"/>
      <c r="AQZ348" s="44"/>
      <c r="ARA348" s="44"/>
      <c r="ARB348" s="44"/>
      <c r="ARC348" s="44"/>
      <c r="ARD348" s="44"/>
      <c r="ARE348" s="44"/>
      <c r="ARF348" s="44"/>
      <c r="ARG348" s="44"/>
      <c r="ARH348" s="44"/>
      <c r="ARI348" s="44"/>
      <c r="ARJ348" s="44"/>
      <c r="ARK348" s="44"/>
      <c r="ARL348" s="44"/>
      <c r="ARM348" s="44"/>
      <c r="ARN348" s="44"/>
      <c r="ARO348" s="44"/>
      <c r="ARP348" s="44"/>
      <c r="ARQ348" s="44"/>
      <c r="ARR348" s="44"/>
      <c r="ARS348" s="44"/>
      <c r="ART348" s="44"/>
      <c r="ARU348" s="44"/>
      <c r="ARV348" s="44"/>
      <c r="ARW348" s="44"/>
      <c r="ARX348" s="44"/>
      <c r="ARY348" s="44"/>
      <c r="ARZ348" s="44"/>
      <c r="ASA348" s="44"/>
      <c r="ASB348" s="44"/>
      <c r="ASC348" s="44"/>
      <c r="ASD348" s="44"/>
      <c r="ASE348" s="44"/>
      <c r="ASF348" s="44"/>
      <c r="ASG348" s="44"/>
      <c r="ASH348" s="44"/>
      <c r="ASI348" s="44"/>
      <c r="ASJ348" s="44"/>
      <c r="ASK348" s="44"/>
      <c r="ASL348" s="44"/>
      <c r="ASM348" s="44"/>
      <c r="ASN348" s="44"/>
      <c r="ASO348" s="44"/>
      <c r="ASP348" s="44"/>
      <c r="ASQ348" s="44"/>
      <c r="ASR348" s="44"/>
      <c r="ASS348" s="44"/>
      <c r="AST348" s="44"/>
      <c r="ASU348" s="44"/>
      <c r="ASV348" s="44"/>
      <c r="ASW348" s="44"/>
      <c r="ASX348" s="44"/>
      <c r="ASY348" s="44"/>
      <c r="ASZ348" s="44"/>
      <c r="ATA348" s="44"/>
      <c r="ATB348" s="44"/>
      <c r="ATC348" s="44"/>
      <c r="ATD348" s="44"/>
      <c r="ATE348" s="44"/>
      <c r="ATF348" s="44"/>
      <c r="ATG348" s="44"/>
      <c r="ATH348" s="44"/>
      <c r="ATI348" s="44"/>
      <c r="ATJ348" s="44"/>
      <c r="ATK348" s="44"/>
      <c r="ATL348" s="44"/>
      <c r="ATM348" s="44"/>
      <c r="ATN348" s="44"/>
      <c r="ATO348" s="44"/>
      <c r="ATP348" s="44"/>
      <c r="ATQ348" s="44"/>
      <c r="ATR348" s="44"/>
      <c r="ATS348" s="44"/>
      <c r="ATT348" s="44"/>
      <c r="ATU348" s="44"/>
      <c r="ATV348" s="44"/>
      <c r="ATW348" s="44"/>
      <c r="ATX348" s="44"/>
      <c r="ATY348" s="44"/>
      <c r="ATZ348" s="44"/>
      <c r="AUA348" s="44"/>
      <c r="AUB348" s="44"/>
      <c r="AUC348" s="44"/>
      <c r="AUD348" s="44"/>
      <c r="AUE348" s="44"/>
      <c r="AUF348" s="44"/>
      <c r="AUG348" s="44"/>
      <c r="AUH348" s="44"/>
      <c r="AUI348" s="44"/>
      <c r="AUJ348" s="44"/>
      <c r="AUK348" s="44"/>
      <c r="AUL348" s="44"/>
      <c r="AUM348" s="44"/>
      <c r="AUN348" s="44"/>
      <c r="AUO348" s="44"/>
      <c r="AUP348" s="44"/>
      <c r="AUQ348" s="44"/>
      <c r="AUR348" s="44"/>
      <c r="AUS348" s="44"/>
      <c r="AUT348" s="44"/>
      <c r="AUU348" s="44"/>
      <c r="AUV348" s="44"/>
      <c r="AUW348" s="44"/>
      <c r="AUX348" s="44"/>
      <c r="AUY348" s="44"/>
      <c r="AUZ348" s="44"/>
      <c r="AVA348" s="44"/>
      <c r="AVB348" s="44"/>
      <c r="AVC348" s="44"/>
      <c r="AVD348" s="44"/>
      <c r="AVE348" s="44"/>
      <c r="AVF348" s="44"/>
      <c r="AVG348" s="44"/>
      <c r="AVH348" s="44"/>
      <c r="AVI348" s="44"/>
      <c r="AVJ348" s="44"/>
      <c r="AVK348" s="44"/>
      <c r="AVL348" s="44"/>
      <c r="AVM348" s="44"/>
      <c r="AVN348" s="44"/>
      <c r="AVO348" s="44"/>
      <c r="AVP348" s="44"/>
      <c r="AVQ348" s="44"/>
      <c r="AVR348" s="44"/>
      <c r="AVS348" s="44"/>
      <c r="AVT348" s="44"/>
      <c r="AVU348" s="44"/>
      <c r="AVV348" s="44"/>
      <c r="AVW348" s="44"/>
      <c r="AVX348" s="44"/>
      <c r="AVY348" s="44"/>
      <c r="AVZ348" s="44"/>
      <c r="AWA348" s="44"/>
      <c r="AWB348" s="44"/>
      <c r="AWC348" s="44"/>
      <c r="AWD348" s="44"/>
      <c r="AWE348" s="44"/>
      <c r="AWF348" s="44"/>
      <c r="AWG348" s="44"/>
      <c r="AWH348" s="44"/>
      <c r="AWI348" s="44"/>
      <c r="AWJ348" s="44"/>
      <c r="AWK348" s="44"/>
      <c r="AWL348" s="44"/>
      <c r="AWM348" s="44"/>
      <c r="AWN348" s="44"/>
      <c r="AWO348" s="44"/>
      <c r="AWP348" s="44"/>
      <c r="AWQ348" s="44"/>
      <c r="AWR348" s="44"/>
      <c r="AWS348" s="44"/>
      <c r="AWT348" s="44"/>
      <c r="AWU348" s="44"/>
      <c r="AWV348" s="44"/>
      <c r="AWW348" s="44"/>
      <c r="AWX348" s="44"/>
      <c r="AWY348" s="44"/>
      <c r="AWZ348" s="44"/>
      <c r="AXA348" s="44"/>
      <c r="AXB348" s="44"/>
      <c r="AXC348" s="44"/>
      <c r="AXD348" s="44"/>
      <c r="AXE348" s="44"/>
      <c r="AXF348" s="44"/>
      <c r="AXG348" s="44"/>
      <c r="AXH348" s="44"/>
      <c r="AXI348" s="44"/>
      <c r="AXJ348" s="44"/>
      <c r="AXK348" s="44"/>
      <c r="AXL348" s="44"/>
      <c r="AXM348" s="44"/>
      <c r="AXN348" s="44"/>
      <c r="AXO348" s="44"/>
      <c r="AXP348" s="44"/>
      <c r="AXQ348" s="44"/>
      <c r="AXR348" s="44"/>
      <c r="AXS348" s="44"/>
      <c r="AXT348" s="44"/>
      <c r="AXU348" s="44"/>
      <c r="AXV348" s="44"/>
      <c r="AXW348" s="44"/>
      <c r="AXX348" s="44"/>
      <c r="AXY348" s="44"/>
      <c r="AXZ348" s="44"/>
      <c r="AYA348" s="44"/>
      <c r="AYB348" s="44"/>
      <c r="AYC348" s="44"/>
      <c r="AYD348" s="44"/>
      <c r="AYE348" s="44"/>
      <c r="AYF348" s="44"/>
      <c r="AYG348" s="44"/>
      <c r="AYH348" s="44"/>
      <c r="AYI348" s="44"/>
      <c r="AYJ348" s="44"/>
      <c r="AYK348" s="44"/>
      <c r="AYL348" s="44"/>
      <c r="AYM348" s="44"/>
      <c r="AYN348" s="44"/>
      <c r="AYO348" s="44"/>
      <c r="AYP348" s="44"/>
      <c r="AYQ348" s="44"/>
      <c r="AYR348" s="44"/>
      <c r="AYS348" s="44"/>
      <c r="AYT348" s="44"/>
      <c r="AYU348" s="44"/>
      <c r="AYV348" s="44"/>
      <c r="AYW348" s="44"/>
      <c r="AYX348" s="44"/>
      <c r="AYY348" s="44"/>
      <c r="AYZ348" s="44"/>
      <c r="AZA348" s="44"/>
      <c r="AZB348" s="44"/>
      <c r="AZC348" s="44"/>
      <c r="AZD348" s="44"/>
      <c r="AZE348" s="44"/>
      <c r="AZF348" s="44"/>
      <c r="AZG348" s="44"/>
      <c r="AZH348" s="44"/>
      <c r="AZI348" s="44"/>
      <c r="AZJ348" s="44"/>
      <c r="AZK348" s="44"/>
      <c r="AZL348" s="44"/>
      <c r="AZM348" s="44"/>
      <c r="AZN348" s="44"/>
      <c r="AZO348" s="44"/>
      <c r="AZP348" s="44"/>
      <c r="AZQ348" s="44"/>
      <c r="AZR348" s="44"/>
      <c r="AZS348" s="44"/>
      <c r="AZT348" s="44"/>
      <c r="AZU348" s="44"/>
      <c r="AZV348" s="44"/>
      <c r="AZW348" s="44"/>
      <c r="AZX348" s="44"/>
      <c r="AZY348" s="44"/>
      <c r="AZZ348" s="44"/>
      <c r="BAA348" s="44"/>
      <c r="BAB348" s="44"/>
      <c r="BAC348" s="44"/>
      <c r="BAD348" s="44"/>
      <c r="BAE348" s="44"/>
      <c r="BAF348" s="44"/>
      <c r="BAG348" s="44"/>
      <c r="BAH348" s="44"/>
      <c r="BAI348" s="44"/>
      <c r="BAJ348" s="44"/>
      <c r="BAK348" s="44"/>
      <c r="BAL348" s="44"/>
      <c r="BAM348" s="44"/>
      <c r="BAN348" s="44"/>
      <c r="BAO348" s="44"/>
      <c r="BAP348" s="44"/>
      <c r="BAQ348" s="44"/>
      <c r="BAR348" s="44"/>
      <c r="BAS348" s="44"/>
      <c r="BAT348" s="44"/>
      <c r="BAU348" s="44"/>
      <c r="BAV348" s="44"/>
      <c r="BAW348" s="44"/>
      <c r="BAX348" s="44"/>
      <c r="BAY348" s="44"/>
      <c r="BAZ348" s="44"/>
      <c r="BBA348" s="44"/>
      <c r="BBB348" s="44"/>
      <c r="BBC348" s="44"/>
      <c r="BBD348" s="44"/>
      <c r="BBE348" s="44"/>
      <c r="BBF348" s="44"/>
      <c r="BBG348" s="44"/>
      <c r="BBH348" s="44"/>
      <c r="BBI348" s="44"/>
      <c r="BBJ348" s="44"/>
      <c r="BBK348" s="44"/>
      <c r="BBL348" s="44"/>
      <c r="BBM348" s="44"/>
      <c r="BBN348" s="44"/>
      <c r="BBO348" s="44"/>
      <c r="BBP348" s="44"/>
      <c r="BBQ348" s="44"/>
      <c r="BBR348" s="44"/>
      <c r="BBS348" s="44"/>
      <c r="BBT348" s="44"/>
      <c r="BBU348" s="44"/>
      <c r="BBV348" s="44"/>
      <c r="BBW348" s="44"/>
      <c r="BBX348" s="44"/>
      <c r="BBY348" s="44"/>
      <c r="BBZ348" s="44"/>
      <c r="BCA348" s="44"/>
      <c r="BCB348" s="44"/>
      <c r="BCC348" s="44"/>
      <c r="BCD348" s="44"/>
      <c r="BCE348" s="44"/>
      <c r="BCF348" s="44"/>
      <c r="BCG348" s="44"/>
      <c r="BCH348" s="44"/>
      <c r="BCI348" s="44"/>
      <c r="BCJ348" s="44"/>
      <c r="BCK348" s="44"/>
      <c r="BCL348" s="44"/>
      <c r="BCM348" s="44"/>
      <c r="BCN348" s="44"/>
      <c r="BCO348" s="44"/>
      <c r="BCP348" s="44"/>
      <c r="BCQ348" s="44"/>
      <c r="BCR348" s="44"/>
      <c r="BCS348" s="44"/>
      <c r="BCT348" s="44"/>
      <c r="BCU348" s="44"/>
      <c r="BCV348" s="44"/>
      <c r="BCW348" s="44"/>
      <c r="BCX348" s="44"/>
      <c r="BCY348" s="44"/>
      <c r="BCZ348" s="44"/>
      <c r="BDA348" s="44"/>
      <c r="BDB348" s="44"/>
      <c r="BDC348" s="44"/>
      <c r="BDD348" s="44"/>
      <c r="BDE348" s="44"/>
      <c r="BDF348" s="44"/>
      <c r="BDG348" s="44"/>
      <c r="BDH348" s="44"/>
      <c r="BDI348" s="44"/>
      <c r="BDJ348" s="44"/>
      <c r="BDK348" s="44"/>
      <c r="BDL348" s="44"/>
      <c r="BDM348" s="44"/>
      <c r="BDN348" s="44"/>
      <c r="BDO348" s="44"/>
      <c r="BDP348" s="44"/>
      <c r="BDQ348" s="44"/>
      <c r="BDR348" s="44"/>
      <c r="BDS348" s="44"/>
      <c r="BDT348" s="44"/>
      <c r="BDU348" s="44"/>
      <c r="BDV348" s="44"/>
      <c r="BDW348" s="44"/>
      <c r="BDX348" s="44"/>
      <c r="BDY348" s="44"/>
      <c r="BDZ348" s="44"/>
      <c r="BEA348" s="44"/>
      <c r="BEB348" s="44"/>
      <c r="BEC348" s="44"/>
      <c r="BED348" s="44"/>
      <c r="BEE348" s="44"/>
      <c r="BEF348" s="44"/>
      <c r="BEG348" s="44"/>
      <c r="BEH348" s="44"/>
      <c r="BEI348" s="44"/>
      <c r="BEJ348" s="44"/>
      <c r="BEK348" s="44"/>
      <c r="BEL348" s="44"/>
      <c r="BEM348" s="44"/>
      <c r="BEN348" s="44"/>
      <c r="BEO348" s="44"/>
      <c r="BEP348" s="44"/>
      <c r="BEQ348" s="44"/>
      <c r="BER348" s="44"/>
      <c r="BES348" s="44"/>
      <c r="BET348" s="44"/>
      <c r="BEU348" s="44"/>
      <c r="BEV348" s="44"/>
      <c r="BEW348" s="44"/>
      <c r="BEX348" s="44"/>
      <c r="BEY348" s="44"/>
      <c r="BEZ348" s="44"/>
      <c r="BFA348" s="44"/>
      <c r="BFB348" s="44"/>
      <c r="BFC348" s="44"/>
      <c r="BFD348" s="44"/>
      <c r="BFE348" s="44"/>
      <c r="BFF348" s="44"/>
      <c r="BFG348" s="44"/>
      <c r="BFH348" s="44"/>
      <c r="BFI348" s="44"/>
      <c r="BFJ348" s="44"/>
      <c r="BFK348" s="44"/>
      <c r="BFL348" s="44"/>
      <c r="BFM348" s="44"/>
      <c r="BFN348" s="44"/>
      <c r="BFO348" s="44"/>
      <c r="BFP348" s="44"/>
      <c r="BFQ348" s="44"/>
      <c r="BFR348" s="44"/>
      <c r="BFS348" s="44"/>
      <c r="BFT348" s="44"/>
      <c r="BFU348" s="44"/>
      <c r="BFV348" s="44"/>
      <c r="BFW348" s="44"/>
      <c r="BFX348" s="44"/>
      <c r="BFY348" s="44"/>
      <c r="BFZ348" s="44"/>
      <c r="BGA348" s="44"/>
      <c r="BGB348" s="44"/>
      <c r="BGC348" s="44"/>
      <c r="BGD348" s="44"/>
      <c r="BGE348" s="44"/>
      <c r="BGF348" s="44"/>
      <c r="BGG348" s="44"/>
      <c r="BGH348" s="44"/>
      <c r="BGI348" s="44"/>
      <c r="BGJ348" s="44"/>
      <c r="BGK348" s="44"/>
      <c r="BGL348" s="44"/>
      <c r="BGM348" s="44"/>
      <c r="BGN348" s="44"/>
      <c r="BGO348" s="44"/>
      <c r="BGP348" s="44"/>
      <c r="BGQ348" s="44"/>
      <c r="BGR348" s="44"/>
      <c r="BGS348" s="44"/>
      <c r="BGT348" s="44"/>
      <c r="BGU348" s="44"/>
      <c r="BGV348" s="44"/>
      <c r="BGW348" s="44"/>
      <c r="BGX348" s="44"/>
      <c r="BGY348" s="44"/>
      <c r="BGZ348" s="44"/>
      <c r="BHA348" s="44"/>
      <c r="BHB348" s="44"/>
      <c r="BHC348" s="44"/>
      <c r="BHD348" s="44"/>
      <c r="BHE348" s="44"/>
      <c r="BHF348" s="44"/>
      <c r="BHG348" s="44"/>
      <c r="BHH348" s="44"/>
      <c r="BHI348" s="44"/>
      <c r="BHJ348" s="44"/>
      <c r="BHK348" s="44"/>
      <c r="BHL348" s="44"/>
      <c r="BHM348" s="44"/>
      <c r="BHN348" s="44"/>
      <c r="BHO348" s="44"/>
      <c r="BHP348" s="44"/>
      <c r="BHQ348" s="44"/>
      <c r="BHR348" s="44"/>
      <c r="BHS348" s="44"/>
      <c r="BHT348" s="44"/>
      <c r="BHU348" s="44"/>
      <c r="BHV348" s="44"/>
      <c r="BHW348" s="44"/>
      <c r="BHX348" s="44"/>
      <c r="BHY348" s="44"/>
      <c r="BHZ348" s="44"/>
      <c r="BIA348" s="44"/>
      <c r="BIB348" s="44"/>
      <c r="BIC348" s="44"/>
      <c r="BID348" s="44"/>
      <c r="BIE348" s="44"/>
      <c r="BIF348" s="44"/>
      <c r="BIG348" s="44"/>
      <c r="BIH348" s="44"/>
      <c r="BII348" s="44"/>
      <c r="BIJ348" s="44"/>
      <c r="BIK348" s="44"/>
      <c r="BIL348" s="44"/>
      <c r="BIM348" s="44"/>
      <c r="BIN348" s="44"/>
      <c r="BIO348" s="44"/>
      <c r="BIP348" s="44"/>
      <c r="BIQ348" s="44"/>
      <c r="BIR348" s="44"/>
      <c r="BIS348" s="44"/>
      <c r="BIT348" s="44"/>
      <c r="BIU348" s="44"/>
      <c r="BIV348" s="44"/>
      <c r="BIW348" s="44"/>
      <c r="BIX348" s="44"/>
      <c r="BIY348" s="44"/>
      <c r="BIZ348" s="44"/>
      <c r="BJA348" s="44"/>
      <c r="BJB348" s="44"/>
      <c r="BJC348" s="44"/>
      <c r="BJD348" s="44"/>
      <c r="BJE348" s="44"/>
      <c r="BJF348" s="44"/>
      <c r="BJG348" s="44"/>
      <c r="BJH348" s="44"/>
      <c r="BJI348" s="44"/>
      <c r="BJJ348" s="44"/>
      <c r="BJK348" s="44"/>
      <c r="BJL348" s="44"/>
      <c r="BJM348" s="44"/>
      <c r="BJN348" s="44"/>
      <c r="BJO348" s="44"/>
      <c r="BJP348" s="44"/>
      <c r="BJQ348" s="44"/>
      <c r="BJR348" s="44"/>
      <c r="BJS348" s="44"/>
      <c r="BJT348" s="44"/>
      <c r="BJU348" s="44"/>
      <c r="BJV348" s="44"/>
      <c r="BJW348" s="44"/>
      <c r="BJX348" s="44"/>
      <c r="BJY348" s="44"/>
      <c r="BJZ348" s="44"/>
      <c r="BKA348" s="44"/>
      <c r="BKB348" s="44"/>
      <c r="BKC348" s="44"/>
      <c r="BKD348" s="44"/>
      <c r="BKE348" s="44"/>
      <c r="BKF348" s="44"/>
      <c r="BKG348" s="44"/>
      <c r="BKH348" s="44"/>
      <c r="BKI348" s="44"/>
      <c r="BKJ348" s="44"/>
      <c r="BKK348" s="44"/>
      <c r="BKL348" s="44"/>
      <c r="BKM348" s="44"/>
      <c r="BKN348" s="44"/>
      <c r="BKO348" s="44"/>
      <c r="BKP348" s="44"/>
      <c r="BKQ348" s="44"/>
      <c r="BKR348" s="44"/>
      <c r="BKS348" s="44"/>
      <c r="BKT348" s="44"/>
      <c r="BKU348" s="44"/>
      <c r="BKV348" s="44"/>
      <c r="BKW348" s="44"/>
      <c r="BKX348" s="44"/>
      <c r="BKY348" s="44"/>
      <c r="BKZ348" s="44"/>
      <c r="BLA348" s="44"/>
      <c r="BLB348" s="44"/>
      <c r="BLC348" s="44"/>
      <c r="BLD348" s="44"/>
      <c r="BLE348" s="44"/>
      <c r="BLF348" s="44"/>
      <c r="BLG348" s="44"/>
      <c r="BLH348" s="44"/>
      <c r="BLI348" s="44"/>
      <c r="BLJ348" s="44"/>
      <c r="BLK348" s="44"/>
      <c r="BLL348" s="44"/>
      <c r="BLM348" s="44"/>
      <c r="BLN348" s="44"/>
      <c r="BLO348" s="44"/>
      <c r="BLP348" s="44"/>
      <c r="BLQ348" s="44"/>
      <c r="BLR348" s="44"/>
      <c r="BLS348" s="44"/>
      <c r="BLT348" s="44"/>
      <c r="BLU348" s="44"/>
      <c r="BLV348" s="44"/>
      <c r="BLW348" s="44"/>
      <c r="BLX348" s="44"/>
      <c r="BLY348" s="44"/>
      <c r="BLZ348" s="44"/>
      <c r="BMA348" s="44"/>
      <c r="BMB348" s="44"/>
      <c r="BMC348" s="44"/>
      <c r="BMD348" s="44"/>
      <c r="BME348" s="44"/>
      <c r="BMF348" s="44"/>
      <c r="BMG348" s="44"/>
      <c r="BMH348" s="44"/>
      <c r="BMI348" s="44"/>
      <c r="BMJ348" s="44"/>
      <c r="BMK348" s="44"/>
      <c r="BML348" s="44"/>
      <c r="BMM348" s="44"/>
      <c r="BMN348" s="44"/>
      <c r="BMO348" s="44"/>
      <c r="BMP348" s="44"/>
      <c r="BMQ348" s="44"/>
      <c r="BMR348" s="44"/>
      <c r="BMS348" s="44"/>
      <c r="BMT348" s="44"/>
      <c r="BMU348" s="44"/>
      <c r="BMV348" s="44"/>
      <c r="BMW348" s="44"/>
      <c r="BMX348" s="44"/>
      <c r="BMY348" s="44"/>
      <c r="BMZ348" s="44"/>
      <c r="BNA348" s="44"/>
      <c r="BNB348" s="44"/>
      <c r="BNC348" s="44"/>
      <c r="BND348" s="44"/>
      <c r="BNE348" s="44"/>
      <c r="BNF348" s="44"/>
      <c r="BNG348" s="44"/>
      <c r="BNH348" s="44"/>
      <c r="BNI348" s="44"/>
      <c r="BNJ348" s="44"/>
      <c r="BNK348" s="44"/>
      <c r="BNL348" s="44"/>
      <c r="BNM348" s="44"/>
      <c r="BNN348" s="44"/>
      <c r="BNO348" s="44"/>
      <c r="BNP348" s="44"/>
      <c r="BNQ348" s="44"/>
      <c r="BNR348" s="44"/>
      <c r="BNS348" s="44"/>
      <c r="BNT348" s="44"/>
      <c r="BNU348" s="44"/>
      <c r="BNV348" s="44"/>
      <c r="BNW348" s="44"/>
      <c r="BNX348" s="44"/>
      <c r="BNY348" s="44"/>
      <c r="BNZ348" s="44"/>
      <c r="BOA348" s="44"/>
      <c r="BOB348" s="44"/>
      <c r="BOC348" s="44"/>
      <c r="BOD348" s="44"/>
      <c r="BOE348" s="44"/>
      <c r="BOF348" s="44"/>
      <c r="BOG348" s="44"/>
      <c r="BOH348" s="44"/>
      <c r="BOI348" s="44"/>
      <c r="BOJ348" s="44"/>
      <c r="BOK348" s="44"/>
      <c r="BOL348" s="44"/>
      <c r="BOM348" s="44"/>
      <c r="BON348" s="44"/>
      <c r="BOO348" s="44"/>
      <c r="BOP348" s="44"/>
      <c r="BOQ348" s="44"/>
      <c r="BOR348" s="44"/>
      <c r="BOS348" s="44"/>
      <c r="BOT348" s="44"/>
      <c r="BOU348" s="44"/>
      <c r="BOV348" s="44"/>
      <c r="BOW348" s="44"/>
      <c r="BOX348" s="44"/>
      <c r="BOY348" s="44"/>
      <c r="BOZ348" s="44"/>
      <c r="BPA348" s="44"/>
      <c r="BPB348" s="44"/>
      <c r="BPC348" s="44"/>
      <c r="BPD348" s="44"/>
      <c r="BPE348" s="44"/>
      <c r="BPF348" s="44"/>
      <c r="BPG348" s="44"/>
      <c r="BPH348" s="44"/>
      <c r="BPI348" s="44"/>
      <c r="BPJ348" s="44"/>
      <c r="BPK348" s="44"/>
      <c r="BPL348" s="44"/>
      <c r="BPM348" s="44"/>
      <c r="BPN348" s="44"/>
      <c r="BPO348" s="44"/>
      <c r="BPP348" s="44"/>
      <c r="BPQ348" s="44"/>
      <c r="BPR348" s="44"/>
      <c r="BPS348" s="44"/>
      <c r="BPT348" s="44"/>
      <c r="BPU348" s="44"/>
      <c r="BPV348" s="44"/>
      <c r="BPW348" s="44"/>
      <c r="BPX348" s="44"/>
      <c r="BPY348" s="44"/>
      <c r="BPZ348" s="44"/>
      <c r="BQA348" s="44"/>
      <c r="BQB348" s="44"/>
      <c r="BQC348" s="44"/>
      <c r="BQD348" s="44"/>
      <c r="BQE348" s="44"/>
      <c r="BQF348" s="44"/>
      <c r="BQG348" s="44"/>
      <c r="BQH348" s="44"/>
      <c r="BQI348" s="44"/>
      <c r="BQJ348" s="44"/>
      <c r="BQK348" s="44"/>
      <c r="BQL348" s="44"/>
      <c r="BQM348" s="44"/>
      <c r="BQN348" s="44"/>
      <c r="BQO348" s="44"/>
      <c r="BQP348" s="44"/>
      <c r="BQQ348" s="44"/>
      <c r="BQR348" s="44"/>
      <c r="BQS348" s="44"/>
      <c r="BQT348" s="44"/>
      <c r="BQU348" s="44"/>
      <c r="BQV348" s="44"/>
      <c r="BQW348" s="44"/>
      <c r="BQX348" s="44"/>
      <c r="BQY348" s="44"/>
      <c r="BQZ348" s="44"/>
      <c r="BRA348" s="44"/>
      <c r="BRB348" s="44"/>
      <c r="BRC348" s="44"/>
      <c r="BRD348" s="44"/>
      <c r="BRE348" s="44"/>
      <c r="BRF348" s="44"/>
      <c r="BRG348" s="44"/>
      <c r="BRH348" s="44"/>
      <c r="BRI348" s="44"/>
      <c r="BRJ348" s="44"/>
      <c r="BRK348" s="44"/>
      <c r="BRL348" s="44"/>
      <c r="BRM348" s="44"/>
      <c r="BRN348" s="44"/>
      <c r="BRO348" s="44"/>
      <c r="BRP348" s="44"/>
      <c r="BRQ348" s="44"/>
      <c r="BRR348" s="44"/>
      <c r="BRS348" s="44"/>
      <c r="BRT348" s="44"/>
      <c r="BRU348" s="44"/>
      <c r="BRV348" s="44"/>
      <c r="BRW348" s="44"/>
      <c r="BRX348" s="44"/>
      <c r="BRY348" s="44"/>
      <c r="BRZ348" s="44"/>
    </row>
    <row r="349" spans="1:1846" s="45" customFormat="1" ht="58.5" customHeight="1" x14ac:dyDescent="0.3">
      <c r="A349" s="812"/>
      <c r="B349" s="812"/>
      <c r="C349" s="812"/>
      <c r="D349" s="793"/>
      <c r="E349" s="542" t="s">
        <v>463</v>
      </c>
      <c r="F349" s="829"/>
      <c r="G349" s="804"/>
      <c r="H349" s="817"/>
      <c r="I349" s="816"/>
      <c r="J349" s="816"/>
      <c r="K349" s="816"/>
      <c r="L349" s="839"/>
      <c r="M349" s="933"/>
      <c r="N349" s="425"/>
      <c r="O349" s="425"/>
      <c r="P349" s="425"/>
      <c r="Q349" s="426"/>
      <c r="R349" s="623"/>
      <c r="S349" s="483">
        <f>971483520.37+2033462954.8</f>
        <v>3004946475.1700001</v>
      </c>
      <c r="T349" s="483">
        <v>1187670143.8</v>
      </c>
      <c r="U349" s="483">
        <v>918060582.85000002</v>
      </c>
      <c r="V349" s="744" t="s">
        <v>1046</v>
      </c>
      <c r="W349" s="837"/>
      <c r="X349" s="879"/>
      <c r="Y349" s="879"/>
      <c r="Z349" s="879"/>
      <c r="AA349" s="897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  <c r="MH349" s="44"/>
      <c r="MI349" s="44"/>
      <c r="MJ349" s="44"/>
      <c r="MK349" s="44"/>
      <c r="ML349" s="44"/>
      <c r="MM349" s="44"/>
      <c r="MN349" s="44"/>
      <c r="MO349" s="44"/>
      <c r="MP349" s="44"/>
      <c r="MQ349" s="44"/>
      <c r="MR349" s="44"/>
      <c r="MS349" s="44"/>
      <c r="MT349" s="44"/>
      <c r="MU349" s="44"/>
      <c r="MV349" s="44"/>
      <c r="MW349" s="44"/>
      <c r="MX349" s="44"/>
      <c r="MY349" s="44"/>
      <c r="MZ349" s="44"/>
      <c r="NA349" s="44"/>
      <c r="NB349" s="44"/>
      <c r="NC349" s="44"/>
      <c r="ND349" s="44"/>
      <c r="NE349" s="44"/>
      <c r="NF349" s="44"/>
      <c r="NG349" s="44"/>
      <c r="NH349" s="44"/>
      <c r="NI349" s="44"/>
      <c r="NJ349" s="44"/>
      <c r="NK349" s="44"/>
      <c r="NL349" s="44"/>
      <c r="NM349" s="44"/>
      <c r="NN349" s="44"/>
      <c r="NO349" s="44"/>
      <c r="NP349" s="44"/>
      <c r="NQ349" s="44"/>
      <c r="NR349" s="44"/>
      <c r="NS349" s="44"/>
      <c r="NT349" s="44"/>
      <c r="NU349" s="44"/>
      <c r="NV349" s="44"/>
      <c r="NW349" s="44"/>
      <c r="NX349" s="44"/>
      <c r="NY349" s="44"/>
      <c r="NZ349" s="44"/>
      <c r="OA349" s="44"/>
      <c r="OB349" s="44"/>
      <c r="OC349" s="44"/>
      <c r="OD349" s="44"/>
      <c r="OE349" s="44"/>
      <c r="OF349" s="44"/>
      <c r="OG349" s="44"/>
      <c r="OH349" s="44"/>
      <c r="OI349" s="44"/>
      <c r="OJ349" s="44"/>
      <c r="OK349" s="44"/>
      <c r="OL349" s="44"/>
      <c r="OM349" s="44"/>
      <c r="ON349" s="44"/>
      <c r="OO349" s="44"/>
      <c r="OP349" s="44"/>
      <c r="OQ349" s="44"/>
      <c r="OR349" s="44"/>
      <c r="OS349" s="44"/>
      <c r="OT349" s="44"/>
      <c r="OU349" s="44"/>
      <c r="OV349" s="44"/>
      <c r="OW349" s="44"/>
      <c r="OX349" s="44"/>
      <c r="OY349" s="44"/>
      <c r="OZ349" s="44"/>
      <c r="PA349" s="44"/>
      <c r="PB349" s="44"/>
      <c r="PC349" s="44"/>
      <c r="PD349" s="44"/>
      <c r="PE349" s="44"/>
      <c r="PF349" s="44"/>
      <c r="PG349" s="44"/>
      <c r="PH349" s="44"/>
      <c r="PI349" s="44"/>
      <c r="PJ349" s="44"/>
      <c r="PK349" s="44"/>
      <c r="PL349" s="44"/>
      <c r="PM349" s="44"/>
      <c r="PN349" s="44"/>
      <c r="PO349" s="44"/>
      <c r="PP349" s="44"/>
      <c r="PQ349" s="44"/>
      <c r="PR349" s="44"/>
      <c r="PS349" s="44"/>
      <c r="PT349" s="44"/>
      <c r="PU349" s="44"/>
      <c r="PV349" s="44"/>
      <c r="PW349" s="44"/>
      <c r="PX349" s="44"/>
      <c r="PY349" s="44"/>
      <c r="PZ349" s="44"/>
      <c r="QA349" s="44"/>
      <c r="QB349" s="44"/>
      <c r="QC349" s="44"/>
      <c r="QD349" s="44"/>
      <c r="QE349" s="44"/>
      <c r="QF349" s="44"/>
      <c r="QG349" s="44"/>
      <c r="QH349" s="44"/>
      <c r="QI349" s="44"/>
      <c r="QJ349" s="44"/>
      <c r="QK349" s="44"/>
      <c r="QL349" s="44"/>
      <c r="QM349" s="44"/>
      <c r="QN349" s="44"/>
      <c r="QO349" s="44"/>
      <c r="QP349" s="44"/>
      <c r="QQ349" s="44"/>
      <c r="QR349" s="44"/>
      <c r="QS349" s="44"/>
      <c r="QT349" s="44"/>
      <c r="QU349" s="44"/>
      <c r="QV349" s="44"/>
      <c r="QW349" s="44"/>
      <c r="QX349" s="44"/>
      <c r="QY349" s="44"/>
      <c r="QZ349" s="44"/>
      <c r="RA349" s="44"/>
      <c r="RB349" s="44"/>
      <c r="RC349" s="44"/>
      <c r="RD349" s="44"/>
      <c r="RE349" s="44"/>
      <c r="RF349" s="44"/>
      <c r="RG349" s="44"/>
      <c r="RH349" s="44"/>
      <c r="RI349" s="44"/>
      <c r="RJ349" s="44"/>
      <c r="RK349" s="44"/>
      <c r="RL349" s="44"/>
      <c r="RM349" s="44"/>
      <c r="RN349" s="44"/>
      <c r="RO349" s="44"/>
      <c r="RP349" s="44"/>
      <c r="RQ349" s="44"/>
      <c r="RR349" s="44"/>
      <c r="RS349" s="44"/>
      <c r="RT349" s="44"/>
      <c r="RU349" s="44"/>
      <c r="RV349" s="44"/>
      <c r="RW349" s="44"/>
      <c r="RX349" s="44"/>
      <c r="RY349" s="44"/>
      <c r="RZ349" s="44"/>
      <c r="SA349" s="44"/>
      <c r="SB349" s="44"/>
      <c r="SC349" s="44"/>
      <c r="SD349" s="44"/>
      <c r="SE349" s="44"/>
      <c r="SF349" s="44"/>
      <c r="SG349" s="44"/>
      <c r="SH349" s="44"/>
      <c r="SI349" s="44"/>
      <c r="SJ349" s="44"/>
      <c r="SK349" s="44"/>
      <c r="SL349" s="44"/>
      <c r="SM349" s="44"/>
      <c r="SN349" s="44"/>
      <c r="SO349" s="44"/>
      <c r="SP349" s="44"/>
      <c r="SQ349" s="44"/>
      <c r="SR349" s="44"/>
      <c r="SS349" s="44"/>
      <c r="ST349" s="44"/>
      <c r="SU349" s="44"/>
      <c r="SV349" s="44"/>
      <c r="SW349" s="44"/>
      <c r="SX349" s="44"/>
      <c r="SY349" s="44"/>
      <c r="SZ349" s="44"/>
      <c r="TA349" s="44"/>
      <c r="TB349" s="44"/>
      <c r="TC349" s="44"/>
      <c r="TD349" s="44"/>
      <c r="TE349" s="44"/>
      <c r="TF349" s="44"/>
      <c r="TG349" s="44"/>
      <c r="TH349" s="44"/>
      <c r="TI349" s="44"/>
      <c r="TJ349" s="44"/>
      <c r="TK349" s="44"/>
      <c r="TL349" s="44"/>
      <c r="TM349" s="44"/>
      <c r="TN349" s="44"/>
      <c r="TO349" s="44"/>
      <c r="TP349" s="44"/>
      <c r="TQ349" s="44"/>
      <c r="TR349" s="44"/>
      <c r="TS349" s="44"/>
      <c r="TT349" s="44"/>
      <c r="TU349" s="44"/>
      <c r="TV349" s="44"/>
      <c r="TW349" s="44"/>
      <c r="TX349" s="44"/>
      <c r="TY349" s="44"/>
      <c r="TZ349" s="44"/>
      <c r="UA349" s="44"/>
      <c r="UB349" s="44"/>
      <c r="UC349" s="44"/>
      <c r="UD349" s="44"/>
      <c r="UE349" s="44"/>
      <c r="UF349" s="44"/>
      <c r="UG349" s="44"/>
      <c r="UH349" s="44"/>
      <c r="UI349" s="44"/>
      <c r="UJ349" s="44"/>
      <c r="UK349" s="44"/>
      <c r="UL349" s="44"/>
      <c r="UM349" s="44"/>
      <c r="UN349" s="44"/>
      <c r="UO349" s="44"/>
      <c r="UP349" s="44"/>
      <c r="UQ349" s="44"/>
      <c r="UR349" s="44"/>
      <c r="US349" s="44"/>
      <c r="UT349" s="44"/>
      <c r="UU349" s="44"/>
      <c r="UV349" s="44"/>
      <c r="UW349" s="44"/>
      <c r="UX349" s="44"/>
      <c r="UY349" s="44"/>
      <c r="UZ349" s="44"/>
      <c r="VA349" s="44"/>
      <c r="VB349" s="44"/>
      <c r="VC349" s="44"/>
      <c r="VD349" s="44"/>
      <c r="VE349" s="44"/>
      <c r="VF349" s="44"/>
      <c r="VG349" s="44"/>
      <c r="VH349" s="44"/>
      <c r="VI349" s="44"/>
      <c r="VJ349" s="44"/>
      <c r="VK349" s="44"/>
      <c r="VL349" s="44"/>
      <c r="VM349" s="44"/>
      <c r="VN349" s="44"/>
      <c r="VO349" s="44"/>
      <c r="VP349" s="44"/>
      <c r="VQ349" s="44"/>
      <c r="VR349" s="44"/>
      <c r="VS349" s="44"/>
      <c r="VT349" s="44"/>
      <c r="VU349" s="44"/>
      <c r="VV349" s="44"/>
      <c r="VW349" s="44"/>
      <c r="VX349" s="44"/>
      <c r="VY349" s="44"/>
      <c r="VZ349" s="44"/>
      <c r="WA349" s="44"/>
      <c r="WB349" s="44"/>
      <c r="WC349" s="44"/>
      <c r="WD349" s="44"/>
      <c r="WE349" s="44"/>
      <c r="WF349" s="44"/>
      <c r="WG349" s="44"/>
      <c r="WH349" s="44"/>
      <c r="WI349" s="44"/>
      <c r="WJ349" s="44"/>
      <c r="WK349" s="44"/>
      <c r="WL349" s="44"/>
      <c r="WM349" s="44"/>
      <c r="WN349" s="44"/>
      <c r="WO349" s="44"/>
      <c r="WP349" s="44"/>
      <c r="WQ349" s="44"/>
      <c r="WR349" s="44"/>
      <c r="WS349" s="44"/>
      <c r="WT349" s="44"/>
      <c r="WU349" s="44"/>
      <c r="WV349" s="44"/>
      <c r="WW349" s="44"/>
      <c r="WX349" s="44"/>
      <c r="WY349" s="44"/>
      <c r="WZ349" s="44"/>
      <c r="XA349" s="44"/>
      <c r="XB349" s="44"/>
      <c r="XC349" s="44"/>
      <c r="XD349" s="44"/>
      <c r="XE349" s="44"/>
      <c r="XF349" s="44"/>
      <c r="XG349" s="44"/>
      <c r="XH349" s="44"/>
      <c r="XI349" s="44"/>
      <c r="XJ349" s="44"/>
      <c r="XK349" s="44"/>
      <c r="XL349" s="44"/>
      <c r="XM349" s="44"/>
      <c r="XN349" s="44"/>
      <c r="XO349" s="44"/>
      <c r="XP349" s="44"/>
      <c r="XQ349" s="44"/>
      <c r="XR349" s="44"/>
      <c r="XS349" s="44"/>
      <c r="XT349" s="44"/>
      <c r="XU349" s="44"/>
      <c r="XV349" s="44"/>
      <c r="XW349" s="44"/>
      <c r="XX349" s="44"/>
      <c r="XY349" s="44"/>
      <c r="XZ349" s="44"/>
      <c r="YA349" s="44"/>
      <c r="YB349" s="44"/>
      <c r="YC349" s="44"/>
      <c r="YD349" s="44"/>
      <c r="YE349" s="44"/>
      <c r="YF349" s="44"/>
      <c r="YG349" s="44"/>
      <c r="YH349" s="44"/>
      <c r="YI349" s="44"/>
      <c r="YJ349" s="44"/>
      <c r="YK349" s="44"/>
      <c r="YL349" s="44"/>
      <c r="YM349" s="44"/>
      <c r="YN349" s="44"/>
      <c r="YO349" s="44"/>
      <c r="YP349" s="44"/>
      <c r="YQ349" s="44"/>
      <c r="YR349" s="44"/>
      <c r="YS349" s="44"/>
      <c r="YT349" s="44"/>
      <c r="YU349" s="44"/>
      <c r="YV349" s="44"/>
      <c r="YW349" s="44"/>
      <c r="YX349" s="44"/>
      <c r="YY349" s="44"/>
      <c r="YZ349" s="44"/>
      <c r="ZA349" s="44"/>
      <c r="ZB349" s="44"/>
      <c r="ZC349" s="44"/>
      <c r="ZD349" s="44"/>
      <c r="ZE349" s="44"/>
      <c r="ZF349" s="44"/>
      <c r="ZG349" s="44"/>
      <c r="ZH349" s="44"/>
      <c r="ZI349" s="44"/>
      <c r="ZJ349" s="44"/>
      <c r="ZK349" s="44"/>
      <c r="ZL349" s="44"/>
      <c r="ZM349" s="44"/>
      <c r="ZN349" s="44"/>
      <c r="ZO349" s="44"/>
      <c r="ZP349" s="44"/>
      <c r="ZQ349" s="44"/>
      <c r="ZR349" s="44"/>
      <c r="ZS349" s="44"/>
      <c r="ZT349" s="44"/>
      <c r="ZU349" s="44"/>
      <c r="ZV349" s="44"/>
      <c r="ZW349" s="44"/>
      <c r="ZX349" s="44"/>
      <c r="ZY349" s="44"/>
      <c r="ZZ349" s="44"/>
      <c r="AAA349" s="44"/>
      <c r="AAB349" s="44"/>
      <c r="AAC349" s="44"/>
      <c r="AAD349" s="44"/>
      <c r="AAE349" s="44"/>
      <c r="AAF349" s="44"/>
      <c r="AAG349" s="44"/>
      <c r="AAH349" s="44"/>
      <c r="AAI349" s="44"/>
      <c r="AAJ349" s="44"/>
      <c r="AAK349" s="44"/>
      <c r="AAL349" s="44"/>
      <c r="AAM349" s="44"/>
      <c r="AAN349" s="44"/>
      <c r="AAO349" s="44"/>
      <c r="AAP349" s="44"/>
      <c r="AAQ349" s="44"/>
      <c r="AAR349" s="44"/>
      <c r="AAS349" s="44"/>
      <c r="AAT349" s="44"/>
      <c r="AAU349" s="44"/>
      <c r="AAV349" s="44"/>
      <c r="AAW349" s="44"/>
      <c r="AAX349" s="44"/>
      <c r="AAY349" s="44"/>
      <c r="AAZ349" s="44"/>
      <c r="ABA349" s="44"/>
      <c r="ABB349" s="44"/>
      <c r="ABC349" s="44"/>
      <c r="ABD349" s="44"/>
      <c r="ABE349" s="44"/>
      <c r="ABF349" s="44"/>
      <c r="ABG349" s="44"/>
      <c r="ABH349" s="44"/>
      <c r="ABI349" s="44"/>
      <c r="ABJ349" s="44"/>
      <c r="ABK349" s="44"/>
      <c r="ABL349" s="44"/>
      <c r="ABM349" s="44"/>
      <c r="ABN349" s="44"/>
      <c r="ABO349" s="44"/>
      <c r="ABP349" s="44"/>
      <c r="ABQ349" s="44"/>
      <c r="ABR349" s="44"/>
      <c r="ABS349" s="44"/>
      <c r="ABT349" s="44"/>
      <c r="ABU349" s="44"/>
      <c r="ABV349" s="44"/>
      <c r="ABW349" s="44"/>
      <c r="ABX349" s="44"/>
      <c r="ABY349" s="44"/>
      <c r="ABZ349" s="44"/>
      <c r="ACA349" s="44"/>
      <c r="ACB349" s="44"/>
      <c r="ACC349" s="44"/>
      <c r="ACD349" s="44"/>
      <c r="ACE349" s="44"/>
      <c r="ACF349" s="44"/>
      <c r="ACG349" s="44"/>
      <c r="ACH349" s="44"/>
      <c r="ACI349" s="44"/>
      <c r="ACJ349" s="44"/>
      <c r="ACK349" s="44"/>
      <c r="ACL349" s="44"/>
      <c r="ACM349" s="44"/>
      <c r="ACN349" s="44"/>
      <c r="ACO349" s="44"/>
      <c r="ACP349" s="44"/>
      <c r="ACQ349" s="44"/>
      <c r="ACR349" s="44"/>
      <c r="ACS349" s="44"/>
      <c r="ACT349" s="44"/>
      <c r="ACU349" s="44"/>
      <c r="ACV349" s="44"/>
      <c r="ACW349" s="44"/>
      <c r="ACX349" s="44"/>
      <c r="ACY349" s="44"/>
      <c r="ACZ349" s="44"/>
      <c r="ADA349" s="44"/>
      <c r="ADB349" s="44"/>
      <c r="ADC349" s="44"/>
      <c r="ADD349" s="44"/>
      <c r="ADE349" s="44"/>
      <c r="ADF349" s="44"/>
      <c r="ADG349" s="44"/>
      <c r="ADH349" s="44"/>
      <c r="ADI349" s="44"/>
      <c r="ADJ349" s="44"/>
      <c r="ADK349" s="44"/>
      <c r="ADL349" s="44"/>
      <c r="ADM349" s="44"/>
      <c r="ADN349" s="44"/>
      <c r="ADO349" s="44"/>
      <c r="ADP349" s="44"/>
      <c r="ADQ349" s="44"/>
      <c r="ADR349" s="44"/>
      <c r="ADS349" s="44"/>
      <c r="ADT349" s="44"/>
      <c r="ADU349" s="44"/>
      <c r="ADV349" s="44"/>
      <c r="ADW349" s="44"/>
      <c r="ADX349" s="44"/>
      <c r="ADY349" s="44"/>
      <c r="ADZ349" s="44"/>
      <c r="AEA349" s="44"/>
      <c r="AEB349" s="44"/>
      <c r="AEC349" s="44"/>
      <c r="AED349" s="44"/>
      <c r="AEE349" s="44"/>
      <c r="AEF349" s="44"/>
      <c r="AEG349" s="44"/>
      <c r="AEH349" s="44"/>
      <c r="AEI349" s="44"/>
      <c r="AEJ349" s="44"/>
      <c r="AEK349" s="44"/>
      <c r="AEL349" s="44"/>
      <c r="AEM349" s="44"/>
      <c r="AEN349" s="44"/>
      <c r="AEO349" s="44"/>
      <c r="AEP349" s="44"/>
      <c r="AEQ349" s="44"/>
      <c r="AER349" s="44"/>
      <c r="AES349" s="44"/>
      <c r="AET349" s="44"/>
      <c r="AEU349" s="44"/>
      <c r="AEV349" s="44"/>
      <c r="AEW349" s="44"/>
      <c r="AEX349" s="44"/>
      <c r="AEY349" s="44"/>
      <c r="AEZ349" s="44"/>
      <c r="AFA349" s="44"/>
      <c r="AFB349" s="44"/>
      <c r="AFC349" s="44"/>
      <c r="AFD349" s="44"/>
      <c r="AFE349" s="44"/>
      <c r="AFF349" s="44"/>
      <c r="AFG349" s="44"/>
      <c r="AFH349" s="44"/>
      <c r="AFI349" s="44"/>
      <c r="AFJ349" s="44"/>
      <c r="AFK349" s="44"/>
      <c r="AFL349" s="44"/>
      <c r="AFM349" s="44"/>
      <c r="AFN349" s="44"/>
      <c r="AFO349" s="44"/>
      <c r="AFP349" s="44"/>
      <c r="AFQ349" s="44"/>
      <c r="AFR349" s="44"/>
      <c r="AFS349" s="44"/>
      <c r="AFT349" s="44"/>
      <c r="AFU349" s="44"/>
      <c r="AFV349" s="44"/>
      <c r="AFW349" s="44"/>
      <c r="AFX349" s="44"/>
      <c r="AFY349" s="44"/>
      <c r="AFZ349" s="44"/>
      <c r="AGA349" s="44"/>
      <c r="AGB349" s="44"/>
      <c r="AGC349" s="44"/>
      <c r="AGD349" s="44"/>
      <c r="AGE349" s="44"/>
      <c r="AGF349" s="44"/>
      <c r="AGG349" s="44"/>
      <c r="AGH349" s="44"/>
      <c r="AGI349" s="44"/>
      <c r="AGJ349" s="44"/>
      <c r="AGK349" s="44"/>
      <c r="AGL349" s="44"/>
      <c r="AGM349" s="44"/>
      <c r="AGN349" s="44"/>
      <c r="AGO349" s="44"/>
      <c r="AGP349" s="44"/>
      <c r="AGQ349" s="44"/>
      <c r="AGR349" s="44"/>
      <c r="AGS349" s="44"/>
      <c r="AGT349" s="44"/>
      <c r="AGU349" s="44"/>
      <c r="AGV349" s="44"/>
      <c r="AGW349" s="44"/>
      <c r="AGX349" s="44"/>
      <c r="AGY349" s="44"/>
      <c r="AGZ349" s="44"/>
      <c r="AHA349" s="44"/>
      <c r="AHB349" s="44"/>
      <c r="AHC349" s="44"/>
      <c r="AHD349" s="44"/>
      <c r="AHE349" s="44"/>
      <c r="AHF349" s="44"/>
      <c r="AHG349" s="44"/>
      <c r="AHH349" s="44"/>
      <c r="AHI349" s="44"/>
      <c r="AHJ349" s="44"/>
      <c r="AHK349" s="44"/>
      <c r="AHL349" s="44"/>
      <c r="AHM349" s="44"/>
      <c r="AHN349" s="44"/>
      <c r="AHO349" s="44"/>
      <c r="AHP349" s="44"/>
      <c r="AHQ349" s="44"/>
      <c r="AHR349" s="44"/>
      <c r="AHS349" s="44"/>
      <c r="AHT349" s="44"/>
      <c r="AHU349" s="44"/>
      <c r="AHV349" s="44"/>
      <c r="AHW349" s="44"/>
      <c r="AHX349" s="44"/>
      <c r="AHY349" s="44"/>
      <c r="AHZ349" s="44"/>
      <c r="AIA349" s="44"/>
      <c r="AIB349" s="44"/>
      <c r="AIC349" s="44"/>
      <c r="AID349" s="44"/>
      <c r="AIE349" s="44"/>
      <c r="AIF349" s="44"/>
      <c r="AIG349" s="44"/>
      <c r="AIH349" s="44"/>
      <c r="AII349" s="44"/>
      <c r="AIJ349" s="44"/>
      <c r="AIK349" s="44"/>
      <c r="AIL349" s="44"/>
      <c r="AIM349" s="44"/>
      <c r="AIN349" s="44"/>
      <c r="AIO349" s="44"/>
      <c r="AIP349" s="44"/>
      <c r="AIQ349" s="44"/>
      <c r="AIR349" s="44"/>
      <c r="AIS349" s="44"/>
      <c r="AIT349" s="44"/>
      <c r="AIU349" s="44"/>
      <c r="AIV349" s="44"/>
      <c r="AIW349" s="44"/>
      <c r="AIX349" s="44"/>
      <c r="AIY349" s="44"/>
      <c r="AIZ349" s="44"/>
      <c r="AJA349" s="44"/>
      <c r="AJB349" s="44"/>
      <c r="AJC349" s="44"/>
      <c r="AJD349" s="44"/>
      <c r="AJE349" s="44"/>
      <c r="AJF349" s="44"/>
      <c r="AJG349" s="44"/>
      <c r="AJH349" s="44"/>
      <c r="AJI349" s="44"/>
      <c r="AJJ349" s="44"/>
      <c r="AJK349" s="44"/>
      <c r="AJL349" s="44"/>
      <c r="AJM349" s="44"/>
      <c r="AJN349" s="44"/>
      <c r="AJO349" s="44"/>
      <c r="AJP349" s="44"/>
      <c r="AJQ349" s="44"/>
      <c r="AJR349" s="44"/>
      <c r="AJS349" s="44"/>
      <c r="AJT349" s="44"/>
      <c r="AJU349" s="44"/>
      <c r="AJV349" s="44"/>
      <c r="AJW349" s="44"/>
      <c r="AJX349" s="44"/>
      <c r="AJY349" s="44"/>
      <c r="AJZ349" s="44"/>
      <c r="AKA349" s="44"/>
      <c r="AKB349" s="44"/>
      <c r="AKC349" s="44"/>
      <c r="AKD349" s="44"/>
      <c r="AKE349" s="44"/>
      <c r="AKF349" s="44"/>
      <c r="AKG349" s="44"/>
      <c r="AKH349" s="44"/>
      <c r="AKI349" s="44"/>
      <c r="AKJ349" s="44"/>
      <c r="AKK349" s="44"/>
      <c r="AKL349" s="44"/>
      <c r="AKM349" s="44"/>
      <c r="AKN349" s="44"/>
      <c r="AKO349" s="44"/>
      <c r="AKP349" s="44"/>
      <c r="AKQ349" s="44"/>
      <c r="AKR349" s="44"/>
      <c r="AKS349" s="44"/>
      <c r="AKT349" s="44"/>
      <c r="AKU349" s="44"/>
      <c r="AKV349" s="44"/>
      <c r="AKW349" s="44"/>
      <c r="AKX349" s="44"/>
      <c r="AKY349" s="44"/>
      <c r="AKZ349" s="44"/>
      <c r="ALA349" s="44"/>
      <c r="ALB349" s="44"/>
      <c r="ALC349" s="44"/>
      <c r="ALD349" s="44"/>
      <c r="ALE349" s="44"/>
      <c r="ALF349" s="44"/>
      <c r="ALG349" s="44"/>
      <c r="ALH349" s="44"/>
      <c r="ALI349" s="44"/>
      <c r="ALJ349" s="44"/>
      <c r="ALK349" s="44"/>
      <c r="ALL349" s="44"/>
      <c r="ALM349" s="44"/>
      <c r="ALN349" s="44"/>
      <c r="ALO349" s="44"/>
      <c r="ALP349" s="44"/>
      <c r="ALQ349" s="44"/>
      <c r="ALR349" s="44"/>
      <c r="ALS349" s="44"/>
      <c r="ALT349" s="44"/>
      <c r="ALU349" s="44"/>
      <c r="ALV349" s="44"/>
      <c r="ALW349" s="44"/>
      <c r="ALX349" s="44"/>
      <c r="ALY349" s="44"/>
      <c r="ALZ349" s="44"/>
      <c r="AMA349" s="44"/>
      <c r="AMB349" s="44"/>
      <c r="AMC349" s="44"/>
      <c r="AMD349" s="44"/>
      <c r="AME349" s="44"/>
      <c r="AMF349" s="44"/>
      <c r="AMG349" s="44"/>
      <c r="AMH349" s="44"/>
      <c r="AMI349" s="44"/>
      <c r="AMJ349" s="44"/>
      <c r="AMK349" s="44"/>
      <c r="AML349" s="44"/>
      <c r="AMM349" s="44"/>
      <c r="AMN349" s="44"/>
      <c r="AMO349" s="44"/>
      <c r="AMP349" s="44"/>
      <c r="AMQ349" s="44"/>
      <c r="AMR349" s="44"/>
      <c r="AMS349" s="44"/>
      <c r="AMT349" s="44"/>
      <c r="AMU349" s="44"/>
      <c r="AMV349" s="44"/>
      <c r="AMW349" s="44"/>
      <c r="AMX349" s="44"/>
      <c r="AMY349" s="44"/>
      <c r="AMZ349" s="44"/>
      <c r="ANA349" s="44"/>
      <c r="ANB349" s="44"/>
      <c r="ANC349" s="44"/>
      <c r="AND349" s="44"/>
      <c r="ANE349" s="44"/>
      <c r="ANF349" s="44"/>
      <c r="ANG349" s="44"/>
      <c r="ANH349" s="44"/>
      <c r="ANI349" s="44"/>
      <c r="ANJ349" s="44"/>
      <c r="ANK349" s="44"/>
      <c r="ANL349" s="44"/>
      <c r="ANM349" s="44"/>
      <c r="ANN349" s="44"/>
      <c r="ANO349" s="44"/>
      <c r="ANP349" s="44"/>
      <c r="ANQ349" s="44"/>
      <c r="ANR349" s="44"/>
      <c r="ANS349" s="44"/>
      <c r="ANT349" s="44"/>
      <c r="ANU349" s="44"/>
      <c r="ANV349" s="44"/>
      <c r="ANW349" s="44"/>
      <c r="ANX349" s="44"/>
      <c r="ANY349" s="44"/>
      <c r="ANZ349" s="44"/>
      <c r="AOA349" s="44"/>
      <c r="AOB349" s="44"/>
      <c r="AOC349" s="44"/>
      <c r="AOD349" s="44"/>
      <c r="AOE349" s="44"/>
      <c r="AOF349" s="44"/>
      <c r="AOG349" s="44"/>
      <c r="AOH349" s="44"/>
      <c r="AOI349" s="44"/>
      <c r="AOJ349" s="44"/>
      <c r="AOK349" s="44"/>
      <c r="AOL349" s="44"/>
      <c r="AOM349" s="44"/>
      <c r="AON349" s="44"/>
      <c r="AOO349" s="44"/>
      <c r="AOP349" s="44"/>
      <c r="AOQ349" s="44"/>
      <c r="AOR349" s="44"/>
      <c r="AOS349" s="44"/>
      <c r="AOT349" s="44"/>
      <c r="AOU349" s="44"/>
      <c r="AOV349" s="44"/>
      <c r="AOW349" s="44"/>
      <c r="AOX349" s="44"/>
      <c r="AOY349" s="44"/>
      <c r="AOZ349" s="44"/>
      <c r="APA349" s="44"/>
      <c r="APB349" s="44"/>
      <c r="APC349" s="44"/>
      <c r="APD349" s="44"/>
      <c r="APE349" s="44"/>
      <c r="APF349" s="44"/>
      <c r="APG349" s="44"/>
      <c r="APH349" s="44"/>
      <c r="API349" s="44"/>
      <c r="APJ349" s="44"/>
      <c r="APK349" s="44"/>
      <c r="APL349" s="44"/>
      <c r="APM349" s="44"/>
      <c r="APN349" s="44"/>
      <c r="APO349" s="44"/>
      <c r="APP349" s="44"/>
      <c r="APQ349" s="44"/>
      <c r="APR349" s="44"/>
      <c r="APS349" s="44"/>
      <c r="APT349" s="44"/>
      <c r="APU349" s="44"/>
      <c r="APV349" s="44"/>
      <c r="APW349" s="44"/>
      <c r="APX349" s="44"/>
      <c r="APY349" s="44"/>
      <c r="APZ349" s="44"/>
      <c r="AQA349" s="44"/>
      <c r="AQB349" s="44"/>
      <c r="AQC349" s="44"/>
      <c r="AQD349" s="44"/>
      <c r="AQE349" s="44"/>
      <c r="AQF349" s="44"/>
      <c r="AQG349" s="44"/>
      <c r="AQH349" s="44"/>
      <c r="AQI349" s="44"/>
      <c r="AQJ349" s="44"/>
      <c r="AQK349" s="44"/>
      <c r="AQL349" s="44"/>
      <c r="AQM349" s="44"/>
      <c r="AQN349" s="44"/>
      <c r="AQO349" s="44"/>
      <c r="AQP349" s="44"/>
      <c r="AQQ349" s="44"/>
      <c r="AQR349" s="44"/>
      <c r="AQS349" s="44"/>
      <c r="AQT349" s="44"/>
      <c r="AQU349" s="44"/>
      <c r="AQV349" s="44"/>
      <c r="AQW349" s="44"/>
      <c r="AQX349" s="44"/>
      <c r="AQY349" s="44"/>
      <c r="AQZ349" s="44"/>
      <c r="ARA349" s="44"/>
      <c r="ARB349" s="44"/>
      <c r="ARC349" s="44"/>
      <c r="ARD349" s="44"/>
      <c r="ARE349" s="44"/>
      <c r="ARF349" s="44"/>
      <c r="ARG349" s="44"/>
      <c r="ARH349" s="44"/>
      <c r="ARI349" s="44"/>
      <c r="ARJ349" s="44"/>
      <c r="ARK349" s="44"/>
      <c r="ARL349" s="44"/>
      <c r="ARM349" s="44"/>
      <c r="ARN349" s="44"/>
      <c r="ARO349" s="44"/>
      <c r="ARP349" s="44"/>
      <c r="ARQ349" s="44"/>
      <c r="ARR349" s="44"/>
      <c r="ARS349" s="44"/>
      <c r="ART349" s="44"/>
      <c r="ARU349" s="44"/>
      <c r="ARV349" s="44"/>
      <c r="ARW349" s="44"/>
      <c r="ARX349" s="44"/>
      <c r="ARY349" s="44"/>
      <c r="ARZ349" s="44"/>
      <c r="ASA349" s="44"/>
      <c r="ASB349" s="44"/>
      <c r="ASC349" s="44"/>
      <c r="ASD349" s="44"/>
      <c r="ASE349" s="44"/>
      <c r="ASF349" s="44"/>
      <c r="ASG349" s="44"/>
      <c r="ASH349" s="44"/>
      <c r="ASI349" s="44"/>
      <c r="ASJ349" s="44"/>
      <c r="ASK349" s="44"/>
      <c r="ASL349" s="44"/>
      <c r="ASM349" s="44"/>
      <c r="ASN349" s="44"/>
      <c r="ASO349" s="44"/>
      <c r="ASP349" s="44"/>
      <c r="ASQ349" s="44"/>
      <c r="ASR349" s="44"/>
      <c r="ASS349" s="44"/>
      <c r="AST349" s="44"/>
      <c r="ASU349" s="44"/>
      <c r="ASV349" s="44"/>
      <c r="ASW349" s="44"/>
      <c r="ASX349" s="44"/>
      <c r="ASY349" s="44"/>
      <c r="ASZ349" s="44"/>
      <c r="ATA349" s="44"/>
      <c r="ATB349" s="44"/>
      <c r="ATC349" s="44"/>
      <c r="ATD349" s="44"/>
      <c r="ATE349" s="44"/>
      <c r="ATF349" s="44"/>
      <c r="ATG349" s="44"/>
      <c r="ATH349" s="44"/>
      <c r="ATI349" s="44"/>
      <c r="ATJ349" s="44"/>
      <c r="ATK349" s="44"/>
      <c r="ATL349" s="44"/>
      <c r="ATM349" s="44"/>
      <c r="ATN349" s="44"/>
      <c r="ATO349" s="44"/>
      <c r="ATP349" s="44"/>
      <c r="ATQ349" s="44"/>
      <c r="ATR349" s="44"/>
      <c r="ATS349" s="44"/>
      <c r="ATT349" s="44"/>
      <c r="ATU349" s="44"/>
      <c r="ATV349" s="44"/>
      <c r="ATW349" s="44"/>
      <c r="ATX349" s="44"/>
      <c r="ATY349" s="44"/>
      <c r="ATZ349" s="44"/>
      <c r="AUA349" s="44"/>
      <c r="AUB349" s="44"/>
      <c r="AUC349" s="44"/>
      <c r="AUD349" s="44"/>
      <c r="AUE349" s="44"/>
      <c r="AUF349" s="44"/>
      <c r="AUG349" s="44"/>
      <c r="AUH349" s="44"/>
      <c r="AUI349" s="44"/>
      <c r="AUJ349" s="44"/>
      <c r="AUK349" s="44"/>
      <c r="AUL349" s="44"/>
      <c r="AUM349" s="44"/>
      <c r="AUN349" s="44"/>
      <c r="AUO349" s="44"/>
      <c r="AUP349" s="44"/>
      <c r="AUQ349" s="44"/>
      <c r="AUR349" s="44"/>
      <c r="AUS349" s="44"/>
      <c r="AUT349" s="44"/>
      <c r="AUU349" s="44"/>
      <c r="AUV349" s="44"/>
      <c r="AUW349" s="44"/>
      <c r="AUX349" s="44"/>
      <c r="AUY349" s="44"/>
      <c r="AUZ349" s="44"/>
      <c r="AVA349" s="44"/>
      <c r="AVB349" s="44"/>
      <c r="AVC349" s="44"/>
      <c r="AVD349" s="44"/>
      <c r="AVE349" s="44"/>
      <c r="AVF349" s="44"/>
      <c r="AVG349" s="44"/>
      <c r="AVH349" s="44"/>
      <c r="AVI349" s="44"/>
      <c r="AVJ349" s="44"/>
      <c r="AVK349" s="44"/>
      <c r="AVL349" s="44"/>
      <c r="AVM349" s="44"/>
      <c r="AVN349" s="44"/>
      <c r="AVO349" s="44"/>
      <c r="AVP349" s="44"/>
      <c r="AVQ349" s="44"/>
      <c r="AVR349" s="44"/>
      <c r="AVS349" s="44"/>
      <c r="AVT349" s="44"/>
      <c r="AVU349" s="44"/>
      <c r="AVV349" s="44"/>
      <c r="AVW349" s="44"/>
      <c r="AVX349" s="44"/>
      <c r="AVY349" s="44"/>
      <c r="AVZ349" s="44"/>
      <c r="AWA349" s="44"/>
      <c r="AWB349" s="44"/>
      <c r="AWC349" s="44"/>
      <c r="AWD349" s="44"/>
      <c r="AWE349" s="44"/>
      <c r="AWF349" s="44"/>
      <c r="AWG349" s="44"/>
      <c r="AWH349" s="44"/>
      <c r="AWI349" s="44"/>
      <c r="AWJ349" s="44"/>
      <c r="AWK349" s="44"/>
      <c r="AWL349" s="44"/>
      <c r="AWM349" s="44"/>
      <c r="AWN349" s="44"/>
      <c r="AWO349" s="44"/>
      <c r="AWP349" s="44"/>
      <c r="AWQ349" s="44"/>
      <c r="AWR349" s="44"/>
      <c r="AWS349" s="44"/>
      <c r="AWT349" s="44"/>
      <c r="AWU349" s="44"/>
      <c r="AWV349" s="44"/>
      <c r="AWW349" s="44"/>
      <c r="AWX349" s="44"/>
      <c r="AWY349" s="44"/>
      <c r="AWZ349" s="44"/>
      <c r="AXA349" s="44"/>
      <c r="AXB349" s="44"/>
      <c r="AXC349" s="44"/>
      <c r="AXD349" s="44"/>
      <c r="AXE349" s="44"/>
      <c r="AXF349" s="44"/>
      <c r="AXG349" s="44"/>
      <c r="AXH349" s="44"/>
      <c r="AXI349" s="44"/>
      <c r="AXJ349" s="44"/>
      <c r="AXK349" s="44"/>
      <c r="AXL349" s="44"/>
      <c r="AXM349" s="44"/>
      <c r="AXN349" s="44"/>
      <c r="AXO349" s="44"/>
      <c r="AXP349" s="44"/>
      <c r="AXQ349" s="44"/>
      <c r="AXR349" s="44"/>
      <c r="AXS349" s="44"/>
      <c r="AXT349" s="44"/>
      <c r="AXU349" s="44"/>
      <c r="AXV349" s="44"/>
      <c r="AXW349" s="44"/>
      <c r="AXX349" s="44"/>
      <c r="AXY349" s="44"/>
      <c r="AXZ349" s="44"/>
      <c r="AYA349" s="44"/>
      <c r="AYB349" s="44"/>
      <c r="AYC349" s="44"/>
      <c r="AYD349" s="44"/>
      <c r="AYE349" s="44"/>
      <c r="AYF349" s="44"/>
      <c r="AYG349" s="44"/>
      <c r="AYH349" s="44"/>
      <c r="AYI349" s="44"/>
      <c r="AYJ349" s="44"/>
      <c r="AYK349" s="44"/>
      <c r="AYL349" s="44"/>
      <c r="AYM349" s="44"/>
      <c r="AYN349" s="44"/>
      <c r="AYO349" s="44"/>
      <c r="AYP349" s="44"/>
      <c r="AYQ349" s="44"/>
      <c r="AYR349" s="44"/>
      <c r="AYS349" s="44"/>
      <c r="AYT349" s="44"/>
      <c r="AYU349" s="44"/>
      <c r="AYV349" s="44"/>
      <c r="AYW349" s="44"/>
      <c r="AYX349" s="44"/>
      <c r="AYY349" s="44"/>
      <c r="AYZ349" s="44"/>
      <c r="AZA349" s="44"/>
      <c r="AZB349" s="44"/>
      <c r="AZC349" s="44"/>
      <c r="AZD349" s="44"/>
      <c r="AZE349" s="44"/>
      <c r="AZF349" s="44"/>
      <c r="AZG349" s="44"/>
      <c r="AZH349" s="44"/>
      <c r="AZI349" s="44"/>
      <c r="AZJ349" s="44"/>
      <c r="AZK349" s="44"/>
      <c r="AZL349" s="44"/>
      <c r="AZM349" s="44"/>
      <c r="AZN349" s="44"/>
      <c r="AZO349" s="44"/>
      <c r="AZP349" s="44"/>
      <c r="AZQ349" s="44"/>
      <c r="AZR349" s="44"/>
      <c r="AZS349" s="44"/>
      <c r="AZT349" s="44"/>
      <c r="AZU349" s="44"/>
      <c r="AZV349" s="44"/>
      <c r="AZW349" s="44"/>
      <c r="AZX349" s="44"/>
      <c r="AZY349" s="44"/>
      <c r="AZZ349" s="44"/>
      <c r="BAA349" s="44"/>
      <c r="BAB349" s="44"/>
      <c r="BAC349" s="44"/>
      <c r="BAD349" s="44"/>
      <c r="BAE349" s="44"/>
      <c r="BAF349" s="44"/>
      <c r="BAG349" s="44"/>
      <c r="BAH349" s="44"/>
      <c r="BAI349" s="44"/>
      <c r="BAJ349" s="44"/>
      <c r="BAK349" s="44"/>
      <c r="BAL349" s="44"/>
      <c r="BAM349" s="44"/>
      <c r="BAN349" s="44"/>
      <c r="BAO349" s="44"/>
      <c r="BAP349" s="44"/>
      <c r="BAQ349" s="44"/>
      <c r="BAR349" s="44"/>
      <c r="BAS349" s="44"/>
      <c r="BAT349" s="44"/>
      <c r="BAU349" s="44"/>
      <c r="BAV349" s="44"/>
      <c r="BAW349" s="44"/>
      <c r="BAX349" s="44"/>
      <c r="BAY349" s="44"/>
      <c r="BAZ349" s="44"/>
      <c r="BBA349" s="44"/>
      <c r="BBB349" s="44"/>
      <c r="BBC349" s="44"/>
      <c r="BBD349" s="44"/>
      <c r="BBE349" s="44"/>
      <c r="BBF349" s="44"/>
      <c r="BBG349" s="44"/>
      <c r="BBH349" s="44"/>
      <c r="BBI349" s="44"/>
      <c r="BBJ349" s="44"/>
      <c r="BBK349" s="44"/>
      <c r="BBL349" s="44"/>
      <c r="BBM349" s="44"/>
      <c r="BBN349" s="44"/>
      <c r="BBO349" s="44"/>
      <c r="BBP349" s="44"/>
      <c r="BBQ349" s="44"/>
      <c r="BBR349" s="44"/>
      <c r="BBS349" s="44"/>
      <c r="BBT349" s="44"/>
      <c r="BBU349" s="44"/>
      <c r="BBV349" s="44"/>
      <c r="BBW349" s="44"/>
      <c r="BBX349" s="44"/>
      <c r="BBY349" s="44"/>
      <c r="BBZ349" s="44"/>
      <c r="BCA349" s="44"/>
      <c r="BCB349" s="44"/>
      <c r="BCC349" s="44"/>
      <c r="BCD349" s="44"/>
      <c r="BCE349" s="44"/>
      <c r="BCF349" s="44"/>
      <c r="BCG349" s="44"/>
      <c r="BCH349" s="44"/>
      <c r="BCI349" s="44"/>
      <c r="BCJ349" s="44"/>
      <c r="BCK349" s="44"/>
      <c r="BCL349" s="44"/>
      <c r="BCM349" s="44"/>
      <c r="BCN349" s="44"/>
      <c r="BCO349" s="44"/>
      <c r="BCP349" s="44"/>
      <c r="BCQ349" s="44"/>
      <c r="BCR349" s="44"/>
      <c r="BCS349" s="44"/>
      <c r="BCT349" s="44"/>
      <c r="BCU349" s="44"/>
      <c r="BCV349" s="44"/>
      <c r="BCW349" s="44"/>
      <c r="BCX349" s="44"/>
      <c r="BCY349" s="44"/>
      <c r="BCZ349" s="44"/>
      <c r="BDA349" s="44"/>
      <c r="BDB349" s="44"/>
      <c r="BDC349" s="44"/>
      <c r="BDD349" s="44"/>
      <c r="BDE349" s="44"/>
      <c r="BDF349" s="44"/>
      <c r="BDG349" s="44"/>
      <c r="BDH349" s="44"/>
      <c r="BDI349" s="44"/>
      <c r="BDJ349" s="44"/>
      <c r="BDK349" s="44"/>
      <c r="BDL349" s="44"/>
      <c r="BDM349" s="44"/>
      <c r="BDN349" s="44"/>
      <c r="BDO349" s="44"/>
      <c r="BDP349" s="44"/>
      <c r="BDQ349" s="44"/>
      <c r="BDR349" s="44"/>
      <c r="BDS349" s="44"/>
      <c r="BDT349" s="44"/>
      <c r="BDU349" s="44"/>
      <c r="BDV349" s="44"/>
      <c r="BDW349" s="44"/>
      <c r="BDX349" s="44"/>
      <c r="BDY349" s="44"/>
      <c r="BDZ349" s="44"/>
      <c r="BEA349" s="44"/>
      <c r="BEB349" s="44"/>
      <c r="BEC349" s="44"/>
      <c r="BED349" s="44"/>
      <c r="BEE349" s="44"/>
      <c r="BEF349" s="44"/>
      <c r="BEG349" s="44"/>
      <c r="BEH349" s="44"/>
      <c r="BEI349" s="44"/>
      <c r="BEJ349" s="44"/>
      <c r="BEK349" s="44"/>
      <c r="BEL349" s="44"/>
      <c r="BEM349" s="44"/>
      <c r="BEN349" s="44"/>
      <c r="BEO349" s="44"/>
      <c r="BEP349" s="44"/>
      <c r="BEQ349" s="44"/>
      <c r="BER349" s="44"/>
      <c r="BES349" s="44"/>
      <c r="BET349" s="44"/>
      <c r="BEU349" s="44"/>
      <c r="BEV349" s="44"/>
      <c r="BEW349" s="44"/>
      <c r="BEX349" s="44"/>
      <c r="BEY349" s="44"/>
      <c r="BEZ349" s="44"/>
      <c r="BFA349" s="44"/>
      <c r="BFB349" s="44"/>
      <c r="BFC349" s="44"/>
      <c r="BFD349" s="44"/>
      <c r="BFE349" s="44"/>
      <c r="BFF349" s="44"/>
      <c r="BFG349" s="44"/>
      <c r="BFH349" s="44"/>
      <c r="BFI349" s="44"/>
      <c r="BFJ349" s="44"/>
      <c r="BFK349" s="44"/>
      <c r="BFL349" s="44"/>
      <c r="BFM349" s="44"/>
      <c r="BFN349" s="44"/>
      <c r="BFO349" s="44"/>
      <c r="BFP349" s="44"/>
      <c r="BFQ349" s="44"/>
      <c r="BFR349" s="44"/>
      <c r="BFS349" s="44"/>
      <c r="BFT349" s="44"/>
      <c r="BFU349" s="44"/>
      <c r="BFV349" s="44"/>
      <c r="BFW349" s="44"/>
      <c r="BFX349" s="44"/>
      <c r="BFY349" s="44"/>
      <c r="BFZ349" s="44"/>
      <c r="BGA349" s="44"/>
      <c r="BGB349" s="44"/>
      <c r="BGC349" s="44"/>
      <c r="BGD349" s="44"/>
      <c r="BGE349" s="44"/>
      <c r="BGF349" s="44"/>
      <c r="BGG349" s="44"/>
      <c r="BGH349" s="44"/>
      <c r="BGI349" s="44"/>
      <c r="BGJ349" s="44"/>
      <c r="BGK349" s="44"/>
      <c r="BGL349" s="44"/>
      <c r="BGM349" s="44"/>
      <c r="BGN349" s="44"/>
      <c r="BGO349" s="44"/>
      <c r="BGP349" s="44"/>
      <c r="BGQ349" s="44"/>
      <c r="BGR349" s="44"/>
      <c r="BGS349" s="44"/>
      <c r="BGT349" s="44"/>
      <c r="BGU349" s="44"/>
      <c r="BGV349" s="44"/>
      <c r="BGW349" s="44"/>
      <c r="BGX349" s="44"/>
      <c r="BGY349" s="44"/>
      <c r="BGZ349" s="44"/>
      <c r="BHA349" s="44"/>
      <c r="BHB349" s="44"/>
      <c r="BHC349" s="44"/>
      <c r="BHD349" s="44"/>
      <c r="BHE349" s="44"/>
      <c r="BHF349" s="44"/>
      <c r="BHG349" s="44"/>
      <c r="BHH349" s="44"/>
      <c r="BHI349" s="44"/>
      <c r="BHJ349" s="44"/>
      <c r="BHK349" s="44"/>
      <c r="BHL349" s="44"/>
      <c r="BHM349" s="44"/>
      <c r="BHN349" s="44"/>
      <c r="BHO349" s="44"/>
      <c r="BHP349" s="44"/>
      <c r="BHQ349" s="44"/>
      <c r="BHR349" s="44"/>
      <c r="BHS349" s="44"/>
      <c r="BHT349" s="44"/>
      <c r="BHU349" s="44"/>
      <c r="BHV349" s="44"/>
      <c r="BHW349" s="44"/>
      <c r="BHX349" s="44"/>
      <c r="BHY349" s="44"/>
      <c r="BHZ349" s="44"/>
      <c r="BIA349" s="44"/>
      <c r="BIB349" s="44"/>
      <c r="BIC349" s="44"/>
      <c r="BID349" s="44"/>
      <c r="BIE349" s="44"/>
      <c r="BIF349" s="44"/>
      <c r="BIG349" s="44"/>
      <c r="BIH349" s="44"/>
      <c r="BII349" s="44"/>
      <c r="BIJ349" s="44"/>
      <c r="BIK349" s="44"/>
      <c r="BIL349" s="44"/>
      <c r="BIM349" s="44"/>
      <c r="BIN349" s="44"/>
      <c r="BIO349" s="44"/>
      <c r="BIP349" s="44"/>
      <c r="BIQ349" s="44"/>
      <c r="BIR349" s="44"/>
      <c r="BIS349" s="44"/>
      <c r="BIT349" s="44"/>
      <c r="BIU349" s="44"/>
      <c r="BIV349" s="44"/>
      <c r="BIW349" s="44"/>
      <c r="BIX349" s="44"/>
      <c r="BIY349" s="44"/>
      <c r="BIZ349" s="44"/>
      <c r="BJA349" s="44"/>
      <c r="BJB349" s="44"/>
      <c r="BJC349" s="44"/>
      <c r="BJD349" s="44"/>
      <c r="BJE349" s="44"/>
      <c r="BJF349" s="44"/>
      <c r="BJG349" s="44"/>
      <c r="BJH349" s="44"/>
      <c r="BJI349" s="44"/>
      <c r="BJJ349" s="44"/>
      <c r="BJK349" s="44"/>
      <c r="BJL349" s="44"/>
      <c r="BJM349" s="44"/>
      <c r="BJN349" s="44"/>
      <c r="BJO349" s="44"/>
      <c r="BJP349" s="44"/>
      <c r="BJQ349" s="44"/>
      <c r="BJR349" s="44"/>
      <c r="BJS349" s="44"/>
      <c r="BJT349" s="44"/>
      <c r="BJU349" s="44"/>
      <c r="BJV349" s="44"/>
      <c r="BJW349" s="44"/>
      <c r="BJX349" s="44"/>
      <c r="BJY349" s="44"/>
      <c r="BJZ349" s="44"/>
      <c r="BKA349" s="44"/>
      <c r="BKB349" s="44"/>
      <c r="BKC349" s="44"/>
      <c r="BKD349" s="44"/>
      <c r="BKE349" s="44"/>
      <c r="BKF349" s="44"/>
      <c r="BKG349" s="44"/>
      <c r="BKH349" s="44"/>
      <c r="BKI349" s="44"/>
      <c r="BKJ349" s="44"/>
      <c r="BKK349" s="44"/>
      <c r="BKL349" s="44"/>
      <c r="BKM349" s="44"/>
      <c r="BKN349" s="44"/>
      <c r="BKO349" s="44"/>
      <c r="BKP349" s="44"/>
      <c r="BKQ349" s="44"/>
      <c r="BKR349" s="44"/>
      <c r="BKS349" s="44"/>
      <c r="BKT349" s="44"/>
      <c r="BKU349" s="44"/>
      <c r="BKV349" s="44"/>
      <c r="BKW349" s="44"/>
      <c r="BKX349" s="44"/>
      <c r="BKY349" s="44"/>
      <c r="BKZ349" s="44"/>
      <c r="BLA349" s="44"/>
      <c r="BLB349" s="44"/>
      <c r="BLC349" s="44"/>
      <c r="BLD349" s="44"/>
      <c r="BLE349" s="44"/>
      <c r="BLF349" s="44"/>
      <c r="BLG349" s="44"/>
      <c r="BLH349" s="44"/>
      <c r="BLI349" s="44"/>
      <c r="BLJ349" s="44"/>
      <c r="BLK349" s="44"/>
      <c r="BLL349" s="44"/>
      <c r="BLM349" s="44"/>
      <c r="BLN349" s="44"/>
      <c r="BLO349" s="44"/>
      <c r="BLP349" s="44"/>
      <c r="BLQ349" s="44"/>
      <c r="BLR349" s="44"/>
      <c r="BLS349" s="44"/>
      <c r="BLT349" s="44"/>
      <c r="BLU349" s="44"/>
      <c r="BLV349" s="44"/>
      <c r="BLW349" s="44"/>
      <c r="BLX349" s="44"/>
      <c r="BLY349" s="44"/>
      <c r="BLZ349" s="44"/>
      <c r="BMA349" s="44"/>
      <c r="BMB349" s="44"/>
      <c r="BMC349" s="44"/>
      <c r="BMD349" s="44"/>
      <c r="BME349" s="44"/>
      <c r="BMF349" s="44"/>
      <c r="BMG349" s="44"/>
      <c r="BMH349" s="44"/>
      <c r="BMI349" s="44"/>
      <c r="BMJ349" s="44"/>
      <c r="BMK349" s="44"/>
      <c r="BML349" s="44"/>
      <c r="BMM349" s="44"/>
      <c r="BMN349" s="44"/>
      <c r="BMO349" s="44"/>
      <c r="BMP349" s="44"/>
      <c r="BMQ349" s="44"/>
      <c r="BMR349" s="44"/>
      <c r="BMS349" s="44"/>
      <c r="BMT349" s="44"/>
      <c r="BMU349" s="44"/>
      <c r="BMV349" s="44"/>
      <c r="BMW349" s="44"/>
      <c r="BMX349" s="44"/>
      <c r="BMY349" s="44"/>
      <c r="BMZ349" s="44"/>
      <c r="BNA349" s="44"/>
      <c r="BNB349" s="44"/>
      <c r="BNC349" s="44"/>
      <c r="BND349" s="44"/>
      <c r="BNE349" s="44"/>
      <c r="BNF349" s="44"/>
      <c r="BNG349" s="44"/>
      <c r="BNH349" s="44"/>
      <c r="BNI349" s="44"/>
      <c r="BNJ349" s="44"/>
      <c r="BNK349" s="44"/>
      <c r="BNL349" s="44"/>
      <c r="BNM349" s="44"/>
      <c r="BNN349" s="44"/>
      <c r="BNO349" s="44"/>
      <c r="BNP349" s="44"/>
      <c r="BNQ349" s="44"/>
      <c r="BNR349" s="44"/>
      <c r="BNS349" s="44"/>
      <c r="BNT349" s="44"/>
      <c r="BNU349" s="44"/>
      <c r="BNV349" s="44"/>
      <c r="BNW349" s="44"/>
      <c r="BNX349" s="44"/>
      <c r="BNY349" s="44"/>
      <c r="BNZ349" s="44"/>
      <c r="BOA349" s="44"/>
      <c r="BOB349" s="44"/>
      <c r="BOC349" s="44"/>
      <c r="BOD349" s="44"/>
      <c r="BOE349" s="44"/>
      <c r="BOF349" s="44"/>
      <c r="BOG349" s="44"/>
      <c r="BOH349" s="44"/>
      <c r="BOI349" s="44"/>
      <c r="BOJ349" s="44"/>
      <c r="BOK349" s="44"/>
      <c r="BOL349" s="44"/>
      <c r="BOM349" s="44"/>
      <c r="BON349" s="44"/>
      <c r="BOO349" s="44"/>
      <c r="BOP349" s="44"/>
      <c r="BOQ349" s="44"/>
      <c r="BOR349" s="44"/>
      <c r="BOS349" s="44"/>
      <c r="BOT349" s="44"/>
      <c r="BOU349" s="44"/>
      <c r="BOV349" s="44"/>
      <c r="BOW349" s="44"/>
      <c r="BOX349" s="44"/>
      <c r="BOY349" s="44"/>
      <c r="BOZ349" s="44"/>
      <c r="BPA349" s="44"/>
      <c r="BPB349" s="44"/>
      <c r="BPC349" s="44"/>
      <c r="BPD349" s="44"/>
      <c r="BPE349" s="44"/>
      <c r="BPF349" s="44"/>
      <c r="BPG349" s="44"/>
      <c r="BPH349" s="44"/>
      <c r="BPI349" s="44"/>
      <c r="BPJ349" s="44"/>
      <c r="BPK349" s="44"/>
      <c r="BPL349" s="44"/>
      <c r="BPM349" s="44"/>
      <c r="BPN349" s="44"/>
      <c r="BPO349" s="44"/>
      <c r="BPP349" s="44"/>
      <c r="BPQ349" s="44"/>
      <c r="BPR349" s="44"/>
      <c r="BPS349" s="44"/>
      <c r="BPT349" s="44"/>
      <c r="BPU349" s="44"/>
      <c r="BPV349" s="44"/>
      <c r="BPW349" s="44"/>
      <c r="BPX349" s="44"/>
      <c r="BPY349" s="44"/>
      <c r="BPZ349" s="44"/>
      <c r="BQA349" s="44"/>
      <c r="BQB349" s="44"/>
      <c r="BQC349" s="44"/>
      <c r="BQD349" s="44"/>
      <c r="BQE349" s="44"/>
      <c r="BQF349" s="44"/>
      <c r="BQG349" s="44"/>
      <c r="BQH349" s="44"/>
      <c r="BQI349" s="44"/>
      <c r="BQJ349" s="44"/>
      <c r="BQK349" s="44"/>
      <c r="BQL349" s="44"/>
      <c r="BQM349" s="44"/>
      <c r="BQN349" s="44"/>
      <c r="BQO349" s="44"/>
      <c r="BQP349" s="44"/>
      <c r="BQQ349" s="44"/>
      <c r="BQR349" s="44"/>
      <c r="BQS349" s="44"/>
      <c r="BQT349" s="44"/>
      <c r="BQU349" s="44"/>
      <c r="BQV349" s="44"/>
      <c r="BQW349" s="44"/>
      <c r="BQX349" s="44"/>
      <c r="BQY349" s="44"/>
      <c r="BQZ349" s="44"/>
      <c r="BRA349" s="44"/>
      <c r="BRB349" s="44"/>
      <c r="BRC349" s="44"/>
      <c r="BRD349" s="44"/>
      <c r="BRE349" s="44"/>
      <c r="BRF349" s="44"/>
      <c r="BRG349" s="44"/>
      <c r="BRH349" s="44"/>
      <c r="BRI349" s="44"/>
      <c r="BRJ349" s="44"/>
      <c r="BRK349" s="44"/>
      <c r="BRL349" s="44"/>
      <c r="BRM349" s="44"/>
      <c r="BRN349" s="44"/>
      <c r="BRO349" s="44"/>
      <c r="BRP349" s="44"/>
      <c r="BRQ349" s="44"/>
      <c r="BRR349" s="44"/>
      <c r="BRS349" s="44"/>
      <c r="BRT349" s="44"/>
      <c r="BRU349" s="44"/>
      <c r="BRV349" s="44"/>
      <c r="BRW349" s="44"/>
      <c r="BRX349" s="44"/>
      <c r="BRY349" s="44"/>
      <c r="BRZ349" s="44"/>
    </row>
    <row r="350" spans="1:1846" s="125" customFormat="1" ht="27.6" x14ac:dyDescent="0.3">
      <c r="A350" s="812"/>
      <c r="B350" s="812"/>
      <c r="C350" s="812"/>
      <c r="D350" s="328" t="s">
        <v>464</v>
      </c>
      <c r="E350" s="542"/>
      <c r="F350" s="328"/>
      <c r="G350" s="393" t="s">
        <v>465</v>
      </c>
      <c r="H350" s="5">
        <f>H351</f>
        <v>0</v>
      </c>
      <c r="I350" s="6">
        <f t="shared" ref="I350:K350" si="196">I351</f>
        <v>2172494487.2199998</v>
      </c>
      <c r="J350" s="6">
        <f t="shared" si="196"/>
        <v>2172488001.8299999</v>
      </c>
      <c r="K350" s="6">
        <f t="shared" si="196"/>
        <v>2029881584.5599999</v>
      </c>
      <c r="L350" s="46"/>
      <c r="M350" s="706">
        <f>M351+M352+M354+M356</f>
        <v>0</v>
      </c>
      <c r="N350" s="47">
        <f t="shared" ref="N350:P350" si="197">N351+N352+N354+N356</f>
        <v>9685531864.2000008</v>
      </c>
      <c r="O350" s="47">
        <f t="shared" si="197"/>
        <v>5939852113.2800007</v>
      </c>
      <c r="P350" s="47">
        <f t="shared" si="197"/>
        <v>4419156673.2800007</v>
      </c>
      <c r="Q350" s="176"/>
      <c r="R350" s="352">
        <f>R351</f>
        <v>580773970.54999995</v>
      </c>
      <c r="S350" s="486">
        <f>S351+S354</f>
        <v>3773012551.7800002</v>
      </c>
      <c r="T350" s="486">
        <f t="shared" ref="T350:U350" si="198">T351+T354</f>
        <v>447292700.5</v>
      </c>
      <c r="U350" s="486">
        <f t="shared" si="198"/>
        <v>49888468</v>
      </c>
      <c r="V350" s="314"/>
      <c r="W350" s="497">
        <f>H350+M350+R350</f>
        <v>580773970.54999995</v>
      </c>
      <c r="X350" s="19">
        <f t="shared" ref="X350:Z350" si="199">I350+N350+S350</f>
        <v>15631038903.200001</v>
      </c>
      <c r="Y350" s="19">
        <f t="shared" si="199"/>
        <v>8559632815.6100006</v>
      </c>
      <c r="Z350" s="155">
        <f t="shared" si="199"/>
        <v>6498926725.8400002</v>
      </c>
      <c r="AA350" s="897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  <c r="FC350" s="124"/>
      <c r="FD350" s="124"/>
      <c r="FE350" s="124"/>
      <c r="FF350" s="124"/>
      <c r="FG350" s="124"/>
      <c r="FH350" s="124"/>
      <c r="FI350" s="124"/>
      <c r="FJ350" s="124"/>
      <c r="FK350" s="124"/>
      <c r="FL350" s="124"/>
      <c r="FM350" s="124"/>
      <c r="FN350" s="124"/>
      <c r="FO350" s="124"/>
      <c r="FP350" s="124"/>
      <c r="FQ350" s="124"/>
      <c r="FR350" s="124"/>
      <c r="FS350" s="124"/>
      <c r="FT350" s="124"/>
      <c r="FU350" s="124"/>
      <c r="FV350" s="124"/>
      <c r="FW350" s="124"/>
      <c r="FX350" s="124"/>
      <c r="FY350" s="124"/>
      <c r="FZ350" s="124"/>
      <c r="GA350" s="124"/>
      <c r="GB350" s="124"/>
      <c r="GC350" s="124"/>
      <c r="GD350" s="124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  <c r="GO350" s="124"/>
      <c r="GP350" s="124"/>
      <c r="GQ350" s="124"/>
      <c r="GR350" s="124"/>
      <c r="GS350" s="124"/>
      <c r="GT350" s="124"/>
      <c r="GU350" s="124"/>
      <c r="GV350" s="124"/>
      <c r="GW350" s="124"/>
      <c r="GX350" s="124"/>
      <c r="GY350" s="124"/>
      <c r="GZ350" s="124"/>
      <c r="HA350" s="124"/>
      <c r="HB350" s="124"/>
      <c r="HC350" s="124"/>
      <c r="HD350" s="124"/>
      <c r="HE350" s="124"/>
      <c r="HF350" s="124"/>
      <c r="HG350" s="124"/>
      <c r="HH350" s="124"/>
      <c r="HI350" s="124"/>
      <c r="HJ350" s="124"/>
      <c r="HK350" s="124"/>
      <c r="HL350" s="124"/>
      <c r="HM350" s="124"/>
      <c r="HN350" s="124"/>
      <c r="HO350" s="124"/>
      <c r="HP350" s="124"/>
      <c r="HQ350" s="124"/>
      <c r="HR350" s="124"/>
      <c r="HS350" s="124"/>
      <c r="HT350" s="124"/>
      <c r="HU350" s="124"/>
      <c r="HV350" s="124"/>
      <c r="HW350" s="124"/>
      <c r="HX350" s="124"/>
      <c r="HY350" s="124"/>
      <c r="HZ350" s="124"/>
      <c r="IA350" s="124"/>
      <c r="IB350" s="124"/>
      <c r="IC350" s="124"/>
      <c r="ID350" s="124"/>
      <c r="IE350" s="124"/>
      <c r="IF350" s="124"/>
      <c r="IG350" s="124"/>
      <c r="IH350" s="124"/>
      <c r="II350" s="124"/>
      <c r="IJ350" s="124"/>
      <c r="IK350" s="124"/>
      <c r="IL350" s="124"/>
      <c r="IM350" s="124"/>
      <c r="IN350" s="124"/>
      <c r="IO350" s="124"/>
      <c r="IP350" s="124"/>
      <c r="IQ350" s="124"/>
      <c r="IR350" s="124"/>
      <c r="IS350" s="124"/>
      <c r="IT350" s="124"/>
      <c r="IU350" s="124"/>
      <c r="IV350" s="124"/>
      <c r="IW350" s="124"/>
      <c r="IX350" s="124"/>
      <c r="IY350" s="124"/>
      <c r="IZ350" s="124"/>
      <c r="JA350" s="124"/>
      <c r="JB350" s="124"/>
      <c r="JC350" s="124"/>
      <c r="JD350" s="124"/>
      <c r="JE350" s="124"/>
      <c r="JF350" s="124"/>
      <c r="JG350" s="124"/>
      <c r="JH350" s="124"/>
      <c r="JI350" s="124"/>
      <c r="JJ350" s="124"/>
      <c r="JK350" s="124"/>
      <c r="JL350" s="124"/>
      <c r="JM350" s="124"/>
      <c r="JN350" s="124"/>
      <c r="JO350" s="124"/>
      <c r="JP350" s="124"/>
      <c r="JQ350" s="124"/>
      <c r="JR350" s="124"/>
      <c r="JS350" s="124"/>
      <c r="JT350" s="124"/>
      <c r="JU350" s="124"/>
      <c r="JV350" s="124"/>
      <c r="JW350" s="124"/>
      <c r="JX350" s="124"/>
      <c r="JY350" s="124"/>
      <c r="JZ350" s="124"/>
      <c r="KA350" s="124"/>
      <c r="KB350" s="124"/>
      <c r="KC350" s="124"/>
      <c r="KD350" s="124"/>
      <c r="KE350" s="124"/>
      <c r="KF350" s="124"/>
      <c r="KG350" s="124"/>
      <c r="KH350" s="124"/>
      <c r="KI350" s="124"/>
      <c r="KJ350" s="124"/>
      <c r="KK350" s="124"/>
      <c r="KL350" s="124"/>
      <c r="KM350" s="124"/>
      <c r="KN350" s="124"/>
      <c r="KO350" s="124"/>
      <c r="KP350" s="124"/>
      <c r="KQ350" s="124"/>
      <c r="KR350" s="124"/>
      <c r="KS350" s="124"/>
      <c r="KT350" s="124"/>
      <c r="KU350" s="124"/>
      <c r="KV350" s="124"/>
      <c r="KW350" s="124"/>
      <c r="KX350" s="124"/>
      <c r="KY350" s="124"/>
      <c r="KZ350" s="124"/>
      <c r="LA350" s="124"/>
      <c r="LB350" s="124"/>
      <c r="LC350" s="124"/>
      <c r="LD350" s="124"/>
      <c r="LE350" s="124"/>
      <c r="LF350" s="124"/>
      <c r="LG350" s="124"/>
      <c r="LH350" s="124"/>
      <c r="LI350" s="124"/>
      <c r="LJ350" s="124"/>
      <c r="LK350" s="124"/>
      <c r="LL350" s="124"/>
      <c r="LM350" s="124"/>
      <c r="LN350" s="124"/>
      <c r="LO350" s="124"/>
      <c r="LP350" s="124"/>
      <c r="LQ350" s="124"/>
      <c r="LR350" s="124"/>
      <c r="LS350" s="124"/>
      <c r="LT350" s="124"/>
      <c r="LU350" s="124"/>
      <c r="LV350" s="124"/>
      <c r="LW350" s="124"/>
      <c r="LX350" s="124"/>
      <c r="LY350" s="124"/>
      <c r="LZ350" s="124"/>
      <c r="MA350" s="124"/>
      <c r="MB350" s="124"/>
      <c r="MC350" s="124"/>
      <c r="MD350" s="124"/>
      <c r="ME350" s="124"/>
      <c r="MF350" s="124"/>
      <c r="MG350" s="124"/>
      <c r="MH350" s="124"/>
      <c r="MI350" s="124"/>
      <c r="MJ350" s="124"/>
      <c r="MK350" s="124"/>
      <c r="ML350" s="124"/>
      <c r="MM350" s="124"/>
      <c r="MN350" s="124"/>
      <c r="MO350" s="124"/>
      <c r="MP350" s="124"/>
      <c r="MQ350" s="124"/>
      <c r="MR350" s="124"/>
      <c r="MS350" s="124"/>
      <c r="MT350" s="124"/>
      <c r="MU350" s="124"/>
      <c r="MV350" s="124"/>
      <c r="MW350" s="124"/>
      <c r="MX350" s="124"/>
      <c r="MY350" s="124"/>
      <c r="MZ350" s="124"/>
      <c r="NA350" s="124"/>
      <c r="NB350" s="124"/>
      <c r="NC350" s="124"/>
      <c r="ND350" s="124"/>
      <c r="NE350" s="124"/>
      <c r="NF350" s="124"/>
      <c r="NG350" s="124"/>
      <c r="NH350" s="124"/>
      <c r="NI350" s="124"/>
      <c r="NJ350" s="124"/>
      <c r="NK350" s="124"/>
      <c r="NL350" s="124"/>
      <c r="NM350" s="124"/>
      <c r="NN350" s="124"/>
      <c r="NO350" s="124"/>
      <c r="NP350" s="124"/>
      <c r="NQ350" s="124"/>
      <c r="NR350" s="124"/>
      <c r="NS350" s="124"/>
      <c r="NT350" s="124"/>
      <c r="NU350" s="124"/>
      <c r="NV350" s="124"/>
      <c r="NW350" s="124"/>
      <c r="NX350" s="124"/>
      <c r="NY350" s="124"/>
      <c r="NZ350" s="124"/>
      <c r="OA350" s="124"/>
      <c r="OB350" s="124"/>
      <c r="OC350" s="124"/>
      <c r="OD350" s="124"/>
      <c r="OE350" s="124"/>
      <c r="OF350" s="124"/>
      <c r="OG350" s="124"/>
      <c r="OH350" s="124"/>
      <c r="OI350" s="124"/>
      <c r="OJ350" s="124"/>
      <c r="OK350" s="124"/>
      <c r="OL350" s="124"/>
      <c r="OM350" s="124"/>
      <c r="ON350" s="124"/>
      <c r="OO350" s="124"/>
      <c r="OP350" s="124"/>
      <c r="OQ350" s="124"/>
      <c r="OR350" s="124"/>
      <c r="OS350" s="124"/>
      <c r="OT350" s="124"/>
      <c r="OU350" s="124"/>
      <c r="OV350" s="124"/>
      <c r="OW350" s="124"/>
      <c r="OX350" s="124"/>
      <c r="OY350" s="124"/>
      <c r="OZ350" s="124"/>
      <c r="PA350" s="124"/>
      <c r="PB350" s="124"/>
      <c r="PC350" s="124"/>
      <c r="PD350" s="124"/>
      <c r="PE350" s="124"/>
      <c r="PF350" s="124"/>
      <c r="PG350" s="124"/>
      <c r="PH350" s="124"/>
      <c r="PI350" s="124"/>
      <c r="PJ350" s="124"/>
      <c r="PK350" s="124"/>
      <c r="PL350" s="124"/>
      <c r="PM350" s="124"/>
      <c r="PN350" s="124"/>
      <c r="PO350" s="124"/>
      <c r="PP350" s="124"/>
      <c r="PQ350" s="124"/>
      <c r="PR350" s="124"/>
      <c r="PS350" s="124"/>
      <c r="PT350" s="124"/>
      <c r="PU350" s="124"/>
      <c r="PV350" s="124"/>
      <c r="PW350" s="124"/>
      <c r="PX350" s="124"/>
      <c r="PY350" s="124"/>
      <c r="PZ350" s="124"/>
      <c r="QA350" s="124"/>
      <c r="QB350" s="124"/>
      <c r="QC350" s="124"/>
      <c r="QD350" s="124"/>
      <c r="QE350" s="124"/>
      <c r="QF350" s="124"/>
      <c r="QG350" s="124"/>
      <c r="QH350" s="124"/>
      <c r="QI350" s="124"/>
      <c r="QJ350" s="124"/>
      <c r="QK350" s="124"/>
      <c r="QL350" s="124"/>
      <c r="QM350" s="124"/>
      <c r="QN350" s="124"/>
      <c r="QO350" s="124"/>
      <c r="QP350" s="124"/>
      <c r="QQ350" s="124"/>
      <c r="QR350" s="124"/>
      <c r="QS350" s="124"/>
      <c r="QT350" s="124"/>
      <c r="QU350" s="124"/>
      <c r="QV350" s="124"/>
      <c r="QW350" s="124"/>
      <c r="QX350" s="124"/>
      <c r="QY350" s="124"/>
      <c r="QZ350" s="124"/>
      <c r="RA350" s="124"/>
      <c r="RB350" s="124"/>
      <c r="RC350" s="124"/>
      <c r="RD350" s="124"/>
      <c r="RE350" s="124"/>
      <c r="RF350" s="124"/>
      <c r="RG350" s="124"/>
      <c r="RH350" s="124"/>
      <c r="RI350" s="124"/>
      <c r="RJ350" s="124"/>
      <c r="RK350" s="124"/>
      <c r="RL350" s="124"/>
      <c r="RM350" s="124"/>
      <c r="RN350" s="124"/>
      <c r="RO350" s="124"/>
      <c r="RP350" s="124"/>
      <c r="RQ350" s="124"/>
      <c r="RR350" s="124"/>
      <c r="RS350" s="124"/>
      <c r="RT350" s="124"/>
      <c r="RU350" s="124"/>
      <c r="RV350" s="124"/>
      <c r="RW350" s="124"/>
      <c r="RX350" s="124"/>
      <c r="RY350" s="124"/>
      <c r="RZ350" s="124"/>
      <c r="SA350" s="124"/>
      <c r="SB350" s="124"/>
      <c r="SC350" s="124"/>
      <c r="SD350" s="124"/>
      <c r="SE350" s="124"/>
      <c r="SF350" s="124"/>
      <c r="SG350" s="124"/>
      <c r="SH350" s="124"/>
      <c r="SI350" s="124"/>
      <c r="SJ350" s="124"/>
      <c r="SK350" s="124"/>
      <c r="SL350" s="124"/>
      <c r="SM350" s="124"/>
      <c r="SN350" s="124"/>
      <c r="SO350" s="124"/>
      <c r="SP350" s="124"/>
      <c r="SQ350" s="124"/>
      <c r="SR350" s="124"/>
      <c r="SS350" s="124"/>
      <c r="ST350" s="124"/>
      <c r="SU350" s="124"/>
      <c r="SV350" s="124"/>
      <c r="SW350" s="124"/>
      <c r="SX350" s="124"/>
      <c r="SY350" s="124"/>
      <c r="SZ350" s="124"/>
      <c r="TA350" s="124"/>
      <c r="TB350" s="124"/>
      <c r="TC350" s="124"/>
      <c r="TD350" s="124"/>
      <c r="TE350" s="124"/>
      <c r="TF350" s="124"/>
      <c r="TG350" s="124"/>
      <c r="TH350" s="124"/>
      <c r="TI350" s="124"/>
      <c r="TJ350" s="124"/>
      <c r="TK350" s="124"/>
      <c r="TL350" s="124"/>
      <c r="TM350" s="124"/>
      <c r="TN350" s="124"/>
      <c r="TO350" s="124"/>
      <c r="TP350" s="124"/>
      <c r="TQ350" s="124"/>
      <c r="TR350" s="124"/>
      <c r="TS350" s="124"/>
      <c r="TT350" s="124"/>
      <c r="TU350" s="124"/>
      <c r="TV350" s="124"/>
      <c r="TW350" s="124"/>
      <c r="TX350" s="124"/>
      <c r="TY350" s="124"/>
      <c r="TZ350" s="124"/>
      <c r="UA350" s="124"/>
      <c r="UB350" s="124"/>
      <c r="UC350" s="124"/>
      <c r="UD350" s="124"/>
      <c r="UE350" s="124"/>
      <c r="UF350" s="124"/>
      <c r="UG350" s="124"/>
      <c r="UH350" s="124"/>
      <c r="UI350" s="124"/>
      <c r="UJ350" s="124"/>
      <c r="UK350" s="124"/>
      <c r="UL350" s="124"/>
      <c r="UM350" s="124"/>
      <c r="UN350" s="124"/>
      <c r="UO350" s="124"/>
      <c r="UP350" s="124"/>
      <c r="UQ350" s="124"/>
      <c r="UR350" s="124"/>
      <c r="US350" s="124"/>
      <c r="UT350" s="124"/>
      <c r="UU350" s="124"/>
      <c r="UV350" s="124"/>
      <c r="UW350" s="124"/>
      <c r="UX350" s="124"/>
      <c r="UY350" s="124"/>
      <c r="UZ350" s="124"/>
      <c r="VA350" s="124"/>
      <c r="VB350" s="124"/>
      <c r="VC350" s="124"/>
      <c r="VD350" s="124"/>
      <c r="VE350" s="124"/>
      <c r="VF350" s="124"/>
      <c r="VG350" s="124"/>
      <c r="VH350" s="124"/>
      <c r="VI350" s="124"/>
      <c r="VJ350" s="124"/>
      <c r="VK350" s="124"/>
      <c r="VL350" s="124"/>
      <c r="VM350" s="124"/>
      <c r="VN350" s="124"/>
      <c r="VO350" s="124"/>
      <c r="VP350" s="124"/>
      <c r="VQ350" s="124"/>
      <c r="VR350" s="124"/>
      <c r="VS350" s="124"/>
      <c r="VT350" s="124"/>
      <c r="VU350" s="124"/>
      <c r="VV350" s="124"/>
      <c r="VW350" s="124"/>
      <c r="VX350" s="124"/>
      <c r="VY350" s="124"/>
      <c r="VZ350" s="124"/>
      <c r="WA350" s="124"/>
      <c r="WB350" s="124"/>
      <c r="WC350" s="124"/>
      <c r="WD350" s="124"/>
      <c r="WE350" s="124"/>
      <c r="WF350" s="124"/>
      <c r="WG350" s="124"/>
      <c r="WH350" s="124"/>
      <c r="WI350" s="124"/>
      <c r="WJ350" s="124"/>
      <c r="WK350" s="124"/>
      <c r="WL350" s="124"/>
      <c r="WM350" s="124"/>
      <c r="WN350" s="124"/>
      <c r="WO350" s="124"/>
      <c r="WP350" s="124"/>
      <c r="WQ350" s="124"/>
      <c r="WR350" s="124"/>
      <c r="WS350" s="124"/>
      <c r="WT350" s="124"/>
      <c r="WU350" s="124"/>
      <c r="WV350" s="124"/>
      <c r="WW350" s="124"/>
      <c r="WX350" s="124"/>
      <c r="WY350" s="124"/>
      <c r="WZ350" s="124"/>
      <c r="XA350" s="124"/>
      <c r="XB350" s="124"/>
      <c r="XC350" s="124"/>
      <c r="XD350" s="124"/>
      <c r="XE350" s="124"/>
      <c r="XF350" s="124"/>
      <c r="XG350" s="124"/>
      <c r="XH350" s="124"/>
      <c r="XI350" s="124"/>
      <c r="XJ350" s="124"/>
      <c r="XK350" s="124"/>
      <c r="XL350" s="124"/>
      <c r="XM350" s="124"/>
      <c r="XN350" s="124"/>
      <c r="XO350" s="124"/>
      <c r="XP350" s="124"/>
      <c r="XQ350" s="124"/>
      <c r="XR350" s="124"/>
      <c r="XS350" s="124"/>
      <c r="XT350" s="124"/>
      <c r="XU350" s="124"/>
      <c r="XV350" s="124"/>
      <c r="XW350" s="124"/>
      <c r="XX350" s="124"/>
      <c r="XY350" s="124"/>
      <c r="XZ350" s="124"/>
      <c r="YA350" s="124"/>
      <c r="YB350" s="124"/>
      <c r="YC350" s="124"/>
      <c r="YD350" s="124"/>
      <c r="YE350" s="124"/>
      <c r="YF350" s="124"/>
      <c r="YG350" s="124"/>
      <c r="YH350" s="124"/>
      <c r="YI350" s="124"/>
      <c r="YJ350" s="124"/>
      <c r="YK350" s="124"/>
      <c r="YL350" s="124"/>
      <c r="YM350" s="124"/>
      <c r="YN350" s="124"/>
      <c r="YO350" s="124"/>
      <c r="YP350" s="124"/>
      <c r="YQ350" s="124"/>
      <c r="YR350" s="124"/>
      <c r="YS350" s="124"/>
      <c r="YT350" s="124"/>
      <c r="YU350" s="124"/>
      <c r="YV350" s="124"/>
      <c r="YW350" s="124"/>
      <c r="YX350" s="124"/>
      <c r="YY350" s="124"/>
      <c r="YZ350" s="124"/>
      <c r="ZA350" s="124"/>
      <c r="ZB350" s="124"/>
      <c r="ZC350" s="124"/>
      <c r="ZD350" s="124"/>
      <c r="ZE350" s="124"/>
      <c r="ZF350" s="124"/>
      <c r="ZG350" s="124"/>
      <c r="ZH350" s="124"/>
      <c r="ZI350" s="124"/>
      <c r="ZJ350" s="124"/>
      <c r="ZK350" s="124"/>
      <c r="ZL350" s="124"/>
      <c r="ZM350" s="124"/>
      <c r="ZN350" s="124"/>
      <c r="ZO350" s="124"/>
      <c r="ZP350" s="124"/>
      <c r="ZQ350" s="124"/>
      <c r="ZR350" s="124"/>
      <c r="ZS350" s="124"/>
      <c r="ZT350" s="124"/>
      <c r="ZU350" s="124"/>
      <c r="ZV350" s="124"/>
      <c r="ZW350" s="124"/>
      <c r="ZX350" s="124"/>
      <c r="ZY350" s="124"/>
      <c r="ZZ350" s="124"/>
      <c r="AAA350" s="124"/>
      <c r="AAB350" s="124"/>
      <c r="AAC350" s="124"/>
      <c r="AAD350" s="124"/>
      <c r="AAE350" s="124"/>
      <c r="AAF350" s="124"/>
      <c r="AAG350" s="124"/>
      <c r="AAH350" s="124"/>
      <c r="AAI350" s="124"/>
      <c r="AAJ350" s="124"/>
      <c r="AAK350" s="124"/>
      <c r="AAL350" s="124"/>
      <c r="AAM350" s="124"/>
      <c r="AAN350" s="124"/>
      <c r="AAO350" s="124"/>
      <c r="AAP350" s="124"/>
      <c r="AAQ350" s="124"/>
      <c r="AAR350" s="124"/>
      <c r="AAS350" s="124"/>
      <c r="AAT350" s="124"/>
      <c r="AAU350" s="124"/>
      <c r="AAV350" s="124"/>
      <c r="AAW350" s="124"/>
      <c r="AAX350" s="124"/>
      <c r="AAY350" s="124"/>
      <c r="AAZ350" s="124"/>
      <c r="ABA350" s="124"/>
      <c r="ABB350" s="124"/>
      <c r="ABC350" s="124"/>
      <c r="ABD350" s="124"/>
      <c r="ABE350" s="124"/>
      <c r="ABF350" s="124"/>
      <c r="ABG350" s="124"/>
      <c r="ABH350" s="124"/>
      <c r="ABI350" s="124"/>
      <c r="ABJ350" s="124"/>
      <c r="ABK350" s="124"/>
      <c r="ABL350" s="124"/>
      <c r="ABM350" s="124"/>
      <c r="ABN350" s="124"/>
      <c r="ABO350" s="124"/>
      <c r="ABP350" s="124"/>
      <c r="ABQ350" s="124"/>
      <c r="ABR350" s="124"/>
      <c r="ABS350" s="124"/>
      <c r="ABT350" s="124"/>
      <c r="ABU350" s="124"/>
      <c r="ABV350" s="124"/>
      <c r="ABW350" s="124"/>
      <c r="ABX350" s="124"/>
      <c r="ABY350" s="124"/>
      <c r="ABZ350" s="124"/>
      <c r="ACA350" s="124"/>
      <c r="ACB350" s="124"/>
      <c r="ACC350" s="124"/>
      <c r="ACD350" s="124"/>
      <c r="ACE350" s="124"/>
      <c r="ACF350" s="124"/>
      <c r="ACG350" s="124"/>
      <c r="ACH350" s="124"/>
      <c r="ACI350" s="124"/>
      <c r="ACJ350" s="124"/>
      <c r="ACK350" s="124"/>
      <c r="ACL350" s="124"/>
      <c r="ACM350" s="124"/>
      <c r="ACN350" s="124"/>
      <c r="ACO350" s="124"/>
      <c r="ACP350" s="124"/>
      <c r="ACQ350" s="124"/>
      <c r="ACR350" s="124"/>
      <c r="ACS350" s="124"/>
      <c r="ACT350" s="124"/>
      <c r="ACU350" s="124"/>
      <c r="ACV350" s="124"/>
      <c r="ACW350" s="124"/>
      <c r="ACX350" s="124"/>
      <c r="ACY350" s="124"/>
      <c r="ACZ350" s="124"/>
      <c r="ADA350" s="124"/>
      <c r="ADB350" s="124"/>
      <c r="ADC350" s="124"/>
      <c r="ADD350" s="124"/>
      <c r="ADE350" s="124"/>
      <c r="ADF350" s="124"/>
      <c r="ADG350" s="124"/>
      <c r="ADH350" s="124"/>
      <c r="ADI350" s="124"/>
      <c r="ADJ350" s="124"/>
      <c r="ADK350" s="124"/>
      <c r="ADL350" s="124"/>
      <c r="ADM350" s="124"/>
      <c r="ADN350" s="124"/>
      <c r="ADO350" s="124"/>
      <c r="ADP350" s="124"/>
      <c r="ADQ350" s="124"/>
      <c r="ADR350" s="124"/>
      <c r="ADS350" s="124"/>
      <c r="ADT350" s="124"/>
      <c r="ADU350" s="124"/>
      <c r="ADV350" s="124"/>
      <c r="ADW350" s="124"/>
      <c r="ADX350" s="124"/>
      <c r="ADY350" s="124"/>
      <c r="ADZ350" s="124"/>
      <c r="AEA350" s="124"/>
      <c r="AEB350" s="124"/>
      <c r="AEC350" s="124"/>
      <c r="AED350" s="124"/>
      <c r="AEE350" s="124"/>
      <c r="AEF350" s="124"/>
      <c r="AEG350" s="124"/>
      <c r="AEH350" s="124"/>
      <c r="AEI350" s="124"/>
      <c r="AEJ350" s="124"/>
      <c r="AEK350" s="124"/>
      <c r="AEL350" s="124"/>
      <c r="AEM350" s="124"/>
      <c r="AEN350" s="124"/>
      <c r="AEO350" s="124"/>
      <c r="AEP350" s="124"/>
      <c r="AEQ350" s="124"/>
      <c r="AER350" s="124"/>
      <c r="AES350" s="124"/>
      <c r="AET350" s="124"/>
      <c r="AEU350" s="124"/>
      <c r="AEV350" s="124"/>
      <c r="AEW350" s="124"/>
      <c r="AEX350" s="124"/>
      <c r="AEY350" s="124"/>
      <c r="AEZ350" s="124"/>
      <c r="AFA350" s="124"/>
      <c r="AFB350" s="124"/>
      <c r="AFC350" s="124"/>
      <c r="AFD350" s="124"/>
      <c r="AFE350" s="124"/>
      <c r="AFF350" s="124"/>
      <c r="AFG350" s="124"/>
      <c r="AFH350" s="124"/>
      <c r="AFI350" s="124"/>
      <c r="AFJ350" s="124"/>
      <c r="AFK350" s="124"/>
      <c r="AFL350" s="124"/>
      <c r="AFM350" s="124"/>
      <c r="AFN350" s="124"/>
      <c r="AFO350" s="124"/>
      <c r="AFP350" s="124"/>
      <c r="AFQ350" s="124"/>
      <c r="AFR350" s="124"/>
      <c r="AFS350" s="124"/>
      <c r="AFT350" s="124"/>
      <c r="AFU350" s="124"/>
      <c r="AFV350" s="124"/>
      <c r="AFW350" s="124"/>
      <c r="AFX350" s="124"/>
      <c r="AFY350" s="124"/>
      <c r="AFZ350" s="124"/>
      <c r="AGA350" s="124"/>
      <c r="AGB350" s="124"/>
      <c r="AGC350" s="124"/>
      <c r="AGD350" s="124"/>
      <c r="AGE350" s="124"/>
      <c r="AGF350" s="124"/>
      <c r="AGG350" s="124"/>
      <c r="AGH350" s="124"/>
      <c r="AGI350" s="124"/>
      <c r="AGJ350" s="124"/>
      <c r="AGK350" s="124"/>
      <c r="AGL350" s="124"/>
      <c r="AGM350" s="124"/>
      <c r="AGN350" s="124"/>
      <c r="AGO350" s="124"/>
      <c r="AGP350" s="124"/>
      <c r="AGQ350" s="124"/>
      <c r="AGR350" s="124"/>
      <c r="AGS350" s="124"/>
      <c r="AGT350" s="124"/>
      <c r="AGU350" s="124"/>
      <c r="AGV350" s="124"/>
      <c r="AGW350" s="124"/>
      <c r="AGX350" s="124"/>
      <c r="AGY350" s="124"/>
      <c r="AGZ350" s="124"/>
      <c r="AHA350" s="124"/>
      <c r="AHB350" s="124"/>
      <c r="AHC350" s="124"/>
      <c r="AHD350" s="124"/>
      <c r="AHE350" s="124"/>
      <c r="AHF350" s="124"/>
      <c r="AHG350" s="124"/>
      <c r="AHH350" s="124"/>
      <c r="AHI350" s="124"/>
      <c r="AHJ350" s="124"/>
      <c r="AHK350" s="124"/>
      <c r="AHL350" s="124"/>
      <c r="AHM350" s="124"/>
      <c r="AHN350" s="124"/>
      <c r="AHO350" s="124"/>
      <c r="AHP350" s="124"/>
      <c r="AHQ350" s="124"/>
      <c r="AHR350" s="124"/>
      <c r="AHS350" s="124"/>
      <c r="AHT350" s="124"/>
      <c r="AHU350" s="124"/>
      <c r="AHV350" s="124"/>
      <c r="AHW350" s="124"/>
      <c r="AHX350" s="124"/>
      <c r="AHY350" s="124"/>
      <c r="AHZ350" s="124"/>
      <c r="AIA350" s="124"/>
      <c r="AIB350" s="124"/>
      <c r="AIC350" s="124"/>
      <c r="AID350" s="124"/>
      <c r="AIE350" s="124"/>
      <c r="AIF350" s="124"/>
      <c r="AIG350" s="124"/>
      <c r="AIH350" s="124"/>
      <c r="AII350" s="124"/>
      <c r="AIJ350" s="124"/>
      <c r="AIK350" s="124"/>
      <c r="AIL350" s="124"/>
      <c r="AIM350" s="124"/>
      <c r="AIN350" s="124"/>
      <c r="AIO350" s="124"/>
      <c r="AIP350" s="124"/>
      <c r="AIQ350" s="124"/>
      <c r="AIR350" s="124"/>
      <c r="AIS350" s="124"/>
      <c r="AIT350" s="124"/>
      <c r="AIU350" s="124"/>
      <c r="AIV350" s="124"/>
      <c r="AIW350" s="124"/>
      <c r="AIX350" s="124"/>
      <c r="AIY350" s="124"/>
      <c r="AIZ350" s="124"/>
      <c r="AJA350" s="124"/>
      <c r="AJB350" s="124"/>
      <c r="AJC350" s="124"/>
      <c r="AJD350" s="124"/>
      <c r="AJE350" s="124"/>
      <c r="AJF350" s="124"/>
      <c r="AJG350" s="124"/>
      <c r="AJH350" s="124"/>
      <c r="AJI350" s="124"/>
      <c r="AJJ350" s="124"/>
      <c r="AJK350" s="124"/>
      <c r="AJL350" s="124"/>
      <c r="AJM350" s="124"/>
      <c r="AJN350" s="124"/>
      <c r="AJO350" s="124"/>
      <c r="AJP350" s="124"/>
      <c r="AJQ350" s="124"/>
      <c r="AJR350" s="124"/>
      <c r="AJS350" s="124"/>
      <c r="AJT350" s="124"/>
      <c r="AJU350" s="124"/>
      <c r="AJV350" s="124"/>
      <c r="AJW350" s="124"/>
      <c r="AJX350" s="124"/>
      <c r="AJY350" s="124"/>
      <c r="AJZ350" s="124"/>
      <c r="AKA350" s="124"/>
      <c r="AKB350" s="124"/>
      <c r="AKC350" s="124"/>
      <c r="AKD350" s="124"/>
      <c r="AKE350" s="124"/>
      <c r="AKF350" s="124"/>
      <c r="AKG350" s="124"/>
      <c r="AKH350" s="124"/>
      <c r="AKI350" s="124"/>
      <c r="AKJ350" s="124"/>
      <c r="AKK350" s="124"/>
      <c r="AKL350" s="124"/>
      <c r="AKM350" s="124"/>
      <c r="AKN350" s="124"/>
      <c r="AKO350" s="124"/>
      <c r="AKP350" s="124"/>
      <c r="AKQ350" s="124"/>
      <c r="AKR350" s="124"/>
      <c r="AKS350" s="124"/>
      <c r="AKT350" s="124"/>
      <c r="AKU350" s="124"/>
      <c r="AKV350" s="124"/>
      <c r="AKW350" s="124"/>
      <c r="AKX350" s="124"/>
      <c r="AKY350" s="124"/>
      <c r="AKZ350" s="124"/>
      <c r="ALA350" s="124"/>
      <c r="ALB350" s="124"/>
      <c r="ALC350" s="124"/>
      <c r="ALD350" s="124"/>
      <c r="ALE350" s="124"/>
      <c r="ALF350" s="124"/>
      <c r="ALG350" s="124"/>
      <c r="ALH350" s="124"/>
      <c r="ALI350" s="124"/>
      <c r="ALJ350" s="124"/>
      <c r="ALK350" s="124"/>
      <c r="ALL350" s="124"/>
      <c r="ALM350" s="124"/>
      <c r="ALN350" s="124"/>
      <c r="ALO350" s="124"/>
      <c r="ALP350" s="124"/>
      <c r="ALQ350" s="124"/>
      <c r="ALR350" s="124"/>
      <c r="ALS350" s="124"/>
      <c r="ALT350" s="124"/>
      <c r="ALU350" s="124"/>
      <c r="ALV350" s="124"/>
      <c r="ALW350" s="124"/>
      <c r="ALX350" s="124"/>
      <c r="ALY350" s="124"/>
      <c r="ALZ350" s="124"/>
      <c r="AMA350" s="124"/>
      <c r="AMB350" s="124"/>
      <c r="AMC350" s="124"/>
      <c r="AMD350" s="124"/>
      <c r="AME350" s="124"/>
      <c r="AMF350" s="124"/>
      <c r="AMG350" s="124"/>
      <c r="AMH350" s="124"/>
      <c r="AMI350" s="124"/>
      <c r="AMJ350" s="124"/>
      <c r="AMK350" s="124"/>
      <c r="AML350" s="124"/>
      <c r="AMM350" s="124"/>
      <c r="AMN350" s="124"/>
      <c r="AMO350" s="124"/>
      <c r="AMP350" s="124"/>
      <c r="AMQ350" s="124"/>
      <c r="AMR350" s="124"/>
      <c r="AMS350" s="124"/>
      <c r="AMT350" s="124"/>
      <c r="AMU350" s="124"/>
      <c r="AMV350" s="124"/>
      <c r="AMW350" s="124"/>
      <c r="AMX350" s="124"/>
      <c r="AMY350" s="124"/>
      <c r="AMZ350" s="124"/>
      <c r="ANA350" s="124"/>
      <c r="ANB350" s="124"/>
      <c r="ANC350" s="124"/>
      <c r="AND350" s="124"/>
      <c r="ANE350" s="124"/>
      <c r="ANF350" s="124"/>
      <c r="ANG350" s="124"/>
      <c r="ANH350" s="124"/>
      <c r="ANI350" s="124"/>
      <c r="ANJ350" s="124"/>
      <c r="ANK350" s="124"/>
      <c r="ANL350" s="124"/>
      <c r="ANM350" s="124"/>
      <c r="ANN350" s="124"/>
      <c r="ANO350" s="124"/>
      <c r="ANP350" s="124"/>
      <c r="ANQ350" s="124"/>
      <c r="ANR350" s="124"/>
      <c r="ANS350" s="124"/>
      <c r="ANT350" s="124"/>
      <c r="ANU350" s="124"/>
      <c r="ANV350" s="124"/>
      <c r="ANW350" s="124"/>
      <c r="ANX350" s="124"/>
      <c r="ANY350" s="124"/>
      <c r="ANZ350" s="124"/>
      <c r="AOA350" s="124"/>
      <c r="AOB350" s="124"/>
      <c r="AOC350" s="124"/>
      <c r="AOD350" s="124"/>
      <c r="AOE350" s="124"/>
      <c r="AOF350" s="124"/>
      <c r="AOG350" s="124"/>
      <c r="AOH350" s="124"/>
      <c r="AOI350" s="124"/>
      <c r="AOJ350" s="124"/>
      <c r="AOK350" s="124"/>
      <c r="AOL350" s="124"/>
      <c r="AOM350" s="124"/>
      <c r="AON350" s="124"/>
      <c r="AOO350" s="124"/>
      <c r="AOP350" s="124"/>
      <c r="AOQ350" s="124"/>
      <c r="AOR350" s="124"/>
      <c r="AOS350" s="124"/>
      <c r="AOT350" s="124"/>
      <c r="AOU350" s="124"/>
      <c r="AOV350" s="124"/>
      <c r="AOW350" s="124"/>
      <c r="AOX350" s="124"/>
      <c r="AOY350" s="124"/>
      <c r="AOZ350" s="124"/>
      <c r="APA350" s="124"/>
      <c r="APB350" s="124"/>
      <c r="APC350" s="124"/>
      <c r="APD350" s="124"/>
      <c r="APE350" s="124"/>
      <c r="APF350" s="124"/>
      <c r="APG350" s="124"/>
      <c r="APH350" s="124"/>
      <c r="API350" s="124"/>
      <c r="APJ350" s="124"/>
      <c r="APK350" s="124"/>
      <c r="APL350" s="124"/>
      <c r="APM350" s="124"/>
      <c r="APN350" s="124"/>
      <c r="APO350" s="124"/>
      <c r="APP350" s="124"/>
      <c r="APQ350" s="124"/>
      <c r="APR350" s="124"/>
      <c r="APS350" s="124"/>
      <c r="APT350" s="124"/>
      <c r="APU350" s="124"/>
      <c r="APV350" s="124"/>
      <c r="APW350" s="124"/>
      <c r="APX350" s="124"/>
      <c r="APY350" s="124"/>
      <c r="APZ350" s="124"/>
      <c r="AQA350" s="124"/>
      <c r="AQB350" s="124"/>
      <c r="AQC350" s="124"/>
      <c r="AQD350" s="124"/>
      <c r="AQE350" s="124"/>
      <c r="AQF350" s="124"/>
      <c r="AQG350" s="124"/>
      <c r="AQH350" s="124"/>
      <c r="AQI350" s="124"/>
      <c r="AQJ350" s="124"/>
      <c r="AQK350" s="124"/>
      <c r="AQL350" s="124"/>
      <c r="AQM350" s="124"/>
      <c r="AQN350" s="124"/>
      <c r="AQO350" s="124"/>
      <c r="AQP350" s="124"/>
      <c r="AQQ350" s="124"/>
      <c r="AQR350" s="124"/>
      <c r="AQS350" s="124"/>
      <c r="AQT350" s="124"/>
      <c r="AQU350" s="124"/>
      <c r="AQV350" s="124"/>
      <c r="AQW350" s="124"/>
      <c r="AQX350" s="124"/>
      <c r="AQY350" s="124"/>
      <c r="AQZ350" s="124"/>
      <c r="ARA350" s="124"/>
      <c r="ARB350" s="124"/>
      <c r="ARC350" s="124"/>
      <c r="ARD350" s="124"/>
      <c r="ARE350" s="124"/>
      <c r="ARF350" s="124"/>
      <c r="ARG350" s="124"/>
      <c r="ARH350" s="124"/>
      <c r="ARI350" s="124"/>
      <c r="ARJ350" s="124"/>
      <c r="ARK350" s="124"/>
      <c r="ARL350" s="124"/>
      <c r="ARM350" s="124"/>
      <c r="ARN350" s="124"/>
      <c r="ARO350" s="124"/>
      <c r="ARP350" s="124"/>
      <c r="ARQ350" s="124"/>
      <c r="ARR350" s="124"/>
      <c r="ARS350" s="124"/>
      <c r="ART350" s="124"/>
      <c r="ARU350" s="124"/>
      <c r="ARV350" s="124"/>
      <c r="ARW350" s="124"/>
      <c r="ARX350" s="124"/>
      <c r="ARY350" s="124"/>
      <c r="ARZ350" s="124"/>
      <c r="ASA350" s="124"/>
      <c r="ASB350" s="124"/>
      <c r="ASC350" s="124"/>
      <c r="ASD350" s="124"/>
      <c r="ASE350" s="124"/>
      <c r="ASF350" s="124"/>
      <c r="ASG350" s="124"/>
      <c r="ASH350" s="124"/>
      <c r="ASI350" s="124"/>
      <c r="ASJ350" s="124"/>
      <c r="ASK350" s="124"/>
      <c r="ASL350" s="124"/>
      <c r="ASM350" s="124"/>
      <c r="ASN350" s="124"/>
      <c r="ASO350" s="124"/>
      <c r="ASP350" s="124"/>
      <c r="ASQ350" s="124"/>
      <c r="ASR350" s="124"/>
      <c r="ASS350" s="124"/>
      <c r="AST350" s="124"/>
      <c r="ASU350" s="124"/>
      <c r="ASV350" s="124"/>
      <c r="ASW350" s="124"/>
      <c r="ASX350" s="124"/>
      <c r="ASY350" s="124"/>
      <c r="ASZ350" s="124"/>
      <c r="ATA350" s="124"/>
      <c r="ATB350" s="124"/>
      <c r="ATC350" s="124"/>
      <c r="ATD350" s="124"/>
      <c r="ATE350" s="124"/>
      <c r="ATF350" s="124"/>
      <c r="ATG350" s="124"/>
      <c r="ATH350" s="124"/>
      <c r="ATI350" s="124"/>
      <c r="ATJ350" s="124"/>
      <c r="ATK350" s="124"/>
      <c r="ATL350" s="124"/>
      <c r="ATM350" s="124"/>
      <c r="ATN350" s="124"/>
      <c r="ATO350" s="124"/>
      <c r="ATP350" s="124"/>
      <c r="ATQ350" s="124"/>
      <c r="ATR350" s="124"/>
      <c r="ATS350" s="124"/>
      <c r="ATT350" s="124"/>
      <c r="ATU350" s="124"/>
      <c r="ATV350" s="124"/>
      <c r="ATW350" s="124"/>
      <c r="ATX350" s="124"/>
      <c r="ATY350" s="124"/>
      <c r="ATZ350" s="124"/>
      <c r="AUA350" s="124"/>
      <c r="AUB350" s="124"/>
      <c r="AUC350" s="124"/>
      <c r="AUD350" s="124"/>
      <c r="AUE350" s="124"/>
      <c r="AUF350" s="124"/>
      <c r="AUG350" s="124"/>
      <c r="AUH350" s="124"/>
      <c r="AUI350" s="124"/>
      <c r="AUJ350" s="124"/>
      <c r="AUK350" s="124"/>
      <c r="AUL350" s="124"/>
      <c r="AUM350" s="124"/>
      <c r="AUN350" s="124"/>
      <c r="AUO350" s="124"/>
      <c r="AUP350" s="124"/>
      <c r="AUQ350" s="124"/>
      <c r="AUR350" s="124"/>
      <c r="AUS350" s="124"/>
      <c r="AUT350" s="124"/>
      <c r="AUU350" s="124"/>
      <c r="AUV350" s="124"/>
      <c r="AUW350" s="124"/>
      <c r="AUX350" s="124"/>
      <c r="AUY350" s="124"/>
      <c r="AUZ350" s="124"/>
      <c r="AVA350" s="124"/>
      <c r="AVB350" s="124"/>
      <c r="AVC350" s="124"/>
      <c r="AVD350" s="124"/>
      <c r="AVE350" s="124"/>
      <c r="AVF350" s="124"/>
      <c r="AVG350" s="124"/>
      <c r="AVH350" s="124"/>
      <c r="AVI350" s="124"/>
      <c r="AVJ350" s="124"/>
      <c r="AVK350" s="124"/>
      <c r="AVL350" s="124"/>
      <c r="AVM350" s="124"/>
      <c r="AVN350" s="124"/>
      <c r="AVO350" s="124"/>
      <c r="AVP350" s="124"/>
      <c r="AVQ350" s="124"/>
      <c r="AVR350" s="124"/>
      <c r="AVS350" s="124"/>
      <c r="AVT350" s="124"/>
      <c r="AVU350" s="124"/>
      <c r="AVV350" s="124"/>
      <c r="AVW350" s="124"/>
      <c r="AVX350" s="124"/>
      <c r="AVY350" s="124"/>
      <c r="AVZ350" s="124"/>
      <c r="AWA350" s="124"/>
      <c r="AWB350" s="124"/>
      <c r="AWC350" s="124"/>
      <c r="AWD350" s="124"/>
      <c r="AWE350" s="124"/>
      <c r="AWF350" s="124"/>
      <c r="AWG350" s="124"/>
      <c r="AWH350" s="124"/>
      <c r="AWI350" s="124"/>
      <c r="AWJ350" s="124"/>
      <c r="AWK350" s="124"/>
      <c r="AWL350" s="124"/>
      <c r="AWM350" s="124"/>
      <c r="AWN350" s="124"/>
      <c r="AWO350" s="124"/>
      <c r="AWP350" s="124"/>
      <c r="AWQ350" s="124"/>
      <c r="AWR350" s="124"/>
      <c r="AWS350" s="124"/>
      <c r="AWT350" s="124"/>
      <c r="AWU350" s="124"/>
      <c r="AWV350" s="124"/>
      <c r="AWW350" s="124"/>
      <c r="AWX350" s="124"/>
      <c r="AWY350" s="124"/>
      <c r="AWZ350" s="124"/>
      <c r="AXA350" s="124"/>
      <c r="AXB350" s="124"/>
      <c r="AXC350" s="124"/>
      <c r="AXD350" s="124"/>
      <c r="AXE350" s="124"/>
      <c r="AXF350" s="124"/>
      <c r="AXG350" s="124"/>
      <c r="AXH350" s="124"/>
      <c r="AXI350" s="124"/>
      <c r="AXJ350" s="124"/>
      <c r="AXK350" s="124"/>
      <c r="AXL350" s="124"/>
      <c r="AXM350" s="124"/>
      <c r="AXN350" s="124"/>
      <c r="AXO350" s="124"/>
      <c r="AXP350" s="124"/>
      <c r="AXQ350" s="124"/>
      <c r="AXR350" s="124"/>
      <c r="AXS350" s="124"/>
      <c r="AXT350" s="124"/>
      <c r="AXU350" s="124"/>
      <c r="AXV350" s="124"/>
      <c r="AXW350" s="124"/>
      <c r="AXX350" s="124"/>
      <c r="AXY350" s="124"/>
      <c r="AXZ350" s="124"/>
      <c r="AYA350" s="124"/>
      <c r="AYB350" s="124"/>
      <c r="AYC350" s="124"/>
      <c r="AYD350" s="124"/>
      <c r="AYE350" s="124"/>
      <c r="AYF350" s="124"/>
      <c r="AYG350" s="124"/>
      <c r="AYH350" s="124"/>
      <c r="AYI350" s="124"/>
      <c r="AYJ350" s="124"/>
      <c r="AYK350" s="124"/>
      <c r="AYL350" s="124"/>
      <c r="AYM350" s="124"/>
      <c r="AYN350" s="124"/>
      <c r="AYO350" s="124"/>
      <c r="AYP350" s="124"/>
      <c r="AYQ350" s="124"/>
      <c r="AYR350" s="124"/>
      <c r="AYS350" s="124"/>
      <c r="AYT350" s="124"/>
      <c r="AYU350" s="124"/>
      <c r="AYV350" s="124"/>
      <c r="AYW350" s="124"/>
      <c r="AYX350" s="124"/>
      <c r="AYY350" s="124"/>
      <c r="AYZ350" s="124"/>
      <c r="AZA350" s="124"/>
      <c r="AZB350" s="124"/>
      <c r="AZC350" s="124"/>
      <c r="AZD350" s="124"/>
      <c r="AZE350" s="124"/>
      <c r="AZF350" s="124"/>
      <c r="AZG350" s="124"/>
      <c r="AZH350" s="124"/>
      <c r="AZI350" s="124"/>
      <c r="AZJ350" s="124"/>
      <c r="AZK350" s="124"/>
      <c r="AZL350" s="124"/>
      <c r="AZM350" s="124"/>
      <c r="AZN350" s="124"/>
      <c r="AZO350" s="124"/>
      <c r="AZP350" s="124"/>
      <c r="AZQ350" s="124"/>
      <c r="AZR350" s="124"/>
      <c r="AZS350" s="124"/>
      <c r="AZT350" s="124"/>
      <c r="AZU350" s="124"/>
      <c r="AZV350" s="124"/>
      <c r="AZW350" s="124"/>
      <c r="AZX350" s="124"/>
      <c r="AZY350" s="124"/>
      <c r="AZZ350" s="124"/>
      <c r="BAA350" s="124"/>
      <c r="BAB350" s="124"/>
      <c r="BAC350" s="124"/>
      <c r="BAD350" s="124"/>
      <c r="BAE350" s="124"/>
      <c r="BAF350" s="124"/>
      <c r="BAG350" s="124"/>
      <c r="BAH350" s="124"/>
      <c r="BAI350" s="124"/>
      <c r="BAJ350" s="124"/>
      <c r="BAK350" s="124"/>
      <c r="BAL350" s="124"/>
      <c r="BAM350" s="124"/>
      <c r="BAN350" s="124"/>
      <c r="BAO350" s="124"/>
      <c r="BAP350" s="124"/>
      <c r="BAQ350" s="124"/>
      <c r="BAR350" s="124"/>
      <c r="BAS350" s="124"/>
      <c r="BAT350" s="124"/>
      <c r="BAU350" s="124"/>
      <c r="BAV350" s="124"/>
      <c r="BAW350" s="124"/>
      <c r="BAX350" s="124"/>
      <c r="BAY350" s="124"/>
      <c r="BAZ350" s="124"/>
      <c r="BBA350" s="124"/>
      <c r="BBB350" s="124"/>
      <c r="BBC350" s="124"/>
      <c r="BBD350" s="124"/>
      <c r="BBE350" s="124"/>
      <c r="BBF350" s="124"/>
      <c r="BBG350" s="124"/>
      <c r="BBH350" s="124"/>
      <c r="BBI350" s="124"/>
      <c r="BBJ350" s="124"/>
      <c r="BBK350" s="124"/>
      <c r="BBL350" s="124"/>
      <c r="BBM350" s="124"/>
      <c r="BBN350" s="124"/>
      <c r="BBO350" s="124"/>
      <c r="BBP350" s="124"/>
      <c r="BBQ350" s="124"/>
      <c r="BBR350" s="124"/>
      <c r="BBS350" s="124"/>
      <c r="BBT350" s="124"/>
      <c r="BBU350" s="124"/>
      <c r="BBV350" s="124"/>
      <c r="BBW350" s="124"/>
      <c r="BBX350" s="124"/>
      <c r="BBY350" s="124"/>
      <c r="BBZ350" s="124"/>
      <c r="BCA350" s="124"/>
      <c r="BCB350" s="124"/>
      <c r="BCC350" s="124"/>
      <c r="BCD350" s="124"/>
      <c r="BCE350" s="124"/>
      <c r="BCF350" s="124"/>
      <c r="BCG350" s="124"/>
      <c r="BCH350" s="124"/>
      <c r="BCI350" s="124"/>
      <c r="BCJ350" s="124"/>
      <c r="BCK350" s="124"/>
      <c r="BCL350" s="124"/>
      <c r="BCM350" s="124"/>
      <c r="BCN350" s="124"/>
      <c r="BCO350" s="124"/>
      <c r="BCP350" s="124"/>
      <c r="BCQ350" s="124"/>
      <c r="BCR350" s="124"/>
      <c r="BCS350" s="124"/>
      <c r="BCT350" s="124"/>
      <c r="BCU350" s="124"/>
      <c r="BCV350" s="124"/>
      <c r="BCW350" s="124"/>
      <c r="BCX350" s="124"/>
      <c r="BCY350" s="124"/>
      <c r="BCZ350" s="124"/>
      <c r="BDA350" s="124"/>
      <c r="BDB350" s="124"/>
      <c r="BDC350" s="124"/>
      <c r="BDD350" s="124"/>
      <c r="BDE350" s="124"/>
      <c r="BDF350" s="124"/>
      <c r="BDG350" s="124"/>
      <c r="BDH350" s="124"/>
      <c r="BDI350" s="124"/>
      <c r="BDJ350" s="124"/>
      <c r="BDK350" s="124"/>
      <c r="BDL350" s="124"/>
      <c r="BDM350" s="124"/>
      <c r="BDN350" s="124"/>
      <c r="BDO350" s="124"/>
      <c r="BDP350" s="124"/>
      <c r="BDQ350" s="124"/>
      <c r="BDR350" s="124"/>
      <c r="BDS350" s="124"/>
      <c r="BDT350" s="124"/>
      <c r="BDU350" s="124"/>
      <c r="BDV350" s="124"/>
      <c r="BDW350" s="124"/>
      <c r="BDX350" s="124"/>
      <c r="BDY350" s="124"/>
      <c r="BDZ350" s="124"/>
      <c r="BEA350" s="124"/>
      <c r="BEB350" s="124"/>
      <c r="BEC350" s="124"/>
      <c r="BED350" s="124"/>
      <c r="BEE350" s="124"/>
      <c r="BEF350" s="124"/>
      <c r="BEG350" s="124"/>
      <c r="BEH350" s="124"/>
      <c r="BEI350" s="124"/>
      <c r="BEJ350" s="124"/>
      <c r="BEK350" s="124"/>
      <c r="BEL350" s="124"/>
      <c r="BEM350" s="124"/>
      <c r="BEN350" s="124"/>
      <c r="BEO350" s="124"/>
      <c r="BEP350" s="124"/>
      <c r="BEQ350" s="124"/>
      <c r="BER350" s="124"/>
      <c r="BES350" s="124"/>
      <c r="BET350" s="124"/>
      <c r="BEU350" s="124"/>
      <c r="BEV350" s="124"/>
      <c r="BEW350" s="124"/>
      <c r="BEX350" s="124"/>
      <c r="BEY350" s="124"/>
      <c r="BEZ350" s="124"/>
      <c r="BFA350" s="124"/>
      <c r="BFB350" s="124"/>
      <c r="BFC350" s="124"/>
      <c r="BFD350" s="124"/>
      <c r="BFE350" s="124"/>
      <c r="BFF350" s="124"/>
      <c r="BFG350" s="124"/>
      <c r="BFH350" s="124"/>
      <c r="BFI350" s="124"/>
      <c r="BFJ350" s="124"/>
      <c r="BFK350" s="124"/>
      <c r="BFL350" s="124"/>
      <c r="BFM350" s="124"/>
      <c r="BFN350" s="124"/>
      <c r="BFO350" s="124"/>
      <c r="BFP350" s="124"/>
      <c r="BFQ350" s="124"/>
      <c r="BFR350" s="124"/>
      <c r="BFS350" s="124"/>
      <c r="BFT350" s="124"/>
      <c r="BFU350" s="124"/>
      <c r="BFV350" s="124"/>
      <c r="BFW350" s="124"/>
      <c r="BFX350" s="124"/>
      <c r="BFY350" s="124"/>
      <c r="BFZ350" s="124"/>
      <c r="BGA350" s="124"/>
      <c r="BGB350" s="124"/>
      <c r="BGC350" s="124"/>
      <c r="BGD350" s="124"/>
      <c r="BGE350" s="124"/>
      <c r="BGF350" s="124"/>
      <c r="BGG350" s="124"/>
      <c r="BGH350" s="124"/>
      <c r="BGI350" s="124"/>
      <c r="BGJ350" s="124"/>
      <c r="BGK350" s="124"/>
      <c r="BGL350" s="124"/>
      <c r="BGM350" s="124"/>
      <c r="BGN350" s="124"/>
      <c r="BGO350" s="124"/>
      <c r="BGP350" s="124"/>
      <c r="BGQ350" s="124"/>
      <c r="BGR350" s="124"/>
      <c r="BGS350" s="124"/>
      <c r="BGT350" s="124"/>
      <c r="BGU350" s="124"/>
      <c r="BGV350" s="124"/>
      <c r="BGW350" s="124"/>
      <c r="BGX350" s="124"/>
      <c r="BGY350" s="124"/>
      <c r="BGZ350" s="124"/>
      <c r="BHA350" s="124"/>
      <c r="BHB350" s="124"/>
      <c r="BHC350" s="124"/>
      <c r="BHD350" s="124"/>
      <c r="BHE350" s="124"/>
      <c r="BHF350" s="124"/>
      <c r="BHG350" s="124"/>
      <c r="BHH350" s="124"/>
      <c r="BHI350" s="124"/>
      <c r="BHJ350" s="124"/>
      <c r="BHK350" s="124"/>
      <c r="BHL350" s="124"/>
      <c r="BHM350" s="124"/>
      <c r="BHN350" s="124"/>
      <c r="BHO350" s="124"/>
      <c r="BHP350" s="124"/>
      <c r="BHQ350" s="124"/>
      <c r="BHR350" s="124"/>
      <c r="BHS350" s="124"/>
      <c r="BHT350" s="124"/>
      <c r="BHU350" s="124"/>
      <c r="BHV350" s="124"/>
      <c r="BHW350" s="124"/>
      <c r="BHX350" s="124"/>
      <c r="BHY350" s="124"/>
      <c r="BHZ350" s="124"/>
      <c r="BIA350" s="124"/>
      <c r="BIB350" s="124"/>
      <c r="BIC350" s="124"/>
      <c r="BID350" s="124"/>
      <c r="BIE350" s="124"/>
      <c r="BIF350" s="124"/>
      <c r="BIG350" s="124"/>
      <c r="BIH350" s="124"/>
      <c r="BII350" s="124"/>
      <c r="BIJ350" s="124"/>
      <c r="BIK350" s="124"/>
      <c r="BIL350" s="124"/>
      <c r="BIM350" s="124"/>
      <c r="BIN350" s="124"/>
      <c r="BIO350" s="124"/>
      <c r="BIP350" s="124"/>
      <c r="BIQ350" s="124"/>
      <c r="BIR350" s="124"/>
      <c r="BIS350" s="124"/>
      <c r="BIT350" s="124"/>
      <c r="BIU350" s="124"/>
      <c r="BIV350" s="124"/>
      <c r="BIW350" s="124"/>
      <c r="BIX350" s="124"/>
      <c r="BIY350" s="124"/>
      <c r="BIZ350" s="124"/>
      <c r="BJA350" s="124"/>
      <c r="BJB350" s="124"/>
      <c r="BJC350" s="124"/>
      <c r="BJD350" s="124"/>
      <c r="BJE350" s="124"/>
      <c r="BJF350" s="124"/>
      <c r="BJG350" s="124"/>
      <c r="BJH350" s="124"/>
      <c r="BJI350" s="124"/>
      <c r="BJJ350" s="124"/>
      <c r="BJK350" s="124"/>
      <c r="BJL350" s="124"/>
      <c r="BJM350" s="124"/>
      <c r="BJN350" s="124"/>
      <c r="BJO350" s="124"/>
      <c r="BJP350" s="124"/>
      <c r="BJQ350" s="124"/>
      <c r="BJR350" s="124"/>
      <c r="BJS350" s="124"/>
      <c r="BJT350" s="124"/>
      <c r="BJU350" s="124"/>
      <c r="BJV350" s="124"/>
      <c r="BJW350" s="124"/>
      <c r="BJX350" s="124"/>
      <c r="BJY350" s="124"/>
      <c r="BJZ350" s="124"/>
      <c r="BKA350" s="124"/>
      <c r="BKB350" s="124"/>
      <c r="BKC350" s="124"/>
      <c r="BKD350" s="124"/>
      <c r="BKE350" s="124"/>
      <c r="BKF350" s="124"/>
      <c r="BKG350" s="124"/>
      <c r="BKH350" s="124"/>
      <c r="BKI350" s="124"/>
      <c r="BKJ350" s="124"/>
      <c r="BKK350" s="124"/>
      <c r="BKL350" s="124"/>
      <c r="BKM350" s="124"/>
      <c r="BKN350" s="124"/>
      <c r="BKO350" s="124"/>
      <c r="BKP350" s="124"/>
      <c r="BKQ350" s="124"/>
      <c r="BKR350" s="124"/>
      <c r="BKS350" s="124"/>
      <c r="BKT350" s="124"/>
      <c r="BKU350" s="124"/>
      <c r="BKV350" s="124"/>
      <c r="BKW350" s="124"/>
      <c r="BKX350" s="124"/>
      <c r="BKY350" s="124"/>
      <c r="BKZ350" s="124"/>
      <c r="BLA350" s="124"/>
      <c r="BLB350" s="124"/>
      <c r="BLC350" s="124"/>
      <c r="BLD350" s="124"/>
      <c r="BLE350" s="124"/>
      <c r="BLF350" s="124"/>
      <c r="BLG350" s="124"/>
      <c r="BLH350" s="124"/>
      <c r="BLI350" s="124"/>
      <c r="BLJ350" s="124"/>
      <c r="BLK350" s="124"/>
      <c r="BLL350" s="124"/>
      <c r="BLM350" s="124"/>
      <c r="BLN350" s="124"/>
      <c r="BLO350" s="124"/>
      <c r="BLP350" s="124"/>
      <c r="BLQ350" s="124"/>
      <c r="BLR350" s="124"/>
      <c r="BLS350" s="124"/>
      <c r="BLT350" s="124"/>
      <c r="BLU350" s="124"/>
      <c r="BLV350" s="124"/>
      <c r="BLW350" s="124"/>
      <c r="BLX350" s="124"/>
      <c r="BLY350" s="124"/>
      <c r="BLZ350" s="124"/>
      <c r="BMA350" s="124"/>
      <c r="BMB350" s="124"/>
      <c r="BMC350" s="124"/>
      <c r="BMD350" s="124"/>
      <c r="BME350" s="124"/>
      <c r="BMF350" s="124"/>
      <c r="BMG350" s="124"/>
      <c r="BMH350" s="124"/>
      <c r="BMI350" s="124"/>
      <c r="BMJ350" s="124"/>
      <c r="BMK350" s="124"/>
      <c r="BML350" s="124"/>
      <c r="BMM350" s="124"/>
      <c r="BMN350" s="124"/>
      <c r="BMO350" s="124"/>
      <c r="BMP350" s="124"/>
      <c r="BMQ350" s="124"/>
      <c r="BMR350" s="124"/>
      <c r="BMS350" s="124"/>
      <c r="BMT350" s="124"/>
      <c r="BMU350" s="124"/>
      <c r="BMV350" s="124"/>
      <c r="BMW350" s="124"/>
      <c r="BMX350" s="124"/>
      <c r="BMY350" s="124"/>
      <c r="BMZ350" s="124"/>
      <c r="BNA350" s="124"/>
      <c r="BNB350" s="124"/>
      <c r="BNC350" s="124"/>
      <c r="BND350" s="124"/>
      <c r="BNE350" s="124"/>
      <c r="BNF350" s="124"/>
      <c r="BNG350" s="124"/>
      <c r="BNH350" s="124"/>
      <c r="BNI350" s="124"/>
      <c r="BNJ350" s="124"/>
      <c r="BNK350" s="124"/>
      <c r="BNL350" s="124"/>
      <c r="BNM350" s="124"/>
      <c r="BNN350" s="124"/>
      <c r="BNO350" s="124"/>
      <c r="BNP350" s="124"/>
      <c r="BNQ350" s="124"/>
      <c r="BNR350" s="124"/>
      <c r="BNS350" s="124"/>
      <c r="BNT350" s="124"/>
      <c r="BNU350" s="124"/>
      <c r="BNV350" s="124"/>
      <c r="BNW350" s="124"/>
      <c r="BNX350" s="124"/>
      <c r="BNY350" s="124"/>
      <c r="BNZ350" s="124"/>
      <c r="BOA350" s="124"/>
      <c r="BOB350" s="124"/>
      <c r="BOC350" s="124"/>
      <c r="BOD350" s="124"/>
      <c r="BOE350" s="124"/>
      <c r="BOF350" s="124"/>
      <c r="BOG350" s="124"/>
      <c r="BOH350" s="124"/>
      <c r="BOI350" s="124"/>
      <c r="BOJ350" s="124"/>
      <c r="BOK350" s="124"/>
      <c r="BOL350" s="124"/>
      <c r="BOM350" s="124"/>
      <c r="BON350" s="124"/>
      <c r="BOO350" s="124"/>
      <c r="BOP350" s="124"/>
      <c r="BOQ350" s="124"/>
      <c r="BOR350" s="124"/>
      <c r="BOS350" s="124"/>
      <c r="BOT350" s="124"/>
      <c r="BOU350" s="124"/>
      <c r="BOV350" s="124"/>
      <c r="BOW350" s="124"/>
      <c r="BOX350" s="124"/>
      <c r="BOY350" s="124"/>
      <c r="BOZ350" s="124"/>
      <c r="BPA350" s="124"/>
      <c r="BPB350" s="124"/>
      <c r="BPC350" s="124"/>
      <c r="BPD350" s="124"/>
      <c r="BPE350" s="124"/>
      <c r="BPF350" s="124"/>
      <c r="BPG350" s="124"/>
      <c r="BPH350" s="124"/>
      <c r="BPI350" s="124"/>
      <c r="BPJ350" s="124"/>
      <c r="BPK350" s="124"/>
      <c r="BPL350" s="124"/>
      <c r="BPM350" s="124"/>
      <c r="BPN350" s="124"/>
      <c r="BPO350" s="124"/>
      <c r="BPP350" s="124"/>
      <c r="BPQ350" s="124"/>
      <c r="BPR350" s="124"/>
      <c r="BPS350" s="124"/>
      <c r="BPT350" s="124"/>
      <c r="BPU350" s="124"/>
      <c r="BPV350" s="124"/>
      <c r="BPW350" s="124"/>
      <c r="BPX350" s="124"/>
      <c r="BPY350" s="124"/>
      <c r="BPZ350" s="124"/>
      <c r="BQA350" s="124"/>
      <c r="BQB350" s="124"/>
      <c r="BQC350" s="124"/>
      <c r="BQD350" s="124"/>
      <c r="BQE350" s="124"/>
      <c r="BQF350" s="124"/>
      <c r="BQG350" s="124"/>
      <c r="BQH350" s="124"/>
      <c r="BQI350" s="124"/>
      <c r="BQJ350" s="124"/>
      <c r="BQK350" s="124"/>
      <c r="BQL350" s="124"/>
      <c r="BQM350" s="124"/>
      <c r="BQN350" s="124"/>
      <c r="BQO350" s="124"/>
      <c r="BQP350" s="124"/>
      <c r="BQQ350" s="124"/>
      <c r="BQR350" s="124"/>
      <c r="BQS350" s="124"/>
      <c r="BQT350" s="124"/>
      <c r="BQU350" s="124"/>
      <c r="BQV350" s="124"/>
      <c r="BQW350" s="124"/>
      <c r="BQX350" s="124"/>
      <c r="BQY350" s="124"/>
      <c r="BQZ350" s="124"/>
      <c r="BRA350" s="124"/>
      <c r="BRB350" s="124"/>
      <c r="BRC350" s="124"/>
      <c r="BRD350" s="124"/>
      <c r="BRE350" s="124"/>
      <c r="BRF350" s="124"/>
      <c r="BRG350" s="124"/>
      <c r="BRH350" s="124"/>
      <c r="BRI350" s="124"/>
      <c r="BRJ350" s="124"/>
      <c r="BRK350" s="124"/>
      <c r="BRL350" s="124"/>
      <c r="BRM350" s="124"/>
      <c r="BRN350" s="124"/>
      <c r="BRO350" s="124"/>
      <c r="BRP350" s="124"/>
      <c r="BRQ350" s="124"/>
      <c r="BRR350" s="124"/>
      <c r="BRS350" s="124"/>
      <c r="BRT350" s="124"/>
      <c r="BRU350" s="124"/>
      <c r="BRV350" s="124"/>
      <c r="BRW350" s="124"/>
      <c r="BRX350" s="124"/>
      <c r="BRY350" s="124"/>
      <c r="BRZ350" s="124"/>
    </row>
    <row r="351" spans="1:1846" s="45" customFormat="1" x14ac:dyDescent="0.3">
      <c r="A351" s="812"/>
      <c r="B351" s="812"/>
      <c r="C351" s="812"/>
      <c r="D351" s="793"/>
      <c r="E351" s="542" t="s">
        <v>466</v>
      </c>
      <c r="F351" s="829">
        <v>75</v>
      </c>
      <c r="G351" s="804" t="s">
        <v>467</v>
      </c>
      <c r="H351" s="817">
        <v>0</v>
      </c>
      <c r="I351" s="816">
        <v>2172494487.2199998</v>
      </c>
      <c r="J351" s="816">
        <v>2172488001.8299999</v>
      </c>
      <c r="K351" s="816">
        <v>2029881584.5599999</v>
      </c>
      <c r="L351" s="768" t="s">
        <v>144</v>
      </c>
      <c r="M351" s="933">
        <v>0</v>
      </c>
      <c r="N351" s="335">
        <f>157599395.81+316288005</f>
        <v>473887400.81</v>
      </c>
      <c r="O351" s="335">
        <f>316288005</f>
        <v>316288005</v>
      </c>
      <c r="P351" s="335">
        <v>0</v>
      </c>
      <c r="Q351" s="624" t="s">
        <v>461</v>
      </c>
      <c r="R351" s="623">
        <v>580773970.54999995</v>
      </c>
      <c r="S351" s="483">
        <f>2383229179.65+418299851.5</f>
        <v>2801529031.1500001</v>
      </c>
      <c r="T351" s="483">
        <f>28992849+418299851.5</f>
        <v>447292700.5</v>
      </c>
      <c r="U351" s="483">
        <v>49888468</v>
      </c>
      <c r="V351" s="664" t="s">
        <v>1049</v>
      </c>
      <c r="W351" s="930">
        <f>H351+M351+M352+M354+M356+R351</f>
        <v>580773970.54999995</v>
      </c>
      <c r="X351" s="838">
        <f>I351+N351+N352+N354+N356+S351+S354</f>
        <v>15631038903.199997</v>
      </c>
      <c r="Y351" s="838">
        <f>J351+O351+O352+O354+O356+T351+T354</f>
        <v>8559632815.6100006</v>
      </c>
      <c r="Z351" s="838">
        <f>K351+P351+P352+P354+P356+U351+U354</f>
        <v>6498926725.8400002</v>
      </c>
      <c r="AA351" s="897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S351" s="44"/>
      <c r="NT351" s="44"/>
      <c r="NU351" s="44"/>
      <c r="NV351" s="44"/>
      <c r="NW351" s="44"/>
      <c r="NX351" s="44"/>
      <c r="NY351" s="44"/>
      <c r="NZ351" s="44"/>
      <c r="OA351" s="44"/>
      <c r="OB351" s="44"/>
      <c r="OC351" s="44"/>
      <c r="OD351" s="44"/>
      <c r="OE351" s="44"/>
      <c r="OF351" s="44"/>
      <c r="OG351" s="44"/>
      <c r="OH351" s="44"/>
      <c r="OI351" s="44"/>
      <c r="OJ351" s="44"/>
      <c r="OK351" s="44"/>
      <c r="OL351" s="44"/>
      <c r="OM351" s="44"/>
      <c r="ON351" s="44"/>
      <c r="OO351" s="44"/>
      <c r="OP351" s="44"/>
      <c r="OQ351" s="44"/>
      <c r="OR351" s="44"/>
      <c r="OS351" s="44"/>
      <c r="OT351" s="44"/>
      <c r="OU351" s="44"/>
      <c r="OV351" s="44"/>
      <c r="OW351" s="44"/>
      <c r="OX351" s="44"/>
      <c r="OY351" s="44"/>
      <c r="OZ351" s="44"/>
      <c r="PA351" s="44"/>
      <c r="PB351" s="44"/>
      <c r="PC351" s="44"/>
      <c r="PD351" s="44"/>
      <c r="PE351" s="44"/>
      <c r="PF351" s="44"/>
      <c r="PG351" s="44"/>
      <c r="PH351" s="44"/>
      <c r="PI351" s="44"/>
      <c r="PJ351" s="44"/>
      <c r="PK351" s="44"/>
      <c r="PL351" s="44"/>
      <c r="PM351" s="44"/>
      <c r="PN351" s="44"/>
      <c r="PO351" s="44"/>
      <c r="PP351" s="44"/>
      <c r="PQ351" s="44"/>
      <c r="PR351" s="44"/>
      <c r="PS351" s="44"/>
      <c r="PT351" s="44"/>
      <c r="PU351" s="44"/>
      <c r="PV351" s="44"/>
      <c r="PW351" s="44"/>
      <c r="PX351" s="44"/>
      <c r="PY351" s="44"/>
      <c r="PZ351" s="44"/>
      <c r="QA351" s="44"/>
      <c r="QB351" s="44"/>
      <c r="QC351" s="44"/>
      <c r="QD351" s="44"/>
      <c r="QE351" s="44"/>
      <c r="QF351" s="44"/>
      <c r="QG351" s="44"/>
      <c r="QH351" s="44"/>
      <c r="QI351" s="44"/>
      <c r="QJ351" s="44"/>
      <c r="QK351" s="44"/>
      <c r="QL351" s="44"/>
      <c r="QM351" s="44"/>
      <c r="QN351" s="44"/>
      <c r="QO351" s="44"/>
      <c r="QP351" s="44"/>
      <c r="QQ351" s="44"/>
      <c r="QR351" s="44"/>
      <c r="QS351" s="44"/>
      <c r="QT351" s="44"/>
      <c r="QU351" s="44"/>
      <c r="QV351" s="44"/>
      <c r="QW351" s="44"/>
      <c r="QX351" s="44"/>
      <c r="QY351" s="44"/>
      <c r="QZ351" s="44"/>
      <c r="RA351" s="44"/>
      <c r="RB351" s="44"/>
      <c r="RC351" s="44"/>
      <c r="RD351" s="44"/>
      <c r="RE351" s="44"/>
      <c r="RF351" s="44"/>
      <c r="RG351" s="44"/>
      <c r="RH351" s="44"/>
      <c r="RI351" s="44"/>
      <c r="RJ351" s="44"/>
      <c r="RK351" s="44"/>
      <c r="RL351" s="44"/>
      <c r="RM351" s="44"/>
      <c r="RN351" s="44"/>
      <c r="RO351" s="44"/>
      <c r="RP351" s="44"/>
      <c r="RQ351" s="44"/>
      <c r="RR351" s="44"/>
      <c r="RS351" s="44"/>
      <c r="RT351" s="44"/>
      <c r="RU351" s="44"/>
      <c r="RV351" s="44"/>
      <c r="RW351" s="44"/>
      <c r="RX351" s="44"/>
      <c r="RY351" s="44"/>
      <c r="RZ351" s="44"/>
      <c r="SA351" s="44"/>
      <c r="SB351" s="44"/>
      <c r="SC351" s="44"/>
      <c r="SD351" s="44"/>
      <c r="SE351" s="44"/>
      <c r="SF351" s="44"/>
      <c r="SG351" s="44"/>
      <c r="SH351" s="44"/>
      <c r="SI351" s="44"/>
      <c r="SJ351" s="44"/>
      <c r="SK351" s="44"/>
      <c r="SL351" s="44"/>
      <c r="SM351" s="44"/>
      <c r="SN351" s="44"/>
      <c r="SO351" s="44"/>
      <c r="SP351" s="44"/>
      <c r="SQ351" s="44"/>
      <c r="SR351" s="44"/>
      <c r="SS351" s="44"/>
      <c r="ST351" s="44"/>
      <c r="SU351" s="44"/>
      <c r="SV351" s="44"/>
      <c r="SW351" s="44"/>
      <c r="SX351" s="44"/>
      <c r="SY351" s="44"/>
      <c r="SZ351" s="44"/>
      <c r="TA351" s="44"/>
      <c r="TB351" s="44"/>
      <c r="TC351" s="44"/>
      <c r="TD351" s="44"/>
      <c r="TE351" s="44"/>
      <c r="TF351" s="44"/>
      <c r="TG351" s="44"/>
      <c r="TH351" s="44"/>
      <c r="TI351" s="44"/>
      <c r="TJ351" s="44"/>
      <c r="TK351" s="44"/>
      <c r="TL351" s="44"/>
      <c r="TM351" s="44"/>
      <c r="TN351" s="44"/>
      <c r="TO351" s="44"/>
      <c r="TP351" s="44"/>
      <c r="TQ351" s="44"/>
      <c r="TR351" s="44"/>
      <c r="TS351" s="44"/>
      <c r="TT351" s="44"/>
      <c r="TU351" s="44"/>
      <c r="TV351" s="44"/>
      <c r="TW351" s="44"/>
      <c r="TX351" s="44"/>
      <c r="TY351" s="44"/>
      <c r="TZ351" s="44"/>
      <c r="UA351" s="44"/>
      <c r="UB351" s="44"/>
      <c r="UC351" s="44"/>
      <c r="UD351" s="44"/>
      <c r="UE351" s="44"/>
      <c r="UF351" s="44"/>
      <c r="UG351" s="44"/>
      <c r="UH351" s="44"/>
      <c r="UI351" s="44"/>
      <c r="UJ351" s="44"/>
      <c r="UK351" s="44"/>
      <c r="UL351" s="44"/>
      <c r="UM351" s="44"/>
      <c r="UN351" s="44"/>
      <c r="UO351" s="44"/>
      <c r="UP351" s="44"/>
      <c r="UQ351" s="44"/>
      <c r="UR351" s="44"/>
      <c r="US351" s="44"/>
      <c r="UT351" s="44"/>
      <c r="UU351" s="44"/>
      <c r="UV351" s="44"/>
      <c r="UW351" s="44"/>
      <c r="UX351" s="44"/>
      <c r="UY351" s="44"/>
      <c r="UZ351" s="44"/>
      <c r="VA351" s="44"/>
      <c r="VB351" s="44"/>
      <c r="VC351" s="44"/>
      <c r="VD351" s="44"/>
      <c r="VE351" s="44"/>
      <c r="VF351" s="44"/>
      <c r="VG351" s="44"/>
      <c r="VH351" s="44"/>
      <c r="VI351" s="44"/>
      <c r="VJ351" s="44"/>
      <c r="VK351" s="44"/>
      <c r="VL351" s="44"/>
      <c r="VM351" s="44"/>
      <c r="VN351" s="44"/>
      <c r="VO351" s="44"/>
      <c r="VP351" s="44"/>
      <c r="VQ351" s="44"/>
      <c r="VR351" s="44"/>
      <c r="VS351" s="44"/>
      <c r="VT351" s="44"/>
      <c r="VU351" s="44"/>
      <c r="VV351" s="44"/>
      <c r="VW351" s="44"/>
      <c r="VX351" s="44"/>
      <c r="VY351" s="44"/>
      <c r="VZ351" s="44"/>
      <c r="WA351" s="44"/>
      <c r="WB351" s="44"/>
      <c r="WC351" s="44"/>
      <c r="WD351" s="44"/>
      <c r="WE351" s="44"/>
      <c r="WF351" s="44"/>
      <c r="WG351" s="44"/>
      <c r="WH351" s="44"/>
      <c r="WI351" s="44"/>
      <c r="WJ351" s="44"/>
      <c r="WK351" s="44"/>
      <c r="WL351" s="44"/>
      <c r="WM351" s="44"/>
      <c r="WN351" s="44"/>
      <c r="WO351" s="44"/>
      <c r="WP351" s="44"/>
      <c r="WQ351" s="44"/>
      <c r="WR351" s="44"/>
      <c r="WS351" s="44"/>
      <c r="WT351" s="44"/>
      <c r="WU351" s="44"/>
      <c r="WV351" s="44"/>
      <c r="WW351" s="44"/>
      <c r="WX351" s="44"/>
      <c r="WY351" s="44"/>
      <c r="WZ351" s="44"/>
      <c r="XA351" s="44"/>
      <c r="XB351" s="44"/>
      <c r="XC351" s="44"/>
      <c r="XD351" s="44"/>
      <c r="XE351" s="44"/>
      <c r="XF351" s="44"/>
      <c r="XG351" s="44"/>
      <c r="XH351" s="44"/>
      <c r="XI351" s="44"/>
      <c r="XJ351" s="44"/>
      <c r="XK351" s="44"/>
      <c r="XL351" s="44"/>
      <c r="XM351" s="44"/>
      <c r="XN351" s="44"/>
      <c r="XO351" s="44"/>
      <c r="XP351" s="44"/>
      <c r="XQ351" s="44"/>
      <c r="XR351" s="44"/>
      <c r="XS351" s="44"/>
      <c r="XT351" s="44"/>
      <c r="XU351" s="44"/>
      <c r="XV351" s="44"/>
      <c r="XW351" s="44"/>
      <c r="XX351" s="44"/>
      <c r="XY351" s="44"/>
      <c r="XZ351" s="44"/>
      <c r="YA351" s="44"/>
      <c r="YB351" s="44"/>
      <c r="YC351" s="44"/>
      <c r="YD351" s="44"/>
      <c r="YE351" s="44"/>
      <c r="YF351" s="44"/>
      <c r="YG351" s="44"/>
      <c r="YH351" s="44"/>
      <c r="YI351" s="44"/>
      <c r="YJ351" s="44"/>
      <c r="YK351" s="44"/>
      <c r="YL351" s="44"/>
      <c r="YM351" s="44"/>
      <c r="YN351" s="44"/>
      <c r="YO351" s="44"/>
      <c r="YP351" s="44"/>
      <c r="YQ351" s="44"/>
      <c r="YR351" s="44"/>
      <c r="YS351" s="44"/>
      <c r="YT351" s="44"/>
      <c r="YU351" s="44"/>
      <c r="YV351" s="44"/>
      <c r="YW351" s="44"/>
      <c r="YX351" s="44"/>
      <c r="YY351" s="44"/>
      <c r="YZ351" s="44"/>
      <c r="ZA351" s="44"/>
      <c r="ZB351" s="44"/>
      <c r="ZC351" s="44"/>
      <c r="ZD351" s="44"/>
      <c r="ZE351" s="44"/>
      <c r="ZF351" s="44"/>
      <c r="ZG351" s="44"/>
      <c r="ZH351" s="44"/>
      <c r="ZI351" s="44"/>
      <c r="ZJ351" s="44"/>
      <c r="ZK351" s="44"/>
      <c r="ZL351" s="44"/>
      <c r="ZM351" s="44"/>
      <c r="ZN351" s="44"/>
      <c r="ZO351" s="44"/>
      <c r="ZP351" s="44"/>
      <c r="ZQ351" s="44"/>
      <c r="ZR351" s="44"/>
      <c r="ZS351" s="44"/>
      <c r="ZT351" s="44"/>
      <c r="ZU351" s="44"/>
      <c r="ZV351" s="44"/>
      <c r="ZW351" s="44"/>
      <c r="ZX351" s="44"/>
      <c r="ZY351" s="44"/>
      <c r="ZZ351" s="44"/>
      <c r="AAA351" s="44"/>
      <c r="AAB351" s="44"/>
      <c r="AAC351" s="44"/>
      <c r="AAD351" s="44"/>
      <c r="AAE351" s="44"/>
      <c r="AAF351" s="44"/>
      <c r="AAG351" s="44"/>
      <c r="AAH351" s="44"/>
      <c r="AAI351" s="44"/>
      <c r="AAJ351" s="44"/>
      <c r="AAK351" s="44"/>
      <c r="AAL351" s="44"/>
      <c r="AAM351" s="44"/>
      <c r="AAN351" s="44"/>
      <c r="AAO351" s="44"/>
      <c r="AAP351" s="44"/>
      <c r="AAQ351" s="44"/>
      <c r="AAR351" s="44"/>
      <c r="AAS351" s="44"/>
      <c r="AAT351" s="44"/>
      <c r="AAU351" s="44"/>
      <c r="AAV351" s="44"/>
      <c r="AAW351" s="44"/>
      <c r="AAX351" s="44"/>
      <c r="AAY351" s="44"/>
      <c r="AAZ351" s="44"/>
      <c r="ABA351" s="44"/>
      <c r="ABB351" s="44"/>
      <c r="ABC351" s="44"/>
      <c r="ABD351" s="44"/>
      <c r="ABE351" s="44"/>
      <c r="ABF351" s="44"/>
      <c r="ABG351" s="44"/>
      <c r="ABH351" s="44"/>
      <c r="ABI351" s="44"/>
      <c r="ABJ351" s="44"/>
      <c r="ABK351" s="44"/>
      <c r="ABL351" s="44"/>
      <c r="ABM351" s="44"/>
      <c r="ABN351" s="44"/>
      <c r="ABO351" s="44"/>
      <c r="ABP351" s="44"/>
      <c r="ABQ351" s="44"/>
      <c r="ABR351" s="44"/>
      <c r="ABS351" s="44"/>
      <c r="ABT351" s="44"/>
      <c r="ABU351" s="44"/>
      <c r="ABV351" s="44"/>
      <c r="ABW351" s="44"/>
      <c r="ABX351" s="44"/>
      <c r="ABY351" s="44"/>
      <c r="ABZ351" s="44"/>
      <c r="ACA351" s="44"/>
      <c r="ACB351" s="44"/>
      <c r="ACC351" s="44"/>
      <c r="ACD351" s="44"/>
      <c r="ACE351" s="44"/>
      <c r="ACF351" s="44"/>
      <c r="ACG351" s="44"/>
      <c r="ACH351" s="44"/>
      <c r="ACI351" s="44"/>
      <c r="ACJ351" s="44"/>
      <c r="ACK351" s="44"/>
      <c r="ACL351" s="44"/>
      <c r="ACM351" s="44"/>
      <c r="ACN351" s="44"/>
      <c r="ACO351" s="44"/>
      <c r="ACP351" s="44"/>
      <c r="ACQ351" s="44"/>
      <c r="ACR351" s="44"/>
      <c r="ACS351" s="44"/>
      <c r="ACT351" s="44"/>
      <c r="ACU351" s="44"/>
      <c r="ACV351" s="44"/>
      <c r="ACW351" s="44"/>
      <c r="ACX351" s="44"/>
      <c r="ACY351" s="44"/>
      <c r="ACZ351" s="44"/>
      <c r="ADA351" s="44"/>
      <c r="ADB351" s="44"/>
      <c r="ADC351" s="44"/>
      <c r="ADD351" s="44"/>
      <c r="ADE351" s="44"/>
      <c r="ADF351" s="44"/>
      <c r="ADG351" s="44"/>
      <c r="ADH351" s="44"/>
      <c r="ADI351" s="44"/>
      <c r="ADJ351" s="44"/>
      <c r="ADK351" s="44"/>
      <c r="ADL351" s="44"/>
      <c r="ADM351" s="44"/>
      <c r="ADN351" s="44"/>
      <c r="ADO351" s="44"/>
      <c r="ADP351" s="44"/>
      <c r="ADQ351" s="44"/>
      <c r="ADR351" s="44"/>
      <c r="ADS351" s="44"/>
      <c r="ADT351" s="44"/>
      <c r="ADU351" s="44"/>
      <c r="ADV351" s="44"/>
      <c r="ADW351" s="44"/>
      <c r="ADX351" s="44"/>
      <c r="ADY351" s="44"/>
      <c r="ADZ351" s="44"/>
      <c r="AEA351" s="44"/>
      <c r="AEB351" s="44"/>
      <c r="AEC351" s="44"/>
      <c r="AED351" s="44"/>
      <c r="AEE351" s="44"/>
      <c r="AEF351" s="44"/>
      <c r="AEG351" s="44"/>
      <c r="AEH351" s="44"/>
      <c r="AEI351" s="44"/>
      <c r="AEJ351" s="44"/>
      <c r="AEK351" s="44"/>
      <c r="AEL351" s="44"/>
      <c r="AEM351" s="44"/>
      <c r="AEN351" s="44"/>
      <c r="AEO351" s="44"/>
      <c r="AEP351" s="44"/>
      <c r="AEQ351" s="44"/>
      <c r="AER351" s="44"/>
      <c r="AES351" s="44"/>
      <c r="AET351" s="44"/>
      <c r="AEU351" s="44"/>
      <c r="AEV351" s="44"/>
      <c r="AEW351" s="44"/>
      <c r="AEX351" s="44"/>
      <c r="AEY351" s="44"/>
      <c r="AEZ351" s="44"/>
      <c r="AFA351" s="44"/>
      <c r="AFB351" s="44"/>
      <c r="AFC351" s="44"/>
      <c r="AFD351" s="44"/>
      <c r="AFE351" s="44"/>
      <c r="AFF351" s="44"/>
      <c r="AFG351" s="44"/>
      <c r="AFH351" s="44"/>
      <c r="AFI351" s="44"/>
      <c r="AFJ351" s="44"/>
      <c r="AFK351" s="44"/>
      <c r="AFL351" s="44"/>
      <c r="AFM351" s="44"/>
      <c r="AFN351" s="44"/>
      <c r="AFO351" s="44"/>
      <c r="AFP351" s="44"/>
      <c r="AFQ351" s="44"/>
      <c r="AFR351" s="44"/>
      <c r="AFS351" s="44"/>
      <c r="AFT351" s="44"/>
      <c r="AFU351" s="44"/>
      <c r="AFV351" s="44"/>
      <c r="AFW351" s="44"/>
      <c r="AFX351" s="44"/>
      <c r="AFY351" s="44"/>
      <c r="AFZ351" s="44"/>
      <c r="AGA351" s="44"/>
      <c r="AGB351" s="44"/>
      <c r="AGC351" s="44"/>
      <c r="AGD351" s="44"/>
      <c r="AGE351" s="44"/>
      <c r="AGF351" s="44"/>
      <c r="AGG351" s="44"/>
      <c r="AGH351" s="44"/>
      <c r="AGI351" s="44"/>
      <c r="AGJ351" s="44"/>
      <c r="AGK351" s="44"/>
      <c r="AGL351" s="44"/>
      <c r="AGM351" s="44"/>
      <c r="AGN351" s="44"/>
      <c r="AGO351" s="44"/>
      <c r="AGP351" s="44"/>
      <c r="AGQ351" s="44"/>
      <c r="AGR351" s="44"/>
      <c r="AGS351" s="44"/>
      <c r="AGT351" s="44"/>
      <c r="AGU351" s="44"/>
      <c r="AGV351" s="44"/>
      <c r="AGW351" s="44"/>
      <c r="AGX351" s="44"/>
      <c r="AGY351" s="44"/>
      <c r="AGZ351" s="44"/>
      <c r="AHA351" s="44"/>
      <c r="AHB351" s="44"/>
      <c r="AHC351" s="44"/>
      <c r="AHD351" s="44"/>
      <c r="AHE351" s="44"/>
      <c r="AHF351" s="44"/>
      <c r="AHG351" s="44"/>
      <c r="AHH351" s="44"/>
      <c r="AHI351" s="44"/>
      <c r="AHJ351" s="44"/>
      <c r="AHK351" s="44"/>
      <c r="AHL351" s="44"/>
      <c r="AHM351" s="44"/>
      <c r="AHN351" s="44"/>
      <c r="AHO351" s="44"/>
      <c r="AHP351" s="44"/>
      <c r="AHQ351" s="44"/>
      <c r="AHR351" s="44"/>
      <c r="AHS351" s="44"/>
      <c r="AHT351" s="44"/>
      <c r="AHU351" s="44"/>
      <c r="AHV351" s="44"/>
      <c r="AHW351" s="44"/>
      <c r="AHX351" s="44"/>
      <c r="AHY351" s="44"/>
      <c r="AHZ351" s="44"/>
      <c r="AIA351" s="44"/>
      <c r="AIB351" s="44"/>
      <c r="AIC351" s="44"/>
      <c r="AID351" s="44"/>
      <c r="AIE351" s="44"/>
      <c r="AIF351" s="44"/>
      <c r="AIG351" s="44"/>
      <c r="AIH351" s="44"/>
      <c r="AII351" s="44"/>
      <c r="AIJ351" s="44"/>
      <c r="AIK351" s="44"/>
      <c r="AIL351" s="44"/>
      <c r="AIM351" s="44"/>
      <c r="AIN351" s="44"/>
      <c r="AIO351" s="44"/>
      <c r="AIP351" s="44"/>
      <c r="AIQ351" s="44"/>
      <c r="AIR351" s="44"/>
      <c r="AIS351" s="44"/>
      <c r="AIT351" s="44"/>
      <c r="AIU351" s="44"/>
      <c r="AIV351" s="44"/>
      <c r="AIW351" s="44"/>
      <c r="AIX351" s="44"/>
      <c r="AIY351" s="44"/>
      <c r="AIZ351" s="44"/>
      <c r="AJA351" s="44"/>
      <c r="AJB351" s="44"/>
      <c r="AJC351" s="44"/>
      <c r="AJD351" s="44"/>
      <c r="AJE351" s="44"/>
      <c r="AJF351" s="44"/>
      <c r="AJG351" s="44"/>
      <c r="AJH351" s="44"/>
      <c r="AJI351" s="44"/>
      <c r="AJJ351" s="44"/>
      <c r="AJK351" s="44"/>
      <c r="AJL351" s="44"/>
      <c r="AJM351" s="44"/>
      <c r="AJN351" s="44"/>
      <c r="AJO351" s="44"/>
      <c r="AJP351" s="44"/>
      <c r="AJQ351" s="44"/>
      <c r="AJR351" s="44"/>
      <c r="AJS351" s="44"/>
      <c r="AJT351" s="44"/>
      <c r="AJU351" s="44"/>
      <c r="AJV351" s="44"/>
      <c r="AJW351" s="44"/>
      <c r="AJX351" s="44"/>
      <c r="AJY351" s="44"/>
      <c r="AJZ351" s="44"/>
      <c r="AKA351" s="44"/>
      <c r="AKB351" s="44"/>
      <c r="AKC351" s="44"/>
      <c r="AKD351" s="44"/>
      <c r="AKE351" s="44"/>
      <c r="AKF351" s="44"/>
      <c r="AKG351" s="44"/>
      <c r="AKH351" s="44"/>
      <c r="AKI351" s="44"/>
      <c r="AKJ351" s="44"/>
      <c r="AKK351" s="44"/>
      <c r="AKL351" s="44"/>
      <c r="AKM351" s="44"/>
      <c r="AKN351" s="44"/>
      <c r="AKO351" s="44"/>
      <c r="AKP351" s="44"/>
      <c r="AKQ351" s="44"/>
      <c r="AKR351" s="44"/>
      <c r="AKS351" s="44"/>
      <c r="AKT351" s="44"/>
      <c r="AKU351" s="44"/>
      <c r="AKV351" s="44"/>
      <c r="AKW351" s="44"/>
      <c r="AKX351" s="44"/>
      <c r="AKY351" s="44"/>
      <c r="AKZ351" s="44"/>
      <c r="ALA351" s="44"/>
      <c r="ALB351" s="44"/>
      <c r="ALC351" s="44"/>
      <c r="ALD351" s="44"/>
      <c r="ALE351" s="44"/>
      <c r="ALF351" s="44"/>
      <c r="ALG351" s="44"/>
      <c r="ALH351" s="44"/>
      <c r="ALI351" s="44"/>
      <c r="ALJ351" s="44"/>
      <c r="ALK351" s="44"/>
      <c r="ALL351" s="44"/>
      <c r="ALM351" s="44"/>
      <c r="ALN351" s="44"/>
      <c r="ALO351" s="44"/>
      <c r="ALP351" s="44"/>
      <c r="ALQ351" s="44"/>
      <c r="ALR351" s="44"/>
      <c r="ALS351" s="44"/>
      <c r="ALT351" s="44"/>
      <c r="ALU351" s="44"/>
      <c r="ALV351" s="44"/>
      <c r="ALW351" s="44"/>
      <c r="ALX351" s="44"/>
      <c r="ALY351" s="44"/>
      <c r="ALZ351" s="44"/>
      <c r="AMA351" s="44"/>
      <c r="AMB351" s="44"/>
      <c r="AMC351" s="44"/>
      <c r="AMD351" s="44"/>
      <c r="AME351" s="44"/>
      <c r="AMF351" s="44"/>
      <c r="AMG351" s="44"/>
      <c r="AMH351" s="44"/>
      <c r="AMI351" s="44"/>
      <c r="AMJ351" s="44"/>
      <c r="AMK351" s="44"/>
      <c r="AML351" s="44"/>
      <c r="AMM351" s="44"/>
      <c r="AMN351" s="44"/>
      <c r="AMO351" s="44"/>
      <c r="AMP351" s="44"/>
      <c r="AMQ351" s="44"/>
      <c r="AMR351" s="44"/>
      <c r="AMS351" s="44"/>
      <c r="AMT351" s="44"/>
      <c r="AMU351" s="44"/>
      <c r="AMV351" s="44"/>
      <c r="AMW351" s="44"/>
      <c r="AMX351" s="44"/>
      <c r="AMY351" s="44"/>
      <c r="AMZ351" s="44"/>
      <c r="ANA351" s="44"/>
      <c r="ANB351" s="44"/>
      <c r="ANC351" s="44"/>
      <c r="AND351" s="44"/>
      <c r="ANE351" s="44"/>
      <c r="ANF351" s="44"/>
      <c r="ANG351" s="44"/>
      <c r="ANH351" s="44"/>
      <c r="ANI351" s="44"/>
      <c r="ANJ351" s="44"/>
      <c r="ANK351" s="44"/>
      <c r="ANL351" s="44"/>
      <c r="ANM351" s="44"/>
      <c r="ANN351" s="44"/>
      <c r="ANO351" s="44"/>
      <c r="ANP351" s="44"/>
      <c r="ANQ351" s="44"/>
      <c r="ANR351" s="44"/>
      <c r="ANS351" s="44"/>
      <c r="ANT351" s="44"/>
      <c r="ANU351" s="44"/>
      <c r="ANV351" s="44"/>
      <c r="ANW351" s="44"/>
      <c r="ANX351" s="44"/>
      <c r="ANY351" s="44"/>
      <c r="ANZ351" s="44"/>
      <c r="AOA351" s="44"/>
      <c r="AOB351" s="44"/>
      <c r="AOC351" s="44"/>
      <c r="AOD351" s="44"/>
      <c r="AOE351" s="44"/>
      <c r="AOF351" s="44"/>
      <c r="AOG351" s="44"/>
      <c r="AOH351" s="44"/>
      <c r="AOI351" s="44"/>
      <c r="AOJ351" s="44"/>
      <c r="AOK351" s="44"/>
      <c r="AOL351" s="44"/>
      <c r="AOM351" s="44"/>
      <c r="AON351" s="44"/>
      <c r="AOO351" s="44"/>
      <c r="AOP351" s="44"/>
      <c r="AOQ351" s="44"/>
      <c r="AOR351" s="44"/>
      <c r="AOS351" s="44"/>
      <c r="AOT351" s="44"/>
      <c r="AOU351" s="44"/>
      <c r="AOV351" s="44"/>
      <c r="AOW351" s="44"/>
      <c r="AOX351" s="44"/>
      <c r="AOY351" s="44"/>
      <c r="AOZ351" s="44"/>
      <c r="APA351" s="44"/>
      <c r="APB351" s="44"/>
      <c r="APC351" s="44"/>
      <c r="APD351" s="44"/>
      <c r="APE351" s="44"/>
      <c r="APF351" s="44"/>
      <c r="APG351" s="44"/>
      <c r="APH351" s="44"/>
      <c r="API351" s="44"/>
      <c r="APJ351" s="44"/>
      <c r="APK351" s="44"/>
      <c r="APL351" s="44"/>
      <c r="APM351" s="44"/>
      <c r="APN351" s="44"/>
      <c r="APO351" s="44"/>
      <c r="APP351" s="44"/>
      <c r="APQ351" s="44"/>
      <c r="APR351" s="44"/>
      <c r="APS351" s="44"/>
      <c r="APT351" s="44"/>
      <c r="APU351" s="44"/>
      <c r="APV351" s="44"/>
      <c r="APW351" s="44"/>
      <c r="APX351" s="44"/>
      <c r="APY351" s="44"/>
      <c r="APZ351" s="44"/>
      <c r="AQA351" s="44"/>
      <c r="AQB351" s="44"/>
      <c r="AQC351" s="44"/>
      <c r="AQD351" s="44"/>
      <c r="AQE351" s="44"/>
      <c r="AQF351" s="44"/>
      <c r="AQG351" s="44"/>
      <c r="AQH351" s="44"/>
      <c r="AQI351" s="44"/>
      <c r="AQJ351" s="44"/>
      <c r="AQK351" s="44"/>
      <c r="AQL351" s="44"/>
      <c r="AQM351" s="44"/>
      <c r="AQN351" s="44"/>
      <c r="AQO351" s="44"/>
      <c r="AQP351" s="44"/>
      <c r="AQQ351" s="44"/>
      <c r="AQR351" s="44"/>
      <c r="AQS351" s="44"/>
      <c r="AQT351" s="44"/>
      <c r="AQU351" s="44"/>
      <c r="AQV351" s="44"/>
      <c r="AQW351" s="44"/>
      <c r="AQX351" s="44"/>
      <c r="AQY351" s="44"/>
      <c r="AQZ351" s="44"/>
      <c r="ARA351" s="44"/>
      <c r="ARB351" s="44"/>
      <c r="ARC351" s="44"/>
      <c r="ARD351" s="44"/>
      <c r="ARE351" s="44"/>
      <c r="ARF351" s="44"/>
      <c r="ARG351" s="44"/>
      <c r="ARH351" s="44"/>
      <c r="ARI351" s="44"/>
      <c r="ARJ351" s="44"/>
      <c r="ARK351" s="44"/>
      <c r="ARL351" s="44"/>
      <c r="ARM351" s="44"/>
      <c r="ARN351" s="44"/>
      <c r="ARO351" s="44"/>
      <c r="ARP351" s="44"/>
      <c r="ARQ351" s="44"/>
      <c r="ARR351" s="44"/>
      <c r="ARS351" s="44"/>
      <c r="ART351" s="44"/>
      <c r="ARU351" s="44"/>
      <c r="ARV351" s="44"/>
      <c r="ARW351" s="44"/>
      <c r="ARX351" s="44"/>
      <c r="ARY351" s="44"/>
      <c r="ARZ351" s="44"/>
      <c r="ASA351" s="44"/>
      <c r="ASB351" s="44"/>
      <c r="ASC351" s="44"/>
      <c r="ASD351" s="44"/>
      <c r="ASE351" s="44"/>
      <c r="ASF351" s="44"/>
      <c r="ASG351" s="44"/>
      <c r="ASH351" s="44"/>
      <c r="ASI351" s="44"/>
      <c r="ASJ351" s="44"/>
      <c r="ASK351" s="44"/>
      <c r="ASL351" s="44"/>
      <c r="ASM351" s="44"/>
      <c r="ASN351" s="44"/>
      <c r="ASO351" s="44"/>
      <c r="ASP351" s="44"/>
      <c r="ASQ351" s="44"/>
      <c r="ASR351" s="44"/>
      <c r="ASS351" s="44"/>
      <c r="AST351" s="44"/>
      <c r="ASU351" s="44"/>
      <c r="ASV351" s="44"/>
      <c r="ASW351" s="44"/>
      <c r="ASX351" s="44"/>
      <c r="ASY351" s="44"/>
      <c r="ASZ351" s="44"/>
      <c r="ATA351" s="44"/>
      <c r="ATB351" s="44"/>
      <c r="ATC351" s="44"/>
      <c r="ATD351" s="44"/>
      <c r="ATE351" s="44"/>
      <c r="ATF351" s="44"/>
      <c r="ATG351" s="44"/>
      <c r="ATH351" s="44"/>
      <c r="ATI351" s="44"/>
      <c r="ATJ351" s="44"/>
      <c r="ATK351" s="44"/>
      <c r="ATL351" s="44"/>
      <c r="ATM351" s="44"/>
      <c r="ATN351" s="44"/>
      <c r="ATO351" s="44"/>
      <c r="ATP351" s="44"/>
      <c r="ATQ351" s="44"/>
      <c r="ATR351" s="44"/>
      <c r="ATS351" s="44"/>
      <c r="ATT351" s="44"/>
      <c r="ATU351" s="44"/>
      <c r="ATV351" s="44"/>
      <c r="ATW351" s="44"/>
      <c r="ATX351" s="44"/>
      <c r="ATY351" s="44"/>
      <c r="ATZ351" s="44"/>
      <c r="AUA351" s="44"/>
      <c r="AUB351" s="44"/>
      <c r="AUC351" s="44"/>
      <c r="AUD351" s="44"/>
      <c r="AUE351" s="44"/>
      <c r="AUF351" s="44"/>
      <c r="AUG351" s="44"/>
      <c r="AUH351" s="44"/>
      <c r="AUI351" s="44"/>
      <c r="AUJ351" s="44"/>
      <c r="AUK351" s="44"/>
      <c r="AUL351" s="44"/>
      <c r="AUM351" s="44"/>
      <c r="AUN351" s="44"/>
      <c r="AUO351" s="44"/>
      <c r="AUP351" s="44"/>
      <c r="AUQ351" s="44"/>
      <c r="AUR351" s="44"/>
      <c r="AUS351" s="44"/>
      <c r="AUT351" s="44"/>
      <c r="AUU351" s="44"/>
      <c r="AUV351" s="44"/>
      <c r="AUW351" s="44"/>
      <c r="AUX351" s="44"/>
      <c r="AUY351" s="44"/>
      <c r="AUZ351" s="44"/>
      <c r="AVA351" s="44"/>
      <c r="AVB351" s="44"/>
      <c r="AVC351" s="44"/>
      <c r="AVD351" s="44"/>
      <c r="AVE351" s="44"/>
      <c r="AVF351" s="44"/>
      <c r="AVG351" s="44"/>
      <c r="AVH351" s="44"/>
      <c r="AVI351" s="44"/>
      <c r="AVJ351" s="44"/>
      <c r="AVK351" s="44"/>
      <c r="AVL351" s="44"/>
      <c r="AVM351" s="44"/>
      <c r="AVN351" s="44"/>
      <c r="AVO351" s="44"/>
      <c r="AVP351" s="44"/>
      <c r="AVQ351" s="44"/>
      <c r="AVR351" s="44"/>
      <c r="AVS351" s="44"/>
      <c r="AVT351" s="44"/>
      <c r="AVU351" s="44"/>
      <c r="AVV351" s="44"/>
      <c r="AVW351" s="44"/>
      <c r="AVX351" s="44"/>
      <c r="AVY351" s="44"/>
      <c r="AVZ351" s="44"/>
      <c r="AWA351" s="44"/>
      <c r="AWB351" s="44"/>
      <c r="AWC351" s="44"/>
      <c r="AWD351" s="44"/>
      <c r="AWE351" s="44"/>
      <c r="AWF351" s="44"/>
      <c r="AWG351" s="44"/>
      <c r="AWH351" s="44"/>
      <c r="AWI351" s="44"/>
      <c r="AWJ351" s="44"/>
      <c r="AWK351" s="44"/>
      <c r="AWL351" s="44"/>
      <c r="AWM351" s="44"/>
      <c r="AWN351" s="44"/>
      <c r="AWO351" s="44"/>
      <c r="AWP351" s="44"/>
      <c r="AWQ351" s="44"/>
      <c r="AWR351" s="44"/>
      <c r="AWS351" s="44"/>
      <c r="AWT351" s="44"/>
      <c r="AWU351" s="44"/>
      <c r="AWV351" s="44"/>
      <c r="AWW351" s="44"/>
      <c r="AWX351" s="44"/>
      <c r="AWY351" s="44"/>
      <c r="AWZ351" s="44"/>
      <c r="AXA351" s="44"/>
      <c r="AXB351" s="44"/>
      <c r="AXC351" s="44"/>
      <c r="AXD351" s="44"/>
      <c r="AXE351" s="44"/>
      <c r="AXF351" s="44"/>
      <c r="AXG351" s="44"/>
      <c r="AXH351" s="44"/>
      <c r="AXI351" s="44"/>
      <c r="AXJ351" s="44"/>
      <c r="AXK351" s="44"/>
      <c r="AXL351" s="44"/>
      <c r="AXM351" s="44"/>
      <c r="AXN351" s="44"/>
      <c r="AXO351" s="44"/>
      <c r="AXP351" s="44"/>
      <c r="AXQ351" s="44"/>
      <c r="AXR351" s="44"/>
      <c r="AXS351" s="44"/>
      <c r="AXT351" s="44"/>
      <c r="AXU351" s="44"/>
      <c r="AXV351" s="44"/>
      <c r="AXW351" s="44"/>
      <c r="AXX351" s="44"/>
      <c r="AXY351" s="44"/>
      <c r="AXZ351" s="44"/>
      <c r="AYA351" s="44"/>
      <c r="AYB351" s="44"/>
      <c r="AYC351" s="44"/>
      <c r="AYD351" s="44"/>
      <c r="AYE351" s="44"/>
      <c r="AYF351" s="44"/>
      <c r="AYG351" s="44"/>
      <c r="AYH351" s="44"/>
      <c r="AYI351" s="44"/>
      <c r="AYJ351" s="44"/>
      <c r="AYK351" s="44"/>
      <c r="AYL351" s="44"/>
      <c r="AYM351" s="44"/>
      <c r="AYN351" s="44"/>
      <c r="AYO351" s="44"/>
      <c r="AYP351" s="44"/>
      <c r="AYQ351" s="44"/>
      <c r="AYR351" s="44"/>
      <c r="AYS351" s="44"/>
      <c r="AYT351" s="44"/>
      <c r="AYU351" s="44"/>
      <c r="AYV351" s="44"/>
      <c r="AYW351" s="44"/>
      <c r="AYX351" s="44"/>
      <c r="AYY351" s="44"/>
      <c r="AYZ351" s="44"/>
      <c r="AZA351" s="44"/>
      <c r="AZB351" s="44"/>
      <c r="AZC351" s="44"/>
      <c r="AZD351" s="44"/>
      <c r="AZE351" s="44"/>
      <c r="AZF351" s="44"/>
      <c r="AZG351" s="44"/>
      <c r="AZH351" s="44"/>
      <c r="AZI351" s="44"/>
      <c r="AZJ351" s="44"/>
      <c r="AZK351" s="44"/>
      <c r="AZL351" s="44"/>
      <c r="AZM351" s="44"/>
      <c r="AZN351" s="44"/>
      <c r="AZO351" s="44"/>
      <c r="AZP351" s="44"/>
      <c r="AZQ351" s="44"/>
      <c r="AZR351" s="44"/>
      <c r="AZS351" s="44"/>
      <c r="AZT351" s="44"/>
      <c r="AZU351" s="44"/>
      <c r="AZV351" s="44"/>
      <c r="AZW351" s="44"/>
      <c r="AZX351" s="44"/>
      <c r="AZY351" s="44"/>
      <c r="AZZ351" s="44"/>
      <c r="BAA351" s="44"/>
      <c r="BAB351" s="44"/>
      <c r="BAC351" s="44"/>
      <c r="BAD351" s="44"/>
      <c r="BAE351" s="44"/>
      <c r="BAF351" s="44"/>
      <c r="BAG351" s="44"/>
      <c r="BAH351" s="44"/>
      <c r="BAI351" s="44"/>
      <c r="BAJ351" s="44"/>
      <c r="BAK351" s="44"/>
      <c r="BAL351" s="44"/>
      <c r="BAM351" s="44"/>
      <c r="BAN351" s="44"/>
      <c r="BAO351" s="44"/>
      <c r="BAP351" s="44"/>
      <c r="BAQ351" s="44"/>
      <c r="BAR351" s="44"/>
      <c r="BAS351" s="44"/>
      <c r="BAT351" s="44"/>
      <c r="BAU351" s="44"/>
      <c r="BAV351" s="44"/>
      <c r="BAW351" s="44"/>
      <c r="BAX351" s="44"/>
      <c r="BAY351" s="44"/>
      <c r="BAZ351" s="44"/>
      <c r="BBA351" s="44"/>
      <c r="BBB351" s="44"/>
      <c r="BBC351" s="44"/>
      <c r="BBD351" s="44"/>
      <c r="BBE351" s="44"/>
      <c r="BBF351" s="44"/>
      <c r="BBG351" s="44"/>
      <c r="BBH351" s="44"/>
      <c r="BBI351" s="44"/>
      <c r="BBJ351" s="44"/>
      <c r="BBK351" s="44"/>
      <c r="BBL351" s="44"/>
      <c r="BBM351" s="44"/>
      <c r="BBN351" s="44"/>
      <c r="BBO351" s="44"/>
      <c r="BBP351" s="44"/>
      <c r="BBQ351" s="44"/>
      <c r="BBR351" s="44"/>
      <c r="BBS351" s="44"/>
      <c r="BBT351" s="44"/>
      <c r="BBU351" s="44"/>
      <c r="BBV351" s="44"/>
      <c r="BBW351" s="44"/>
      <c r="BBX351" s="44"/>
      <c r="BBY351" s="44"/>
      <c r="BBZ351" s="44"/>
      <c r="BCA351" s="44"/>
      <c r="BCB351" s="44"/>
      <c r="BCC351" s="44"/>
      <c r="BCD351" s="44"/>
      <c r="BCE351" s="44"/>
      <c r="BCF351" s="44"/>
      <c r="BCG351" s="44"/>
      <c r="BCH351" s="44"/>
      <c r="BCI351" s="44"/>
      <c r="BCJ351" s="44"/>
      <c r="BCK351" s="44"/>
      <c r="BCL351" s="44"/>
      <c r="BCM351" s="44"/>
      <c r="BCN351" s="44"/>
      <c r="BCO351" s="44"/>
      <c r="BCP351" s="44"/>
      <c r="BCQ351" s="44"/>
      <c r="BCR351" s="44"/>
      <c r="BCS351" s="44"/>
      <c r="BCT351" s="44"/>
      <c r="BCU351" s="44"/>
      <c r="BCV351" s="44"/>
      <c r="BCW351" s="44"/>
      <c r="BCX351" s="44"/>
      <c r="BCY351" s="44"/>
      <c r="BCZ351" s="44"/>
      <c r="BDA351" s="44"/>
      <c r="BDB351" s="44"/>
      <c r="BDC351" s="44"/>
      <c r="BDD351" s="44"/>
      <c r="BDE351" s="44"/>
      <c r="BDF351" s="44"/>
      <c r="BDG351" s="44"/>
      <c r="BDH351" s="44"/>
      <c r="BDI351" s="44"/>
      <c r="BDJ351" s="44"/>
      <c r="BDK351" s="44"/>
      <c r="BDL351" s="44"/>
      <c r="BDM351" s="44"/>
      <c r="BDN351" s="44"/>
      <c r="BDO351" s="44"/>
      <c r="BDP351" s="44"/>
      <c r="BDQ351" s="44"/>
      <c r="BDR351" s="44"/>
      <c r="BDS351" s="44"/>
      <c r="BDT351" s="44"/>
      <c r="BDU351" s="44"/>
      <c r="BDV351" s="44"/>
      <c r="BDW351" s="44"/>
      <c r="BDX351" s="44"/>
      <c r="BDY351" s="44"/>
      <c r="BDZ351" s="44"/>
      <c r="BEA351" s="44"/>
      <c r="BEB351" s="44"/>
      <c r="BEC351" s="44"/>
      <c r="BED351" s="44"/>
      <c r="BEE351" s="44"/>
      <c r="BEF351" s="44"/>
      <c r="BEG351" s="44"/>
      <c r="BEH351" s="44"/>
      <c r="BEI351" s="44"/>
      <c r="BEJ351" s="44"/>
      <c r="BEK351" s="44"/>
      <c r="BEL351" s="44"/>
      <c r="BEM351" s="44"/>
      <c r="BEN351" s="44"/>
      <c r="BEO351" s="44"/>
      <c r="BEP351" s="44"/>
      <c r="BEQ351" s="44"/>
      <c r="BER351" s="44"/>
      <c r="BES351" s="44"/>
      <c r="BET351" s="44"/>
      <c r="BEU351" s="44"/>
      <c r="BEV351" s="44"/>
      <c r="BEW351" s="44"/>
      <c r="BEX351" s="44"/>
      <c r="BEY351" s="44"/>
      <c r="BEZ351" s="44"/>
      <c r="BFA351" s="44"/>
      <c r="BFB351" s="44"/>
      <c r="BFC351" s="44"/>
      <c r="BFD351" s="44"/>
      <c r="BFE351" s="44"/>
      <c r="BFF351" s="44"/>
      <c r="BFG351" s="44"/>
      <c r="BFH351" s="44"/>
      <c r="BFI351" s="44"/>
      <c r="BFJ351" s="44"/>
      <c r="BFK351" s="44"/>
      <c r="BFL351" s="44"/>
      <c r="BFM351" s="44"/>
      <c r="BFN351" s="44"/>
      <c r="BFO351" s="44"/>
      <c r="BFP351" s="44"/>
      <c r="BFQ351" s="44"/>
      <c r="BFR351" s="44"/>
      <c r="BFS351" s="44"/>
      <c r="BFT351" s="44"/>
      <c r="BFU351" s="44"/>
      <c r="BFV351" s="44"/>
      <c r="BFW351" s="44"/>
      <c r="BFX351" s="44"/>
      <c r="BFY351" s="44"/>
      <c r="BFZ351" s="44"/>
      <c r="BGA351" s="44"/>
      <c r="BGB351" s="44"/>
      <c r="BGC351" s="44"/>
      <c r="BGD351" s="44"/>
      <c r="BGE351" s="44"/>
      <c r="BGF351" s="44"/>
      <c r="BGG351" s="44"/>
      <c r="BGH351" s="44"/>
      <c r="BGI351" s="44"/>
      <c r="BGJ351" s="44"/>
      <c r="BGK351" s="44"/>
      <c r="BGL351" s="44"/>
      <c r="BGM351" s="44"/>
      <c r="BGN351" s="44"/>
      <c r="BGO351" s="44"/>
      <c r="BGP351" s="44"/>
      <c r="BGQ351" s="44"/>
      <c r="BGR351" s="44"/>
      <c r="BGS351" s="44"/>
      <c r="BGT351" s="44"/>
      <c r="BGU351" s="44"/>
      <c r="BGV351" s="44"/>
      <c r="BGW351" s="44"/>
      <c r="BGX351" s="44"/>
      <c r="BGY351" s="44"/>
      <c r="BGZ351" s="44"/>
      <c r="BHA351" s="44"/>
      <c r="BHB351" s="44"/>
      <c r="BHC351" s="44"/>
      <c r="BHD351" s="44"/>
      <c r="BHE351" s="44"/>
      <c r="BHF351" s="44"/>
      <c r="BHG351" s="44"/>
      <c r="BHH351" s="44"/>
      <c r="BHI351" s="44"/>
      <c r="BHJ351" s="44"/>
      <c r="BHK351" s="44"/>
      <c r="BHL351" s="44"/>
      <c r="BHM351" s="44"/>
      <c r="BHN351" s="44"/>
      <c r="BHO351" s="44"/>
      <c r="BHP351" s="44"/>
      <c r="BHQ351" s="44"/>
      <c r="BHR351" s="44"/>
      <c r="BHS351" s="44"/>
      <c r="BHT351" s="44"/>
      <c r="BHU351" s="44"/>
      <c r="BHV351" s="44"/>
      <c r="BHW351" s="44"/>
      <c r="BHX351" s="44"/>
      <c r="BHY351" s="44"/>
      <c r="BHZ351" s="44"/>
      <c r="BIA351" s="44"/>
      <c r="BIB351" s="44"/>
      <c r="BIC351" s="44"/>
      <c r="BID351" s="44"/>
      <c r="BIE351" s="44"/>
      <c r="BIF351" s="44"/>
      <c r="BIG351" s="44"/>
      <c r="BIH351" s="44"/>
      <c r="BII351" s="44"/>
      <c r="BIJ351" s="44"/>
      <c r="BIK351" s="44"/>
      <c r="BIL351" s="44"/>
      <c r="BIM351" s="44"/>
      <c r="BIN351" s="44"/>
      <c r="BIO351" s="44"/>
      <c r="BIP351" s="44"/>
      <c r="BIQ351" s="44"/>
      <c r="BIR351" s="44"/>
      <c r="BIS351" s="44"/>
      <c r="BIT351" s="44"/>
      <c r="BIU351" s="44"/>
      <c r="BIV351" s="44"/>
      <c r="BIW351" s="44"/>
      <c r="BIX351" s="44"/>
      <c r="BIY351" s="44"/>
      <c r="BIZ351" s="44"/>
      <c r="BJA351" s="44"/>
      <c r="BJB351" s="44"/>
      <c r="BJC351" s="44"/>
      <c r="BJD351" s="44"/>
      <c r="BJE351" s="44"/>
      <c r="BJF351" s="44"/>
      <c r="BJG351" s="44"/>
      <c r="BJH351" s="44"/>
      <c r="BJI351" s="44"/>
      <c r="BJJ351" s="44"/>
      <c r="BJK351" s="44"/>
      <c r="BJL351" s="44"/>
      <c r="BJM351" s="44"/>
      <c r="BJN351" s="44"/>
      <c r="BJO351" s="44"/>
      <c r="BJP351" s="44"/>
      <c r="BJQ351" s="44"/>
      <c r="BJR351" s="44"/>
      <c r="BJS351" s="44"/>
      <c r="BJT351" s="44"/>
      <c r="BJU351" s="44"/>
      <c r="BJV351" s="44"/>
      <c r="BJW351" s="44"/>
      <c r="BJX351" s="44"/>
      <c r="BJY351" s="44"/>
      <c r="BJZ351" s="44"/>
      <c r="BKA351" s="44"/>
      <c r="BKB351" s="44"/>
      <c r="BKC351" s="44"/>
      <c r="BKD351" s="44"/>
      <c r="BKE351" s="44"/>
      <c r="BKF351" s="44"/>
      <c r="BKG351" s="44"/>
      <c r="BKH351" s="44"/>
      <c r="BKI351" s="44"/>
      <c r="BKJ351" s="44"/>
      <c r="BKK351" s="44"/>
      <c r="BKL351" s="44"/>
      <c r="BKM351" s="44"/>
      <c r="BKN351" s="44"/>
      <c r="BKO351" s="44"/>
      <c r="BKP351" s="44"/>
      <c r="BKQ351" s="44"/>
      <c r="BKR351" s="44"/>
      <c r="BKS351" s="44"/>
      <c r="BKT351" s="44"/>
      <c r="BKU351" s="44"/>
      <c r="BKV351" s="44"/>
      <c r="BKW351" s="44"/>
      <c r="BKX351" s="44"/>
      <c r="BKY351" s="44"/>
      <c r="BKZ351" s="44"/>
      <c r="BLA351" s="44"/>
      <c r="BLB351" s="44"/>
      <c r="BLC351" s="44"/>
      <c r="BLD351" s="44"/>
      <c r="BLE351" s="44"/>
      <c r="BLF351" s="44"/>
      <c r="BLG351" s="44"/>
      <c r="BLH351" s="44"/>
      <c r="BLI351" s="44"/>
      <c r="BLJ351" s="44"/>
      <c r="BLK351" s="44"/>
      <c r="BLL351" s="44"/>
      <c r="BLM351" s="44"/>
      <c r="BLN351" s="44"/>
      <c r="BLO351" s="44"/>
      <c r="BLP351" s="44"/>
      <c r="BLQ351" s="44"/>
      <c r="BLR351" s="44"/>
      <c r="BLS351" s="44"/>
      <c r="BLT351" s="44"/>
      <c r="BLU351" s="44"/>
      <c r="BLV351" s="44"/>
      <c r="BLW351" s="44"/>
      <c r="BLX351" s="44"/>
      <c r="BLY351" s="44"/>
      <c r="BLZ351" s="44"/>
      <c r="BMA351" s="44"/>
      <c r="BMB351" s="44"/>
      <c r="BMC351" s="44"/>
      <c r="BMD351" s="44"/>
      <c r="BME351" s="44"/>
      <c r="BMF351" s="44"/>
      <c r="BMG351" s="44"/>
      <c r="BMH351" s="44"/>
      <c r="BMI351" s="44"/>
      <c r="BMJ351" s="44"/>
      <c r="BMK351" s="44"/>
      <c r="BML351" s="44"/>
      <c r="BMM351" s="44"/>
      <c r="BMN351" s="44"/>
      <c r="BMO351" s="44"/>
      <c r="BMP351" s="44"/>
      <c r="BMQ351" s="44"/>
      <c r="BMR351" s="44"/>
      <c r="BMS351" s="44"/>
      <c r="BMT351" s="44"/>
      <c r="BMU351" s="44"/>
      <c r="BMV351" s="44"/>
      <c r="BMW351" s="44"/>
      <c r="BMX351" s="44"/>
      <c r="BMY351" s="44"/>
      <c r="BMZ351" s="44"/>
      <c r="BNA351" s="44"/>
      <c r="BNB351" s="44"/>
      <c r="BNC351" s="44"/>
      <c r="BND351" s="44"/>
      <c r="BNE351" s="44"/>
      <c r="BNF351" s="44"/>
      <c r="BNG351" s="44"/>
      <c r="BNH351" s="44"/>
      <c r="BNI351" s="44"/>
      <c r="BNJ351" s="44"/>
      <c r="BNK351" s="44"/>
      <c r="BNL351" s="44"/>
      <c r="BNM351" s="44"/>
      <c r="BNN351" s="44"/>
      <c r="BNO351" s="44"/>
      <c r="BNP351" s="44"/>
      <c r="BNQ351" s="44"/>
      <c r="BNR351" s="44"/>
      <c r="BNS351" s="44"/>
      <c r="BNT351" s="44"/>
      <c r="BNU351" s="44"/>
      <c r="BNV351" s="44"/>
      <c r="BNW351" s="44"/>
      <c r="BNX351" s="44"/>
      <c r="BNY351" s="44"/>
      <c r="BNZ351" s="44"/>
      <c r="BOA351" s="44"/>
      <c r="BOB351" s="44"/>
      <c r="BOC351" s="44"/>
      <c r="BOD351" s="44"/>
      <c r="BOE351" s="44"/>
      <c r="BOF351" s="44"/>
      <c r="BOG351" s="44"/>
      <c r="BOH351" s="44"/>
      <c r="BOI351" s="44"/>
      <c r="BOJ351" s="44"/>
      <c r="BOK351" s="44"/>
      <c r="BOL351" s="44"/>
      <c r="BOM351" s="44"/>
      <c r="BON351" s="44"/>
      <c r="BOO351" s="44"/>
      <c r="BOP351" s="44"/>
      <c r="BOQ351" s="44"/>
      <c r="BOR351" s="44"/>
      <c r="BOS351" s="44"/>
      <c r="BOT351" s="44"/>
      <c r="BOU351" s="44"/>
      <c r="BOV351" s="44"/>
      <c r="BOW351" s="44"/>
      <c r="BOX351" s="44"/>
      <c r="BOY351" s="44"/>
      <c r="BOZ351" s="44"/>
      <c r="BPA351" s="44"/>
      <c r="BPB351" s="44"/>
      <c r="BPC351" s="44"/>
      <c r="BPD351" s="44"/>
      <c r="BPE351" s="44"/>
      <c r="BPF351" s="44"/>
      <c r="BPG351" s="44"/>
      <c r="BPH351" s="44"/>
      <c r="BPI351" s="44"/>
      <c r="BPJ351" s="44"/>
      <c r="BPK351" s="44"/>
      <c r="BPL351" s="44"/>
      <c r="BPM351" s="44"/>
      <c r="BPN351" s="44"/>
      <c r="BPO351" s="44"/>
      <c r="BPP351" s="44"/>
      <c r="BPQ351" s="44"/>
      <c r="BPR351" s="44"/>
      <c r="BPS351" s="44"/>
      <c r="BPT351" s="44"/>
      <c r="BPU351" s="44"/>
      <c r="BPV351" s="44"/>
      <c r="BPW351" s="44"/>
      <c r="BPX351" s="44"/>
      <c r="BPY351" s="44"/>
      <c r="BPZ351" s="44"/>
      <c r="BQA351" s="44"/>
      <c r="BQB351" s="44"/>
      <c r="BQC351" s="44"/>
      <c r="BQD351" s="44"/>
      <c r="BQE351" s="44"/>
      <c r="BQF351" s="44"/>
      <c r="BQG351" s="44"/>
      <c r="BQH351" s="44"/>
      <c r="BQI351" s="44"/>
      <c r="BQJ351" s="44"/>
      <c r="BQK351" s="44"/>
      <c r="BQL351" s="44"/>
      <c r="BQM351" s="44"/>
      <c r="BQN351" s="44"/>
      <c r="BQO351" s="44"/>
      <c r="BQP351" s="44"/>
      <c r="BQQ351" s="44"/>
      <c r="BQR351" s="44"/>
      <c r="BQS351" s="44"/>
      <c r="BQT351" s="44"/>
      <c r="BQU351" s="44"/>
      <c r="BQV351" s="44"/>
      <c r="BQW351" s="44"/>
      <c r="BQX351" s="44"/>
      <c r="BQY351" s="44"/>
      <c r="BQZ351" s="44"/>
      <c r="BRA351" s="44"/>
      <c r="BRB351" s="44"/>
      <c r="BRC351" s="44"/>
      <c r="BRD351" s="44"/>
      <c r="BRE351" s="44"/>
      <c r="BRF351" s="44"/>
      <c r="BRG351" s="44"/>
      <c r="BRH351" s="44"/>
      <c r="BRI351" s="44"/>
      <c r="BRJ351" s="44"/>
      <c r="BRK351" s="44"/>
      <c r="BRL351" s="44"/>
      <c r="BRM351" s="44"/>
      <c r="BRN351" s="44"/>
      <c r="BRO351" s="44"/>
      <c r="BRP351" s="44"/>
      <c r="BRQ351" s="44"/>
      <c r="BRR351" s="44"/>
      <c r="BRS351" s="44"/>
      <c r="BRT351" s="44"/>
      <c r="BRU351" s="44"/>
      <c r="BRV351" s="44"/>
      <c r="BRW351" s="44"/>
      <c r="BRX351" s="44"/>
      <c r="BRY351" s="44"/>
      <c r="BRZ351" s="44"/>
    </row>
    <row r="352" spans="1:1846" s="45" customFormat="1" x14ac:dyDescent="0.3">
      <c r="A352" s="812"/>
      <c r="B352" s="812"/>
      <c r="C352" s="812"/>
      <c r="D352" s="793"/>
      <c r="E352" s="542" t="s">
        <v>468</v>
      </c>
      <c r="F352" s="829"/>
      <c r="G352" s="804"/>
      <c r="H352" s="817"/>
      <c r="I352" s="816"/>
      <c r="J352" s="816"/>
      <c r="K352" s="816"/>
      <c r="L352" s="768"/>
      <c r="M352" s="933"/>
      <c r="N352" s="816">
        <v>4226318379.2800002</v>
      </c>
      <c r="O352" s="816">
        <v>4226318379.2800002</v>
      </c>
      <c r="P352" s="816">
        <v>3939426177.2800002</v>
      </c>
      <c r="Q352" s="840" t="s">
        <v>165</v>
      </c>
      <c r="R352" s="623"/>
      <c r="S352" s="483"/>
      <c r="T352" s="483"/>
      <c r="U352" s="483"/>
      <c r="V352" s="665"/>
      <c r="W352" s="930"/>
      <c r="X352" s="793"/>
      <c r="Y352" s="793"/>
      <c r="Z352" s="793"/>
      <c r="AA352" s="897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  <c r="MH352" s="44"/>
      <c r="MI352" s="44"/>
      <c r="MJ352" s="44"/>
      <c r="MK352" s="44"/>
      <c r="ML352" s="44"/>
      <c r="MM352" s="44"/>
      <c r="MN352" s="44"/>
      <c r="MO352" s="44"/>
      <c r="MP352" s="44"/>
      <c r="MQ352" s="44"/>
      <c r="MR352" s="44"/>
      <c r="MS352" s="44"/>
      <c r="MT352" s="44"/>
      <c r="MU352" s="44"/>
      <c r="MV352" s="44"/>
      <c r="MW352" s="44"/>
      <c r="MX352" s="44"/>
      <c r="MY352" s="44"/>
      <c r="MZ352" s="44"/>
      <c r="NA352" s="44"/>
      <c r="NB352" s="44"/>
      <c r="NC352" s="44"/>
      <c r="ND352" s="44"/>
      <c r="NE352" s="44"/>
      <c r="NF352" s="44"/>
      <c r="NG352" s="44"/>
      <c r="NH352" s="44"/>
      <c r="NI352" s="44"/>
      <c r="NJ352" s="44"/>
      <c r="NK352" s="44"/>
      <c r="NL352" s="44"/>
      <c r="NM352" s="44"/>
      <c r="NN352" s="44"/>
      <c r="NO352" s="44"/>
      <c r="NP352" s="44"/>
      <c r="NQ352" s="44"/>
      <c r="NR352" s="44"/>
      <c r="NS352" s="44"/>
      <c r="NT352" s="44"/>
      <c r="NU352" s="44"/>
      <c r="NV352" s="44"/>
      <c r="NW352" s="44"/>
      <c r="NX352" s="44"/>
      <c r="NY352" s="44"/>
      <c r="NZ352" s="44"/>
      <c r="OA352" s="44"/>
      <c r="OB352" s="44"/>
      <c r="OC352" s="44"/>
      <c r="OD352" s="44"/>
      <c r="OE352" s="44"/>
      <c r="OF352" s="44"/>
      <c r="OG352" s="44"/>
      <c r="OH352" s="44"/>
      <c r="OI352" s="44"/>
      <c r="OJ352" s="44"/>
      <c r="OK352" s="44"/>
      <c r="OL352" s="44"/>
      <c r="OM352" s="44"/>
      <c r="ON352" s="44"/>
      <c r="OO352" s="44"/>
      <c r="OP352" s="44"/>
      <c r="OQ352" s="44"/>
      <c r="OR352" s="44"/>
      <c r="OS352" s="44"/>
      <c r="OT352" s="44"/>
      <c r="OU352" s="44"/>
      <c r="OV352" s="44"/>
      <c r="OW352" s="44"/>
      <c r="OX352" s="44"/>
      <c r="OY352" s="44"/>
      <c r="OZ352" s="44"/>
      <c r="PA352" s="44"/>
      <c r="PB352" s="44"/>
      <c r="PC352" s="44"/>
      <c r="PD352" s="44"/>
      <c r="PE352" s="44"/>
      <c r="PF352" s="44"/>
      <c r="PG352" s="44"/>
      <c r="PH352" s="44"/>
      <c r="PI352" s="44"/>
      <c r="PJ352" s="44"/>
      <c r="PK352" s="44"/>
      <c r="PL352" s="44"/>
      <c r="PM352" s="44"/>
      <c r="PN352" s="44"/>
      <c r="PO352" s="44"/>
      <c r="PP352" s="44"/>
      <c r="PQ352" s="44"/>
      <c r="PR352" s="44"/>
      <c r="PS352" s="44"/>
      <c r="PT352" s="44"/>
      <c r="PU352" s="44"/>
      <c r="PV352" s="44"/>
      <c r="PW352" s="44"/>
      <c r="PX352" s="44"/>
      <c r="PY352" s="44"/>
      <c r="PZ352" s="44"/>
      <c r="QA352" s="44"/>
      <c r="QB352" s="44"/>
      <c r="QC352" s="44"/>
      <c r="QD352" s="44"/>
      <c r="QE352" s="44"/>
      <c r="QF352" s="44"/>
      <c r="QG352" s="44"/>
      <c r="QH352" s="44"/>
      <c r="QI352" s="44"/>
      <c r="QJ352" s="44"/>
      <c r="QK352" s="44"/>
      <c r="QL352" s="44"/>
      <c r="QM352" s="44"/>
      <c r="QN352" s="44"/>
      <c r="QO352" s="44"/>
      <c r="QP352" s="44"/>
      <c r="QQ352" s="44"/>
      <c r="QR352" s="44"/>
      <c r="QS352" s="44"/>
      <c r="QT352" s="44"/>
      <c r="QU352" s="44"/>
      <c r="QV352" s="44"/>
      <c r="QW352" s="44"/>
      <c r="QX352" s="44"/>
      <c r="QY352" s="44"/>
      <c r="QZ352" s="44"/>
      <c r="RA352" s="44"/>
      <c r="RB352" s="44"/>
      <c r="RC352" s="44"/>
      <c r="RD352" s="44"/>
      <c r="RE352" s="44"/>
      <c r="RF352" s="44"/>
      <c r="RG352" s="44"/>
      <c r="RH352" s="44"/>
      <c r="RI352" s="44"/>
      <c r="RJ352" s="44"/>
      <c r="RK352" s="44"/>
      <c r="RL352" s="44"/>
      <c r="RM352" s="44"/>
      <c r="RN352" s="44"/>
      <c r="RO352" s="44"/>
      <c r="RP352" s="44"/>
      <c r="RQ352" s="44"/>
      <c r="RR352" s="44"/>
      <c r="RS352" s="44"/>
      <c r="RT352" s="44"/>
      <c r="RU352" s="44"/>
      <c r="RV352" s="44"/>
      <c r="RW352" s="44"/>
      <c r="RX352" s="44"/>
      <c r="RY352" s="44"/>
      <c r="RZ352" s="44"/>
      <c r="SA352" s="44"/>
      <c r="SB352" s="44"/>
      <c r="SC352" s="44"/>
      <c r="SD352" s="44"/>
      <c r="SE352" s="44"/>
      <c r="SF352" s="44"/>
      <c r="SG352" s="44"/>
      <c r="SH352" s="44"/>
      <c r="SI352" s="44"/>
      <c r="SJ352" s="44"/>
      <c r="SK352" s="44"/>
      <c r="SL352" s="44"/>
      <c r="SM352" s="44"/>
      <c r="SN352" s="44"/>
      <c r="SO352" s="44"/>
      <c r="SP352" s="44"/>
      <c r="SQ352" s="44"/>
      <c r="SR352" s="44"/>
      <c r="SS352" s="44"/>
      <c r="ST352" s="44"/>
      <c r="SU352" s="44"/>
      <c r="SV352" s="44"/>
      <c r="SW352" s="44"/>
      <c r="SX352" s="44"/>
      <c r="SY352" s="44"/>
      <c r="SZ352" s="44"/>
      <c r="TA352" s="44"/>
      <c r="TB352" s="44"/>
      <c r="TC352" s="44"/>
      <c r="TD352" s="44"/>
      <c r="TE352" s="44"/>
      <c r="TF352" s="44"/>
      <c r="TG352" s="44"/>
      <c r="TH352" s="44"/>
      <c r="TI352" s="44"/>
      <c r="TJ352" s="44"/>
      <c r="TK352" s="44"/>
      <c r="TL352" s="44"/>
      <c r="TM352" s="44"/>
      <c r="TN352" s="44"/>
      <c r="TO352" s="44"/>
      <c r="TP352" s="44"/>
      <c r="TQ352" s="44"/>
      <c r="TR352" s="44"/>
      <c r="TS352" s="44"/>
      <c r="TT352" s="44"/>
      <c r="TU352" s="44"/>
      <c r="TV352" s="44"/>
      <c r="TW352" s="44"/>
      <c r="TX352" s="44"/>
      <c r="TY352" s="44"/>
      <c r="TZ352" s="44"/>
      <c r="UA352" s="44"/>
      <c r="UB352" s="44"/>
      <c r="UC352" s="44"/>
      <c r="UD352" s="44"/>
      <c r="UE352" s="44"/>
      <c r="UF352" s="44"/>
      <c r="UG352" s="44"/>
      <c r="UH352" s="44"/>
      <c r="UI352" s="44"/>
      <c r="UJ352" s="44"/>
      <c r="UK352" s="44"/>
      <c r="UL352" s="44"/>
      <c r="UM352" s="44"/>
      <c r="UN352" s="44"/>
      <c r="UO352" s="44"/>
      <c r="UP352" s="44"/>
      <c r="UQ352" s="44"/>
      <c r="UR352" s="44"/>
      <c r="US352" s="44"/>
      <c r="UT352" s="44"/>
      <c r="UU352" s="44"/>
      <c r="UV352" s="44"/>
      <c r="UW352" s="44"/>
      <c r="UX352" s="44"/>
      <c r="UY352" s="44"/>
      <c r="UZ352" s="44"/>
      <c r="VA352" s="44"/>
      <c r="VB352" s="44"/>
      <c r="VC352" s="44"/>
      <c r="VD352" s="44"/>
      <c r="VE352" s="44"/>
      <c r="VF352" s="44"/>
      <c r="VG352" s="44"/>
      <c r="VH352" s="44"/>
      <c r="VI352" s="44"/>
      <c r="VJ352" s="44"/>
      <c r="VK352" s="44"/>
      <c r="VL352" s="44"/>
      <c r="VM352" s="44"/>
      <c r="VN352" s="44"/>
      <c r="VO352" s="44"/>
      <c r="VP352" s="44"/>
      <c r="VQ352" s="44"/>
      <c r="VR352" s="44"/>
      <c r="VS352" s="44"/>
      <c r="VT352" s="44"/>
      <c r="VU352" s="44"/>
      <c r="VV352" s="44"/>
      <c r="VW352" s="44"/>
      <c r="VX352" s="44"/>
      <c r="VY352" s="44"/>
      <c r="VZ352" s="44"/>
      <c r="WA352" s="44"/>
      <c r="WB352" s="44"/>
      <c r="WC352" s="44"/>
      <c r="WD352" s="44"/>
      <c r="WE352" s="44"/>
      <c r="WF352" s="44"/>
      <c r="WG352" s="44"/>
      <c r="WH352" s="44"/>
      <c r="WI352" s="44"/>
      <c r="WJ352" s="44"/>
      <c r="WK352" s="44"/>
      <c r="WL352" s="44"/>
      <c r="WM352" s="44"/>
      <c r="WN352" s="44"/>
      <c r="WO352" s="44"/>
      <c r="WP352" s="44"/>
      <c r="WQ352" s="44"/>
      <c r="WR352" s="44"/>
      <c r="WS352" s="44"/>
      <c r="WT352" s="44"/>
      <c r="WU352" s="44"/>
      <c r="WV352" s="44"/>
      <c r="WW352" s="44"/>
      <c r="WX352" s="44"/>
      <c r="WY352" s="44"/>
      <c r="WZ352" s="44"/>
      <c r="XA352" s="44"/>
      <c r="XB352" s="44"/>
      <c r="XC352" s="44"/>
      <c r="XD352" s="44"/>
      <c r="XE352" s="44"/>
      <c r="XF352" s="44"/>
      <c r="XG352" s="44"/>
      <c r="XH352" s="44"/>
      <c r="XI352" s="44"/>
      <c r="XJ352" s="44"/>
      <c r="XK352" s="44"/>
      <c r="XL352" s="44"/>
      <c r="XM352" s="44"/>
      <c r="XN352" s="44"/>
      <c r="XO352" s="44"/>
      <c r="XP352" s="44"/>
      <c r="XQ352" s="44"/>
      <c r="XR352" s="44"/>
      <c r="XS352" s="44"/>
      <c r="XT352" s="44"/>
      <c r="XU352" s="44"/>
      <c r="XV352" s="44"/>
      <c r="XW352" s="44"/>
      <c r="XX352" s="44"/>
      <c r="XY352" s="44"/>
      <c r="XZ352" s="44"/>
      <c r="YA352" s="44"/>
      <c r="YB352" s="44"/>
      <c r="YC352" s="44"/>
      <c r="YD352" s="44"/>
      <c r="YE352" s="44"/>
      <c r="YF352" s="44"/>
      <c r="YG352" s="44"/>
      <c r="YH352" s="44"/>
      <c r="YI352" s="44"/>
      <c r="YJ352" s="44"/>
      <c r="YK352" s="44"/>
      <c r="YL352" s="44"/>
      <c r="YM352" s="44"/>
      <c r="YN352" s="44"/>
      <c r="YO352" s="44"/>
      <c r="YP352" s="44"/>
      <c r="YQ352" s="44"/>
      <c r="YR352" s="44"/>
      <c r="YS352" s="44"/>
      <c r="YT352" s="44"/>
      <c r="YU352" s="44"/>
      <c r="YV352" s="44"/>
      <c r="YW352" s="44"/>
      <c r="YX352" s="44"/>
      <c r="YY352" s="44"/>
      <c r="YZ352" s="44"/>
      <c r="ZA352" s="44"/>
      <c r="ZB352" s="44"/>
      <c r="ZC352" s="44"/>
      <c r="ZD352" s="44"/>
      <c r="ZE352" s="44"/>
      <c r="ZF352" s="44"/>
      <c r="ZG352" s="44"/>
      <c r="ZH352" s="44"/>
      <c r="ZI352" s="44"/>
      <c r="ZJ352" s="44"/>
      <c r="ZK352" s="44"/>
      <c r="ZL352" s="44"/>
      <c r="ZM352" s="44"/>
      <c r="ZN352" s="44"/>
      <c r="ZO352" s="44"/>
      <c r="ZP352" s="44"/>
      <c r="ZQ352" s="44"/>
      <c r="ZR352" s="44"/>
      <c r="ZS352" s="44"/>
      <c r="ZT352" s="44"/>
      <c r="ZU352" s="44"/>
      <c r="ZV352" s="44"/>
      <c r="ZW352" s="44"/>
      <c r="ZX352" s="44"/>
      <c r="ZY352" s="44"/>
      <c r="ZZ352" s="44"/>
      <c r="AAA352" s="44"/>
      <c r="AAB352" s="44"/>
      <c r="AAC352" s="44"/>
      <c r="AAD352" s="44"/>
      <c r="AAE352" s="44"/>
      <c r="AAF352" s="44"/>
      <c r="AAG352" s="44"/>
      <c r="AAH352" s="44"/>
      <c r="AAI352" s="44"/>
      <c r="AAJ352" s="44"/>
      <c r="AAK352" s="44"/>
      <c r="AAL352" s="44"/>
      <c r="AAM352" s="44"/>
      <c r="AAN352" s="44"/>
      <c r="AAO352" s="44"/>
      <c r="AAP352" s="44"/>
      <c r="AAQ352" s="44"/>
      <c r="AAR352" s="44"/>
      <c r="AAS352" s="44"/>
      <c r="AAT352" s="44"/>
      <c r="AAU352" s="44"/>
      <c r="AAV352" s="44"/>
      <c r="AAW352" s="44"/>
      <c r="AAX352" s="44"/>
      <c r="AAY352" s="44"/>
      <c r="AAZ352" s="44"/>
      <c r="ABA352" s="44"/>
      <c r="ABB352" s="44"/>
      <c r="ABC352" s="44"/>
      <c r="ABD352" s="44"/>
      <c r="ABE352" s="44"/>
      <c r="ABF352" s="44"/>
      <c r="ABG352" s="44"/>
      <c r="ABH352" s="44"/>
      <c r="ABI352" s="44"/>
      <c r="ABJ352" s="44"/>
      <c r="ABK352" s="44"/>
      <c r="ABL352" s="44"/>
      <c r="ABM352" s="44"/>
      <c r="ABN352" s="44"/>
      <c r="ABO352" s="44"/>
      <c r="ABP352" s="44"/>
      <c r="ABQ352" s="44"/>
      <c r="ABR352" s="44"/>
      <c r="ABS352" s="44"/>
      <c r="ABT352" s="44"/>
      <c r="ABU352" s="44"/>
      <c r="ABV352" s="44"/>
      <c r="ABW352" s="44"/>
      <c r="ABX352" s="44"/>
      <c r="ABY352" s="44"/>
      <c r="ABZ352" s="44"/>
      <c r="ACA352" s="44"/>
      <c r="ACB352" s="44"/>
      <c r="ACC352" s="44"/>
      <c r="ACD352" s="44"/>
      <c r="ACE352" s="44"/>
      <c r="ACF352" s="44"/>
      <c r="ACG352" s="44"/>
      <c r="ACH352" s="44"/>
      <c r="ACI352" s="44"/>
      <c r="ACJ352" s="44"/>
      <c r="ACK352" s="44"/>
      <c r="ACL352" s="44"/>
      <c r="ACM352" s="44"/>
      <c r="ACN352" s="44"/>
      <c r="ACO352" s="44"/>
      <c r="ACP352" s="44"/>
      <c r="ACQ352" s="44"/>
      <c r="ACR352" s="44"/>
      <c r="ACS352" s="44"/>
      <c r="ACT352" s="44"/>
      <c r="ACU352" s="44"/>
      <c r="ACV352" s="44"/>
      <c r="ACW352" s="44"/>
      <c r="ACX352" s="44"/>
      <c r="ACY352" s="44"/>
      <c r="ACZ352" s="44"/>
      <c r="ADA352" s="44"/>
      <c r="ADB352" s="44"/>
      <c r="ADC352" s="44"/>
      <c r="ADD352" s="44"/>
      <c r="ADE352" s="44"/>
      <c r="ADF352" s="44"/>
      <c r="ADG352" s="44"/>
      <c r="ADH352" s="44"/>
      <c r="ADI352" s="44"/>
      <c r="ADJ352" s="44"/>
      <c r="ADK352" s="44"/>
      <c r="ADL352" s="44"/>
      <c r="ADM352" s="44"/>
      <c r="ADN352" s="44"/>
      <c r="ADO352" s="44"/>
      <c r="ADP352" s="44"/>
      <c r="ADQ352" s="44"/>
      <c r="ADR352" s="44"/>
      <c r="ADS352" s="44"/>
      <c r="ADT352" s="44"/>
      <c r="ADU352" s="44"/>
      <c r="ADV352" s="44"/>
      <c r="ADW352" s="44"/>
      <c r="ADX352" s="44"/>
      <c r="ADY352" s="44"/>
      <c r="ADZ352" s="44"/>
      <c r="AEA352" s="44"/>
      <c r="AEB352" s="44"/>
      <c r="AEC352" s="44"/>
      <c r="AED352" s="44"/>
      <c r="AEE352" s="44"/>
      <c r="AEF352" s="44"/>
      <c r="AEG352" s="44"/>
      <c r="AEH352" s="44"/>
      <c r="AEI352" s="44"/>
      <c r="AEJ352" s="44"/>
      <c r="AEK352" s="44"/>
      <c r="AEL352" s="44"/>
      <c r="AEM352" s="44"/>
      <c r="AEN352" s="44"/>
      <c r="AEO352" s="44"/>
      <c r="AEP352" s="44"/>
      <c r="AEQ352" s="44"/>
      <c r="AER352" s="44"/>
      <c r="AES352" s="44"/>
      <c r="AET352" s="44"/>
      <c r="AEU352" s="44"/>
      <c r="AEV352" s="44"/>
      <c r="AEW352" s="44"/>
      <c r="AEX352" s="44"/>
      <c r="AEY352" s="44"/>
      <c r="AEZ352" s="44"/>
      <c r="AFA352" s="44"/>
      <c r="AFB352" s="44"/>
      <c r="AFC352" s="44"/>
      <c r="AFD352" s="44"/>
      <c r="AFE352" s="44"/>
      <c r="AFF352" s="44"/>
      <c r="AFG352" s="44"/>
      <c r="AFH352" s="44"/>
      <c r="AFI352" s="44"/>
      <c r="AFJ352" s="44"/>
      <c r="AFK352" s="44"/>
      <c r="AFL352" s="44"/>
      <c r="AFM352" s="44"/>
      <c r="AFN352" s="44"/>
      <c r="AFO352" s="44"/>
      <c r="AFP352" s="44"/>
      <c r="AFQ352" s="44"/>
      <c r="AFR352" s="44"/>
      <c r="AFS352" s="44"/>
      <c r="AFT352" s="44"/>
      <c r="AFU352" s="44"/>
      <c r="AFV352" s="44"/>
      <c r="AFW352" s="44"/>
      <c r="AFX352" s="44"/>
      <c r="AFY352" s="44"/>
      <c r="AFZ352" s="44"/>
      <c r="AGA352" s="44"/>
      <c r="AGB352" s="44"/>
      <c r="AGC352" s="44"/>
      <c r="AGD352" s="44"/>
      <c r="AGE352" s="44"/>
      <c r="AGF352" s="44"/>
      <c r="AGG352" s="44"/>
      <c r="AGH352" s="44"/>
      <c r="AGI352" s="44"/>
      <c r="AGJ352" s="44"/>
      <c r="AGK352" s="44"/>
      <c r="AGL352" s="44"/>
      <c r="AGM352" s="44"/>
      <c r="AGN352" s="44"/>
      <c r="AGO352" s="44"/>
      <c r="AGP352" s="44"/>
      <c r="AGQ352" s="44"/>
      <c r="AGR352" s="44"/>
      <c r="AGS352" s="44"/>
      <c r="AGT352" s="44"/>
      <c r="AGU352" s="44"/>
      <c r="AGV352" s="44"/>
      <c r="AGW352" s="44"/>
      <c r="AGX352" s="44"/>
      <c r="AGY352" s="44"/>
      <c r="AGZ352" s="44"/>
      <c r="AHA352" s="44"/>
      <c r="AHB352" s="44"/>
      <c r="AHC352" s="44"/>
      <c r="AHD352" s="44"/>
      <c r="AHE352" s="44"/>
      <c r="AHF352" s="44"/>
      <c r="AHG352" s="44"/>
      <c r="AHH352" s="44"/>
      <c r="AHI352" s="44"/>
      <c r="AHJ352" s="44"/>
      <c r="AHK352" s="44"/>
      <c r="AHL352" s="44"/>
      <c r="AHM352" s="44"/>
      <c r="AHN352" s="44"/>
      <c r="AHO352" s="44"/>
      <c r="AHP352" s="44"/>
      <c r="AHQ352" s="44"/>
      <c r="AHR352" s="44"/>
      <c r="AHS352" s="44"/>
      <c r="AHT352" s="44"/>
      <c r="AHU352" s="44"/>
      <c r="AHV352" s="44"/>
      <c r="AHW352" s="44"/>
      <c r="AHX352" s="44"/>
      <c r="AHY352" s="44"/>
      <c r="AHZ352" s="44"/>
      <c r="AIA352" s="44"/>
      <c r="AIB352" s="44"/>
      <c r="AIC352" s="44"/>
      <c r="AID352" s="44"/>
      <c r="AIE352" s="44"/>
      <c r="AIF352" s="44"/>
      <c r="AIG352" s="44"/>
      <c r="AIH352" s="44"/>
      <c r="AII352" s="44"/>
      <c r="AIJ352" s="44"/>
      <c r="AIK352" s="44"/>
      <c r="AIL352" s="44"/>
      <c r="AIM352" s="44"/>
      <c r="AIN352" s="44"/>
      <c r="AIO352" s="44"/>
      <c r="AIP352" s="44"/>
      <c r="AIQ352" s="44"/>
      <c r="AIR352" s="44"/>
      <c r="AIS352" s="44"/>
      <c r="AIT352" s="44"/>
      <c r="AIU352" s="44"/>
      <c r="AIV352" s="44"/>
      <c r="AIW352" s="44"/>
      <c r="AIX352" s="44"/>
      <c r="AIY352" s="44"/>
      <c r="AIZ352" s="44"/>
      <c r="AJA352" s="44"/>
      <c r="AJB352" s="44"/>
      <c r="AJC352" s="44"/>
      <c r="AJD352" s="44"/>
      <c r="AJE352" s="44"/>
      <c r="AJF352" s="44"/>
      <c r="AJG352" s="44"/>
      <c r="AJH352" s="44"/>
      <c r="AJI352" s="44"/>
      <c r="AJJ352" s="44"/>
      <c r="AJK352" s="44"/>
      <c r="AJL352" s="44"/>
      <c r="AJM352" s="44"/>
      <c r="AJN352" s="44"/>
      <c r="AJO352" s="44"/>
      <c r="AJP352" s="44"/>
      <c r="AJQ352" s="44"/>
      <c r="AJR352" s="44"/>
      <c r="AJS352" s="44"/>
      <c r="AJT352" s="44"/>
      <c r="AJU352" s="44"/>
      <c r="AJV352" s="44"/>
      <c r="AJW352" s="44"/>
      <c r="AJX352" s="44"/>
      <c r="AJY352" s="44"/>
      <c r="AJZ352" s="44"/>
      <c r="AKA352" s="44"/>
      <c r="AKB352" s="44"/>
      <c r="AKC352" s="44"/>
      <c r="AKD352" s="44"/>
      <c r="AKE352" s="44"/>
      <c r="AKF352" s="44"/>
      <c r="AKG352" s="44"/>
      <c r="AKH352" s="44"/>
      <c r="AKI352" s="44"/>
      <c r="AKJ352" s="44"/>
      <c r="AKK352" s="44"/>
      <c r="AKL352" s="44"/>
      <c r="AKM352" s="44"/>
      <c r="AKN352" s="44"/>
      <c r="AKO352" s="44"/>
      <c r="AKP352" s="44"/>
      <c r="AKQ352" s="44"/>
      <c r="AKR352" s="44"/>
      <c r="AKS352" s="44"/>
      <c r="AKT352" s="44"/>
      <c r="AKU352" s="44"/>
      <c r="AKV352" s="44"/>
      <c r="AKW352" s="44"/>
      <c r="AKX352" s="44"/>
      <c r="AKY352" s="44"/>
      <c r="AKZ352" s="44"/>
      <c r="ALA352" s="44"/>
      <c r="ALB352" s="44"/>
      <c r="ALC352" s="44"/>
      <c r="ALD352" s="44"/>
      <c r="ALE352" s="44"/>
      <c r="ALF352" s="44"/>
      <c r="ALG352" s="44"/>
      <c r="ALH352" s="44"/>
      <c r="ALI352" s="44"/>
      <c r="ALJ352" s="44"/>
      <c r="ALK352" s="44"/>
      <c r="ALL352" s="44"/>
      <c r="ALM352" s="44"/>
      <c r="ALN352" s="44"/>
      <c r="ALO352" s="44"/>
      <c r="ALP352" s="44"/>
      <c r="ALQ352" s="44"/>
      <c r="ALR352" s="44"/>
      <c r="ALS352" s="44"/>
      <c r="ALT352" s="44"/>
      <c r="ALU352" s="44"/>
      <c r="ALV352" s="44"/>
      <c r="ALW352" s="44"/>
      <c r="ALX352" s="44"/>
      <c r="ALY352" s="44"/>
      <c r="ALZ352" s="44"/>
      <c r="AMA352" s="44"/>
      <c r="AMB352" s="44"/>
      <c r="AMC352" s="44"/>
      <c r="AMD352" s="44"/>
      <c r="AME352" s="44"/>
      <c r="AMF352" s="44"/>
      <c r="AMG352" s="44"/>
      <c r="AMH352" s="44"/>
      <c r="AMI352" s="44"/>
      <c r="AMJ352" s="44"/>
      <c r="AMK352" s="44"/>
      <c r="AML352" s="44"/>
      <c r="AMM352" s="44"/>
      <c r="AMN352" s="44"/>
      <c r="AMO352" s="44"/>
      <c r="AMP352" s="44"/>
      <c r="AMQ352" s="44"/>
      <c r="AMR352" s="44"/>
      <c r="AMS352" s="44"/>
      <c r="AMT352" s="44"/>
      <c r="AMU352" s="44"/>
      <c r="AMV352" s="44"/>
      <c r="AMW352" s="44"/>
      <c r="AMX352" s="44"/>
      <c r="AMY352" s="44"/>
      <c r="AMZ352" s="44"/>
      <c r="ANA352" s="44"/>
      <c r="ANB352" s="44"/>
      <c r="ANC352" s="44"/>
      <c r="AND352" s="44"/>
      <c r="ANE352" s="44"/>
      <c r="ANF352" s="44"/>
      <c r="ANG352" s="44"/>
      <c r="ANH352" s="44"/>
      <c r="ANI352" s="44"/>
      <c r="ANJ352" s="44"/>
      <c r="ANK352" s="44"/>
      <c r="ANL352" s="44"/>
      <c r="ANM352" s="44"/>
      <c r="ANN352" s="44"/>
      <c r="ANO352" s="44"/>
      <c r="ANP352" s="44"/>
      <c r="ANQ352" s="44"/>
      <c r="ANR352" s="44"/>
      <c r="ANS352" s="44"/>
      <c r="ANT352" s="44"/>
      <c r="ANU352" s="44"/>
      <c r="ANV352" s="44"/>
      <c r="ANW352" s="44"/>
      <c r="ANX352" s="44"/>
      <c r="ANY352" s="44"/>
      <c r="ANZ352" s="44"/>
      <c r="AOA352" s="44"/>
      <c r="AOB352" s="44"/>
      <c r="AOC352" s="44"/>
      <c r="AOD352" s="44"/>
      <c r="AOE352" s="44"/>
      <c r="AOF352" s="44"/>
      <c r="AOG352" s="44"/>
      <c r="AOH352" s="44"/>
      <c r="AOI352" s="44"/>
      <c r="AOJ352" s="44"/>
      <c r="AOK352" s="44"/>
      <c r="AOL352" s="44"/>
      <c r="AOM352" s="44"/>
      <c r="AON352" s="44"/>
      <c r="AOO352" s="44"/>
      <c r="AOP352" s="44"/>
      <c r="AOQ352" s="44"/>
      <c r="AOR352" s="44"/>
      <c r="AOS352" s="44"/>
      <c r="AOT352" s="44"/>
      <c r="AOU352" s="44"/>
      <c r="AOV352" s="44"/>
      <c r="AOW352" s="44"/>
      <c r="AOX352" s="44"/>
      <c r="AOY352" s="44"/>
      <c r="AOZ352" s="44"/>
      <c r="APA352" s="44"/>
      <c r="APB352" s="44"/>
      <c r="APC352" s="44"/>
      <c r="APD352" s="44"/>
      <c r="APE352" s="44"/>
      <c r="APF352" s="44"/>
      <c r="APG352" s="44"/>
      <c r="APH352" s="44"/>
      <c r="API352" s="44"/>
      <c r="APJ352" s="44"/>
      <c r="APK352" s="44"/>
      <c r="APL352" s="44"/>
      <c r="APM352" s="44"/>
      <c r="APN352" s="44"/>
      <c r="APO352" s="44"/>
      <c r="APP352" s="44"/>
      <c r="APQ352" s="44"/>
      <c r="APR352" s="44"/>
      <c r="APS352" s="44"/>
      <c r="APT352" s="44"/>
      <c r="APU352" s="44"/>
      <c r="APV352" s="44"/>
      <c r="APW352" s="44"/>
      <c r="APX352" s="44"/>
      <c r="APY352" s="44"/>
      <c r="APZ352" s="44"/>
      <c r="AQA352" s="44"/>
      <c r="AQB352" s="44"/>
      <c r="AQC352" s="44"/>
      <c r="AQD352" s="44"/>
      <c r="AQE352" s="44"/>
      <c r="AQF352" s="44"/>
      <c r="AQG352" s="44"/>
      <c r="AQH352" s="44"/>
      <c r="AQI352" s="44"/>
      <c r="AQJ352" s="44"/>
      <c r="AQK352" s="44"/>
      <c r="AQL352" s="44"/>
      <c r="AQM352" s="44"/>
      <c r="AQN352" s="44"/>
      <c r="AQO352" s="44"/>
      <c r="AQP352" s="44"/>
      <c r="AQQ352" s="44"/>
      <c r="AQR352" s="44"/>
      <c r="AQS352" s="44"/>
      <c r="AQT352" s="44"/>
      <c r="AQU352" s="44"/>
      <c r="AQV352" s="44"/>
      <c r="AQW352" s="44"/>
      <c r="AQX352" s="44"/>
      <c r="AQY352" s="44"/>
      <c r="AQZ352" s="44"/>
      <c r="ARA352" s="44"/>
      <c r="ARB352" s="44"/>
      <c r="ARC352" s="44"/>
      <c r="ARD352" s="44"/>
      <c r="ARE352" s="44"/>
      <c r="ARF352" s="44"/>
      <c r="ARG352" s="44"/>
      <c r="ARH352" s="44"/>
      <c r="ARI352" s="44"/>
      <c r="ARJ352" s="44"/>
      <c r="ARK352" s="44"/>
      <c r="ARL352" s="44"/>
      <c r="ARM352" s="44"/>
      <c r="ARN352" s="44"/>
      <c r="ARO352" s="44"/>
      <c r="ARP352" s="44"/>
      <c r="ARQ352" s="44"/>
      <c r="ARR352" s="44"/>
      <c r="ARS352" s="44"/>
      <c r="ART352" s="44"/>
      <c r="ARU352" s="44"/>
      <c r="ARV352" s="44"/>
      <c r="ARW352" s="44"/>
      <c r="ARX352" s="44"/>
      <c r="ARY352" s="44"/>
      <c r="ARZ352" s="44"/>
      <c r="ASA352" s="44"/>
      <c r="ASB352" s="44"/>
      <c r="ASC352" s="44"/>
      <c r="ASD352" s="44"/>
      <c r="ASE352" s="44"/>
      <c r="ASF352" s="44"/>
      <c r="ASG352" s="44"/>
      <c r="ASH352" s="44"/>
      <c r="ASI352" s="44"/>
      <c r="ASJ352" s="44"/>
      <c r="ASK352" s="44"/>
      <c r="ASL352" s="44"/>
      <c r="ASM352" s="44"/>
      <c r="ASN352" s="44"/>
      <c r="ASO352" s="44"/>
      <c r="ASP352" s="44"/>
      <c r="ASQ352" s="44"/>
      <c r="ASR352" s="44"/>
      <c r="ASS352" s="44"/>
      <c r="AST352" s="44"/>
      <c r="ASU352" s="44"/>
      <c r="ASV352" s="44"/>
      <c r="ASW352" s="44"/>
      <c r="ASX352" s="44"/>
      <c r="ASY352" s="44"/>
      <c r="ASZ352" s="44"/>
      <c r="ATA352" s="44"/>
      <c r="ATB352" s="44"/>
      <c r="ATC352" s="44"/>
      <c r="ATD352" s="44"/>
      <c r="ATE352" s="44"/>
      <c r="ATF352" s="44"/>
      <c r="ATG352" s="44"/>
      <c r="ATH352" s="44"/>
      <c r="ATI352" s="44"/>
      <c r="ATJ352" s="44"/>
      <c r="ATK352" s="44"/>
      <c r="ATL352" s="44"/>
      <c r="ATM352" s="44"/>
      <c r="ATN352" s="44"/>
      <c r="ATO352" s="44"/>
      <c r="ATP352" s="44"/>
      <c r="ATQ352" s="44"/>
      <c r="ATR352" s="44"/>
      <c r="ATS352" s="44"/>
      <c r="ATT352" s="44"/>
      <c r="ATU352" s="44"/>
      <c r="ATV352" s="44"/>
      <c r="ATW352" s="44"/>
      <c r="ATX352" s="44"/>
      <c r="ATY352" s="44"/>
      <c r="ATZ352" s="44"/>
      <c r="AUA352" s="44"/>
      <c r="AUB352" s="44"/>
      <c r="AUC352" s="44"/>
      <c r="AUD352" s="44"/>
      <c r="AUE352" s="44"/>
      <c r="AUF352" s="44"/>
      <c r="AUG352" s="44"/>
      <c r="AUH352" s="44"/>
      <c r="AUI352" s="44"/>
      <c r="AUJ352" s="44"/>
      <c r="AUK352" s="44"/>
      <c r="AUL352" s="44"/>
      <c r="AUM352" s="44"/>
      <c r="AUN352" s="44"/>
      <c r="AUO352" s="44"/>
      <c r="AUP352" s="44"/>
      <c r="AUQ352" s="44"/>
      <c r="AUR352" s="44"/>
      <c r="AUS352" s="44"/>
      <c r="AUT352" s="44"/>
      <c r="AUU352" s="44"/>
      <c r="AUV352" s="44"/>
      <c r="AUW352" s="44"/>
      <c r="AUX352" s="44"/>
      <c r="AUY352" s="44"/>
      <c r="AUZ352" s="44"/>
      <c r="AVA352" s="44"/>
      <c r="AVB352" s="44"/>
      <c r="AVC352" s="44"/>
      <c r="AVD352" s="44"/>
      <c r="AVE352" s="44"/>
      <c r="AVF352" s="44"/>
      <c r="AVG352" s="44"/>
      <c r="AVH352" s="44"/>
      <c r="AVI352" s="44"/>
      <c r="AVJ352" s="44"/>
      <c r="AVK352" s="44"/>
      <c r="AVL352" s="44"/>
      <c r="AVM352" s="44"/>
      <c r="AVN352" s="44"/>
      <c r="AVO352" s="44"/>
      <c r="AVP352" s="44"/>
      <c r="AVQ352" s="44"/>
      <c r="AVR352" s="44"/>
      <c r="AVS352" s="44"/>
      <c r="AVT352" s="44"/>
      <c r="AVU352" s="44"/>
      <c r="AVV352" s="44"/>
      <c r="AVW352" s="44"/>
      <c r="AVX352" s="44"/>
      <c r="AVY352" s="44"/>
      <c r="AVZ352" s="44"/>
      <c r="AWA352" s="44"/>
      <c r="AWB352" s="44"/>
      <c r="AWC352" s="44"/>
      <c r="AWD352" s="44"/>
      <c r="AWE352" s="44"/>
      <c r="AWF352" s="44"/>
      <c r="AWG352" s="44"/>
      <c r="AWH352" s="44"/>
      <c r="AWI352" s="44"/>
      <c r="AWJ352" s="44"/>
      <c r="AWK352" s="44"/>
      <c r="AWL352" s="44"/>
      <c r="AWM352" s="44"/>
      <c r="AWN352" s="44"/>
      <c r="AWO352" s="44"/>
      <c r="AWP352" s="44"/>
      <c r="AWQ352" s="44"/>
      <c r="AWR352" s="44"/>
      <c r="AWS352" s="44"/>
      <c r="AWT352" s="44"/>
      <c r="AWU352" s="44"/>
      <c r="AWV352" s="44"/>
      <c r="AWW352" s="44"/>
      <c r="AWX352" s="44"/>
      <c r="AWY352" s="44"/>
      <c r="AWZ352" s="44"/>
      <c r="AXA352" s="44"/>
      <c r="AXB352" s="44"/>
      <c r="AXC352" s="44"/>
      <c r="AXD352" s="44"/>
      <c r="AXE352" s="44"/>
      <c r="AXF352" s="44"/>
      <c r="AXG352" s="44"/>
      <c r="AXH352" s="44"/>
      <c r="AXI352" s="44"/>
      <c r="AXJ352" s="44"/>
      <c r="AXK352" s="44"/>
      <c r="AXL352" s="44"/>
      <c r="AXM352" s="44"/>
      <c r="AXN352" s="44"/>
      <c r="AXO352" s="44"/>
      <c r="AXP352" s="44"/>
      <c r="AXQ352" s="44"/>
      <c r="AXR352" s="44"/>
      <c r="AXS352" s="44"/>
      <c r="AXT352" s="44"/>
      <c r="AXU352" s="44"/>
      <c r="AXV352" s="44"/>
      <c r="AXW352" s="44"/>
      <c r="AXX352" s="44"/>
      <c r="AXY352" s="44"/>
      <c r="AXZ352" s="44"/>
      <c r="AYA352" s="44"/>
      <c r="AYB352" s="44"/>
      <c r="AYC352" s="44"/>
      <c r="AYD352" s="44"/>
      <c r="AYE352" s="44"/>
      <c r="AYF352" s="44"/>
      <c r="AYG352" s="44"/>
      <c r="AYH352" s="44"/>
      <c r="AYI352" s="44"/>
      <c r="AYJ352" s="44"/>
      <c r="AYK352" s="44"/>
      <c r="AYL352" s="44"/>
      <c r="AYM352" s="44"/>
      <c r="AYN352" s="44"/>
      <c r="AYO352" s="44"/>
      <c r="AYP352" s="44"/>
      <c r="AYQ352" s="44"/>
      <c r="AYR352" s="44"/>
      <c r="AYS352" s="44"/>
      <c r="AYT352" s="44"/>
      <c r="AYU352" s="44"/>
      <c r="AYV352" s="44"/>
      <c r="AYW352" s="44"/>
      <c r="AYX352" s="44"/>
      <c r="AYY352" s="44"/>
      <c r="AYZ352" s="44"/>
      <c r="AZA352" s="44"/>
      <c r="AZB352" s="44"/>
      <c r="AZC352" s="44"/>
      <c r="AZD352" s="44"/>
      <c r="AZE352" s="44"/>
      <c r="AZF352" s="44"/>
      <c r="AZG352" s="44"/>
      <c r="AZH352" s="44"/>
      <c r="AZI352" s="44"/>
      <c r="AZJ352" s="44"/>
      <c r="AZK352" s="44"/>
      <c r="AZL352" s="44"/>
      <c r="AZM352" s="44"/>
      <c r="AZN352" s="44"/>
      <c r="AZO352" s="44"/>
      <c r="AZP352" s="44"/>
      <c r="AZQ352" s="44"/>
      <c r="AZR352" s="44"/>
      <c r="AZS352" s="44"/>
      <c r="AZT352" s="44"/>
      <c r="AZU352" s="44"/>
      <c r="AZV352" s="44"/>
      <c r="AZW352" s="44"/>
      <c r="AZX352" s="44"/>
      <c r="AZY352" s="44"/>
      <c r="AZZ352" s="44"/>
      <c r="BAA352" s="44"/>
      <c r="BAB352" s="44"/>
      <c r="BAC352" s="44"/>
      <c r="BAD352" s="44"/>
      <c r="BAE352" s="44"/>
      <c r="BAF352" s="44"/>
      <c r="BAG352" s="44"/>
      <c r="BAH352" s="44"/>
      <c r="BAI352" s="44"/>
      <c r="BAJ352" s="44"/>
      <c r="BAK352" s="44"/>
      <c r="BAL352" s="44"/>
      <c r="BAM352" s="44"/>
      <c r="BAN352" s="44"/>
      <c r="BAO352" s="44"/>
      <c r="BAP352" s="44"/>
      <c r="BAQ352" s="44"/>
      <c r="BAR352" s="44"/>
      <c r="BAS352" s="44"/>
      <c r="BAT352" s="44"/>
      <c r="BAU352" s="44"/>
      <c r="BAV352" s="44"/>
      <c r="BAW352" s="44"/>
      <c r="BAX352" s="44"/>
      <c r="BAY352" s="44"/>
      <c r="BAZ352" s="44"/>
      <c r="BBA352" s="44"/>
      <c r="BBB352" s="44"/>
      <c r="BBC352" s="44"/>
      <c r="BBD352" s="44"/>
      <c r="BBE352" s="44"/>
      <c r="BBF352" s="44"/>
      <c r="BBG352" s="44"/>
      <c r="BBH352" s="44"/>
      <c r="BBI352" s="44"/>
      <c r="BBJ352" s="44"/>
      <c r="BBK352" s="44"/>
      <c r="BBL352" s="44"/>
      <c r="BBM352" s="44"/>
      <c r="BBN352" s="44"/>
      <c r="BBO352" s="44"/>
      <c r="BBP352" s="44"/>
      <c r="BBQ352" s="44"/>
      <c r="BBR352" s="44"/>
      <c r="BBS352" s="44"/>
      <c r="BBT352" s="44"/>
      <c r="BBU352" s="44"/>
      <c r="BBV352" s="44"/>
      <c r="BBW352" s="44"/>
      <c r="BBX352" s="44"/>
      <c r="BBY352" s="44"/>
      <c r="BBZ352" s="44"/>
      <c r="BCA352" s="44"/>
      <c r="BCB352" s="44"/>
      <c r="BCC352" s="44"/>
      <c r="BCD352" s="44"/>
      <c r="BCE352" s="44"/>
      <c r="BCF352" s="44"/>
      <c r="BCG352" s="44"/>
      <c r="BCH352" s="44"/>
      <c r="BCI352" s="44"/>
      <c r="BCJ352" s="44"/>
      <c r="BCK352" s="44"/>
      <c r="BCL352" s="44"/>
      <c r="BCM352" s="44"/>
      <c r="BCN352" s="44"/>
      <c r="BCO352" s="44"/>
      <c r="BCP352" s="44"/>
      <c r="BCQ352" s="44"/>
      <c r="BCR352" s="44"/>
      <c r="BCS352" s="44"/>
      <c r="BCT352" s="44"/>
      <c r="BCU352" s="44"/>
      <c r="BCV352" s="44"/>
      <c r="BCW352" s="44"/>
      <c r="BCX352" s="44"/>
      <c r="BCY352" s="44"/>
      <c r="BCZ352" s="44"/>
      <c r="BDA352" s="44"/>
      <c r="BDB352" s="44"/>
      <c r="BDC352" s="44"/>
      <c r="BDD352" s="44"/>
      <c r="BDE352" s="44"/>
      <c r="BDF352" s="44"/>
      <c r="BDG352" s="44"/>
      <c r="BDH352" s="44"/>
      <c r="BDI352" s="44"/>
      <c r="BDJ352" s="44"/>
      <c r="BDK352" s="44"/>
      <c r="BDL352" s="44"/>
      <c r="BDM352" s="44"/>
      <c r="BDN352" s="44"/>
      <c r="BDO352" s="44"/>
      <c r="BDP352" s="44"/>
      <c r="BDQ352" s="44"/>
      <c r="BDR352" s="44"/>
      <c r="BDS352" s="44"/>
      <c r="BDT352" s="44"/>
      <c r="BDU352" s="44"/>
      <c r="BDV352" s="44"/>
      <c r="BDW352" s="44"/>
      <c r="BDX352" s="44"/>
      <c r="BDY352" s="44"/>
      <c r="BDZ352" s="44"/>
      <c r="BEA352" s="44"/>
      <c r="BEB352" s="44"/>
      <c r="BEC352" s="44"/>
      <c r="BED352" s="44"/>
      <c r="BEE352" s="44"/>
      <c r="BEF352" s="44"/>
      <c r="BEG352" s="44"/>
      <c r="BEH352" s="44"/>
      <c r="BEI352" s="44"/>
      <c r="BEJ352" s="44"/>
      <c r="BEK352" s="44"/>
      <c r="BEL352" s="44"/>
      <c r="BEM352" s="44"/>
      <c r="BEN352" s="44"/>
      <c r="BEO352" s="44"/>
      <c r="BEP352" s="44"/>
      <c r="BEQ352" s="44"/>
      <c r="BER352" s="44"/>
      <c r="BES352" s="44"/>
      <c r="BET352" s="44"/>
      <c r="BEU352" s="44"/>
      <c r="BEV352" s="44"/>
      <c r="BEW352" s="44"/>
      <c r="BEX352" s="44"/>
      <c r="BEY352" s="44"/>
      <c r="BEZ352" s="44"/>
      <c r="BFA352" s="44"/>
      <c r="BFB352" s="44"/>
      <c r="BFC352" s="44"/>
      <c r="BFD352" s="44"/>
      <c r="BFE352" s="44"/>
      <c r="BFF352" s="44"/>
      <c r="BFG352" s="44"/>
      <c r="BFH352" s="44"/>
      <c r="BFI352" s="44"/>
      <c r="BFJ352" s="44"/>
      <c r="BFK352" s="44"/>
      <c r="BFL352" s="44"/>
      <c r="BFM352" s="44"/>
      <c r="BFN352" s="44"/>
      <c r="BFO352" s="44"/>
      <c r="BFP352" s="44"/>
      <c r="BFQ352" s="44"/>
      <c r="BFR352" s="44"/>
      <c r="BFS352" s="44"/>
      <c r="BFT352" s="44"/>
      <c r="BFU352" s="44"/>
      <c r="BFV352" s="44"/>
      <c r="BFW352" s="44"/>
      <c r="BFX352" s="44"/>
      <c r="BFY352" s="44"/>
      <c r="BFZ352" s="44"/>
      <c r="BGA352" s="44"/>
      <c r="BGB352" s="44"/>
      <c r="BGC352" s="44"/>
      <c r="BGD352" s="44"/>
      <c r="BGE352" s="44"/>
      <c r="BGF352" s="44"/>
      <c r="BGG352" s="44"/>
      <c r="BGH352" s="44"/>
      <c r="BGI352" s="44"/>
      <c r="BGJ352" s="44"/>
      <c r="BGK352" s="44"/>
      <c r="BGL352" s="44"/>
      <c r="BGM352" s="44"/>
      <c r="BGN352" s="44"/>
      <c r="BGO352" s="44"/>
      <c r="BGP352" s="44"/>
      <c r="BGQ352" s="44"/>
      <c r="BGR352" s="44"/>
      <c r="BGS352" s="44"/>
      <c r="BGT352" s="44"/>
      <c r="BGU352" s="44"/>
      <c r="BGV352" s="44"/>
      <c r="BGW352" s="44"/>
      <c r="BGX352" s="44"/>
      <c r="BGY352" s="44"/>
      <c r="BGZ352" s="44"/>
      <c r="BHA352" s="44"/>
      <c r="BHB352" s="44"/>
      <c r="BHC352" s="44"/>
      <c r="BHD352" s="44"/>
      <c r="BHE352" s="44"/>
      <c r="BHF352" s="44"/>
      <c r="BHG352" s="44"/>
      <c r="BHH352" s="44"/>
      <c r="BHI352" s="44"/>
      <c r="BHJ352" s="44"/>
      <c r="BHK352" s="44"/>
      <c r="BHL352" s="44"/>
      <c r="BHM352" s="44"/>
      <c r="BHN352" s="44"/>
      <c r="BHO352" s="44"/>
      <c r="BHP352" s="44"/>
      <c r="BHQ352" s="44"/>
      <c r="BHR352" s="44"/>
      <c r="BHS352" s="44"/>
      <c r="BHT352" s="44"/>
      <c r="BHU352" s="44"/>
      <c r="BHV352" s="44"/>
      <c r="BHW352" s="44"/>
      <c r="BHX352" s="44"/>
      <c r="BHY352" s="44"/>
      <c r="BHZ352" s="44"/>
      <c r="BIA352" s="44"/>
      <c r="BIB352" s="44"/>
      <c r="BIC352" s="44"/>
      <c r="BID352" s="44"/>
      <c r="BIE352" s="44"/>
      <c r="BIF352" s="44"/>
      <c r="BIG352" s="44"/>
      <c r="BIH352" s="44"/>
      <c r="BII352" s="44"/>
      <c r="BIJ352" s="44"/>
      <c r="BIK352" s="44"/>
      <c r="BIL352" s="44"/>
      <c r="BIM352" s="44"/>
      <c r="BIN352" s="44"/>
      <c r="BIO352" s="44"/>
      <c r="BIP352" s="44"/>
      <c r="BIQ352" s="44"/>
      <c r="BIR352" s="44"/>
      <c r="BIS352" s="44"/>
      <c r="BIT352" s="44"/>
      <c r="BIU352" s="44"/>
      <c r="BIV352" s="44"/>
      <c r="BIW352" s="44"/>
      <c r="BIX352" s="44"/>
      <c r="BIY352" s="44"/>
      <c r="BIZ352" s="44"/>
      <c r="BJA352" s="44"/>
      <c r="BJB352" s="44"/>
      <c r="BJC352" s="44"/>
      <c r="BJD352" s="44"/>
      <c r="BJE352" s="44"/>
      <c r="BJF352" s="44"/>
      <c r="BJG352" s="44"/>
      <c r="BJH352" s="44"/>
      <c r="BJI352" s="44"/>
      <c r="BJJ352" s="44"/>
      <c r="BJK352" s="44"/>
      <c r="BJL352" s="44"/>
      <c r="BJM352" s="44"/>
      <c r="BJN352" s="44"/>
      <c r="BJO352" s="44"/>
      <c r="BJP352" s="44"/>
      <c r="BJQ352" s="44"/>
      <c r="BJR352" s="44"/>
      <c r="BJS352" s="44"/>
      <c r="BJT352" s="44"/>
      <c r="BJU352" s="44"/>
      <c r="BJV352" s="44"/>
      <c r="BJW352" s="44"/>
      <c r="BJX352" s="44"/>
      <c r="BJY352" s="44"/>
      <c r="BJZ352" s="44"/>
      <c r="BKA352" s="44"/>
      <c r="BKB352" s="44"/>
      <c r="BKC352" s="44"/>
      <c r="BKD352" s="44"/>
      <c r="BKE352" s="44"/>
      <c r="BKF352" s="44"/>
      <c r="BKG352" s="44"/>
      <c r="BKH352" s="44"/>
      <c r="BKI352" s="44"/>
      <c r="BKJ352" s="44"/>
      <c r="BKK352" s="44"/>
      <c r="BKL352" s="44"/>
      <c r="BKM352" s="44"/>
      <c r="BKN352" s="44"/>
      <c r="BKO352" s="44"/>
      <c r="BKP352" s="44"/>
      <c r="BKQ352" s="44"/>
      <c r="BKR352" s="44"/>
      <c r="BKS352" s="44"/>
      <c r="BKT352" s="44"/>
      <c r="BKU352" s="44"/>
      <c r="BKV352" s="44"/>
      <c r="BKW352" s="44"/>
      <c r="BKX352" s="44"/>
      <c r="BKY352" s="44"/>
      <c r="BKZ352" s="44"/>
      <c r="BLA352" s="44"/>
      <c r="BLB352" s="44"/>
      <c r="BLC352" s="44"/>
      <c r="BLD352" s="44"/>
      <c r="BLE352" s="44"/>
      <c r="BLF352" s="44"/>
      <c r="BLG352" s="44"/>
      <c r="BLH352" s="44"/>
      <c r="BLI352" s="44"/>
      <c r="BLJ352" s="44"/>
      <c r="BLK352" s="44"/>
      <c r="BLL352" s="44"/>
      <c r="BLM352" s="44"/>
      <c r="BLN352" s="44"/>
      <c r="BLO352" s="44"/>
      <c r="BLP352" s="44"/>
      <c r="BLQ352" s="44"/>
      <c r="BLR352" s="44"/>
      <c r="BLS352" s="44"/>
      <c r="BLT352" s="44"/>
      <c r="BLU352" s="44"/>
      <c r="BLV352" s="44"/>
      <c r="BLW352" s="44"/>
      <c r="BLX352" s="44"/>
      <c r="BLY352" s="44"/>
      <c r="BLZ352" s="44"/>
      <c r="BMA352" s="44"/>
      <c r="BMB352" s="44"/>
      <c r="BMC352" s="44"/>
      <c r="BMD352" s="44"/>
      <c r="BME352" s="44"/>
      <c r="BMF352" s="44"/>
      <c r="BMG352" s="44"/>
      <c r="BMH352" s="44"/>
      <c r="BMI352" s="44"/>
      <c r="BMJ352" s="44"/>
      <c r="BMK352" s="44"/>
      <c r="BML352" s="44"/>
      <c r="BMM352" s="44"/>
      <c r="BMN352" s="44"/>
      <c r="BMO352" s="44"/>
      <c r="BMP352" s="44"/>
      <c r="BMQ352" s="44"/>
      <c r="BMR352" s="44"/>
      <c r="BMS352" s="44"/>
      <c r="BMT352" s="44"/>
      <c r="BMU352" s="44"/>
      <c r="BMV352" s="44"/>
      <c r="BMW352" s="44"/>
      <c r="BMX352" s="44"/>
      <c r="BMY352" s="44"/>
      <c r="BMZ352" s="44"/>
      <c r="BNA352" s="44"/>
      <c r="BNB352" s="44"/>
      <c r="BNC352" s="44"/>
      <c r="BND352" s="44"/>
      <c r="BNE352" s="44"/>
      <c r="BNF352" s="44"/>
      <c r="BNG352" s="44"/>
      <c r="BNH352" s="44"/>
      <c r="BNI352" s="44"/>
      <c r="BNJ352" s="44"/>
      <c r="BNK352" s="44"/>
      <c r="BNL352" s="44"/>
      <c r="BNM352" s="44"/>
      <c r="BNN352" s="44"/>
      <c r="BNO352" s="44"/>
      <c r="BNP352" s="44"/>
      <c r="BNQ352" s="44"/>
      <c r="BNR352" s="44"/>
      <c r="BNS352" s="44"/>
      <c r="BNT352" s="44"/>
      <c r="BNU352" s="44"/>
      <c r="BNV352" s="44"/>
      <c r="BNW352" s="44"/>
      <c r="BNX352" s="44"/>
      <c r="BNY352" s="44"/>
      <c r="BNZ352" s="44"/>
      <c r="BOA352" s="44"/>
      <c r="BOB352" s="44"/>
      <c r="BOC352" s="44"/>
      <c r="BOD352" s="44"/>
      <c r="BOE352" s="44"/>
      <c r="BOF352" s="44"/>
      <c r="BOG352" s="44"/>
      <c r="BOH352" s="44"/>
      <c r="BOI352" s="44"/>
      <c r="BOJ352" s="44"/>
      <c r="BOK352" s="44"/>
      <c r="BOL352" s="44"/>
      <c r="BOM352" s="44"/>
      <c r="BON352" s="44"/>
      <c r="BOO352" s="44"/>
      <c r="BOP352" s="44"/>
      <c r="BOQ352" s="44"/>
      <c r="BOR352" s="44"/>
      <c r="BOS352" s="44"/>
      <c r="BOT352" s="44"/>
      <c r="BOU352" s="44"/>
      <c r="BOV352" s="44"/>
      <c r="BOW352" s="44"/>
      <c r="BOX352" s="44"/>
      <c r="BOY352" s="44"/>
      <c r="BOZ352" s="44"/>
      <c r="BPA352" s="44"/>
      <c r="BPB352" s="44"/>
      <c r="BPC352" s="44"/>
      <c r="BPD352" s="44"/>
      <c r="BPE352" s="44"/>
      <c r="BPF352" s="44"/>
      <c r="BPG352" s="44"/>
      <c r="BPH352" s="44"/>
      <c r="BPI352" s="44"/>
      <c r="BPJ352" s="44"/>
      <c r="BPK352" s="44"/>
      <c r="BPL352" s="44"/>
      <c r="BPM352" s="44"/>
      <c r="BPN352" s="44"/>
      <c r="BPO352" s="44"/>
      <c r="BPP352" s="44"/>
      <c r="BPQ352" s="44"/>
      <c r="BPR352" s="44"/>
      <c r="BPS352" s="44"/>
      <c r="BPT352" s="44"/>
      <c r="BPU352" s="44"/>
      <c r="BPV352" s="44"/>
      <c r="BPW352" s="44"/>
      <c r="BPX352" s="44"/>
      <c r="BPY352" s="44"/>
      <c r="BPZ352" s="44"/>
      <c r="BQA352" s="44"/>
      <c r="BQB352" s="44"/>
      <c r="BQC352" s="44"/>
      <c r="BQD352" s="44"/>
      <c r="BQE352" s="44"/>
      <c r="BQF352" s="44"/>
      <c r="BQG352" s="44"/>
      <c r="BQH352" s="44"/>
      <c r="BQI352" s="44"/>
      <c r="BQJ352" s="44"/>
      <c r="BQK352" s="44"/>
      <c r="BQL352" s="44"/>
      <c r="BQM352" s="44"/>
      <c r="BQN352" s="44"/>
      <c r="BQO352" s="44"/>
      <c r="BQP352" s="44"/>
      <c r="BQQ352" s="44"/>
      <c r="BQR352" s="44"/>
      <c r="BQS352" s="44"/>
      <c r="BQT352" s="44"/>
      <c r="BQU352" s="44"/>
      <c r="BQV352" s="44"/>
      <c r="BQW352" s="44"/>
      <c r="BQX352" s="44"/>
      <c r="BQY352" s="44"/>
      <c r="BQZ352" s="44"/>
      <c r="BRA352" s="44"/>
      <c r="BRB352" s="44"/>
      <c r="BRC352" s="44"/>
      <c r="BRD352" s="44"/>
      <c r="BRE352" s="44"/>
      <c r="BRF352" s="44"/>
      <c r="BRG352" s="44"/>
      <c r="BRH352" s="44"/>
      <c r="BRI352" s="44"/>
      <c r="BRJ352" s="44"/>
      <c r="BRK352" s="44"/>
      <c r="BRL352" s="44"/>
      <c r="BRM352" s="44"/>
      <c r="BRN352" s="44"/>
      <c r="BRO352" s="44"/>
      <c r="BRP352" s="44"/>
      <c r="BRQ352" s="44"/>
      <c r="BRR352" s="44"/>
      <c r="BRS352" s="44"/>
      <c r="BRT352" s="44"/>
      <c r="BRU352" s="44"/>
      <c r="BRV352" s="44"/>
      <c r="BRW352" s="44"/>
      <c r="BRX352" s="44"/>
      <c r="BRY352" s="44"/>
      <c r="BRZ352" s="44"/>
    </row>
    <row r="353" spans="1:1846" s="45" customFormat="1" x14ac:dyDescent="0.3">
      <c r="A353" s="812"/>
      <c r="B353" s="812"/>
      <c r="C353" s="812"/>
      <c r="D353" s="793"/>
      <c r="E353" s="542" t="s">
        <v>469</v>
      </c>
      <c r="F353" s="829"/>
      <c r="G353" s="804"/>
      <c r="H353" s="817"/>
      <c r="I353" s="816"/>
      <c r="J353" s="816"/>
      <c r="K353" s="816"/>
      <c r="L353" s="768"/>
      <c r="M353" s="933"/>
      <c r="N353" s="816"/>
      <c r="O353" s="816"/>
      <c r="P353" s="816"/>
      <c r="Q353" s="840"/>
      <c r="R353" s="623"/>
      <c r="S353" s="483"/>
      <c r="T353" s="483"/>
      <c r="U353" s="483"/>
      <c r="V353" s="665"/>
      <c r="W353" s="930"/>
      <c r="X353" s="793"/>
      <c r="Y353" s="793"/>
      <c r="Z353" s="793"/>
      <c r="AA353" s="897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4"/>
      <c r="EJ353" s="44"/>
      <c r="EK353" s="44"/>
      <c r="EL353" s="44"/>
      <c r="EM353" s="44"/>
      <c r="EN353" s="44"/>
      <c r="EO353" s="44"/>
      <c r="EP353" s="44"/>
      <c r="EQ353" s="44"/>
      <c r="ER353" s="44"/>
      <c r="ES353" s="44"/>
      <c r="ET353" s="44"/>
      <c r="EU353" s="44"/>
      <c r="EV353" s="44"/>
      <c r="EW353" s="44"/>
      <c r="EX353" s="44"/>
      <c r="EY353" s="44"/>
      <c r="EZ353" s="44"/>
      <c r="FA353" s="44"/>
      <c r="FB353" s="44"/>
      <c r="FC353" s="44"/>
      <c r="FD353" s="44"/>
      <c r="FE353" s="44"/>
      <c r="FF353" s="44"/>
      <c r="FG353" s="44"/>
      <c r="FH353" s="44"/>
      <c r="FI353" s="44"/>
      <c r="FJ353" s="44"/>
      <c r="FK353" s="44"/>
      <c r="FL353" s="44"/>
      <c r="FM353" s="44"/>
      <c r="FN353" s="44"/>
      <c r="FO353" s="44"/>
      <c r="FP353" s="44"/>
      <c r="FQ353" s="44"/>
      <c r="FR353" s="44"/>
      <c r="FS353" s="44"/>
      <c r="FT353" s="44"/>
      <c r="FU353" s="44"/>
      <c r="FV353" s="44"/>
      <c r="FW353" s="44"/>
      <c r="FX353" s="44"/>
      <c r="FY353" s="44"/>
      <c r="FZ353" s="44"/>
      <c r="GA353" s="44"/>
      <c r="GB353" s="44"/>
      <c r="GC353" s="44"/>
      <c r="GD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  <c r="IW353" s="44"/>
      <c r="IX353" s="44"/>
      <c r="IY353" s="44"/>
      <c r="IZ353" s="44"/>
      <c r="JA353" s="44"/>
      <c r="JB353" s="44"/>
      <c r="JC353" s="44"/>
      <c r="JD353" s="44"/>
      <c r="JE353" s="44"/>
      <c r="JF353" s="44"/>
      <c r="JG353" s="44"/>
      <c r="JH353" s="44"/>
      <c r="JI353" s="44"/>
      <c r="JJ353" s="44"/>
      <c r="JK353" s="44"/>
      <c r="JL353" s="44"/>
      <c r="JM353" s="44"/>
      <c r="JN353" s="44"/>
      <c r="JO353" s="44"/>
      <c r="JP353" s="44"/>
      <c r="JQ353" s="44"/>
      <c r="JR353" s="44"/>
      <c r="JS353" s="44"/>
      <c r="JT353" s="44"/>
      <c r="JU353" s="44"/>
      <c r="JV353" s="44"/>
      <c r="JW353" s="44"/>
      <c r="JX353" s="44"/>
      <c r="JY353" s="44"/>
      <c r="JZ353" s="44"/>
      <c r="KA353" s="44"/>
      <c r="KB353" s="44"/>
      <c r="KC353" s="44"/>
      <c r="KD353" s="44"/>
      <c r="KE353" s="44"/>
      <c r="KF353" s="44"/>
      <c r="KG353" s="44"/>
      <c r="KH353" s="44"/>
      <c r="KI353" s="44"/>
      <c r="KJ353" s="44"/>
      <c r="KK353" s="44"/>
      <c r="KL353" s="44"/>
      <c r="KM353" s="44"/>
      <c r="KN353" s="44"/>
      <c r="KO353" s="44"/>
      <c r="KP353" s="44"/>
      <c r="KQ353" s="44"/>
      <c r="KR353" s="44"/>
      <c r="KS353" s="44"/>
      <c r="KT353" s="44"/>
      <c r="KU353" s="44"/>
      <c r="KV353" s="44"/>
      <c r="KW353" s="44"/>
      <c r="KX353" s="44"/>
      <c r="KY353" s="44"/>
      <c r="KZ353" s="44"/>
      <c r="LA353" s="44"/>
      <c r="LB353" s="44"/>
      <c r="LC353" s="44"/>
      <c r="LD353" s="44"/>
      <c r="LE353" s="44"/>
      <c r="LF353" s="44"/>
      <c r="LG353" s="44"/>
      <c r="LH353" s="44"/>
      <c r="LI353" s="44"/>
      <c r="LJ353" s="44"/>
      <c r="LK353" s="44"/>
      <c r="LL353" s="44"/>
      <c r="LM353" s="44"/>
      <c r="LN353" s="44"/>
      <c r="LO353" s="44"/>
      <c r="LP353" s="44"/>
      <c r="LQ353" s="44"/>
      <c r="LR353" s="44"/>
      <c r="LS353" s="44"/>
      <c r="LT353" s="44"/>
      <c r="LU353" s="44"/>
      <c r="LV353" s="44"/>
      <c r="LW353" s="44"/>
      <c r="LX353" s="44"/>
      <c r="LY353" s="44"/>
      <c r="LZ353" s="44"/>
      <c r="MA353" s="44"/>
      <c r="MB353" s="44"/>
      <c r="MC353" s="44"/>
      <c r="MD353" s="44"/>
      <c r="ME353" s="44"/>
      <c r="MF353" s="44"/>
      <c r="MG353" s="44"/>
      <c r="MH353" s="44"/>
      <c r="MI353" s="44"/>
      <c r="MJ353" s="44"/>
      <c r="MK353" s="44"/>
      <c r="ML353" s="44"/>
      <c r="MM353" s="44"/>
      <c r="MN353" s="44"/>
      <c r="MO353" s="44"/>
      <c r="MP353" s="44"/>
      <c r="MQ353" s="44"/>
      <c r="MR353" s="44"/>
      <c r="MS353" s="44"/>
      <c r="MT353" s="44"/>
      <c r="MU353" s="44"/>
      <c r="MV353" s="44"/>
      <c r="MW353" s="44"/>
      <c r="MX353" s="44"/>
      <c r="MY353" s="44"/>
      <c r="MZ353" s="44"/>
      <c r="NA353" s="44"/>
      <c r="NB353" s="44"/>
      <c r="NC353" s="44"/>
      <c r="ND353" s="44"/>
      <c r="NE353" s="44"/>
      <c r="NF353" s="44"/>
      <c r="NG353" s="44"/>
      <c r="NH353" s="44"/>
      <c r="NI353" s="44"/>
      <c r="NJ353" s="44"/>
      <c r="NK353" s="44"/>
      <c r="NL353" s="44"/>
      <c r="NM353" s="44"/>
      <c r="NN353" s="44"/>
      <c r="NO353" s="44"/>
      <c r="NP353" s="44"/>
      <c r="NQ353" s="44"/>
      <c r="NR353" s="44"/>
      <c r="NS353" s="44"/>
      <c r="NT353" s="44"/>
      <c r="NU353" s="44"/>
      <c r="NV353" s="44"/>
      <c r="NW353" s="44"/>
      <c r="NX353" s="44"/>
      <c r="NY353" s="44"/>
      <c r="NZ353" s="44"/>
      <c r="OA353" s="44"/>
      <c r="OB353" s="44"/>
      <c r="OC353" s="44"/>
      <c r="OD353" s="44"/>
      <c r="OE353" s="44"/>
      <c r="OF353" s="44"/>
      <c r="OG353" s="44"/>
      <c r="OH353" s="44"/>
      <c r="OI353" s="44"/>
      <c r="OJ353" s="44"/>
      <c r="OK353" s="44"/>
      <c r="OL353" s="44"/>
      <c r="OM353" s="44"/>
      <c r="ON353" s="44"/>
      <c r="OO353" s="44"/>
      <c r="OP353" s="44"/>
      <c r="OQ353" s="44"/>
      <c r="OR353" s="44"/>
      <c r="OS353" s="44"/>
      <c r="OT353" s="44"/>
      <c r="OU353" s="44"/>
      <c r="OV353" s="44"/>
      <c r="OW353" s="44"/>
      <c r="OX353" s="44"/>
      <c r="OY353" s="44"/>
      <c r="OZ353" s="44"/>
      <c r="PA353" s="44"/>
      <c r="PB353" s="44"/>
      <c r="PC353" s="44"/>
      <c r="PD353" s="44"/>
      <c r="PE353" s="44"/>
      <c r="PF353" s="44"/>
      <c r="PG353" s="44"/>
      <c r="PH353" s="44"/>
      <c r="PI353" s="44"/>
      <c r="PJ353" s="44"/>
      <c r="PK353" s="44"/>
      <c r="PL353" s="44"/>
      <c r="PM353" s="44"/>
      <c r="PN353" s="44"/>
      <c r="PO353" s="44"/>
      <c r="PP353" s="44"/>
      <c r="PQ353" s="44"/>
      <c r="PR353" s="44"/>
      <c r="PS353" s="44"/>
      <c r="PT353" s="44"/>
      <c r="PU353" s="44"/>
      <c r="PV353" s="44"/>
      <c r="PW353" s="44"/>
      <c r="PX353" s="44"/>
      <c r="PY353" s="44"/>
      <c r="PZ353" s="44"/>
      <c r="QA353" s="44"/>
      <c r="QB353" s="44"/>
      <c r="QC353" s="44"/>
      <c r="QD353" s="44"/>
      <c r="QE353" s="44"/>
      <c r="QF353" s="44"/>
      <c r="QG353" s="44"/>
      <c r="QH353" s="44"/>
      <c r="QI353" s="44"/>
      <c r="QJ353" s="44"/>
      <c r="QK353" s="44"/>
      <c r="QL353" s="44"/>
      <c r="QM353" s="44"/>
      <c r="QN353" s="44"/>
      <c r="QO353" s="44"/>
      <c r="QP353" s="44"/>
      <c r="QQ353" s="44"/>
      <c r="QR353" s="44"/>
      <c r="QS353" s="44"/>
      <c r="QT353" s="44"/>
      <c r="QU353" s="44"/>
      <c r="QV353" s="44"/>
      <c r="QW353" s="44"/>
      <c r="QX353" s="44"/>
      <c r="QY353" s="44"/>
      <c r="QZ353" s="44"/>
      <c r="RA353" s="44"/>
      <c r="RB353" s="44"/>
      <c r="RC353" s="44"/>
      <c r="RD353" s="44"/>
      <c r="RE353" s="44"/>
      <c r="RF353" s="44"/>
      <c r="RG353" s="44"/>
      <c r="RH353" s="44"/>
      <c r="RI353" s="44"/>
      <c r="RJ353" s="44"/>
      <c r="RK353" s="44"/>
      <c r="RL353" s="44"/>
      <c r="RM353" s="44"/>
      <c r="RN353" s="44"/>
      <c r="RO353" s="44"/>
      <c r="RP353" s="44"/>
      <c r="RQ353" s="44"/>
      <c r="RR353" s="44"/>
      <c r="RS353" s="44"/>
      <c r="RT353" s="44"/>
      <c r="RU353" s="44"/>
      <c r="RV353" s="44"/>
      <c r="RW353" s="44"/>
      <c r="RX353" s="44"/>
      <c r="RY353" s="44"/>
      <c r="RZ353" s="44"/>
      <c r="SA353" s="44"/>
      <c r="SB353" s="44"/>
      <c r="SC353" s="44"/>
      <c r="SD353" s="44"/>
      <c r="SE353" s="44"/>
      <c r="SF353" s="44"/>
      <c r="SG353" s="44"/>
      <c r="SH353" s="44"/>
      <c r="SI353" s="44"/>
      <c r="SJ353" s="44"/>
      <c r="SK353" s="44"/>
      <c r="SL353" s="44"/>
      <c r="SM353" s="44"/>
      <c r="SN353" s="44"/>
      <c r="SO353" s="44"/>
      <c r="SP353" s="44"/>
      <c r="SQ353" s="44"/>
      <c r="SR353" s="44"/>
      <c r="SS353" s="44"/>
      <c r="ST353" s="44"/>
      <c r="SU353" s="44"/>
      <c r="SV353" s="44"/>
      <c r="SW353" s="44"/>
      <c r="SX353" s="44"/>
      <c r="SY353" s="44"/>
      <c r="SZ353" s="44"/>
      <c r="TA353" s="44"/>
      <c r="TB353" s="44"/>
      <c r="TC353" s="44"/>
      <c r="TD353" s="44"/>
      <c r="TE353" s="44"/>
      <c r="TF353" s="44"/>
      <c r="TG353" s="44"/>
      <c r="TH353" s="44"/>
      <c r="TI353" s="44"/>
      <c r="TJ353" s="44"/>
      <c r="TK353" s="44"/>
      <c r="TL353" s="44"/>
      <c r="TM353" s="44"/>
      <c r="TN353" s="44"/>
      <c r="TO353" s="44"/>
      <c r="TP353" s="44"/>
      <c r="TQ353" s="44"/>
      <c r="TR353" s="44"/>
      <c r="TS353" s="44"/>
      <c r="TT353" s="44"/>
      <c r="TU353" s="44"/>
      <c r="TV353" s="44"/>
      <c r="TW353" s="44"/>
      <c r="TX353" s="44"/>
      <c r="TY353" s="44"/>
      <c r="TZ353" s="44"/>
      <c r="UA353" s="44"/>
      <c r="UB353" s="44"/>
      <c r="UC353" s="44"/>
      <c r="UD353" s="44"/>
      <c r="UE353" s="44"/>
      <c r="UF353" s="44"/>
      <c r="UG353" s="44"/>
      <c r="UH353" s="44"/>
      <c r="UI353" s="44"/>
      <c r="UJ353" s="44"/>
      <c r="UK353" s="44"/>
      <c r="UL353" s="44"/>
      <c r="UM353" s="44"/>
      <c r="UN353" s="44"/>
      <c r="UO353" s="44"/>
      <c r="UP353" s="44"/>
      <c r="UQ353" s="44"/>
      <c r="UR353" s="44"/>
      <c r="US353" s="44"/>
      <c r="UT353" s="44"/>
      <c r="UU353" s="44"/>
      <c r="UV353" s="44"/>
      <c r="UW353" s="44"/>
      <c r="UX353" s="44"/>
      <c r="UY353" s="44"/>
      <c r="UZ353" s="44"/>
      <c r="VA353" s="44"/>
      <c r="VB353" s="44"/>
      <c r="VC353" s="44"/>
      <c r="VD353" s="44"/>
      <c r="VE353" s="44"/>
      <c r="VF353" s="44"/>
      <c r="VG353" s="44"/>
      <c r="VH353" s="44"/>
      <c r="VI353" s="44"/>
      <c r="VJ353" s="44"/>
      <c r="VK353" s="44"/>
      <c r="VL353" s="44"/>
      <c r="VM353" s="44"/>
      <c r="VN353" s="44"/>
      <c r="VO353" s="44"/>
      <c r="VP353" s="44"/>
      <c r="VQ353" s="44"/>
      <c r="VR353" s="44"/>
      <c r="VS353" s="44"/>
      <c r="VT353" s="44"/>
      <c r="VU353" s="44"/>
      <c r="VV353" s="44"/>
      <c r="VW353" s="44"/>
      <c r="VX353" s="44"/>
      <c r="VY353" s="44"/>
      <c r="VZ353" s="44"/>
      <c r="WA353" s="44"/>
      <c r="WB353" s="44"/>
      <c r="WC353" s="44"/>
      <c r="WD353" s="44"/>
      <c r="WE353" s="44"/>
      <c r="WF353" s="44"/>
      <c r="WG353" s="44"/>
      <c r="WH353" s="44"/>
      <c r="WI353" s="44"/>
      <c r="WJ353" s="44"/>
      <c r="WK353" s="44"/>
      <c r="WL353" s="44"/>
      <c r="WM353" s="44"/>
      <c r="WN353" s="44"/>
      <c r="WO353" s="44"/>
      <c r="WP353" s="44"/>
      <c r="WQ353" s="44"/>
      <c r="WR353" s="44"/>
      <c r="WS353" s="44"/>
      <c r="WT353" s="44"/>
      <c r="WU353" s="44"/>
      <c r="WV353" s="44"/>
      <c r="WW353" s="44"/>
      <c r="WX353" s="44"/>
      <c r="WY353" s="44"/>
      <c r="WZ353" s="44"/>
      <c r="XA353" s="44"/>
      <c r="XB353" s="44"/>
      <c r="XC353" s="44"/>
      <c r="XD353" s="44"/>
      <c r="XE353" s="44"/>
      <c r="XF353" s="44"/>
      <c r="XG353" s="44"/>
      <c r="XH353" s="44"/>
      <c r="XI353" s="44"/>
      <c r="XJ353" s="44"/>
      <c r="XK353" s="44"/>
      <c r="XL353" s="44"/>
      <c r="XM353" s="44"/>
      <c r="XN353" s="44"/>
      <c r="XO353" s="44"/>
      <c r="XP353" s="44"/>
      <c r="XQ353" s="44"/>
      <c r="XR353" s="44"/>
      <c r="XS353" s="44"/>
      <c r="XT353" s="44"/>
      <c r="XU353" s="44"/>
      <c r="XV353" s="44"/>
      <c r="XW353" s="44"/>
      <c r="XX353" s="44"/>
      <c r="XY353" s="44"/>
      <c r="XZ353" s="44"/>
      <c r="YA353" s="44"/>
      <c r="YB353" s="44"/>
      <c r="YC353" s="44"/>
      <c r="YD353" s="44"/>
      <c r="YE353" s="44"/>
      <c r="YF353" s="44"/>
      <c r="YG353" s="44"/>
      <c r="YH353" s="44"/>
      <c r="YI353" s="44"/>
      <c r="YJ353" s="44"/>
      <c r="YK353" s="44"/>
      <c r="YL353" s="44"/>
      <c r="YM353" s="44"/>
      <c r="YN353" s="44"/>
      <c r="YO353" s="44"/>
      <c r="YP353" s="44"/>
      <c r="YQ353" s="44"/>
      <c r="YR353" s="44"/>
      <c r="YS353" s="44"/>
      <c r="YT353" s="44"/>
      <c r="YU353" s="44"/>
      <c r="YV353" s="44"/>
      <c r="YW353" s="44"/>
      <c r="YX353" s="44"/>
      <c r="YY353" s="44"/>
      <c r="YZ353" s="44"/>
      <c r="ZA353" s="44"/>
      <c r="ZB353" s="44"/>
      <c r="ZC353" s="44"/>
      <c r="ZD353" s="44"/>
      <c r="ZE353" s="44"/>
      <c r="ZF353" s="44"/>
      <c r="ZG353" s="44"/>
      <c r="ZH353" s="44"/>
      <c r="ZI353" s="44"/>
      <c r="ZJ353" s="44"/>
      <c r="ZK353" s="44"/>
      <c r="ZL353" s="44"/>
      <c r="ZM353" s="44"/>
      <c r="ZN353" s="44"/>
      <c r="ZO353" s="44"/>
      <c r="ZP353" s="44"/>
      <c r="ZQ353" s="44"/>
      <c r="ZR353" s="44"/>
      <c r="ZS353" s="44"/>
      <c r="ZT353" s="44"/>
      <c r="ZU353" s="44"/>
      <c r="ZV353" s="44"/>
      <c r="ZW353" s="44"/>
      <c r="ZX353" s="44"/>
      <c r="ZY353" s="44"/>
      <c r="ZZ353" s="44"/>
      <c r="AAA353" s="44"/>
      <c r="AAB353" s="44"/>
      <c r="AAC353" s="44"/>
      <c r="AAD353" s="44"/>
      <c r="AAE353" s="44"/>
      <c r="AAF353" s="44"/>
      <c r="AAG353" s="44"/>
      <c r="AAH353" s="44"/>
      <c r="AAI353" s="44"/>
      <c r="AAJ353" s="44"/>
      <c r="AAK353" s="44"/>
      <c r="AAL353" s="44"/>
      <c r="AAM353" s="44"/>
      <c r="AAN353" s="44"/>
      <c r="AAO353" s="44"/>
      <c r="AAP353" s="44"/>
      <c r="AAQ353" s="44"/>
      <c r="AAR353" s="44"/>
      <c r="AAS353" s="44"/>
      <c r="AAT353" s="44"/>
      <c r="AAU353" s="44"/>
      <c r="AAV353" s="44"/>
      <c r="AAW353" s="44"/>
      <c r="AAX353" s="44"/>
      <c r="AAY353" s="44"/>
      <c r="AAZ353" s="44"/>
      <c r="ABA353" s="44"/>
      <c r="ABB353" s="44"/>
      <c r="ABC353" s="44"/>
      <c r="ABD353" s="44"/>
      <c r="ABE353" s="44"/>
      <c r="ABF353" s="44"/>
      <c r="ABG353" s="44"/>
      <c r="ABH353" s="44"/>
      <c r="ABI353" s="44"/>
      <c r="ABJ353" s="44"/>
      <c r="ABK353" s="44"/>
      <c r="ABL353" s="44"/>
      <c r="ABM353" s="44"/>
      <c r="ABN353" s="44"/>
      <c r="ABO353" s="44"/>
      <c r="ABP353" s="44"/>
      <c r="ABQ353" s="44"/>
      <c r="ABR353" s="44"/>
      <c r="ABS353" s="44"/>
      <c r="ABT353" s="44"/>
      <c r="ABU353" s="44"/>
      <c r="ABV353" s="44"/>
      <c r="ABW353" s="44"/>
      <c r="ABX353" s="44"/>
      <c r="ABY353" s="44"/>
      <c r="ABZ353" s="44"/>
      <c r="ACA353" s="44"/>
      <c r="ACB353" s="44"/>
      <c r="ACC353" s="44"/>
      <c r="ACD353" s="44"/>
      <c r="ACE353" s="44"/>
      <c r="ACF353" s="44"/>
      <c r="ACG353" s="44"/>
      <c r="ACH353" s="44"/>
      <c r="ACI353" s="44"/>
      <c r="ACJ353" s="44"/>
      <c r="ACK353" s="44"/>
      <c r="ACL353" s="44"/>
      <c r="ACM353" s="44"/>
      <c r="ACN353" s="44"/>
      <c r="ACO353" s="44"/>
      <c r="ACP353" s="44"/>
      <c r="ACQ353" s="44"/>
      <c r="ACR353" s="44"/>
      <c r="ACS353" s="44"/>
      <c r="ACT353" s="44"/>
      <c r="ACU353" s="44"/>
      <c r="ACV353" s="44"/>
      <c r="ACW353" s="44"/>
      <c r="ACX353" s="44"/>
      <c r="ACY353" s="44"/>
      <c r="ACZ353" s="44"/>
      <c r="ADA353" s="44"/>
      <c r="ADB353" s="44"/>
      <c r="ADC353" s="44"/>
      <c r="ADD353" s="44"/>
      <c r="ADE353" s="44"/>
      <c r="ADF353" s="44"/>
      <c r="ADG353" s="44"/>
      <c r="ADH353" s="44"/>
      <c r="ADI353" s="44"/>
      <c r="ADJ353" s="44"/>
      <c r="ADK353" s="44"/>
      <c r="ADL353" s="44"/>
      <c r="ADM353" s="44"/>
      <c r="ADN353" s="44"/>
      <c r="ADO353" s="44"/>
      <c r="ADP353" s="44"/>
      <c r="ADQ353" s="44"/>
      <c r="ADR353" s="44"/>
      <c r="ADS353" s="44"/>
      <c r="ADT353" s="44"/>
      <c r="ADU353" s="44"/>
      <c r="ADV353" s="44"/>
      <c r="ADW353" s="44"/>
      <c r="ADX353" s="44"/>
      <c r="ADY353" s="44"/>
      <c r="ADZ353" s="44"/>
      <c r="AEA353" s="44"/>
      <c r="AEB353" s="44"/>
      <c r="AEC353" s="44"/>
      <c r="AED353" s="44"/>
      <c r="AEE353" s="44"/>
      <c r="AEF353" s="44"/>
      <c r="AEG353" s="44"/>
      <c r="AEH353" s="44"/>
      <c r="AEI353" s="44"/>
      <c r="AEJ353" s="44"/>
      <c r="AEK353" s="44"/>
      <c r="AEL353" s="44"/>
      <c r="AEM353" s="44"/>
      <c r="AEN353" s="44"/>
      <c r="AEO353" s="44"/>
      <c r="AEP353" s="44"/>
      <c r="AEQ353" s="44"/>
      <c r="AER353" s="44"/>
      <c r="AES353" s="44"/>
      <c r="AET353" s="44"/>
      <c r="AEU353" s="44"/>
      <c r="AEV353" s="44"/>
      <c r="AEW353" s="44"/>
      <c r="AEX353" s="44"/>
      <c r="AEY353" s="44"/>
      <c r="AEZ353" s="44"/>
      <c r="AFA353" s="44"/>
      <c r="AFB353" s="44"/>
      <c r="AFC353" s="44"/>
      <c r="AFD353" s="44"/>
      <c r="AFE353" s="44"/>
      <c r="AFF353" s="44"/>
      <c r="AFG353" s="44"/>
      <c r="AFH353" s="44"/>
      <c r="AFI353" s="44"/>
      <c r="AFJ353" s="44"/>
      <c r="AFK353" s="44"/>
      <c r="AFL353" s="44"/>
      <c r="AFM353" s="44"/>
      <c r="AFN353" s="44"/>
      <c r="AFO353" s="44"/>
      <c r="AFP353" s="44"/>
      <c r="AFQ353" s="44"/>
      <c r="AFR353" s="44"/>
      <c r="AFS353" s="44"/>
      <c r="AFT353" s="44"/>
      <c r="AFU353" s="44"/>
      <c r="AFV353" s="44"/>
      <c r="AFW353" s="44"/>
      <c r="AFX353" s="44"/>
      <c r="AFY353" s="44"/>
      <c r="AFZ353" s="44"/>
      <c r="AGA353" s="44"/>
      <c r="AGB353" s="44"/>
      <c r="AGC353" s="44"/>
      <c r="AGD353" s="44"/>
      <c r="AGE353" s="44"/>
      <c r="AGF353" s="44"/>
      <c r="AGG353" s="44"/>
      <c r="AGH353" s="44"/>
      <c r="AGI353" s="44"/>
      <c r="AGJ353" s="44"/>
      <c r="AGK353" s="44"/>
      <c r="AGL353" s="44"/>
      <c r="AGM353" s="44"/>
      <c r="AGN353" s="44"/>
      <c r="AGO353" s="44"/>
      <c r="AGP353" s="44"/>
      <c r="AGQ353" s="44"/>
      <c r="AGR353" s="44"/>
      <c r="AGS353" s="44"/>
      <c r="AGT353" s="44"/>
      <c r="AGU353" s="44"/>
      <c r="AGV353" s="44"/>
      <c r="AGW353" s="44"/>
      <c r="AGX353" s="44"/>
      <c r="AGY353" s="44"/>
      <c r="AGZ353" s="44"/>
      <c r="AHA353" s="44"/>
      <c r="AHB353" s="44"/>
      <c r="AHC353" s="44"/>
      <c r="AHD353" s="44"/>
      <c r="AHE353" s="44"/>
      <c r="AHF353" s="44"/>
      <c r="AHG353" s="44"/>
      <c r="AHH353" s="44"/>
      <c r="AHI353" s="44"/>
      <c r="AHJ353" s="44"/>
      <c r="AHK353" s="44"/>
      <c r="AHL353" s="44"/>
      <c r="AHM353" s="44"/>
      <c r="AHN353" s="44"/>
      <c r="AHO353" s="44"/>
      <c r="AHP353" s="44"/>
      <c r="AHQ353" s="44"/>
      <c r="AHR353" s="44"/>
      <c r="AHS353" s="44"/>
      <c r="AHT353" s="44"/>
      <c r="AHU353" s="44"/>
      <c r="AHV353" s="44"/>
      <c r="AHW353" s="44"/>
      <c r="AHX353" s="44"/>
      <c r="AHY353" s="44"/>
      <c r="AHZ353" s="44"/>
      <c r="AIA353" s="44"/>
      <c r="AIB353" s="44"/>
      <c r="AIC353" s="44"/>
      <c r="AID353" s="44"/>
      <c r="AIE353" s="44"/>
      <c r="AIF353" s="44"/>
      <c r="AIG353" s="44"/>
      <c r="AIH353" s="44"/>
      <c r="AII353" s="44"/>
      <c r="AIJ353" s="44"/>
      <c r="AIK353" s="44"/>
      <c r="AIL353" s="44"/>
      <c r="AIM353" s="44"/>
      <c r="AIN353" s="44"/>
      <c r="AIO353" s="44"/>
      <c r="AIP353" s="44"/>
      <c r="AIQ353" s="44"/>
      <c r="AIR353" s="44"/>
      <c r="AIS353" s="44"/>
      <c r="AIT353" s="44"/>
      <c r="AIU353" s="44"/>
      <c r="AIV353" s="44"/>
      <c r="AIW353" s="44"/>
      <c r="AIX353" s="44"/>
      <c r="AIY353" s="44"/>
      <c r="AIZ353" s="44"/>
      <c r="AJA353" s="44"/>
      <c r="AJB353" s="44"/>
      <c r="AJC353" s="44"/>
      <c r="AJD353" s="44"/>
      <c r="AJE353" s="44"/>
      <c r="AJF353" s="44"/>
      <c r="AJG353" s="44"/>
      <c r="AJH353" s="44"/>
      <c r="AJI353" s="44"/>
      <c r="AJJ353" s="44"/>
      <c r="AJK353" s="44"/>
      <c r="AJL353" s="44"/>
      <c r="AJM353" s="44"/>
      <c r="AJN353" s="44"/>
      <c r="AJO353" s="44"/>
      <c r="AJP353" s="44"/>
      <c r="AJQ353" s="44"/>
      <c r="AJR353" s="44"/>
      <c r="AJS353" s="44"/>
      <c r="AJT353" s="44"/>
      <c r="AJU353" s="44"/>
      <c r="AJV353" s="44"/>
      <c r="AJW353" s="44"/>
      <c r="AJX353" s="44"/>
      <c r="AJY353" s="44"/>
      <c r="AJZ353" s="44"/>
      <c r="AKA353" s="44"/>
      <c r="AKB353" s="44"/>
      <c r="AKC353" s="44"/>
      <c r="AKD353" s="44"/>
      <c r="AKE353" s="44"/>
      <c r="AKF353" s="44"/>
      <c r="AKG353" s="44"/>
      <c r="AKH353" s="44"/>
      <c r="AKI353" s="44"/>
      <c r="AKJ353" s="44"/>
      <c r="AKK353" s="44"/>
      <c r="AKL353" s="44"/>
      <c r="AKM353" s="44"/>
      <c r="AKN353" s="44"/>
      <c r="AKO353" s="44"/>
      <c r="AKP353" s="44"/>
      <c r="AKQ353" s="44"/>
      <c r="AKR353" s="44"/>
      <c r="AKS353" s="44"/>
      <c r="AKT353" s="44"/>
      <c r="AKU353" s="44"/>
      <c r="AKV353" s="44"/>
      <c r="AKW353" s="44"/>
      <c r="AKX353" s="44"/>
      <c r="AKY353" s="44"/>
      <c r="AKZ353" s="44"/>
      <c r="ALA353" s="44"/>
      <c r="ALB353" s="44"/>
      <c r="ALC353" s="44"/>
      <c r="ALD353" s="44"/>
      <c r="ALE353" s="44"/>
      <c r="ALF353" s="44"/>
      <c r="ALG353" s="44"/>
      <c r="ALH353" s="44"/>
      <c r="ALI353" s="44"/>
      <c r="ALJ353" s="44"/>
      <c r="ALK353" s="44"/>
      <c r="ALL353" s="44"/>
      <c r="ALM353" s="44"/>
      <c r="ALN353" s="44"/>
      <c r="ALO353" s="44"/>
      <c r="ALP353" s="44"/>
      <c r="ALQ353" s="44"/>
      <c r="ALR353" s="44"/>
      <c r="ALS353" s="44"/>
      <c r="ALT353" s="44"/>
      <c r="ALU353" s="44"/>
      <c r="ALV353" s="44"/>
      <c r="ALW353" s="44"/>
      <c r="ALX353" s="44"/>
      <c r="ALY353" s="44"/>
      <c r="ALZ353" s="44"/>
      <c r="AMA353" s="44"/>
      <c r="AMB353" s="44"/>
      <c r="AMC353" s="44"/>
      <c r="AMD353" s="44"/>
      <c r="AME353" s="44"/>
      <c r="AMF353" s="44"/>
      <c r="AMG353" s="44"/>
      <c r="AMH353" s="44"/>
      <c r="AMI353" s="44"/>
      <c r="AMJ353" s="44"/>
      <c r="AMK353" s="44"/>
      <c r="AML353" s="44"/>
      <c r="AMM353" s="44"/>
      <c r="AMN353" s="44"/>
      <c r="AMO353" s="44"/>
      <c r="AMP353" s="44"/>
      <c r="AMQ353" s="44"/>
      <c r="AMR353" s="44"/>
      <c r="AMS353" s="44"/>
      <c r="AMT353" s="44"/>
      <c r="AMU353" s="44"/>
      <c r="AMV353" s="44"/>
      <c r="AMW353" s="44"/>
      <c r="AMX353" s="44"/>
      <c r="AMY353" s="44"/>
      <c r="AMZ353" s="44"/>
      <c r="ANA353" s="44"/>
      <c r="ANB353" s="44"/>
      <c r="ANC353" s="44"/>
      <c r="AND353" s="44"/>
      <c r="ANE353" s="44"/>
      <c r="ANF353" s="44"/>
      <c r="ANG353" s="44"/>
      <c r="ANH353" s="44"/>
      <c r="ANI353" s="44"/>
      <c r="ANJ353" s="44"/>
      <c r="ANK353" s="44"/>
      <c r="ANL353" s="44"/>
      <c r="ANM353" s="44"/>
      <c r="ANN353" s="44"/>
      <c r="ANO353" s="44"/>
      <c r="ANP353" s="44"/>
      <c r="ANQ353" s="44"/>
      <c r="ANR353" s="44"/>
      <c r="ANS353" s="44"/>
      <c r="ANT353" s="44"/>
      <c r="ANU353" s="44"/>
      <c r="ANV353" s="44"/>
      <c r="ANW353" s="44"/>
      <c r="ANX353" s="44"/>
      <c r="ANY353" s="44"/>
      <c r="ANZ353" s="44"/>
      <c r="AOA353" s="44"/>
      <c r="AOB353" s="44"/>
      <c r="AOC353" s="44"/>
      <c r="AOD353" s="44"/>
      <c r="AOE353" s="44"/>
      <c r="AOF353" s="44"/>
      <c r="AOG353" s="44"/>
      <c r="AOH353" s="44"/>
      <c r="AOI353" s="44"/>
      <c r="AOJ353" s="44"/>
      <c r="AOK353" s="44"/>
      <c r="AOL353" s="44"/>
      <c r="AOM353" s="44"/>
      <c r="AON353" s="44"/>
      <c r="AOO353" s="44"/>
      <c r="AOP353" s="44"/>
      <c r="AOQ353" s="44"/>
      <c r="AOR353" s="44"/>
      <c r="AOS353" s="44"/>
      <c r="AOT353" s="44"/>
      <c r="AOU353" s="44"/>
      <c r="AOV353" s="44"/>
      <c r="AOW353" s="44"/>
      <c r="AOX353" s="44"/>
      <c r="AOY353" s="44"/>
      <c r="AOZ353" s="44"/>
      <c r="APA353" s="44"/>
      <c r="APB353" s="44"/>
      <c r="APC353" s="44"/>
      <c r="APD353" s="44"/>
      <c r="APE353" s="44"/>
      <c r="APF353" s="44"/>
      <c r="APG353" s="44"/>
      <c r="APH353" s="44"/>
      <c r="API353" s="44"/>
      <c r="APJ353" s="44"/>
      <c r="APK353" s="44"/>
      <c r="APL353" s="44"/>
      <c r="APM353" s="44"/>
      <c r="APN353" s="44"/>
      <c r="APO353" s="44"/>
      <c r="APP353" s="44"/>
      <c r="APQ353" s="44"/>
      <c r="APR353" s="44"/>
      <c r="APS353" s="44"/>
      <c r="APT353" s="44"/>
      <c r="APU353" s="44"/>
      <c r="APV353" s="44"/>
      <c r="APW353" s="44"/>
      <c r="APX353" s="44"/>
      <c r="APY353" s="44"/>
      <c r="APZ353" s="44"/>
      <c r="AQA353" s="44"/>
      <c r="AQB353" s="44"/>
      <c r="AQC353" s="44"/>
      <c r="AQD353" s="44"/>
      <c r="AQE353" s="44"/>
      <c r="AQF353" s="44"/>
      <c r="AQG353" s="44"/>
      <c r="AQH353" s="44"/>
      <c r="AQI353" s="44"/>
      <c r="AQJ353" s="44"/>
      <c r="AQK353" s="44"/>
      <c r="AQL353" s="44"/>
      <c r="AQM353" s="44"/>
      <c r="AQN353" s="44"/>
      <c r="AQO353" s="44"/>
      <c r="AQP353" s="44"/>
      <c r="AQQ353" s="44"/>
      <c r="AQR353" s="44"/>
      <c r="AQS353" s="44"/>
      <c r="AQT353" s="44"/>
      <c r="AQU353" s="44"/>
      <c r="AQV353" s="44"/>
      <c r="AQW353" s="44"/>
      <c r="AQX353" s="44"/>
      <c r="AQY353" s="44"/>
      <c r="AQZ353" s="44"/>
      <c r="ARA353" s="44"/>
      <c r="ARB353" s="44"/>
      <c r="ARC353" s="44"/>
      <c r="ARD353" s="44"/>
      <c r="ARE353" s="44"/>
      <c r="ARF353" s="44"/>
      <c r="ARG353" s="44"/>
      <c r="ARH353" s="44"/>
      <c r="ARI353" s="44"/>
      <c r="ARJ353" s="44"/>
      <c r="ARK353" s="44"/>
      <c r="ARL353" s="44"/>
      <c r="ARM353" s="44"/>
      <c r="ARN353" s="44"/>
      <c r="ARO353" s="44"/>
      <c r="ARP353" s="44"/>
      <c r="ARQ353" s="44"/>
      <c r="ARR353" s="44"/>
      <c r="ARS353" s="44"/>
      <c r="ART353" s="44"/>
      <c r="ARU353" s="44"/>
      <c r="ARV353" s="44"/>
      <c r="ARW353" s="44"/>
      <c r="ARX353" s="44"/>
      <c r="ARY353" s="44"/>
      <c r="ARZ353" s="44"/>
      <c r="ASA353" s="44"/>
      <c r="ASB353" s="44"/>
      <c r="ASC353" s="44"/>
      <c r="ASD353" s="44"/>
      <c r="ASE353" s="44"/>
      <c r="ASF353" s="44"/>
      <c r="ASG353" s="44"/>
      <c r="ASH353" s="44"/>
      <c r="ASI353" s="44"/>
      <c r="ASJ353" s="44"/>
      <c r="ASK353" s="44"/>
      <c r="ASL353" s="44"/>
      <c r="ASM353" s="44"/>
      <c r="ASN353" s="44"/>
      <c r="ASO353" s="44"/>
      <c r="ASP353" s="44"/>
      <c r="ASQ353" s="44"/>
      <c r="ASR353" s="44"/>
      <c r="ASS353" s="44"/>
      <c r="AST353" s="44"/>
      <c r="ASU353" s="44"/>
      <c r="ASV353" s="44"/>
      <c r="ASW353" s="44"/>
      <c r="ASX353" s="44"/>
      <c r="ASY353" s="44"/>
      <c r="ASZ353" s="44"/>
      <c r="ATA353" s="44"/>
      <c r="ATB353" s="44"/>
      <c r="ATC353" s="44"/>
      <c r="ATD353" s="44"/>
      <c r="ATE353" s="44"/>
      <c r="ATF353" s="44"/>
      <c r="ATG353" s="44"/>
      <c r="ATH353" s="44"/>
      <c r="ATI353" s="44"/>
      <c r="ATJ353" s="44"/>
      <c r="ATK353" s="44"/>
      <c r="ATL353" s="44"/>
      <c r="ATM353" s="44"/>
      <c r="ATN353" s="44"/>
      <c r="ATO353" s="44"/>
      <c r="ATP353" s="44"/>
      <c r="ATQ353" s="44"/>
      <c r="ATR353" s="44"/>
      <c r="ATS353" s="44"/>
      <c r="ATT353" s="44"/>
      <c r="ATU353" s="44"/>
      <c r="ATV353" s="44"/>
      <c r="ATW353" s="44"/>
      <c r="ATX353" s="44"/>
      <c r="ATY353" s="44"/>
      <c r="ATZ353" s="44"/>
      <c r="AUA353" s="44"/>
      <c r="AUB353" s="44"/>
      <c r="AUC353" s="44"/>
      <c r="AUD353" s="44"/>
      <c r="AUE353" s="44"/>
      <c r="AUF353" s="44"/>
      <c r="AUG353" s="44"/>
      <c r="AUH353" s="44"/>
      <c r="AUI353" s="44"/>
      <c r="AUJ353" s="44"/>
      <c r="AUK353" s="44"/>
      <c r="AUL353" s="44"/>
      <c r="AUM353" s="44"/>
      <c r="AUN353" s="44"/>
      <c r="AUO353" s="44"/>
      <c r="AUP353" s="44"/>
      <c r="AUQ353" s="44"/>
      <c r="AUR353" s="44"/>
      <c r="AUS353" s="44"/>
      <c r="AUT353" s="44"/>
      <c r="AUU353" s="44"/>
      <c r="AUV353" s="44"/>
      <c r="AUW353" s="44"/>
      <c r="AUX353" s="44"/>
      <c r="AUY353" s="44"/>
      <c r="AUZ353" s="44"/>
      <c r="AVA353" s="44"/>
      <c r="AVB353" s="44"/>
      <c r="AVC353" s="44"/>
      <c r="AVD353" s="44"/>
      <c r="AVE353" s="44"/>
      <c r="AVF353" s="44"/>
      <c r="AVG353" s="44"/>
      <c r="AVH353" s="44"/>
      <c r="AVI353" s="44"/>
      <c r="AVJ353" s="44"/>
      <c r="AVK353" s="44"/>
      <c r="AVL353" s="44"/>
      <c r="AVM353" s="44"/>
      <c r="AVN353" s="44"/>
      <c r="AVO353" s="44"/>
      <c r="AVP353" s="44"/>
      <c r="AVQ353" s="44"/>
      <c r="AVR353" s="44"/>
      <c r="AVS353" s="44"/>
      <c r="AVT353" s="44"/>
      <c r="AVU353" s="44"/>
      <c r="AVV353" s="44"/>
      <c r="AVW353" s="44"/>
      <c r="AVX353" s="44"/>
      <c r="AVY353" s="44"/>
      <c r="AVZ353" s="44"/>
      <c r="AWA353" s="44"/>
      <c r="AWB353" s="44"/>
      <c r="AWC353" s="44"/>
      <c r="AWD353" s="44"/>
      <c r="AWE353" s="44"/>
      <c r="AWF353" s="44"/>
      <c r="AWG353" s="44"/>
      <c r="AWH353" s="44"/>
      <c r="AWI353" s="44"/>
      <c r="AWJ353" s="44"/>
      <c r="AWK353" s="44"/>
      <c r="AWL353" s="44"/>
      <c r="AWM353" s="44"/>
      <c r="AWN353" s="44"/>
      <c r="AWO353" s="44"/>
      <c r="AWP353" s="44"/>
      <c r="AWQ353" s="44"/>
      <c r="AWR353" s="44"/>
      <c r="AWS353" s="44"/>
      <c r="AWT353" s="44"/>
      <c r="AWU353" s="44"/>
      <c r="AWV353" s="44"/>
      <c r="AWW353" s="44"/>
      <c r="AWX353" s="44"/>
      <c r="AWY353" s="44"/>
      <c r="AWZ353" s="44"/>
      <c r="AXA353" s="44"/>
      <c r="AXB353" s="44"/>
      <c r="AXC353" s="44"/>
      <c r="AXD353" s="44"/>
      <c r="AXE353" s="44"/>
      <c r="AXF353" s="44"/>
      <c r="AXG353" s="44"/>
      <c r="AXH353" s="44"/>
      <c r="AXI353" s="44"/>
      <c r="AXJ353" s="44"/>
      <c r="AXK353" s="44"/>
      <c r="AXL353" s="44"/>
      <c r="AXM353" s="44"/>
      <c r="AXN353" s="44"/>
      <c r="AXO353" s="44"/>
      <c r="AXP353" s="44"/>
      <c r="AXQ353" s="44"/>
      <c r="AXR353" s="44"/>
      <c r="AXS353" s="44"/>
      <c r="AXT353" s="44"/>
      <c r="AXU353" s="44"/>
      <c r="AXV353" s="44"/>
      <c r="AXW353" s="44"/>
      <c r="AXX353" s="44"/>
      <c r="AXY353" s="44"/>
      <c r="AXZ353" s="44"/>
      <c r="AYA353" s="44"/>
      <c r="AYB353" s="44"/>
      <c r="AYC353" s="44"/>
      <c r="AYD353" s="44"/>
      <c r="AYE353" s="44"/>
      <c r="AYF353" s="44"/>
      <c r="AYG353" s="44"/>
      <c r="AYH353" s="44"/>
      <c r="AYI353" s="44"/>
      <c r="AYJ353" s="44"/>
      <c r="AYK353" s="44"/>
      <c r="AYL353" s="44"/>
      <c r="AYM353" s="44"/>
      <c r="AYN353" s="44"/>
      <c r="AYO353" s="44"/>
      <c r="AYP353" s="44"/>
      <c r="AYQ353" s="44"/>
      <c r="AYR353" s="44"/>
      <c r="AYS353" s="44"/>
      <c r="AYT353" s="44"/>
      <c r="AYU353" s="44"/>
      <c r="AYV353" s="44"/>
      <c r="AYW353" s="44"/>
      <c r="AYX353" s="44"/>
      <c r="AYY353" s="44"/>
      <c r="AYZ353" s="44"/>
      <c r="AZA353" s="44"/>
      <c r="AZB353" s="44"/>
      <c r="AZC353" s="44"/>
      <c r="AZD353" s="44"/>
      <c r="AZE353" s="44"/>
      <c r="AZF353" s="44"/>
      <c r="AZG353" s="44"/>
      <c r="AZH353" s="44"/>
      <c r="AZI353" s="44"/>
      <c r="AZJ353" s="44"/>
      <c r="AZK353" s="44"/>
      <c r="AZL353" s="44"/>
      <c r="AZM353" s="44"/>
      <c r="AZN353" s="44"/>
      <c r="AZO353" s="44"/>
      <c r="AZP353" s="44"/>
      <c r="AZQ353" s="44"/>
      <c r="AZR353" s="44"/>
      <c r="AZS353" s="44"/>
      <c r="AZT353" s="44"/>
      <c r="AZU353" s="44"/>
      <c r="AZV353" s="44"/>
      <c r="AZW353" s="44"/>
      <c r="AZX353" s="44"/>
      <c r="AZY353" s="44"/>
      <c r="AZZ353" s="44"/>
      <c r="BAA353" s="44"/>
      <c r="BAB353" s="44"/>
      <c r="BAC353" s="44"/>
      <c r="BAD353" s="44"/>
      <c r="BAE353" s="44"/>
      <c r="BAF353" s="44"/>
      <c r="BAG353" s="44"/>
      <c r="BAH353" s="44"/>
      <c r="BAI353" s="44"/>
      <c r="BAJ353" s="44"/>
      <c r="BAK353" s="44"/>
      <c r="BAL353" s="44"/>
      <c r="BAM353" s="44"/>
      <c r="BAN353" s="44"/>
      <c r="BAO353" s="44"/>
      <c r="BAP353" s="44"/>
      <c r="BAQ353" s="44"/>
      <c r="BAR353" s="44"/>
      <c r="BAS353" s="44"/>
      <c r="BAT353" s="44"/>
      <c r="BAU353" s="44"/>
      <c r="BAV353" s="44"/>
      <c r="BAW353" s="44"/>
      <c r="BAX353" s="44"/>
      <c r="BAY353" s="44"/>
      <c r="BAZ353" s="44"/>
      <c r="BBA353" s="44"/>
      <c r="BBB353" s="44"/>
      <c r="BBC353" s="44"/>
      <c r="BBD353" s="44"/>
      <c r="BBE353" s="44"/>
      <c r="BBF353" s="44"/>
      <c r="BBG353" s="44"/>
      <c r="BBH353" s="44"/>
      <c r="BBI353" s="44"/>
      <c r="BBJ353" s="44"/>
      <c r="BBK353" s="44"/>
      <c r="BBL353" s="44"/>
      <c r="BBM353" s="44"/>
      <c r="BBN353" s="44"/>
      <c r="BBO353" s="44"/>
      <c r="BBP353" s="44"/>
      <c r="BBQ353" s="44"/>
      <c r="BBR353" s="44"/>
      <c r="BBS353" s="44"/>
      <c r="BBT353" s="44"/>
      <c r="BBU353" s="44"/>
      <c r="BBV353" s="44"/>
      <c r="BBW353" s="44"/>
      <c r="BBX353" s="44"/>
      <c r="BBY353" s="44"/>
      <c r="BBZ353" s="44"/>
      <c r="BCA353" s="44"/>
      <c r="BCB353" s="44"/>
      <c r="BCC353" s="44"/>
      <c r="BCD353" s="44"/>
      <c r="BCE353" s="44"/>
      <c r="BCF353" s="44"/>
      <c r="BCG353" s="44"/>
      <c r="BCH353" s="44"/>
      <c r="BCI353" s="44"/>
      <c r="BCJ353" s="44"/>
      <c r="BCK353" s="44"/>
      <c r="BCL353" s="44"/>
      <c r="BCM353" s="44"/>
      <c r="BCN353" s="44"/>
      <c r="BCO353" s="44"/>
      <c r="BCP353" s="44"/>
      <c r="BCQ353" s="44"/>
      <c r="BCR353" s="44"/>
      <c r="BCS353" s="44"/>
      <c r="BCT353" s="44"/>
      <c r="BCU353" s="44"/>
      <c r="BCV353" s="44"/>
      <c r="BCW353" s="44"/>
      <c r="BCX353" s="44"/>
      <c r="BCY353" s="44"/>
      <c r="BCZ353" s="44"/>
      <c r="BDA353" s="44"/>
      <c r="BDB353" s="44"/>
      <c r="BDC353" s="44"/>
      <c r="BDD353" s="44"/>
      <c r="BDE353" s="44"/>
      <c r="BDF353" s="44"/>
      <c r="BDG353" s="44"/>
      <c r="BDH353" s="44"/>
      <c r="BDI353" s="44"/>
      <c r="BDJ353" s="44"/>
      <c r="BDK353" s="44"/>
      <c r="BDL353" s="44"/>
      <c r="BDM353" s="44"/>
      <c r="BDN353" s="44"/>
      <c r="BDO353" s="44"/>
      <c r="BDP353" s="44"/>
      <c r="BDQ353" s="44"/>
      <c r="BDR353" s="44"/>
      <c r="BDS353" s="44"/>
      <c r="BDT353" s="44"/>
      <c r="BDU353" s="44"/>
      <c r="BDV353" s="44"/>
      <c r="BDW353" s="44"/>
      <c r="BDX353" s="44"/>
      <c r="BDY353" s="44"/>
      <c r="BDZ353" s="44"/>
      <c r="BEA353" s="44"/>
      <c r="BEB353" s="44"/>
      <c r="BEC353" s="44"/>
      <c r="BED353" s="44"/>
      <c r="BEE353" s="44"/>
      <c r="BEF353" s="44"/>
      <c r="BEG353" s="44"/>
      <c r="BEH353" s="44"/>
      <c r="BEI353" s="44"/>
      <c r="BEJ353" s="44"/>
      <c r="BEK353" s="44"/>
      <c r="BEL353" s="44"/>
      <c r="BEM353" s="44"/>
      <c r="BEN353" s="44"/>
      <c r="BEO353" s="44"/>
      <c r="BEP353" s="44"/>
      <c r="BEQ353" s="44"/>
      <c r="BER353" s="44"/>
      <c r="BES353" s="44"/>
      <c r="BET353" s="44"/>
      <c r="BEU353" s="44"/>
      <c r="BEV353" s="44"/>
      <c r="BEW353" s="44"/>
      <c r="BEX353" s="44"/>
      <c r="BEY353" s="44"/>
      <c r="BEZ353" s="44"/>
      <c r="BFA353" s="44"/>
      <c r="BFB353" s="44"/>
      <c r="BFC353" s="44"/>
      <c r="BFD353" s="44"/>
      <c r="BFE353" s="44"/>
      <c r="BFF353" s="44"/>
      <c r="BFG353" s="44"/>
      <c r="BFH353" s="44"/>
      <c r="BFI353" s="44"/>
      <c r="BFJ353" s="44"/>
      <c r="BFK353" s="44"/>
      <c r="BFL353" s="44"/>
      <c r="BFM353" s="44"/>
      <c r="BFN353" s="44"/>
      <c r="BFO353" s="44"/>
      <c r="BFP353" s="44"/>
      <c r="BFQ353" s="44"/>
      <c r="BFR353" s="44"/>
      <c r="BFS353" s="44"/>
      <c r="BFT353" s="44"/>
      <c r="BFU353" s="44"/>
      <c r="BFV353" s="44"/>
      <c r="BFW353" s="44"/>
      <c r="BFX353" s="44"/>
      <c r="BFY353" s="44"/>
      <c r="BFZ353" s="44"/>
      <c r="BGA353" s="44"/>
      <c r="BGB353" s="44"/>
      <c r="BGC353" s="44"/>
      <c r="BGD353" s="44"/>
      <c r="BGE353" s="44"/>
      <c r="BGF353" s="44"/>
      <c r="BGG353" s="44"/>
      <c r="BGH353" s="44"/>
      <c r="BGI353" s="44"/>
      <c r="BGJ353" s="44"/>
      <c r="BGK353" s="44"/>
      <c r="BGL353" s="44"/>
      <c r="BGM353" s="44"/>
      <c r="BGN353" s="44"/>
      <c r="BGO353" s="44"/>
      <c r="BGP353" s="44"/>
      <c r="BGQ353" s="44"/>
      <c r="BGR353" s="44"/>
      <c r="BGS353" s="44"/>
      <c r="BGT353" s="44"/>
      <c r="BGU353" s="44"/>
      <c r="BGV353" s="44"/>
      <c r="BGW353" s="44"/>
      <c r="BGX353" s="44"/>
      <c r="BGY353" s="44"/>
      <c r="BGZ353" s="44"/>
      <c r="BHA353" s="44"/>
      <c r="BHB353" s="44"/>
      <c r="BHC353" s="44"/>
      <c r="BHD353" s="44"/>
      <c r="BHE353" s="44"/>
      <c r="BHF353" s="44"/>
      <c r="BHG353" s="44"/>
      <c r="BHH353" s="44"/>
      <c r="BHI353" s="44"/>
      <c r="BHJ353" s="44"/>
      <c r="BHK353" s="44"/>
      <c r="BHL353" s="44"/>
      <c r="BHM353" s="44"/>
      <c r="BHN353" s="44"/>
      <c r="BHO353" s="44"/>
      <c r="BHP353" s="44"/>
      <c r="BHQ353" s="44"/>
      <c r="BHR353" s="44"/>
      <c r="BHS353" s="44"/>
      <c r="BHT353" s="44"/>
      <c r="BHU353" s="44"/>
      <c r="BHV353" s="44"/>
      <c r="BHW353" s="44"/>
      <c r="BHX353" s="44"/>
      <c r="BHY353" s="44"/>
      <c r="BHZ353" s="44"/>
      <c r="BIA353" s="44"/>
      <c r="BIB353" s="44"/>
      <c r="BIC353" s="44"/>
      <c r="BID353" s="44"/>
      <c r="BIE353" s="44"/>
      <c r="BIF353" s="44"/>
      <c r="BIG353" s="44"/>
      <c r="BIH353" s="44"/>
      <c r="BII353" s="44"/>
      <c r="BIJ353" s="44"/>
      <c r="BIK353" s="44"/>
      <c r="BIL353" s="44"/>
      <c r="BIM353" s="44"/>
      <c r="BIN353" s="44"/>
      <c r="BIO353" s="44"/>
      <c r="BIP353" s="44"/>
      <c r="BIQ353" s="44"/>
      <c r="BIR353" s="44"/>
      <c r="BIS353" s="44"/>
      <c r="BIT353" s="44"/>
      <c r="BIU353" s="44"/>
      <c r="BIV353" s="44"/>
      <c r="BIW353" s="44"/>
      <c r="BIX353" s="44"/>
      <c r="BIY353" s="44"/>
      <c r="BIZ353" s="44"/>
      <c r="BJA353" s="44"/>
      <c r="BJB353" s="44"/>
      <c r="BJC353" s="44"/>
      <c r="BJD353" s="44"/>
      <c r="BJE353" s="44"/>
      <c r="BJF353" s="44"/>
      <c r="BJG353" s="44"/>
      <c r="BJH353" s="44"/>
      <c r="BJI353" s="44"/>
      <c r="BJJ353" s="44"/>
      <c r="BJK353" s="44"/>
      <c r="BJL353" s="44"/>
      <c r="BJM353" s="44"/>
      <c r="BJN353" s="44"/>
      <c r="BJO353" s="44"/>
      <c r="BJP353" s="44"/>
      <c r="BJQ353" s="44"/>
      <c r="BJR353" s="44"/>
      <c r="BJS353" s="44"/>
      <c r="BJT353" s="44"/>
      <c r="BJU353" s="44"/>
      <c r="BJV353" s="44"/>
      <c r="BJW353" s="44"/>
      <c r="BJX353" s="44"/>
      <c r="BJY353" s="44"/>
      <c r="BJZ353" s="44"/>
      <c r="BKA353" s="44"/>
      <c r="BKB353" s="44"/>
      <c r="BKC353" s="44"/>
      <c r="BKD353" s="44"/>
      <c r="BKE353" s="44"/>
      <c r="BKF353" s="44"/>
      <c r="BKG353" s="44"/>
      <c r="BKH353" s="44"/>
      <c r="BKI353" s="44"/>
      <c r="BKJ353" s="44"/>
      <c r="BKK353" s="44"/>
      <c r="BKL353" s="44"/>
      <c r="BKM353" s="44"/>
      <c r="BKN353" s="44"/>
      <c r="BKO353" s="44"/>
      <c r="BKP353" s="44"/>
      <c r="BKQ353" s="44"/>
      <c r="BKR353" s="44"/>
      <c r="BKS353" s="44"/>
      <c r="BKT353" s="44"/>
      <c r="BKU353" s="44"/>
      <c r="BKV353" s="44"/>
      <c r="BKW353" s="44"/>
      <c r="BKX353" s="44"/>
      <c r="BKY353" s="44"/>
      <c r="BKZ353" s="44"/>
      <c r="BLA353" s="44"/>
      <c r="BLB353" s="44"/>
      <c r="BLC353" s="44"/>
      <c r="BLD353" s="44"/>
      <c r="BLE353" s="44"/>
      <c r="BLF353" s="44"/>
      <c r="BLG353" s="44"/>
      <c r="BLH353" s="44"/>
      <c r="BLI353" s="44"/>
      <c r="BLJ353" s="44"/>
      <c r="BLK353" s="44"/>
      <c r="BLL353" s="44"/>
      <c r="BLM353" s="44"/>
      <c r="BLN353" s="44"/>
      <c r="BLO353" s="44"/>
      <c r="BLP353" s="44"/>
      <c r="BLQ353" s="44"/>
      <c r="BLR353" s="44"/>
      <c r="BLS353" s="44"/>
      <c r="BLT353" s="44"/>
      <c r="BLU353" s="44"/>
      <c r="BLV353" s="44"/>
      <c r="BLW353" s="44"/>
      <c r="BLX353" s="44"/>
      <c r="BLY353" s="44"/>
      <c r="BLZ353" s="44"/>
      <c r="BMA353" s="44"/>
      <c r="BMB353" s="44"/>
      <c r="BMC353" s="44"/>
      <c r="BMD353" s="44"/>
      <c r="BME353" s="44"/>
      <c r="BMF353" s="44"/>
      <c r="BMG353" s="44"/>
      <c r="BMH353" s="44"/>
      <c r="BMI353" s="44"/>
      <c r="BMJ353" s="44"/>
      <c r="BMK353" s="44"/>
      <c r="BML353" s="44"/>
      <c r="BMM353" s="44"/>
      <c r="BMN353" s="44"/>
      <c r="BMO353" s="44"/>
      <c r="BMP353" s="44"/>
      <c r="BMQ353" s="44"/>
      <c r="BMR353" s="44"/>
      <c r="BMS353" s="44"/>
      <c r="BMT353" s="44"/>
      <c r="BMU353" s="44"/>
      <c r="BMV353" s="44"/>
      <c r="BMW353" s="44"/>
      <c r="BMX353" s="44"/>
      <c r="BMY353" s="44"/>
      <c r="BMZ353" s="44"/>
      <c r="BNA353" s="44"/>
      <c r="BNB353" s="44"/>
      <c r="BNC353" s="44"/>
      <c r="BND353" s="44"/>
      <c r="BNE353" s="44"/>
      <c r="BNF353" s="44"/>
      <c r="BNG353" s="44"/>
      <c r="BNH353" s="44"/>
      <c r="BNI353" s="44"/>
      <c r="BNJ353" s="44"/>
      <c r="BNK353" s="44"/>
      <c r="BNL353" s="44"/>
      <c r="BNM353" s="44"/>
      <c r="BNN353" s="44"/>
      <c r="BNO353" s="44"/>
      <c r="BNP353" s="44"/>
      <c r="BNQ353" s="44"/>
      <c r="BNR353" s="44"/>
      <c r="BNS353" s="44"/>
      <c r="BNT353" s="44"/>
      <c r="BNU353" s="44"/>
      <c r="BNV353" s="44"/>
      <c r="BNW353" s="44"/>
      <c r="BNX353" s="44"/>
      <c r="BNY353" s="44"/>
      <c r="BNZ353" s="44"/>
      <c r="BOA353" s="44"/>
      <c r="BOB353" s="44"/>
      <c r="BOC353" s="44"/>
      <c r="BOD353" s="44"/>
      <c r="BOE353" s="44"/>
      <c r="BOF353" s="44"/>
      <c r="BOG353" s="44"/>
      <c r="BOH353" s="44"/>
      <c r="BOI353" s="44"/>
      <c r="BOJ353" s="44"/>
      <c r="BOK353" s="44"/>
      <c r="BOL353" s="44"/>
      <c r="BOM353" s="44"/>
      <c r="BON353" s="44"/>
      <c r="BOO353" s="44"/>
      <c r="BOP353" s="44"/>
      <c r="BOQ353" s="44"/>
      <c r="BOR353" s="44"/>
      <c r="BOS353" s="44"/>
      <c r="BOT353" s="44"/>
      <c r="BOU353" s="44"/>
      <c r="BOV353" s="44"/>
      <c r="BOW353" s="44"/>
      <c r="BOX353" s="44"/>
      <c r="BOY353" s="44"/>
      <c r="BOZ353" s="44"/>
      <c r="BPA353" s="44"/>
      <c r="BPB353" s="44"/>
      <c r="BPC353" s="44"/>
      <c r="BPD353" s="44"/>
      <c r="BPE353" s="44"/>
      <c r="BPF353" s="44"/>
      <c r="BPG353" s="44"/>
      <c r="BPH353" s="44"/>
      <c r="BPI353" s="44"/>
      <c r="BPJ353" s="44"/>
      <c r="BPK353" s="44"/>
      <c r="BPL353" s="44"/>
      <c r="BPM353" s="44"/>
      <c r="BPN353" s="44"/>
      <c r="BPO353" s="44"/>
      <c r="BPP353" s="44"/>
      <c r="BPQ353" s="44"/>
      <c r="BPR353" s="44"/>
      <c r="BPS353" s="44"/>
      <c r="BPT353" s="44"/>
      <c r="BPU353" s="44"/>
      <c r="BPV353" s="44"/>
      <c r="BPW353" s="44"/>
      <c r="BPX353" s="44"/>
      <c r="BPY353" s="44"/>
      <c r="BPZ353" s="44"/>
      <c r="BQA353" s="44"/>
      <c r="BQB353" s="44"/>
      <c r="BQC353" s="44"/>
      <c r="BQD353" s="44"/>
      <c r="BQE353" s="44"/>
      <c r="BQF353" s="44"/>
      <c r="BQG353" s="44"/>
      <c r="BQH353" s="44"/>
      <c r="BQI353" s="44"/>
      <c r="BQJ353" s="44"/>
      <c r="BQK353" s="44"/>
      <c r="BQL353" s="44"/>
      <c r="BQM353" s="44"/>
      <c r="BQN353" s="44"/>
      <c r="BQO353" s="44"/>
      <c r="BQP353" s="44"/>
      <c r="BQQ353" s="44"/>
      <c r="BQR353" s="44"/>
      <c r="BQS353" s="44"/>
      <c r="BQT353" s="44"/>
      <c r="BQU353" s="44"/>
      <c r="BQV353" s="44"/>
      <c r="BQW353" s="44"/>
      <c r="BQX353" s="44"/>
      <c r="BQY353" s="44"/>
      <c r="BQZ353" s="44"/>
      <c r="BRA353" s="44"/>
      <c r="BRB353" s="44"/>
      <c r="BRC353" s="44"/>
      <c r="BRD353" s="44"/>
      <c r="BRE353" s="44"/>
      <c r="BRF353" s="44"/>
      <c r="BRG353" s="44"/>
      <c r="BRH353" s="44"/>
      <c r="BRI353" s="44"/>
      <c r="BRJ353" s="44"/>
      <c r="BRK353" s="44"/>
      <c r="BRL353" s="44"/>
      <c r="BRM353" s="44"/>
      <c r="BRN353" s="44"/>
      <c r="BRO353" s="44"/>
      <c r="BRP353" s="44"/>
      <c r="BRQ353" s="44"/>
      <c r="BRR353" s="44"/>
      <c r="BRS353" s="44"/>
      <c r="BRT353" s="44"/>
      <c r="BRU353" s="44"/>
      <c r="BRV353" s="44"/>
      <c r="BRW353" s="44"/>
      <c r="BRX353" s="44"/>
      <c r="BRY353" s="44"/>
      <c r="BRZ353" s="44"/>
    </row>
    <row r="354" spans="1:1846" s="45" customFormat="1" ht="57.75" customHeight="1" x14ac:dyDescent="0.3">
      <c r="A354" s="812"/>
      <c r="B354" s="812"/>
      <c r="C354" s="812"/>
      <c r="D354" s="793"/>
      <c r="E354" s="542" t="s">
        <v>470</v>
      </c>
      <c r="F354" s="829"/>
      <c r="G354" s="804"/>
      <c r="H354" s="817"/>
      <c r="I354" s="816"/>
      <c r="J354" s="816"/>
      <c r="K354" s="816"/>
      <c r="L354" s="768"/>
      <c r="M354" s="933"/>
      <c r="N354" s="964"/>
      <c r="O354" s="964"/>
      <c r="P354" s="964"/>
      <c r="Q354" s="1024"/>
      <c r="R354" s="830"/>
      <c r="S354" s="805">
        <v>971483520.63</v>
      </c>
      <c r="T354" s="805"/>
      <c r="U354" s="805"/>
      <c r="V354" s="841" t="s">
        <v>1046</v>
      </c>
      <c r="W354" s="930"/>
      <c r="X354" s="793"/>
      <c r="Y354" s="793"/>
      <c r="Z354" s="793"/>
      <c r="AA354" s="897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44"/>
      <c r="DC354" s="44"/>
      <c r="DD354" s="44"/>
      <c r="DE354" s="44"/>
      <c r="DF354" s="44"/>
      <c r="DG354" s="44"/>
      <c r="DH354" s="44"/>
      <c r="DI354" s="44"/>
      <c r="DJ354" s="44"/>
      <c r="DK354" s="44"/>
      <c r="DL354" s="44"/>
      <c r="DM354" s="44"/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/>
      <c r="EG354" s="44"/>
      <c r="EH354" s="44"/>
      <c r="EI354" s="44"/>
      <c r="EJ354" s="44"/>
      <c r="EK354" s="44"/>
      <c r="EL354" s="44"/>
      <c r="EM354" s="44"/>
      <c r="EN354" s="44"/>
      <c r="EO354" s="44"/>
      <c r="EP354" s="44"/>
      <c r="EQ354" s="44"/>
      <c r="ER354" s="44"/>
      <c r="ES354" s="44"/>
      <c r="ET354" s="44"/>
      <c r="EU354" s="44"/>
      <c r="EV354" s="44"/>
      <c r="EW354" s="44"/>
      <c r="EX354" s="44"/>
      <c r="EY354" s="44"/>
      <c r="EZ354" s="44"/>
      <c r="FA354" s="44"/>
      <c r="FB354" s="44"/>
      <c r="FC354" s="44"/>
      <c r="FD354" s="44"/>
      <c r="FE354" s="44"/>
      <c r="FF354" s="44"/>
      <c r="FG354" s="44"/>
      <c r="FH354" s="44"/>
      <c r="FI354" s="44"/>
      <c r="FJ354" s="44"/>
      <c r="FK354" s="44"/>
      <c r="FL354" s="44"/>
      <c r="FM354" s="44"/>
      <c r="FN354" s="44"/>
      <c r="FO354" s="44"/>
      <c r="FP354" s="44"/>
      <c r="FQ354" s="44"/>
      <c r="FR354" s="44"/>
      <c r="FS354" s="44"/>
      <c r="FT354" s="44"/>
      <c r="FU354" s="44"/>
      <c r="FV354" s="44"/>
      <c r="FW354" s="44"/>
      <c r="FX354" s="44"/>
      <c r="FY354" s="44"/>
      <c r="FZ354" s="44"/>
      <c r="GA354" s="44"/>
      <c r="GB354" s="44"/>
      <c r="GC354" s="44"/>
      <c r="GD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  <c r="IW354" s="44"/>
      <c r="IX354" s="44"/>
      <c r="IY354" s="44"/>
      <c r="IZ354" s="44"/>
      <c r="JA354" s="44"/>
      <c r="JB354" s="44"/>
      <c r="JC354" s="44"/>
      <c r="JD354" s="44"/>
      <c r="JE354" s="44"/>
      <c r="JF354" s="44"/>
      <c r="JG354" s="44"/>
      <c r="JH354" s="44"/>
      <c r="JI354" s="44"/>
      <c r="JJ354" s="44"/>
      <c r="JK354" s="44"/>
      <c r="JL354" s="44"/>
      <c r="JM354" s="44"/>
      <c r="JN354" s="44"/>
      <c r="JO354" s="44"/>
      <c r="JP354" s="44"/>
      <c r="JQ354" s="44"/>
      <c r="JR354" s="44"/>
      <c r="JS354" s="44"/>
      <c r="JT354" s="44"/>
      <c r="JU354" s="44"/>
      <c r="JV354" s="44"/>
      <c r="JW354" s="44"/>
      <c r="JX354" s="44"/>
      <c r="JY354" s="44"/>
      <c r="JZ354" s="44"/>
      <c r="KA354" s="44"/>
      <c r="KB354" s="44"/>
      <c r="KC354" s="44"/>
      <c r="KD354" s="44"/>
      <c r="KE354" s="44"/>
      <c r="KF354" s="44"/>
      <c r="KG354" s="44"/>
      <c r="KH354" s="44"/>
      <c r="KI354" s="44"/>
      <c r="KJ354" s="44"/>
      <c r="KK354" s="44"/>
      <c r="KL354" s="44"/>
      <c r="KM354" s="44"/>
      <c r="KN354" s="44"/>
      <c r="KO354" s="44"/>
      <c r="KP354" s="44"/>
      <c r="KQ354" s="44"/>
      <c r="KR354" s="44"/>
      <c r="KS354" s="44"/>
      <c r="KT354" s="44"/>
      <c r="KU354" s="44"/>
      <c r="KV354" s="44"/>
      <c r="KW354" s="44"/>
      <c r="KX354" s="44"/>
      <c r="KY354" s="44"/>
      <c r="KZ354" s="44"/>
      <c r="LA354" s="44"/>
      <c r="LB354" s="44"/>
      <c r="LC354" s="44"/>
      <c r="LD354" s="44"/>
      <c r="LE354" s="44"/>
      <c r="LF354" s="44"/>
      <c r="LG354" s="44"/>
      <c r="LH354" s="44"/>
      <c r="LI354" s="44"/>
      <c r="LJ354" s="44"/>
      <c r="LK354" s="44"/>
      <c r="LL354" s="44"/>
      <c r="LM354" s="44"/>
      <c r="LN354" s="44"/>
      <c r="LO354" s="44"/>
      <c r="LP354" s="44"/>
      <c r="LQ354" s="44"/>
      <c r="LR354" s="44"/>
      <c r="LS354" s="44"/>
      <c r="LT354" s="44"/>
      <c r="LU354" s="44"/>
      <c r="LV354" s="44"/>
      <c r="LW354" s="44"/>
      <c r="LX354" s="44"/>
      <c r="LY354" s="44"/>
      <c r="LZ354" s="44"/>
      <c r="MA354" s="44"/>
      <c r="MB354" s="44"/>
      <c r="MC354" s="44"/>
      <c r="MD354" s="44"/>
      <c r="ME354" s="44"/>
      <c r="MF354" s="44"/>
      <c r="MG354" s="44"/>
      <c r="MH354" s="44"/>
      <c r="MI354" s="44"/>
      <c r="MJ354" s="44"/>
      <c r="MK354" s="44"/>
      <c r="ML354" s="44"/>
      <c r="MM354" s="44"/>
      <c r="MN354" s="44"/>
      <c r="MO354" s="44"/>
      <c r="MP354" s="44"/>
      <c r="MQ354" s="44"/>
      <c r="MR354" s="44"/>
      <c r="MS354" s="44"/>
      <c r="MT354" s="44"/>
      <c r="MU354" s="44"/>
      <c r="MV354" s="44"/>
      <c r="MW354" s="44"/>
      <c r="MX354" s="44"/>
      <c r="MY354" s="44"/>
      <c r="MZ354" s="44"/>
      <c r="NA354" s="44"/>
      <c r="NB354" s="44"/>
      <c r="NC354" s="44"/>
      <c r="ND354" s="44"/>
      <c r="NE354" s="44"/>
      <c r="NF354" s="44"/>
      <c r="NG354" s="44"/>
      <c r="NH354" s="44"/>
      <c r="NI354" s="44"/>
      <c r="NJ354" s="44"/>
      <c r="NK354" s="44"/>
      <c r="NL354" s="44"/>
      <c r="NM354" s="44"/>
      <c r="NN354" s="44"/>
      <c r="NO354" s="44"/>
      <c r="NP354" s="44"/>
      <c r="NQ354" s="44"/>
      <c r="NR354" s="44"/>
      <c r="NS354" s="44"/>
      <c r="NT354" s="44"/>
      <c r="NU354" s="44"/>
      <c r="NV354" s="44"/>
      <c r="NW354" s="44"/>
      <c r="NX354" s="44"/>
      <c r="NY354" s="44"/>
      <c r="NZ354" s="44"/>
      <c r="OA354" s="44"/>
      <c r="OB354" s="44"/>
      <c r="OC354" s="44"/>
      <c r="OD354" s="44"/>
      <c r="OE354" s="44"/>
      <c r="OF354" s="44"/>
      <c r="OG354" s="44"/>
      <c r="OH354" s="44"/>
      <c r="OI354" s="44"/>
      <c r="OJ354" s="44"/>
      <c r="OK354" s="44"/>
      <c r="OL354" s="44"/>
      <c r="OM354" s="44"/>
      <c r="ON354" s="44"/>
      <c r="OO354" s="44"/>
      <c r="OP354" s="44"/>
      <c r="OQ354" s="44"/>
      <c r="OR354" s="44"/>
      <c r="OS354" s="44"/>
      <c r="OT354" s="44"/>
      <c r="OU354" s="44"/>
      <c r="OV354" s="44"/>
      <c r="OW354" s="44"/>
      <c r="OX354" s="44"/>
      <c r="OY354" s="44"/>
      <c r="OZ354" s="44"/>
      <c r="PA354" s="44"/>
      <c r="PB354" s="44"/>
      <c r="PC354" s="44"/>
      <c r="PD354" s="44"/>
      <c r="PE354" s="44"/>
      <c r="PF354" s="44"/>
      <c r="PG354" s="44"/>
      <c r="PH354" s="44"/>
      <c r="PI354" s="44"/>
      <c r="PJ354" s="44"/>
      <c r="PK354" s="44"/>
      <c r="PL354" s="44"/>
      <c r="PM354" s="44"/>
      <c r="PN354" s="44"/>
      <c r="PO354" s="44"/>
      <c r="PP354" s="44"/>
      <c r="PQ354" s="44"/>
      <c r="PR354" s="44"/>
      <c r="PS354" s="44"/>
      <c r="PT354" s="44"/>
      <c r="PU354" s="44"/>
      <c r="PV354" s="44"/>
      <c r="PW354" s="44"/>
      <c r="PX354" s="44"/>
      <c r="PY354" s="44"/>
      <c r="PZ354" s="44"/>
      <c r="QA354" s="44"/>
      <c r="QB354" s="44"/>
      <c r="QC354" s="44"/>
      <c r="QD354" s="44"/>
      <c r="QE354" s="44"/>
      <c r="QF354" s="44"/>
      <c r="QG354" s="44"/>
      <c r="QH354" s="44"/>
      <c r="QI354" s="44"/>
      <c r="QJ354" s="44"/>
      <c r="QK354" s="44"/>
      <c r="QL354" s="44"/>
      <c r="QM354" s="44"/>
      <c r="QN354" s="44"/>
      <c r="QO354" s="44"/>
      <c r="QP354" s="44"/>
      <c r="QQ354" s="44"/>
      <c r="QR354" s="44"/>
      <c r="QS354" s="44"/>
      <c r="QT354" s="44"/>
      <c r="QU354" s="44"/>
      <c r="QV354" s="44"/>
      <c r="QW354" s="44"/>
      <c r="QX354" s="44"/>
      <c r="QY354" s="44"/>
      <c r="QZ354" s="44"/>
      <c r="RA354" s="44"/>
      <c r="RB354" s="44"/>
      <c r="RC354" s="44"/>
      <c r="RD354" s="44"/>
      <c r="RE354" s="44"/>
      <c r="RF354" s="44"/>
      <c r="RG354" s="44"/>
      <c r="RH354" s="44"/>
      <c r="RI354" s="44"/>
      <c r="RJ354" s="44"/>
      <c r="RK354" s="44"/>
      <c r="RL354" s="44"/>
      <c r="RM354" s="44"/>
      <c r="RN354" s="44"/>
      <c r="RO354" s="44"/>
      <c r="RP354" s="44"/>
      <c r="RQ354" s="44"/>
      <c r="RR354" s="44"/>
      <c r="RS354" s="44"/>
      <c r="RT354" s="44"/>
      <c r="RU354" s="44"/>
      <c r="RV354" s="44"/>
      <c r="RW354" s="44"/>
      <c r="RX354" s="44"/>
      <c r="RY354" s="44"/>
      <c r="RZ354" s="44"/>
      <c r="SA354" s="44"/>
      <c r="SB354" s="44"/>
      <c r="SC354" s="44"/>
      <c r="SD354" s="44"/>
      <c r="SE354" s="44"/>
      <c r="SF354" s="44"/>
      <c r="SG354" s="44"/>
      <c r="SH354" s="44"/>
      <c r="SI354" s="44"/>
      <c r="SJ354" s="44"/>
      <c r="SK354" s="44"/>
      <c r="SL354" s="44"/>
      <c r="SM354" s="44"/>
      <c r="SN354" s="44"/>
      <c r="SO354" s="44"/>
      <c r="SP354" s="44"/>
      <c r="SQ354" s="44"/>
      <c r="SR354" s="44"/>
      <c r="SS354" s="44"/>
      <c r="ST354" s="44"/>
      <c r="SU354" s="44"/>
      <c r="SV354" s="44"/>
      <c r="SW354" s="44"/>
      <c r="SX354" s="44"/>
      <c r="SY354" s="44"/>
      <c r="SZ354" s="44"/>
      <c r="TA354" s="44"/>
      <c r="TB354" s="44"/>
      <c r="TC354" s="44"/>
      <c r="TD354" s="44"/>
      <c r="TE354" s="44"/>
      <c r="TF354" s="44"/>
      <c r="TG354" s="44"/>
      <c r="TH354" s="44"/>
      <c r="TI354" s="44"/>
      <c r="TJ354" s="44"/>
      <c r="TK354" s="44"/>
      <c r="TL354" s="44"/>
      <c r="TM354" s="44"/>
      <c r="TN354" s="44"/>
      <c r="TO354" s="44"/>
      <c r="TP354" s="44"/>
      <c r="TQ354" s="44"/>
      <c r="TR354" s="44"/>
      <c r="TS354" s="44"/>
      <c r="TT354" s="44"/>
      <c r="TU354" s="44"/>
      <c r="TV354" s="44"/>
      <c r="TW354" s="44"/>
      <c r="TX354" s="44"/>
      <c r="TY354" s="44"/>
      <c r="TZ354" s="44"/>
      <c r="UA354" s="44"/>
      <c r="UB354" s="44"/>
      <c r="UC354" s="44"/>
      <c r="UD354" s="44"/>
      <c r="UE354" s="44"/>
      <c r="UF354" s="44"/>
      <c r="UG354" s="44"/>
      <c r="UH354" s="44"/>
      <c r="UI354" s="44"/>
      <c r="UJ354" s="44"/>
      <c r="UK354" s="44"/>
      <c r="UL354" s="44"/>
      <c r="UM354" s="44"/>
      <c r="UN354" s="44"/>
      <c r="UO354" s="44"/>
      <c r="UP354" s="44"/>
      <c r="UQ354" s="44"/>
      <c r="UR354" s="44"/>
      <c r="US354" s="44"/>
      <c r="UT354" s="44"/>
      <c r="UU354" s="44"/>
      <c r="UV354" s="44"/>
      <c r="UW354" s="44"/>
      <c r="UX354" s="44"/>
      <c r="UY354" s="44"/>
      <c r="UZ354" s="44"/>
      <c r="VA354" s="44"/>
      <c r="VB354" s="44"/>
      <c r="VC354" s="44"/>
      <c r="VD354" s="44"/>
      <c r="VE354" s="44"/>
      <c r="VF354" s="44"/>
      <c r="VG354" s="44"/>
      <c r="VH354" s="44"/>
      <c r="VI354" s="44"/>
      <c r="VJ354" s="44"/>
      <c r="VK354" s="44"/>
      <c r="VL354" s="44"/>
      <c r="VM354" s="44"/>
      <c r="VN354" s="44"/>
      <c r="VO354" s="44"/>
      <c r="VP354" s="44"/>
      <c r="VQ354" s="44"/>
      <c r="VR354" s="44"/>
      <c r="VS354" s="44"/>
      <c r="VT354" s="44"/>
      <c r="VU354" s="44"/>
      <c r="VV354" s="44"/>
      <c r="VW354" s="44"/>
      <c r="VX354" s="44"/>
      <c r="VY354" s="44"/>
      <c r="VZ354" s="44"/>
      <c r="WA354" s="44"/>
      <c r="WB354" s="44"/>
      <c r="WC354" s="44"/>
      <c r="WD354" s="44"/>
      <c r="WE354" s="44"/>
      <c r="WF354" s="44"/>
      <c r="WG354" s="44"/>
      <c r="WH354" s="44"/>
      <c r="WI354" s="44"/>
      <c r="WJ354" s="44"/>
      <c r="WK354" s="44"/>
      <c r="WL354" s="44"/>
      <c r="WM354" s="44"/>
      <c r="WN354" s="44"/>
      <c r="WO354" s="44"/>
      <c r="WP354" s="44"/>
      <c r="WQ354" s="44"/>
      <c r="WR354" s="44"/>
      <c r="WS354" s="44"/>
      <c r="WT354" s="44"/>
      <c r="WU354" s="44"/>
      <c r="WV354" s="44"/>
      <c r="WW354" s="44"/>
      <c r="WX354" s="44"/>
      <c r="WY354" s="44"/>
      <c r="WZ354" s="44"/>
      <c r="XA354" s="44"/>
      <c r="XB354" s="44"/>
      <c r="XC354" s="44"/>
      <c r="XD354" s="44"/>
      <c r="XE354" s="44"/>
      <c r="XF354" s="44"/>
      <c r="XG354" s="44"/>
      <c r="XH354" s="44"/>
      <c r="XI354" s="44"/>
      <c r="XJ354" s="44"/>
      <c r="XK354" s="44"/>
      <c r="XL354" s="44"/>
      <c r="XM354" s="44"/>
      <c r="XN354" s="44"/>
      <c r="XO354" s="44"/>
      <c r="XP354" s="44"/>
      <c r="XQ354" s="44"/>
      <c r="XR354" s="44"/>
      <c r="XS354" s="44"/>
      <c r="XT354" s="44"/>
      <c r="XU354" s="44"/>
      <c r="XV354" s="44"/>
      <c r="XW354" s="44"/>
      <c r="XX354" s="44"/>
      <c r="XY354" s="44"/>
      <c r="XZ354" s="44"/>
      <c r="YA354" s="44"/>
      <c r="YB354" s="44"/>
      <c r="YC354" s="44"/>
      <c r="YD354" s="44"/>
      <c r="YE354" s="44"/>
      <c r="YF354" s="44"/>
      <c r="YG354" s="44"/>
      <c r="YH354" s="44"/>
      <c r="YI354" s="44"/>
      <c r="YJ354" s="44"/>
      <c r="YK354" s="44"/>
      <c r="YL354" s="44"/>
      <c r="YM354" s="44"/>
      <c r="YN354" s="44"/>
      <c r="YO354" s="44"/>
      <c r="YP354" s="44"/>
      <c r="YQ354" s="44"/>
      <c r="YR354" s="44"/>
      <c r="YS354" s="44"/>
      <c r="YT354" s="44"/>
      <c r="YU354" s="44"/>
      <c r="YV354" s="44"/>
      <c r="YW354" s="44"/>
      <c r="YX354" s="44"/>
      <c r="YY354" s="44"/>
      <c r="YZ354" s="44"/>
      <c r="ZA354" s="44"/>
      <c r="ZB354" s="44"/>
      <c r="ZC354" s="44"/>
      <c r="ZD354" s="44"/>
      <c r="ZE354" s="44"/>
      <c r="ZF354" s="44"/>
      <c r="ZG354" s="44"/>
      <c r="ZH354" s="44"/>
      <c r="ZI354" s="44"/>
      <c r="ZJ354" s="44"/>
      <c r="ZK354" s="44"/>
      <c r="ZL354" s="44"/>
      <c r="ZM354" s="44"/>
      <c r="ZN354" s="44"/>
      <c r="ZO354" s="44"/>
      <c r="ZP354" s="44"/>
      <c r="ZQ354" s="44"/>
      <c r="ZR354" s="44"/>
      <c r="ZS354" s="44"/>
      <c r="ZT354" s="44"/>
      <c r="ZU354" s="44"/>
      <c r="ZV354" s="44"/>
      <c r="ZW354" s="44"/>
      <c r="ZX354" s="44"/>
      <c r="ZY354" s="44"/>
      <c r="ZZ354" s="44"/>
      <c r="AAA354" s="44"/>
      <c r="AAB354" s="44"/>
      <c r="AAC354" s="44"/>
      <c r="AAD354" s="44"/>
      <c r="AAE354" s="44"/>
      <c r="AAF354" s="44"/>
      <c r="AAG354" s="44"/>
      <c r="AAH354" s="44"/>
      <c r="AAI354" s="44"/>
      <c r="AAJ354" s="44"/>
      <c r="AAK354" s="44"/>
      <c r="AAL354" s="44"/>
      <c r="AAM354" s="44"/>
      <c r="AAN354" s="44"/>
      <c r="AAO354" s="44"/>
      <c r="AAP354" s="44"/>
      <c r="AAQ354" s="44"/>
      <c r="AAR354" s="44"/>
      <c r="AAS354" s="44"/>
      <c r="AAT354" s="44"/>
      <c r="AAU354" s="44"/>
      <c r="AAV354" s="44"/>
      <c r="AAW354" s="44"/>
      <c r="AAX354" s="44"/>
      <c r="AAY354" s="44"/>
      <c r="AAZ354" s="44"/>
      <c r="ABA354" s="44"/>
      <c r="ABB354" s="44"/>
      <c r="ABC354" s="44"/>
      <c r="ABD354" s="44"/>
      <c r="ABE354" s="44"/>
      <c r="ABF354" s="44"/>
      <c r="ABG354" s="44"/>
      <c r="ABH354" s="44"/>
      <c r="ABI354" s="44"/>
      <c r="ABJ354" s="44"/>
      <c r="ABK354" s="44"/>
      <c r="ABL354" s="44"/>
      <c r="ABM354" s="44"/>
      <c r="ABN354" s="44"/>
      <c r="ABO354" s="44"/>
      <c r="ABP354" s="44"/>
      <c r="ABQ354" s="44"/>
      <c r="ABR354" s="44"/>
      <c r="ABS354" s="44"/>
      <c r="ABT354" s="44"/>
      <c r="ABU354" s="44"/>
      <c r="ABV354" s="44"/>
      <c r="ABW354" s="44"/>
      <c r="ABX354" s="44"/>
      <c r="ABY354" s="44"/>
      <c r="ABZ354" s="44"/>
      <c r="ACA354" s="44"/>
      <c r="ACB354" s="44"/>
      <c r="ACC354" s="44"/>
      <c r="ACD354" s="44"/>
      <c r="ACE354" s="44"/>
      <c r="ACF354" s="44"/>
      <c r="ACG354" s="44"/>
      <c r="ACH354" s="44"/>
      <c r="ACI354" s="44"/>
      <c r="ACJ354" s="44"/>
      <c r="ACK354" s="44"/>
      <c r="ACL354" s="44"/>
      <c r="ACM354" s="44"/>
      <c r="ACN354" s="44"/>
      <c r="ACO354" s="44"/>
      <c r="ACP354" s="44"/>
      <c r="ACQ354" s="44"/>
      <c r="ACR354" s="44"/>
      <c r="ACS354" s="44"/>
      <c r="ACT354" s="44"/>
      <c r="ACU354" s="44"/>
      <c r="ACV354" s="44"/>
      <c r="ACW354" s="44"/>
      <c r="ACX354" s="44"/>
      <c r="ACY354" s="44"/>
      <c r="ACZ354" s="44"/>
      <c r="ADA354" s="44"/>
      <c r="ADB354" s="44"/>
      <c r="ADC354" s="44"/>
      <c r="ADD354" s="44"/>
      <c r="ADE354" s="44"/>
      <c r="ADF354" s="44"/>
      <c r="ADG354" s="44"/>
      <c r="ADH354" s="44"/>
      <c r="ADI354" s="44"/>
      <c r="ADJ354" s="44"/>
      <c r="ADK354" s="44"/>
      <c r="ADL354" s="44"/>
      <c r="ADM354" s="44"/>
      <c r="ADN354" s="44"/>
      <c r="ADO354" s="44"/>
      <c r="ADP354" s="44"/>
      <c r="ADQ354" s="44"/>
      <c r="ADR354" s="44"/>
      <c r="ADS354" s="44"/>
      <c r="ADT354" s="44"/>
      <c r="ADU354" s="44"/>
      <c r="ADV354" s="44"/>
      <c r="ADW354" s="44"/>
      <c r="ADX354" s="44"/>
      <c r="ADY354" s="44"/>
      <c r="ADZ354" s="44"/>
      <c r="AEA354" s="44"/>
      <c r="AEB354" s="44"/>
      <c r="AEC354" s="44"/>
      <c r="AED354" s="44"/>
      <c r="AEE354" s="44"/>
      <c r="AEF354" s="44"/>
      <c r="AEG354" s="44"/>
      <c r="AEH354" s="44"/>
      <c r="AEI354" s="44"/>
      <c r="AEJ354" s="44"/>
      <c r="AEK354" s="44"/>
      <c r="AEL354" s="44"/>
      <c r="AEM354" s="44"/>
      <c r="AEN354" s="44"/>
      <c r="AEO354" s="44"/>
      <c r="AEP354" s="44"/>
      <c r="AEQ354" s="44"/>
      <c r="AER354" s="44"/>
      <c r="AES354" s="44"/>
      <c r="AET354" s="44"/>
      <c r="AEU354" s="44"/>
      <c r="AEV354" s="44"/>
      <c r="AEW354" s="44"/>
      <c r="AEX354" s="44"/>
      <c r="AEY354" s="44"/>
      <c r="AEZ354" s="44"/>
      <c r="AFA354" s="44"/>
      <c r="AFB354" s="44"/>
      <c r="AFC354" s="44"/>
      <c r="AFD354" s="44"/>
      <c r="AFE354" s="44"/>
      <c r="AFF354" s="44"/>
      <c r="AFG354" s="44"/>
      <c r="AFH354" s="44"/>
      <c r="AFI354" s="44"/>
      <c r="AFJ354" s="44"/>
      <c r="AFK354" s="44"/>
      <c r="AFL354" s="44"/>
      <c r="AFM354" s="44"/>
      <c r="AFN354" s="44"/>
      <c r="AFO354" s="44"/>
      <c r="AFP354" s="44"/>
      <c r="AFQ354" s="44"/>
      <c r="AFR354" s="44"/>
      <c r="AFS354" s="44"/>
      <c r="AFT354" s="44"/>
      <c r="AFU354" s="44"/>
      <c r="AFV354" s="44"/>
      <c r="AFW354" s="44"/>
      <c r="AFX354" s="44"/>
      <c r="AFY354" s="44"/>
      <c r="AFZ354" s="44"/>
      <c r="AGA354" s="44"/>
      <c r="AGB354" s="44"/>
      <c r="AGC354" s="44"/>
      <c r="AGD354" s="44"/>
      <c r="AGE354" s="44"/>
      <c r="AGF354" s="44"/>
      <c r="AGG354" s="44"/>
      <c r="AGH354" s="44"/>
      <c r="AGI354" s="44"/>
      <c r="AGJ354" s="44"/>
      <c r="AGK354" s="44"/>
      <c r="AGL354" s="44"/>
      <c r="AGM354" s="44"/>
      <c r="AGN354" s="44"/>
      <c r="AGO354" s="44"/>
      <c r="AGP354" s="44"/>
      <c r="AGQ354" s="44"/>
      <c r="AGR354" s="44"/>
      <c r="AGS354" s="44"/>
      <c r="AGT354" s="44"/>
      <c r="AGU354" s="44"/>
      <c r="AGV354" s="44"/>
      <c r="AGW354" s="44"/>
      <c r="AGX354" s="44"/>
      <c r="AGY354" s="44"/>
      <c r="AGZ354" s="44"/>
      <c r="AHA354" s="44"/>
      <c r="AHB354" s="44"/>
      <c r="AHC354" s="44"/>
      <c r="AHD354" s="44"/>
      <c r="AHE354" s="44"/>
      <c r="AHF354" s="44"/>
      <c r="AHG354" s="44"/>
      <c r="AHH354" s="44"/>
      <c r="AHI354" s="44"/>
      <c r="AHJ354" s="44"/>
      <c r="AHK354" s="44"/>
      <c r="AHL354" s="44"/>
      <c r="AHM354" s="44"/>
      <c r="AHN354" s="44"/>
      <c r="AHO354" s="44"/>
      <c r="AHP354" s="44"/>
      <c r="AHQ354" s="44"/>
      <c r="AHR354" s="44"/>
      <c r="AHS354" s="44"/>
      <c r="AHT354" s="44"/>
      <c r="AHU354" s="44"/>
      <c r="AHV354" s="44"/>
      <c r="AHW354" s="44"/>
      <c r="AHX354" s="44"/>
      <c r="AHY354" s="44"/>
      <c r="AHZ354" s="44"/>
      <c r="AIA354" s="44"/>
      <c r="AIB354" s="44"/>
      <c r="AIC354" s="44"/>
      <c r="AID354" s="44"/>
      <c r="AIE354" s="44"/>
      <c r="AIF354" s="44"/>
      <c r="AIG354" s="44"/>
      <c r="AIH354" s="44"/>
      <c r="AII354" s="44"/>
      <c r="AIJ354" s="44"/>
      <c r="AIK354" s="44"/>
      <c r="AIL354" s="44"/>
      <c r="AIM354" s="44"/>
      <c r="AIN354" s="44"/>
      <c r="AIO354" s="44"/>
      <c r="AIP354" s="44"/>
      <c r="AIQ354" s="44"/>
      <c r="AIR354" s="44"/>
      <c r="AIS354" s="44"/>
      <c r="AIT354" s="44"/>
      <c r="AIU354" s="44"/>
      <c r="AIV354" s="44"/>
      <c r="AIW354" s="44"/>
      <c r="AIX354" s="44"/>
      <c r="AIY354" s="44"/>
      <c r="AIZ354" s="44"/>
      <c r="AJA354" s="44"/>
      <c r="AJB354" s="44"/>
      <c r="AJC354" s="44"/>
      <c r="AJD354" s="44"/>
      <c r="AJE354" s="44"/>
      <c r="AJF354" s="44"/>
      <c r="AJG354" s="44"/>
      <c r="AJH354" s="44"/>
      <c r="AJI354" s="44"/>
      <c r="AJJ354" s="44"/>
      <c r="AJK354" s="44"/>
      <c r="AJL354" s="44"/>
      <c r="AJM354" s="44"/>
      <c r="AJN354" s="44"/>
      <c r="AJO354" s="44"/>
      <c r="AJP354" s="44"/>
      <c r="AJQ354" s="44"/>
      <c r="AJR354" s="44"/>
      <c r="AJS354" s="44"/>
      <c r="AJT354" s="44"/>
      <c r="AJU354" s="44"/>
      <c r="AJV354" s="44"/>
      <c r="AJW354" s="44"/>
      <c r="AJX354" s="44"/>
      <c r="AJY354" s="44"/>
      <c r="AJZ354" s="44"/>
      <c r="AKA354" s="44"/>
      <c r="AKB354" s="44"/>
      <c r="AKC354" s="44"/>
      <c r="AKD354" s="44"/>
      <c r="AKE354" s="44"/>
      <c r="AKF354" s="44"/>
      <c r="AKG354" s="44"/>
      <c r="AKH354" s="44"/>
      <c r="AKI354" s="44"/>
      <c r="AKJ354" s="44"/>
      <c r="AKK354" s="44"/>
      <c r="AKL354" s="44"/>
      <c r="AKM354" s="44"/>
      <c r="AKN354" s="44"/>
      <c r="AKO354" s="44"/>
      <c r="AKP354" s="44"/>
      <c r="AKQ354" s="44"/>
      <c r="AKR354" s="44"/>
      <c r="AKS354" s="44"/>
      <c r="AKT354" s="44"/>
      <c r="AKU354" s="44"/>
      <c r="AKV354" s="44"/>
      <c r="AKW354" s="44"/>
      <c r="AKX354" s="44"/>
      <c r="AKY354" s="44"/>
      <c r="AKZ354" s="44"/>
      <c r="ALA354" s="44"/>
      <c r="ALB354" s="44"/>
      <c r="ALC354" s="44"/>
      <c r="ALD354" s="44"/>
      <c r="ALE354" s="44"/>
      <c r="ALF354" s="44"/>
      <c r="ALG354" s="44"/>
      <c r="ALH354" s="44"/>
      <c r="ALI354" s="44"/>
      <c r="ALJ354" s="44"/>
      <c r="ALK354" s="44"/>
      <c r="ALL354" s="44"/>
      <c r="ALM354" s="44"/>
      <c r="ALN354" s="44"/>
      <c r="ALO354" s="44"/>
      <c r="ALP354" s="44"/>
      <c r="ALQ354" s="44"/>
      <c r="ALR354" s="44"/>
      <c r="ALS354" s="44"/>
      <c r="ALT354" s="44"/>
      <c r="ALU354" s="44"/>
      <c r="ALV354" s="44"/>
      <c r="ALW354" s="44"/>
      <c r="ALX354" s="44"/>
      <c r="ALY354" s="44"/>
      <c r="ALZ354" s="44"/>
      <c r="AMA354" s="44"/>
      <c r="AMB354" s="44"/>
      <c r="AMC354" s="44"/>
      <c r="AMD354" s="44"/>
      <c r="AME354" s="44"/>
      <c r="AMF354" s="44"/>
      <c r="AMG354" s="44"/>
      <c r="AMH354" s="44"/>
      <c r="AMI354" s="44"/>
      <c r="AMJ354" s="44"/>
      <c r="AMK354" s="44"/>
      <c r="AML354" s="44"/>
      <c r="AMM354" s="44"/>
      <c r="AMN354" s="44"/>
      <c r="AMO354" s="44"/>
      <c r="AMP354" s="44"/>
      <c r="AMQ354" s="44"/>
      <c r="AMR354" s="44"/>
      <c r="AMS354" s="44"/>
      <c r="AMT354" s="44"/>
      <c r="AMU354" s="44"/>
      <c r="AMV354" s="44"/>
      <c r="AMW354" s="44"/>
      <c r="AMX354" s="44"/>
      <c r="AMY354" s="44"/>
      <c r="AMZ354" s="44"/>
      <c r="ANA354" s="44"/>
      <c r="ANB354" s="44"/>
      <c r="ANC354" s="44"/>
      <c r="AND354" s="44"/>
      <c r="ANE354" s="44"/>
      <c r="ANF354" s="44"/>
      <c r="ANG354" s="44"/>
      <c r="ANH354" s="44"/>
      <c r="ANI354" s="44"/>
      <c r="ANJ354" s="44"/>
      <c r="ANK354" s="44"/>
      <c r="ANL354" s="44"/>
      <c r="ANM354" s="44"/>
      <c r="ANN354" s="44"/>
      <c r="ANO354" s="44"/>
      <c r="ANP354" s="44"/>
      <c r="ANQ354" s="44"/>
      <c r="ANR354" s="44"/>
      <c r="ANS354" s="44"/>
      <c r="ANT354" s="44"/>
      <c r="ANU354" s="44"/>
      <c r="ANV354" s="44"/>
      <c r="ANW354" s="44"/>
      <c r="ANX354" s="44"/>
      <c r="ANY354" s="44"/>
      <c r="ANZ354" s="44"/>
      <c r="AOA354" s="44"/>
      <c r="AOB354" s="44"/>
      <c r="AOC354" s="44"/>
      <c r="AOD354" s="44"/>
      <c r="AOE354" s="44"/>
      <c r="AOF354" s="44"/>
      <c r="AOG354" s="44"/>
      <c r="AOH354" s="44"/>
      <c r="AOI354" s="44"/>
      <c r="AOJ354" s="44"/>
      <c r="AOK354" s="44"/>
      <c r="AOL354" s="44"/>
      <c r="AOM354" s="44"/>
      <c r="AON354" s="44"/>
      <c r="AOO354" s="44"/>
      <c r="AOP354" s="44"/>
      <c r="AOQ354" s="44"/>
      <c r="AOR354" s="44"/>
      <c r="AOS354" s="44"/>
      <c r="AOT354" s="44"/>
      <c r="AOU354" s="44"/>
      <c r="AOV354" s="44"/>
      <c r="AOW354" s="44"/>
      <c r="AOX354" s="44"/>
      <c r="AOY354" s="44"/>
      <c r="AOZ354" s="44"/>
      <c r="APA354" s="44"/>
      <c r="APB354" s="44"/>
      <c r="APC354" s="44"/>
      <c r="APD354" s="44"/>
      <c r="APE354" s="44"/>
      <c r="APF354" s="44"/>
      <c r="APG354" s="44"/>
      <c r="APH354" s="44"/>
      <c r="API354" s="44"/>
      <c r="APJ354" s="44"/>
      <c r="APK354" s="44"/>
      <c r="APL354" s="44"/>
      <c r="APM354" s="44"/>
      <c r="APN354" s="44"/>
      <c r="APO354" s="44"/>
      <c r="APP354" s="44"/>
      <c r="APQ354" s="44"/>
      <c r="APR354" s="44"/>
      <c r="APS354" s="44"/>
      <c r="APT354" s="44"/>
      <c r="APU354" s="44"/>
      <c r="APV354" s="44"/>
      <c r="APW354" s="44"/>
      <c r="APX354" s="44"/>
      <c r="APY354" s="44"/>
      <c r="APZ354" s="44"/>
      <c r="AQA354" s="44"/>
      <c r="AQB354" s="44"/>
      <c r="AQC354" s="44"/>
      <c r="AQD354" s="44"/>
      <c r="AQE354" s="44"/>
      <c r="AQF354" s="44"/>
      <c r="AQG354" s="44"/>
      <c r="AQH354" s="44"/>
      <c r="AQI354" s="44"/>
      <c r="AQJ354" s="44"/>
      <c r="AQK354" s="44"/>
      <c r="AQL354" s="44"/>
      <c r="AQM354" s="44"/>
      <c r="AQN354" s="44"/>
      <c r="AQO354" s="44"/>
      <c r="AQP354" s="44"/>
      <c r="AQQ354" s="44"/>
      <c r="AQR354" s="44"/>
      <c r="AQS354" s="44"/>
      <c r="AQT354" s="44"/>
      <c r="AQU354" s="44"/>
      <c r="AQV354" s="44"/>
      <c r="AQW354" s="44"/>
      <c r="AQX354" s="44"/>
      <c r="AQY354" s="44"/>
      <c r="AQZ354" s="44"/>
      <c r="ARA354" s="44"/>
      <c r="ARB354" s="44"/>
      <c r="ARC354" s="44"/>
      <c r="ARD354" s="44"/>
      <c r="ARE354" s="44"/>
      <c r="ARF354" s="44"/>
      <c r="ARG354" s="44"/>
      <c r="ARH354" s="44"/>
      <c r="ARI354" s="44"/>
      <c r="ARJ354" s="44"/>
      <c r="ARK354" s="44"/>
      <c r="ARL354" s="44"/>
      <c r="ARM354" s="44"/>
      <c r="ARN354" s="44"/>
      <c r="ARO354" s="44"/>
      <c r="ARP354" s="44"/>
      <c r="ARQ354" s="44"/>
      <c r="ARR354" s="44"/>
      <c r="ARS354" s="44"/>
      <c r="ART354" s="44"/>
      <c r="ARU354" s="44"/>
      <c r="ARV354" s="44"/>
      <c r="ARW354" s="44"/>
      <c r="ARX354" s="44"/>
      <c r="ARY354" s="44"/>
      <c r="ARZ354" s="44"/>
      <c r="ASA354" s="44"/>
      <c r="ASB354" s="44"/>
      <c r="ASC354" s="44"/>
      <c r="ASD354" s="44"/>
      <c r="ASE354" s="44"/>
      <c r="ASF354" s="44"/>
      <c r="ASG354" s="44"/>
      <c r="ASH354" s="44"/>
      <c r="ASI354" s="44"/>
      <c r="ASJ354" s="44"/>
      <c r="ASK354" s="44"/>
      <c r="ASL354" s="44"/>
      <c r="ASM354" s="44"/>
      <c r="ASN354" s="44"/>
      <c r="ASO354" s="44"/>
      <c r="ASP354" s="44"/>
      <c r="ASQ354" s="44"/>
      <c r="ASR354" s="44"/>
      <c r="ASS354" s="44"/>
      <c r="AST354" s="44"/>
      <c r="ASU354" s="44"/>
      <c r="ASV354" s="44"/>
      <c r="ASW354" s="44"/>
      <c r="ASX354" s="44"/>
      <c r="ASY354" s="44"/>
      <c r="ASZ354" s="44"/>
      <c r="ATA354" s="44"/>
      <c r="ATB354" s="44"/>
      <c r="ATC354" s="44"/>
      <c r="ATD354" s="44"/>
      <c r="ATE354" s="44"/>
      <c r="ATF354" s="44"/>
      <c r="ATG354" s="44"/>
      <c r="ATH354" s="44"/>
      <c r="ATI354" s="44"/>
      <c r="ATJ354" s="44"/>
      <c r="ATK354" s="44"/>
      <c r="ATL354" s="44"/>
      <c r="ATM354" s="44"/>
      <c r="ATN354" s="44"/>
      <c r="ATO354" s="44"/>
      <c r="ATP354" s="44"/>
      <c r="ATQ354" s="44"/>
      <c r="ATR354" s="44"/>
      <c r="ATS354" s="44"/>
      <c r="ATT354" s="44"/>
      <c r="ATU354" s="44"/>
      <c r="ATV354" s="44"/>
      <c r="ATW354" s="44"/>
      <c r="ATX354" s="44"/>
      <c r="ATY354" s="44"/>
      <c r="ATZ354" s="44"/>
      <c r="AUA354" s="44"/>
      <c r="AUB354" s="44"/>
      <c r="AUC354" s="44"/>
      <c r="AUD354" s="44"/>
      <c r="AUE354" s="44"/>
      <c r="AUF354" s="44"/>
      <c r="AUG354" s="44"/>
      <c r="AUH354" s="44"/>
      <c r="AUI354" s="44"/>
      <c r="AUJ354" s="44"/>
      <c r="AUK354" s="44"/>
      <c r="AUL354" s="44"/>
      <c r="AUM354" s="44"/>
      <c r="AUN354" s="44"/>
      <c r="AUO354" s="44"/>
      <c r="AUP354" s="44"/>
      <c r="AUQ354" s="44"/>
      <c r="AUR354" s="44"/>
      <c r="AUS354" s="44"/>
      <c r="AUT354" s="44"/>
      <c r="AUU354" s="44"/>
      <c r="AUV354" s="44"/>
      <c r="AUW354" s="44"/>
      <c r="AUX354" s="44"/>
      <c r="AUY354" s="44"/>
      <c r="AUZ354" s="44"/>
      <c r="AVA354" s="44"/>
      <c r="AVB354" s="44"/>
      <c r="AVC354" s="44"/>
      <c r="AVD354" s="44"/>
      <c r="AVE354" s="44"/>
      <c r="AVF354" s="44"/>
      <c r="AVG354" s="44"/>
      <c r="AVH354" s="44"/>
      <c r="AVI354" s="44"/>
      <c r="AVJ354" s="44"/>
      <c r="AVK354" s="44"/>
      <c r="AVL354" s="44"/>
      <c r="AVM354" s="44"/>
      <c r="AVN354" s="44"/>
      <c r="AVO354" s="44"/>
      <c r="AVP354" s="44"/>
      <c r="AVQ354" s="44"/>
      <c r="AVR354" s="44"/>
      <c r="AVS354" s="44"/>
      <c r="AVT354" s="44"/>
      <c r="AVU354" s="44"/>
      <c r="AVV354" s="44"/>
      <c r="AVW354" s="44"/>
      <c r="AVX354" s="44"/>
      <c r="AVY354" s="44"/>
      <c r="AVZ354" s="44"/>
      <c r="AWA354" s="44"/>
      <c r="AWB354" s="44"/>
      <c r="AWC354" s="44"/>
      <c r="AWD354" s="44"/>
      <c r="AWE354" s="44"/>
      <c r="AWF354" s="44"/>
      <c r="AWG354" s="44"/>
      <c r="AWH354" s="44"/>
      <c r="AWI354" s="44"/>
      <c r="AWJ354" s="44"/>
      <c r="AWK354" s="44"/>
      <c r="AWL354" s="44"/>
      <c r="AWM354" s="44"/>
      <c r="AWN354" s="44"/>
      <c r="AWO354" s="44"/>
      <c r="AWP354" s="44"/>
      <c r="AWQ354" s="44"/>
      <c r="AWR354" s="44"/>
      <c r="AWS354" s="44"/>
      <c r="AWT354" s="44"/>
      <c r="AWU354" s="44"/>
      <c r="AWV354" s="44"/>
      <c r="AWW354" s="44"/>
      <c r="AWX354" s="44"/>
      <c r="AWY354" s="44"/>
      <c r="AWZ354" s="44"/>
      <c r="AXA354" s="44"/>
      <c r="AXB354" s="44"/>
      <c r="AXC354" s="44"/>
      <c r="AXD354" s="44"/>
      <c r="AXE354" s="44"/>
      <c r="AXF354" s="44"/>
      <c r="AXG354" s="44"/>
      <c r="AXH354" s="44"/>
      <c r="AXI354" s="44"/>
      <c r="AXJ354" s="44"/>
      <c r="AXK354" s="44"/>
      <c r="AXL354" s="44"/>
      <c r="AXM354" s="44"/>
      <c r="AXN354" s="44"/>
      <c r="AXO354" s="44"/>
      <c r="AXP354" s="44"/>
      <c r="AXQ354" s="44"/>
      <c r="AXR354" s="44"/>
      <c r="AXS354" s="44"/>
      <c r="AXT354" s="44"/>
      <c r="AXU354" s="44"/>
      <c r="AXV354" s="44"/>
      <c r="AXW354" s="44"/>
      <c r="AXX354" s="44"/>
      <c r="AXY354" s="44"/>
      <c r="AXZ354" s="44"/>
      <c r="AYA354" s="44"/>
      <c r="AYB354" s="44"/>
      <c r="AYC354" s="44"/>
      <c r="AYD354" s="44"/>
      <c r="AYE354" s="44"/>
      <c r="AYF354" s="44"/>
      <c r="AYG354" s="44"/>
      <c r="AYH354" s="44"/>
      <c r="AYI354" s="44"/>
      <c r="AYJ354" s="44"/>
      <c r="AYK354" s="44"/>
      <c r="AYL354" s="44"/>
      <c r="AYM354" s="44"/>
      <c r="AYN354" s="44"/>
      <c r="AYO354" s="44"/>
      <c r="AYP354" s="44"/>
      <c r="AYQ354" s="44"/>
      <c r="AYR354" s="44"/>
      <c r="AYS354" s="44"/>
      <c r="AYT354" s="44"/>
      <c r="AYU354" s="44"/>
      <c r="AYV354" s="44"/>
      <c r="AYW354" s="44"/>
      <c r="AYX354" s="44"/>
      <c r="AYY354" s="44"/>
      <c r="AYZ354" s="44"/>
      <c r="AZA354" s="44"/>
      <c r="AZB354" s="44"/>
      <c r="AZC354" s="44"/>
      <c r="AZD354" s="44"/>
      <c r="AZE354" s="44"/>
      <c r="AZF354" s="44"/>
      <c r="AZG354" s="44"/>
      <c r="AZH354" s="44"/>
      <c r="AZI354" s="44"/>
      <c r="AZJ354" s="44"/>
      <c r="AZK354" s="44"/>
      <c r="AZL354" s="44"/>
      <c r="AZM354" s="44"/>
      <c r="AZN354" s="44"/>
      <c r="AZO354" s="44"/>
      <c r="AZP354" s="44"/>
      <c r="AZQ354" s="44"/>
      <c r="AZR354" s="44"/>
      <c r="AZS354" s="44"/>
      <c r="AZT354" s="44"/>
      <c r="AZU354" s="44"/>
      <c r="AZV354" s="44"/>
      <c r="AZW354" s="44"/>
      <c r="AZX354" s="44"/>
      <c r="AZY354" s="44"/>
      <c r="AZZ354" s="44"/>
      <c r="BAA354" s="44"/>
      <c r="BAB354" s="44"/>
      <c r="BAC354" s="44"/>
      <c r="BAD354" s="44"/>
      <c r="BAE354" s="44"/>
      <c r="BAF354" s="44"/>
      <c r="BAG354" s="44"/>
      <c r="BAH354" s="44"/>
      <c r="BAI354" s="44"/>
      <c r="BAJ354" s="44"/>
      <c r="BAK354" s="44"/>
      <c r="BAL354" s="44"/>
      <c r="BAM354" s="44"/>
      <c r="BAN354" s="44"/>
      <c r="BAO354" s="44"/>
      <c r="BAP354" s="44"/>
      <c r="BAQ354" s="44"/>
      <c r="BAR354" s="44"/>
      <c r="BAS354" s="44"/>
      <c r="BAT354" s="44"/>
      <c r="BAU354" s="44"/>
      <c r="BAV354" s="44"/>
      <c r="BAW354" s="44"/>
      <c r="BAX354" s="44"/>
      <c r="BAY354" s="44"/>
      <c r="BAZ354" s="44"/>
      <c r="BBA354" s="44"/>
      <c r="BBB354" s="44"/>
      <c r="BBC354" s="44"/>
      <c r="BBD354" s="44"/>
      <c r="BBE354" s="44"/>
      <c r="BBF354" s="44"/>
      <c r="BBG354" s="44"/>
      <c r="BBH354" s="44"/>
      <c r="BBI354" s="44"/>
      <c r="BBJ354" s="44"/>
      <c r="BBK354" s="44"/>
      <c r="BBL354" s="44"/>
      <c r="BBM354" s="44"/>
      <c r="BBN354" s="44"/>
      <c r="BBO354" s="44"/>
      <c r="BBP354" s="44"/>
      <c r="BBQ354" s="44"/>
      <c r="BBR354" s="44"/>
      <c r="BBS354" s="44"/>
      <c r="BBT354" s="44"/>
      <c r="BBU354" s="44"/>
      <c r="BBV354" s="44"/>
      <c r="BBW354" s="44"/>
      <c r="BBX354" s="44"/>
      <c r="BBY354" s="44"/>
      <c r="BBZ354" s="44"/>
      <c r="BCA354" s="44"/>
      <c r="BCB354" s="44"/>
      <c r="BCC354" s="44"/>
      <c r="BCD354" s="44"/>
      <c r="BCE354" s="44"/>
      <c r="BCF354" s="44"/>
      <c r="BCG354" s="44"/>
      <c r="BCH354" s="44"/>
      <c r="BCI354" s="44"/>
      <c r="BCJ354" s="44"/>
      <c r="BCK354" s="44"/>
      <c r="BCL354" s="44"/>
      <c r="BCM354" s="44"/>
      <c r="BCN354" s="44"/>
      <c r="BCO354" s="44"/>
      <c r="BCP354" s="44"/>
      <c r="BCQ354" s="44"/>
      <c r="BCR354" s="44"/>
      <c r="BCS354" s="44"/>
      <c r="BCT354" s="44"/>
      <c r="BCU354" s="44"/>
      <c r="BCV354" s="44"/>
      <c r="BCW354" s="44"/>
      <c r="BCX354" s="44"/>
      <c r="BCY354" s="44"/>
      <c r="BCZ354" s="44"/>
      <c r="BDA354" s="44"/>
      <c r="BDB354" s="44"/>
      <c r="BDC354" s="44"/>
      <c r="BDD354" s="44"/>
      <c r="BDE354" s="44"/>
      <c r="BDF354" s="44"/>
      <c r="BDG354" s="44"/>
      <c r="BDH354" s="44"/>
      <c r="BDI354" s="44"/>
      <c r="BDJ354" s="44"/>
      <c r="BDK354" s="44"/>
      <c r="BDL354" s="44"/>
      <c r="BDM354" s="44"/>
      <c r="BDN354" s="44"/>
      <c r="BDO354" s="44"/>
      <c r="BDP354" s="44"/>
      <c r="BDQ354" s="44"/>
      <c r="BDR354" s="44"/>
      <c r="BDS354" s="44"/>
      <c r="BDT354" s="44"/>
      <c r="BDU354" s="44"/>
      <c r="BDV354" s="44"/>
      <c r="BDW354" s="44"/>
      <c r="BDX354" s="44"/>
      <c r="BDY354" s="44"/>
      <c r="BDZ354" s="44"/>
      <c r="BEA354" s="44"/>
      <c r="BEB354" s="44"/>
      <c r="BEC354" s="44"/>
      <c r="BED354" s="44"/>
      <c r="BEE354" s="44"/>
      <c r="BEF354" s="44"/>
      <c r="BEG354" s="44"/>
      <c r="BEH354" s="44"/>
      <c r="BEI354" s="44"/>
      <c r="BEJ354" s="44"/>
      <c r="BEK354" s="44"/>
      <c r="BEL354" s="44"/>
      <c r="BEM354" s="44"/>
      <c r="BEN354" s="44"/>
      <c r="BEO354" s="44"/>
      <c r="BEP354" s="44"/>
      <c r="BEQ354" s="44"/>
      <c r="BER354" s="44"/>
      <c r="BES354" s="44"/>
      <c r="BET354" s="44"/>
      <c r="BEU354" s="44"/>
      <c r="BEV354" s="44"/>
      <c r="BEW354" s="44"/>
      <c r="BEX354" s="44"/>
      <c r="BEY354" s="44"/>
      <c r="BEZ354" s="44"/>
      <c r="BFA354" s="44"/>
      <c r="BFB354" s="44"/>
      <c r="BFC354" s="44"/>
      <c r="BFD354" s="44"/>
      <c r="BFE354" s="44"/>
      <c r="BFF354" s="44"/>
      <c r="BFG354" s="44"/>
      <c r="BFH354" s="44"/>
      <c r="BFI354" s="44"/>
      <c r="BFJ354" s="44"/>
      <c r="BFK354" s="44"/>
      <c r="BFL354" s="44"/>
      <c r="BFM354" s="44"/>
      <c r="BFN354" s="44"/>
      <c r="BFO354" s="44"/>
      <c r="BFP354" s="44"/>
      <c r="BFQ354" s="44"/>
      <c r="BFR354" s="44"/>
      <c r="BFS354" s="44"/>
      <c r="BFT354" s="44"/>
      <c r="BFU354" s="44"/>
      <c r="BFV354" s="44"/>
      <c r="BFW354" s="44"/>
      <c r="BFX354" s="44"/>
      <c r="BFY354" s="44"/>
      <c r="BFZ354" s="44"/>
      <c r="BGA354" s="44"/>
      <c r="BGB354" s="44"/>
      <c r="BGC354" s="44"/>
      <c r="BGD354" s="44"/>
      <c r="BGE354" s="44"/>
      <c r="BGF354" s="44"/>
      <c r="BGG354" s="44"/>
      <c r="BGH354" s="44"/>
      <c r="BGI354" s="44"/>
      <c r="BGJ354" s="44"/>
      <c r="BGK354" s="44"/>
      <c r="BGL354" s="44"/>
      <c r="BGM354" s="44"/>
      <c r="BGN354" s="44"/>
      <c r="BGO354" s="44"/>
      <c r="BGP354" s="44"/>
      <c r="BGQ354" s="44"/>
      <c r="BGR354" s="44"/>
      <c r="BGS354" s="44"/>
      <c r="BGT354" s="44"/>
      <c r="BGU354" s="44"/>
      <c r="BGV354" s="44"/>
      <c r="BGW354" s="44"/>
      <c r="BGX354" s="44"/>
      <c r="BGY354" s="44"/>
      <c r="BGZ354" s="44"/>
      <c r="BHA354" s="44"/>
      <c r="BHB354" s="44"/>
      <c r="BHC354" s="44"/>
      <c r="BHD354" s="44"/>
      <c r="BHE354" s="44"/>
      <c r="BHF354" s="44"/>
      <c r="BHG354" s="44"/>
      <c r="BHH354" s="44"/>
      <c r="BHI354" s="44"/>
      <c r="BHJ354" s="44"/>
      <c r="BHK354" s="44"/>
      <c r="BHL354" s="44"/>
      <c r="BHM354" s="44"/>
      <c r="BHN354" s="44"/>
      <c r="BHO354" s="44"/>
      <c r="BHP354" s="44"/>
      <c r="BHQ354" s="44"/>
      <c r="BHR354" s="44"/>
      <c r="BHS354" s="44"/>
      <c r="BHT354" s="44"/>
      <c r="BHU354" s="44"/>
      <c r="BHV354" s="44"/>
      <c r="BHW354" s="44"/>
      <c r="BHX354" s="44"/>
      <c r="BHY354" s="44"/>
      <c r="BHZ354" s="44"/>
      <c r="BIA354" s="44"/>
      <c r="BIB354" s="44"/>
      <c r="BIC354" s="44"/>
      <c r="BID354" s="44"/>
      <c r="BIE354" s="44"/>
      <c r="BIF354" s="44"/>
      <c r="BIG354" s="44"/>
      <c r="BIH354" s="44"/>
      <c r="BII354" s="44"/>
      <c r="BIJ354" s="44"/>
      <c r="BIK354" s="44"/>
      <c r="BIL354" s="44"/>
      <c r="BIM354" s="44"/>
      <c r="BIN354" s="44"/>
      <c r="BIO354" s="44"/>
      <c r="BIP354" s="44"/>
      <c r="BIQ354" s="44"/>
      <c r="BIR354" s="44"/>
      <c r="BIS354" s="44"/>
      <c r="BIT354" s="44"/>
      <c r="BIU354" s="44"/>
      <c r="BIV354" s="44"/>
      <c r="BIW354" s="44"/>
      <c r="BIX354" s="44"/>
      <c r="BIY354" s="44"/>
      <c r="BIZ354" s="44"/>
      <c r="BJA354" s="44"/>
      <c r="BJB354" s="44"/>
      <c r="BJC354" s="44"/>
      <c r="BJD354" s="44"/>
      <c r="BJE354" s="44"/>
      <c r="BJF354" s="44"/>
      <c r="BJG354" s="44"/>
      <c r="BJH354" s="44"/>
      <c r="BJI354" s="44"/>
      <c r="BJJ354" s="44"/>
      <c r="BJK354" s="44"/>
      <c r="BJL354" s="44"/>
      <c r="BJM354" s="44"/>
      <c r="BJN354" s="44"/>
      <c r="BJO354" s="44"/>
      <c r="BJP354" s="44"/>
      <c r="BJQ354" s="44"/>
      <c r="BJR354" s="44"/>
      <c r="BJS354" s="44"/>
      <c r="BJT354" s="44"/>
      <c r="BJU354" s="44"/>
      <c r="BJV354" s="44"/>
      <c r="BJW354" s="44"/>
      <c r="BJX354" s="44"/>
      <c r="BJY354" s="44"/>
      <c r="BJZ354" s="44"/>
      <c r="BKA354" s="44"/>
      <c r="BKB354" s="44"/>
      <c r="BKC354" s="44"/>
      <c r="BKD354" s="44"/>
      <c r="BKE354" s="44"/>
      <c r="BKF354" s="44"/>
      <c r="BKG354" s="44"/>
      <c r="BKH354" s="44"/>
      <c r="BKI354" s="44"/>
      <c r="BKJ354" s="44"/>
      <c r="BKK354" s="44"/>
      <c r="BKL354" s="44"/>
      <c r="BKM354" s="44"/>
      <c r="BKN354" s="44"/>
      <c r="BKO354" s="44"/>
      <c r="BKP354" s="44"/>
      <c r="BKQ354" s="44"/>
      <c r="BKR354" s="44"/>
      <c r="BKS354" s="44"/>
      <c r="BKT354" s="44"/>
      <c r="BKU354" s="44"/>
      <c r="BKV354" s="44"/>
      <c r="BKW354" s="44"/>
      <c r="BKX354" s="44"/>
      <c r="BKY354" s="44"/>
      <c r="BKZ354" s="44"/>
      <c r="BLA354" s="44"/>
      <c r="BLB354" s="44"/>
      <c r="BLC354" s="44"/>
      <c r="BLD354" s="44"/>
      <c r="BLE354" s="44"/>
      <c r="BLF354" s="44"/>
      <c r="BLG354" s="44"/>
      <c r="BLH354" s="44"/>
      <c r="BLI354" s="44"/>
      <c r="BLJ354" s="44"/>
      <c r="BLK354" s="44"/>
      <c r="BLL354" s="44"/>
      <c r="BLM354" s="44"/>
      <c r="BLN354" s="44"/>
      <c r="BLO354" s="44"/>
      <c r="BLP354" s="44"/>
      <c r="BLQ354" s="44"/>
      <c r="BLR354" s="44"/>
      <c r="BLS354" s="44"/>
      <c r="BLT354" s="44"/>
      <c r="BLU354" s="44"/>
      <c r="BLV354" s="44"/>
      <c r="BLW354" s="44"/>
      <c r="BLX354" s="44"/>
      <c r="BLY354" s="44"/>
      <c r="BLZ354" s="44"/>
      <c r="BMA354" s="44"/>
      <c r="BMB354" s="44"/>
      <c r="BMC354" s="44"/>
      <c r="BMD354" s="44"/>
      <c r="BME354" s="44"/>
      <c r="BMF354" s="44"/>
      <c r="BMG354" s="44"/>
      <c r="BMH354" s="44"/>
      <c r="BMI354" s="44"/>
      <c r="BMJ354" s="44"/>
      <c r="BMK354" s="44"/>
      <c r="BML354" s="44"/>
      <c r="BMM354" s="44"/>
      <c r="BMN354" s="44"/>
      <c r="BMO354" s="44"/>
      <c r="BMP354" s="44"/>
      <c r="BMQ354" s="44"/>
      <c r="BMR354" s="44"/>
      <c r="BMS354" s="44"/>
      <c r="BMT354" s="44"/>
      <c r="BMU354" s="44"/>
      <c r="BMV354" s="44"/>
      <c r="BMW354" s="44"/>
      <c r="BMX354" s="44"/>
      <c r="BMY354" s="44"/>
      <c r="BMZ354" s="44"/>
      <c r="BNA354" s="44"/>
      <c r="BNB354" s="44"/>
      <c r="BNC354" s="44"/>
      <c r="BND354" s="44"/>
      <c r="BNE354" s="44"/>
      <c r="BNF354" s="44"/>
      <c r="BNG354" s="44"/>
      <c r="BNH354" s="44"/>
      <c r="BNI354" s="44"/>
      <c r="BNJ354" s="44"/>
      <c r="BNK354" s="44"/>
      <c r="BNL354" s="44"/>
      <c r="BNM354" s="44"/>
      <c r="BNN354" s="44"/>
      <c r="BNO354" s="44"/>
      <c r="BNP354" s="44"/>
      <c r="BNQ354" s="44"/>
      <c r="BNR354" s="44"/>
      <c r="BNS354" s="44"/>
      <c r="BNT354" s="44"/>
      <c r="BNU354" s="44"/>
      <c r="BNV354" s="44"/>
      <c r="BNW354" s="44"/>
      <c r="BNX354" s="44"/>
      <c r="BNY354" s="44"/>
      <c r="BNZ354" s="44"/>
      <c r="BOA354" s="44"/>
      <c r="BOB354" s="44"/>
      <c r="BOC354" s="44"/>
      <c r="BOD354" s="44"/>
      <c r="BOE354" s="44"/>
      <c r="BOF354" s="44"/>
      <c r="BOG354" s="44"/>
      <c r="BOH354" s="44"/>
      <c r="BOI354" s="44"/>
      <c r="BOJ354" s="44"/>
      <c r="BOK354" s="44"/>
      <c r="BOL354" s="44"/>
      <c r="BOM354" s="44"/>
      <c r="BON354" s="44"/>
      <c r="BOO354" s="44"/>
      <c r="BOP354" s="44"/>
      <c r="BOQ354" s="44"/>
      <c r="BOR354" s="44"/>
      <c r="BOS354" s="44"/>
      <c r="BOT354" s="44"/>
      <c r="BOU354" s="44"/>
      <c r="BOV354" s="44"/>
      <c r="BOW354" s="44"/>
      <c r="BOX354" s="44"/>
      <c r="BOY354" s="44"/>
      <c r="BOZ354" s="44"/>
      <c r="BPA354" s="44"/>
      <c r="BPB354" s="44"/>
      <c r="BPC354" s="44"/>
      <c r="BPD354" s="44"/>
      <c r="BPE354" s="44"/>
      <c r="BPF354" s="44"/>
      <c r="BPG354" s="44"/>
      <c r="BPH354" s="44"/>
      <c r="BPI354" s="44"/>
      <c r="BPJ354" s="44"/>
      <c r="BPK354" s="44"/>
      <c r="BPL354" s="44"/>
      <c r="BPM354" s="44"/>
      <c r="BPN354" s="44"/>
      <c r="BPO354" s="44"/>
      <c r="BPP354" s="44"/>
      <c r="BPQ354" s="44"/>
      <c r="BPR354" s="44"/>
      <c r="BPS354" s="44"/>
      <c r="BPT354" s="44"/>
      <c r="BPU354" s="44"/>
      <c r="BPV354" s="44"/>
      <c r="BPW354" s="44"/>
      <c r="BPX354" s="44"/>
      <c r="BPY354" s="44"/>
      <c r="BPZ354" s="44"/>
      <c r="BQA354" s="44"/>
      <c r="BQB354" s="44"/>
      <c r="BQC354" s="44"/>
      <c r="BQD354" s="44"/>
      <c r="BQE354" s="44"/>
      <c r="BQF354" s="44"/>
      <c r="BQG354" s="44"/>
      <c r="BQH354" s="44"/>
      <c r="BQI354" s="44"/>
      <c r="BQJ354" s="44"/>
      <c r="BQK354" s="44"/>
      <c r="BQL354" s="44"/>
      <c r="BQM354" s="44"/>
      <c r="BQN354" s="44"/>
      <c r="BQO354" s="44"/>
      <c r="BQP354" s="44"/>
      <c r="BQQ354" s="44"/>
      <c r="BQR354" s="44"/>
      <c r="BQS354" s="44"/>
      <c r="BQT354" s="44"/>
      <c r="BQU354" s="44"/>
      <c r="BQV354" s="44"/>
      <c r="BQW354" s="44"/>
      <c r="BQX354" s="44"/>
      <c r="BQY354" s="44"/>
      <c r="BQZ354" s="44"/>
      <c r="BRA354" s="44"/>
      <c r="BRB354" s="44"/>
      <c r="BRC354" s="44"/>
      <c r="BRD354" s="44"/>
      <c r="BRE354" s="44"/>
      <c r="BRF354" s="44"/>
      <c r="BRG354" s="44"/>
      <c r="BRH354" s="44"/>
      <c r="BRI354" s="44"/>
      <c r="BRJ354" s="44"/>
      <c r="BRK354" s="44"/>
      <c r="BRL354" s="44"/>
      <c r="BRM354" s="44"/>
      <c r="BRN354" s="44"/>
      <c r="BRO354" s="44"/>
      <c r="BRP354" s="44"/>
      <c r="BRQ354" s="44"/>
      <c r="BRR354" s="44"/>
      <c r="BRS354" s="44"/>
      <c r="BRT354" s="44"/>
      <c r="BRU354" s="44"/>
      <c r="BRV354" s="44"/>
      <c r="BRW354" s="44"/>
      <c r="BRX354" s="44"/>
      <c r="BRY354" s="44"/>
      <c r="BRZ354" s="44"/>
    </row>
    <row r="355" spans="1:1846" s="45" customFormat="1" ht="40.5" customHeight="1" x14ac:dyDescent="0.3">
      <c r="A355" s="812"/>
      <c r="B355" s="812"/>
      <c r="C355" s="812"/>
      <c r="D355" s="793"/>
      <c r="E355" s="542" t="s">
        <v>471</v>
      </c>
      <c r="F355" s="829"/>
      <c r="G355" s="804"/>
      <c r="H355" s="817"/>
      <c r="I355" s="816"/>
      <c r="J355" s="816"/>
      <c r="K355" s="816"/>
      <c r="L355" s="768"/>
      <c r="M355" s="933"/>
      <c r="N355" s="965"/>
      <c r="O355" s="965"/>
      <c r="P355" s="965"/>
      <c r="Q355" s="1025"/>
      <c r="R355" s="832"/>
      <c r="S355" s="807"/>
      <c r="T355" s="807"/>
      <c r="U355" s="807"/>
      <c r="V355" s="842"/>
      <c r="W355" s="930"/>
      <c r="X355" s="793"/>
      <c r="Y355" s="793"/>
      <c r="Z355" s="793"/>
      <c r="AA355" s="897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44"/>
      <c r="DC355" s="44"/>
      <c r="DD355" s="44"/>
      <c r="DE355" s="44"/>
      <c r="DF355" s="44"/>
      <c r="DG355" s="44"/>
      <c r="DH355" s="44"/>
      <c r="DI355" s="44"/>
      <c r="DJ355" s="44"/>
      <c r="DK355" s="44"/>
      <c r="DL355" s="44"/>
      <c r="DM355" s="44"/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4"/>
      <c r="EJ355" s="44"/>
      <c r="EK355" s="44"/>
      <c r="EL355" s="44"/>
      <c r="EM355" s="44"/>
      <c r="EN355" s="44"/>
      <c r="EO355" s="44"/>
      <c r="EP355" s="44"/>
      <c r="EQ355" s="44"/>
      <c r="ER355" s="44"/>
      <c r="ES355" s="44"/>
      <c r="ET355" s="44"/>
      <c r="EU355" s="44"/>
      <c r="EV355" s="44"/>
      <c r="EW355" s="44"/>
      <c r="EX355" s="44"/>
      <c r="EY355" s="44"/>
      <c r="EZ355" s="44"/>
      <c r="FA355" s="44"/>
      <c r="FB355" s="44"/>
      <c r="FC355" s="44"/>
      <c r="FD355" s="44"/>
      <c r="FE355" s="44"/>
      <c r="FF355" s="44"/>
      <c r="FG355" s="44"/>
      <c r="FH355" s="44"/>
      <c r="FI355" s="44"/>
      <c r="FJ355" s="44"/>
      <c r="FK355" s="44"/>
      <c r="FL355" s="44"/>
      <c r="FM355" s="44"/>
      <c r="FN355" s="44"/>
      <c r="FO355" s="44"/>
      <c r="FP355" s="44"/>
      <c r="FQ355" s="44"/>
      <c r="FR355" s="44"/>
      <c r="FS355" s="44"/>
      <c r="FT355" s="44"/>
      <c r="FU355" s="44"/>
      <c r="FV355" s="44"/>
      <c r="FW355" s="44"/>
      <c r="FX355" s="44"/>
      <c r="FY355" s="44"/>
      <c r="FZ355" s="44"/>
      <c r="GA355" s="44"/>
      <c r="GB355" s="44"/>
      <c r="GC355" s="44"/>
      <c r="GD355" s="44"/>
      <c r="GE355" s="44"/>
      <c r="GF355" s="44"/>
      <c r="GG355" s="44"/>
      <c r="GH355" s="44"/>
      <c r="GI355" s="44"/>
      <c r="GJ355" s="44"/>
      <c r="GK355" s="44"/>
      <c r="GL355" s="44"/>
      <c r="GM355" s="44"/>
      <c r="GN355" s="44"/>
      <c r="GO355" s="44"/>
      <c r="GP355" s="44"/>
      <c r="GQ355" s="44"/>
      <c r="GR355" s="44"/>
      <c r="GS355" s="44"/>
      <c r="GT355" s="44"/>
      <c r="GU355" s="44"/>
      <c r="GV355" s="44"/>
      <c r="GW355" s="44"/>
      <c r="GX355" s="44"/>
      <c r="GY355" s="44"/>
      <c r="GZ355" s="44"/>
      <c r="HA355" s="44"/>
      <c r="HB355" s="44"/>
      <c r="HC355" s="44"/>
      <c r="HD355" s="44"/>
      <c r="HE355" s="44"/>
      <c r="HF355" s="44"/>
      <c r="HG355" s="44"/>
      <c r="HH355" s="44"/>
      <c r="HI355" s="44"/>
      <c r="HJ355" s="44"/>
      <c r="HK355" s="44"/>
      <c r="HL355" s="44"/>
      <c r="HM355" s="44"/>
      <c r="HN355" s="44"/>
      <c r="HO355" s="44"/>
      <c r="HP355" s="44"/>
      <c r="HQ355" s="44"/>
      <c r="HR355" s="44"/>
      <c r="HS355" s="44"/>
      <c r="HT355" s="44"/>
      <c r="HU355" s="44"/>
      <c r="HV355" s="44"/>
      <c r="HW355" s="44"/>
      <c r="HX355" s="44"/>
      <c r="HY355" s="44"/>
      <c r="HZ355" s="44"/>
      <c r="IA355" s="44"/>
      <c r="IB355" s="44"/>
      <c r="IC355" s="44"/>
      <c r="ID355" s="44"/>
      <c r="IE355" s="44"/>
      <c r="IF355" s="44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  <c r="IW355" s="44"/>
      <c r="IX355" s="44"/>
      <c r="IY355" s="44"/>
      <c r="IZ355" s="44"/>
      <c r="JA355" s="44"/>
      <c r="JB355" s="44"/>
      <c r="JC355" s="44"/>
      <c r="JD355" s="44"/>
      <c r="JE355" s="44"/>
      <c r="JF355" s="44"/>
      <c r="JG355" s="44"/>
      <c r="JH355" s="44"/>
      <c r="JI355" s="44"/>
      <c r="JJ355" s="44"/>
      <c r="JK355" s="44"/>
      <c r="JL355" s="44"/>
      <c r="JM355" s="44"/>
      <c r="JN355" s="44"/>
      <c r="JO355" s="44"/>
      <c r="JP355" s="44"/>
      <c r="JQ355" s="44"/>
      <c r="JR355" s="44"/>
      <c r="JS355" s="44"/>
      <c r="JT355" s="44"/>
      <c r="JU355" s="44"/>
      <c r="JV355" s="44"/>
      <c r="JW355" s="44"/>
      <c r="JX355" s="44"/>
      <c r="JY355" s="44"/>
      <c r="JZ355" s="44"/>
      <c r="KA355" s="44"/>
      <c r="KB355" s="44"/>
      <c r="KC355" s="44"/>
      <c r="KD355" s="44"/>
      <c r="KE355" s="44"/>
      <c r="KF355" s="44"/>
      <c r="KG355" s="44"/>
      <c r="KH355" s="44"/>
      <c r="KI355" s="44"/>
      <c r="KJ355" s="44"/>
      <c r="KK355" s="44"/>
      <c r="KL355" s="44"/>
      <c r="KM355" s="44"/>
      <c r="KN355" s="44"/>
      <c r="KO355" s="44"/>
      <c r="KP355" s="44"/>
      <c r="KQ355" s="44"/>
      <c r="KR355" s="44"/>
      <c r="KS355" s="44"/>
      <c r="KT355" s="44"/>
      <c r="KU355" s="44"/>
      <c r="KV355" s="44"/>
      <c r="KW355" s="44"/>
      <c r="KX355" s="44"/>
      <c r="KY355" s="44"/>
      <c r="KZ355" s="44"/>
      <c r="LA355" s="44"/>
      <c r="LB355" s="44"/>
      <c r="LC355" s="44"/>
      <c r="LD355" s="44"/>
      <c r="LE355" s="44"/>
      <c r="LF355" s="44"/>
      <c r="LG355" s="44"/>
      <c r="LH355" s="44"/>
      <c r="LI355" s="44"/>
      <c r="LJ355" s="44"/>
      <c r="LK355" s="44"/>
      <c r="LL355" s="44"/>
      <c r="LM355" s="44"/>
      <c r="LN355" s="44"/>
      <c r="LO355" s="44"/>
      <c r="LP355" s="44"/>
      <c r="LQ355" s="44"/>
      <c r="LR355" s="44"/>
      <c r="LS355" s="44"/>
      <c r="LT355" s="44"/>
      <c r="LU355" s="44"/>
      <c r="LV355" s="44"/>
      <c r="LW355" s="44"/>
      <c r="LX355" s="44"/>
      <c r="LY355" s="44"/>
      <c r="LZ355" s="44"/>
      <c r="MA355" s="44"/>
      <c r="MB355" s="44"/>
      <c r="MC355" s="44"/>
      <c r="MD355" s="44"/>
      <c r="ME355" s="44"/>
      <c r="MF355" s="44"/>
      <c r="MG355" s="44"/>
      <c r="MH355" s="44"/>
      <c r="MI355" s="44"/>
      <c r="MJ355" s="44"/>
      <c r="MK355" s="44"/>
      <c r="ML355" s="44"/>
      <c r="MM355" s="44"/>
      <c r="MN355" s="44"/>
      <c r="MO355" s="44"/>
      <c r="MP355" s="44"/>
      <c r="MQ355" s="44"/>
      <c r="MR355" s="44"/>
      <c r="MS355" s="44"/>
      <c r="MT355" s="44"/>
      <c r="MU355" s="44"/>
      <c r="MV355" s="44"/>
      <c r="MW355" s="44"/>
      <c r="MX355" s="44"/>
      <c r="MY355" s="44"/>
      <c r="MZ355" s="44"/>
      <c r="NA355" s="44"/>
      <c r="NB355" s="44"/>
      <c r="NC355" s="44"/>
      <c r="ND355" s="44"/>
      <c r="NE355" s="44"/>
      <c r="NF355" s="44"/>
      <c r="NG355" s="44"/>
      <c r="NH355" s="44"/>
      <c r="NI355" s="44"/>
      <c r="NJ355" s="44"/>
      <c r="NK355" s="44"/>
      <c r="NL355" s="44"/>
      <c r="NM355" s="44"/>
      <c r="NN355" s="44"/>
      <c r="NO355" s="44"/>
      <c r="NP355" s="44"/>
      <c r="NQ355" s="44"/>
      <c r="NR355" s="44"/>
      <c r="NS355" s="44"/>
      <c r="NT355" s="44"/>
      <c r="NU355" s="44"/>
      <c r="NV355" s="44"/>
      <c r="NW355" s="44"/>
      <c r="NX355" s="44"/>
      <c r="NY355" s="44"/>
      <c r="NZ355" s="44"/>
      <c r="OA355" s="44"/>
      <c r="OB355" s="44"/>
      <c r="OC355" s="44"/>
      <c r="OD355" s="44"/>
      <c r="OE355" s="44"/>
      <c r="OF355" s="44"/>
      <c r="OG355" s="44"/>
      <c r="OH355" s="44"/>
      <c r="OI355" s="44"/>
      <c r="OJ355" s="44"/>
      <c r="OK355" s="44"/>
      <c r="OL355" s="44"/>
      <c r="OM355" s="44"/>
      <c r="ON355" s="44"/>
      <c r="OO355" s="44"/>
      <c r="OP355" s="44"/>
      <c r="OQ355" s="44"/>
      <c r="OR355" s="44"/>
      <c r="OS355" s="44"/>
      <c r="OT355" s="44"/>
      <c r="OU355" s="44"/>
      <c r="OV355" s="44"/>
      <c r="OW355" s="44"/>
      <c r="OX355" s="44"/>
      <c r="OY355" s="44"/>
      <c r="OZ355" s="44"/>
      <c r="PA355" s="44"/>
      <c r="PB355" s="44"/>
      <c r="PC355" s="44"/>
      <c r="PD355" s="44"/>
      <c r="PE355" s="44"/>
      <c r="PF355" s="44"/>
      <c r="PG355" s="44"/>
      <c r="PH355" s="44"/>
      <c r="PI355" s="44"/>
      <c r="PJ355" s="44"/>
      <c r="PK355" s="44"/>
      <c r="PL355" s="44"/>
      <c r="PM355" s="44"/>
      <c r="PN355" s="44"/>
      <c r="PO355" s="44"/>
      <c r="PP355" s="44"/>
      <c r="PQ355" s="44"/>
      <c r="PR355" s="44"/>
      <c r="PS355" s="44"/>
      <c r="PT355" s="44"/>
      <c r="PU355" s="44"/>
      <c r="PV355" s="44"/>
      <c r="PW355" s="44"/>
      <c r="PX355" s="44"/>
      <c r="PY355" s="44"/>
      <c r="PZ355" s="44"/>
      <c r="QA355" s="44"/>
      <c r="QB355" s="44"/>
      <c r="QC355" s="44"/>
      <c r="QD355" s="44"/>
      <c r="QE355" s="44"/>
      <c r="QF355" s="44"/>
      <c r="QG355" s="44"/>
      <c r="QH355" s="44"/>
      <c r="QI355" s="44"/>
      <c r="QJ355" s="44"/>
      <c r="QK355" s="44"/>
      <c r="QL355" s="44"/>
      <c r="QM355" s="44"/>
      <c r="QN355" s="44"/>
      <c r="QO355" s="44"/>
      <c r="QP355" s="44"/>
      <c r="QQ355" s="44"/>
      <c r="QR355" s="44"/>
      <c r="QS355" s="44"/>
      <c r="QT355" s="44"/>
      <c r="QU355" s="44"/>
      <c r="QV355" s="44"/>
      <c r="QW355" s="44"/>
      <c r="QX355" s="44"/>
      <c r="QY355" s="44"/>
      <c r="QZ355" s="44"/>
      <c r="RA355" s="44"/>
      <c r="RB355" s="44"/>
      <c r="RC355" s="44"/>
      <c r="RD355" s="44"/>
      <c r="RE355" s="44"/>
      <c r="RF355" s="44"/>
      <c r="RG355" s="44"/>
      <c r="RH355" s="44"/>
      <c r="RI355" s="44"/>
      <c r="RJ355" s="44"/>
      <c r="RK355" s="44"/>
      <c r="RL355" s="44"/>
      <c r="RM355" s="44"/>
      <c r="RN355" s="44"/>
      <c r="RO355" s="44"/>
      <c r="RP355" s="44"/>
      <c r="RQ355" s="44"/>
      <c r="RR355" s="44"/>
      <c r="RS355" s="44"/>
      <c r="RT355" s="44"/>
      <c r="RU355" s="44"/>
      <c r="RV355" s="44"/>
      <c r="RW355" s="44"/>
      <c r="RX355" s="44"/>
      <c r="RY355" s="44"/>
      <c r="RZ355" s="44"/>
      <c r="SA355" s="44"/>
      <c r="SB355" s="44"/>
      <c r="SC355" s="44"/>
      <c r="SD355" s="44"/>
      <c r="SE355" s="44"/>
      <c r="SF355" s="44"/>
      <c r="SG355" s="44"/>
      <c r="SH355" s="44"/>
      <c r="SI355" s="44"/>
      <c r="SJ355" s="44"/>
      <c r="SK355" s="44"/>
      <c r="SL355" s="44"/>
      <c r="SM355" s="44"/>
      <c r="SN355" s="44"/>
      <c r="SO355" s="44"/>
      <c r="SP355" s="44"/>
      <c r="SQ355" s="44"/>
      <c r="SR355" s="44"/>
      <c r="SS355" s="44"/>
      <c r="ST355" s="44"/>
      <c r="SU355" s="44"/>
      <c r="SV355" s="44"/>
      <c r="SW355" s="44"/>
      <c r="SX355" s="44"/>
      <c r="SY355" s="44"/>
      <c r="SZ355" s="44"/>
      <c r="TA355" s="44"/>
      <c r="TB355" s="44"/>
      <c r="TC355" s="44"/>
      <c r="TD355" s="44"/>
      <c r="TE355" s="44"/>
      <c r="TF355" s="44"/>
      <c r="TG355" s="44"/>
      <c r="TH355" s="44"/>
      <c r="TI355" s="44"/>
      <c r="TJ355" s="44"/>
      <c r="TK355" s="44"/>
      <c r="TL355" s="44"/>
      <c r="TM355" s="44"/>
      <c r="TN355" s="44"/>
      <c r="TO355" s="44"/>
      <c r="TP355" s="44"/>
      <c r="TQ355" s="44"/>
      <c r="TR355" s="44"/>
      <c r="TS355" s="44"/>
      <c r="TT355" s="44"/>
      <c r="TU355" s="44"/>
      <c r="TV355" s="44"/>
      <c r="TW355" s="44"/>
      <c r="TX355" s="44"/>
      <c r="TY355" s="44"/>
      <c r="TZ355" s="44"/>
      <c r="UA355" s="44"/>
      <c r="UB355" s="44"/>
      <c r="UC355" s="44"/>
      <c r="UD355" s="44"/>
      <c r="UE355" s="44"/>
      <c r="UF355" s="44"/>
      <c r="UG355" s="44"/>
      <c r="UH355" s="44"/>
      <c r="UI355" s="44"/>
      <c r="UJ355" s="44"/>
      <c r="UK355" s="44"/>
      <c r="UL355" s="44"/>
      <c r="UM355" s="44"/>
      <c r="UN355" s="44"/>
      <c r="UO355" s="44"/>
      <c r="UP355" s="44"/>
      <c r="UQ355" s="44"/>
      <c r="UR355" s="44"/>
      <c r="US355" s="44"/>
      <c r="UT355" s="44"/>
      <c r="UU355" s="44"/>
      <c r="UV355" s="44"/>
      <c r="UW355" s="44"/>
      <c r="UX355" s="44"/>
      <c r="UY355" s="44"/>
      <c r="UZ355" s="44"/>
      <c r="VA355" s="44"/>
      <c r="VB355" s="44"/>
      <c r="VC355" s="44"/>
      <c r="VD355" s="44"/>
      <c r="VE355" s="44"/>
      <c r="VF355" s="44"/>
      <c r="VG355" s="44"/>
      <c r="VH355" s="44"/>
      <c r="VI355" s="44"/>
      <c r="VJ355" s="44"/>
      <c r="VK355" s="44"/>
      <c r="VL355" s="44"/>
      <c r="VM355" s="44"/>
      <c r="VN355" s="44"/>
      <c r="VO355" s="44"/>
      <c r="VP355" s="44"/>
      <c r="VQ355" s="44"/>
      <c r="VR355" s="44"/>
      <c r="VS355" s="44"/>
      <c r="VT355" s="44"/>
      <c r="VU355" s="44"/>
      <c r="VV355" s="44"/>
      <c r="VW355" s="44"/>
      <c r="VX355" s="44"/>
      <c r="VY355" s="44"/>
      <c r="VZ355" s="44"/>
      <c r="WA355" s="44"/>
      <c r="WB355" s="44"/>
      <c r="WC355" s="44"/>
      <c r="WD355" s="44"/>
      <c r="WE355" s="44"/>
      <c r="WF355" s="44"/>
      <c r="WG355" s="44"/>
      <c r="WH355" s="44"/>
      <c r="WI355" s="44"/>
      <c r="WJ355" s="44"/>
      <c r="WK355" s="44"/>
      <c r="WL355" s="44"/>
      <c r="WM355" s="44"/>
      <c r="WN355" s="44"/>
      <c r="WO355" s="44"/>
      <c r="WP355" s="44"/>
      <c r="WQ355" s="44"/>
      <c r="WR355" s="44"/>
      <c r="WS355" s="44"/>
      <c r="WT355" s="44"/>
      <c r="WU355" s="44"/>
      <c r="WV355" s="44"/>
      <c r="WW355" s="44"/>
      <c r="WX355" s="44"/>
      <c r="WY355" s="44"/>
      <c r="WZ355" s="44"/>
      <c r="XA355" s="44"/>
      <c r="XB355" s="44"/>
      <c r="XC355" s="44"/>
      <c r="XD355" s="44"/>
      <c r="XE355" s="44"/>
      <c r="XF355" s="44"/>
      <c r="XG355" s="44"/>
      <c r="XH355" s="44"/>
      <c r="XI355" s="44"/>
      <c r="XJ355" s="44"/>
      <c r="XK355" s="44"/>
      <c r="XL355" s="44"/>
      <c r="XM355" s="44"/>
      <c r="XN355" s="44"/>
      <c r="XO355" s="44"/>
      <c r="XP355" s="44"/>
      <c r="XQ355" s="44"/>
      <c r="XR355" s="44"/>
      <c r="XS355" s="44"/>
      <c r="XT355" s="44"/>
      <c r="XU355" s="44"/>
      <c r="XV355" s="44"/>
      <c r="XW355" s="44"/>
      <c r="XX355" s="44"/>
      <c r="XY355" s="44"/>
      <c r="XZ355" s="44"/>
      <c r="YA355" s="44"/>
      <c r="YB355" s="44"/>
      <c r="YC355" s="44"/>
      <c r="YD355" s="44"/>
      <c r="YE355" s="44"/>
      <c r="YF355" s="44"/>
      <c r="YG355" s="44"/>
      <c r="YH355" s="44"/>
      <c r="YI355" s="44"/>
      <c r="YJ355" s="44"/>
      <c r="YK355" s="44"/>
      <c r="YL355" s="44"/>
      <c r="YM355" s="44"/>
      <c r="YN355" s="44"/>
      <c r="YO355" s="44"/>
      <c r="YP355" s="44"/>
      <c r="YQ355" s="44"/>
      <c r="YR355" s="44"/>
      <c r="YS355" s="44"/>
      <c r="YT355" s="44"/>
      <c r="YU355" s="44"/>
      <c r="YV355" s="44"/>
      <c r="YW355" s="44"/>
      <c r="YX355" s="44"/>
      <c r="YY355" s="44"/>
      <c r="YZ355" s="44"/>
      <c r="ZA355" s="44"/>
      <c r="ZB355" s="44"/>
      <c r="ZC355" s="44"/>
      <c r="ZD355" s="44"/>
      <c r="ZE355" s="44"/>
      <c r="ZF355" s="44"/>
      <c r="ZG355" s="44"/>
      <c r="ZH355" s="44"/>
      <c r="ZI355" s="44"/>
      <c r="ZJ355" s="44"/>
      <c r="ZK355" s="44"/>
      <c r="ZL355" s="44"/>
      <c r="ZM355" s="44"/>
      <c r="ZN355" s="44"/>
      <c r="ZO355" s="44"/>
      <c r="ZP355" s="44"/>
      <c r="ZQ355" s="44"/>
      <c r="ZR355" s="44"/>
      <c r="ZS355" s="44"/>
      <c r="ZT355" s="44"/>
      <c r="ZU355" s="44"/>
      <c r="ZV355" s="44"/>
      <c r="ZW355" s="44"/>
      <c r="ZX355" s="44"/>
      <c r="ZY355" s="44"/>
      <c r="ZZ355" s="44"/>
      <c r="AAA355" s="44"/>
      <c r="AAB355" s="44"/>
      <c r="AAC355" s="44"/>
      <c r="AAD355" s="44"/>
      <c r="AAE355" s="44"/>
      <c r="AAF355" s="44"/>
      <c r="AAG355" s="44"/>
      <c r="AAH355" s="44"/>
      <c r="AAI355" s="44"/>
      <c r="AAJ355" s="44"/>
      <c r="AAK355" s="44"/>
      <c r="AAL355" s="44"/>
      <c r="AAM355" s="44"/>
      <c r="AAN355" s="44"/>
      <c r="AAO355" s="44"/>
      <c r="AAP355" s="44"/>
      <c r="AAQ355" s="44"/>
      <c r="AAR355" s="44"/>
      <c r="AAS355" s="44"/>
      <c r="AAT355" s="44"/>
      <c r="AAU355" s="44"/>
      <c r="AAV355" s="44"/>
      <c r="AAW355" s="44"/>
      <c r="AAX355" s="44"/>
      <c r="AAY355" s="44"/>
      <c r="AAZ355" s="44"/>
      <c r="ABA355" s="44"/>
      <c r="ABB355" s="44"/>
      <c r="ABC355" s="44"/>
      <c r="ABD355" s="44"/>
      <c r="ABE355" s="44"/>
      <c r="ABF355" s="44"/>
      <c r="ABG355" s="44"/>
      <c r="ABH355" s="44"/>
      <c r="ABI355" s="44"/>
      <c r="ABJ355" s="44"/>
      <c r="ABK355" s="44"/>
      <c r="ABL355" s="44"/>
      <c r="ABM355" s="44"/>
      <c r="ABN355" s="44"/>
      <c r="ABO355" s="44"/>
      <c r="ABP355" s="44"/>
      <c r="ABQ355" s="44"/>
      <c r="ABR355" s="44"/>
      <c r="ABS355" s="44"/>
      <c r="ABT355" s="44"/>
      <c r="ABU355" s="44"/>
      <c r="ABV355" s="44"/>
      <c r="ABW355" s="44"/>
      <c r="ABX355" s="44"/>
      <c r="ABY355" s="44"/>
      <c r="ABZ355" s="44"/>
      <c r="ACA355" s="44"/>
      <c r="ACB355" s="44"/>
      <c r="ACC355" s="44"/>
      <c r="ACD355" s="44"/>
      <c r="ACE355" s="44"/>
      <c r="ACF355" s="44"/>
      <c r="ACG355" s="44"/>
      <c r="ACH355" s="44"/>
      <c r="ACI355" s="44"/>
      <c r="ACJ355" s="44"/>
      <c r="ACK355" s="44"/>
      <c r="ACL355" s="44"/>
      <c r="ACM355" s="44"/>
      <c r="ACN355" s="44"/>
      <c r="ACO355" s="44"/>
      <c r="ACP355" s="44"/>
      <c r="ACQ355" s="44"/>
      <c r="ACR355" s="44"/>
      <c r="ACS355" s="44"/>
      <c r="ACT355" s="44"/>
      <c r="ACU355" s="44"/>
      <c r="ACV355" s="44"/>
      <c r="ACW355" s="44"/>
      <c r="ACX355" s="44"/>
      <c r="ACY355" s="44"/>
      <c r="ACZ355" s="44"/>
      <c r="ADA355" s="44"/>
      <c r="ADB355" s="44"/>
      <c r="ADC355" s="44"/>
      <c r="ADD355" s="44"/>
      <c r="ADE355" s="44"/>
      <c r="ADF355" s="44"/>
      <c r="ADG355" s="44"/>
      <c r="ADH355" s="44"/>
      <c r="ADI355" s="44"/>
      <c r="ADJ355" s="44"/>
      <c r="ADK355" s="44"/>
      <c r="ADL355" s="44"/>
      <c r="ADM355" s="44"/>
      <c r="ADN355" s="44"/>
      <c r="ADO355" s="44"/>
      <c r="ADP355" s="44"/>
      <c r="ADQ355" s="44"/>
      <c r="ADR355" s="44"/>
      <c r="ADS355" s="44"/>
      <c r="ADT355" s="44"/>
      <c r="ADU355" s="44"/>
      <c r="ADV355" s="44"/>
      <c r="ADW355" s="44"/>
      <c r="ADX355" s="44"/>
      <c r="ADY355" s="44"/>
      <c r="ADZ355" s="44"/>
      <c r="AEA355" s="44"/>
      <c r="AEB355" s="44"/>
      <c r="AEC355" s="44"/>
      <c r="AED355" s="44"/>
      <c r="AEE355" s="44"/>
      <c r="AEF355" s="44"/>
      <c r="AEG355" s="44"/>
      <c r="AEH355" s="44"/>
      <c r="AEI355" s="44"/>
      <c r="AEJ355" s="44"/>
      <c r="AEK355" s="44"/>
      <c r="AEL355" s="44"/>
      <c r="AEM355" s="44"/>
      <c r="AEN355" s="44"/>
      <c r="AEO355" s="44"/>
      <c r="AEP355" s="44"/>
      <c r="AEQ355" s="44"/>
      <c r="AER355" s="44"/>
      <c r="AES355" s="44"/>
      <c r="AET355" s="44"/>
      <c r="AEU355" s="44"/>
      <c r="AEV355" s="44"/>
      <c r="AEW355" s="44"/>
      <c r="AEX355" s="44"/>
      <c r="AEY355" s="44"/>
      <c r="AEZ355" s="44"/>
      <c r="AFA355" s="44"/>
      <c r="AFB355" s="44"/>
      <c r="AFC355" s="44"/>
      <c r="AFD355" s="44"/>
      <c r="AFE355" s="44"/>
      <c r="AFF355" s="44"/>
      <c r="AFG355" s="44"/>
      <c r="AFH355" s="44"/>
      <c r="AFI355" s="44"/>
      <c r="AFJ355" s="44"/>
      <c r="AFK355" s="44"/>
      <c r="AFL355" s="44"/>
      <c r="AFM355" s="44"/>
      <c r="AFN355" s="44"/>
      <c r="AFO355" s="44"/>
      <c r="AFP355" s="44"/>
      <c r="AFQ355" s="44"/>
      <c r="AFR355" s="44"/>
      <c r="AFS355" s="44"/>
      <c r="AFT355" s="44"/>
      <c r="AFU355" s="44"/>
      <c r="AFV355" s="44"/>
      <c r="AFW355" s="44"/>
      <c r="AFX355" s="44"/>
      <c r="AFY355" s="44"/>
      <c r="AFZ355" s="44"/>
      <c r="AGA355" s="44"/>
      <c r="AGB355" s="44"/>
      <c r="AGC355" s="44"/>
      <c r="AGD355" s="44"/>
      <c r="AGE355" s="44"/>
      <c r="AGF355" s="44"/>
      <c r="AGG355" s="44"/>
      <c r="AGH355" s="44"/>
      <c r="AGI355" s="44"/>
      <c r="AGJ355" s="44"/>
      <c r="AGK355" s="44"/>
      <c r="AGL355" s="44"/>
      <c r="AGM355" s="44"/>
      <c r="AGN355" s="44"/>
      <c r="AGO355" s="44"/>
      <c r="AGP355" s="44"/>
      <c r="AGQ355" s="44"/>
      <c r="AGR355" s="44"/>
      <c r="AGS355" s="44"/>
      <c r="AGT355" s="44"/>
      <c r="AGU355" s="44"/>
      <c r="AGV355" s="44"/>
      <c r="AGW355" s="44"/>
      <c r="AGX355" s="44"/>
      <c r="AGY355" s="44"/>
      <c r="AGZ355" s="44"/>
      <c r="AHA355" s="44"/>
      <c r="AHB355" s="44"/>
      <c r="AHC355" s="44"/>
      <c r="AHD355" s="44"/>
      <c r="AHE355" s="44"/>
      <c r="AHF355" s="44"/>
      <c r="AHG355" s="44"/>
      <c r="AHH355" s="44"/>
      <c r="AHI355" s="44"/>
      <c r="AHJ355" s="44"/>
      <c r="AHK355" s="44"/>
      <c r="AHL355" s="44"/>
      <c r="AHM355" s="44"/>
      <c r="AHN355" s="44"/>
      <c r="AHO355" s="44"/>
      <c r="AHP355" s="44"/>
      <c r="AHQ355" s="44"/>
      <c r="AHR355" s="44"/>
      <c r="AHS355" s="44"/>
      <c r="AHT355" s="44"/>
      <c r="AHU355" s="44"/>
      <c r="AHV355" s="44"/>
      <c r="AHW355" s="44"/>
      <c r="AHX355" s="44"/>
      <c r="AHY355" s="44"/>
      <c r="AHZ355" s="44"/>
      <c r="AIA355" s="44"/>
      <c r="AIB355" s="44"/>
      <c r="AIC355" s="44"/>
      <c r="AID355" s="44"/>
      <c r="AIE355" s="44"/>
      <c r="AIF355" s="44"/>
      <c r="AIG355" s="44"/>
      <c r="AIH355" s="44"/>
      <c r="AII355" s="44"/>
      <c r="AIJ355" s="44"/>
      <c r="AIK355" s="44"/>
      <c r="AIL355" s="44"/>
      <c r="AIM355" s="44"/>
      <c r="AIN355" s="44"/>
      <c r="AIO355" s="44"/>
      <c r="AIP355" s="44"/>
      <c r="AIQ355" s="44"/>
      <c r="AIR355" s="44"/>
      <c r="AIS355" s="44"/>
      <c r="AIT355" s="44"/>
      <c r="AIU355" s="44"/>
      <c r="AIV355" s="44"/>
      <c r="AIW355" s="44"/>
      <c r="AIX355" s="44"/>
      <c r="AIY355" s="44"/>
      <c r="AIZ355" s="44"/>
      <c r="AJA355" s="44"/>
      <c r="AJB355" s="44"/>
      <c r="AJC355" s="44"/>
      <c r="AJD355" s="44"/>
      <c r="AJE355" s="44"/>
      <c r="AJF355" s="44"/>
      <c r="AJG355" s="44"/>
      <c r="AJH355" s="44"/>
      <c r="AJI355" s="44"/>
      <c r="AJJ355" s="44"/>
      <c r="AJK355" s="44"/>
      <c r="AJL355" s="44"/>
      <c r="AJM355" s="44"/>
      <c r="AJN355" s="44"/>
      <c r="AJO355" s="44"/>
      <c r="AJP355" s="44"/>
      <c r="AJQ355" s="44"/>
      <c r="AJR355" s="44"/>
      <c r="AJS355" s="44"/>
      <c r="AJT355" s="44"/>
      <c r="AJU355" s="44"/>
      <c r="AJV355" s="44"/>
      <c r="AJW355" s="44"/>
      <c r="AJX355" s="44"/>
      <c r="AJY355" s="44"/>
      <c r="AJZ355" s="44"/>
      <c r="AKA355" s="44"/>
      <c r="AKB355" s="44"/>
      <c r="AKC355" s="44"/>
      <c r="AKD355" s="44"/>
      <c r="AKE355" s="44"/>
      <c r="AKF355" s="44"/>
      <c r="AKG355" s="44"/>
      <c r="AKH355" s="44"/>
      <c r="AKI355" s="44"/>
      <c r="AKJ355" s="44"/>
      <c r="AKK355" s="44"/>
      <c r="AKL355" s="44"/>
      <c r="AKM355" s="44"/>
      <c r="AKN355" s="44"/>
      <c r="AKO355" s="44"/>
      <c r="AKP355" s="44"/>
      <c r="AKQ355" s="44"/>
      <c r="AKR355" s="44"/>
      <c r="AKS355" s="44"/>
      <c r="AKT355" s="44"/>
      <c r="AKU355" s="44"/>
      <c r="AKV355" s="44"/>
      <c r="AKW355" s="44"/>
      <c r="AKX355" s="44"/>
      <c r="AKY355" s="44"/>
      <c r="AKZ355" s="44"/>
      <c r="ALA355" s="44"/>
      <c r="ALB355" s="44"/>
      <c r="ALC355" s="44"/>
      <c r="ALD355" s="44"/>
      <c r="ALE355" s="44"/>
      <c r="ALF355" s="44"/>
      <c r="ALG355" s="44"/>
      <c r="ALH355" s="44"/>
      <c r="ALI355" s="44"/>
      <c r="ALJ355" s="44"/>
      <c r="ALK355" s="44"/>
      <c r="ALL355" s="44"/>
      <c r="ALM355" s="44"/>
      <c r="ALN355" s="44"/>
      <c r="ALO355" s="44"/>
      <c r="ALP355" s="44"/>
      <c r="ALQ355" s="44"/>
      <c r="ALR355" s="44"/>
      <c r="ALS355" s="44"/>
      <c r="ALT355" s="44"/>
      <c r="ALU355" s="44"/>
      <c r="ALV355" s="44"/>
      <c r="ALW355" s="44"/>
      <c r="ALX355" s="44"/>
      <c r="ALY355" s="44"/>
      <c r="ALZ355" s="44"/>
      <c r="AMA355" s="44"/>
      <c r="AMB355" s="44"/>
      <c r="AMC355" s="44"/>
      <c r="AMD355" s="44"/>
      <c r="AME355" s="44"/>
      <c r="AMF355" s="44"/>
      <c r="AMG355" s="44"/>
      <c r="AMH355" s="44"/>
      <c r="AMI355" s="44"/>
      <c r="AMJ355" s="44"/>
      <c r="AMK355" s="44"/>
      <c r="AML355" s="44"/>
      <c r="AMM355" s="44"/>
      <c r="AMN355" s="44"/>
      <c r="AMO355" s="44"/>
      <c r="AMP355" s="44"/>
      <c r="AMQ355" s="44"/>
      <c r="AMR355" s="44"/>
      <c r="AMS355" s="44"/>
      <c r="AMT355" s="44"/>
      <c r="AMU355" s="44"/>
      <c r="AMV355" s="44"/>
      <c r="AMW355" s="44"/>
      <c r="AMX355" s="44"/>
      <c r="AMY355" s="44"/>
      <c r="AMZ355" s="44"/>
      <c r="ANA355" s="44"/>
      <c r="ANB355" s="44"/>
      <c r="ANC355" s="44"/>
      <c r="AND355" s="44"/>
      <c r="ANE355" s="44"/>
      <c r="ANF355" s="44"/>
      <c r="ANG355" s="44"/>
      <c r="ANH355" s="44"/>
      <c r="ANI355" s="44"/>
      <c r="ANJ355" s="44"/>
      <c r="ANK355" s="44"/>
      <c r="ANL355" s="44"/>
      <c r="ANM355" s="44"/>
      <c r="ANN355" s="44"/>
      <c r="ANO355" s="44"/>
      <c r="ANP355" s="44"/>
      <c r="ANQ355" s="44"/>
      <c r="ANR355" s="44"/>
      <c r="ANS355" s="44"/>
      <c r="ANT355" s="44"/>
      <c r="ANU355" s="44"/>
      <c r="ANV355" s="44"/>
      <c r="ANW355" s="44"/>
      <c r="ANX355" s="44"/>
      <c r="ANY355" s="44"/>
      <c r="ANZ355" s="44"/>
      <c r="AOA355" s="44"/>
      <c r="AOB355" s="44"/>
      <c r="AOC355" s="44"/>
      <c r="AOD355" s="44"/>
      <c r="AOE355" s="44"/>
      <c r="AOF355" s="44"/>
      <c r="AOG355" s="44"/>
      <c r="AOH355" s="44"/>
      <c r="AOI355" s="44"/>
      <c r="AOJ355" s="44"/>
      <c r="AOK355" s="44"/>
      <c r="AOL355" s="44"/>
      <c r="AOM355" s="44"/>
      <c r="AON355" s="44"/>
      <c r="AOO355" s="44"/>
      <c r="AOP355" s="44"/>
      <c r="AOQ355" s="44"/>
      <c r="AOR355" s="44"/>
      <c r="AOS355" s="44"/>
      <c r="AOT355" s="44"/>
      <c r="AOU355" s="44"/>
      <c r="AOV355" s="44"/>
      <c r="AOW355" s="44"/>
      <c r="AOX355" s="44"/>
      <c r="AOY355" s="44"/>
      <c r="AOZ355" s="44"/>
      <c r="APA355" s="44"/>
      <c r="APB355" s="44"/>
      <c r="APC355" s="44"/>
      <c r="APD355" s="44"/>
      <c r="APE355" s="44"/>
      <c r="APF355" s="44"/>
      <c r="APG355" s="44"/>
      <c r="APH355" s="44"/>
      <c r="API355" s="44"/>
      <c r="APJ355" s="44"/>
      <c r="APK355" s="44"/>
      <c r="APL355" s="44"/>
      <c r="APM355" s="44"/>
      <c r="APN355" s="44"/>
      <c r="APO355" s="44"/>
      <c r="APP355" s="44"/>
      <c r="APQ355" s="44"/>
      <c r="APR355" s="44"/>
      <c r="APS355" s="44"/>
      <c r="APT355" s="44"/>
      <c r="APU355" s="44"/>
      <c r="APV355" s="44"/>
      <c r="APW355" s="44"/>
      <c r="APX355" s="44"/>
      <c r="APY355" s="44"/>
      <c r="APZ355" s="44"/>
      <c r="AQA355" s="44"/>
      <c r="AQB355" s="44"/>
      <c r="AQC355" s="44"/>
      <c r="AQD355" s="44"/>
      <c r="AQE355" s="44"/>
      <c r="AQF355" s="44"/>
      <c r="AQG355" s="44"/>
      <c r="AQH355" s="44"/>
      <c r="AQI355" s="44"/>
      <c r="AQJ355" s="44"/>
      <c r="AQK355" s="44"/>
      <c r="AQL355" s="44"/>
      <c r="AQM355" s="44"/>
      <c r="AQN355" s="44"/>
      <c r="AQO355" s="44"/>
      <c r="AQP355" s="44"/>
      <c r="AQQ355" s="44"/>
      <c r="AQR355" s="44"/>
      <c r="AQS355" s="44"/>
      <c r="AQT355" s="44"/>
      <c r="AQU355" s="44"/>
      <c r="AQV355" s="44"/>
      <c r="AQW355" s="44"/>
      <c r="AQX355" s="44"/>
      <c r="AQY355" s="44"/>
      <c r="AQZ355" s="44"/>
      <c r="ARA355" s="44"/>
      <c r="ARB355" s="44"/>
      <c r="ARC355" s="44"/>
      <c r="ARD355" s="44"/>
      <c r="ARE355" s="44"/>
      <c r="ARF355" s="44"/>
      <c r="ARG355" s="44"/>
      <c r="ARH355" s="44"/>
      <c r="ARI355" s="44"/>
      <c r="ARJ355" s="44"/>
      <c r="ARK355" s="44"/>
      <c r="ARL355" s="44"/>
      <c r="ARM355" s="44"/>
      <c r="ARN355" s="44"/>
      <c r="ARO355" s="44"/>
      <c r="ARP355" s="44"/>
      <c r="ARQ355" s="44"/>
      <c r="ARR355" s="44"/>
      <c r="ARS355" s="44"/>
      <c r="ART355" s="44"/>
      <c r="ARU355" s="44"/>
      <c r="ARV355" s="44"/>
      <c r="ARW355" s="44"/>
      <c r="ARX355" s="44"/>
      <c r="ARY355" s="44"/>
      <c r="ARZ355" s="44"/>
      <c r="ASA355" s="44"/>
      <c r="ASB355" s="44"/>
      <c r="ASC355" s="44"/>
      <c r="ASD355" s="44"/>
      <c r="ASE355" s="44"/>
      <c r="ASF355" s="44"/>
      <c r="ASG355" s="44"/>
      <c r="ASH355" s="44"/>
      <c r="ASI355" s="44"/>
      <c r="ASJ355" s="44"/>
      <c r="ASK355" s="44"/>
      <c r="ASL355" s="44"/>
      <c r="ASM355" s="44"/>
      <c r="ASN355" s="44"/>
      <c r="ASO355" s="44"/>
      <c r="ASP355" s="44"/>
      <c r="ASQ355" s="44"/>
      <c r="ASR355" s="44"/>
      <c r="ASS355" s="44"/>
      <c r="AST355" s="44"/>
      <c r="ASU355" s="44"/>
      <c r="ASV355" s="44"/>
      <c r="ASW355" s="44"/>
      <c r="ASX355" s="44"/>
      <c r="ASY355" s="44"/>
      <c r="ASZ355" s="44"/>
      <c r="ATA355" s="44"/>
      <c r="ATB355" s="44"/>
      <c r="ATC355" s="44"/>
      <c r="ATD355" s="44"/>
      <c r="ATE355" s="44"/>
      <c r="ATF355" s="44"/>
      <c r="ATG355" s="44"/>
      <c r="ATH355" s="44"/>
      <c r="ATI355" s="44"/>
      <c r="ATJ355" s="44"/>
      <c r="ATK355" s="44"/>
      <c r="ATL355" s="44"/>
      <c r="ATM355" s="44"/>
      <c r="ATN355" s="44"/>
      <c r="ATO355" s="44"/>
      <c r="ATP355" s="44"/>
      <c r="ATQ355" s="44"/>
      <c r="ATR355" s="44"/>
      <c r="ATS355" s="44"/>
      <c r="ATT355" s="44"/>
      <c r="ATU355" s="44"/>
      <c r="ATV355" s="44"/>
      <c r="ATW355" s="44"/>
      <c r="ATX355" s="44"/>
      <c r="ATY355" s="44"/>
      <c r="ATZ355" s="44"/>
      <c r="AUA355" s="44"/>
      <c r="AUB355" s="44"/>
      <c r="AUC355" s="44"/>
      <c r="AUD355" s="44"/>
      <c r="AUE355" s="44"/>
      <c r="AUF355" s="44"/>
      <c r="AUG355" s="44"/>
      <c r="AUH355" s="44"/>
      <c r="AUI355" s="44"/>
      <c r="AUJ355" s="44"/>
      <c r="AUK355" s="44"/>
      <c r="AUL355" s="44"/>
      <c r="AUM355" s="44"/>
      <c r="AUN355" s="44"/>
      <c r="AUO355" s="44"/>
      <c r="AUP355" s="44"/>
      <c r="AUQ355" s="44"/>
      <c r="AUR355" s="44"/>
      <c r="AUS355" s="44"/>
      <c r="AUT355" s="44"/>
      <c r="AUU355" s="44"/>
      <c r="AUV355" s="44"/>
      <c r="AUW355" s="44"/>
      <c r="AUX355" s="44"/>
      <c r="AUY355" s="44"/>
      <c r="AUZ355" s="44"/>
      <c r="AVA355" s="44"/>
      <c r="AVB355" s="44"/>
      <c r="AVC355" s="44"/>
      <c r="AVD355" s="44"/>
      <c r="AVE355" s="44"/>
      <c r="AVF355" s="44"/>
      <c r="AVG355" s="44"/>
      <c r="AVH355" s="44"/>
      <c r="AVI355" s="44"/>
      <c r="AVJ355" s="44"/>
      <c r="AVK355" s="44"/>
      <c r="AVL355" s="44"/>
      <c r="AVM355" s="44"/>
      <c r="AVN355" s="44"/>
      <c r="AVO355" s="44"/>
      <c r="AVP355" s="44"/>
      <c r="AVQ355" s="44"/>
      <c r="AVR355" s="44"/>
      <c r="AVS355" s="44"/>
      <c r="AVT355" s="44"/>
      <c r="AVU355" s="44"/>
      <c r="AVV355" s="44"/>
      <c r="AVW355" s="44"/>
      <c r="AVX355" s="44"/>
      <c r="AVY355" s="44"/>
      <c r="AVZ355" s="44"/>
      <c r="AWA355" s="44"/>
      <c r="AWB355" s="44"/>
      <c r="AWC355" s="44"/>
      <c r="AWD355" s="44"/>
      <c r="AWE355" s="44"/>
      <c r="AWF355" s="44"/>
      <c r="AWG355" s="44"/>
      <c r="AWH355" s="44"/>
      <c r="AWI355" s="44"/>
      <c r="AWJ355" s="44"/>
      <c r="AWK355" s="44"/>
      <c r="AWL355" s="44"/>
      <c r="AWM355" s="44"/>
      <c r="AWN355" s="44"/>
      <c r="AWO355" s="44"/>
      <c r="AWP355" s="44"/>
      <c r="AWQ355" s="44"/>
      <c r="AWR355" s="44"/>
      <c r="AWS355" s="44"/>
      <c r="AWT355" s="44"/>
      <c r="AWU355" s="44"/>
      <c r="AWV355" s="44"/>
      <c r="AWW355" s="44"/>
      <c r="AWX355" s="44"/>
      <c r="AWY355" s="44"/>
      <c r="AWZ355" s="44"/>
      <c r="AXA355" s="44"/>
      <c r="AXB355" s="44"/>
      <c r="AXC355" s="44"/>
      <c r="AXD355" s="44"/>
      <c r="AXE355" s="44"/>
      <c r="AXF355" s="44"/>
      <c r="AXG355" s="44"/>
      <c r="AXH355" s="44"/>
      <c r="AXI355" s="44"/>
      <c r="AXJ355" s="44"/>
      <c r="AXK355" s="44"/>
      <c r="AXL355" s="44"/>
      <c r="AXM355" s="44"/>
      <c r="AXN355" s="44"/>
      <c r="AXO355" s="44"/>
      <c r="AXP355" s="44"/>
      <c r="AXQ355" s="44"/>
      <c r="AXR355" s="44"/>
      <c r="AXS355" s="44"/>
      <c r="AXT355" s="44"/>
      <c r="AXU355" s="44"/>
      <c r="AXV355" s="44"/>
      <c r="AXW355" s="44"/>
      <c r="AXX355" s="44"/>
      <c r="AXY355" s="44"/>
      <c r="AXZ355" s="44"/>
      <c r="AYA355" s="44"/>
      <c r="AYB355" s="44"/>
      <c r="AYC355" s="44"/>
      <c r="AYD355" s="44"/>
      <c r="AYE355" s="44"/>
      <c r="AYF355" s="44"/>
      <c r="AYG355" s="44"/>
      <c r="AYH355" s="44"/>
      <c r="AYI355" s="44"/>
      <c r="AYJ355" s="44"/>
      <c r="AYK355" s="44"/>
      <c r="AYL355" s="44"/>
      <c r="AYM355" s="44"/>
      <c r="AYN355" s="44"/>
      <c r="AYO355" s="44"/>
      <c r="AYP355" s="44"/>
      <c r="AYQ355" s="44"/>
      <c r="AYR355" s="44"/>
      <c r="AYS355" s="44"/>
      <c r="AYT355" s="44"/>
      <c r="AYU355" s="44"/>
      <c r="AYV355" s="44"/>
      <c r="AYW355" s="44"/>
      <c r="AYX355" s="44"/>
      <c r="AYY355" s="44"/>
      <c r="AYZ355" s="44"/>
      <c r="AZA355" s="44"/>
      <c r="AZB355" s="44"/>
      <c r="AZC355" s="44"/>
      <c r="AZD355" s="44"/>
      <c r="AZE355" s="44"/>
      <c r="AZF355" s="44"/>
      <c r="AZG355" s="44"/>
      <c r="AZH355" s="44"/>
      <c r="AZI355" s="44"/>
      <c r="AZJ355" s="44"/>
      <c r="AZK355" s="44"/>
      <c r="AZL355" s="44"/>
      <c r="AZM355" s="44"/>
      <c r="AZN355" s="44"/>
      <c r="AZO355" s="44"/>
      <c r="AZP355" s="44"/>
      <c r="AZQ355" s="44"/>
      <c r="AZR355" s="44"/>
      <c r="AZS355" s="44"/>
      <c r="AZT355" s="44"/>
      <c r="AZU355" s="44"/>
      <c r="AZV355" s="44"/>
      <c r="AZW355" s="44"/>
      <c r="AZX355" s="44"/>
      <c r="AZY355" s="44"/>
      <c r="AZZ355" s="44"/>
      <c r="BAA355" s="44"/>
      <c r="BAB355" s="44"/>
      <c r="BAC355" s="44"/>
      <c r="BAD355" s="44"/>
      <c r="BAE355" s="44"/>
      <c r="BAF355" s="44"/>
      <c r="BAG355" s="44"/>
      <c r="BAH355" s="44"/>
      <c r="BAI355" s="44"/>
      <c r="BAJ355" s="44"/>
      <c r="BAK355" s="44"/>
      <c r="BAL355" s="44"/>
      <c r="BAM355" s="44"/>
      <c r="BAN355" s="44"/>
      <c r="BAO355" s="44"/>
      <c r="BAP355" s="44"/>
      <c r="BAQ355" s="44"/>
      <c r="BAR355" s="44"/>
      <c r="BAS355" s="44"/>
      <c r="BAT355" s="44"/>
      <c r="BAU355" s="44"/>
      <c r="BAV355" s="44"/>
      <c r="BAW355" s="44"/>
      <c r="BAX355" s="44"/>
      <c r="BAY355" s="44"/>
      <c r="BAZ355" s="44"/>
      <c r="BBA355" s="44"/>
      <c r="BBB355" s="44"/>
      <c r="BBC355" s="44"/>
      <c r="BBD355" s="44"/>
      <c r="BBE355" s="44"/>
      <c r="BBF355" s="44"/>
      <c r="BBG355" s="44"/>
      <c r="BBH355" s="44"/>
      <c r="BBI355" s="44"/>
      <c r="BBJ355" s="44"/>
      <c r="BBK355" s="44"/>
      <c r="BBL355" s="44"/>
      <c r="BBM355" s="44"/>
      <c r="BBN355" s="44"/>
      <c r="BBO355" s="44"/>
      <c r="BBP355" s="44"/>
      <c r="BBQ355" s="44"/>
      <c r="BBR355" s="44"/>
      <c r="BBS355" s="44"/>
      <c r="BBT355" s="44"/>
      <c r="BBU355" s="44"/>
      <c r="BBV355" s="44"/>
      <c r="BBW355" s="44"/>
      <c r="BBX355" s="44"/>
      <c r="BBY355" s="44"/>
      <c r="BBZ355" s="44"/>
      <c r="BCA355" s="44"/>
      <c r="BCB355" s="44"/>
      <c r="BCC355" s="44"/>
      <c r="BCD355" s="44"/>
      <c r="BCE355" s="44"/>
      <c r="BCF355" s="44"/>
      <c r="BCG355" s="44"/>
      <c r="BCH355" s="44"/>
      <c r="BCI355" s="44"/>
      <c r="BCJ355" s="44"/>
      <c r="BCK355" s="44"/>
      <c r="BCL355" s="44"/>
      <c r="BCM355" s="44"/>
      <c r="BCN355" s="44"/>
      <c r="BCO355" s="44"/>
      <c r="BCP355" s="44"/>
      <c r="BCQ355" s="44"/>
      <c r="BCR355" s="44"/>
      <c r="BCS355" s="44"/>
      <c r="BCT355" s="44"/>
      <c r="BCU355" s="44"/>
      <c r="BCV355" s="44"/>
      <c r="BCW355" s="44"/>
      <c r="BCX355" s="44"/>
      <c r="BCY355" s="44"/>
      <c r="BCZ355" s="44"/>
      <c r="BDA355" s="44"/>
      <c r="BDB355" s="44"/>
      <c r="BDC355" s="44"/>
      <c r="BDD355" s="44"/>
      <c r="BDE355" s="44"/>
      <c r="BDF355" s="44"/>
      <c r="BDG355" s="44"/>
      <c r="BDH355" s="44"/>
      <c r="BDI355" s="44"/>
      <c r="BDJ355" s="44"/>
      <c r="BDK355" s="44"/>
      <c r="BDL355" s="44"/>
      <c r="BDM355" s="44"/>
      <c r="BDN355" s="44"/>
      <c r="BDO355" s="44"/>
      <c r="BDP355" s="44"/>
      <c r="BDQ355" s="44"/>
      <c r="BDR355" s="44"/>
      <c r="BDS355" s="44"/>
      <c r="BDT355" s="44"/>
      <c r="BDU355" s="44"/>
      <c r="BDV355" s="44"/>
      <c r="BDW355" s="44"/>
      <c r="BDX355" s="44"/>
      <c r="BDY355" s="44"/>
      <c r="BDZ355" s="44"/>
      <c r="BEA355" s="44"/>
      <c r="BEB355" s="44"/>
      <c r="BEC355" s="44"/>
      <c r="BED355" s="44"/>
      <c r="BEE355" s="44"/>
      <c r="BEF355" s="44"/>
      <c r="BEG355" s="44"/>
      <c r="BEH355" s="44"/>
      <c r="BEI355" s="44"/>
      <c r="BEJ355" s="44"/>
      <c r="BEK355" s="44"/>
      <c r="BEL355" s="44"/>
      <c r="BEM355" s="44"/>
      <c r="BEN355" s="44"/>
      <c r="BEO355" s="44"/>
      <c r="BEP355" s="44"/>
      <c r="BEQ355" s="44"/>
      <c r="BER355" s="44"/>
      <c r="BES355" s="44"/>
      <c r="BET355" s="44"/>
      <c r="BEU355" s="44"/>
      <c r="BEV355" s="44"/>
      <c r="BEW355" s="44"/>
      <c r="BEX355" s="44"/>
      <c r="BEY355" s="44"/>
      <c r="BEZ355" s="44"/>
      <c r="BFA355" s="44"/>
      <c r="BFB355" s="44"/>
      <c r="BFC355" s="44"/>
      <c r="BFD355" s="44"/>
      <c r="BFE355" s="44"/>
      <c r="BFF355" s="44"/>
      <c r="BFG355" s="44"/>
      <c r="BFH355" s="44"/>
      <c r="BFI355" s="44"/>
      <c r="BFJ355" s="44"/>
      <c r="BFK355" s="44"/>
      <c r="BFL355" s="44"/>
      <c r="BFM355" s="44"/>
      <c r="BFN355" s="44"/>
      <c r="BFO355" s="44"/>
      <c r="BFP355" s="44"/>
      <c r="BFQ355" s="44"/>
      <c r="BFR355" s="44"/>
      <c r="BFS355" s="44"/>
      <c r="BFT355" s="44"/>
      <c r="BFU355" s="44"/>
      <c r="BFV355" s="44"/>
      <c r="BFW355" s="44"/>
      <c r="BFX355" s="44"/>
      <c r="BFY355" s="44"/>
      <c r="BFZ355" s="44"/>
      <c r="BGA355" s="44"/>
      <c r="BGB355" s="44"/>
      <c r="BGC355" s="44"/>
      <c r="BGD355" s="44"/>
      <c r="BGE355" s="44"/>
      <c r="BGF355" s="44"/>
      <c r="BGG355" s="44"/>
      <c r="BGH355" s="44"/>
      <c r="BGI355" s="44"/>
      <c r="BGJ355" s="44"/>
      <c r="BGK355" s="44"/>
      <c r="BGL355" s="44"/>
      <c r="BGM355" s="44"/>
      <c r="BGN355" s="44"/>
      <c r="BGO355" s="44"/>
      <c r="BGP355" s="44"/>
      <c r="BGQ355" s="44"/>
      <c r="BGR355" s="44"/>
      <c r="BGS355" s="44"/>
      <c r="BGT355" s="44"/>
      <c r="BGU355" s="44"/>
      <c r="BGV355" s="44"/>
      <c r="BGW355" s="44"/>
      <c r="BGX355" s="44"/>
      <c r="BGY355" s="44"/>
      <c r="BGZ355" s="44"/>
      <c r="BHA355" s="44"/>
      <c r="BHB355" s="44"/>
      <c r="BHC355" s="44"/>
      <c r="BHD355" s="44"/>
      <c r="BHE355" s="44"/>
      <c r="BHF355" s="44"/>
      <c r="BHG355" s="44"/>
      <c r="BHH355" s="44"/>
      <c r="BHI355" s="44"/>
      <c r="BHJ355" s="44"/>
      <c r="BHK355" s="44"/>
      <c r="BHL355" s="44"/>
      <c r="BHM355" s="44"/>
      <c r="BHN355" s="44"/>
      <c r="BHO355" s="44"/>
      <c r="BHP355" s="44"/>
      <c r="BHQ355" s="44"/>
      <c r="BHR355" s="44"/>
      <c r="BHS355" s="44"/>
      <c r="BHT355" s="44"/>
      <c r="BHU355" s="44"/>
      <c r="BHV355" s="44"/>
      <c r="BHW355" s="44"/>
      <c r="BHX355" s="44"/>
      <c r="BHY355" s="44"/>
      <c r="BHZ355" s="44"/>
      <c r="BIA355" s="44"/>
      <c r="BIB355" s="44"/>
      <c r="BIC355" s="44"/>
      <c r="BID355" s="44"/>
      <c r="BIE355" s="44"/>
      <c r="BIF355" s="44"/>
      <c r="BIG355" s="44"/>
      <c r="BIH355" s="44"/>
      <c r="BII355" s="44"/>
      <c r="BIJ355" s="44"/>
      <c r="BIK355" s="44"/>
      <c r="BIL355" s="44"/>
      <c r="BIM355" s="44"/>
      <c r="BIN355" s="44"/>
      <c r="BIO355" s="44"/>
      <c r="BIP355" s="44"/>
      <c r="BIQ355" s="44"/>
      <c r="BIR355" s="44"/>
      <c r="BIS355" s="44"/>
      <c r="BIT355" s="44"/>
      <c r="BIU355" s="44"/>
      <c r="BIV355" s="44"/>
      <c r="BIW355" s="44"/>
      <c r="BIX355" s="44"/>
      <c r="BIY355" s="44"/>
      <c r="BIZ355" s="44"/>
      <c r="BJA355" s="44"/>
      <c r="BJB355" s="44"/>
      <c r="BJC355" s="44"/>
      <c r="BJD355" s="44"/>
      <c r="BJE355" s="44"/>
      <c r="BJF355" s="44"/>
      <c r="BJG355" s="44"/>
      <c r="BJH355" s="44"/>
      <c r="BJI355" s="44"/>
      <c r="BJJ355" s="44"/>
      <c r="BJK355" s="44"/>
      <c r="BJL355" s="44"/>
      <c r="BJM355" s="44"/>
      <c r="BJN355" s="44"/>
      <c r="BJO355" s="44"/>
      <c r="BJP355" s="44"/>
      <c r="BJQ355" s="44"/>
      <c r="BJR355" s="44"/>
      <c r="BJS355" s="44"/>
      <c r="BJT355" s="44"/>
      <c r="BJU355" s="44"/>
      <c r="BJV355" s="44"/>
      <c r="BJW355" s="44"/>
      <c r="BJX355" s="44"/>
      <c r="BJY355" s="44"/>
      <c r="BJZ355" s="44"/>
      <c r="BKA355" s="44"/>
      <c r="BKB355" s="44"/>
      <c r="BKC355" s="44"/>
      <c r="BKD355" s="44"/>
      <c r="BKE355" s="44"/>
      <c r="BKF355" s="44"/>
      <c r="BKG355" s="44"/>
      <c r="BKH355" s="44"/>
      <c r="BKI355" s="44"/>
      <c r="BKJ355" s="44"/>
      <c r="BKK355" s="44"/>
      <c r="BKL355" s="44"/>
      <c r="BKM355" s="44"/>
      <c r="BKN355" s="44"/>
      <c r="BKO355" s="44"/>
      <c r="BKP355" s="44"/>
      <c r="BKQ355" s="44"/>
      <c r="BKR355" s="44"/>
      <c r="BKS355" s="44"/>
      <c r="BKT355" s="44"/>
      <c r="BKU355" s="44"/>
      <c r="BKV355" s="44"/>
      <c r="BKW355" s="44"/>
      <c r="BKX355" s="44"/>
      <c r="BKY355" s="44"/>
      <c r="BKZ355" s="44"/>
      <c r="BLA355" s="44"/>
      <c r="BLB355" s="44"/>
      <c r="BLC355" s="44"/>
      <c r="BLD355" s="44"/>
      <c r="BLE355" s="44"/>
      <c r="BLF355" s="44"/>
      <c r="BLG355" s="44"/>
      <c r="BLH355" s="44"/>
      <c r="BLI355" s="44"/>
      <c r="BLJ355" s="44"/>
      <c r="BLK355" s="44"/>
      <c r="BLL355" s="44"/>
      <c r="BLM355" s="44"/>
      <c r="BLN355" s="44"/>
      <c r="BLO355" s="44"/>
      <c r="BLP355" s="44"/>
      <c r="BLQ355" s="44"/>
      <c r="BLR355" s="44"/>
      <c r="BLS355" s="44"/>
      <c r="BLT355" s="44"/>
      <c r="BLU355" s="44"/>
      <c r="BLV355" s="44"/>
      <c r="BLW355" s="44"/>
      <c r="BLX355" s="44"/>
      <c r="BLY355" s="44"/>
      <c r="BLZ355" s="44"/>
      <c r="BMA355" s="44"/>
      <c r="BMB355" s="44"/>
      <c r="BMC355" s="44"/>
      <c r="BMD355" s="44"/>
      <c r="BME355" s="44"/>
      <c r="BMF355" s="44"/>
      <c r="BMG355" s="44"/>
      <c r="BMH355" s="44"/>
      <c r="BMI355" s="44"/>
      <c r="BMJ355" s="44"/>
      <c r="BMK355" s="44"/>
      <c r="BML355" s="44"/>
      <c r="BMM355" s="44"/>
      <c r="BMN355" s="44"/>
      <c r="BMO355" s="44"/>
      <c r="BMP355" s="44"/>
      <c r="BMQ355" s="44"/>
      <c r="BMR355" s="44"/>
      <c r="BMS355" s="44"/>
      <c r="BMT355" s="44"/>
      <c r="BMU355" s="44"/>
      <c r="BMV355" s="44"/>
      <c r="BMW355" s="44"/>
      <c r="BMX355" s="44"/>
      <c r="BMY355" s="44"/>
      <c r="BMZ355" s="44"/>
      <c r="BNA355" s="44"/>
      <c r="BNB355" s="44"/>
      <c r="BNC355" s="44"/>
      <c r="BND355" s="44"/>
      <c r="BNE355" s="44"/>
      <c r="BNF355" s="44"/>
      <c r="BNG355" s="44"/>
      <c r="BNH355" s="44"/>
      <c r="BNI355" s="44"/>
      <c r="BNJ355" s="44"/>
      <c r="BNK355" s="44"/>
      <c r="BNL355" s="44"/>
      <c r="BNM355" s="44"/>
      <c r="BNN355" s="44"/>
      <c r="BNO355" s="44"/>
      <c r="BNP355" s="44"/>
      <c r="BNQ355" s="44"/>
      <c r="BNR355" s="44"/>
      <c r="BNS355" s="44"/>
      <c r="BNT355" s="44"/>
      <c r="BNU355" s="44"/>
      <c r="BNV355" s="44"/>
      <c r="BNW355" s="44"/>
      <c r="BNX355" s="44"/>
      <c r="BNY355" s="44"/>
      <c r="BNZ355" s="44"/>
      <c r="BOA355" s="44"/>
      <c r="BOB355" s="44"/>
      <c r="BOC355" s="44"/>
      <c r="BOD355" s="44"/>
      <c r="BOE355" s="44"/>
      <c r="BOF355" s="44"/>
      <c r="BOG355" s="44"/>
      <c r="BOH355" s="44"/>
      <c r="BOI355" s="44"/>
      <c r="BOJ355" s="44"/>
      <c r="BOK355" s="44"/>
      <c r="BOL355" s="44"/>
      <c r="BOM355" s="44"/>
      <c r="BON355" s="44"/>
      <c r="BOO355" s="44"/>
      <c r="BOP355" s="44"/>
      <c r="BOQ355" s="44"/>
      <c r="BOR355" s="44"/>
      <c r="BOS355" s="44"/>
      <c r="BOT355" s="44"/>
      <c r="BOU355" s="44"/>
      <c r="BOV355" s="44"/>
      <c r="BOW355" s="44"/>
      <c r="BOX355" s="44"/>
      <c r="BOY355" s="44"/>
      <c r="BOZ355" s="44"/>
      <c r="BPA355" s="44"/>
      <c r="BPB355" s="44"/>
      <c r="BPC355" s="44"/>
      <c r="BPD355" s="44"/>
      <c r="BPE355" s="44"/>
      <c r="BPF355" s="44"/>
      <c r="BPG355" s="44"/>
      <c r="BPH355" s="44"/>
      <c r="BPI355" s="44"/>
      <c r="BPJ355" s="44"/>
      <c r="BPK355" s="44"/>
      <c r="BPL355" s="44"/>
      <c r="BPM355" s="44"/>
      <c r="BPN355" s="44"/>
      <c r="BPO355" s="44"/>
      <c r="BPP355" s="44"/>
      <c r="BPQ355" s="44"/>
      <c r="BPR355" s="44"/>
      <c r="BPS355" s="44"/>
      <c r="BPT355" s="44"/>
      <c r="BPU355" s="44"/>
      <c r="BPV355" s="44"/>
      <c r="BPW355" s="44"/>
      <c r="BPX355" s="44"/>
      <c r="BPY355" s="44"/>
      <c r="BPZ355" s="44"/>
      <c r="BQA355" s="44"/>
      <c r="BQB355" s="44"/>
      <c r="BQC355" s="44"/>
      <c r="BQD355" s="44"/>
      <c r="BQE355" s="44"/>
      <c r="BQF355" s="44"/>
      <c r="BQG355" s="44"/>
      <c r="BQH355" s="44"/>
      <c r="BQI355" s="44"/>
      <c r="BQJ355" s="44"/>
      <c r="BQK355" s="44"/>
      <c r="BQL355" s="44"/>
      <c r="BQM355" s="44"/>
      <c r="BQN355" s="44"/>
      <c r="BQO355" s="44"/>
      <c r="BQP355" s="44"/>
      <c r="BQQ355" s="44"/>
      <c r="BQR355" s="44"/>
      <c r="BQS355" s="44"/>
      <c r="BQT355" s="44"/>
      <c r="BQU355" s="44"/>
      <c r="BQV355" s="44"/>
      <c r="BQW355" s="44"/>
      <c r="BQX355" s="44"/>
      <c r="BQY355" s="44"/>
      <c r="BQZ355" s="44"/>
      <c r="BRA355" s="44"/>
      <c r="BRB355" s="44"/>
      <c r="BRC355" s="44"/>
      <c r="BRD355" s="44"/>
      <c r="BRE355" s="44"/>
      <c r="BRF355" s="44"/>
      <c r="BRG355" s="44"/>
      <c r="BRH355" s="44"/>
      <c r="BRI355" s="44"/>
      <c r="BRJ355" s="44"/>
      <c r="BRK355" s="44"/>
      <c r="BRL355" s="44"/>
      <c r="BRM355" s="44"/>
      <c r="BRN355" s="44"/>
      <c r="BRO355" s="44"/>
      <c r="BRP355" s="44"/>
      <c r="BRQ355" s="44"/>
      <c r="BRR355" s="44"/>
      <c r="BRS355" s="44"/>
      <c r="BRT355" s="44"/>
      <c r="BRU355" s="44"/>
      <c r="BRV355" s="44"/>
      <c r="BRW355" s="44"/>
      <c r="BRX355" s="44"/>
      <c r="BRY355" s="44"/>
      <c r="BRZ355" s="44"/>
    </row>
    <row r="356" spans="1:1846" s="45" customFormat="1" ht="57.75" customHeight="1" x14ac:dyDescent="0.3">
      <c r="A356" s="812"/>
      <c r="B356" s="812"/>
      <c r="C356" s="812"/>
      <c r="D356" s="793"/>
      <c r="E356" s="542" t="s">
        <v>472</v>
      </c>
      <c r="F356" s="829"/>
      <c r="G356" s="804"/>
      <c r="H356" s="817"/>
      <c r="I356" s="816"/>
      <c r="J356" s="816"/>
      <c r="K356" s="816"/>
      <c r="L356" s="768"/>
      <c r="M356" s="933"/>
      <c r="N356" s="335">
        <f>4624926618.11+360399466</f>
        <v>4985326084.1099997</v>
      </c>
      <c r="O356" s="335">
        <f>1236901271+160344458</f>
        <v>1397245729</v>
      </c>
      <c r="P356" s="335">
        <f>469741421+9989075</f>
        <v>479730496</v>
      </c>
      <c r="Q356" s="624" t="s">
        <v>1032</v>
      </c>
      <c r="R356" s="623"/>
      <c r="S356" s="483"/>
      <c r="T356" s="483"/>
      <c r="U356" s="483"/>
      <c r="V356" s="843"/>
      <c r="W356" s="930"/>
      <c r="X356" s="793"/>
      <c r="Y356" s="793"/>
      <c r="Z356" s="793"/>
      <c r="AA356" s="897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44"/>
      <c r="DC356" s="44"/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4"/>
      <c r="EJ356" s="44"/>
      <c r="EK356" s="44"/>
      <c r="EL356" s="44"/>
      <c r="EM356" s="44"/>
      <c r="EN356" s="44"/>
      <c r="EO356" s="44"/>
      <c r="EP356" s="44"/>
      <c r="EQ356" s="44"/>
      <c r="ER356" s="44"/>
      <c r="ES356" s="44"/>
      <c r="ET356" s="44"/>
      <c r="EU356" s="44"/>
      <c r="EV356" s="44"/>
      <c r="EW356" s="44"/>
      <c r="EX356" s="44"/>
      <c r="EY356" s="44"/>
      <c r="EZ356" s="44"/>
      <c r="FA356" s="44"/>
      <c r="FB356" s="44"/>
      <c r="FC356" s="44"/>
      <c r="FD356" s="44"/>
      <c r="FE356" s="44"/>
      <c r="FF356" s="44"/>
      <c r="FG356" s="44"/>
      <c r="FH356" s="44"/>
      <c r="FI356" s="44"/>
      <c r="FJ356" s="44"/>
      <c r="FK356" s="44"/>
      <c r="FL356" s="44"/>
      <c r="FM356" s="44"/>
      <c r="FN356" s="44"/>
      <c r="FO356" s="44"/>
      <c r="FP356" s="44"/>
      <c r="FQ356" s="44"/>
      <c r="FR356" s="44"/>
      <c r="FS356" s="44"/>
      <c r="FT356" s="44"/>
      <c r="FU356" s="44"/>
      <c r="FV356" s="44"/>
      <c r="FW356" s="44"/>
      <c r="FX356" s="44"/>
      <c r="FY356" s="44"/>
      <c r="FZ356" s="44"/>
      <c r="GA356" s="44"/>
      <c r="GB356" s="44"/>
      <c r="GC356" s="44"/>
      <c r="GD356" s="44"/>
      <c r="GE356" s="44"/>
      <c r="GF356" s="44"/>
      <c r="GG356" s="44"/>
      <c r="GH356" s="44"/>
      <c r="GI356" s="44"/>
      <c r="GJ356" s="44"/>
      <c r="GK356" s="44"/>
      <c r="GL356" s="44"/>
      <c r="GM356" s="44"/>
      <c r="GN356" s="44"/>
      <c r="GO356" s="44"/>
      <c r="GP356" s="44"/>
      <c r="GQ356" s="44"/>
      <c r="GR356" s="44"/>
      <c r="GS356" s="44"/>
      <c r="GT356" s="44"/>
      <c r="GU356" s="44"/>
      <c r="GV356" s="44"/>
      <c r="GW356" s="44"/>
      <c r="GX356" s="44"/>
      <c r="GY356" s="44"/>
      <c r="GZ356" s="44"/>
      <c r="HA356" s="44"/>
      <c r="HB356" s="44"/>
      <c r="HC356" s="44"/>
      <c r="HD356" s="44"/>
      <c r="HE356" s="44"/>
      <c r="HF356" s="44"/>
      <c r="HG356" s="44"/>
      <c r="HH356" s="44"/>
      <c r="HI356" s="44"/>
      <c r="HJ356" s="44"/>
      <c r="HK356" s="44"/>
      <c r="HL356" s="44"/>
      <c r="HM356" s="44"/>
      <c r="HN356" s="44"/>
      <c r="HO356" s="44"/>
      <c r="HP356" s="44"/>
      <c r="HQ356" s="44"/>
      <c r="HR356" s="44"/>
      <c r="HS356" s="44"/>
      <c r="HT356" s="44"/>
      <c r="HU356" s="44"/>
      <c r="HV356" s="44"/>
      <c r="HW356" s="44"/>
      <c r="HX356" s="44"/>
      <c r="HY356" s="44"/>
      <c r="HZ356" s="44"/>
      <c r="IA356" s="44"/>
      <c r="IB356" s="44"/>
      <c r="IC356" s="44"/>
      <c r="ID356" s="44"/>
      <c r="IE356" s="44"/>
      <c r="IF356" s="44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  <c r="IW356" s="44"/>
      <c r="IX356" s="44"/>
      <c r="IY356" s="44"/>
      <c r="IZ356" s="44"/>
      <c r="JA356" s="44"/>
      <c r="JB356" s="44"/>
      <c r="JC356" s="44"/>
      <c r="JD356" s="44"/>
      <c r="JE356" s="44"/>
      <c r="JF356" s="44"/>
      <c r="JG356" s="44"/>
      <c r="JH356" s="44"/>
      <c r="JI356" s="44"/>
      <c r="JJ356" s="44"/>
      <c r="JK356" s="44"/>
      <c r="JL356" s="44"/>
      <c r="JM356" s="44"/>
      <c r="JN356" s="44"/>
      <c r="JO356" s="44"/>
      <c r="JP356" s="44"/>
      <c r="JQ356" s="44"/>
      <c r="JR356" s="44"/>
      <c r="JS356" s="44"/>
      <c r="JT356" s="44"/>
      <c r="JU356" s="44"/>
      <c r="JV356" s="44"/>
      <c r="JW356" s="44"/>
      <c r="JX356" s="44"/>
      <c r="JY356" s="44"/>
      <c r="JZ356" s="44"/>
      <c r="KA356" s="44"/>
      <c r="KB356" s="44"/>
      <c r="KC356" s="44"/>
      <c r="KD356" s="44"/>
      <c r="KE356" s="44"/>
      <c r="KF356" s="44"/>
      <c r="KG356" s="44"/>
      <c r="KH356" s="44"/>
      <c r="KI356" s="44"/>
      <c r="KJ356" s="44"/>
      <c r="KK356" s="44"/>
      <c r="KL356" s="44"/>
      <c r="KM356" s="44"/>
      <c r="KN356" s="44"/>
      <c r="KO356" s="44"/>
      <c r="KP356" s="44"/>
      <c r="KQ356" s="44"/>
      <c r="KR356" s="44"/>
      <c r="KS356" s="44"/>
      <c r="KT356" s="44"/>
      <c r="KU356" s="44"/>
      <c r="KV356" s="44"/>
      <c r="KW356" s="44"/>
      <c r="KX356" s="44"/>
      <c r="KY356" s="44"/>
      <c r="KZ356" s="44"/>
      <c r="LA356" s="44"/>
      <c r="LB356" s="44"/>
      <c r="LC356" s="44"/>
      <c r="LD356" s="44"/>
      <c r="LE356" s="44"/>
      <c r="LF356" s="44"/>
      <c r="LG356" s="44"/>
      <c r="LH356" s="44"/>
      <c r="LI356" s="44"/>
      <c r="LJ356" s="44"/>
      <c r="LK356" s="44"/>
      <c r="LL356" s="44"/>
      <c r="LM356" s="44"/>
      <c r="LN356" s="44"/>
      <c r="LO356" s="44"/>
      <c r="LP356" s="44"/>
      <c r="LQ356" s="44"/>
      <c r="LR356" s="44"/>
      <c r="LS356" s="44"/>
      <c r="LT356" s="44"/>
      <c r="LU356" s="44"/>
      <c r="LV356" s="44"/>
      <c r="LW356" s="44"/>
      <c r="LX356" s="44"/>
      <c r="LY356" s="44"/>
      <c r="LZ356" s="44"/>
      <c r="MA356" s="44"/>
      <c r="MB356" s="44"/>
      <c r="MC356" s="44"/>
      <c r="MD356" s="44"/>
      <c r="ME356" s="44"/>
      <c r="MF356" s="44"/>
      <c r="MG356" s="44"/>
      <c r="MH356" s="44"/>
      <c r="MI356" s="44"/>
      <c r="MJ356" s="44"/>
      <c r="MK356" s="44"/>
      <c r="ML356" s="44"/>
      <c r="MM356" s="44"/>
      <c r="MN356" s="44"/>
      <c r="MO356" s="44"/>
      <c r="MP356" s="44"/>
      <c r="MQ356" s="44"/>
      <c r="MR356" s="44"/>
      <c r="MS356" s="44"/>
      <c r="MT356" s="44"/>
      <c r="MU356" s="44"/>
      <c r="MV356" s="44"/>
      <c r="MW356" s="44"/>
      <c r="MX356" s="44"/>
      <c r="MY356" s="44"/>
      <c r="MZ356" s="44"/>
      <c r="NA356" s="44"/>
      <c r="NB356" s="44"/>
      <c r="NC356" s="44"/>
      <c r="ND356" s="44"/>
      <c r="NE356" s="44"/>
      <c r="NF356" s="44"/>
      <c r="NG356" s="44"/>
      <c r="NH356" s="44"/>
      <c r="NI356" s="44"/>
      <c r="NJ356" s="44"/>
      <c r="NK356" s="44"/>
      <c r="NL356" s="44"/>
      <c r="NM356" s="44"/>
      <c r="NN356" s="44"/>
      <c r="NO356" s="44"/>
      <c r="NP356" s="44"/>
      <c r="NQ356" s="44"/>
      <c r="NR356" s="44"/>
      <c r="NS356" s="44"/>
      <c r="NT356" s="44"/>
      <c r="NU356" s="44"/>
      <c r="NV356" s="44"/>
      <c r="NW356" s="44"/>
      <c r="NX356" s="44"/>
      <c r="NY356" s="44"/>
      <c r="NZ356" s="44"/>
      <c r="OA356" s="44"/>
      <c r="OB356" s="44"/>
      <c r="OC356" s="44"/>
      <c r="OD356" s="44"/>
      <c r="OE356" s="44"/>
      <c r="OF356" s="44"/>
      <c r="OG356" s="44"/>
      <c r="OH356" s="44"/>
      <c r="OI356" s="44"/>
      <c r="OJ356" s="44"/>
      <c r="OK356" s="44"/>
      <c r="OL356" s="44"/>
      <c r="OM356" s="44"/>
      <c r="ON356" s="44"/>
      <c r="OO356" s="44"/>
      <c r="OP356" s="44"/>
      <c r="OQ356" s="44"/>
      <c r="OR356" s="44"/>
      <c r="OS356" s="44"/>
      <c r="OT356" s="44"/>
      <c r="OU356" s="44"/>
      <c r="OV356" s="44"/>
      <c r="OW356" s="44"/>
      <c r="OX356" s="44"/>
      <c r="OY356" s="44"/>
      <c r="OZ356" s="44"/>
      <c r="PA356" s="44"/>
      <c r="PB356" s="44"/>
      <c r="PC356" s="44"/>
      <c r="PD356" s="44"/>
      <c r="PE356" s="44"/>
      <c r="PF356" s="44"/>
      <c r="PG356" s="44"/>
      <c r="PH356" s="44"/>
      <c r="PI356" s="44"/>
      <c r="PJ356" s="44"/>
      <c r="PK356" s="44"/>
      <c r="PL356" s="44"/>
      <c r="PM356" s="44"/>
      <c r="PN356" s="44"/>
      <c r="PO356" s="44"/>
      <c r="PP356" s="44"/>
      <c r="PQ356" s="44"/>
      <c r="PR356" s="44"/>
      <c r="PS356" s="44"/>
      <c r="PT356" s="44"/>
      <c r="PU356" s="44"/>
      <c r="PV356" s="44"/>
      <c r="PW356" s="44"/>
      <c r="PX356" s="44"/>
      <c r="PY356" s="44"/>
      <c r="PZ356" s="44"/>
      <c r="QA356" s="44"/>
      <c r="QB356" s="44"/>
      <c r="QC356" s="44"/>
      <c r="QD356" s="44"/>
      <c r="QE356" s="44"/>
      <c r="QF356" s="44"/>
      <c r="QG356" s="44"/>
      <c r="QH356" s="44"/>
      <c r="QI356" s="44"/>
      <c r="QJ356" s="44"/>
      <c r="QK356" s="44"/>
      <c r="QL356" s="44"/>
      <c r="QM356" s="44"/>
      <c r="QN356" s="44"/>
      <c r="QO356" s="44"/>
      <c r="QP356" s="44"/>
      <c r="QQ356" s="44"/>
      <c r="QR356" s="44"/>
      <c r="QS356" s="44"/>
      <c r="QT356" s="44"/>
      <c r="QU356" s="44"/>
      <c r="QV356" s="44"/>
      <c r="QW356" s="44"/>
      <c r="QX356" s="44"/>
      <c r="QY356" s="44"/>
      <c r="QZ356" s="44"/>
      <c r="RA356" s="44"/>
      <c r="RB356" s="44"/>
      <c r="RC356" s="44"/>
      <c r="RD356" s="44"/>
      <c r="RE356" s="44"/>
      <c r="RF356" s="44"/>
      <c r="RG356" s="44"/>
      <c r="RH356" s="44"/>
      <c r="RI356" s="44"/>
      <c r="RJ356" s="44"/>
      <c r="RK356" s="44"/>
      <c r="RL356" s="44"/>
      <c r="RM356" s="44"/>
      <c r="RN356" s="44"/>
      <c r="RO356" s="44"/>
      <c r="RP356" s="44"/>
      <c r="RQ356" s="44"/>
      <c r="RR356" s="44"/>
      <c r="RS356" s="44"/>
      <c r="RT356" s="44"/>
      <c r="RU356" s="44"/>
      <c r="RV356" s="44"/>
      <c r="RW356" s="44"/>
      <c r="RX356" s="44"/>
      <c r="RY356" s="44"/>
      <c r="RZ356" s="44"/>
      <c r="SA356" s="44"/>
      <c r="SB356" s="44"/>
      <c r="SC356" s="44"/>
      <c r="SD356" s="44"/>
      <c r="SE356" s="44"/>
      <c r="SF356" s="44"/>
      <c r="SG356" s="44"/>
      <c r="SH356" s="44"/>
      <c r="SI356" s="44"/>
      <c r="SJ356" s="44"/>
      <c r="SK356" s="44"/>
      <c r="SL356" s="44"/>
      <c r="SM356" s="44"/>
      <c r="SN356" s="44"/>
      <c r="SO356" s="44"/>
      <c r="SP356" s="44"/>
      <c r="SQ356" s="44"/>
      <c r="SR356" s="44"/>
      <c r="SS356" s="44"/>
      <c r="ST356" s="44"/>
      <c r="SU356" s="44"/>
      <c r="SV356" s="44"/>
      <c r="SW356" s="44"/>
      <c r="SX356" s="44"/>
      <c r="SY356" s="44"/>
      <c r="SZ356" s="44"/>
      <c r="TA356" s="44"/>
      <c r="TB356" s="44"/>
      <c r="TC356" s="44"/>
      <c r="TD356" s="44"/>
      <c r="TE356" s="44"/>
      <c r="TF356" s="44"/>
      <c r="TG356" s="44"/>
      <c r="TH356" s="44"/>
      <c r="TI356" s="44"/>
      <c r="TJ356" s="44"/>
      <c r="TK356" s="44"/>
      <c r="TL356" s="44"/>
      <c r="TM356" s="44"/>
      <c r="TN356" s="44"/>
      <c r="TO356" s="44"/>
      <c r="TP356" s="44"/>
      <c r="TQ356" s="44"/>
      <c r="TR356" s="44"/>
      <c r="TS356" s="44"/>
      <c r="TT356" s="44"/>
      <c r="TU356" s="44"/>
      <c r="TV356" s="44"/>
      <c r="TW356" s="44"/>
      <c r="TX356" s="44"/>
      <c r="TY356" s="44"/>
      <c r="TZ356" s="44"/>
      <c r="UA356" s="44"/>
      <c r="UB356" s="44"/>
      <c r="UC356" s="44"/>
      <c r="UD356" s="44"/>
      <c r="UE356" s="44"/>
      <c r="UF356" s="44"/>
      <c r="UG356" s="44"/>
      <c r="UH356" s="44"/>
      <c r="UI356" s="44"/>
      <c r="UJ356" s="44"/>
      <c r="UK356" s="44"/>
      <c r="UL356" s="44"/>
      <c r="UM356" s="44"/>
      <c r="UN356" s="44"/>
      <c r="UO356" s="44"/>
      <c r="UP356" s="44"/>
      <c r="UQ356" s="44"/>
      <c r="UR356" s="44"/>
      <c r="US356" s="44"/>
      <c r="UT356" s="44"/>
      <c r="UU356" s="44"/>
      <c r="UV356" s="44"/>
      <c r="UW356" s="44"/>
      <c r="UX356" s="44"/>
      <c r="UY356" s="44"/>
      <c r="UZ356" s="44"/>
      <c r="VA356" s="44"/>
      <c r="VB356" s="44"/>
      <c r="VC356" s="44"/>
      <c r="VD356" s="44"/>
      <c r="VE356" s="44"/>
      <c r="VF356" s="44"/>
      <c r="VG356" s="44"/>
      <c r="VH356" s="44"/>
      <c r="VI356" s="44"/>
      <c r="VJ356" s="44"/>
      <c r="VK356" s="44"/>
      <c r="VL356" s="44"/>
      <c r="VM356" s="44"/>
      <c r="VN356" s="44"/>
      <c r="VO356" s="44"/>
      <c r="VP356" s="44"/>
      <c r="VQ356" s="44"/>
      <c r="VR356" s="44"/>
      <c r="VS356" s="44"/>
      <c r="VT356" s="44"/>
      <c r="VU356" s="44"/>
      <c r="VV356" s="44"/>
      <c r="VW356" s="44"/>
      <c r="VX356" s="44"/>
      <c r="VY356" s="44"/>
      <c r="VZ356" s="44"/>
      <c r="WA356" s="44"/>
      <c r="WB356" s="44"/>
      <c r="WC356" s="44"/>
      <c r="WD356" s="44"/>
      <c r="WE356" s="44"/>
      <c r="WF356" s="44"/>
      <c r="WG356" s="44"/>
      <c r="WH356" s="44"/>
      <c r="WI356" s="44"/>
      <c r="WJ356" s="44"/>
      <c r="WK356" s="44"/>
      <c r="WL356" s="44"/>
      <c r="WM356" s="44"/>
      <c r="WN356" s="44"/>
      <c r="WO356" s="44"/>
      <c r="WP356" s="44"/>
      <c r="WQ356" s="44"/>
      <c r="WR356" s="44"/>
      <c r="WS356" s="44"/>
      <c r="WT356" s="44"/>
      <c r="WU356" s="44"/>
      <c r="WV356" s="44"/>
      <c r="WW356" s="44"/>
      <c r="WX356" s="44"/>
      <c r="WY356" s="44"/>
      <c r="WZ356" s="44"/>
      <c r="XA356" s="44"/>
      <c r="XB356" s="44"/>
      <c r="XC356" s="44"/>
      <c r="XD356" s="44"/>
      <c r="XE356" s="44"/>
      <c r="XF356" s="44"/>
      <c r="XG356" s="44"/>
      <c r="XH356" s="44"/>
      <c r="XI356" s="44"/>
      <c r="XJ356" s="44"/>
      <c r="XK356" s="44"/>
      <c r="XL356" s="44"/>
      <c r="XM356" s="44"/>
      <c r="XN356" s="44"/>
      <c r="XO356" s="44"/>
      <c r="XP356" s="44"/>
      <c r="XQ356" s="44"/>
      <c r="XR356" s="44"/>
      <c r="XS356" s="44"/>
      <c r="XT356" s="44"/>
      <c r="XU356" s="44"/>
      <c r="XV356" s="44"/>
      <c r="XW356" s="44"/>
      <c r="XX356" s="44"/>
      <c r="XY356" s="44"/>
      <c r="XZ356" s="44"/>
      <c r="YA356" s="44"/>
      <c r="YB356" s="44"/>
      <c r="YC356" s="44"/>
      <c r="YD356" s="44"/>
      <c r="YE356" s="44"/>
      <c r="YF356" s="44"/>
      <c r="YG356" s="44"/>
      <c r="YH356" s="44"/>
      <c r="YI356" s="44"/>
      <c r="YJ356" s="44"/>
      <c r="YK356" s="44"/>
      <c r="YL356" s="44"/>
      <c r="YM356" s="44"/>
      <c r="YN356" s="44"/>
      <c r="YO356" s="44"/>
      <c r="YP356" s="44"/>
      <c r="YQ356" s="44"/>
      <c r="YR356" s="44"/>
      <c r="YS356" s="44"/>
      <c r="YT356" s="44"/>
      <c r="YU356" s="44"/>
      <c r="YV356" s="44"/>
      <c r="YW356" s="44"/>
      <c r="YX356" s="44"/>
      <c r="YY356" s="44"/>
      <c r="YZ356" s="44"/>
      <c r="ZA356" s="44"/>
      <c r="ZB356" s="44"/>
      <c r="ZC356" s="44"/>
      <c r="ZD356" s="44"/>
      <c r="ZE356" s="44"/>
      <c r="ZF356" s="44"/>
      <c r="ZG356" s="44"/>
      <c r="ZH356" s="44"/>
      <c r="ZI356" s="44"/>
      <c r="ZJ356" s="44"/>
      <c r="ZK356" s="44"/>
      <c r="ZL356" s="44"/>
      <c r="ZM356" s="44"/>
      <c r="ZN356" s="44"/>
      <c r="ZO356" s="44"/>
      <c r="ZP356" s="44"/>
      <c r="ZQ356" s="44"/>
      <c r="ZR356" s="44"/>
      <c r="ZS356" s="44"/>
      <c r="ZT356" s="44"/>
      <c r="ZU356" s="44"/>
      <c r="ZV356" s="44"/>
      <c r="ZW356" s="44"/>
      <c r="ZX356" s="44"/>
      <c r="ZY356" s="44"/>
      <c r="ZZ356" s="44"/>
      <c r="AAA356" s="44"/>
      <c r="AAB356" s="44"/>
      <c r="AAC356" s="44"/>
      <c r="AAD356" s="44"/>
      <c r="AAE356" s="44"/>
      <c r="AAF356" s="44"/>
      <c r="AAG356" s="44"/>
      <c r="AAH356" s="44"/>
      <c r="AAI356" s="44"/>
      <c r="AAJ356" s="44"/>
      <c r="AAK356" s="44"/>
      <c r="AAL356" s="44"/>
      <c r="AAM356" s="44"/>
      <c r="AAN356" s="44"/>
      <c r="AAO356" s="44"/>
      <c r="AAP356" s="44"/>
      <c r="AAQ356" s="44"/>
      <c r="AAR356" s="44"/>
      <c r="AAS356" s="44"/>
      <c r="AAT356" s="44"/>
      <c r="AAU356" s="44"/>
      <c r="AAV356" s="44"/>
      <c r="AAW356" s="44"/>
      <c r="AAX356" s="44"/>
      <c r="AAY356" s="44"/>
      <c r="AAZ356" s="44"/>
      <c r="ABA356" s="44"/>
      <c r="ABB356" s="44"/>
      <c r="ABC356" s="44"/>
      <c r="ABD356" s="44"/>
      <c r="ABE356" s="44"/>
      <c r="ABF356" s="44"/>
      <c r="ABG356" s="44"/>
      <c r="ABH356" s="44"/>
      <c r="ABI356" s="44"/>
      <c r="ABJ356" s="44"/>
      <c r="ABK356" s="44"/>
      <c r="ABL356" s="44"/>
      <c r="ABM356" s="44"/>
      <c r="ABN356" s="44"/>
      <c r="ABO356" s="44"/>
      <c r="ABP356" s="44"/>
      <c r="ABQ356" s="44"/>
      <c r="ABR356" s="44"/>
      <c r="ABS356" s="44"/>
      <c r="ABT356" s="44"/>
      <c r="ABU356" s="44"/>
      <c r="ABV356" s="44"/>
      <c r="ABW356" s="44"/>
      <c r="ABX356" s="44"/>
      <c r="ABY356" s="44"/>
      <c r="ABZ356" s="44"/>
      <c r="ACA356" s="44"/>
      <c r="ACB356" s="44"/>
      <c r="ACC356" s="44"/>
      <c r="ACD356" s="44"/>
      <c r="ACE356" s="44"/>
      <c r="ACF356" s="44"/>
      <c r="ACG356" s="44"/>
      <c r="ACH356" s="44"/>
      <c r="ACI356" s="44"/>
      <c r="ACJ356" s="44"/>
      <c r="ACK356" s="44"/>
      <c r="ACL356" s="44"/>
      <c r="ACM356" s="44"/>
      <c r="ACN356" s="44"/>
      <c r="ACO356" s="44"/>
      <c r="ACP356" s="44"/>
      <c r="ACQ356" s="44"/>
      <c r="ACR356" s="44"/>
      <c r="ACS356" s="44"/>
      <c r="ACT356" s="44"/>
      <c r="ACU356" s="44"/>
      <c r="ACV356" s="44"/>
      <c r="ACW356" s="44"/>
      <c r="ACX356" s="44"/>
      <c r="ACY356" s="44"/>
      <c r="ACZ356" s="44"/>
      <c r="ADA356" s="44"/>
      <c r="ADB356" s="44"/>
      <c r="ADC356" s="44"/>
      <c r="ADD356" s="44"/>
      <c r="ADE356" s="44"/>
      <c r="ADF356" s="44"/>
      <c r="ADG356" s="44"/>
      <c r="ADH356" s="44"/>
      <c r="ADI356" s="44"/>
      <c r="ADJ356" s="44"/>
      <c r="ADK356" s="44"/>
      <c r="ADL356" s="44"/>
      <c r="ADM356" s="44"/>
      <c r="ADN356" s="44"/>
      <c r="ADO356" s="44"/>
      <c r="ADP356" s="44"/>
      <c r="ADQ356" s="44"/>
      <c r="ADR356" s="44"/>
      <c r="ADS356" s="44"/>
      <c r="ADT356" s="44"/>
      <c r="ADU356" s="44"/>
      <c r="ADV356" s="44"/>
      <c r="ADW356" s="44"/>
      <c r="ADX356" s="44"/>
      <c r="ADY356" s="44"/>
      <c r="ADZ356" s="44"/>
      <c r="AEA356" s="44"/>
      <c r="AEB356" s="44"/>
      <c r="AEC356" s="44"/>
      <c r="AED356" s="44"/>
      <c r="AEE356" s="44"/>
      <c r="AEF356" s="44"/>
      <c r="AEG356" s="44"/>
      <c r="AEH356" s="44"/>
      <c r="AEI356" s="44"/>
      <c r="AEJ356" s="44"/>
      <c r="AEK356" s="44"/>
      <c r="AEL356" s="44"/>
      <c r="AEM356" s="44"/>
      <c r="AEN356" s="44"/>
      <c r="AEO356" s="44"/>
      <c r="AEP356" s="44"/>
      <c r="AEQ356" s="44"/>
      <c r="AER356" s="44"/>
      <c r="AES356" s="44"/>
      <c r="AET356" s="44"/>
      <c r="AEU356" s="44"/>
      <c r="AEV356" s="44"/>
      <c r="AEW356" s="44"/>
      <c r="AEX356" s="44"/>
      <c r="AEY356" s="44"/>
      <c r="AEZ356" s="44"/>
      <c r="AFA356" s="44"/>
      <c r="AFB356" s="44"/>
      <c r="AFC356" s="44"/>
      <c r="AFD356" s="44"/>
      <c r="AFE356" s="44"/>
      <c r="AFF356" s="44"/>
      <c r="AFG356" s="44"/>
      <c r="AFH356" s="44"/>
      <c r="AFI356" s="44"/>
      <c r="AFJ356" s="44"/>
      <c r="AFK356" s="44"/>
      <c r="AFL356" s="44"/>
      <c r="AFM356" s="44"/>
      <c r="AFN356" s="44"/>
      <c r="AFO356" s="44"/>
      <c r="AFP356" s="44"/>
      <c r="AFQ356" s="44"/>
      <c r="AFR356" s="44"/>
      <c r="AFS356" s="44"/>
      <c r="AFT356" s="44"/>
      <c r="AFU356" s="44"/>
      <c r="AFV356" s="44"/>
      <c r="AFW356" s="44"/>
      <c r="AFX356" s="44"/>
      <c r="AFY356" s="44"/>
      <c r="AFZ356" s="44"/>
      <c r="AGA356" s="44"/>
      <c r="AGB356" s="44"/>
      <c r="AGC356" s="44"/>
      <c r="AGD356" s="44"/>
      <c r="AGE356" s="44"/>
      <c r="AGF356" s="44"/>
      <c r="AGG356" s="44"/>
      <c r="AGH356" s="44"/>
      <c r="AGI356" s="44"/>
      <c r="AGJ356" s="44"/>
      <c r="AGK356" s="44"/>
      <c r="AGL356" s="44"/>
      <c r="AGM356" s="44"/>
      <c r="AGN356" s="44"/>
      <c r="AGO356" s="44"/>
      <c r="AGP356" s="44"/>
      <c r="AGQ356" s="44"/>
      <c r="AGR356" s="44"/>
      <c r="AGS356" s="44"/>
      <c r="AGT356" s="44"/>
      <c r="AGU356" s="44"/>
      <c r="AGV356" s="44"/>
      <c r="AGW356" s="44"/>
      <c r="AGX356" s="44"/>
      <c r="AGY356" s="44"/>
      <c r="AGZ356" s="44"/>
      <c r="AHA356" s="44"/>
      <c r="AHB356" s="44"/>
      <c r="AHC356" s="44"/>
      <c r="AHD356" s="44"/>
      <c r="AHE356" s="44"/>
      <c r="AHF356" s="44"/>
      <c r="AHG356" s="44"/>
      <c r="AHH356" s="44"/>
      <c r="AHI356" s="44"/>
      <c r="AHJ356" s="44"/>
      <c r="AHK356" s="44"/>
      <c r="AHL356" s="44"/>
      <c r="AHM356" s="44"/>
      <c r="AHN356" s="44"/>
      <c r="AHO356" s="44"/>
      <c r="AHP356" s="44"/>
      <c r="AHQ356" s="44"/>
      <c r="AHR356" s="44"/>
      <c r="AHS356" s="44"/>
      <c r="AHT356" s="44"/>
      <c r="AHU356" s="44"/>
      <c r="AHV356" s="44"/>
      <c r="AHW356" s="44"/>
      <c r="AHX356" s="44"/>
      <c r="AHY356" s="44"/>
      <c r="AHZ356" s="44"/>
      <c r="AIA356" s="44"/>
      <c r="AIB356" s="44"/>
      <c r="AIC356" s="44"/>
      <c r="AID356" s="44"/>
      <c r="AIE356" s="44"/>
      <c r="AIF356" s="44"/>
      <c r="AIG356" s="44"/>
      <c r="AIH356" s="44"/>
      <c r="AII356" s="44"/>
      <c r="AIJ356" s="44"/>
      <c r="AIK356" s="44"/>
      <c r="AIL356" s="44"/>
      <c r="AIM356" s="44"/>
      <c r="AIN356" s="44"/>
      <c r="AIO356" s="44"/>
      <c r="AIP356" s="44"/>
      <c r="AIQ356" s="44"/>
      <c r="AIR356" s="44"/>
      <c r="AIS356" s="44"/>
      <c r="AIT356" s="44"/>
      <c r="AIU356" s="44"/>
      <c r="AIV356" s="44"/>
      <c r="AIW356" s="44"/>
      <c r="AIX356" s="44"/>
      <c r="AIY356" s="44"/>
      <c r="AIZ356" s="44"/>
      <c r="AJA356" s="44"/>
      <c r="AJB356" s="44"/>
      <c r="AJC356" s="44"/>
      <c r="AJD356" s="44"/>
      <c r="AJE356" s="44"/>
      <c r="AJF356" s="44"/>
      <c r="AJG356" s="44"/>
      <c r="AJH356" s="44"/>
      <c r="AJI356" s="44"/>
      <c r="AJJ356" s="44"/>
      <c r="AJK356" s="44"/>
      <c r="AJL356" s="44"/>
      <c r="AJM356" s="44"/>
      <c r="AJN356" s="44"/>
      <c r="AJO356" s="44"/>
      <c r="AJP356" s="44"/>
      <c r="AJQ356" s="44"/>
      <c r="AJR356" s="44"/>
      <c r="AJS356" s="44"/>
      <c r="AJT356" s="44"/>
      <c r="AJU356" s="44"/>
      <c r="AJV356" s="44"/>
      <c r="AJW356" s="44"/>
      <c r="AJX356" s="44"/>
      <c r="AJY356" s="44"/>
      <c r="AJZ356" s="44"/>
      <c r="AKA356" s="44"/>
      <c r="AKB356" s="44"/>
      <c r="AKC356" s="44"/>
      <c r="AKD356" s="44"/>
      <c r="AKE356" s="44"/>
      <c r="AKF356" s="44"/>
      <c r="AKG356" s="44"/>
      <c r="AKH356" s="44"/>
      <c r="AKI356" s="44"/>
      <c r="AKJ356" s="44"/>
      <c r="AKK356" s="44"/>
      <c r="AKL356" s="44"/>
      <c r="AKM356" s="44"/>
      <c r="AKN356" s="44"/>
      <c r="AKO356" s="44"/>
      <c r="AKP356" s="44"/>
      <c r="AKQ356" s="44"/>
      <c r="AKR356" s="44"/>
      <c r="AKS356" s="44"/>
      <c r="AKT356" s="44"/>
      <c r="AKU356" s="44"/>
      <c r="AKV356" s="44"/>
      <c r="AKW356" s="44"/>
      <c r="AKX356" s="44"/>
      <c r="AKY356" s="44"/>
      <c r="AKZ356" s="44"/>
      <c r="ALA356" s="44"/>
      <c r="ALB356" s="44"/>
      <c r="ALC356" s="44"/>
      <c r="ALD356" s="44"/>
      <c r="ALE356" s="44"/>
      <c r="ALF356" s="44"/>
      <c r="ALG356" s="44"/>
      <c r="ALH356" s="44"/>
      <c r="ALI356" s="44"/>
      <c r="ALJ356" s="44"/>
      <c r="ALK356" s="44"/>
      <c r="ALL356" s="44"/>
      <c r="ALM356" s="44"/>
      <c r="ALN356" s="44"/>
      <c r="ALO356" s="44"/>
      <c r="ALP356" s="44"/>
      <c r="ALQ356" s="44"/>
      <c r="ALR356" s="44"/>
      <c r="ALS356" s="44"/>
      <c r="ALT356" s="44"/>
      <c r="ALU356" s="44"/>
      <c r="ALV356" s="44"/>
      <c r="ALW356" s="44"/>
      <c r="ALX356" s="44"/>
      <c r="ALY356" s="44"/>
      <c r="ALZ356" s="44"/>
      <c r="AMA356" s="44"/>
      <c r="AMB356" s="44"/>
      <c r="AMC356" s="44"/>
      <c r="AMD356" s="44"/>
      <c r="AME356" s="44"/>
      <c r="AMF356" s="44"/>
      <c r="AMG356" s="44"/>
      <c r="AMH356" s="44"/>
      <c r="AMI356" s="44"/>
      <c r="AMJ356" s="44"/>
      <c r="AMK356" s="44"/>
      <c r="AML356" s="44"/>
      <c r="AMM356" s="44"/>
      <c r="AMN356" s="44"/>
      <c r="AMO356" s="44"/>
      <c r="AMP356" s="44"/>
      <c r="AMQ356" s="44"/>
      <c r="AMR356" s="44"/>
      <c r="AMS356" s="44"/>
      <c r="AMT356" s="44"/>
      <c r="AMU356" s="44"/>
      <c r="AMV356" s="44"/>
      <c r="AMW356" s="44"/>
      <c r="AMX356" s="44"/>
      <c r="AMY356" s="44"/>
      <c r="AMZ356" s="44"/>
      <c r="ANA356" s="44"/>
      <c r="ANB356" s="44"/>
      <c r="ANC356" s="44"/>
      <c r="AND356" s="44"/>
      <c r="ANE356" s="44"/>
      <c r="ANF356" s="44"/>
      <c r="ANG356" s="44"/>
      <c r="ANH356" s="44"/>
      <c r="ANI356" s="44"/>
      <c r="ANJ356" s="44"/>
      <c r="ANK356" s="44"/>
      <c r="ANL356" s="44"/>
      <c r="ANM356" s="44"/>
      <c r="ANN356" s="44"/>
      <c r="ANO356" s="44"/>
      <c r="ANP356" s="44"/>
      <c r="ANQ356" s="44"/>
      <c r="ANR356" s="44"/>
      <c r="ANS356" s="44"/>
      <c r="ANT356" s="44"/>
      <c r="ANU356" s="44"/>
      <c r="ANV356" s="44"/>
      <c r="ANW356" s="44"/>
      <c r="ANX356" s="44"/>
      <c r="ANY356" s="44"/>
      <c r="ANZ356" s="44"/>
      <c r="AOA356" s="44"/>
      <c r="AOB356" s="44"/>
      <c r="AOC356" s="44"/>
      <c r="AOD356" s="44"/>
      <c r="AOE356" s="44"/>
      <c r="AOF356" s="44"/>
      <c r="AOG356" s="44"/>
      <c r="AOH356" s="44"/>
      <c r="AOI356" s="44"/>
      <c r="AOJ356" s="44"/>
      <c r="AOK356" s="44"/>
      <c r="AOL356" s="44"/>
      <c r="AOM356" s="44"/>
      <c r="AON356" s="44"/>
      <c r="AOO356" s="44"/>
      <c r="AOP356" s="44"/>
      <c r="AOQ356" s="44"/>
      <c r="AOR356" s="44"/>
      <c r="AOS356" s="44"/>
      <c r="AOT356" s="44"/>
      <c r="AOU356" s="44"/>
      <c r="AOV356" s="44"/>
      <c r="AOW356" s="44"/>
      <c r="AOX356" s="44"/>
      <c r="AOY356" s="44"/>
      <c r="AOZ356" s="44"/>
      <c r="APA356" s="44"/>
      <c r="APB356" s="44"/>
      <c r="APC356" s="44"/>
      <c r="APD356" s="44"/>
      <c r="APE356" s="44"/>
      <c r="APF356" s="44"/>
      <c r="APG356" s="44"/>
      <c r="APH356" s="44"/>
      <c r="API356" s="44"/>
      <c r="APJ356" s="44"/>
      <c r="APK356" s="44"/>
      <c r="APL356" s="44"/>
      <c r="APM356" s="44"/>
      <c r="APN356" s="44"/>
      <c r="APO356" s="44"/>
      <c r="APP356" s="44"/>
      <c r="APQ356" s="44"/>
      <c r="APR356" s="44"/>
      <c r="APS356" s="44"/>
      <c r="APT356" s="44"/>
      <c r="APU356" s="44"/>
      <c r="APV356" s="44"/>
      <c r="APW356" s="44"/>
      <c r="APX356" s="44"/>
      <c r="APY356" s="44"/>
      <c r="APZ356" s="44"/>
      <c r="AQA356" s="44"/>
      <c r="AQB356" s="44"/>
      <c r="AQC356" s="44"/>
      <c r="AQD356" s="44"/>
      <c r="AQE356" s="44"/>
      <c r="AQF356" s="44"/>
      <c r="AQG356" s="44"/>
      <c r="AQH356" s="44"/>
      <c r="AQI356" s="44"/>
      <c r="AQJ356" s="44"/>
      <c r="AQK356" s="44"/>
      <c r="AQL356" s="44"/>
      <c r="AQM356" s="44"/>
      <c r="AQN356" s="44"/>
      <c r="AQO356" s="44"/>
      <c r="AQP356" s="44"/>
      <c r="AQQ356" s="44"/>
      <c r="AQR356" s="44"/>
      <c r="AQS356" s="44"/>
      <c r="AQT356" s="44"/>
      <c r="AQU356" s="44"/>
      <c r="AQV356" s="44"/>
      <c r="AQW356" s="44"/>
      <c r="AQX356" s="44"/>
      <c r="AQY356" s="44"/>
      <c r="AQZ356" s="44"/>
      <c r="ARA356" s="44"/>
      <c r="ARB356" s="44"/>
      <c r="ARC356" s="44"/>
      <c r="ARD356" s="44"/>
      <c r="ARE356" s="44"/>
      <c r="ARF356" s="44"/>
      <c r="ARG356" s="44"/>
      <c r="ARH356" s="44"/>
      <c r="ARI356" s="44"/>
      <c r="ARJ356" s="44"/>
      <c r="ARK356" s="44"/>
      <c r="ARL356" s="44"/>
      <c r="ARM356" s="44"/>
      <c r="ARN356" s="44"/>
      <c r="ARO356" s="44"/>
      <c r="ARP356" s="44"/>
      <c r="ARQ356" s="44"/>
      <c r="ARR356" s="44"/>
      <c r="ARS356" s="44"/>
      <c r="ART356" s="44"/>
      <c r="ARU356" s="44"/>
      <c r="ARV356" s="44"/>
      <c r="ARW356" s="44"/>
      <c r="ARX356" s="44"/>
      <c r="ARY356" s="44"/>
      <c r="ARZ356" s="44"/>
      <c r="ASA356" s="44"/>
      <c r="ASB356" s="44"/>
      <c r="ASC356" s="44"/>
      <c r="ASD356" s="44"/>
      <c r="ASE356" s="44"/>
      <c r="ASF356" s="44"/>
      <c r="ASG356" s="44"/>
      <c r="ASH356" s="44"/>
      <c r="ASI356" s="44"/>
      <c r="ASJ356" s="44"/>
      <c r="ASK356" s="44"/>
      <c r="ASL356" s="44"/>
      <c r="ASM356" s="44"/>
      <c r="ASN356" s="44"/>
      <c r="ASO356" s="44"/>
      <c r="ASP356" s="44"/>
      <c r="ASQ356" s="44"/>
      <c r="ASR356" s="44"/>
      <c r="ASS356" s="44"/>
      <c r="AST356" s="44"/>
      <c r="ASU356" s="44"/>
      <c r="ASV356" s="44"/>
      <c r="ASW356" s="44"/>
      <c r="ASX356" s="44"/>
      <c r="ASY356" s="44"/>
      <c r="ASZ356" s="44"/>
      <c r="ATA356" s="44"/>
      <c r="ATB356" s="44"/>
      <c r="ATC356" s="44"/>
      <c r="ATD356" s="44"/>
      <c r="ATE356" s="44"/>
      <c r="ATF356" s="44"/>
      <c r="ATG356" s="44"/>
      <c r="ATH356" s="44"/>
      <c r="ATI356" s="44"/>
      <c r="ATJ356" s="44"/>
      <c r="ATK356" s="44"/>
      <c r="ATL356" s="44"/>
      <c r="ATM356" s="44"/>
      <c r="ATN356" s="44"/>
      <c r="ATO356" s="44"/>
      <c r="ATP356" s="44"/>
      <c r="ATQ356" s="44"/>
      <c r="ATR356" s="44"/>
      <c r="ATS356" s="44"/>
      <c r="ATT356" s="44"/>
      <c r="ATU356" s="44"/>
      <c r="ATV356" s="44"/>
      <c r="ATW356" s="44"/>
      <c r="ATX356" s="44"/>
      <c r="ATY356" s="44"/>
      <c r="ATZ356" s="44"/>
      <c r="AUA356" s="44"/>
      <c r="AUB356" s="44"/>
      <c r="AUC356" s="44"/>
      <c r="AUD356" s="44"/>
      <c r="AUE356" s="44"/>
      <c r="AUF356" s="44"/>
      <c r="AUG356" s="44"/>
      <c r="AUH356" s="44"/>
      <c r="AUI356" s="44"/>
      <c r="AUJ356" s="44"/>
      <c r="AUK356" s="44"/>
      <c r="AUL356" s="44"/>
      <c r="AUM356" s="44"/>
      <c r="AUN356" s="44"/>
      <c r="AUO356" s="44"/>
      <c r="AUP356" s="44"/>
      <c r="AUQ356" s="44"/>
      <c r="AUR356" s="44"/>
      <c r="AUS356" s="44"/>
      <c r="AUT356" s="44"/>
      <c r="AUU356" s="44"/>
      <c r="AUV356" s="44"/>
      <c r="AUW356" s="44"/>
      <c r="AUX356" s="44"/>
      <c r="AUY356" s="44"/>
      <c r="AUZ356" s="44"/>
      <c r="AVA356" s="44"/>
      <c r="AVB356" s="44"/>
      <c r="AVC356" s="44"/>
      <c r="AVD356" s="44"/>
      <c r="AVE356" s="44"/>
      <c r="AVF356" s="44"/>
      <c r="AVG356" s="44"/>
      <c r="AVH356" s="44"/>
      <c r="AVI356" s="44"/>
      <c r="AVJ356" s="44"/>
      <c r="AVK356" s="44"/>
      <c r="AVL356" s="44"/>
      <c r="AVM356" s="44"/>
      <c r="AVN356" s="44"/>
      <c r="AVO356" s="44"/>
      <c r="AVP356" s="44"/>
      <c r="AVQ356" s="44"/>
      <c r="AVR356" s="44"/>
      <c r="AVS356" s="44"/>
      <c r="AVT356" s="44"/>
      <c r="AVU356" s="44"/>
      <c r="AVV356" s="44"/>
      <c r="AVW356" s="44"/>
      <c r="AVX356" s="44"/>
      <c r="AVY356" s="44"/>
      <c r="AVZ356" s="44"/>
      <c r="AWA356" s="44"/>
      <c r="AWB356" s="44"/>
      <c r="AWC356" s="44"/>
      <c r="AWD356" s="44"/>
      <c r="AWE356" s="44"/>
      <c r="AWF356" s="44"/>
      <c r="AWG356" s="44"/>
      <c r="AWH356" s="44"/>
      <c r="AWI356" s="44"/>
      <c r="AWJ356" s="44"/>
      <c r="AWK356" s="44"/>
      <c r="AWL356" s="44"/>
      <c r="AWM356" s="44"/>
      <c r="AWN356" s="44"/>
      <c r="AWO356" s="44"/>
      <c r="AWP356" s="44"/>
      <c r="AWQ356" s="44"/>
      <c r="AWR356" s="44"/>
      <c r="AWS356" s="44"/>
      <c r="AWT356" s="44"/>
      <c r="AWU356" s="44"/>
      <c r="AWV356" s="44"/>
      <c r="AWW356" s="44"/>
      <c r="AWX356" s="44"/>
      <c r="AWY356" s="44"/>
      <c r="AWZ356" s="44"/>
      <c r="AXA356" s="44"/>
      <c r="AXB356" s="44"/>
      <c r="AXC356" s="44"/>
      <c r="AXD356" s="44"/>
      <c r="AXE356" s="44"/>
      <c r="AXF356" s="44"/>
      <c r="AXG356" s="44"/>
      <c r="AXH356" s="44"/>
      <c r="AXI356" s="44"/>
      <c r="AXJ356" s="44"/>
      <c r="AXK356" s="44"/>
      <c r="AXL356" s="44"/>
      <c r="AXM356" s="44"/>
      <c r="AXN356" s="44"/>
      <c r="AXO356" s="44"/>
      <c r="AXP356" s="44"/>
      <c r="AXQ356" s="44"/>
      <c r="AXR356" s="44"/>
      <c r="AXS356" s="44"/>
      <c r="AXT356" s="44"/>
      <c r="AXU356" s="44"/>
      <c r="AXV356" s="44"/>
      <c r="AXW356" s="44"/>
      <c r="AXX356" s="44"/>
      <c r="AXY356" s="44"/>
      <c r="AXZ356" s="44"/>
      <c r="AYA356" s="44"/>
      <c r="AYB356" s="44"/>
      <c r="AYC356" s="44"/>
      <c r="AYD356" s="44"/>
      <c r="AYE356" s="44"/>
      <c r="AYF356" s="44"/>
      <c r="AYG356" s="44"/>
      <c r="AYH356" s="44"/>
      <c r="AYI356" s="44"/>
      <c r="AYJ356" s="44"/>
      <c r="AYK356" s="44"/>
      <c r="AYL356" s="44"/>
      <c r="AYM356" s="44"/>
      <c r="AYN356" s="44"/>
      <c r="AYO356" s="44"/>
      <c r="AYP356" s="44"/>
      <c r="AYQ356" s="44"/>
      <c r="AYR356" s="44"/>
      <c r="AYS356" s="44"/>
      <c r="AYT356" s="44"/>
      <c r="AYU356" s="44"/>
      <c r="AYV356" s="44"/>
      <c r="AYW356" s="44"/>
      <c r="AYX356" s="44"/>
      <c r="AYY356" s="44"/>
      <c r="AYZ356" s="44"/>
      <c r="AZA356" s="44"/>
      <c r="AZB356" s="44"/>
      <c r="AZC356" s="44"/>
      <c r="AZD356" s="44"/>
      <c r="AZE356" s="44"/>
      <c r="AZF356" s="44"/>
      <c r="AZG356" s="44"/>
      <c r="AZH356" s="44"/>
      <c r="AZI356" s="44"/>
      <c r="AZJ356" s="44"/>
      <c r="AZK356" s="44"/>
      <c r="AZL356" s="44"/>
      <c r="AZM356" s="44"/>
      <c r="AZN356" s="44"/>
      <c r="AZO356" s="44"/>
      <c r="AZP356" s="44"/>
      <c r="AZQ356" s="44"/>
      <c r="AZR356" s="44"/>
      <c r="AZS356" s="44"/>
      <c r="AZT356" s="44"/>
      <c r="AZU356" s="44"/>
      <c r="AZV356" s="44"/>
      <c r="AZW356" s="44"/>
      <c r="AZX356" s="44"/>
      <c r="AZY356" s="44"/>
      <c r="AZZ356" s="44"/>
      <c r="BAA356" s="44"/>
      <c r="BAB356" s="44"/>
      <c r="BAC356" s="44"/>
      <c r="BAD356" s="44"/>
      <c r="BAE356" s="44"/>
      <c r="BAF356" s="44"/>
      <c r="BAG356" s="44"/>
      <c r="BAH356" s="44"/>
      <c r="BAI356" s="44"/>
      <c r="BAJ356" s="44"/>
      <c r="BAK356" s="44"/>
      <c r="BAL356" s="44"/>
      <c r="BAM356" s="44"/>
      <c r="BAN356" s="44"/>
      <c r="BAO356" s="44"/>
      <c r="BAP356" s="44"/>
      <c r="BAQ356" s="44"/>
      <c r="BAR356" s="44"/>
      <c r="BAS356" s="44"/>
      <c r="BAT356" s="44"/>
      <c r="BAU356" s="44"/>
      <c r="BAV356" s="44"/>
      <c r="BAW356" s="44"/>
      <c r="BAX356" s="44"/>
      <c r="BAY356" s="44"/>
      <c r="BAZ356" s="44"/>
      <c r="BBA356" s="44"/>
      <c r="BBB356" s="44"/>
      <c r="BBC356" s="44"/>
      <c r="BBD356" s="44"/>
      <c r="BBE356" s="44"/>
      <c r="BBF356" s="44"/>
      <c r="BBG356" s="44"/>
      <c r="BBH356" s="44"/>
      <c r="BBI356" s="44"/>
      <c r="BBJ356" s="44"/>
      <c r="BBK356" s="44"/>
      <c r="BBL356" s="44"/>
      <c r="BBM356" s="44"/>
      <c r="BBN356" s="44"/>
      <c r="BBO356" s="44"/>
      <c r="BBP356" s="44"/>
      <c r="BBQ356" s="44"/>
      <c r="BBR356" s="44"/>
      <c r="BBS356" s="44"/>
      <c r="BBT356" s="44"/>
      <c r="BBU356" s="44"/>
      <c r="BBV356" s="44"/>
      <c r="BBW356" s="44"/>
      <c r="BBX356" s="44"/>
      <c r="BBY356" s="44"/>
      <c r="BBZ356" s="44"/>
      <c r="BCA356" s="44"/>
      <c r="BCB356" s="44"/>
      <c r="BCC356" s="44"/>
      <c r="BCD356" s="44"/>
      <c r="BCE356" s="44"/>
      <c r="BCF356" s="44"/>
      <c r="BCG356" s="44"/>
      <c r="BCH356" s="44"/>
      <c r="BCI356" s="44"/>
      <c r="BCJ356" s="44"/>
      <c r="BCK356" s="44"/>
      <c r="BCL356" s="44"/>
      <c r="BCM356" s="44"/>
      <c r="BCN356" s="44"/>
      <c r="BCO356" s="44"/>
      <c r="BCP356" s="44"/>
      <c r="BCQ356" s="44"/>
      <c r="BCR356" s="44"/>
      <c r="BCS356" s="44"/>
      <c r="BCT356" s="44"/>
      <c r="BCU356" s="44"/>
      <c r="BCV356" s="44"/>
      <c r="BCW356" s="44"/>
      <c r="BCX356" s="44"/>
      <c r="BCY356" s="44"/>
      <c r="BCZ356" s="44"/>
      <c r="BDA356" s="44"/>
      <c r="BDB356" s="44"/>
      <c r="BDC356" s="44"/>
      <c r="BDD356" s="44"/>
      <c r="BDE356" s="44"/>
      <c r="BDF356" s="44"/>
      <c r="BDG356" s="44"/>
      <c r="BDH356" s="44"/>
      <c r="BDI356" s="44"/>
      <c r="BDJ356" s="44"/>
      <c r="BDK356" s="44"/>
      <c r="BDL356" s="44"/>
      <c r="BDM356" s="44"/>
      <c r="BDN356" s="44"/>
      <c r="BDO356" s="44"/>
      <c r="BDP356" s="44"/>
      <c r="BDQ356" s="44"/>
      <c r="BDR356" s="44"/>
      <c r="BDS356" s="44"/>
      <c r="BDT356" s="44"/>
      <c r="BDU356" s="44"/>
      <c r="BDV356" s="44"/>
      <c r="BDW356" s="44"/>
      <c r="BDX356" s="44"/>
      <c r="BDY356" s="44"/>
      <c r="BDZ356" s="44"/>
      <c r="BEA356" s="44"/>
      <c r="BEB356" s="44"/>
      <c r="BEC356" s="44"/>
      <c r="BED356" s="44"/>
      <c r="BEE356" s="44"/>
      <c r="BEF356" s="44"/>
      <c r="BEG356" s="44"/>
      <c r="BEH356" s="44"/>
      <c r="BEI356" s="44"/>
      <c r="BEJ356" s="44"/>
      <c r="BEK356" s="44"/>
      <c r="BEL356" s="44"/>
      <c r="BEM356" s="44"/>
      <c r="BEN356" s="44"/>
      <c r="BEO356" s="44"/>
      <c r="BEP356" s="44"/>
      <c r="BEQ356" s="44"/>
      <c r="BER356" s="44"/>
      <c r="BES356" s="44"/>
      <c r="BET356" s="44"/>
      <c r="BEU356" s="44"/>
      <c r="BEV356" s="44"/>
      <c r="BEW356" s="44"/>
      <c r="BEX356" s="44"/>
      <c r="BEY356" s="44"/>
      <c r="BEZ356" s="44"/>
      <c r="BFA356" s="44"/>
      <c r="BFB356" s="44"/>
      <c r="BFC356" s="44"/>
      <c r="BFD356" s="44"/>
      <c r="BFE356" s="44"/>
      <c r="BFF356" s="44"/>
      <c r="BFG356" s="44"/>
      <c r="BFH356" s="44"/>
      <c r="BFI356" s="44"/>
      <c r="BFJ356" s="44"/>
      <c r="BFK356" s="44"/>
      <c r="BFL356" s="44"/>
      <c r="BFM356" s="44"/>
      <c r="BFN356" s="44"/>
      <c r="BFO356" s="44"/>
      <c r="BFP356" s="44"/>
      <c r="BFQ356" s="44"/>
      <c r="BFR356" s="44"/>
      <c r="BFS356" s="44"/>
      <c r="BFT356" s="44"/>
      <c r="BFU356" s="44"/>
      <c r="BFV356" s="44"/>
      <c r="BFW356" s="44"/>
      <c r="BFX356" s="44"/>
      <c r="BFY356" s="44"/>
      <c r="BFZ356" s="44"/>
      <c r="BGA356" s="44"/>
      <c r="BGB356" s="44"/>
      <c r="BGC356" s="44"/>
      <c r="BGD356" s="44"/>
      <c r="BGE356" s="44"/>
      <c r="BGF356" s="44"/>
      <c r="BGG356" s="44"/>
      <c r="BGH356" s="44"/>
      <c r="BGI356" s="44"/>
      <c r="BGJ356" s="44"/>
      <c r="BGK356" s="44"/>
      <c r="BGL356" s="44"/>
      <c r="BGM356" s="44"/>
      <c r="BGN356" s="44"/>
      <c r="BGO356" s="44"/>
      <c r="BGP356" s="44"/>
      <c r="BGQ356" s="44"/>
      <c r="BGR356" s="44"/>
      <c r="BGS356" s="44"/>
      <c r="BGT356" s="44"/>
      <c r="BGU356" s="44"/>
      <c r="BGV356" s="44"/>
      <c r="BGW356" s="44"/>
      <c r="BGX356" s="44"/>
      <c r="BGY356" s="44"/>
      <c r="BGZ356" s="44"/>
      <c r="BHA356" s="44"/>
      <c r="BHB356" s="44"/>
      <c r="BHC356" s="44"/>
      <c r="BHD356" s="44"/>
      <c r="BHE356" s="44"/>
      <c r="BHF356" s="44"/>
      <c r="BHG356" s="44"/>
      <c r="BHH356" s="44"/>
      <c r="BHI356" s="44"/>
      <c r="BHJ356" s="44"/>
      <c r="BHK356" s="44"/>
      <c r="BHL356" s="44"/>
      <c r="BHM356" s="44"/>
      <c r="BHN356" s="44"/>
      <c r="BHO356" s="44"/>
      <c r="BHP356" s="44"/>
      <c r="BHQ356" s="44"/>
      <c r="BHR356" s="44"/>
      <c r="BHS356" s="44"/>
      <c r="BHT356" s="44"/>
      <c r="BHU356" s="44"/>
      <c r="BHV356" s="44"/>
      <c r="BHW356" s="44"/>
      <c r="BHX356" s="44"/>
      <c r="BHY356" s="44"/>
      <c r="BHZ356" s="44"/>
      <c r="BIA356" s="44"/>
      <c r="BIB356" s="44"/>
      <c r="BIC356" s="44"/>
      <c r="BID356" s="44"/>
      <c r="BIE356" s="44"/>
      <c r="BIF356" s="44"/>
      <c r="BIG356" s="44"/>
      <c r="BIH356" s="44"/>
      <c r="BII356" s="44"/>
      <c r="BIJ356" s="44"/>
      <c r="BIK356" s="44"/>
      <c r="BIL356" s="44"/>
      <c r="BIM356" s="44"/>
      <c r="BIN356" s="44"/>
      <c r="BIO356" s="44"/>
      <c r="BIP356" s="44"/>
      <c r="BIQ356" s="44"/>
      <c r="BIR356" s="44"/>
      <c r="BIS356" s="44"/>
      <c r="BIT356" s="44"/>
      <c r="BIU356" s="44"/>
      <c r="BIV356" s="44"/>
      <c r="BIW356" s="44"/>
      <c r="BIX356" s="44"/>
      <c r="BIY356" s="44"/>
      <c r="BIZ356" s="44"/>
      <c r="BJA356" s="44"/>
      <c r="BJB356" s="44"/>
      <c r="BJC356" s="44"/>
      <c r="BJD356" s="44"/>
      <c r="BJE356" s="44"/>
      <c r="BJF356" s="44"/>
      <c r="BJG356" s="44"/>
      <c r="BJH356" s="44"/>
      <c r="BJI356" s="44"/>
      <c r="BJJ356" s="44"/>
      <c r="BJK356" s="44"/>
      <c r="BJL356" s="44"/>
      <c r="BJM356" s="44"/>
      <c r="BJN356" s="44"/>
      <c r="BJO356" s="44"/>
      <c r="BJP356" s="44"/>
      <c r="BJQ356" s="44"/>
      <c r="BJR356" s="44"/>
      <c r="BJS356" s="44"/>
      <c r="BJT356" s="44"/>
      <c r="BJU356" s="44"/>
      <c r="BJV356" s="44"/>
      <c r="BJW356" s="44"/>
      <c r="BJX356" s="44"/>
      <c r="BJY356" s="44"/>
      <c r="BJZ356" s="44"/>
      <c r="BKA356" s="44"/>
      <c r="BKB356" s="44"/>
      <c r="BKC356" s="44"/>
      <c r="BKD356" s="44"/>
      <c r="BKE356" s="44"/>
      <c r="BKF356" s="44"/>
      <c r="BKG356" s="44"/>
      <c r="BKH356" s="44"/>
      <c r="BKI356" s="44"/>
      <c r="BKJ356" s="44"/>
      <c r="BKK356" s="44"/>
      <c r="BKL356" s="44"/>
      <c r="BKM356" s="44"/>
      <c r="BKN356" s="44"/>
      <c r="BKO356" s="44"/>
      <c r="BKP356" s="44"/>
      <c r="BKQ356" s="44"/>
      <c r="BKR356" s="44"/>
      <c r="BKS356" s="44"/>
      <c r="BKT356" s="44"/>
      <c r="BKU356" s="44"/>
      <c r="BKV356" s="44"/>
      <c r="BKW356" s="44"/>
      <c r="BKX356" s="44"/>
      <c r="BKY356" s="44"/>
      <c r="BKZ356" s="44"/>
      <c r="BLA356" s="44"/>
      <c r="BLB356" s="44"/>
      <c r="BLC356" s="44"/>
      <c r="BLD356" s="44"/>
      <c r="BLE356" s="44"/>
      <c r="BLF356" s="44"/>
      <c r="BLG356" s="44"/>
      <c r="BLH356" s="44"/>
      <c r="BLI356" s="44"/>
      <c r="BLJ356" s="44"/>
      <c r="BLK356" s="44"/>
      <c r="BLL356" s="44"/>
      <c r="BLM356" s="44"/>
      <c r="BLN356" s="44"/>
      <c r="BLO356" s="44"/>
      <c r="BLP356" s="44"/>
      <c r="BLQ356" s="44"/>
      <c r="BLR356" s="44"/>
      <c r="BLS356" s="44"/>
      <c r="BLT356" s="44"/>
      <c r="BLU356" s="44"/>
      <c r="BLV356" s="44"/>
      <c r="BLW356" s="44"/>
      <c r="BLX356" s="44"/>
      <c r="BLY356" s="44"/>
      <c r="BLZ356" s="44"/>
      <c r="BMA356" s="44"/>
      <c r="BMB356" s="44"/>
      <c r="BMC356" s="44"/>
      <c r="BMD356" s="44"/>
      <c r="BME356" s="44"/>
      <c r="BMF356" s="44"/>
      <c r="BMG356" s="44"/>
      <c r="BMH356" s="44"/>
      <c r="BMI356" s="44"/>
      <c r="BMJ356" s="44"/>
      <c r="BMK356" s="44"/>
      <c r="BML356" s="44"/>
      <c r="BMM356" s="44"/>
      <c r="BMN356" s="44"/>
      <c r="BMO356" s="44"/>
      <c r="BMP356" s="44"/>
      <c r="BMQ356" s="44"/>
      <c r="BMR356" s="44"/>
      <c r="BMS356" s="44"/>
      <c r="BMT356" s="44"/>
      <c r="BMU356" s="44"/>
      <c r="BMV356" s="44"/>
      <c r="BMW356" s="44"/>
      <c r="BMX356" s="44"/>
      <c r="BMY356" s="44"/>
      <c r="BMZ356" s="44"/>
      <c r="BNA356" s="44"/>
      <c r="BNB356" s="44"/>
      <c r="BNC356" s="44"/>
      <c r="BND356" s="44"/>
      <c r="BNE356" s="44"/>
      <c r="BNF356" s="44"/>
      <c r="BNG356" s="44"/>
      <c r="BNH356" s="44"/>
      <c r="BNI356" s="44"/>
      <c r="BNJ356" s="44"/>
      <c r="BNK356" s="44"/>
      <c r="BNL356" s="44"/>
      <c r="BNM356" s="44"/>
      <c r="BNN356" s="44"/>
      <c r="BNO356" s="44"/>
      <c r="BNP356" s="44"/>
      <c r="BNQ356" s="44"/>
      <c r="BNR356" s="44"/>
      <c r="BNS356" s="44"/>
      <c r="BNT356" s="44"/>
      <c r="BNU356" s="44"/>
      <c r="BNV356" s="44"/>
      <c r="BNW356" s="44"/>
      <c r="BNX356" s="44"/>
      <c r="BNY356" s="44"/>
      <c r="BNZ356" s="44"/>
      <c r="BOA356" s="44"/>
      <c r="BOB356" s="44"/>
      <c r="BOC356" s="44"/>
      <c r="BOD356" s="44"/>
      <c r="BOE356" s="44"/>
      <c r="BOF356" s="44"/>
      <c r="BOG356" s="44"/>
      <c r="BOH356" s="44"/>
      <c r="BOI356" s="44"/>
      <c r="BOJ356" s="44"/>
      <c r="BOK356" s="44"/>
      <c r="BOL356" s="44"/>
      <c r="BOM356" s="44"/>
      <c r="BON356" s="44"/>
      <c r="BOO356" s="44"/>
      <c r="BOP356" s="44"/>
      <c r="BOQ356" s="44"/>
      <c r="BOR356" s="44"/>
      <c r="BOS356" s="44"/>
      <c r="BOT356" s="44"/>
      <c r="BOU356" s="44"/>
      <c r="BOV356" s="44"/>
      <c r="BOW356" s="44"/>
      <c r="BOX356" s="44"/>
      <c r="BOY356" s="44"/>
      <c r="BOZ356" s="44"/>
      <c r="BPA356" s="44"/>
      <c r="BPB356" s="44"/>
      <c r="BPC356" s="44"/>
      <c r="BPD356" s="44"/>
      <c r="BPE356" s="44"/>
      <c r="BPF356" s="44"/>
      <c r="BPG356" s="44"/>
      <c r="BPH356" s="44"/>
      <c r="BPI356" s="44"/>
      <c r="BPJ356" s="44"/>
      <c r="BPK356" s="44"/>
      <c r="BPL356" s="44"/>
      <c r="BPM356" s="44"/>
      <c r="BPN356" s="44"/>
      <c r="BPO356" s="44"/>
      <c r="BPP356" s="44"/>
      <c r="BPQ356" s="44"/>
      <c r="BPR356" s="44"/>
      <c r="BPS356" s="44"/>
      <c r="BPT356" s="44"/>
      <c r="BPU356" s="44"/>
      <c r="BPV356" s="44"/>
      <c r="BPW356" s="44"/>
      <c r="BPX356" s="44"/>
      <c r="BPY356" s="44"/>
      <c r="BPZ356" s="44"/>
      <c r="BQA356" s="44"/>
      <c r="BQB356" s="44"/>
      <c r="BQC356" s="44"/>
      <c r="BQD356" s="44"/>
      <c r="BQE356" s="44"/>
      <c r="BQF356" s="44"/>
      <c r="BQG356" s="44"/>
      <c r="BQH356" s="44"/>
      <c r="BQI356" s="44"/>
      <c r="BQJ356" s="44"/>
      <c r="BQK356" s="44"/>
      <c r="BQL356" s="44"/>
      <c r="BQM356" s="44"/>
      <c r="BQN356" s="44"/>
      <c r="BQO356" s="44"/>
      <c r="BQP356" s="44"/>
      <c r="BQQ356" s="44"/>
      <c r="BQR356" s="44"/>
      <c r="BQS356" s="44"/>
      <c r="BQT356" s="44"/>
      <c r="BQU356" s="44"/>
      <c r="BQV356" s="44"/>
      <c r="BQW356" s="44"/>
      <c r="BQX356" s="44"/>
      <c r="BQY356" s="44"/>
      <c r="BQZ356" s="44"/>
      <c r="BRA356" s="44"/>
      <c r="BRB356" s="44"/>
      <c r="BRC356" s="44"/>
      <c r="BRD356" s="44"/>
      <c r="BRE356" s="44"/>
      <c r="BRF356" s="44"/>
      <c r="BRG356" s="44"/>
      <c r="BRH356" s="44"/>
      <c r="BRI356" s="44"/>
      <c r="BRJ356" s="44"/>
      <c r="BRK356" s="44"/>
      <c r="BRL356" s="44"/>
      <c r="BRM356" s="44"/>
      <c r="BRN356" s="44"/>
      <c r="BRO356" s="44"/>
      <c r="BRP356" s="44"/>
      <c r="BRQ356" s="44"/>
      <c r="BRR356" s="44"/>
      <c r="BRS356" s="44"/>
      <c r="BRT356" s="44"/>
      <c r="BRU356" s="44"/>
      <c r="BRV356" s="44"/>
      <c r="BRW356" s="44"/>
      <c r="BRX356" s="44"/>
      <c r="BRY356" s="44"/>
      <c r="BRZ356" s="44"/>
    </row>
    <row r="357" spans="1:1846" s="125" customFormat="1" x14ac:dyDescent="0.3">
      <c r="A357" s="812"/>
      <c r="B357" s="812"/>
      <c r="C357" s="812"/>
      <c r="D357" s="328" t="s">
        <v>473</v>
      </c>
      <c r="E357" s="37"/>
      <c r="F357" s="328"/>
      <c r="G357" s="393" t="s">
        <v>474</v>
      </c>
      <c r="H357" s="192">
        <f t="shared" ref="H357:K357" si="200">H358</f>
        <v>0</v>
      </c>
      <c r="I357" s="191">
        <f t="shared" si="200"/>
        <v>0</v>
      </c>
      <c r="J357" s="191">
        <f t="shared" si="200"/>
        <v>0</v>
      </c>
      <c r="K357" s="191">
        <f t="shared" si="200"/>
        <v>0</v>
      </c>
      <c r="L357" s="46"/>
      <c r="M357" s="706">
        <f>M358</f>
        <v>0</v>
      </c>
      <c r="N357" s="47">
        <f t="shared" ref="N357:P357" si="201">N358</f>
        <v>250000000</v>
      </c>
      <c r="O357" s="47">
        <f t="shared" si="201"/>
        <v>194611377.36000001</v>
      </c>
      <c r="P357" s="47">
        <f t="shared" si="201"/>
        <v>0</v>
      </c>
      <c r="Q357" s="176"/>
      <c r="R357" s="352">
        <f>R358</f>
        <v>305410280.50999999</v>
      </c>
      <c r="S357" s="486">
        <f t="shared" ref="S357:U357" si="202">S358</f>
        <v>934858.94</v>
      </c>
      <c r="T357" s="486">
        <f t="shared" si="202"/>
        <v>0</v>
      </c>
      <c r="U357" s="486">
        <f t="shared" si="202"/>
        <v>0</v>
      </c>
      <c r="V357" s="314"/>
      <c r="W357" s="497">
        <f t="shared" ref="W357:Z362" si="203">H357+M357+R357</f>
        <v>305410280.50999999</v>
      </c>
      <c r="X357" s="19">
        <f t="shared" si="203"/>
        <v>250934858.94</v>
      </c>
      <c r="Y357" s="19">
        <f t="shared" si="203"/>
        <v>194611377.36000001</v>
      </c>
      <c r="Z357" s="155">
        <f t="shared" si="203"/>
        <v>0</v>
      </c>
      <c r="AA357" s="897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  <c r="FC357" s="124"/>
      <c r="FD357" s="124"/>
      <c r="FE357" s="124"/>
      <c r="FF357" s="124"/>
      <c r="FG357" s="124"/>
      <c r="FH357" s="124"/>
      <c r="FI357" s="124"/>
      <c r="FJ357" s="124"/>
      <c r="FK357" s="124"/>
      <c r="FL357" s="124"/>
      <c r="FM357" s="124"/>
      <c r="FN357" s="124"/>
      <c r="FO357" s="124"/>
      <c r="FP357" s="124"/>
      <c r="FQ357" s="124"/>
      <c r="FR357" s="124"/>
      <c r="FS357" s="124"/>
      <c r="FT357" s="124"/>
      <c r="FU357" s="124"/>
      <c r="FV357" s="124"/>
      <c r="FW357" s="124"/>
      <c r="FX357" s="124"/>
      <c r="FY357" s="124"/>
      <c r="FZ357" s="124"/>
      <c r="GA357" s="124"/>
      <c r="GB357" s="124"/>
      <c r="GC357" s="124"/>
      <c r="GD357" s="124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  <c r="GO357" s="124"/>
      <c r="GP357" s="124"/>
      <c r="GQ357" s="124"/>
      <c r="GR357" s="124"/>
      <c r="GS357" s="124"/>
      <c r="GT357" s="124"/>
      <c r="GU357" s="124"/>
      <c r="GV357" s="124"/>
      <c r="GW357" s="124"/>
      <c r="GX357" s="124"/>
      <c r="GY357" s="124"/>
      <c r="GZ357" s="124"/>
      <c r="HA357" s="124"/>
      <c r="HB357" s="124"/>
      <c r="HC357" s="124"/>
      <c r="HD357" s="124"/>
      <c r="HE357" s="124"/>
      <c r="HF357" s="124"/>
      <c r="HG357" s="124"/>
      <c r="HH357" s="124"/>
      <c r="HI357" s="124"/>
      <c r="HJ357" s="124"/>
      <c r="HK357" s="124"/>
      <c r="HL357" s="124"/>
      <c r="HM357" s="124"/>
      <c r="HN357" s="124"/>
      <c r="HO357" s="124"/>
      <c r="HP357" s="124"/>
      <c r="HQ357" s="124"/>
      <c r="HR357" s="124"/>
      <c r="HS357" s="124"/>
      <c r="HT357" s="124"/>
      <c r="HU357" s="124"/>
      <c r="HV357" s="124"/>
      <c r="HW357" s="124"/>
      <c r="HX357" s="124"/>
      <c r="HY357" s="124"/>
      <c r="HZ357" s="124"/>
      <c r="IA357" s="124"/>
      <c r="IB357" s="124"/>
      <c r="IC357" s="124"/>
      <c r="ID357" s="124"/>
      <c r="IE357" s="124"/>
      <c r="IF357" s="124"/>
      <c r="IG357" s="124"/>
      <c r="IH357" s="124"/>
      <c r="II357" s="124"/>
      <c r="IJ357" s="124"/>
      <c r="IK357" s="124"/>
      <c r="IL357" s="124"/>
      <c r="IM357" s="124"/>
      <c r="IN357" s="124"/>
      <c r="IO357" s="124"/>
      <c r="IP357" s="124"/>
      <c r="IQ357" s="124"/>
      <c r="IR357" s="124"/>
      <c r="IS357" s="124"/>
      <c r="IT357" s="124"/>
      <c r="IU357" s="124"/>
      <c r="IV357" s="124"/>
      <c r="IW357" s="124"/>
      <c r="IX357" s="124"/>
      <c r="IY357" s="124"/>
      <c r="IZ357" s="124"/>
      <c r="JA357" s="124"/>
      <c r="JB357" s="124"/>
      <c r="JC357" s="124"/>
      <c r="JD357" s="124"/>
      <c r="JE357" s="124"/>
      <c r="JF357" s="124"/>
      <c r="JG357" s="124"/>
      <c r="JH357" s="124"/>
      <c r="JI357" s="124"/>
      <c r="JJ357" s="124"/>
      <c r="JK357" s="124"/>
      <c r="JL357" s="124"/>
      <c r="JM357" s="124"/>
      <c r="JN357" s="124"/>
      <c r="JO357" s="124"/>
      <c r="JP357" s="124"/>
      <c r="JQ357" s="124"/>
      <c r="JR357" s="124"/>
      <c r="JS357" s="124"/>
      <c r="JT357" s="124"/>
      <c r="JU357" s="124"/>
      <c r="JV357" s="124"/>
      <c r="JW357" s="124"/>
      <c r="JX357" s="124"/>
      <c r="JY357" s="124"/>
      <c r="JZ357" s="124"/>
      <c r="KA357" s="124"/>
      <c r="KB357" s="124"/>
      <c r="KC357" s="124"/>
      <c r="KD357" s="124"/>
      <c r="KE357" s="124"/>
      <c r="KF357" s="124"/>
      <c r="KG357" s="124"/>
      <c r="KH357" s="124"/>
      <c r="KI357" s="124"/>
      <c r="KJ357" s="124"/>
      <c r="KK357" s="124"/>
      <c r="KL357" s="124"/>
      <c r="KM357" s="124"/>
      <c r="KN357" s="124"/>
      <c r="KO357" s="124"/>
      <c r="KP357" s="124"/>
      <c r="KQ357" s="124"/>
      <c r="KR357" s="124"/>
      <c r="KS357" s="124"/>
      <c r="KT357" s="124"/>
      <c r="KU357" s="124"/>
      <c r="KV357" s="124"/>
      <c r="KW357" s="124"/>
      <c r="KX357" s="124"/>
      <c r="KY357" s="124"/>
      <c r="KZ357" s="124"/>
      <c r="LA357" s="124"/>
      <c r="LB357" s="124"/>
      <c r="LC357" s="124"/>
      <c r="LD357" s="124"/>
      <c r="LE357" s="124"/>
      <c r="LF357" s="124"/>
      <c r="LG357" s="124"/>
      <c r="LH357" s="124"/>
      <c r="LI357" s="124"/>
      <c r="LJ357" s="124"/>
      <c r="LK357" s="124"/>
      <c r="LL357" s="124"/>
      <c r="LM357" s="124"/>
      <c r="LN357" s="124"/>
      <c r="LO357" s="124"/>
      <c r="LP357" s="124"/>
      <c r="LQ357" s="124"/>
      <c r="LR357" s="124"/>
      <c r="LS357" s="124"/>
      <c r="LT357" s="124"/>
      <c r="LU357" s="124"/>
      <c r="LV357" s="124"/>
      <c r="LW357" s="124"/>
      <c r="LX357" s="124"/>
      <c r="LY357" s="124"/>
      <c r="LZ357" s="124"/>
      <c r="MA357" s="124"/>
      <c r="MB357" s="124"/>
      <c r="MC357" s="124"/>
      <c r="MD357" s="124"/>
      <c r="ME357" s="124"/>
      <c r="MF357" s="124"/>
      <c r="MG357" s="124"/>
      <c r="MH357" s="124"/>
      <c r="MI357" s="124"/>
      <c r="MJ357" s="124"/>
      <c r="MK357" s="124"/>
      <c r="ML357" s="124"/>
      <c r="MM357" s="124"/>
      <c r="MN357" s="124"/>
      <c r="MO357" s="124"/>
      <c r="MP357" s="124"/>
      <c r="MQ357" s="124"/>
      <c r="MR357" s="124"/>
      <c r="MS357" s="124"/>
      <c r="MT357" s="124"/>
      <c r="MU357" s="124"/>
      <c r="MV357" s="124"/>
      <c r="MW357" s="124"/>
      <c r="MX357" s="124"/>
      <c r="MY357" s="124"/>
      <c r="MZ357" s="124"/>
      <c r="NA357" s="124"/>
      <c r="NB357" s="124"/>
      <c r="NC357" s="124"/>
      <c r="ND357" s="124"/>
      <c r="NE357" s="124"/>
      <c r="NF357" s="124"/>
      <c r="NG357" s="124"/>
      <c r="NH357" s="124"/>
      <c r="NI357" s="124"/>
      <c r="NJ357" s="124"/>
      <c r="NK357" s="124"/>
      <c r="NL357" s="124"/>
      <c r="NM357" s="124"/>
      <c r="NN357" s="124"/>
      <c r="NO357" s="124"/>
      <c r="NP357" s="124"/>
      <c r="NQ357" s="124"/>
      <c r="NR357" s="124"/>
      <c r="NS357" s="124"/>
      <c r="NT357" s="124"/>
      <c r="NU357" s="124"/>
      <c r="NV357" s="124"/>
      <c r="NW357" s="124"/>
      <c r="NX357" s="124"/>
      <c r="NY357" s="124"/>
      <c r="NZ357" s="124"/>
      <c r="OA357" s="124"/>
      <c r="OB357" s="124"/>
      <c r="OC357" s="124"/>
      <c r="OD357" s="124"/>
      <c r="OE357" s="124"/>
      <c r="OF357" s="124"/>
      <c r="OG357" s="124"/>
      <c r="OH357" s="124"/>
      <c r="OI357" s="124"/>
      <c r="OJ357" s="124"/>
      <c r="OK357" s="124"/>
      <c r="OL357" s="124"/>
      <c r="OM357" s="124"/>
      <c r="ON357" s="124"/>
      <c r="OO357" s="124"/>
      <c r="OP357" s="124"/>
      <c r="OQ357" s="124"/>
      <c r="OR357" s="124"/>
      <c r="OS357" s="124"/>
      <c r="OT357" s="124"/>
      <c r="OU357" s="124"/>
      <c r="OV357" s="124"/>
      <c r="OW357" s="124"/>
      <c r="OX357" s="124"/>
      <c r="OY357" s="124"/>
      <c r="OZ357" s="124"/>
      <c r="PA357" s="124"/>
      <c r="PB357" s="124"/>
      <c r="PC357" s="124"/>
      <c r="PD357" s="124"/>
      <c r="PE357" s="124"/>
      <c r="PF357" s="124"/>
      <c r="PG357" s="124"/>
      <c r="PH357" s="124"/>
      <c r="PI357" s="124"/>
      <c r="PJ357" s="124"/>
      <c r="PK357" s="124"/>
      <c r="PL357" s="124"/>
      <c r="PM357" s="124"/>
      <c r="PN357" s="124"/>
      <c r="PO357" s="124"/>
      <c r="PP357" s="124"/>
      <c r="PQ357" s="124"/>
      <c r="PR357" s="124"/>
      <c r="PS357" s="124"/>
      <c r="PT357" s="124"/>
      <c r="PU357" s="124"/>
      <c r="PV357" s="124"/>
      <c r="PW357" s="124"/>
      <c r="PX357" s="124"/>
      <c r="PY357" s="124"/>
      <c r="PZ357" s="124"/>
      <c r="QA357" s="124"/>
      <c r="QB357" s="124"/>
      <c r="QC357" s="124"/>
      <c r="QD357" s="124"/>
      <c r="QE357" s="124"/>
      <c r="QF357" s="124"/>
      <c r="QG357" s="124"/>
      <c r="QH357" s="124"/>
      <c r="QI357" s="124"/>
      <c r="QJ357" s="124"/>
      <c r="QK357" s="124"/>
      <c r="QL357" s="124"/>
      <c r="QM357" s="124"/>
      <c r="QN357" s="124"/>
      <c r="QO357" s="124"/>
      <c r="QP357" s="124"/>
      <c r="QQ357" s="124"/>
      <c r="QR357" s="124"/>
      <c r="QS357" s="124"/>
      <c r="QT357" s="124"/>
      <c r="QU357" s="124"/>
      <c r="QV357" s="124"/>
      <c r="QW357" s="124"/>
      <c r="QX357" s="124"/>
      <c r="QY357" s="124"/>
      <c r="QZ357" s="124"/>
      <c r="RA357" s="124"/>
      <c r="RB357" s="124"/>
      <c r="RC357" s="124"/>
      <c r="RD357" s="124"/>
      <c r="RE357" s="124"/>
      <c r="RF357" s="124"/>
      <c r="RG357" s="124"/>
      <c r="RH357" s="124"/>
      <c r="RI357" s="124"/>
      <c r="RJ357" s="124"/>
      <c r="RK357" s="124"/>
      <c r="RL357" s="124"/>
      <c r="RM357" s="124"/>
      <c r="RN357" s="124"/>
      <c r="RO357" s="124"/>
      <c r="RP357" s="124"/>
      <c r="RQ357" s="124"/>
      <c r="RR357" s="124"/>
      <c r="RS357" s="124"/>
      <c r="RT357" s="124"/>
      <c r="RU357" s="124"/>
      <c r="RV357" s="124"/>
      <c r="RW357" s="124"/>
      <c r="RX357" s="124"/>
      <c r="RY357" s="124"/>
      <c r="RZ357" s="124"/>
      <c r="SA357" s="124"/>
      <c r="SB357" s="124"/>
      <c r="SC357" s="124"/>
      <c r="SD357" s="124"/>
      <c r="SE357" s="124"/>
      <c r="SF357" s="124"/>
      <c r="SG357" s="124"/>
      <c r="SH357" s="124"/>
      <c r="SI357" s="124"/>
      <c r="SJ357" s="124"/>
      <c r="SK357" s="124"/>
      <c r="SL357" s="124"/>
      <c r="SM357" s="124"/>
      <c r="SN357" s="124"/>
      <c r="SO357" s="124"/>
      <c r="SP357" s="124"/>
      <c r="SQ357" s="124"/>
      <c r="SR357" s="124"/>
      <c r="SS357" s="124"/>
      <c r="ST357" s="124"/>
      <c r="SU357" s="124"/>
      <c r="SV357" s="124"/>
      <c r="SW357" s="124"/>
      <c r="SX357" s="124"/>
      <c r="SY357" s="124"/>
      <c r="SZ357" s="124"/>
      <c r="TA357" s="124"/>
      <c r="TB357" s="124"/>
      <c r="TC357" s="124"/>
      <c r="TD357" s="124"/>
      <c r="TE357" s="124"/>
      <c r="TF357" s="124"/>
      <c r="TG357" s="124"/>
      <c r="TH357" s="124"/>
      <c r="TI357" s="124"/>
      <c r="TJ357" s="124"/>
      <c r="TK357" s="124"/>
      <c r="TL357" s="124"/>
      <c r="TM357" s="124"/>
      <c r="TN357" s="124"/>
      <c r="TO357" s="124"/>
      <c r="TP357" s="124"/>
      <c r="TQ357" s="124"/>
      <c r="TR357" s="124"/>
      <c r="TS357" s="124"/>
      <c r="TT357" s="124"/>
      <c r="TU357" s="124"/>
      <c r="TV357" s="124"/>
      <c r="TW357" s="124"/>
      <c r="TX357" s="124"/>
      <c r="TY357" s="124"/>
      <c r="TZ357" s="124"/>
      <c r="UA357" s="124"/>
      <c r="UB357" s="124"/>
      <c r="UC357" s="124"/>
      <c r="UD357" s="124"/>
      <c r="UE357" s="124"/>
      <c r="UF357" s="124"/>
      <c r="UG357" s="124"/>
      <c r="UH357" s="124"/>
      <c r="UI357" s="124"/>
      <c r="UJ357" s="124"/>
      <c r="UK357" s="124"/>
      <c r="UL357" s="124"/>
      <c r="UM357" s="124"/>
      <c r="UN357" s="124"/>
      <c r="UO357" s="124"/>
      <c r="UP357" s="124"/>
      <c r="UQ357" s="124"/>
      <c r="UR357" s="124"/>
      <c r="US357" s="124"/>
      <c r="UT357" s="124"/>
      <c r="UU357" s="124"/>
      <c r="UV357" s="124"/>
      <c r="UW357" s="124"/>
      <c r="UX357" s="124"/>
      <c r="UY357" s="124"/>
      <c r="UZ357" s="124"/>
      <c r="VA357" s="124"/>
      <c r="VB357" s="124"/>
      <c r="VC357" s="124"/>
      <c r="VD357" s="124"/>
      <c r="VE357" s="124"/>
      <c r="VF357" s="124"/>
      <c r="VG357" s="124"/>
      <c r="VH357" s="124"/>
      <c r="VI357" s="124"/>
      <c r="VJ357" s="124"/>
      <c r="VK357" s="124"/>
      <c r="VL357" s="124"/>
      <c r="VM357" s="124"/>
      <c r="VN357" s="124"/>
      <c r="VO357" s="124"/>
      <c r="VP357" s="124"/>
      <c r="VQ357" s="124"/>
      <c r="VR357" s="124"/>
      <c r="VS357" s="124"/>
      <c r="VT357" s="124"/>
      <c r="VU357" s="124"/>
      <c r="VV357" s="124"/>
      <c r="VW357" s="124"/>
      <c r="VX357" s="124"/>
      <c r="VY357" s="124"/>
      <c r="VZ357" s="124"/>
      <c r="WA357" s="124"/>
      <c r="WB357" s="124"/>
      <c r="WC357" s="124"/>
      <c r="WD357" s="124"/>
      <c r="WE357" s="124"/>
      <c r="WF357" s="124"/>
      <c r="WG357" s="124"/>
      <c r="WH357" s="124"/>
      <c r="WI357" s="124"/>
      <c r="WJ357" s="124"/>
      <c r="WK357" s="124"/>
      <c r="WL357" s="124"/>
      <c r="WM357" s="124"/>
      <c r="WN357" s="124"/>
      <c r="WO357" s="124"/>
      <c r="WP357" s="124"/>
      <c r="WQ357" s="124"/>
      <c r="WR357" s="124"/>
      <c r="WS357" s="124"/>
      <c r="WT357" s="124"/>
      <c r="WU357" s="124"/>
      <c r="WV357" s="124"/>
      <c r="WW357" s="124"/>
      <c r="WX357" s="124"/>
      <c r="WY357" s="124"/>
      <c r="WZ357" s="124"/>
      <c r="XA357" s="124"/>
      <c r="XB357" s="124"/>
      <c r="XC357" s="124"/>
      <c r="XD357" s="124"/>
      <c r="XE357" s="124"/>
      <c r="XF357" s="124"/>
      <c r="XG357" s="124"/>
      <c r="XH357" s="124"/>
      <c r="XI357" s="124"/>
      <c r="XJ357" s="124"/>
      <c r="XK357" s="124"/>
      <c r="XL357" s="124"/>
      <c r="XM357" s="124"/>
      <c r="XN357" s="124"/>
      <c r="XO357" s="124"/>
      <c r="XP357" s="124"/>
      <c r="XQ357" s="124"/>
      <c r="XR357" s="124"/>
      <c r="XS357" s="124"/>
      <c r="XT357" s="124"/>
      <c r="XU357" s="124"/>
      <c r="XV357" s="124"/>
      <c r="XW357" s="124"/>
      <c r="XX357" s="124"/>
      <c r="XY357" s="124"/>
      <c r="XZ357" s="124"/>
      <c r="YA357" s="124"/>
      <c r="YB357" s="124"/>
      <c r="YC357" s="124"/>
      <c r="YD357" s="124"/>
      <c r="YE357" s="124"/>
      <c r="YF357" s="124"/>
      <c r="YG357" s="124"/>
      <c r="YH357" s="124"/>
      <c r="YI357" s="124"/>
      <c r="YJ357" s="124"/>
      <c r="YK357" s="124"/>
      <c r="YL357" s="124"/>
      <c r="YM357" s="124"/>
      <c r="YN357" s="124"/>
      <c r="YO357" s="124"/>
      <c r="YP357" s="124"/>
      <c r="YQ357" s="124"/>
      <c r="YR357" s="124"/>
      <c r="YS357" s="124"/>
      <c r="YT357" s="124"/>
      <c r="YU357" s="124"/>
      <c r="YV357" s="124"/>
      <c r="YW357" s="124"/>
      <c r="YX357" s="124"/>
      <c r="YY357" s="124"/>
      <c r="YZ357" s="124"/>
      <c r="ZA357" s="124"/>
      <c r="ZB357" s="124"/>
      <c r="ZC357" s="124"/>
      <c r="ZD357" s="124"/>
      <c r="ZE357" s="124"/>
      <c r="ZF357" s="124"/>
      <c r="ZG357" s="124"/>
      <c r="ZH357" s="124"/>
      <c r="ZI357" s="124"/>
      <c r="ZJ357" s="124"/>
      <c r="ZK357" s="124"/>
      <c r="ZL357" s="124"/>
      <c r="ZM357" s="124"/>
      <c r="ZN357" s="124"/>
      <c r="ZO357" s="124"/>
      <c r="ZP357" s="124"/>
      <c r="ZQ357" s="124"/>
      <c r="ZR357" s="124"/>
      <c r="ZS357" s="124"/>
      <c r="ZT357" s="124"/>
      <c r="ZU357" s="124"/>
      <c r="ZV357" s="124"/>
      <c r="ZW357" s="124"/>
      <c r="ZX357" s="124"/>
      <c r="ZY357" s="124"/>
      <c r="ZZ357" s="124"/>
      <c r="AAA357" s="124"/>
      <c r="AAB357" s="124"/>
      <c r="AAC357" s="124"/>
      <c r="AAD357" s="124"/>
      <c r="AAE357" s="124"/>
      <c r="AAF357" s="124"/>
      <c r="AAG357" s="124"/>
      <c r="AAH357" s="124"/>
      <c r="AAI357" s="124"/>
      <c r="AAJ357" s="124"/>
      <c r="AAK357" s="124"/>
      <c r="AAL357" s="124"/>
      <c r="AAM357" s="124"/>
      <c r="AAN357" s="124"/>
      <c r="AAO357" s="124"/>
      <c r="AAP357" s="124"/>
      <c r="AAQ357" s="124"/>
      <c r="AAR357" s="124"/>
      <c r="AAS357" s="124"/>
      <c r="AAT357" s="124"/>
      <c r="AAU357" s="124"/>
      <c r="AAV357" s="124"/>
      <c r="AAW357" s="124"/>
      <c r="AAX357" s="124"/>
      <c r="AAY357" s="124"/>
      <c r="AAZ357" s="124"/>
      <c r="ABA357" s="124"/>
      <c r="ABB357" s="124"/>
      <c r="ABC357" s="124"/>
      <c r="ABD357" s="124"/>
      <c r="ABE357" s="124"/>
      <c r="ABF357" s="124"/>
      <c r="ABG357" s="124"/>
      <c r="ABH357" s="124"/>
      <c r="ABI357" s="124"/>
      <c r="ABJ357" s="124"/>
      <c r="ABK357" s="124"/>
      <c r="ABL357" s="124"/>
      <c r="ABM357" s="124"/>
      <c r="ABN357" s="124"/>
      <c r="ABO357" s="124"/>
      <c r="ABP357" s="124"/>
      <c r="ABQ357" s="124"/>
      <c r="ABR357" s="124"/>
      <c r="ABS357" s="124"/>
      <c r="ABT357" s="124"/>
      <c r="ABU357" s="124"/>
      <c r="ABV357" s="124"/>
      <c r="ABW357" s="124"/>
      <c r="ABX357" s="124"/>
      <c r="ABY357" s="124"/>
      <c r="ABZ357" s="124"/>
      <c r="ACA357" s="124"/>
      <c r="ACB357" s="124"/>
      <c r="ACC357" s="124"/>
      <c r="ACD357" s="124"/>
      <c r="ACE357" s="124"/>
      <c r="ACF357" s="124"/>
      <c r="ACG357" s="124"/>
      <c r="ACH357" s="124"/>
      <c r="ACI357" s="124"/>
      <c r="ACJ357" s="124"/>
      <c r="ACK357" s="124"/>
      <c r="ACL357" s="124"/>
      <c r="ACM357" s="124"/>
      <c r="ACN357" s="124"/>
      <c r="ACO357" s="124"/>
      <c r="ACP357" s="124"/>
      <c r="ACQ357" s="124"/>
      <c r="ACR357" s="124"/>
      <c r="ACS357" s="124"/>
      <c r="ACT357" s="124"/>
      <c r="ACU357" s="124"/>
      <c r="ACV357" s="124"/>
      <c r="ACW357" s="124"/>
      <c r="ACX357" s="124"/>
      <c r="ACY357" s="124"/>
      <c r="ACZ357" s="124"/>
      <c r="ADA357" s="124"/>
      <c r="ADB357" s="124"/>
      <c r="ADC357" s="124"/>
      <c r="ADD357" s="124"/>
      <c r="ADE357" s="124"/>
      <c r="ADF357" s="124"/>
      <c r="ADG357" s="124"/>
      <c r="ADH357" s="124"/>
      <c r="ADI357" s="124"/>
      <c r="ADJ357" s="124"/>
      <c r="ADK357" s="124"/>
      <c r="ADL357" s="124"/>
      <c r="ADM357" s="124"/>
      <c r="ADN357" s="124"/>
      <c r="ADO357" s="124"/>
      <c r="ADP357" s="124"/>
      <c r="ADQ357" s="124"/>
      <c r="ADR357" s="124"/>
      <c r="ADS357" s="124"/>
      <c r="ADT357" s="124"/>
      <c r="ADU357" s="124"/>
      <c r="ADV357" s="124"/>
      <c r="ADW357" s="124"/>
      <c r="ADX357" s="124"/>
      <c r="ADY357" s="124"/>
      <c r="ADZ357" s="124"/>
      <c r="AEA357" s="124"/>
      <c r="AEB357" s="124"/>
      <c r="AEC357" s="124"/>
      <c r="AED357" s="124"/>
      <c r="AEE357" s="124"/>
      <c r="AEF357" s="124"/>
      <c r="AEG357" s="124"/>
      <c r="AEH357" s="124"/>
      <c r="AEI357" s="124"/>
      <c r="AEJ357" s="124"/>
      <c r="AEK357" s="124"/>
      <c r="AEL357" s="124"/>
      <c r="AEM357" s="124"/>
      <c r="AEN357" s="124"/>
      <c r="AEO357" s="124"/>
      <c r="AEP357" s="124"/>
      <c r="AEQ357" s="124"/>
      <c r="AER357" s="124"/>
      <c r="AES357" s="124"/>
      <c r="AET357" s="124"/>
      <c r="AEU357" s="124"/>
      <c r="AEV357" s="124"/>
      <c r="AEW357" s="124"/>
      <c r="AEX357" s="124"/>
      <c r="AEY357" s="124"/>
      <c r="AEZ357" s="124"/>
      <c r="AFA357" s="124"/>
      <c r="AFB357" s="124"/>
      <c r="AFC357" s="124"/>
      <c r="AFD357" s="124"/>
      <c r="AFE357" s="124"/>
      <c r="AFF357" s="124"/>
      <c r="AFG357" s="124"/>
      <c r="AFH357" s="124"/>
      <c r="AFI357" s="124"/>
      <c r="AFJ357" s="124"/>
      <c r="AFK357" s="124"/>
      <c r="AFL357" s="124"/>
      <c r="AFM357" s="124"/>
      <c r="AFN357" s="124"/>
      <c r="AFO357" s="124"/>
      <c r="AFP357" s="124"/>
      <c r="AFQ357" s="124"/>
      <c r="AFR357" s="124"/>
      <c r="AFS357" s="124"/>
      <c r="AFT357" s="124"/>
      <c r="AFU357" s="124"/>
      <c r="AFV357" s="124"/>
      <c r="AFW357" s="124"/>
      <c r="AFX357" s="124"/>
      <c r="AFY357" s="124"/>
      <c r="AFZ357" s="124"/>
      <c r="AGA357" s="124"/>
      <c r="AGB357" s="124"/>
      <c r="AGC357" s="124"/>
      <c r="AGD357" s="124"/>
      <c r="AGE357" s="124"/>
      <c r="AGF357" s="124"/>
      <c r="AGG357" s="124"/>
      <c r="AGH357" s="124"/>
      <c r="AGI357" s="124"/>
      <c r="AGJ357" s="124"/>
      <c r="AGK357" s="124"/>
      <c r="AGL357" s="124"/>
      <c r="AGM357" s="124"/>
      <c r="AGN357" s="124"/>
      <c r="AGO357" s="124"/>
      <c r="AGP357" s="124"/>
      <c r="AGQ357" s="124"/>
      <c r="AGR357" s="124"/>
      <c r="AGS357" s="124"/>
      <c r="AGT357" s="124"/>
      <c r="AGU357" s="124"/>
      <c r="AGV357" s="124"/>
      <c r="AGW357" s="124"/>
      <c r="AGX357" s="124"/>
      <c r="AGY357" s="124"/>
      <c r="AGZ357" s="124"/>
      <c r="AHA357" s="124"/>
      <c r="AHB357" s="124"/>
      <c r="AHC357" s="124"/>
      <c r="AHD357" s="124"/>
      <c r="AHE357" s="124"/>
      <c r="AHF357" s="124"/>
      <c r="AHG357" s="124"/>
      <c r="AHH357" s="124"/>
      <c r="AHI357" s="124"/>
      <c r="AHJ357" s="124"/>
      <c r="AHK357" s="124"/>
      <c r="AHL357" s="124"/>
      <c r="AHM357" s="124"/>
      <c r="AHN357" s="124"/>
      <c r="AHO357" s="124"/>
      <c r="AHP357" s="124"/>
      <c r="AHQ357" s="124"/>
      <c r="AHR357" s="124"/>
      <c r="AHS357" s="124"/>
      <c r="AHT357" s="124"/>
      <c r="AHU357" s="124"/>
      <c r="AHV357" s="124"/>
      <c r="AHW357" s="124"/>
      <c r="AHX357" s="124"/>
      <c r="AHY357" s="124"/>
      <c r="AHZ357" s="124"/>
      <c r="AIA357" s="124"/>
      <c r="AIB357" s="124"/>
      <c r="AIC357" s="124"/>
      <c r="AID357" s="124"/>
      <c r="AIE357" s="124"/>
      <c r="AIF357" s="124"/>
      <c r="AIG357" s="124"/>
      <c r="AIH357" s="124"/>
      <c r="AII357" s="124"/>
      <c r="AIJ357" s="124"/>
      <c r="AIK357" s="124"/>
      <c r="AIL357" s="124"/>
      <c r="AIM357" s="124"/>
      <c r="AIN357" s="124"/>
      <c r="AIO357" s="124"/>
      <c r="AIP357" s="124"/>
      <c r="AIQ357" s="124"/>
      <c r="AIR357" s="124"/>
      <c r="AIS357" s="124"/>
      <c r="AIT357" s="124"/>
      <c r="AIU357" s="124"/>
      <c r="AIV357" s="124"/>
      <c r="AIW357" s="124"/>
      <c r="AIX357" s="124"/>
      <c r="AIY357" s="124"/>
      <c r="AIZ357" s="124"/>
      <c r="AJA357" s="124"/>
      <c r="AJB357" s="124"/>
      <c r="AJC357" s="124"/>
      <c r="AJD357" s="124"/>
      <c r="AJE357" s="124"/>
      <c r="AJF357" s="124"/>
      <c r="AJG357" s="124"/>
      <c r="AJH357" s="124"/>
      <c r="AJI357" s="124"/>
      <c r="AJJ357" s="124"/>
      <c r="AJK357" s="124"/>
      <c r="AJL357" s="124"/>
      <c r="AJM357" s="124"/>
      <c r="AJN357" s="124"/>
      <c r="AJO357" s="124"/>
      <c r="AJP357" s="124"/>
      <c r="AJQ357" s="124"/>
      <c r="AJR357" s="124"/>
      <c r="AJS357" s="124"/>
      <c r="AJT357" s="124"/>
      <c r="AJU357" s="124"/>
      <c r="AJV357" s="124"/>
      <c r="AJW357" s="124"/>
      <c r="AJX357" s="124"/>
      <c r="AJY357" s="124"/>
      <c r="AJZ357" s="124"/>
      <c r="AKA357" s="124"/>
      <c r="AKB357" s="124"/>
      <c r="AKC357" s="124"/>
      <c r="AKD357" s="124"/>
      <c r="AKE357" s="124"/>
      <c r="AKF357" s="124"/>
      <c r="AKG357" s="124"/>
      <c r="AKH357" s="124"/>
      <c r="AKI357" s="124"/>
      <c r="AKJ357" s="124"/>
      <c r="AKK357" s="124"/>
      <c r="AKL357" s="124"/>
      <c r="AKM357" s="124"/>
      <c r="AKN357" s="124"/>
      <c r="AKO357" s="124"/>
      <c r="AKP357" s="124"/>
      <c r="AKQ357" s="124"/>
      <c r="AKR357" s="124"/>
      <c r="AKS357" s="124"/>
      <c r="AKT357" s="124"/>
      <c r="AKU357" s="124"/>
      <c r="AKV357" s="124"/>
      <c r="AKW357" s="124"/>
      <c r="AKX357" s="124"/>
      <c r="AKY357" s="124"/>
      <c r="AKZ357" s="124"/>
      <c r="ALA357" s="124"/>
      <c r="ALB357" s="124"/>
      <c r="ALC357" s="124"/>
      <c r="ALD357" s="124"/>
      <c r="ALE357" s="124"/>
      <c r="ALF357" s="124"/>
      <c r="ALG357" s="124"/>
      <c r="ALH357" s="124"/>
      <c r="ALI357" s="124"/>
      <c r="ALJ357" s="124"/>
      <c r="ALK357" s="124"/>
      <c r="ALL357" s="124"/>
      <c r="ALM357" s="124"/>
      <c r="ALN357" s="124"/>
      <c r="ALO357" s="124"/>
      <c r="ALP357" s="124"/>
      <c r="ALQ357" s="124"/>
      <c r="ALR357" s="124"/>
      <c r="ALS357" s="124"/>
      <c r="ALT357" s="124"/>
      <c r="ALU357" s="124"/>
      <c r="ALV357" s="124"/>
      <c r="ALW357" s="124"/>
      <c r="ALX357" s="124"/>
      <c r="ALY357" s="124"/>
      <c r="ALZ357" s="124"/>
      <c r="AMA357" s="124"/>
      <c r="AMB357" s="124"/>
      <c r="AMC357" s="124"/>
      <c r="AMD357" s="124"/>
      <c r="AME357" s="124"/>
      <c r="AMF357" s="124"/>
      <c r="AMG357" s="124"/>
      <c r="AMH357" s="124"/>
      <c r="AMI357" s="124"/>
      <c r="AMJ357" s="124"/>
      <c r="AMK357" s="124"/>
      <c r="AML357" s="124"/>
      <c r="AMM357" s="124"/>
      <c r="AMN357" s="124"/>
      <c r="AMO357" s="124"/>
      <c r="AMP357" s="124"/>
      <c r="AMQ357" s="124"/>
      <c r="AMR357" s="124"/>
      <c r="AMS357" s="124"/>
      <c r="AMT357" s="124"/>
      <c r="AMU357" s="124"/>
      <c r="AMV357" s="124"/>
      <c r="AMW357" s="124"/>
      <c r="AMX357" s="124"/>
      <c r="AMY357" s="124"/>
      <c r="AMZ357" s="124"/>
      <c r="ANA357" s="124"/>
      <c r="ANB357" s="124"/>
      <c r="ANC357" s="124"/>
      <c r="AND357" s="124"/>
      <c r="ANE357" s="124"/>
      <c r="ANF357" s="124"/>
      <c r="ANG357" s="124"/>
      <c r="ANH357" s="124"/>
      <c r="ANI357" s="124"/>
      <c r="ANJ357" s="124"/>
      <c r="ANK357" s="124"/>
      <c r="ANL357" s="124"/>
      <c r="ANM357" s="124"/>
      <c r="ANN357" s="124"/>
      <c r="ANO357" s="124"/>
      <c r="ANP357" s="124"/>
      <c r="ANQ357" s="124"/>
      <c r="ANR357" s="124"/>
      <c r="ANS357" s="124"/>
      <c r="ANT357" s="124"/>
      <c r="ANU357" s="124"/>
      <c r="ANV357" s="124"/>
      <c r="ANW357" s="124"/>
      <c r="ANX357" s="124"/>
      <c r="ANY357" s="124"/>
      <c r="ANZ357" s="124"/>
      <c r="AOA357" s="124"/>
      <c r="AOB357" s="124"/>
      <c r="AOC357" s="124"/>
      <c r="AOD357" s="124"/>
      <c r="AOE357" s="124"/>
      <c r="AOF357" s="124"/>
      <c r="AOG357" s="124"/>
      <c r="AOH357" s="124"/>
      <c r="AOI357" s="124"/>
      <c r="AOJ357" s="124"/>
      <c r="AOK357" s="124"/>
      <c r="AOL357" s="124"/>
      <c r="AOM357" s="124"/>
      <c r="AON357" s="124"/>
      <c r="AOO357" s="124"/>
      <c r="AOP357" s="124"/>
      <c r="AOQ357" s="124"/>
      <c r="AOR357" s="124"/>
      <c r="AOS357" s="124"/>
      <c r="AOT357" s="124"/>
      <c r="AOU357" s="124"/>
      <c r="AOV357" s="124"/>
      <c r="AOW357" s="124"/>
      <c r="AOX357" s="124"/>
      <c r="AOY357" s="124"/>
      <c r="AOZ357" s="124"/>
      <c r="APA357" s="124"/>
      <c r="APB357" s="124"/>
      <c r="APC357" s="124"/>
      <c r="APD357" s="124"/>
      <c r="APE357" s="124"/>
      <c r="APF357" s="124"/>
      <c r="APG357" s="124"/>
      <c r="APH357" s="124"/>
      <c r="API357" s="124"/>
      <c r="APJ357" s="124"/>
      <c r="APK357" s="124"/>
      <c r="APL357" s="124"/>
      <c r="APM357" s="124"/>
      <c r="APN357" s="124"/>
      <c r="APO357" s="124"/>
      <c r="APP357" s="124"/>
      <c r="APQ357" s="124"/>
      <c r="APR357" s="124"/>
      <c r="APS357" s="124"/>
      <c r="APT357" s="124"/>
      <c r="APU357" s="124"/>
      <c r="APV357" s="124"/>
      <c r="APW357" s="124"/>
      <c r="APX357" s="124"/>
      <c r="APY357" s="124"/>
      <c r="APZ357" s="124"/>
      <c r="AQA357" s="124"/>
      <c r="AQB357" s="124"/>
      <c r="AQC357" s="124"/>
      <c r="AQD357" s="124"/>
      <c r="AQE357" s="124"/>
      <c r="AQF357" s="124"/>
      <c r="AQG357" s="124"/>
      <c r="AQH357" s="124"/>
      <c r="AQI357" s="124"/>
      <c r="AQJ357" s="124"/>
      <c r="AQK357" s="124"/>
      <c r="AQL357" s="124"/>
      <c r="AQM357" s="124"/>
      <c r="AQN357" s="124"/>
      <c r="AQO357" s="124"/>
      <c r="AQP357" s="124"/>
      <c r="AQQ357" s="124"/>
      <c r="AQR357" s="124"/>
      <c r="AQS357" s="124"/>
      <c r="AQT357" s="124"/>
      <c r="AQU357" s="124"/>
      <c r="AQV357" s="124"/>
      <c r="AQW357" s="124"/>
      <c r="AQX357" s="124"/>
      <c r="AQY357" s="124"/>
      <c r="AQZ357" s="124"/>
      <c r="ARA357" s="124"/>
      <c r="ARB357" s="124"/>
      <c r="ARC357" s="124"/>
      <c r="ARD357" s="124"/>
      <c r="ARE357" s="124"/>
      <c r="ARF357" s="124"/>
      <c r="ARG357" s="124"/>
      <c r="ARH357" s="124"/>
      <c r="ARI357" s="124"/>
      <c r="ARJ357" s="124"/>
      <c r="ARK357" s="124"/>
      <c r="ARL357" s="124"/>
      <c r="ARM357" s="124"/>
      <c r="ARN357" s="124"/>
      <c r="ARO357" s="124"/>
      <c r="ARP357" s="124"/>
      <c r="ARQ357" s="124"/>
      <c r="ARR357" s="124"/>
      <c r="ARS357" s="124"/>
      <c r="ART357" s="124"/>
      <c r="ARU357" s="124"/>
      <c r="ARV357" s="124"/>
      <c r="ARW357" s="124"/>
      <c r="ARX357" s="124"/>
      <c r="ARY357" s="124"/>
      <c r="ARZ357" s="124"/>
      <c r="ASA357" s="124"/>
      <c r="ASB357" s="124"/>
      <c r="ASC357" s="124"/>
      <c r="ASD357" s="124"/>
      <c r="ASE357" s="124"/>
      <c r="ASF357" s="124"/>
      <c r="ASG357" s="124"/>
      <c r="ASH357" s="124"/>
      <c r="ASI357" s="124"/>
      <c r="ASJ357" s="124"/>
      <c r="ASK357" s="124"/>
      <c r="ASL357" s="124"/>
      <c r="ASM357" s="124"/>
      <c r="ASN357" s="124"/>
      <c r="ASO357" s="124"/>
      <c r="ASP357" s="124"/>
      <c r="ASQ357" s="124"/>
      <c r="ASR357" s="124"/>
      <c r="ASS357" s="124"/>
      <c r="AST357" s="124"/>
      <c r="ASU357" s="124"/>
      <c r="ASV357" s="124"/>
      <c r="ASW357" s="124"/>
      <c r="ASX357" s="124"/>
      <c r="ASY357" s="124"/>
      <c r="ASZ357" s="124"/>
      <c r="ATA357" s="124"/>
      <c r="ATB357" s="124"/>
      <c r="ATC357" s="124"/>
      <c r="ATD357" s="124"/>
      <c r="ATE357" s="124"/>
      <c r="ATF357" s="124"/>
      <c r="ATG357" s="124"/>
      <c r="ATH357" s="124"/>
      <c r="ATI357" s="124"/>
      <c r="ATJ357" s="124"/>
      <c r="ATK357" s="124"/>
      <c r="ATL357" s="124"/>
      <c r="ATM357" s="124"/>
      <c r="ATN357" s="124"/>
      <c r="ATO357" s="124"/>
      <c r="ATP357" s="124"/>
      <c r="ATQ357" s="124"/>
      <c r="ATR357" s="124"/>
      <c r="ATS357" s="124"/>
      <c r="ATT357" s="124"/>
      <c r="ATU357" s="124"/>
      <c r="ATV357" s="124"/>
      <c r="ATW357" s="124"/>
      <c r="ATX357" s="124"/>
      <c r="ATY357" s="124"/>
      <c r="ATZ357" s="124"/>
      <c r="AUA357" s="124"/>
      <c r="AUB357" s="124"/>
      <c r="AUC357" s="124"/>
      <c r="AUD357" s="124"/>
      <c r="AUE357" s="124"/>
      <c r="AUF357" s="124"/>
      <c r="AUG357" s="124"/>
      <c r="AUH357" s="124"/>
      <c r="AUI357" s="124"/>
      <c r="AUJ357" s="124"/>
      <c r="AUK357" s="124"/>
      <c r="AUL357" s="124"/>
      <c r="AUM357" s="124"/>
      <c r="AUN357" s="124"/>
      <c r="AUO357" s="124"/>
      <c r="AUP357" s="124"/>
      <c r="AUQ357" s="124"/>
      <c r="AUR357" s="124"/>
      <c r="AUS357" s="124"/>
      <c r="AUT357" s="124"/>
      <c r="AUU357" s="124"/>
      <c r="AUV357" s="124"/>
      <c r="AUW357" s="124"/>
      <c r="AUX357" s="124"/>
      <c r="AUY357" s="124"/>
      <c r="AUZ357" s="124"/>
      <c r="AVA357" s="124"/>
      <c r="AVB357" s="124"/>
      <c r="AVC357" s="124"/>
      <c r="AVD357" s="124"/>
      <c r="AVE357" s="124"/>
      <c r="AVF357" s="124"/>
      <c r="AVG357" s="124"/>
      <c r="AVH357" s="124"/>
      <c r="AVI357" s="124"/>
      <c r="AVJ357" s="124"/>
      <c r="AVK357" s="124"/>
      <c r="AVL357" s="124"/>
      <c r="AVM357" s="124"/>
      <c r="AVN357" s="124"/>
      <c r="AVO357" s="124"/>
      <c r="AVP357" s="124"/>
      <c r="AVQ357" s="124"/>
      <c r="AVR357" s="124"/>
      <c r="AVS357" s="124"/>
      <c r="AVT357" s="124"/>
      <c r="AVU357" s="124"/>
      <c r="AVV357" s="124"/>
      <c r="AVW357" s="124"/>
      <c r="AVX357" s="124"/>
      <c r="AVY357" s="124"/>
      <c r="AVZ357" s="124"/>
      <c r="AWA357" s="124"/>
      <c r="AWB357" s="124"/>
      <c r="AWC357" s="124"/>
      <c r="AWD357" s="124"/>
      <c r="AWE357" s="124"/>
      <c r="AWF357" s="124"/>
      <c r="AWG357" s="124"/>
      <c r="AWH357" s="124"/>
      <c r="AWI357" s="124"/>
      <c r="AWJ357" s="124"/>
      <c r="AWK357" s="124"/>
      <c r="AWL357" s="124"/>
      <c r="AWM357" s="124"/>
      <c r="AWN357" s="124"/>
      <c r="AWO357" s="124"/>
      <c r="AWP357" s="124"/>
      <c r="AWQ357" s="124"/>
      <c r="AWR357" s="124"/>
      <c r="AWS357" s="124"/>
      <c r="AWT357" s="124"/>
      <c r="AWU357" s="124"/>
      <c r="AWV357" s="124"/>
      <c r="AWW357" s="124"/>
      <c r="AWX357" s="124"/>
      <c r="AWY357" s="124"/>
      <c r="AWZ357" s="124"/>
      <c r="AXA357" s="124"/>
      <c r="AXB357" s="124"/>
      <c r="AXC357" s="124"/>
      <c r="AXD357" s="124"/>
      <c r="AXE357" s="124"/>
      <c r="AXF357" s="124"/>
      <c r="AXG357" s="124"/>
      <c r="AXH357" s="124"/>
      <c r="AXI357" s="124"/>
      <c r="AXJ357" s="124"/>
      <c r="AXK357" s="124"/>
      <c r="AXL357" s="124"/>
      <c r="AXM357" s="124"/>
      <c r="AXN357" s="124"/>
      <c r="AXO357" s="124"/>
      <c r="AXP357" s="124"/>
      <c r="AXQ357" s="124"/>
      <c r="AXR357" s="124"/>
      <c r="AXS357" s="124"/>
      <c r="AXT357" s="124"/>
      <c r="AXU357" s="124"/>
      <c r="AXV357" s="124"/>
      <c r="AXW357" s="124"/>
      <c r="AXX357" s="124"/>
      <c r="AXY357" s="124"/>
      <c r="AXZ357" s="124"/>
      <c r="AYA357" s="124"/>
      <c r="AYB357" s="124"/>
      <c r="AYC357" s="124"/>
      <c r="AYD357" s="124"/>
      <c r="AYE357" s="124"/>
      <c r="AYF357" s="124"/>
      <c r="AYG357" s="124"/>
      <c r="AYH357" s="124"/>
      <c r="AYI357" s="124"/>
      <c r="AYJ357" s="124"/>
      <c r="AYK357" s="124"/>
      <c r="AYL357" s="124"/>
      <c r="AYM357" s="124"/>
      <c r="AYN357" s="124"/>
      <c r="AYO357" s="124"/>
      <c r="AYP357" s="124"/>
      <c r="AYQ357" s="124"/>
      <c r="AYR357" s="124"/>
      <c r="AYS357" s="124"/>
      <c r="AYT357" s="124"/>
      <c r="AYU357" s="124"/>
      <c r="AYV357" s="124"/>
      <c r="AYW357" s="124"/>
      <c r="AYX357" s="124"/>
      <c r="AYY357" s="124"/>
      <c r="AYZ357" s="124"/>
      <c r="AZA357" s="124"/>
      <c r="AZB357" s="124"/>
      <c r="AZC357" s="124"/>
      <c r="AZD357" s="124"/>
      <c r="AZE357" s="124"/>
      <c r="AZF357" s="124"/>
      <c r="AZG357" s="124"/>
      <c r="AZH357" s="124"/>
      <c r="AZI357" s="124"/>
      <c r="AZJ357" s="124"/>
      <c r="AZK357" s="124"/>
      <c r="AZL357" s="124"/>
      <c r="AZM357" s="124"/>
      <c r="AZN357" s="124"/>
      <c r="AZO357" s="124"/>
      <c r="AZP357" s="124"/>
      <c r="AZQ357" s="124"/>
      <c r="AZR357" s="124"/>
      <c r="AZS357" s="124"/>
      <c r="AZT357" s="124"/>
      <c r="AZU357" s="124"/>
      <c r="AZV357" s="124"/>
      <c r="AZW357" s="124"/>
      <c r="AZX357" s="124"/>
      <c r="AZY357" s="124"/>
      <c r="AZZ357" s="124"/>
      <c r="BAA357" s="124"/>
      <c r="BAB357" s="124"/>
      <c r="BAC357" s="124"/>
      <c r="BAD357" s="124"/>
      <c r="BAE357" s="124"/>
      <c r="BAF357" s="124"/>
      <c r="BAG357" s="124"/>
      <c r="BAH357" s="124"/>
      <c r="BAI357" s="124"/>
      <c r="BAJ357" s="124"/>
      <c r="BAK357" s="124"/>
      <c r="BAL357" s="124"/>
      <c r="BAM357" s="124"/>
      <c r="BAN357" s="124"/>
      <c r="BAO357" s="124"/>
      <c r="BAP357" s="124"/>
      <c r="BAQ357" s="124"/>
      <c r="BAR357" s="124"/>
      <c r="BAS357" s="124"/>
      <c r="BAT357" s="124"/>
      <c r="BAU357" s="124"/>
      <c r="BAV357" s="124"/>
      <c r="BAW357" s="124"/>
      <c r="BAX357" s="124"/>
      <c r="BAY357" s="124"/>
      <c r="BAZ357" s="124"/>
      <c r="BBA357" s="124"/>
      <c r="BBB357" s="124"/>
      <c r="BBC357" s="124"/>
      <c r="BBD357" s="124"/>
      <c r="BBE357" s="124"/>
      <c r="BBF357" s="124"/>
      <c r="BBG357" s="124"/>
      <c r="BBH357" s="124"/>
      <c r="BBI357" s="124"/>
      <c r="BBJ357" s="124"/>
      <c r="BBK357" s="124"/>
      <c r="BBL357" s="124"/>
      <c r="BBM357" s="124"/>
      <c r="BBN357" s="124"/>
      <c r="BBO357" s="124"/>
      <c r="BBP357" s="124"/>
      <c r="BBQ357" s="124"/>
      <c r="BBR357" s="124"/>
      <c r="BBS357" s="124"/>
      <c r="BBT357" s="124"/>
      <c r="BBU357" s="124"/>
      <c r="BBV357" s="124"/>
      <c r="BBW357" s="124"/>
      <c r="BBX357" s="124"/>
      <c r="BBY357" s="124"/>
      <c r="BBZ357" s="124"/>
      <c r="BCA357" s="124"/>
      <c r="BCB357" s="124"/>
      <c r="BCC357" s="124"/>
      <c r="BCD357" s="124"/>
      <c r="BCE357" s="124"/>
      <c r="BCF357" s="124"/>
      <c r="BCG357" s="124"/>
      <c r="BCH357" s="124"/>
      <c r="BCI357" s="124"/>
      <c r="BCJ357" s="124"/>
      <c r="BCK357" s="124"/>
      <c r="BCL357" s="124"/>
      <c r="BCM357" s="124"/>
      <c r="BCN357" s="124"/>
      <c r="BCO357" s="124"/>
      <c r="BCP357" s="124"/>
      <c r="BCQ357" s="124"/>
      <c r="BCR357" s="124"/>
      <c r="BCS357" s="124"/>
      <c r="BCT357" s="124"/>
      <c r="BCU357" s="124"/>
      <c r="BCV357" s="124"/>
      <c r="BCW357" s="124"/>
      <c r="BCX357" s="124"/>
      <c r="BCY357" s="124"/>
      <c r="BCZ357" s="124"/>
      <c r="BDA357" s="124"/>
      <c r="BDB357" s="124"/>
      <c r="BDC357" s="124"/>
      <c r="BDD357" s="124"/>
      <c r="BDE357" s="124"/>
      <c r="BDF357" s="124"/>
      <c r="BDG357" s="124"/>
      <c r="BDH357" s="124"/>
      <c r="BDI357" s="124"/>
      <c r="BDJ357" s="124"/>
      <c r="BDK357" s="124"/>
      <c r="BDL357" s="124"/>
      <c r="BDM357" s="124"/>
      <c r="BDN357" s="124"/>
      <c r="BDO357" s="124"/>
      <c r="BDP357" s="124"/>
      <c r="BDQ357" s="124"/>
      <c r="BDR357" s="124"/>
      <c r="BDS357" s="124"/>
      <c r="BDT357" s="124"/>
      <c r="BDU357" s="124"/>
      <c r="BDV357" s="124"/>
      <c r="BDW357" s="124"/>
      <c r="BDX357" s="124"/>
      <c r="BDY357" s="124"/>
      <c r="BDZ357" s="124"/>
      <c r="BEA357" s="124"/>
      <c r="BEB357" s="124"/>
      <c r="BEC357" s="124"/>
      <c r="BED357" s="124"/>
      <c r="BEE357" s="124"/>
      <c r="BEF357" s="124"/>
      <c r="BEG357" s="124"/>
      <c r="BEH357" s="124"/>
      <c r="BEI357" s="124"/>
      <c r="BEJ357" s="124"/>
      <c r="BEK357" s="124"/>
      <c r="BEL357" s="124"/>
      <c r="BEM357" s="124"/>
      <c r="BEN357" s="124"/>
      <c r="BEO357" s="124"/>
      <c r="BEP357" s="124"/>
      <c r="BEQ357" s="124"/>
      <c r="BER357" s="124"/>
      <c r="BES357" s="124"/>
      <c r="BET357" s="124"/>
      <c r="BEU357" s="124"/>
      <c r="BEV357" s="124"/>
      <c r="BEW357" s="124"/>
      <c r="BEX357" s="124"/>
      <c r="BEY357" s="124"/>
      <c r="BEZ357" s="124"/>
      <c r="BFA357" s="124"/>
      <c r="BFB357" s="124"/>
      <c r="BFC357" s="124"/>
      <c r="BFD357" s="124"/>
      <c r="BFE357" s="124"/>
      <c r="BFF357" s="124"/>
      <c r="BFG357" s="124"/>
      <c r="BFH357" s="124"/>
      <c r="BFI357" s="124"/>
      <c r="BFJ357" s="124"/>
      <c r="BFK357" s="124"/>
      <c r="BFL357" s="124"/>
      <c r="BFM357" s="124"/>
      <c r="BFN357" s="124"/>
      <c r="BFO357" s="124"/>
      <c r="BFP357" s="124"/>
      <c r="BFQ357" s="124"/>
      <c r="BFR357" s="124"/>
      <c r="BFS357" s="124"/>
      <c r="BFT357" s="124"/>
      <c r="BFU357" s="124"/>
      <c r="BFV357" s="124"/>
      <c r="BFW357" s="124"/>
      <c r="BFX357" s="124"/>
      <c r="BFY357" s="124"/>
      <c r="BFZ357" s="124"/>
      <c r="BGA357" s="124"/>
      <c r="BGB357" s="124"/>
      <c r="BGC357" s="124"/>
      <c r="BGD357" s="124"/>
      <c r="BGE357" s="124"/>
      <c r="BGF357" s="124"/>
      <c r="BGG357" s="124"/>
      <c r="BGH357" s="124"/>
      <c r="BGI357" s="124"/>
      <c r="BGJ357" s="124"/>
      <c r="BGK357" s="124"/>
      <c r="BGL357" s="124"/>
      <c r="BGM357" s="124"/>
      <c r="BGN357" s="124"/>
      <c r="BGO357" s="124"/>
      <c r="BGP357" s="124"/>
      <c r="BGQ357" s="124"/>
      <c r="BGR357" s="124"/>
      <c r="BGS357" s="124"/>
      <c r="BGT357" s="124"/>
      <c r="BGU357" s="124"/>
      <c r="BGV357" s="124"/>
      <c r="BGW357" s="124"/>
      <c r="BGX357" s="124"/>
      <c r="BGY357" s="124"/>
      <c r="BGZ357" s="124"/>
      <c r="BHA357" s="124"/>
      <c r="BHB357" s="124"/>
      <c r="BHC357" s="124"/>
      <c r="BHD357" s="124"/>
      <c r="BHE357" s="124"/>
      <c r="BHF357" s="124"/>
      <c r="BHG357" s="124"/>
      <c r="BHH357" s="124"/>
      <c r="BHI357" s="124"/>
      <c r="BHJ357" s="124"/>
      <c r="BHK357" s="124"/>
      <c r="BHL357" s="124"/>
      <c r="BHM357" s="124"/>
      <c r="BHN357" s="124"/>
      <c r="BHO357" s="124"/>
      <c r="BHP357" s="124"/>
      <c r="BHQ357" s="124"/>
      <c r="BHR357" s="124"/>
      <c r="BHS357" s="124"/>
      <c r="BHT357" s="124"/>
      <c r="BHU357" s="124"/>
      <c r="BHV357" s="124"/>
      <c r="BHW357" s="124"/>
      <c r="BHX357" s="124"/>
      <c r="BHY357" s="124"/>
      <c r="BHZ357" s="124"/>
      <c r="BIA357" s="124"/>
      <c r="BIB357" s="124"/>
      <c r="BIC357" s="124"/>
      <c r="BID357" s="124"/>
      <c r="BIE357" s="124"/>
      <c r="BIF357" s="124"/>
      <c r="BIG357" s="124"/>
      <c r="BIH357" s="124"/>
      <c r="BII357" s="124"/>
      <c r="BIJ357" s="124"/>
      <c r="BIK357" s="124"/>
      <c r="BIL357" s="124"/>
      <c r="BIM357" s="124"/>
      <c r="BIN357" s="124"/>
      <c r="BIO357" s="124"/>
      <c r="BIP357" s="124"/>
      <c r="BIQ357" s="124"/>
      <c r="BIR357" s="124"/>
      <c r="BIS357" s="124"/>
      <c r="BIT357" s="124"/>
      <c r="BIU357" s="124"/>
      <c r="BIV357" s="124"/>
      <c r="BIW357" s="124"/>
      <c r="BIX357" s="124"/>
      <c r="BIY357" s="124"/>
      <c r="BIZ357" s="124"/>
      <c r="BJA357" s="124"/>
      <c r="BJB357" s="124"/>
      <c r="BJC357" s="124"/>
      <c r="BJD357" s="124"/>
      <c r="BJE357" s="124"/>
      <c r="BJF357" s="124"/>
      <c r="BJG357" s="124"/>
      <c r="BJH357" s="124"/>
      <c r="BJI357" s="124"/>
      <c r="BJJ357" s="124"/>
      <c r="BJK357" s="124"/>
      <c r="BJL357" s="124"/>
      <c r="BJM357" s="124"/>
      <c r="BJN357" s="124"/>
      <c r="BJO357" s="124"/>
      <c r="BJP357" s="124"/>
      <c r="BJQ357" s="124"/>
      <c r="BJR357" s="124"/>
      <c r="BJS357" s="124"/>
      <c r="BJT357" s="124"/>
      <c r="BJU357" s="124"/>
      <c r="BJV357" s="124"/>
      <c r="BJW357" s="124"/>
      <c r="BJX357" s="124"/>
      <c r="BJY357" s="124"/>
      <c r="BJZ357" s="124"/>
      <c r="BKA357" s="124"/>
      <c r="BKB357" s="124"/>
      <c r="BKC357" s="124"/>
      <c r="BKD357" s="124"/>
      <c r="BKE357" s="124"/>
      <c r="BKF357" s="124"/>
      <c r="BKG357" s="124"/>
      <c r="BKH357" s="124"/>
      <c r="BKI357" s="124"/>
      <c r="BKJ357" s="124"/>
      <c r="BKK357" s="124"/>
      <c r="BKL357" s="124"/>
      <c r="BKM357" s="124"/>
      <c r="BKN357" s="124"/>
      <c r="BKO357" s="124"/>
      <c r="BKP357" s="124"/>
      <c r="BKQ357" s="124"/>
      <c r="BKR357" s="124"/>
      <c r="BKS357" s="124"/>
      <c r="BKT357" s="124"/>
      <c r="BKU357" s="124"/>
      <c r="BKV357" s="124"/>
      <c r="BKW357" s="124"/>
      <c r="BKX357" s="124"/>
      <c r="BKY357" s="124"/>
      <c r="BKZ357" s="124"/>
      <c r="BLA357" s="124"/>
      <c r="BLB357" s="124"/>
      <c r="BLC357" s="124"/>
      <c r="BLD357" s="124"/>
      <c r="BLE357" s="124"/>
      <c r="BLF357" s="124"/>
      <c r="BLG357" s="124"/>
      <c r="BLH357" s="124"/>
      <c r="BLI357" s="124"/>
      <c r="BLJ357" s="124"/>
      <c r="BLK357" s="124"/>
      <c r="BLL357" s="124"/>
      <c r="BLM357" s="124"/>
      <c r="BLN357" s="124"/>
      <c r="BLO357" s="124"/>
      <c r="BLP357" s="124"/>
      <c r="BLQ357" s="124"/>
      <c r="BLR357" s="124"/>
      <c r="BLS357" s="124"/>
      <c r="BLT357" s="124"/>
      <c r="BLU357" s="124"/>
      <c r="BLV357" s="124"/>
      <c r="BLW357" s="124"/>
      <c r="BLX357" s="124"/>
      <c r="BLY357" s="124"/>
      <c r="BLZ357" s="124"/>
      <c r="BMA357" s="124"/>
      <c r="BMB357" s="124"/>
      <c r="BMC357" s="124"/>
      <c r="BMD357" s="124"/>
      <c r="BME357" s="124"/>
      <c r="BMF357" s="124"/>
      <c r="BMG357" s="124"/>
      <c r="BMH357" s="124"/>
      <c r="BMI357" s="124"/>
      <c r="BMJ357" s="124"/>
      <c r="BMK357" s="124"/>
      <c r="BML357" s="124"/>
      <c r="BMM357" s="124"/>
      <c r="BMN357" s="124"/>
      <c r="BMO357" s="124"/>
      <c r="BMP357" s="124"/>
      <c r="BMQ357" s="124"/>
      <c r="BMR357" s="124"/>
      <c r="BMS357" s="124"/>
      <c r="BMT357" s="124"/>
      <c r="BMU357" s="124"/>
      <c r="BMV357" s="124"/>
      <c r="BMW357" s="124"/>
      <c r="BMX357" s="124"/>
      <c r="BMY357" s="124"/>
      <c r="BMZ357" s="124"/>
      <c r="BNA357" s="124"/>
      <c r="BNB357" s="124"/>
      <c r="BNC357" s="124"/>
      <c r="BND357" s="124"/>
      <c r="BNE357" s="124"/>
      <c r="BNF357" s="124"/>
      <c r="BNG357" s="124"/>
      <c r="BNH357" s="124"/>
      <c r="BNI357" s="124"/>
      <c r="BNJ357" s="124"/>
      <c r="BNK357" s="124"/>
      <c r="BNL357" s="124"/>
      <c r="BNM357" s="124"/>
      <c r="BNN357" s="124"/>
      <c r="BNO357" s="124"/>
      <c r="BNP357" s="124"/>
      <c r="BNQ357" s="124"/>
      <c r="BNR357" s="124"/>
      <c r="BNS357" s="124"/>
      <c r="BNT357" s="124"/>
      <c r="BNU357" s="124"/>
      <c r="BNV357" s="124"/>
      <c r="BNW357" s="124"/>
      <c r="BNX357" s="124"/>
      <c r="BNY357" s="124"/>
      <c r="BNZ357" s="124"/>
      <c r="BOA357" s="124"/>
      <c r="BOB357" s="124"/>
      <c r="BOC357" s="124"/>
      <c r="BOD357" s="124"/>
      <c r="BOE357" s="124"/>
      <c r="BOF357" s="124"/>
      <c r="BOG357" s="124"/>
      <c r="BOH357" s="124"/>
      <c r="BOI357" s="124"/>
      <c r="BOJ357" s="124"/>
      <c r="BOK357" s="124"/>
      <c r="BOL357" s="124"/>
      <c r="BOM357" s="124"/>
      <c r="BON357" s="124"/>
      <c r="BOO357" s="124"/>
      <c r="BOP357" s="124"/>
      <c r="BOQ357" s="124"/>
      <c r="BOR357" s="124"/>
      <c r="BOS357" s="124"/>
      <c r="BOT357" s="124"/>
      <c r="BOU357" s="124"/>
      <c r="BOV357" s="124"/>
      <c r="BOW357" s="124"/>
      <c r="BOX357" s="124"/>
      <c r="BOY357" s="124"/>
      <c r="BOZ357" s="124"/>
      <c r="BPA357" s="124"/>
      <c r="BPB357" s="124"/>
      <c r="BPC357" s="124"/>
      <c r="BPD357" s="124"/>
      <c r="BPE357" s="124"/>
      <c r="BPF357" s="124"/>
      <c r="BPG357" s="124"/>
      <c r="BPH357" s="124"/>
      <c r="BPI357" s="124"/>
      <c r="BPJ357" s="124"/>
      <c r="BPK357" s="124"/>
      <c r="BPL357" s="124"/>
      <c r="BPM357" s="124"/>
      <c r="BPN357" s="124"/>
      <c r="BPO357" s="124"/>
      <c r="BPP357" s="124"/>
      <c r="BPQ357" s="124"/>
      <c r="BPR357" s="124"/>
      <c r="BPS357" s="124"/>
      <c r="BPT357" s="124"/>
      <c r="BPU357" s="124"/>
      <c r="BPV357" s="124"/>
      <c r="BPW357" s="124"/>
      <c r="BPX357" s="124"/>
      <c r="BPY357" s="124"/>
      <c r="BPZ357" s="124"/>
      <c r="BQA357" s="124"/>
      <c r="BQB357" s="124"/>
      <c r="BQC357" s="124"/>
      <c r="BQD357" s="124"/>
      <c r="BQE357" s="124"/>
      <c r="BQF357" s="124"/>
      <c r="BQG357" s="124"/>
      <c r="BQH357" s="124"/>
      <c r="BQI357" s="124"/>
      <c r="BQJ357" s="124"/>
      <c r="BQK357" s="124"/>
      <c r="BQL357" s="124"/>
      <c r="BQM357" s="124"/>
      <c r="BQN357" s="124"/>
      <c r="BQO357" s="124"/>
      <c r="BQP357" s="124"/>
      <c r="BQQ357" s="124"/>
      <c r="BQR357" s="124"/>
      <c r="BQS357" s="124"/>
      <c r="BQT357" s="124"/>
      <c r="BQU357" s="124"/>
      <c r="BQV357" s="124"/>
      <c r="BQW357" s="124"/>
      <c r="BQX357" s="124"/>
      <c r="BQY357" s="124"/>
      <c r="BQZ357" s="124"/>
      <c r="BRA357" s="124"/>
      <c r="BRB357" s="124"/>
      <c r="BRC357" s="124"/>
      <c r="BRD357" s="124"/>
      <c r="BRE357" s="124"/>
      <c r="BRF357" s="124"/>
      <c r="BRG357" s="124"/>
      <c r="BRH357" s="124"/>
      <c r="BRI357" s="124"/>
      <c r="BRJ357" s="124"/>
      <c r="BRK357" s="124"/>
      <c r="BRL357" s="124"/>
      <c r="BRM357" s="124"/>
      <c r="BRN357" s="124"/>
      <c r="BRO357" s="124"/>
      <c r="BRP357" s="124"/>
      <c r="BRQ357" s="124"/>
      <c r="BRR357" s="124"/>
      <c r="BRS357" s="124"/>
      <c r="BRT357" s="124"/>
      <c r="BRU357" s="124"/>
      <c r="BRV357" s="124"/>
      <c r="BRW357" s="124"/>
      <c r="BRX357" s="124"/>
      <c r="BRY357" s="124"/>
      <c r="BRZ357" s="124"/>
    </row>
    <row r="358" spans="1:1846" s="45" customFormat="1" ht="41.4" x14ac:dyDescent="0.3">
      <c r="A358" s="812"/>
      <c r="B358" s="812"/>
      <c r="C358" s="812"/>
      <c r="D358" s="328"/>
      <c r="E358" s="542" t="s">
        <v>475</v>
      </c>
      <c r="F358" s="328">
        <v>76</v>
      </c>
      <c r="G358" s="405" t="s">
        <v>476</v>
      </c>
      <c r="H358" s="341">
        <v>0</v>
      </c>
      <c r="I358" s="344">
        <v>0</v>
      </c>
      <c r="J358" s="344">
        <v>0</v>
      </c>
      <c r="K358" s="344">
        <v>0</v>
      </c>
      <c r="L358" s="624"/>
      <c r="M358" s="710">
        <v>0</v>
      </c>
      <c r="N358" s="335">
        <v>250000000</v>
      </c>
      <c r="O358" s="335">
        <v>194611377.36000001</v>
      </c>
      <c r="P358" s="335">
        <v>0</v>
      </c>
      <c r="Q358" s="624" t="s">
        <v>1032</v>
      </c>
      <c r="R358" s="623">
        <v>305410280.50999999</v>
      </c>
      <c r="S358" s="483">
        <v>934858.94</v>
      </c>
      <c r="T358" s="483">
        <v>0</v>
      </c>
      <c r="U358" s="483">
        <v>0</v>
      </c>
      <c r="V358" s="313" t="s">
        <v>1049</v>
      </c>
      <c r="W358" s="499">
        <f t="shared" si="203"/>
        <v>305410280.50999999</v>
      </c>
      <c r="X358" s="52">
        <f t="shared" si="203"/>
        <v>250934858.94</v>
      </c>
      <c r="Y358" s="52">
        <f t="shared" si="203"/>
        <v>194611377.36000001</v>
      </c>
      <c r="Z358" s="286">
        <f>K358+P358+U358</f>
        <v>0</v>
      </c>
      <c r="AA358" s="897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44"/>
      <c r="DC358" s="44"/>
      <c r="DD358" s="44"/>
      <c r="DE358" s="44"/>
      <c r="DF358" s="44"/>
      <c r="DG358" s="44"/>
      <c r="DH358" s="44"/>
      <c r="DI358" s="44"/>
      <c r="DJ358" s="44"/>
      <c r="DK358" s="44"/>
      <c r="DL358" s="44"/>
      <c r="DM358" s="44"/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4"/>
      <c r="EG358" s="44"/>
      <c r="EH358" s="44"/>
      <c r="EI358" s="44"/>
      <c r="EJ358" s="44"/>
      <c r="EK358" s="44"/>
      <c r="EL358" s="44"/>
      <c r="EM358" s="44"/>
      <c r="EN358" s="44"/>
      <c r="EO358" s="44"/>
      <c r="EP358" s="44"/>
      <c r="EQ358" s="44"/>
      <c r="ER358" s="44"/>
      <c r="ES358" s="44"/>
      <c r="ET358" s="44"/>
      <c r="EU358" s="44"/>
      <c r="EV358" s="44"/>
      <c r="EW358" s="44"/>
      <c r="EX358" s="44"/>
      <c r="EY358" s="44"/>
      <c r="EZ358" s="44"/>
      <c r="FA358" s="44"/>
      <c r="FB358" s="44"/>
      <c r="FC358" s="44"/>
      <c r="FD358" s="44"/>
      <c r="FE358" s="44"/>
      <c r="FF358" s="44"/>
      <c r="FG358" s="44"/>
      <c r="FH358" s="44"/>
      <c r="FI358" s="44"/>
      <c r="FJ358" s="44"/>
      <c r="FK358" s="44"/>
      <c r="FL358" s="44"/>
      <c r="FM358" s="44"/>
      <c r="FN358" s="44"/>
      <c r="FO358" s="44"/>
      <c r="FP358" s="44"/>
      <c r="FQ358" s="44"/>
      <c r="FR358" s="44"/>
      <c r="FS358" s="44"/>
      <c r="FT358" s="44"/>
      <c r="FU358" s="44"/>
      <c r="FV358" s="44"/>
      <c r="FW358" s="44"/>
      <c r="FX358" s="44"/>
      <c r="FY358" s="44"/>
      <c r="FZ358" s="44"/>
      <c r="GA358" s="44"/>
      <c r="GB358" s="44"/>
      <c r="GC358" s="44"/>
      <c r="GD358" s="44"/>
      <c r="GE358" s="44"/>
      <c r="GF358" s="44"/>
      <c r="GG358" s="44"/>
      <c r="GH358" s="44"/>
      <c r="GI358" s="44"/>
      <c r="GJ358" s="44"/>
      <c r="GK358" s="44"/>
      <c r="GL358" s="44"/>
      <c r="GM358" s="44"/>
      <c r="GN358" s="44"/>
      <c r="GO358" s="44"/>
      <c r="GP358" s="44"/>
      <c r="GQ358" s="44"/>
      <c r="GR358" s="44"/>
      <c r="GS358" s="44"/>
      <c r="GT358" s="44"/>
      <c r="GU358" s="44"/>
      <c r="GV358" s="44"/>
      <c r="GW358" s="44"/>
      <c r="GX358" s="44"/>
      <c r="GY358" s="44"/>
      <c r="GZ358" s="44"/>
      <c r="HA358" s="44"/>
      <c r="HB358" s="44"/>
      <c r="HC358" s="44"/>
      <c r="HD358" s="44"/>
      <c r="HE358" s="44"/>
      <c r="HF358" s="44"/>
      <c r="HG358" s="44"/>
      <c r="HH358" s="44"/>
      <c r="HI358" s="44"/>
      <c r="HJ358" s="44"/>
      <c r="HK358" s="44"/>
      <c r="HL358" s="44"/>
      <c r="HM358" s="44"/>
      <c r="HN358" s="44"/>
      <c r="HO358" s="44"/>
      <c r="HP358" s="44"/>
      <c r="HQ358" s="44"/>
      <c r="HR358" s="44"/>
      <c r="HS358" s="44"/>
      <c r="HT358" s="44"/>
      <c r="HU358" s="44"/>
      <c r="HV358" s="44"/>
      <c r="HW358" s="44"/>
      <c r="HX358" s="44"/>
      <c r="HY358" s="44"/>
      <c r="HZ358" s="44"/>
      <c r="IA358" s="44"/>
      <c r="IB358" s="44"/>
      <c r="IC358" s="44"/>
      <c r="ID358" s="44"/>
      <c r="IE358" s="44"/>
      <c r="IF358" s="44"/>
      <c r="IG358" s="44"/>
      <c r="IH358" s="44"/>
      <c r="II358" s="44"/>
      <c r="IJ358" s="44"/>
      <c r="IK358" s="44"/>
      <c r="IL358" s="44"/>
      <c r="IM358" s="44"/>
      <c r="IN358" s="44"/>
      <c r="IO358" s="44"/>
      <c r="IP358" s="44"/>
      <c r="IQ358" s="44"/>
      <c r="IR358" s="44"/>
      <c r="IS358" s="44"/>
      <c r="IT358" s="44"/>
      <c r="IU358" s="44"/>
      <c r="IV358" s="44"/>
      <c r="IW358" s="44"/>
      <c r="IX358" s="44"/>
      <c r="IY358" s="44"/>
      <c r="IZ358" s="44"/>
      <c r="JA358" s="44"/>
      <c r="JB358" s="44"/>
      <c r="JC358" s="44"/>
      <c r="JD358" s="44"/>
      <c r="JE358" s="44"/>
      <c r="JF358" s="44"/>
      <c r="JG358" s="44"/>
      <c r="JH358" s="44"/>
      <c r="JI358" s="44"/>
      <c r="JJ358" s="44"/>
      <c r="JK358" s="44"/>
      <c r="JL358" s="44"/>
      <c r="JM358" s="44"/>
      <c r="JN358" s="44"/>
      <c r="JO358" s="44"/>
      <c r="JP358" s="44"/>
      <c r="JQ358" s="44"/>
      <c r="JR358" s="44"/>
      <c r="JS358" s="44"/>
      <c r="JT358" s="44"/>
      <c r="JU358" s="44"/>
      <c r="JV358" s="44"/>
      <c r="JW358" s="44"/>
      <c r="JX358" s="44"/>
      <c r="JY358" s="44"/>
      <c r="JZ358" s="44"/>
      <c r="KA358" s="44"/>
      <c r="KB358" s="44"/>
      <c r="KC358" s="44"/>
      <c r="KD358" s="44"/>
      <c r="KE358" s="44"/>
      <c r="KF358" s="44"/>
      <c r="KG358" s="44"/>
      <c r="KH358" s="44"/>
      <c r="KI358" s="44"/>
      <c r="KJ358" s="44"/>
      <c r="KK358" s="44"/>
      <c r="KL358" s="44"/>
      <c r="KM358" s="44"/>
      <c r="KN358" s="44"/>
      <c r="KO358" s="44"/>
      <c r="KP358" s="44"/>
      <c r="KQ358" s="44"/>
      <c r="KR358" s="44"/>
      <c r="KS358" s="44"/>
      <c r="KT358" s="44"/>
      <c r="KU358" s="44"/>
      <c r="KV358" s="44"/>
      <c r="KW358" s="44"/>
      <c r="KX358" s="44"/>
      <c r="KY358" s="44"/>
      <c r="KZ358" s="44"/>
      <c r="LA358" s="44"/>
      <c r="LB358" s="44"/>
      <c r="LC358" s="44"/>
      <c r="LD358" s="44"/>
      <c r="LE358" s="44"/>
      <c r="LF358" s="44"/>
      <c r="LG358" s="44"/>
      <c r="LH358" s="44"/>
      <c r="LI358" s="44"/>
      <c r="LJ358" s="44"/>
      <c r="LK358" s="44"/>
      <c r="LL358" s="44"/>
      <c r="LM358" s="44"/>
      <c r="LN358" s="44"/>
      <c r="LO358" s="44"/>
      <c r="LP358" s="44"/>
      <c r="LQ358" s="44"/>
      <c r="LR358" s="44"/>
      <c r="LS358" s="44"/>
      <c r="LT358" s="44"/>
      <c r="LU358" s="44"/>
      <c r="LV358" s="44"/>
      <c r="LW358" s="44"/>
      <c r="LX358" s="44"/>
      <c r="LY358" s="44"/>
      <c r="LZ358" s="44"/>
      <c r="MA358" s="44"/>
      <c r="MB358" s="44"/>
      <c r="MC358" s="44"/>
      <c r="MD358" s="44"/>
      <c r="ME358" s="44"/>
      <c r="MF358" s="44"/>
      <c r="MG358" s="44"/>
      <c r="MH358" s="44"/>
      <c r="MI358" s="44"/>
      <c r="MJ358" s="44"/>
      <c r="MK358" s="44"/>
      <c r="ML358" s="44"/>
      <c r="MM358" s="44"/>
      <c r="MN358" s="44"/>
      <c r="MO358" s="44"/>
      <c r="MP358" s="44"/>
      <c r="MQ358" s="44"/>
      <c r="MR358" s="44"/>
      <c r="MS358" s="44"/>
      <c r="MT358" s="44"/>
      <c r="MU358" s="44"/>
      <c r="MV358" s="44"/>
      <c r="MW358" s="44"/>
      <c r="MX358" s="44"/>
      <c r="MY358" s="44"/>
      <c r="MZ358" s="44"/>
      <c r="NA358" s="44"/>
      <c r="NB358" s="44"/>
      <c r="NC358" s="44"/>
      <c r="ND358" s="44"/>
      <c r="NE358" s="44"/>
      <c r="NF358" s="44"/>
      <c r="NG358" s="44"/>
      <c r="NH358" s="44"/>
      <c r="NI358" s="44"/>
      <c r="NJ358" s="44"/>
      <c r="NK358" s="44"/>
      <c r="NL358" s="44"/>
      <c r="NM358" s="44"/>
      <c r="NN358" s="44"/>
      <c r="NO358" s="44"/>
      <c r="NP358" s="44"/>
      <c r="NQ358" s="44"/>
      <c r="NR358" s="44"/>
      <c r="NS358" s="44"/>
      <c r="NT358" s="44"/>
      <c r="NU358" s="44"/>
      <c r="NV358" s="44"/>
      <c r="NW358" s="44"/>
      <c r="NX358" s="44"/>
      <c r="NY358" s="44"/>
      <c r="NZ358" s="44"/>
      <c r="OA358" s="44"/>
      <c r="OB358" s="44"/>
      <c r="OC358" s="44"/>
      <c r="OD358" s="44"/>
      <c r="OE358" s="44"/>
      <c r="OF358" s="44"/>
      <c r="OG358" s="44"/>
      <c r="OH358" s="44"/>
      <c r="OI358" s="44"/>
      <c r="OJ358" s="44"/>
      <c r="OK358" s="44"/>
      <c r="OL358" s="44"/>
      <c r="OM358" s="44"/>
      <c r="ON358" s="44"/>
      <c r="OO358" s="44"/>
      <c r="OP358" s="44"/>
      <c r="OQ358" s="44"/>
      <c r="OR358" s="44"/>
      <c r="OS358" s="44"/>
      <c r="OT358" s="44"/>
      <c r="OU358" s="44"/>
      <c r="OV358" s="44"/>
      <c r="OW358" s="44"/>
      <c r="OX358" s="44"/>
      <c r="OY358" s="44"/>
      <c r="OZ358" s="44"/>
      <c r="PA358" s="44"/>
      <c r="PB358" s="44"/>
      <c r="PC358" s="44"/>
      <c r="PD358" s="44"/>
      <c r="PE358" s="44"/>
      <c r="PF358" s="44"/>
      <c r="PG358" s="44"/>
      <c r="PH358" s="44"/>
      <c r="PI358" s="44"/>
      <c r="PJ358" s="44"/>
      <c r="PK358" s="44"/>
      <c r="PL358" s="44"/>
      <c r="PM358" s="44"/>
      <c r="PN358" s="44"/>
      <c r="PO358" s="44"/>
      <c r="PP358" s="44"/>
      <c r="PQ358" s="44"/>
      <c r="PR358" s="44"/>
      <c r="PS358" s="44"/>
      <c r="PT358" s="44"/>
      <c r="PU358" s="44"/>
      <c r="PV358" s="44"/>
      <c r="PW358" s="44"/>
      <c r="PX358" s="44"/>
      <c r="PY358" s="44"/>
      <c r="PZ358" s="44"/>
      <c r="QA358" s="44"/>
      <c r="QB358" s="44"/>
      <c r="QC358" s="44"/>
      <c r="QD358" s="44"/>
      <c r="QE358" s="44"/>
      <c r="QF358" s="44"/>
      <c r="QG358" s="44"/>
      <c r="QH358" s="44"/>
      <c r="QI358" s="44"/>
      <c r="QJ358" s="44"/>
      <c r="QK358" s="44"/>
      <c r="QL358" s="44"/>
      <c r="QM358" s="44"/>
      <c r="QN358" s="44"/>
      <c r="QO358" s="44"/>
      <c r="QP358" s="44"/>
      <c r="QQ358" s="44"/>
      <c r="QR358" s="44"/>
      <c r="QS358" s="44"/>
      <c r="QT358" s="44"/>
      <c r="QU358" s="44"/>
      <c r="QV358" s="44"/>
      <c r="QW358" s="44"/>
      <c r="QX358" s="44"/>
      <c r="QY358" s="44"/>
      <c r="QZ358" s="44"/>
      <c r="RA358" s="44"/>
      <c r="RB358" s="44"/>
      <c r="RC358" s="44"/>
      <c r="RD358" s="44"/>
      <c r="RE358" s="44"/>
      <c r="RF358" s="44"/>
      <c r="RG358" s="44"/>
      <c r="RH358" s="44"/>
      <c r="RI358" s="44"/>
      <c r="RJ358" s="44"/>
      <c r="RK358" s="44"/>
      <c r="RL358" s="44"/>
      <c r="RM358" s="44"/>
      <c r="RN358" s="44"/>
      <c r="RO358" s="44"/>
      <c r="RP358" s="44"/>
      <c r="RQ358" s="44"/>
      <c r="RR358" s="44"/>
      <c r="RS358" s="44"/>
      <c r="RT358" s="44"/>
      <c r="RU358" s="44"/>
      <c r="RV358" s="44"/>
      <c r="RW358" s="44"/>
      <c r="RX358" s="44"/>
      <c r="RY358" s="44"/>
      <c r="RZ358" s="44"/>
      <c r="SA358" s="44"/>
      <c r="SB358" s="44"/>
      <c r="SC358" s="44"/>
      <c r="SD358" s="44"/>
      <c r="SE358" s="44"/>
      <c r="SF358" s="44"/>
      <c r="SG358" s="44"/>
      <c r="SH358" s="44"/>
      <c r="SI358" s="44"/>
      <c r="SJ358" s="44"/>
      <c r="SK358" s="44"/>
      <c r="SL358" s="44"/>
      <c r="SM358" s="44"/>
      <c r="SN358" s="44"/>
      <c r="SO358" s="44"/>
      <c r="SP358" s="44"/>
      <c r="SQ358" s="44"/>
      <c r="SR358" s="44"/>
      <c r="SS358" s="44"/>
      <c r="ST358" s="44"/>
      <c r="SU358" s="44"/>
      <c r="SV358" s="44"/>
      <c r="SW358" s="44"/>
      <c r="SX358" s="44"/>
      <c r="SY358" s="44"/>
      <c r="SZ358" s="44"/>
      <c r="TA358" s="44"/>
      <c r="TB358" s="44"/>
      <c r="TC358" s="44"/>
      <c r="TD358" s="44"/>
      <c r="TE358" s="44"/>
      <c r="TF358" s="44"/>
      <c r="TG358" s="44"/>
      <c r="TH358" s="44"/>
      <c r="TI358" s="44"/>
      <c r="TJ358" s="44"/>
      <c r="TK358" s="44"/>
      <c r="TL358" s="44"/>
      <c r="TM358" s="44"/>
      <c r="TN358" s="44"/>
      <c r="TO358" s="44"/>
      <c r="TP358" s="44"/>
      <c r="TQ358" s="44"/>
      <c r="TR358" s="44"/>
      <c r="TS358" s="44"/>
      <c r="TT358" s="44"/>
      <c r="TU358" s="44"/>
      <c r="TV358" s="44"/>
      <c r="TW358" s="44"/>
      <c r="TX358" s="44"/>
      <c r="TY358" s="44"/>
      <c r="TZ358" s="44"/>
      <c r="UA358" s="44"/>
      <c r="UB358" s="44"/>
      <c r="UC358" s="44"/>
      <c r="UD358" s="44"/>
      <c r="UE358" s="44"/>
      <c r="UF358" s="44"/>
      <c r="UG358" s="44"/>
      <c r="UH358" s="44"/>
      <c r="UI358" s="44"/>
      <c r="UJ358" s="44"/>
      <c r="UK358" s="44"/>
      <c r="UL358" s="44"/>
      <c r="UM358" s="44"/>
      <c r="UN358" s="44"/>
      <c r="UO358" s="44"/>
      <c r="UP358" s="44"/>
      <c r="UQ358" s="44"/>
      <c r="UR358" s="44"/>
      <c r="US358" s="44"/>
      <c r="UT358" s="44"/>
      <c r="UU358" s="44"/>
      <c r="UV358" s="44"/>
      <c r="UW358" s="44"/>
      <c r="UX358" s="44"/>
      <c r="UY358" s="44"/>
      <c r="UZ358" s="44"/>
      <c r="VA358" s="44"/>
      <c r="VB358" s="44"/>
      <c r="VC358" s="44"/>
      <c r="VD358" s="44"/>
      <c r="VE358" s="44"/>
      <c r="VF358" s="44"/>
      <c r="VG358" s="44"/>
      <c r="VH358" s="44"/>
      <c r="VI358" s="44"/>
      <c r="VJ358" s="44"/>
      <c r="VK358" s="44"/>
      <c r="VL358" s="44"/>
      <c r="VM358" s="44"/>
      <c r="VN358" s="44"/>
      <c r="VO358" s="44"/>
      <c r="VP358" s="44"/>
      <c r="VQ358" s="44"/>
      <c r="VR358" s="44"/>
      <c r="VS358" s="44"/>
      <c r="VT358" s="44"/>
      <c r="VU358" s="44"/>
      <c r="VV358" s="44"/>
      <c r="VW358" s="44"/>
      <c r="VX358" s="44"/>
      <c r="VY358" s="44"/>
      <c r="VZ358" s="44"/>
      <c r="WA358" s="44"/>
      <c r="WB358" s="44"/>
      <c r="WC358" s="44"/>
      <c r="WD358" s="44"/>
      <c r="WE358" s="44"/>
      <c r="WF358" s="44"/>
      <c r="WG358" s="44"/>
      <c r="WH358" s="44"/>
      <c r="WI358" s="44"/>
      <c r="WJ358" s="44"/>
      <c r="WK358" s="44"/>
      <c r="WL358" s="44"/>
      <c r="WM358" s="44"/>
      <c r="WN358" s="44"/>
      <c r="WO358" s="44"/>
      <c r="WP358" s="44"/>
      <c r="WQ358" s="44"/>
      <c r="WR358" s="44"/>
      <c r="WS358" s="44"/>
      <c r="WT358" s="44"/>
      <c r="WU358" s="44"/>
      <c r="WV358" s="44"/>
      <c r="WW358" s="44"/>
      <c r="WX358" s="44"/>
      <c r="WY358" s="44"/>
      <c r="WZ358" s="44"/>
      <c r="XA358" s="44"/>
      <c r="XB358" s="44"/>
      <c r="XC358" s="44"/>
      <c r="XD358" s="44"/>
      <c r="XE358" s="44"/>
      <c r="XF358" s="44"/>
      <c r="XG358" s="44"/>
      <c r="XH358" s="44"/>
      <c r="XI358" s="44"/>
      <c r="XJ358" s="44"/>
      <c r="XK358" s="44"/>
      <c r="XL358" s="44"/>
      <c r="XM358" s="44"/>
      <c r="XN358" s="44"/>
      <c r="XO358" s="44"/>
      <c r="XP358" s="44"/>
      <c r="XQ358" s="44"/>
      <c r="XR358" s="44"/>
      <c r="XS358" s="44"/>
      <c r="XT358" s="44"/>
      <c r="XU358" s="44"/>
      <c r="XV358" s="44"/>
      <c r="XW358" s="44"/>
      <c r="XX358" s="44"/>
      <c r="XY358" s="44"/>
      <c r="XZ358" s="44"/>
      <c r="YA358" s="44"/>
      <c r="YB358" s="44"/>
      <c r="YC358" s="44"/>
      <c r="YD358" s="44"/>
      <c r="YE358" s="44"/>
      <c r="YF358" s="44"/>
      <c r="YG358" s="44"/>
      <c r="YH358" s="44"/>
      <c r="YI358" s="44"/>
      <c r="YJ358" s="44"/>
      <c r="YK358" s="44"/>
      <c r="YL358" s="44"/>
      <c r="YM358" s="44"/>
      <c r="YN358" s="44"/>
      <c r="YO358" s="44"/>
      <c r="YP358" s="44"/>
      <c r="YQ358" s="44"/>
      <c r="YR358" s="44"/>
      <c r="YS358" s="44"/>
      <c r="YT358" s="44"/>
      <c r="YU358" s="44"/>
      <c r="YV358" s="44"/>
      <c r="YW358" s="44"/>
      <c r="YX358" s="44"/>
      <c r="YY358" s="44"/>
      <c r="YZ358" s="44"/>
      <c r="ZA358" s="44"/>
      <c r="ZB358" s="44"/>
      <c r="ZC358" s="44"/>
      <c r="ZD358" s="44"/>
      <c r="ZE358" s="44"/>
      <c r="ZF358" s="44"/>
      <c r="ZG358" s="44"/>
      <c r="ZH358" s="44"/>
      <c r="ZI358" s="44"/>
      <c r="ZJ358" s="44"/>
      <c r="ZK358" s="44"/>
      <c r="ZL358" s="44"/>
      <c r="ZM358" s="44"/>
      <c r="ZN358" s="44"/>
      <c r="ZO358" s="44"/>
      <c r="ZP358" s="44"/>
      <c r="ZQ358" s="44"/>
      <c r="ZR358" s="44"/>
      <c r="ZS358" s="44"/>
      <c r="ZT358" s="44"/>
      <c r="ZU358" s="44"/>
      <c r="ZV358" s="44"/>
      <c r="ZW358" s="44"/>
      <c r="ZX358" s="44"/>
      <c r="ZY358" s="44"/>
      <c r="ZZ358" s="44"/>
      <c r="AAA358" s="44"/>
      <c r="AAB358" s="44"/>
      <c r="AAC358" s="44"/>
      <c r="AAD358" s="44"/>
      <c r="AAE358" s="44"/>
      <c r="AAF358" s="44"/>
      <c r="AAG358" s="44"/>
      <c r="AAH358" s="44"/>
      <c r="AAI358" s="44"/>
      <c r="AAJ358" s="44"/>
      <c r="AAK358" s="44"/>
      <c r="AAL358" s="44"/>
      <c r="AAM358" s="44"/>
      <c r="AAN358" s="44"/>
      <c r="AAO358" s="44"/>
      <c r="AAP358" s="44"/>
      <c r="AAQ358" s="44"/>
      <c r="AAR358" s="44"/>
      <c r="AAS358" s="44"/>
      <c r="AAT358" s="44"/>
      <c r="AAU358" s="44"/>
      <c r="AAV358" s="44"/>
      <c r="AAW358" s="44"/>
      <c r="AAX358" s="44"/>
      <c r="AAY358" s="44"/>
      <c r="AAZ358" s="44"/>
      <c r="ABA358" s="44"/>
      <c r="ABB358" s="44"/>
      <c r="ABC358" s="44"/>
      <c r="ABD358" s="44"/>
      <c r="ABE358" s="44"/>
      <c r="ABF358" s="44"/>
      <c r="ABG358" s="44"/>
      <c r="ABH358" s="44"/>
      <c r="ABI358" s="44"/>
      <c r="ABJ358" s="44"/>
      <c r="ABK358" s="44"/>
      <c r="ABL358" s="44"/>
      <c r="ABM358" s="44"/>
      <c r="ABN358" s="44"/>
      <c r="ABO358" s="44"/>
      <c r="ABP358" s="44"/>
      <c r="ABQ358" s="44"/>
      <c r="ABR358" s="44"/>
      <c r="ABS358" s="44"/>
      <c r="ABT358" s="44"/>
      <c r="ABU358" s="44"/>
      <c r="ABV358" s="44"/>
      <c r="ABW358" s="44"/>
      <c r="ABX358" s="44"/>
      <c r="ABY358" s="44"/>
      <c r="ABZ358" s="44"/>
      <c r="ACA358" s="44"/>
      <c r="ACB358" s="44"/>
      <c r="ACC358" s="44"/>
      <c r="ACD358" s="44"/>
      <c r="ACE358" s="44"/>
      <c r="ACF358" s="44"/>
      <c r="ACG358" s="44"/>
      <c r="ACH358" s="44"/>
      <c r="ACI358" s="44"/>
      <c r="ACJ358" s="44"/>
      <c r="ACK358" s="44"/>
      <c r="ACL358" s="44"/>
      <c r="ACM358" s="44"/>
      <c r="ACN358" s="44"/>
      <c r="ACO358" s="44"/>
      <c r="ACP358" s="44"/>
      <c r="ACQ358" s="44"/>
      <c r="ACR358" s="44"/>
      <c r="ACS358" s="44"/>
      <c r="ACT358" s="44"/>
      <c r="ACU358" s="44"/>
      <c r="ACV358" s="44"/>
      <c r="ACW358" s="44"/>
      <c r="ACX358" s="44"/>
      <c r="ACY358" s="44"/>
      <c r="ACZ358" s="44"/>
      <c r="ADA358" s="44"/>
      <c r="ADB358" s="44"/>
      <c r="ADC358" s="44"/>
      <c r="ADD358" s="44"/>
      <c r="ADE358" s="44"/>
      <c r="ADF358" s="44"/>
      <c r="ADG358" s="44"/>
      <c r="ADH358" s="44"/>
      <c r="ADI358" s="44"/>
      <c r="ADJ358" s="44"/>
      <c r="ADK358" s="44"/>
      <c r="ADL358" s="44"/>
      <c r="ADM358" s="44"/>
      <c r="ADN358" s="44"/>
      <c r="ADO358" s="44"/>
      <c r="ADP358" s="44"/>
      <c r="ADQ358" s="44"/>
      <c r="ADR358" s="44"/>
      <c r="ADS358" s="44"/>
      <c r="ADT358" s="44"/>
      <c r="ADU358" s="44"/>
      <c r="ADV358" s="44"/>
      <c r="ADW358" s="44"/>
      <c r="ADX358" s="44"/>
      <c r="ADY358" s="44"/>
      <c r="ADZ358" s="44"/>
      <c r="AEA358" s="44"/>
      <c r="AEB358" s="44"/>
      <c r="AEC358" s="44"/>
      <c r="AED358" s="44"/>
      <c r="AEE358" s="44"/>
      <c r="AEF358" s="44"/>
      <c r="AEG358" s="44"/>
      <c r="AEH358" s="44"/>
      <c r="AEI358" s="44"/>
      <c r="AEJ358" s="44"/>
      <c r="AEK358" s="44"/>
      <c r="AEL358" s="44"/>
      <c r="AEM358" s="44"/>
      <c r="AEN358" s="44"/>
      <c r="AEO358" s="44"/>
      <c r="AEP358" s="44"/>
      <c r="AEQ358" s="44"/>
      <c r="AER358" s="44"/>
      <c r="AES358" s="44"/>
      <c r="AET358" s="44"/>
      <c r="AEU358" s="44"/>
      <c r="AEV358" s="44"/>
      <c r="AEW358" s="44"/>
      <c r="AEX358" s="44"/>
      <c r="AEY358" s="44"/>
      <c r="AEZ358" s="44"/>
      <c r="AFA358" s="44"/>
      <c r="AFB358" s="44"/>
      <c r="AFC358" s="44"/>
      <c r="AFD358" s="44"/>
      <c r="AFE358" s="44"/>
      <c r="AFF358" s="44"/>
      <c r="AFG358" s="44"/>
      <c r="AFH358" s="44"/>
      <c r="AFI358" s="44"/>
      <c r="AFJ358" s="44"/>
      <c r="AFK358" s="44"/>
      <c r="AFL358" s="44"/>
      <c r="AFM358" s="44"/>
      <c r="AFN358" s="44"/>
      <c r="AFO358" s="44"/>
      <c r="AFP358" s="44"/>
      <c r="AFQ358" s="44"/>
      <c r="AFR358" s="44"/>
      <c r="AFS358" s="44"/>
      <c r="AFT358" s="44"/>
      <c r="AFU358" s="44"/>
      <c r="AFV358" s="44"/>
      <c r="AFW358" s="44"/>
      <c r="AFX358" s="44"/>
      <c r="AFY358" s="44"/>
      <c r="AFZ358" s="44"/>
      <c r="AGA358" s="44"/>
      <c r="AGB358" s="44"/>
      <c r="AGC358" s="44"/>
      <c r="AGD358" s="44"/>
      <c r="AGE358" s="44"/>
      <c r="AGF358" s="44"/>
      <c r="AGG358" s="44"/>
      <c r="AGH358" s="44"/>
      <c r="AGI358" s="44"/>
      <c r="AGJ358" s="44"/>
      <c r="AGK358" s="44"/>
      <c r="AGL358" s="44"/>
      <c r="AGM358" s="44"/>
      <c r="AGN358" s="44"/>
      <c r="AGO358" s="44"/>
      <c r="AGP358" s="44"/>
      <c r="AGQ358" s="44"/>
      <c r="AGR358" s="44"/>
      <c r="AGS358" s="44"/>
      <c r="AGT358" s="44"/>
      <c r="AGU358" s="44"/>
      <c r="AGV358" s="44"/>
      <c r="AGW358" s="44"/>
      <c r="AGX358" s="44"/>
      <c r="AGY358" s="44"/>
      <c r="AGZ358" s="44"/>
      <c r="AHA358" s="44"/>
      <c r="AHB358" s="44"/>
      <c r="AHC358" s="44"/>
      <c r="AHD358" s="44"/>
      <c r="AHE358" s="44"/>
      <c r="AHF358" s="44"/>
      <c r="AHG358" s="44"/>
      <c r="AHH358" s="44"/>
      <c r="AHI358" s="44"/>
      <c r="AHJ358" s="44"/>
      <c r="AHK358" s="44"/>
      <c r="AHL358" s="44"/>
      <c r="AHM358" s="44"/>
      <c r="AHN358" s="44"/>
      <c r="AHO358" s="44"/>
      <c r="AHP358" s="44"/>
      <c r="AHQ358" s="44"/>
      <c r="AHR358" s="44"/>
      <c r="AHS358" s="44"/>
      <c r="AHT358" s="44"/>
      <c r="AHU358" s="44"/>
      <c r="AHV358" s="44"/>
      <c r="AHW358" s="44"/>
      <c r="AHX358" s="44"/>
      <c r="AHY358" s="44"/>
      <c r="AHZ358" s="44"/>
      <c r="AIA358" s="44"/>
      <c r="AIB358" s="44"/>
      <c r="AIC358" s="44"/>
      <c r="AID358" s="44"/>
      <c r="AIE358" s="44"/>
      <c r="AIF358" s="44"/>
      <c r="AIG358" s="44"/>
      <c r="AIH358" s="44"/>
      <c r="AII358" s="44"/>
      <c r="AIJ358" s="44"/>
      <c r="AIK358" s="44"/>
      <c r="AIL358" s="44"/>
      <c r="AIM358" s="44"/>
      <c r="AIN358" s="44"/>
      <c r="AIO358" s="44"/>
      <c r="AIP358" s="44"/>
      <c r="AIQ358" s="44"/>
      <c r="AIR358" s="44"/>
      <c r="AIS358" s="44"/>
      <c r="AIT358" s="44"/>
      <c r="AIU358" s="44"/>
      <c r="AIV358" s="44"/>
      <c r="AIW358" s="44"/>
      <c r="AIX358" s="44"/>
      <c r="AIY358" s="44"/>
      <c r="AIZ358" s="44"/>
      <c r="AJA358" s="44"/>
      <c r="AJB358" s="44"/>
      <c r="AJC358" s="44"/>
      <c r="AJD358" s="44"/>
      <c r="AJE358" s="44"/>
      <c r="AJF358" s="44"/>
      <c r="AJG358" s="44"/>
      <c r="AJH358" s="44"/>
      <c r="AJI358" s="44"/>
      <c r="AJJ358" s="44"/>
      <c r="AJK358" s="44"/>
      <c r="AJL358" s="44"/>
      <c r="AJM358" s="44"/>
      <c r="AJN358" s="44"/>
      <c r="AJO358" s="44"/>
      <c r="AJP358" s="44"/>
      <c r="AJQ358" s="44"/>
      <c r="AJR358" s="44"/>
      <c r="AJS358" s="44"/>
      <c r="AJT358" s="44"/>
      <c r="AJU358" s="44"/>
      <c r="AJV358" s="44"/>
      <c r="AJW358" s="44"/>
      <c r="AJX358" s="44"/>
      <c r="AJY358" s="44"/>
      <c r="AJZ358" s="44"/>
      <c r="AKA358" s="44"/>
      <c r="AKB358" s="44"/>
      <c r="AKC358" s="44"/>
      <c r="AKD358" s="44"/>
      <c r="AKE358" s="44"/>
      <c r="AKF358" s="44"/>
      <c r="AKG358" s="44"/>
      <c r="AKH358" s="44"/>
      <c r="AKI358" s="44"/>
      <c r="AKJ358" s="44"/>
      <c r="AKK358" s="44"/>
      <c r="AKL358" s="44"/>
      <c r="AKM358" s="44"/>
      <c r="AKN358" s="44"/>
      <c r="AKO358" s="44"/>
      <c r="AKP358" s="44"/>
      <c r="AKQ358" s="44"/>
      <c r="AKR358" s="44"/>
      <c r="AKS358" s="44"/>
      <c r="AKT358" s="44"/>
      <c r="AKU358" s="44"/>
      <c r="AKV358" s="44"/>
      <c r="AKW358" s="44"/>
      <c r="AKX358" s="44"/>
      <c r="AKY358" s="44"/>
      <c r="AKZ358" s="44"/>
      <c r="ALA358" s="44"/>
      <c r="ALB358" s="44"/>
      <c r="ALC358" s="44"/>
      <c r="ALD358" s="44"/>
      <c r="ALE358" s="44"/>
      <c r="ALF358" s="44"/>
      <c r="ALG358" s="44"/>
      <c r="ALH358" s="44"/>
      <c r="ALI358" s="44"/>
      <c r="ALJ358" s="44"/>
      <c r="ALK358" s="44"/>
      <c r="ALL358" s="44"/>
      <c r="ALM358" s="44"/>
      <c r="ALN358" s="44"/>
      <c r="ALO358" s="44"/>
      <c r="ALP358" s="44"/>
      <c r="ALQ358" s="44"/>
      <c r="ALR358" s="44"/>
      <c r="ALS358" s="44"/>
      <c r="ALT358" s="44"/>
      <c r="ALU358" s="44"/>
      <c r="ALV358" s="44"/>
      <c r="ALW358" s="44"/>
      <c r="ALX358" s="44"/>
      <c r="ALY358" s="44"/>
      <c r="ALZ358" s="44"/>
      <c r="AMA358" s="44"/>
      <c r="AMB358" s="44"/>
      <c r="AMC358" s="44"/>
      <c r="AMD358" s="44"/>
      <c r="AME358" s="44"/>
      <c r="AMF358" s="44"/>
      <c r="AMG358" s="44"/>
      <c r="AMH358" s="44"/>
      <c r="AMI358" s="44"/>
      <c r="AMJ358" s="44"/>
      <c r="AMK358" s="44"/>
      <c r="AML358" s="44"/>
      <c r="AMM358" s="44"/>
      <c r="AMN358" s="44"/>
      <c r="AMO358" s="44"/>
      <c r="AMP358" s="44"/>
      <c r="AMQ358" s="44"/>
      <c r="AMR358" s="44"/>
      <c r="AMS358" s="44"/>
      <c r="AMT358" s="44"/>
      <c r="AMU358" s="44"/>
      <c r="AMV358" s="44"/>
      <c r="AMW358" s="44"/>
      <c r="AMX358" s="44"/>
      <c r="AMY358" s="44"/>
      <c r="AMZ358" s="44"/>
      <c r="ANA358" s="44"/>
      <c r="ANB358" s="44"/>
      <c r="ANC358" s="44"/>
      <c r="AND358" s="44"/>
      <c r="ANE358" s="44"/>
      <c r="ANF358" s="44"/>
      <c r="ANG358" s="44"/>
      <c r="ANH358" s="44"/>
      <c r="ANI358" s="44"/>
      <c r="ANJ358" s="44"/>
      <c r="ANK358" s="44"/>
      <c r="ANL358" s="44"/>
      <c r="ANM358" s="44"/>
      <c r="ANN358" s="44"/>
      <c r="ANO358" s="44"/>
      <c r="ANP358" s="44"/>
      <c r="ANQ358" s="44"/>
      <c r="ANR358" s="44"/>
      <c r="ANS358" s="44"/>
      <c r="ANT358" s="44"/>
      <c r="ANU358" s="44"/>
      <c r="ANV358" s="44"/>
      <c r="ANW358" s="44"/>
      <c r="ANX358" s="44"/>
      <c r="ANY358" s="44"/>
      <c r="ANZ358" s="44"/>
      <c r="AOA358" s="44"/>
      <c r="AOB358" s="44"/>
      <c r="AOC358" s="44"/>
      <c r="AOD358" s="44"/>
      <c r="AOE358" s="44"/>
      <c r="AOF358" s="44"/>
      <c r="AOG358" s="44"/>
      <c r="AOH358" s="44"/>
      <c r="AOI358" s="44"/>
      <c r="AOJ358" s="44"/>
      <c r="AOK358" s="44"/>
      <c r="AOL358" s="44"/>
      <c r="AOM358" s="44"/>
      <c r="AON358" s="44"/>
      <c r="AOO358" s="44"/>
      <c r="AOP358" s="44"/>
      <c r="AOQ358" s="44"/>
      <c r="AOR358" s="44"/>
      <c r="AOS358" s="44"/>
      <c r="AOT358" s="44"/>
      <c r="AOU358" s="44"/>
      <c r="AOV358" s="44"/>
      <c r="AOW358" s="44"/>
      <c r="AOX358" s="44"/>
      <c r="AOY358" s="44"/>
      <c r="AOZ358" s="44"/>
      <c r="APA358" s="44"/>
      <c r="APB358" s="44"/>
      <c r="APC358" s="44"/>
      <c r="APD358" s="44"/>
      <c r="APE358" s="44"/>
      <c r="APF358" s="44"/>
      <c r="APG358" s="44"/>
      <c r="APH358" s="44"/>
      <c r="API358" s="44"/>
      <c r="APJ358" s="44"/>
      <c r="APK358" s="44"/>
      <c r="APL358" s="44"/>
      <c r="APM358" s="44"/>
      <c r="APN358" s="44"/>
      <c r="APO358" s="44"/>
      <c r="APP358" s="44"/>
      <c r="APQ358" s="44"/>
      <c r="APR358" s="44"/>
      <c r="APS358" s="44"/>
      <c r="APT358" s="44"/>
      <c r="APU358" s="44"/>
      <c r="APV358" s="44"/>
      <c r="APW358" s="44"/>
      <c r="APX358" s="44"/>
      <c r="APY358" s="44"/>
      <c r="APZ358" s="44"/>
      <c r="AQA358" s="44"/>
      <c r="AQB358" s="44"/>
      <c r="AQC358" s="44"/>
      <c r="AQD358" s="44"/>
      <c r="AQE358" s="44"/>
      <c r="AQF358" s="44"/>
      <c r="AQG358" s="44"/>
      <c r="AQH358" s="44"/>
      <c r="AQI358" s="44"/>
      <c r="AQJ358" s="44"/>
      <c r="AQK358" s="44"/>
      <c r="AQL358" s="44"/>
      <c r="AQM358" s="44"/>
      <c r="AQN358" s="44"/>
      <c r="AQO358" s="44"/>
      <c r="AQP358" s="44"/>
      <c r="AQQ358" s="44"/>
      <c r="AQR358" s="44"/>
      <c r="AQS358" s="44"/>
      <c r="AQT358" s="44"/>
      <c r="AQU358" s="44"/>
      <c r="AQV358" s="44"/>
      <c r="AQW358" s="44"/>
      <c r="AQX358" s="44"/>
      <c r="AQY358" s="44"/>
      <c r="AQZ358" s="44"/>
      <c r="ARA358" s="44"/>
      <c r="ARB358" s="44"/>
      <c r="ARC358" s="44"/>
      <c r="ARD358" s="44"/>
      <c r="ARE358" s="44"/>
      <c r="ARF358" s="44"/>
      <c r="ARG358" s="44"/>
      <c r="ARH358" s="44"/>
      <c r="ARI358" s="44"/>
      <c r="ARJ358" s="44"/>
      <c r="ARK358" s="44"/>
      <c r="ARL358" s="44"/>
      <c r="ARM358" s="44"/>
      <c r="ARN358" s="44"/>
      <c r="ARO358" s="44"/>
      <c r="ARP358" s="44"/>
      <c r="ARQ358" s="44"/>
      <c r="ARR358" s="44"/>
      <c r="ARS358" s="44"/>
      <c r="ART358" s="44"/>
      <c r="ARU358" s="44"/>
      <c r="ARV358" s="44"/>
      <c r="ARW358" s="44"/>
      <c r="ARX358" s="44"/>
      <c r="ARY358" s="44"/>
      <c r="ARZ358" s="44"/>
      <c r="ASA358" s="44"/>
      <c r="ASB358" s="44"/>
      <c r="ASC358" s="44"/>
      <c r="ASD358" s="44"/>
      <c r="ASE358" s="44"/>
      <c r="ASF358" s="44"/>
      <c r="ASG358" s="44"/>
      <c r="ASH358" s="44"/>
      <c r="ASI358" s="44"/>
      <c r="ASJ358" s="44"/>
      <c r="ASK358" s="44"/>
      <c r="ASL358" s="44"/>
      <c r="ASM358" s="44"/>
      <c r="ASN358" s="44"/>
      <c r="ASO358" s="44"/>
      <c r="ASP358" s="44"/>
      <c r="ASQ358" s="44"/>
      <c r="ASR358" s="44"/>
      <c r="ASS358" s="44"/>
      <c r="AST358" s="44"/>
      <c r="ASU358" s="44"/>
      <c r="ASV358" s="44"/>
      <c r="ASW358" s="44"/>
      <c r="ASX358" s="44"/>
      <c r="ASY358" s="44"/>
      <c r="ASZ358" s="44"/>
      <c r="ATA358" s="44"/>
      <c r="ATB358" s="44"/>
      <c r="ATC358" s="44"/>
      <c r="ATD358" s="44"/>
      <c r="ATE358" s="44"/>
      <c r="ATF358" s="44"/>
      <c r="ATG358" s="44"/>
      <c r="ATH358" s="44"/>
      <c r="ATI358" s="44"/>
      <c r="ATJ358" s="44"/>
      <c r="ATK358" s="44"/>
      <c r="ATL358" s="44"/>
      <c r="ATM358" s="44"/>
      <c r="ATN358" s="44"/>
      <c r="ATO358" s="44"/>
      <c r="ATP358" s="44"/>
      <c r="ATQ358" s="44"/>
      <c r="ATR358" s="44"/>
      <c r="ATS358" s="44"/>
      <c r="ATT358" s="44"/>
      <c r="ATU358" s="44"/>
      <c r="ATV358" s="44"/>
      <c r="ATW358" s="44"/>
      <c r="ATX358" s="44"/>
      <c r="ATY358" s="44"/>
      <c r="ATZ358" s="44"/>
      <c r="AUA358" s="44"/>
      <c r="AUB358" s="44"/>
      <c r="AUC358" s="44"/>
      <c r="AUD358" s="44"/>
      <c r="AUE358" s="44"/>
      <c r="AUF358" s="44"/>
      <c r="AUG358" s="44"/>
      <c r="AUH358" s="44"/>
      <c r="AUI358" s="44"/>
      <c r="AUJ358" s="44"/>
      <c r="AUK358" s="44"/>
      <c r="AUL358" s="44"/>
      <c r="AUM358" s="44"/>
      <c r="AUN358" s="44"/>
      <c r="AUO358" s="44"/>
      <c r="AUP358" s="44"/>
      <c r="AUQ358" s="44"/>
      <c r="AUR358" s="44"/>
      <c r="AUS358" s="44"/>
      <c r="AUT358" s="44"/>
      <c r="AUU358" s="44"/>
      <c r="AUV358" s="44"/>
      <c r="AUW358" s="44"/>
      <c r="AUX358" s="44"/>
      <c r="AUY358" s="44"/>
      <c r="AUZ358" s="44"/>
      <c r="AVA358" s="44"/>
      <c r="AVB358" s="44"/>
      <c r="AVC358" s="44"/>
      <c r="AVD358" s="44"/>
      <c r="AVE358" s="44"/>
      <c r="AVF358" s="44"/>
      <c r="AVG358" s="44"/>
      <c r="AVH358" s="44"/>
      <c r="AVI358" s="44"/>
      <c r="AVJ358" s="44"/>
      <c r="AVK358" s="44"/>
      <c r="AVL358" s="44"/>
      <c r="AVM358" s="44"/>
      <c r="AVN358" s="44"/>
      <c r="AVO358" s="44"/>
      <c r="AVP358" s="44"/>
      <c r="AVQ358" s="44"/>
      <c r="AVR358" s="44"/>
      <c r="AVS358" s="44"/>
      <c r="AVT358" s="44"/>
      <c r="AVU358" s="44"/>
      <c r="AVV358" s="44"/>
      <c r="AVW358" s="44"/>
      <c r="AVX358" s="44"/>
      <c r="AVY358" s="44"/>
      <c r="AVZ358" s="44"/>
      <c r="AWA358" s="44"/>
      <c r="AWB358" s="44"/>
      <c r="AWC358" s="44"/>
      <c r="AWD358" s="44"/>
      <c r="AWE358" s="44"/>
      <c r="AWF358" s="44"/>
      <c r="AWG358" s="44"/>
      <c r="AWH358" s="44"/>
      <c r="AWI358" s="44"/>
      <c r="AWJ358" s="44"/>
      <c r="AWK358" s="44"/>
      <c r="AWL358" s="44"/>
      <c r="AWM358" s="44"/>
      <c r="AWN358" s="44"/>
      <c r="AWO358" s="44"/>
      <c r="AWP358" s="44"/>
      <c r="AWQ358" s="44"/>
      <c r="AWR358" s="44"/>
      <c r="AWS358" s="44"/>
      <c r="AWT358" s="44"/>
      <c r="AWU358" s="44"/>
      <c r="AWV358" s="44"/>
      <c r="AWW358" s="44"/>
      <c r="AWX358" s="44"/>
      <c r="AWY358" s="44"/>
      <c r="AWZ358" s="44"/>
      <c r="AXA358" s="44"/>
      <c r="AXB358" s="44"/>
      <c r="AXC358" s="44"/>
      <c r="AXD358" s="44"/>
      <c r="AXE358" s="44"/>
      <c r="AXF358" s="44"/>
      <c r="AXG358" s="44"/>
      <c r="AXH358" s="44"/>
      <c r="AXI358" s="44"/>
      <c r="AXJ358" s="44"/>
      <c r="AXK358" s="44"/>
      <c r="AXL358" s="44"/>
      <c r="AXM358" s="44"/>
      <c r="AXN358" s="44"/>
      <c r="AXO358" s="44"/>
      <c r="AXP358" s="44"/>
      <c r="AXQ358" s="44"/>
      <c r="AXR358" s="44"/>
      <c r="AXS358" s="44"/>
      <c r="AXT358" s="44"/>
      <c r="AXU358" s="44"/>
      <c r="AXV358" s="44"/>
      <c r="AXW358" s="44"/>
      <c r="AXX358" s="44"/>
      <c r="AXY358" s="44"/>
      <c r="AXZ358" s="44"/>
      <c r="AYA358" s="44"/>
      <c r="AYB358" s="44"/>
      <c r="AYC358" s="44"/>
      <c r="AYD358" s="44"/>
      <c r="AYE358" s="44"/>
      <c r="AYF358" s="44"/>
      <c r="AYG358" s="44"/>
      <c r="AYH358" s="44"/>
      <c r="AYI358" s="44"/>
      <c r="AYJ358" s="44"/>
      <c r="AYK358" s="44"/>
      <c r="AYL358" s="44"/>
      <c r="AYM358" s="44"/>
      <c r="AYN358" s="44"/>
      <c r="AYO358" s="44"/>
      <c r="AYP358" s="44"/>
      <c r="AYQ358" s="44"/>
      <c r="AYR358" s="44"/>
      <c r="AYS358" s="44"/>
      <c r="AYT358" s="44"/>
      <c r="AYU358" s="44"/>
      <c r="AYV358" s="44"/>
      <c r="AYW358" s="44"/>
      <c r="AYX358" s="44"/>
      <c r="AYY358" s="44"/>
      <c r="AYZ358" s="44"/>
      <c r="AZA358" s="44"/>
      <c r="AZB358" s="44"/>
      <c r="AZC358" s="44"/>
      <c r="AZD358" s="44"/>
      <c r="AZE358" s="44"/>
      <c r="AZF358" s="44"/>
      <c r="AZG358" s="44"/>
      <c r="AZH358" s="44"/>
      <c r="AZI358" s="44"/>
      <c r="AZJ358" s="44"/>
      <c r="AZK358" s="44"/>
      <c r="AZL358" s="44"/>
      <c r="AZM358" s="44"/>
      <c r="AZN358" s="44"/>
      <c r="AZO358" s="44"/>
      <c r="AZP358" s="44"/>
      <c r="AZQ358" s="44"/>
      <c r="AZR358" s="44"/>
      <c r="AZS358" s="44"/>
      <c r="AZT358" s="44"/>
      <c r="AZU358" s="44"/>
      <c r="AZV358" s="44"/>
      <c r="AZW358" s="44"/>
      <c r="AZX358" s="44"/>
      <c r="AZY358" s="44"/>
      <c r="AZZ358" s="44"/>
      <c r="BAA358" s="44"/>
      <c r="BAB358" s="44"/>
      <c r="BAC358" s="44"/>
      <c r="BAD358" s="44"/>
      <c r="BAE358" s="44"/>
      <c r="BAF358" s="44"/>
      <c r="BAG358" s="44"/>
      <c r="BAH358" s="44"/>
      <c r="BAI358" s="44"/>
      <c r="BAJ358" s="44"/>
      <c r="BAK358" s="44"/>
      <c r="BAL358" s="44"/>
      <c r="BAM358" s="44"/>
      <c r="BAN358" s="44"/>
      <c r="BAO358" s="44"/>
      <c r="BAP358" s="44"/>
      <c r="BAQ358" s="44"/>
      <c r="BAR358" s="44"/>
      <c r="BAS358" s="44"/>
      <c r="BAT358" s="44"/>
      <c r="BAU358" s="44"/>
      <c r="BAV358" s="44"/>
      <c r="BAW358" s="44"/>
      <c r="BAX358" s="44"/>
      <c r="BAY358" s="44"/>
      <c r="BAZ358" s="44"/>
      <c r="BBA358" s="44"/>
      <c r="BBB358" s="44"/>
      <c r="BBC358" s="44"/>
      <c r="BBD358" s="44"/>
      <c r="BBE358" s="44"/>
      <c r="BBF358" s="44"/>
      <c r="BBG358" s="44"/>
      <c r="BBH358" s="44"/>
      <c r="BBI358" s="44"/>
      <c r="BBJ358" s="44"/>
      <c r="BBK358" s="44"/>
      <c r="BBL358" s="44"/>
      <c r="BBM358" s="44"/>
      <c r="BBN358" s="44"/>
      <c r="BBO358" s="44"/>
      <c r="BBP358" s="44"/>
      <c r="BBQ358" s="44"/>
      <c r="BBR358" s="44"/>
      <c r="BBS358" s="44"/>
      <c r="BBT358" s="44"/>
      <c r="BBU358" s="44"/>
      <c r="BBV358" s="44"/>
      <c r="BBW358" s="44"/>
      <c r="BBX358" s="44"/>
      <c r="BBY358" s="44"/>
      <c r="BBZ358" s="44"/>
      <c r="BCA358" s="44"/>
      <c r="BCB358" s="44"/>
      <c r="BCC358" s="44"/>
      <c r="BCD358" s="44"/>
      <c r="BCE358" s="44"/>
      <c r="BCF358" s="44"/>
      <c r="BCG358" s="44"/>
      <c r="BCH358" s="44"/>
      <c r="BCI358" s="44"/>
      <c r="BCJ358" s="44"/>
      <c r="BCK358" s="44"/>
      <c r="BCL358" s="44"/>
      <c r="BCM358" s="44"/>
      <c r="BCN358" s="44"/>
      <c r="BCO358" s="44"/>
      <c r="BCP358" s="44"/>
      <c r="BCQ358" s="44"/>
      <c r="BCR358" s="44"/>
      <c r="BCS358" s="44"/>
      <c r="BCT358" s="44"/>
      <c r="BCU358" s="44"/>
      <c r="BCV358" s="44"/>
      <c r="BCW358" s="44"/>
      <c r="BCX358" s="44"/>
      <c r="BCY358" s="44"/>
      <c r="BCZ358" s="44"/>
      <c r="BDA358" s="44"/>
      <c r="BDB358" s="44"/>
      <c r="BDC358" s="44"/>
      <c r="BDD358" s="44"/>
      <c r="BDE358" s="44"/>
      <c r="BDF358" s="44"/>
      <c r="BDG358" s="44"/>
      <c r="BDH358" s="44"/>
      <c r="BDI358" s="44"/>
      <c r="BDJ358" s="44"/>
      <c r="BDK358" s="44"/>
      <c r="BDL358" s="44"/>
      <c r="BDM358" s="44"/>
      <c r="BDN358" s="44"/>
      <c r="BDO358" s="44"/>
      <c r="BDP358" s="44"/>
      <c r="BDQ358" s="44"/>
      <c r="BDR358" s="44"/>
      <c r="BDS358" s="44"/>
      <c r="BDT358" s="44"/>
      <c r="BDU358" s="44"/>
      <c r="BDV358" s="44"/>
      <c r="BDW358" s="44"/>
      <c r="BDX358" s="44"/>
      <c r="BDY358" s="44"/>
      <c r="BDZ358" s="44"/>
      <c r="BEA358" s="44"/>
      <c r="BEB358" s="44"/>
      <c r="BEC358" s="44"/>
      <c r="BED358" s="44"/>
      <c r="BEE358" s="44"/>
      <c r="BEF358" s="44"/>
      <c r="BEG358" s="44"/>
      <c r="BEH358" s="44"/>
      <c r="BEI358" s="44"/>
      <c r="BEJ358" s="44"/>
      <c r="BEK358" s="44"/>
      <c r="BEL358" s="44"/>
      <c r="BEM358" s="44"/>
      <c r="BEN358" s="44"/>
      <c r="BEO358" s="44"/>
      <c r="BEP358" s="44"/>
      <c r="BEQ358" s="44"/>
      <c r="BER358" s="44"/>
      <c r="BES358" s="44"/>
      <c r="BET358" s="44"/>
      <c r="BEU358" s="44"/>
      <c r="BEV358" s="44"/>
      <c r="BEW358" s="44"/>
      <c r="BEX358" s="44"/>
      <c r="BEY358" s="44"/>
      <c r="BEZ358" s="44"/>
      <c r="BFA358" s="44"/>
      <c r="BFB358" s="44"/>
      <c r="BFC358" s="44"/>
      <c r="BFD358" s="44"/>
      <c r="BFE358" s="44"/>
      <c r="BFF358" s="44"/>
      <c r="BFG358" s="44"/>
      <c r="BFH358" s="44"/>
      <c r="BFI358" s="44"/>
      <c r="BFJ358" s="44"/>
      <c r="BFK358" s="44"/>
      <c r="BFL358" s="44"/>
      <c r="BFM358" s="44"/>
      <c r="BFN358" s="44"/>
      <c r="BFO358" s="44"/>
      <c r="BFP358" s="44"/>
      <c r="BFQ358" s="44"/>
      <c r="BFR358" s="44"/>
      <c r="BFS358" s="44"/>
      <c r="BFT358" s="44"/>
      <c r="BFU358" s="44"/>
      <c r="BFV358" s="44"/>
      <c r="BFW358" s="44"/>
      <c r="BFX358" s="44"/>
      <c r="BFY358" s="44"/>
      <c r="BFZ358" s="44"/>
      <c r="BGA358" s="44"/>
      <c r="BGB358" s="44"/>
      <c r="BGC358" s="44"/>
      <c r="BGD358" s="44"/>
      <c r="BGE358" s="44"/>
      <c r="BGF358" s="44"/>
      <c r="BGG358" s="44"/>
      <c r="BGH358" s="44"/>
      <c r="BGI358" s="44"/>
      <c r="BGJ358" s="44"/>
      <c r="BGK358" s="44"/>
      <c r="BGL358" s="44"/>
      <c r="BGM358" s="44"/>
      <c r="BGN358" s="44"/>
      <c r="BGO358" s="44"/>
      <c r="BGP358" s="44"/>
      <c r="BGQ358" s="44"/>
      <c r="BGR358" s="44"/>
      <c r="BGS358" s="44"/>
      <c r="BGT358" s="44"/>
      <c r="BGU358" s="44"/>
      <c r="BGV358" s="44"/>
      <c r="BGW358" s="44"/>
      <c r="BGX358" s="44"/>
      <c r="BGY358" s="44"/>
      <c r="BGZ358" s="44"/>
      <c r="BHA358" s="44"/>
      <c r="BHB358" s="44"/>
      <c r="BHC358" s="44"/>
      <c r="BHD358" s="44"/>
      <c r="BHE358" s="44"/>
      <c r="BHF358" s="44"/>
      <c r="BHG358" s="44"/>
      <c r="BHH358" s="44"/>
      <c r="BHI358" s="44"/>
      <c r="BHJ358" s="44"/>
      <c r="BHK358" s="44"/>
      <c r="BHL358" s="44"/>
      <c r="BHM358" s="44"/>
      <c r="BHN358" s="44"/>
      <c r="BHO358" s="44"/>
      <c r="BHP358" s="44"/>
      <c r="BHQ358" s="44"/>
      <c r="BHR358" s="44"/>
      <c r="BHS358" s="44"/>
      <c r="BHT358" s="44"/>
      <c r="BHU358" s="44"/>
      <c r="BHV358" s="44"/>
      <c r="BHW358" s="44"/>
      <c r="BHX358" s="44"/>
      <c r="BHY358" s="44"/>
      <c r="BHZ358" s="44"/>
      <c r="BIA358" s="44"/>
      <c r="BIB358" s="44"/>
      <c r="BIC358" s="44"/>
      <c r="BID358" s="44"/>
      <c r="BIE358" s="44"/>
      <c r="BIF358" s="44"/>
      <c r="BIG358" s="44"/>
      <c r="BIH358" s="44"/>
      <c r="BII358" s="44"/>
      <c r="BIJ358" s="44"/>
      <c r="BIK358" s="44"/>
      <c r="BIL358" s="44"/>
      <c r="BIM358" s="44"/>
      <c r="BIN358" s="44"/>
      <c r="BIO358" s="44"/>
      <c r="BIP358" s="44"/>
      <c r="BIQ358" s="44"/>
      <c r="BIR358" s="44"/>
      <c r="BIS358" s="44"/>
      <c r="BIT358" s="44"/>
      <c r="BIU358" s="44"/>
      <c r="BIV358" s="44"/>
      <c r="BIW358" s="44"/>
      <c r="BIX358" s="44"/>
      <c r="BIY358" s="44"/>
      <c r="BIZ358" s="44"/>
      <c r="BJA358" s="44"/>
      <c r="BJB358" s="44"/>
      <c r="BJC358" s="44"/>
      <c r="BJD358" s="44"/>
      <c r="BJE358" s="44"/>
      <c r="BJF358" s="44"/>
      <c r="BJG358" s="44"/>
      <c r="BJH358" s="44"/>
      <c r="BJI358" s="44"/>
      <c r="BJJ358" s="44"/>
      <c r="BJK358" s="44"/>
      <c r="BJL358" s="44"/>
      <c r="BJM358" s="44"/>
      <c r="BJN358" s="44"/>
      <c r="BJO358" s="44"/>
      <c r="BJP358" s="44"/>
      <c r="BJQ358" s="44"/>
      <c r="BJR358" s="44"/>
      <c r="BJS358" s="44"/>
      <c r="BJT358" s="44"/>
      <c r="BJU358" s="44"/>
      <c r="BJV358" s="44"/>
      <c r="BJW358" s="44"/>
      <c r="BJX358" s="44"/>
      <c r="BJY358" s="44"/>
      <c r="BJZ358" s="44"/>
      <c r="BKA358" s="44"/>
      <c r="BKB358" s="44"/>
      <c r="BKC358" s="44"/>
      <c r="BKD358" s="44"/>
      <c r="BKE358" s="44"/>
      <c r="BKF358" s="44"/>
      <c r="BKG358" s="44"/>
      <c r="BKH358" s="44"/>
      <c r="BKI358" s="44"/>
      <c r="BKJ358" s="44"/>
      <c r="BKK358" s="44"/>
      <c r="BKL358" s="44"/>
      <c r="BKM358" s="44"/>
      <c r="BKN358" s="44"/>
      <c r="BKO358" s="44"/>
      <c r="BKP358" s="44"/>
      <c r="BKQ358" s="44"/>
      <c r="BKR358" s="44"/>
      <c r="BKS358" s="44"/>
      <c r="BKT358" s="44"/>
      <c r="BKU358" s="44"/>
      <c r="BKV358" s="44"/>
      <c r="BKW358" s="44"/>
      <c r="BKX358" s="44"/>
      <c r="BKY358" s="44"/>
      <c r="BKZ358" s="44"/>
      <c r="BLA358" s="44"/>
      <c r="BLB358" s="44"/>
      <c r="BLC358" s="44"/>
      <c r="BLD358" s="44"/>
      <c r="BLE358" s="44"/>
      <c r="BLF358" s="44"/>
      <c r="BLG358" s="44"/>
      <c r="BLH358" s="44"/>
      <c r="BLI358" s="44"/>
      <c r="BLJ358" s="44"/>
      <c r="BLK358" s="44"/>
      <c r="BLL358" s="44"/>
      <c r="BLM358" s="44"/>
      <c r="BLN358" s="44"/>
      <c r="BLO358" s="44"/>
      <c r="BLP358" s="44"/>
      <c r="BLQ358" s="44"/>
      <c r="BLR358" s="44"/>
      <c r="BLS358" s="44"/>
      <c r="BLT358" s="44"/>
      <c r="BLU358" s="44"/>
      <c r="BLV358" s="44"/>
      <c r="BLW358" s="44"/>
      <c r="BLX358" s="44"/>
      <c r="BLY358" s="44"/>
      <c r="BLZ358" s="44"/>
      <c r="BMA358" s="44"/>
      <c r="BMB358" s="44"/>
      <c r="BMC358" s="44"/>
      <c r="BMD358" s="44"/>
      <c r="BME358" s="44"/>
      <c r="BMF358" s="44"/>
      <c r="BMG358" s="44"/>
      <c r="BMH358" s="44"/>
      <c r="BMI358" s="44"/>
      <c r="BMJ358" s="44"/>
      <c r="BMK358" s="44"/>
      <c r="BML358" s="44"/>
      <c r="BMM358" s="44"/>
      <c r="BMN358" s="44"/>
      <c r="BMO358" s="44"/>
      <c r="BMP358" s="44"/>
      <c r="BMQ358" s="44"/>
      <c r="BMR358" s="44"/>
      <c r="BMS358" s="44"/>
      <c r="BMT358" s="44"/>
      <c r="BMU358" s="44"/>
      <c r="BMV358" s="44"/>
      <c r="BMW358" s="44"/>
      <c r="BMX358" s="44"/>
      <c r="BMY358" s="44"/>
      <c r="BMZ358" s="44"/>
      <c r="BNA358" s="44"/>
      <c r="BNB358" s="44"/>
      <c r="BNC358" s="44"/>
      <c r="BND358" s="44"/>
      <c r="BNE358" s="44"/>
      <c r="BNF358" s="44"/>
      <c r="BNG358" s="44"/>
      <c r="BNH358" s="44"/>
      <c r="BNI358" s="44"/>
      <c r="BNJ358" s="44"/>
      <c r="BNK358" s="44"/>
      <c r="BNL358" s="44"/>
      <c r="BNM358" s="44"/>
      <c r="BNN358" s="44"/>
      <c r="BNO358" s="44"/>
      <c r="BNP358" s="44"/>
      <c r="BNQ358" s="44"/>
      <c r="BNR358" s="44"/>
      <c r="BNS358" s="44"/>
      <c r="BNT358" s="44"/>
      <c r="BNU358" s="44"/>
      <c r="BNV358" s="44"/>
      <c r="BNW358" s="44"/>
      <c r="BNX358" s="44"/>
      <c r="BNY358" s="44"/>
      <c r="BNZ358" s="44"/>
      <c r="BOA358" s="44"/>
      <c r="BOB358" s="44"/>
      <c r="BOC358" s="44"/>
      <c r="BOD358" s="44"/>
      <c r="BOE358" s="44"/>
      <c r="BOF358" s="44"/>
      <c r="BOG358" s="44"/>
      <c r="BOH358" s="44"/>
      <c r="BOI358" s="44"/>
      <c r="BOJ358" s="44"/>
      <c r="BOK358" s="44"/>
      <c r="BOL358" s="44"/>
      <c r="BOM358" s="44"/>
      <c r="BON358" s="44"/>
      <c r="BOO358" s="44"/>
      <c r="BOP358" s="44"/>
      <c r="BOQ358" s="44"/>
      <c r="BOR358" s="44"/>
      <c r="BOS358" s="44"/>
      <c r="BOT358" s="44"/>
      <c r="BOU358" s="44"/>
      <c r="BOV358" s="44"/>
      <c r="BOW358" s="44"/>
      <c r="BOX358" s="44"/>
      <c r="BOY358" s="44"/>
      <c r="BOZ358" s="44"/>
      <c r="BPA358" s="44"/>
      <c r="BPB358" s="44"/>
      <c r="BPC358" s="44"/>
      <c r="BPD358" s="44"/>
      <c r="BPE358" s="44"/>
      <c r="BPF358" s="44"/>
      <c r="BPG358" s="44"/>
      <c r="BPH358" s="44"/>
      <c r="BPI358" s="44"/>
      <c r="BPJ358" s="44"/>
      <c r="BPK358" s="44"/>
      <c r="BPL358" s="44"/>
      <c r="BPM358" s="44"/>
      <c r="BPN358" s="44"/>
      <c r="BPO358" s="44"/>
      <c r="BPP358" s="44"/>
      <c r="BPQ358" s="44"/>
      <c r="BPR358" s="44"/>
      <c r="BPS358" s="44"/>
      <c r="BPT358" s="44"/>
      <c r="BPU358" s="44"/>
      <c r="BPV358" s="44"/>
      <c r="BPW358" s="44"/>
      <c r="BPX358" s="44"/>
      <c r="BPY358" s="44"/>
      <c r="BPZ358" s="44"/>
      <c r="BQA358" s="44"/>
      <c r="BQB358" s="44"/>
      <c r="BQC358" s="44"/>
      <c r="BQD358" s="44"/>
      <c r="BQE358" s="44"/>
      <c r="BQF358" s="44"/>
      <c r="BQG358" s="44"/>
      <c r="BQH358" s="44"/>
      <c r="BQI358" s="44"/>
      <c r="BQJ358" s="44"/>
      <c r="BQK358" s="44"/>
      <c r="BQL358" s="44"/>
      <c r="BQM358" s="44"/>
      <c r="BQN358" s="44"/>
      <c r="BQO358" s="44"/>
      <c r="BQP358" s="44"/>
      <c r="BQQ358" s="44"/>
      <c r="BQR358" s="44"/>
      <c r="BQS358" s="44"/>
      <c r="BQT358" s="44"/>
      <c r="BQU358" s="44"/>
      <c r="BQV358" s="44"/>
      <c r="BQW358" s="44"/>
      <c r="BQX358" s="44"/>
      <c r="BQY358" s="44"/>
      <c r="BQZ358" s="44"/>
      <c r="BRA358" s="44"/>
      <c r="BRB358" s="44"/>
      <c r="BRC358" s="44"/>
      <c r="BRD358" s="44"/>
      <c r="BRE358" s="44"/>
      <c r="BRF358" s="44"/>
      <c r="BRG358" s="44"/>
      <c r="BRH358" s="44"/>
      <c r="BRI358" s="44"/>
      <c r="BRJ358" s="44"/>
      <c r="BRK358" s="44"/>
      <c r="BRL358" s="44"/>
      <c r="BRM358" s="44"/>
      <c r="BRN358" s="44"/>
      <c r="BRO358" s="44"/>
      <c r="BRP358" s="44"/>
      <c r="BRQ358" s="44"/>
      <c r="BRR358" s="44"/>
      <c r="BRS358" s="44"/>
      <c r="BRT358" s="44"/>
      <c r="BRU358" s="44"/>
      <c r="BRV358" s="44"/>
      <c r="BRW358" s="44"/>
      <c r="BRX358" s="44"/>
      <c r="BRY358" s="44"/>
      <c r="BRZ358" s="44"/>
    </row>
    <row r="359" spans="1:1846" s="125" customFormat="1" x14ac:dyDescent="0.3">
      <c r="A359" s="812"/>
      <c r="B359" s="812"/>
      <c r="C359" s="812"/>
      <c r="D359" s="328" t="s">
        <v>477</v>
      </c>
      <c r="E359" s="542"/>
      <c r="F359" s="328"/>
      <c r="G359" s="393" t="s">
        <v>478</v>
      </c>
      <c r="H359" s="192">
        <v>0</v>
      </c>
      <c r="I359" s="191">
        <v>0</v>
      </c>
      <c r="J359" s="191">
        <v>0</v>
      </c>
      <c r="K359" s="191">
        <v>0</v>
      </c>
      <c r="L359" s="46"/>
      <c r="M359" s="706">
        <v>0</v>
      </c>
      <c r="N359" s="191">
        <v>0</v>
      </c>
      <c r="O359" s="191">
        <v>0</v>
      </c>
      <c r="P359" s="191">
        <v>0</v>
      </c>
      <c r="Q359" s="176"/>
      <c r="R359" s="352">
        <v>383800699.81622899</v>
      </c>
      <c r="S359" s="486">
        <f>S360</f>
        <v>800000000</v>
      </c>
      <c r="T359" s="486">
        <f t="shared" ref="T359:U359" si="204">T360</f>
        <v>175844683</v>
      </c>
      <c r="U359" s="486">
        <f t="shared" si="204"/>
        <v>25850883</v>
      </c>
      <c r="V359" s="314"/>
      <c r="W359" s="497">
        <f t="shared" si="203"/>
        <v>383800699.81622899</v>
      </c>
      <c r="X359" s="19">
        <f t="shared" si="203"/>
        <v>800000000</v>
      </c>
      <c r="Y359" s="19">
        <f t="shared" si="203"/>
        <v>175844683</v>
      </c>
      <c r="Z359" s="155">
        <f t="shared" si="203"/>
        <v>25850883</v>
      </c>
      <c r="AA359" s="897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  <c r="FC359" s="124"/>
      <c r="FD359" s="124"/>
      <c r="FE359" s="124"/>
      <c r="FF359" s="124"/>
      <c r="FG359" s="124"/>
      <c r="FH359" s="124"/>
      <c r="FI359" s="124"/>
      <c r="FJ359" s="124"/>
      <c r="FK359" s="124"/>
      <c r="FL359" s="124"/>
      <c r="FM359" s="124"/>
      <c r="FN359" s="124"/>
      <c r="FO359" s="124"/>
      <c r="FP359" s="124"/>
      <c r="FQ359" s="124"/>
      <c r="FR359" s="124"/>
      <c r="FS359" s="124"/>
      <c r="FT359" s="124"/>
      <c r="FU359" s="124"/>
      <c r="FV359" s="124"/>
      <c r="FW359" s="124"/>
      <c r="FX359" s="124"/>
      <c r="FY359" s="124"/>
      <c r="FZ359" s="124"/>
      <c r="GA359" s="124"/>
      <c r="GB359" s="124"/>
      <c r="GC359" s="124"/>
      <c r="GD359" s="124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  <c r="GO359" s="124"/>
      <c r="GP359" s="124"/>
      <c r="GQ359" s="124"/>
      <c r="GR359" s="124"/>
      <c r="GS359" s="124"/>
      <c r="GT359" s="124"/>
      <c r="GU359" s="124"/>
      <c r="GV359" s="124"/>
      <c r="GW359" s="124"/>
      <c r="GX359" s="124"/>
      <c r="GY359" s="124"/>
      <c r="GZ359" s="124"/>
      <c r="HA359" s="124"/>
      <c r="HB359" s="124"/>
      <c r="HC359" s="124"/>
      <c r="HD359" s="124"/>
      <c r="HE359" s="124"/>
      <c r="HF359" s="124"/>
      <c r="HG359" s="124"/>
      <c r="HH359" s="124"/>
      <c r="HI359" s="124"/>
      <c r="HJ359" s="124"/>
      <c r="HK359" s="124"/>
      <c r="HL359" s="124"/>
      <c r="HM359" s="124"/>
      <c r="HN359" s="124"/>
      <c r="HO359" s="124"/>
      <c r="HP359" s="124"/>
      <c r="HQ359" s="124"/>
      <c r="HR359" s="124"/>
      <c r="HS359" s="124"/>
      <c r="HT359" s="124"/>
      <c r="HU359" s="124"/>
      <c r="HV359" s="124"/>
      <c r="HW359" s="124"/>
      <c r="HX359" s="124"/>
      <c r="HY359" s="124"/>
      <c r="HZ359" s="124"/>
      <c r="IA359" s="124"/>
      <c r="IB359" s="124"/>
      <c r="IC359" s="124"/>
      <c r="ID359" s="124"/>
      <c r="IE359" s="124"/>
      <c r="IF359" s="124"/>
      <c r="IG359" s="124"/>
      <c r="IH359" s="124"/>
      <c r="II359" s="124"/>
      <c r="IJ359" s="124"/>
      <c r="IK359" s="124"/>
      <c r="IL359" s="124"/>
      <c r="IM359" s="124"/>
      <c r="IN359" s="124"/>
      <c r="IO359" s="124"/>
      <c r="IP359" s="124"/>
      <c r="IQ359" s="124"/>
      <c r="IR359" s="124"/>
      <c r="IS359" s="124"/>
      <c r="IT359" s="124"/>
      <c r="IU359" s="124"/>
      <c r="IV359" s="124"/>
      <c r="IW359" s="124"/>
      <c r="IX359" s="124"/>
      <c r="IY359" s="124"/>
      <c r="IZ359" s="124"/>
      <c r="JA359" s="124"/>
      <c r="JB359" s="124"/>
      <c r="JC359" s="124"/>
      <c r="JD359" s="124"/>
      <c r="JE359" s="124"/>
      <c r="JF359" s="124"/>
      <c r="JG359" s="124"/>
      <c r="JH359" s="124"/>
      <c r="JI359" s="124"/>
      <c r="JJ359" s="124"/>
      <c r="JK359" s="124"/>
      <c r="JL359" s="124"/>
      <c r="JM359" s="124"/>
      <c r="JN359" s="124"/>
      <c r="JO359" s="124"/>
      <c r="JP359" s="124"/>
      <c r="JQ359" s="124"/>
      <c r="JR359" s="124"/>
      <c r="JS359" s="124"/>
      <c r="JT359" s="124"/>
      <c r="JU359" s="124"/>
      <c r="JV359" s="124"/>
      <c r="JW359" s="124"/>
      <c r="JX359" s="124"/>
      <c r="JY359" s="124"/>
      <c r="JZ359" s="124"/>
      <c r="KA359" s="124"/>
      <c r="KB359" s="124"/>
      <c r="KC359" s="124"/>
      <c r="KD359" s="124"/>
      <c r="KE359" s="124"/>
      <c r="KF359" s="124"/>
      <c r="KG359" s="124"/>
      <c r="KH359" s="124"/>
      <c r="KI359" s="124"/>
      <c r="KJ359" s="124"/>
      <c r="KK359" s="124"/>
      <c r="KL359" s="124"/>
      <c r="KM359" s="124"/>
      <c r="KN359" s="124"/>
      <c r="KO359" s="124"/>
      <c r="KP359" s="124"/>
      <c r="KQ359" s="124"/>
      <c r="KR359" s="124"/>
      <c r="KS359" s="124"/>
      <c r="KT359" s="124"/>
      <c r="KU359" s="124"/>
      <c r="KV359" s="124"/>
      <c r="KW359" s="124"/>
      <c r="KX359" s="124"/>
      <c r="KY359" s="124"/>
      <c r="KZ359" s="124"/>
      <c r="LA359" s="124"/>
      <c r="LB359" s="124"/>
      <c r="LC359" s="124"/>
      <c r="LD359" s="124"/>
      <c r="LE359" s="124"/>
      <c r="LF359" s="124"/>
      <c r="LG359" s="124"/>
      <c r="LH359" s="124"/>
      <c r="LI359" s="124"/>
      <c r="LJ359" s="124"/>
      <c r="LK359" s="124"/>
      <c r="LL359" s="124"/>
      <c r="LM359" s="124"/>
      <c r="LN359" s="124"/>
      <c r="LO359" s="124"/>
      <c r="LP359" s="124"/>
      <c r="LQ359" s="124"/>
      <c r="LR359" s="124"/>
      <c r="LS359" s="124"/>
      <c r="LT359" s="124"/>
      <c r="LU359" s="124"/>
      <c r="LV359" s="124"/>
      <c r="LW359" s="124"/>
      <c r="LX359" s="124"/>
      <c r="LY359" s="124"/>
      <c r="LZ359" s="124"/>
      <c r="MA359" s="124"/>
      <c r="MB359" s="124"/>
      <c r="MC359" s="124"/>
      <c r="MD359" s="124"/>
      <c r="ME359" s="124"/>
      <c r="MF359" s="124"/>
      <c r="MG359" s="124"/>
      <c r="MH359" s="124"/>
      <c r="MI359" s="124"/>
      <c r="MJ359" s="124"/>
      <c r="MK359" s="124"/>
      <c r="ML359" s="124"/>
      <c r="MM359" s="124"/>
      <c r="MN359" s="124"/>
      <c r="MO359" s="124"/>
      <c r="MP359" s="124"/>
      <c r="MQ359" s="124"/>
      <c r="MR359" s="124"/>
      <c r="MS359" s="124"/>
      <c r="MT359" s="124"/>
      <c r="MU359" s="124"/>
      <c r="MV359" s="124"/>
      <c r="MW359" s="124"/>
      <c r="MX359" s="124"/>
      <c r="MY359" s="124"/>
      <c r="MZ359" s="124"/>
      <c r="NA359" s="124"/>
      <c r="NB359" s="124"/>
      <c r="NC359" s="124"/>
      <c r="ND359" s="124"/>
      <c r="NE359" s="124"/>
      <c r="NF359" s="124"/>
      <c r="NG359" s="124"/>
      <c r="NH359" s="124"/>
      <c r="NI359" s="124"/>
      <c r="NJ359" s="124"/>
      <c r="NK359" s="124"/>
      <c r="NL359" s="124"/>
      <c r="NM359" s="124"/>
      <c r="NN359" s="124"/>
      <c r="NO359" s="124"/>
      <c r="NP359" s="124"/>
      <c r="NQ359" s="124"/>
      <c r="NR359" s="124"/>
      <c r="NS359" s="124"/>
      <c r="NT359" s="124"/>
      <c r="NU359" s="124"/>
      <c r="NV359" s="124"/>
      <c r="NW359" s="124"/>
      <c r="NX359" s="124"/>
      <c r="NY359" s="124"/>
      <c r="NZ359" s="124"/>
      <c r="OA359" s="124"/>
      <c r="OB359" s="124"/>
      <c r="OC359" s="124"/>
      <c r="OD359" s="124"/>
      <c r="OE359" s="124"/>
      <c r="OF359" s="124"/>
      <c r="OG359" s="124"/>
      <c r="OH359" s="124"/>
      <c r="OI359" s="124"/>
      <c r="OJ359" s="124"/>
      <c r="OK359" s="124"/>
      <c r="OL359" s="124"/>
      <c r="OM359" s="124"/>
      <c r="ON359" s="124"/>
      <c r="OO359" s="124"/>
      <c r="OP359" s="124"/>
      <c r="OQ359" s="124"/>
      <c r="OR359" s="124"/>
      <c r="OS359" s="124"/>
      <c r="OT359" s="124"/>
      <c r="OU359" s="124"/>
      <c r="OV359" s="124"/>
      <c r="OW359" s="124"/>
      <c r="OX359" s="124"/>
      <c r="OY359" s="124"/>
      <c r="OZ359" s="124"/>
      <c r="PA359" s="124"/>
      <c r="PB359" s="124"/>
      <c r="PC359" s="124"/>
      <c r="PD359" s="124"/>
      <c r="PE359" s="124"/>
      <c r="PF359" s="124"/>
      <c r="PG359" s="124"/>
      <c r="PH359" s="124"/>
      <c r="PI359" s="124"/>
      <c r="PJ359" s="124"/>
      <c r="PK359" s="124"/>
      <c r="PL359" s="124"/>
      <c r="PM359" s="124"/>
      <c r="PN359" s="124"/>
      <c r="PO359" s="124"/>
      <c r="PP359" s="124"/>
      <c r="PQ359" s="124"/>
      <c r="PR359" s="124"/>
      <c r="PS359" s="124"/>
      <c r="PT359" s="124"/>
      <c r="PU359" s="124"/>
      <c r="PV359" s="124"/>
      <c r="PW359" s="124"/>
      <c r="PX359" s="124"/>
      <c r="PY359" s="124"/>
      <c r="PZ359" s="124"/>
      <c r="QA359" s="124"/>
      <c r="QB359" s="124"/>
      <c r="QC359" s="124"/>
      <c r="QD359" s="124"/>
      <c r="QE359" s="124"/>
      <c r="QF359" s="124"/>
      <c r="QG359" s="124"/>
      <c r="QH359" s="124"/>
      <c r="QI359" s="124"/>
      <c r="QJ359" s="124"/>
      <c r="QK359" s="124"/>
      <c r="QL359" s="124"/>
      <c r="QM359" s="124"/>
      <c r="QN359" s="124"/>
      <c r="QO359" s="124"/>
      <c r="QP359" s="124"/>
      <c r="QQ359" s="124"/>
      <c r="QR359" s="124"/>
      <c r="QS359" s="124"/>
      <c r="QT359" s="124"/>
      <c r="QU359" s="124"/>
      <c r="QV359" s="124"/>
      <c r="QW359" s="124"/>
      <c r="QX359" s="124"/>
      <c r="QY359" s="124"/>
      <c r="QZ359" s="124"/>
      <c r="RA359" s="124"/>
      <c r="RB359" s="124"/>
      <c r="RC359" s="124"/>
      <c r="RD359" s="124"/>
      <c r="RE359" s="124"/>
      <c r="RF359" s="124"/>
      <c r="RG359" s="124"/>
      <c r="RH359" s="124"/>
      <c r="RI359" s="124"/>
      <c r="RJ359" s="124"/>
      <c r="RK359" s="124"/>
      <c r="RL359" s="124"/>
      <c r="RM359" s="124"/>
      <c r="RN359" s="124"/>
      <c r="RO359" s="124"/>
      <c r="RP359" s="124"/>
      <c r="RQ359" s="124"/>
      <c r="RR359" s="124"/>
      <c r="RS359" s="124"/>
      <c r="RT359" s="124"/>
      <c r="RU359" s="124"/>
      <c r="RV359" s="124"/>
      <c r="RW359" s="124"/>
      <c r="RX359" s="124"/>
      <c r="RY359" s="124"/>
      <c r="RZ359" s="124"/>
      <c r="SA359" s="124"/>
      <c r="SB359" s="124"/>
      <c r="SC359" s="124"/>
      <c r="SD359" s="124"/>
      <c r="SE359" s="124"/>
      <c r="SF359" s="124"/>
      <c r="SG359" s="124"/>
      <c r="SH359" s="124"/>
      <c r="SI359" s="124"/>
      <c r="SJ359" s="124"/>
      <c r="SK359" s="124"/>
      <c r="SL359" s="124"/>
      <c r="SM359" s="124"/>
      <c r="SN359" s="124"/>
      <c r="SO359" s="124"/>
      <c r="SP359" s="124"/>
      <c r="SQ359" s="124"/>
      <c r="SR359" s="124"/>
      <c r="SS359" s="124"/>
      <c r="ST359" s="124"/>
      <c r="SU359" s="124"/>
      <c r="SV359" s="124"/>
      <c r="SW359" s="124"/>
      <c r="SX359" s="124"/>
      <c r="SY359" s="124"/>
      <c r="SZ359" s="124"/>
      <c r="TA359" s="124"/>
      <c r="TB359" s="124"/>
      <c r="TC359" s="124"/>
      <c r="TD359" s="124"/>
      <c r="TE359" s="124"/>
      <c r="TF359" s="124"/>
      <c r="TG359" s="124"/>
      <c r="TH359" s="124"/>
      <c r="TI359" s="124"/>
      <c r="TJ359" s="124"/>
      <c r="TK359" s="124"/>
      <c r="TL359" s="124"/>
      <c r="TM359" s="124"/>
      <c r="TN359" s="124"/>
      <c r="TO359" s="124"/>
      <c r="TP359" s="124"/>
      <c r="TQ359" s="124"/>
      <c r="TR359" s="124"/>
      <c r="TS359" s="124"/>
      <c r="TT359" s="124"/>
      <c r="TU359" s="124"/>
      <c r="TV359" s="124"/>
      <c r="TW359" s="124"/>
      <c r="TX359" s="124"/>
      <c r="TY359" s="124"/>
      <c r="TZ359" s="124"/>
      <c r="UA359" s="124"/>
      <c r="UB359" s="124"/>
      <c r="UC359" s="124"/>
      <c r="UD359" s="124"/>
      <c r="UE359" s="124"/>
      <c r="UF359" s="124"/>
      <c r="UG359" s="124"/>
      <c r="UH359" s="124"/>
      <c r="UI359" s="124"/>
      <c r="UJ359" s="124"/>
      <c r="UK359" s="124"/>
      <c r="UL359" s="124"/>
      <c r="UM359" s="124"/>
      <c r="UN359" s="124"/>
      <c r="UO359" s="124"/>
      <c r="UP359" s="124"/>
      <c r="UQ359" s="124"/>
      <c r="UR359" s="124"/>
      <c r="US359" s="124"/>
      <c r="UT359" s="124"/>
      <c r="UU359" s="124"/>
      <c r="UV359" s="124"/>
      <c r="UW359" s="124"/>
      <c r="UX359" s="124"/>
      <c r="UY359" s="124"/>
      <c r="UZ359" s="124"/>
      <c r="VA359" s="124"/>
      <c r="VB359" s="124"/>
      <c r="VC359" s="124"/>
      <c r="VD359" s="124"/>
      <c r="VE359" s="124"/>
      <c r="VF359" s="124"/>
      <c r="VG359" s="124"/>
      <c r="VH359" s="124"/>
      <c r="VI359" s="124"/>
      <c r="VJ359" s="124"/>
      <c r="VK359" s="124"/>
      <c r="VL359" s="124"/>
      <c r="VM359" s="124"/>
      <c r="VN359" s="124"/>
      <c r="VO359" s="124"/>
      <c r="VP359" s="124"/>
      <c r="VQ359" s="124"/>
      <c r="VR359" s="124"/>
      <c r="VS359" s="124"/>
      <c r="VT359" s="124"/>
      <c r="VU359" s="124"/>
      <c r="VV359" s="124"/>
      <c r="VW359" s="124"/>
      <c r="VX359" s="124"/>
      <c r="VY359" s="124"/>
      <c r="VZ359" s="124"/>
      <c r="WA359" s="124"/>
      <c r="WB359" s="124"/>
      <c r="WC359" s="124"/>
      <c r="WD359" s="124"/>
      <c r="WE359" s="124"/>
      <c r="WF359" s="124"/>
      <c r="WG359" s="124"/>
      <c r="WH359" s="124"/>
      <c r="WI359" s="124"/>
      <c r="WJ359" s="124"/>
      <c r="WK359" s="124"/>
      <c r="WL359" s="124"/>
      <c r="WM359" s="124"/>
      <c r="WN359" s="124"/>
      <c r="WO359" s="124"/>
      <c r="WP359" s="124"/>
      <c r="WQ359" s="124"/>
      <c r="WR359" s="124"/>
      <c r="WS359" s="124"/>
      <c r="WT359" s="124"/>
      <c r="WU359" s="124"/>
      <c r="WV359" s="124"/>
      <c r="WW359" s="124"/>
      <c r="WX359" s="124"/>
      <c r="WY359" s="124"/>
      <c r="WZ359" s="124"/>
      <c r="XA359" s="124"/>
      <c r="XB359" s="124"/>
      <c r="XC359" s="124"/>
      <c r="XD359" s="124"/>
      <c r="XE359" s="124"/>
      <c r="XF359" s="124"/>
      <c r="XG359" s="124"/>
      <c r="XH359" s="124"/>
      <c r="XI359" s="124"/>
      <c r="XJ359" s="124"/>
      <c r="XK359" s="124"/>
      <c r="XL359" s="124"/>
      <c r="XM359" s="124"/>
      <c r="XN359" s="124"/>
      <c r="XO359" s="124"/>
      <c r="XP359" s="124"/>
      <c r="XQ359" s="124"/>
      <c r="XR359" s="124"/>
      <c r="XS359" s="124"/>
      <c r="XT359" s="124"/>
      <c r="XU359" s="124"/>
      <c r="XV359" s="124"/>
      <c r="XW359" s="124"/>
      <c r="XX359" s="124"/>
      <c r="XY359" s="124"/>
      <c r="XZ359" s="124"/>
      <c r="YA359" s="124"/>
      <c r="YB359" s="124"/>
      <c r="YC359" s="124"/>
      <c r="YD359" s="124"/>
      <c r="YE359" s="124"/>
      <c r="YF359" s="124"/>
      <c r="YG359" s="124"/>
      <c r="YH359" s="124"/>
      <c r="YI359" s="124"/>
      <c r="YJ359" s="124"/>
      <c r="YK359" s="124"/>
      <c r="YL359" s="124"/>
      <c r="YM359" s="124"/>
      <c r="YN359" s="124"/>
      <c r="YO359" s="124"/>
      <c r="YP359" s="124"/>
      <c r="YQ359" s="124"/>
      <c r="YR359" s="124"/>
      <c r="YS359" s="124"/>
      <c r="YT359" s="124"/>
      <c r="YU359" s="124"/>
      <c r="YV359" s="124"/>
      <c r="YW359" s="124"/>
      <c r="YX359" s="124"/>
      <c r="YY359" s="124"/>
      <c r="YZ359" s="124"/>
      <c r="ZA359" s="124"/>
      <c r="ZB359" s="124"/>
      <c r="ZC359" s="124"/>
      <c r="ZD359" s="124"/>
      <c r="ZE359" s="124"/>
      <c r="ZF359" s="124"/>
      <c r="ZG359" s="124"/>
      <c r="ZH359" s="124"/>
      <c r="ZI359" s="124"/>
      <c r="ZJ359" s="124"/>
      <c r="ZK359" s="124"/>
      <c r="ZL359" s="124"/>
      <c r="ZM359" s="124"/>
      <c r="ZN359" s="124"/>
      <c r="ZO359" s="124"/>
      <c r="ZP359" s="124"/>
      <c r="ZQ359" s="124"/>
      <c r="ZR359" s="124"/>
      <c r="ZS359" s="124"/>
      <c r="ZT359" s="124"/>
      <c r="ZU359" s="124"/>
      <c r="ZV359" s="124"/>
      <c r="ZW359" s="124"/>
      <c r="ZX359" s="124"/>
      <c r="ZY359" s="124"/>
      <c r="ZZ359" s="124"/>
      <c r="AAA359" s="124"/>
      <c r="AAB359" s="124"/>
      <c r="AAC359" s="124"/>
      <c r="AAD359" s="124"/>
      <c r="AAE359" s="124"/>
      <c r="AAF359" s="124"/>
      <c r="AAG359" s="124"/>
      <c r="AAH359" s="124"/>
      <c r="AAI359" s="124"/>
      <c r="AAJ359" s="124"/>
      <c r="AAK359" s="124"/>
      <c r="AAL359" s="124"/>
      <c r="AAM359" s="124"/>
      <c r="AAN359" s="124"/>
      <c r="AAO359" s="124"/>
      <c r="AAP359" s="124"/>
      <c r="AAQ359" s="124"/>
      <c r="AAR359" s="124"/>
      <c r="AAS359" s="124"/>
      <c r="AAT359" s="124"/>
      <c r="AAU359" s="124"/>
      <c r="AAV359" s="124"/>
      <c r="AAW359" s="124"/>
      <c r="AAX359" s="124"/>
      <c r="AAY359" s="124"/>
      <c r="AAZ359" s="124"/>
      <c r="ABA359" s="124"/>
      <c r="ABB359" s="124"/>
      <c r="ABC359" s="124"/>
      <c r="ABD359" s="124"/>
      <c r="ABE359" s="124"/>
      <c r="ABF359" s="124"/>
      <c r="ABG359" s="124"/>
      <c r="ABH359" s="124"/>
      <c r="ABI359" s="124"/>
      <c r="ABJ359" s="124"/>
      <c r="ABK359" s="124"/>
      <c r="ABL359" s="124"/>
      <c r="ABM359" s="124"/>
      <c r="ABN359" s="124"/>
      <c r="ABO359" s="124"/>
      <c r="ABP359" s="124"/>
      <c r="ABQ359" s="124"/>
      <c r="ABR359" s="124"/>
      <c r="ABS359" s="124"/>
      <c r="ABT359" s="124"/>
      <c r="ABU359" s="124"/>
      <c r="ABV359" s="124"/>
      <c r="ABW359" s="124"/>
      <c r="ABX359" s="124"/>
      <c r="ABY359" s="124"/>
      <c r="ABZ359" s="124"/>
      <c r="ACA359" s="124"/>
      <c r="ACB359" s="124"/>
      <c r="ACC359" s="124"/>
      <c r="ACD359" s="124"/>
      <c r="ACE359" s="124"/>
      <c r="ACF359" s="124"/>
      <c r="ACG359" s="124"/>
      <c r="ACH359" s="124"/>
      <c r="ACI359" s="124"/>
      <c r="ACJ359" s="124"/>
      <c r="ACK359" s="124"/>
      <c r="ACL359" s="124"/>
      <c r="ACM359" s="124"/>
      <c r="ACN359" s="124"/>
      <c r="ACO359" s="124"/>
      <c r="ACP359" s="124"/>
      <c r="ACQ359" s="124"/>
      <c r="ACR359" s="124"/>
      <c r="ACS359" s="124"/>
      <c r="ACT359" s="124"/>
      <c r="ACU359" s="124"/>
      <c r="ACV359" s="124"/>
      <c r="ACW359" s="124"/>
      <c r="ACX359" s="124"/>
      <c r="ACY359" s="124"/>
      <c r="ACZ359" s="124"/>
      <c r="ADA359" s="124"/>
      <c r="ADB359" s="124"/>
      <c r="ADC359" s="124"/>
      <c r="ADD359" s="124"/>
      <c r="ADE359" s="124"/>
      <c r="ADF359" s="124"/>
      <c r="ADG359" s="124"/>
      <c r="ADH359" s="124"/>
      <c r="ADI359" s="124"/>
      <c r="ADJ359" s="124"/>
      <c r="ADK359" s="124"/>
      <c r="ADL359" s="124"/>
      <c r="ADM359" s="124"/>
      <c r="ADN359" s="124"/>
      <c r="ADO359" s="124"/>
      <c r="ADP359" s="124"/>
      <c r="ADQ359" s="124"/>
      <c r="ADR359" s="124"/>
      <c r="ADS359" s="124"/>
      <c r="ADT359" s="124"/>
      <c r="ADU359" s="124"/>
      <c r="ADV359" s="124"/>
      <c r="ADW359" s="124"/>
      <c r="ADX359" s="124"/>
      <c r="ADY359" s="124"/>
      <c r="ADZ359" s="124"/>
      <c r="AEA359" s="124"/>
      <c r="AEB359" s="124"/>
      <c r="AEC359" s="124"/>
      <c r="AED359" s="124"/>
      <c r="AEE359" s="124"/>
      <c r="AEF359" s="124"/>
      <c r="AEG359" s="124"/>
      <c r="AEH359" s="124"/>
      <c r="AEI359" s="124"/>
      <c r="AEJ359" s="124"/>
      <c r="AEK359" s="124"/>
      <c r="AEL359" s="124"/>
      <c r="AEM359" s="124"/>
      <c r="AEN359" s="124"/>
      <c r="AEO359" s="124"/>
      <c r="AEP359" s="124"/>
      <c r="AEQ359" s="124"/>
      <c r="AER359" s="124"/>
      <c r="AES359" s="124"/>
      <c r="AET359" s="124"/>
      <c r="AEU359" s="124"/>
      <c r="AEV359" s="124"/>
      <c r="AEW359" s="124"/>
      <c r="AEX359" s="124"/>
      <c r="AEY359" s="124"/>
      <c r="AEZ359" s="124"/>
      <c r="AFA359" s="124"/>
      <c r="AFB359" s="124"/>
      <c r="AFC359" s="124"/>
      <c r="AFD359" s="124"/>
      <c r="AFE359" s="124"/>
      <c r="AFF359" s="124"/>
      <c r="AFG359" s="124"/>
      <c r="AFH359" s="124"/>
      <c r="AFI359" s="124"/>
      <c r="AFJ359" s="124"/>
      <c r="AFK359" s="124"/>
      <c r="AFL359" s="124"/>
      <c r="AFM359" s="124"/>
      <c r="AFN359" s="124"/>
      <c r="AFO359" s="124"/>
      <c r="AFP359" s="124"/>
      <c r="AFQ359" s="124"/>
      <c r="AFR359" s="124"/>
      <c r="AFS359" s="124"/>
      <c r="AFT359" s="124"/>
      <c r="AFU359" s="124"/>
      <c r="AFV359" s="124"/>
      <c r="AFW359" s="124"/>
      <c r="AFX359" s="124"/>
      <c r="AFY359" s="124"/>
      <c r="AFZ359" s="124"/>
      <c r="AGA359" s="124"/>
      <c r="AGB359" s="124"/>
      <c r="AGC359" s="124"/>
      <c r="AGD359" s="124"/>
      <c r="AGE359" s="124"/>
      <c r="AGF359" s="124"/>
      <c r="AGG359" s="124"/>
      <c r="AGH359" s="124"/>
      <c r="AGI359" s="124"/>
      <c r="AGJ359" s="124"/>
      <c r="AGK359" s="124"/>
      <c r="AGL359" s="124"/>
      <c r="AGM359" s="124"/>
      <c r="AGN359" s="124"/>
      <c r="AGO359" s="124"/>
      <c r="AGP359" s="124"/>
      <c r="AGQ359" s="124"/>
      <c r="AGR359" s="124"/>
      <c r="AGS359" s="124"/>
      <c r="AGT359" s="124"/>
      <c r="AGU359" s="124"/>
      <c r="AGV359" s="124"/>
      <c r="AGW359" s="124"/>
      <c r="AGX359" s="124"/>
      <c r="AGY359" s="124"/>
      <c r="AGZ359" s="124"/>
      <c r="AHA359" s="124"/>
      <c r="AHB359" s="124"/>
      <c r="AHC359" s="124"/>
      <c r="AHD359" s="124"/>
      <c r="AHE359" s="124"/>
      <c r="AHF359" s="124"/>
      <c r="AHG359" s="124"/>
      <c r="AHH359" s="124"/>
      <c r="AHI359" s="124"/>
      <c r="AHJ359" s="124"/>
      <c r="AHK359" s="124"/>
      <c r="AHL359" s="124"/>
      <c r="AHM359" s="124"/>
      <c r="AHN359" s="124"/>
      <c r="AHO359" s="124"/>
      <c r="AHP359" s="124"/>
      <c r="AHQ359" s="124"/>
      <c r="AHR359" s="124"/>
      <c r="AHS359" s="124"/>
      <c r="AHT359" s="124"/>
      <c r="AHU359" s="124"/>
      <c r="AHV359" s="124"/>
      <c r="AHW359" s="124"/>
      <c r="AHX359" s="124"/>
      <c r="AHY359" s="124"/>
      <c r="AHZ359" s="124"/>
      <c r="AIA359" s="124"/>
      <c r="AIB359" s="124"/>
      <c r="AIC359" s="124"/>
      <c r="AID359" s="124"/>
      <c r="AIE359" s="124"/>
      <c r="AIF359" s="124"/>
      <c r="AIG359" s="124"/>
      <c r="AIH359" s="124"/>
      <c r="AII359" s="124"/>
      <c r="AIJ359" s="124"/>
      <c r="AIK359" s="124"/>
      <c r="AIL359" s="124"/>
      <c r="AIM359" s="124"/>
      <c r="AIN359" s="124"/>
      <c r="AIO359" s="124"/>
      <c r="AIP359" s="124"/>
      <c r="AIQ359" s="124"/>
      <c r="AIR359" s="124"/>
      <c r="AIS359" s="124"/>
      <c r="AIT359" s="124"/>
      <c r="AIU359" s="124"/>
      <c r="AIV359" s="124"/>
      <c r="AIW359" s="124"/>
      <c r="AIX359" s="124"/>
      <c r="AIY359" s="124"/>
      <c r="AIZ359" s="124"/>
      <c r="AJA359" s="124"/>
      <c r="AJB359" s="124"/>
      <c r="AJC359" s="124"/>
      <c r="AJD359" s="124"/>
      <c r="AJE359" s="124"/>
      <c r="AJF359" s="124"/>
      <c r="AJG359" s="124"/>
      <c r="AJH359" s="124"/>
      <c r="AJI359" s="124"/>
      <c r="AJJ359" s="124"/>
      <c r="AJK359" s="124"/>
      <c r="AJL359" s="124"/>
      <c r="AJM359" s="124"/>
      <c r="AJN359" s="124"/>
      <c r="AJO359" s="124"/>
      <c r="AJP359" s="124"/>
      <c r="AJQ359" s="124"/>
      <c r="AJR359" s="124"/>
      <c r="AJS359" s="124"/>
      <c r="AJT359" s="124"/>
      <c r="AJU359" s="124"/>
      <c r="AJV359" s="124"/>
      <c r="AJW359" s="124"/>
      <c r="AJX359" s="124"/>
      <c r="AJY359" s="124"/>
      <c r="AJZ359" s="124"/>
      <c r="AKA359" s="124"/>
      <c r="AKB359" s="124"/>
      <c r="AKC359" s="124"/>
      <c r="AKD359" s="124"/>
      <c r="AKE359" s="124"/>
      <c r="AKF359" s="124"/>
      <c r="AKG359" s="124"/>
      <c r="AKH359" s="124"/>
      <c r="AKI359" s="124"/>
      <c r="AKJ359" s="124"/>
      <c r="AKK359" s="124"/>
      <c r="AKL359" s="124"/>
      <c r="AKM359" s="124"/>
      <c r="AKN359" s="124"/>
      <c r="AKO359" s="124"/>
      <c r="AKP359" s="124"/>
      <c r="AKQ359" s="124"/>
      <c r="AKR359" s="124"/>
      <c r="AKS359" s="124"/>
      <c r="AKT359" s="124"/>
      <c r="AKU359" s="124"/>
      <c r="AKV359" s="124"/>
      <c r="AKW359" s="124"/>
      <c r="AKX359" s="124"/>
      <c r="AKY359" s="124"/>
      <c r="AKZ359" s="124"/>
      <c r="ALA359" s="124"/>
      <c r="ALB359" s="124"/>
      <c r="ALC359" s="124"/>
      <c r="ALD359" s="124"/>
      <c r="ALE359" s="124"/>
      <c r="ALF359" s="124"/>
      <c r="ALG359" s="124"/>
      <c r="ALH359" s="124"/>
      <c r="ALI359" s="124"/>
      <c r="ALJ359" s="124"/>
      <c r="ALK359" s="124"/>
      <c r="ALL359" s="124"/>
      <c r="ALM359" s="124"/>
      <c r="ALN359" s="124"/>
      <c r="ALO359" s="124"/>
      <c r="ALP359" s="124"/>
      <c r="ALQ359" s="124"/>
      <c r="ALR359" s="124"/>
      <c r="ALS359" s="124"/>
      <c r="ALT359" s="124"/>
      <c r="ALU359" s="124"/>
      <c r="ALV359" s="124"/>
      <c r="ALW359" s="124"/>
      <c r="ALX359" s="124"/>
      <c r="ALY359" s="124"/>
      <c r="ALZ359" s="124"/>
      <c r="AMA359" s="124"/>
      <c r="AMB359" s="124"/>
      <c r="AMC359" s="124"/>
      <c r="AMD359" s="124"/>
      <c r="AME359" s="124"/>
      <c r="AMF359" s="124"/>
      <c r="AMG359" s="124"/>
      <c r="AMH359" s="124"/>
      <c r="AMI359" s="124"/>
      <c r="AMJ359" s="124"/>
      <c r="AMK359" s="124"/>
      <c r="AML359" s="124"/>
      <c r="AMM359" s="124"/>
      <c r="AMN359" s="124"/>
      <c r="AMO359" s="124"/>
      <c r="AMP359" s="124"/>
      <c r="AMQ359" s="124"/>
      <c r="AMR359" s="124"/>
      <c r="AMS359" s="124"/>
      <c r="AMT359" s="124"/>
      <c r="AMU359" s="124"/>
      <c r="AMV359" s="124"/>
      <c r="AMW359" s="124"/>
      <c r="AMX359" s="124"/>
      <c r="AMY359" s="124"/>
      <c r="AMZ359" s="124"/>
      <c r="ANA359" s="124"/>
      <c r="ANB359" s="124"/>
      <c r="ANC359" s="124"/>
      <c r="AND359" s="124"/>
      <c r="ANE359" s="124"/>
      <c r="ANF359" s="124"/>
      <c r="ANG359" s="124"/>
      <c r="ANH359" s="124"/>
      <c r="ANI359" s="124"/>
      <c r="ANJ359" s="124"/>
      <c r="ANK359" s="124"/>
      <c r="ANL359" s="124"/>
      <c r="ANM359" s="124"/>
      <c r="ANN359" s="124"/>
      <c r="ANO359" s="124"/>
      <c r="ANP359" s="124"/>
      <c r="ANQ359" s="124"/>
      <c r="ANR359" s="124"/>
      <c r="ANS359" s="124"/>
      <c r="ANT359" s="124"/>
      <c r="ANU359" s="124"/>
      <c r="ANV359" s="124"/>
      <c r="ANW359" s="124"/>
      <c r="ANX359" s="124"/>
      <c r="ANY359" s="124"/>
      <c r="ANZ359" s="124"/>
      <c r="AOA359" s="124"/>
      <c r="AOB359" s="124"/>
      <c r="AOC359" s="124"/>
      <c r="AOD359" s="124"/>
      <c r="AOE359" s="124"/>
      <c r="AOF359" s="124"/>
      <c r="AOG359" s="124"/>
      <c r="AOH359" s="124"/>
      <c r="AOI359" s="124"/>
      <c r="AOJ359" s="124"/>
      <c r="AOK359" s="124"/>
      <c r="AOL359" s="124"/>
      <c r="AOM359" s="124"/>
      <c r="AON359" s="124"/>
      <c r="AOO359" s="124"/>
      <c r="AOP359" s="124"/>
      <c r="AOQ359" s="124"/>
      <c r="AOR359" s="124"/>
      <c r="AOS359" s="124"/>
      <c r="AOT359" s="124"/>
      <c r="AOU359" s="124"/>
      <c r="AOV359" s="124"/>
      <c r="AOW359" s="124"/>
      <c r="AOX359" s="124"/>
      <c r="AOY359" s="124"/>
      <c r="AOZ359" s="124"/>
      <c r="APA359" s="124"/>
      <c r="APB359" s="124"/>
      <c r="APC359" s="124"/>
      <c r="APD359" s="124"/>
      <c r="APE359" s="124"/>
      <c r="APF359" s="124"/>
      <c r="APG359" s="124"/>
      <c r="APH359" s="124"/>
      <c r="API359" s="124"/>
      <c r="APJ359" s="124"/>
      <c r="APK359" s="124"/>
      <c r="APL359" s="124"/>
      <c r="APM359" s="124"/>
      <c r="APN359" s="124"/>
      <c r="APO359" s="124"/>
      <c r="APP359" s="124"/>
      <c r="APQ359" s="124"/>
      <c r="APR359" s="124"/>
      <c r="APS359" s="124"/>
      <c r="APT359" s="124"/>
      <c r="APU359" s="124"/>
      <c r="APV359" s="124"/>
      <c r="APW359" s="124"/>
      <c r="APX359" s="124"/>
      <c r="APY359" s="124"/>
      <c r="APZ359" s="124"/>
      <c r="AQA359" s="124"/>
      <c r="AQB359" s="124"/>
      <c r="AQC359" s="124"/>
      <c r="AQD359" s="124"/>
      <c r="AQE359" s="124"/>
      <c r="AQF359" s="124"/>
      <c r="AQG359" s="124"/>
      <c r="AQH359" s="124"/>
      <c r="AQI359" s="124"/>
      <c r="AQJ359" s="124"/>
      <c r="AQK359" s="124"/>
      <c r="AQL359" s="124"/>
      <c r="AQM359" s="124"/>
      <c r="AQN359" s="124"/>
      <c r="AQO359" s="124"/>
      <c r="AQP359" s="124"/>
      <c r="AQQ359" s="124"/>
      <c r="AQR359" s="124"/>
      <c r="AQS359" s="124"/>
      <c r="AQT359" s="124"/>
      <c r="AQU359" s="124"/>
      <c r="AQV359" s="124"/>
      <c r="AQW359" s="124"/>
      <c r="AQX359" s="124"/>
      <c r="AQY359" s="124"/>
      <c r="AQZ359" s="124"/>
      <c r="ARA359" s="124"/>
      <c r="ARB359" s="124"/>
      <c r="ARC359" s="124"/>
      <c r="ARD359" s="124"/>
      <c r="ARE359" s="124"/>
      <c r="ARF359" s="124"/>
      <c r="ARG359" s="124"/>
      <c r="ARH359" s="124"/>
      <c r="ARI359" s="124"/>
      <c r="ARJ359" s="124"/>
      <c r="ARK359" s="124"/>
      <c r="ARL359" s="124"/>
      <c r="ARM359" s="124"/>
      <c r="ARN359" s="124"/>
      <c r="ARO359" s="124"/>
      <c r="ARP359" s="124"/>
      <c r="ARQ359" s="124"/>
      <c r="ARR359" s="124"/>
      <c r="ARS359" s="124"/>
      <c r="ART359" s="124"/>
      <c r="ARU359" s="124"/>
      <c r="ARV359" s="124"/>
      <c r="ARW359" s="124"/>
      <c r="ARX359" s="124"/>
      <c r="ARY359" s="124"/>
      <c r="ARZ359" s="124"/>
      <c r="ASA359" s="124"/>
      <c r="ASB359" s="124"/>
      <c r="ASC359" s="124"/>
      <c r="ASD359" s="124"/>
      <c r="ASE359" s="124"/>
      <c r="ASF359" s="124"/>
      <c r="ASG359" s="124"/>
      <c r="ASH359" s="124"/>
      <c r="ASI359" s="124"/>
      <c r="ASJ359" s="124"/>
      <c r="ASK359" s="124"/>
      <c r="ASL359" s="124"/>
      <c r="ASM359" s="124"/>
      <c r="ASN359" s="124"/>
      <c r="ASO359" s="124"/>
      <c r="ASP359" s="124"/>
      <c r="ASQ359" s="124"/>
      <c r="ASR359" s="124"/>
      <c r="ASS359" s="124"/>
      <c r="AST359" s="124"/>
      <c r="ASU359" s="124"/>
      <c r="ASV359" s="124"/>
      <c r="ASW359" s="124"/>
      <c r="ASX359" s="124"/>
      <c r="ASY359" s="124"/>
      <c r="ASZ359" s="124"/>
      <c r="ATA359" s="124"/>
      <c r="ATB359" s="124"/>
      <c r="ATC359" s="124"/>
      <c r="ATD359" s="124"/>
      <c r="ATE359" s="124"/>
      <c r="ATF359" s="124"/>
      <c r="ATG359" s="124"/>
      <c r="ATH359" s="124"/>
      <c r="ATI359" s="124"/>
      <c r="ATJ359" s="124"/>
      <c r="ATK359" s="124"/>
      <c r="ATL359" s="124"/>
      <c r="ATM359" s="124"/>
      <c r="ATN359" s="124"/>
      <c r="ATO359" s="124"/>
      <c r="ATP359" s="124"/>
      <c r="ATQ359" s="124"/>
      <c r="ATR359" s="124"/>
      <c r="ATS359" s="124"/>
      <c r="ATT359" s="124"/>
      <c r="ATU359" s="124"/>
      <c r="ATV359" s="124"/>
      <c r="ATW359" s="124"/>
      <c r="ATX359" s="124"/>
      <c r="ATY359" s="124"/>
      <c r="ATZ359" s="124"/>
      <c r="AUA359" s="124"/>
      <c r="AUB359" s="124"/>
      <c r="AUC359" s="124"/>
      <c r="AUD359" s="124"/>
      <c r="AUE359" s="124"/>
      <c r="AUF359" s="124"/>
      <c r="AUG359" s="124"/>
      <c r="AUH359" s="124"/>
      <c r="AUI359" s="124"/>
      <c r="AUJ359" s="124"/>
      <c r="AUK359" s="124"/>
      <c r="AUL359" s="124"/>
      <c r="AUM359" s="124"/>
      <c r="AUN359" s="124"/>
      <c r="AUO359" s="124"/>
      <c r="AUP359" s="124"/>
      <c r="AUQ359" s="124"/>
      <c r="AUR359" s="124"/>
      <c r="AUS359" s="124"/>
      <c r="AUT359" s="124"/>
      <c r="AUU359" s="124"/>
      <c r="AUV359" s="124"/>
      <c r="AUW359" s="124"/>
      <c r="AUX359" s="124"/>
      <c r="AUY359" s="124"/>
      <c r="AUZ359" s="124"/>
      <c r="AVA359" s="124"/>
      <c r="AVB359" s="124"/>
      <c r="AVC359" s="124"/>
      <c r="AVD359" s="124"/>
      <c r="AVE359" s="124"/>
      <c r="AVF359" s="124"/>
      <c r="AVG359" s="124"/>
      <c r="AVH359" s="124"/>
      <c r="AVI359" s="124"/>
      <c r="AVJ359" s="124"/>
      <c r="AVK359" s="124"/>
      <c r="AVL359" s="124"/>
      <c r="AVM359" s="124"/>
      <c r="AVN359" s="124"/>
      <c r="AVO359" s="124"/>
      <c r="AVP359" s="124"/>
      <c r="AVQ359" s="124"/>
      <c r="AVR359" s="124"/>
      <c r="AVS359" s="124"/>
      <c r="AVT359" s="124"/>
      <c r="AVU359" s="124"/>
      <c r="AVV359" s="124"/>
      <c r="AVW359" s="124"/>
      <c r="AVX359" s="124"/>
      <c r="AVY359" s="124"/>
      <c r="AVZ359" s="124"/>
      <c r="AWA359" s="124"/>
      <c r="AWB359" s="124"/>
      <c r="AWC359" s="124"/>
      <c r="AWD359" s="124"/>
      <c r="AWE359" s="124"/>
      <c r="AWF359" s="124"/>
      <c r="AWG359" s="124"/>
      <c r="AWH359" s="124"/>
      <c r="AWI359" s="124"/>
      <c r="AWJ359" s="124"/>
      <c r="AWK359" s="124"/>
      <c r="AWL359" s="124"/>
      <c r="AWM359" s="124"/>
      <c r="AWN359" s="124"/>
      <c r="AWO359" s="124"/>
      <c r="AWP359" s="124"/>
      <c r="AWQ359" s="124"/>
      <c r="AWR359" s="124"/>
      <c r="AWS359" s="124"/>
      <c r="AWT359" s="124"/>
      <c r="AWU359" s="124"/>
      <c r="AWV359" s="124"/>
      <c r="AWW359" s="124"/>
      <c r="AWX359" s="124"/>
      <c r="AWY359" s="124"/>
      <c r="AWZ359" s="124"/>
      <c r="AXA359" s="124"/>
      <c r="AXB359" s="124"/>
      <c r="AXC359" s="124"/>
      <c r="AXD359" s="124"/>
      <c r="AXE359" s="124"/>
      <c r="AXF359" s="124"/>
      <c r="AXG359" s="124"/>
      <c r="AXH359" s="124"/>
      <c r="AXI359" s="124"/>
      <c r="AXJ359" s="124"/>
      <c r="AXK359" s="124"/>
      <c r="AXL359" s="124"/>
      <c r="AXM359" s="124"/>
      <c r="AXN359" s="124"/>
      <c r="AXO359" s="124"/>
      <c r="AXP359" s="124"/>
      <c r="AXQ359" s="124"/>
      <c r="AXR359" s="124"/>
      <c r="AXS359" s="124"/>
      <c r="AXT359" s="124"/>
      <c r="AXU359" s="124"/>
      <c r="AXV359" s="124"/>
      <c r="AXW359" s="124"/>
      <c r="AXX359" s="124"/>
      <c r="AXY359" s="124"/>
      <c r="AXZ359" s="124"/>
      <c r="AYA359" s="124"/>
      <c r="AYB359" s="124"/>
      <c r="AYC359" s="124"/>
      <c r="AYD359" s="124"/>
      <c r="AYE359" s="124"/>
      <c r="AYF359" s="124"/>
      <c r="AYG359" s="124"/>
      <c r="AYH359" s="124"/>
      <c r="AYI359" s="124"/>
      <c r="AYJ359" s="124"/>
      <c r="AYK359" s="124"/>
      <c r="AYL359" s="124"/>
      <c r="AYM359" s="124"/>
      <c r="AYN359" s="124"/>
      <c r="AYO359" s="124"/>
      <c r="AYP359" s="124"/>
      <c r="AYQ359" s="124"/>
      <c r="AYR359" s="124"/>
      <c r="AYS359" s="124"/>
      <c r="AYT359" s="124"/>
      <c r="AYU359" s="124"/>
      <c r="AYV359" s="124"/>
      <c r="AYW359" s="124"/>
      <c r="AYX359" s="124"/>
      <c r="AYY359" s="124"/>
      <c r="AYZ359" s="124"/>
      <c r="AZA359" s="124"/>
      <c r="AZB359" s="124"/>
      <c r="AZC359" s="124"/>
      <c r="AZD359" s="124"/>
      <c r="AZE359" s="124"/>
      <c r="AZF359" s="124"/>
      <c r="AZG359" s="124"/>
      <c r="AZH359" s="124"/>
      <c r="AZI359" s="124"/>
      <c r="AZJ359" s="124"/>
      <c r="AZK359" s="124"/>
      <c r="AZL359" s="124"/>
      <c r="AZM359" s="124"/>
      <c r="AZN359" s="124"/>
      <c r="AZO359" s="124"/>
      <c r="AZP359" s="124"/>
      <c r="AZQ359" s="124"/>
      <c r="AZR359" s="124"/>
      <c r="AZS359" s="124"/>
      <c r="AZT359" s="124"/>
      <c r="AZU359" s="124"/>
      <c r="AZV359" s="124"/>
      <c r="AZW359" s="124"/>
      <c r="AZX359" s="124"/>
      <c r="AZY359" s="124"/>
      <c r="AZZ359" s="124"/>
      <c r="BAA359" s="124"/>
      <c r="BAB359" s="124"/>
      <c r="BAC359" s="124"/>
      <c r="BAD359" s="124"/>
      <c r="BAE359" s="124"/>
      <c r="BAF359" s="124"/>
      <c r="BAG359" s="124"/>
      <c r="BAH359" s="124"/>
      <c r="BAI359" s="124"/>
      <c r="BAJ359" s="124"/>
      <c r="BAK359" s="124"/>
      <c r="BAL359" s="124"/>
      <c r="BAM359" s="124"/>
      <c r="BAN359" s="124"/>
      <c r="BAO359" s="124"/>
      <c r="BAP359" s="124"/>
      <c r="BAQ359" s="124"/>
      <c r="BAR359" s="124"/>
      <c r="BAS359" s="124"/>
      <c r="BAT359" s="124"/>
      <c r="BAU359" s="124"/>
      <c r="BAV359" s="124"/>
      <c r="BAW359" s="124"/>
      <c r="BAX359" s="124"/>
      <c r="BAY359" s="124"/>
      <c r="BAZ359" s="124"/>
      <c r="BBA359" s="124"/>
      <c r="BBB359" s="124"/>
      <c r="BBC359" s="124"/>
      <c r="BBD359" s="124"/>
      <c r="BBE359" s="124"/>
      <c r="BBF359" s="124"/>
      <c r="BBG359" s="124"/>
      <c r="BBH359" s="124"/>
      <c r="BBI359" s="124"/>
      <c r="BBJ359" s="124"/>
      <c r="BBK359" s="124"/>
      <c r="BBL359" s="124"/>
      <c r="BBM359" s="124"/>
      <c r="BBN359" s="124"/>
      <c r="BBO359" s="124"/>
      <c r="BBP359" s="124"/>
      <c r="BBQ359" s="124"/>
      <c r="BBR359" s="124"/>
      <c r="BBS359" s="124"/>
      <c r="BBT359" s="124"/>
      <c r="BBU359" s="124"/>
      <c r="BBV359" s="124"/>
      <c r="BBW359" s="124"/>
      <c r="BBX359" s="124"/>
      <c r="BBY359" s="124"/>
      <c r="BBZ359" s="124"/>
      <c r="BCA359" s="124"/>
      <c r="BCB359" s="124"/>
      <c r="BCC359" s="124"/>
      <c r="BCD359" s="124"/>
      <c r="BCE359" s="124"/>
      <c r="BCF359" s="124"/>
      <c r="BCG359" s="124"/>
      <c r="BCH359" s="124"/>
      <c r="BCI359" s="124"/>
      <c r="BCJ359" s="124"/>
      <c r="BCK359" s="124"/>
      <c r="BCL359" s="124"/>
      <c r="BCM359" s="124"/>
      <c r="BCN359" s="124"/>
      <c r="BCO359" s="124"/>
      <c r="BCP359" s="124"/>
      <c r="BCQ359" s="124"/>
      <c r="BCR359" s="124"/>
      <c r="BCS359" s="124"/>
      <c r="BCT359" s="124"/>
      <c r="BCU359" s="124"/>
      <c r="BCV359" s="124"/>
      <c r="BCW359" s="124"/>
      <c r="BCX359" s="124"/>
      <c r="BCY359" s="124"/>
      <c r="BCZ359" s="124"/>
      <c r="BDA359" s="124"/>
      <c r="BDB359" s="124"/>
      <c r="BDC359" s="124"/>
      <c r="BDD359" s="124"/>
      <c r="BDE359" s="124"/>
      <c r="BDF359" s="124"/>
      <c r="BDG359" s="124"/>
      <c r="BDH359" s="124"/>
      <c r="BDI359" s="124"/>
      <c r="BDJ359" s="124"/>
      <c r="BDK359" s="124"/>
      <c r="BDL359" s="124"/>
      <c r="BDM359" s="124"/>
      <c r="BDN359" s="124"/>
      <c r="BDO359" s="124"/>
      <c r="BDP359" s="124"/>
      <c r="BDQ359" s="124"/>
      <c r="BDR359" s="124"/>
      <c r="BDS359" s="124"/>
      <c r="BDT359" s="124"/>
      <c r="BDU359" s="124"/>
      <c r="BDV359" s="124"/>
      <c r="BDW359" s="124"/>
      <c r="BDX359" s="124"/>
      <c r="BDY359" s="124"/>
      <c r="BDZ359" s="124"/>
      <c r="BEA359" s="124"/>
      <c r="BEB359" s="124"/>
      <c r="BEC359" s="124"/>
      <c r="BED359" s="124"/>
      <c r="BEE359" s="124"/>
      <c r="BEF359" s="124"/>
      <c r="BEG359" s="124"/>
      <c r="BEH359" s="124"/>
      <c r="BEI359" s="124"/>
      <c r="BEJ359" s="124"/>
      <c r="BEK359" s="124"/>
      <c r="BEL359" s="124"/>
      <c r="BEM359" s="124"/>
      <c r="BEN359" s="124"/>
      <c r="BEO359" s="124"/>
      <c r="BEP359" s="124"/>
      <c r="BEQ359" s="124"/>
      <c r="BER359" s="124"/>
      <c r="BES359" s="124"/>
      <c r="BET359" s="124"/>
      <c r="BEU359" s="124"/>
      <c r="BEV359" s="124"/>
      <c r="BEW359" s="124"/>
      <c r="BEX359" s="124"/>
      <c r="BEY359" s="124"/>
      <c r="BEZ359" s="124"/>
      <c r="BFA359" s="124"/>
      <c r="BFB359" s="124"/>
      <c r="BFC359" s="124"/>
      <c r="BFD359" s="124"/>
      <c r="BFE359" s="124"/>
      <c r="BFF359" s="124"/>
      <c r="BFG359" s="124"/>
      <c r="BFH359" s="124"/>
      <c r="BFI359" s="124"/>
      <c r="BFJ359" s="124"/>
      <c r="BFK359" s="124"/>
      <c r="BFL359" s="124"/>
      <c r="BFM359" s="124"/>
      <c r="BFN359" s="124"/>
      <c r="BFO359" s="124"/>
      <c r="BFP359" s="124"/>
      <c r="BFQ359" s="124"/>
      <c r="BFR359" s="124"/>
      <c r="BFS359" s="124"/>
      <c r="BFT359" s="124"/>
      <c r="BFU359" s="124"/>
      <c r="BFV359" s="124"/>
      <c r="BFW359" s="124"/>
      <c r="BFX359" s="124"/>
      <c r="BFY359" s="124"/>
      <c r="BFZ359" s="124"/>
      <c r="BGA359" s="124"/>
      <c r="BGB359" s="124"/>
      <c r="BGC359" s="124"/>
      <c r="BGD359" s="124"/>
      <c r="BGE359" s="124"/>
      <c r="BGF359" s="124"/>
      <c r="BGG359" s="124"/>
      <c r="BGH359" s="124"/>
      <c r="BGI359" s="124"/>
      <c r="BGJ359" s="124"/>
      <c r="BGK359" s="124"/>
      <c r="BGL359" s="124"/>
      <c r="BGM359" s="124"/>
      <c r="BGN359" s="124"/>
      <c r="BGO359" s="124"/>
      <c r="BGP359" s="124"/>
      <c r="BGQ359" s="124"/>
      <c r="BGR359" s="124"/>
      <c r="BGS359" s="124"/>
      <c r="BGT359" s="124"/>
      <c r="BGU359" s="124"/>
      <c r="BGV359" s="124"/>
      <c r="BGW359" s="124"/>
      <c r="BGX359" s="124"/>
      <c r="BGY359" s="124"/>
      <c r="BGZ359" s="124"/>
      <c r="BHA359" s="124"/>
      <c r="BHB359" s="124"/>
      <c r="BHC359" s="124"/>
      <c r="BHD359" s="124"/>
      <c r="BHE359" s="124"/>
      <c r="BHF359" s="124"/>
      <c r="BHG359" s="124"/>
      <c r="BHH359" s="124"/>
      <c r="BHI359" s="124"/>
      <c r="BHJ359" s="124"/>
      <c r="BHK359" s="124"/>
      <c r="BHL359" s="124"/>
      <c r="BHM359" s="124"/>
      <c r="BHN359" s="124"/>
      <c r="BHO359" s="124"/>
      <c r="BHP359" s="124"/>
      <c r="BHQ359" s="124"/>
      <c r="BHR359" s="124"/>
      <c r="BHS359" s="124"/>
      <c r="BHT359" s="124"/>
      <c r="BHU359" s="124"/>
      <c r="BHV359" s="124"/>
      <c r="BHW359" s="124"/>
      <c r="BHX359" s="124"/>
      <c r="BHY359" s="124"/>
      <c r="BHZ359" s="124"/>
      <c r="BIA359" s="124"/>
      <c r="BIB359" s="124"/>
      <c r="BIC359" s="124"/>
      <c r="BID359" s="124"/>
      <c r="BIE359" s="124"/>
      <c r="BIF359" s="124"/>
      <c r="BIG359" s="124"/>
      <c r="BIH359" s="124"/>
      <c r="BII359" s="124"/>
      <c r="BIJ359" s="124"/>
      <c r="BIK359" s="124"/>
      <c r="BIL359" s="124"/>
      <c r="BIM359" s="124"/>
      <c r="BIN359" s="124"/>
      <c r="BIO359" s="124"/>
      <c r="BIP359" s="124"/>
      <c r="BIQ359" s="124"/>
      <c r="BIR359" s="124"/>
      <c r="BIS359" s="124"/>
      <c r="BIT359" s="124"/>
      <c r="BIU359" s="124"/>
      <c r="BIV359" s="124"/>
      <c r="BIW359" s="124"/>
      <c r="BIX359" s="124"/>
      <c r="BIY359" s="124"/>
      <c r="BIZ359" s="124"/>
      <c r="BJA359" s="124"/>
      <c r="BJB359" s="124"/>
      <c r="BJC359" s="124"/>
      <c r="BJD359" s="124"/>
      <c r="BJE359" s="124"/>
      <c r="BJF359" s="124"/>
      <c r="BJG359" s="124"/>
      <c r="BJH359" s="124"/>
      <c r="BJI359" s="124"/>
      <c r="BJJ359" s="124"/>
      <c r="BJK359" s="124"/>
      <c r="BJL359" s="124"/>
      <c r="BJM359" s="124"/>
      <c r="BJN359" s="124"/>
      <c r="BJO359" s="124"/>
      <c r="BJP359" s="124"/>
      <c r="BJQ359" s="124"/>
      <c r="BJR359" s="124"/>
      <c r="BJS359" s="124"/>
      <c r="BJT359" s="124"/>
      <c r="BJU359" s="124"/>
      <c r="BJV359" s="124"/>
      <c r="BJW359" s="124"/>
      <c r="BJX359" s="124"/>
      <c r="BJY359" s="124"/>
      <c r="BJZ359" s="124"/>
      <c r="BKA359" s="124"/>
      <c r="BKB359" s="124"/>
      <c r="BKC359" s="124"/>
      <c r="BKD359" s="124"/>
      <c r="BKE359" s="124"/>
      <c r="BKF359" s="124"/>
      <c r="BKG359" s="124"/>
      <c r="BKH359" s="124"/>
      <c r="BKI359" s="124"/>
      <c r="BKJ359" s="124"/>
      <c r="BKK359" s="124"/>
      <c r="BKL359" s="124"/>
      <c r="BKM359" s="124"/>
      <c r="BKN359" s="124"/>
      <c r="BKO359" s="124"/>
      <c r="BKP359" s="124"/>
      <c r="BKQ359" s="124"/>
      <c r="BKR359" s="124"/>
      <c r="BKS359" s="124"/>
      <c r="BKT359" s="124"/>
      <c r="BKU359" s="124"/>
      <c r="BKV359" s="124"/>
      <c r="BKW359" s="124"/>
      <c r="BKX359" s="124"/>
      <c r="BKY359" s="124"/>
      <c r="BKZ359" s="124"/>
      <c r="BLA359" s="124"/>
      <c r="BLB359" s="124"/>
      <c r="BLC359" s="124"/>
      <c r="BLD359" s="124"/>
      <c r="BLE359" s="124"/>
      <c r="BLF359" s="124"/>
      <c r="BLG359" s="124"/>
      <c r="BLH359" s="124"/>
      <c r="BLI359" s="124"/>
      <c r="BLJ359" s="124"/>
      <c r="BLK359" s="124"/>
      <c r="BLL359" s="124"/>
      <c r="BLM359" s="124"/>
      <c r="BLN359" s="124"/>
      <c r="BLO359" s="124"/>
      <c r="BLP359" s="124"/>
      <c r="BLQ359" s="124"/>
      <c r="BLR359" s="124"/>
      <c r="BLS359" s="124"/>
      <c r="BLT359" s="124"/>
      <c r="BLU359" s="124"/>
      <c r="BLV359" s="124"/>
      <c r="BLW359" s="124"/>
      <c r="BLX359" s="124"/>
      <c r="BLY359" s="124"/>
      <c r="BLZ359" s="124"/>
      <c r="BMA359" s="124"/>
      <c r="BMB359" s="124"/>
      <c r="BMC359" s="124"/>
      <c r="BMD359" s="124"/>
      <c r="BME359" s="124"/>
      <c r="BMF359" s="124"/>
      <c r="BMG359" s="124"/>
      <c r="BMH359" s="124"/>
      <c r="BMI359" s="124"/>
      <c r="BMJ359" s="124"/>
      <c r="BMK359" s="124"/>
      <c r="BML359" s="124"/>
      <c r="BMM359" s="124"/>
      <c r="BMN359" s="124"/>
      <c r="BMO359" s="124"/>
      <c r="BMP359" s="124"/>
      <c r="BMQ359" s="124"/>
      <c r="BMR359" s="124"/>
      <c r="BMS359" s="124"/>
      <c r="BMT359" s="124"/>
      <c r="BMU359" s="124"/>
      <c r="BMV359" s="124"/>
      <c r="BMW359" s="124"/>
      <c r="BMX359" s="124"/>
      <c r="BMY359" s="124"/>
      <c r="BMZ359" s="124"/>
      <c r="BNA359" s="124"/>
      <c r="BNB359" s="124"/>
      <c r="BNC359" s="124"/>
      <c r="BND359" s="124"/>
      <c r="BNE359" s="124"/>
      <c r="BNF359" s="124"/>
      <c r="BNG359" s="124"/>
      <c r="BNH359" s="124"/>
      <c r="BNI359" s="124"/>
      <c r="BNJ359" s="124"/>
      <c r="BNK359" s="124"/>
      <c r="BNL359" s="124"/>
      <c r="BNM359" s="124"/>
      <c r="BNN359" s="124"/>
      <c r="BNO359" s="124"/>
      <c r="BNP359" s="124"/>
      <c r="BNQ359" s="124"/>
      <c r="BNR359" s="124"/>
      <c r="BNS359" s="124"/>
      <c r="BNT359" s="124"/>
      <c r="BNU359" s="124"/>
      <c r="BNV359" s="124"/>
      <c r="BNW359" s="124"/>
      <c r="BNX359" s="124"/>
      <c r="BNY359" s="124"/>
      <c r="BNZ359" s="124"/>
      <c r="BOA359" s="124"/>
      <c r="BOB359" s="124"/>
      <c r="BOC359" s="124"/>
      <c r="BOD359" s="124"/>
      <c r="BOE359" s="124"/>
      <c r="BOF359" s="124"/>
      <c r="BOG359" s="124"/>
      <c r="BOH359" s="124"/>
      <c r="BOI359" s="124"/>
      <c r="BOJ359" s="124"/>
      <c r="BOK359" s="124"/>
      <c r="BOL359" s="124"/>
      <c r="BOM359" s="124"/>
      <c r="BON359" s="124"/>
      <c r="BOO359" s="124"/>
      <c r="BOP359" s="124"/>
      <c r="BOQ359" s="124"/>
      <c r="BOR359" s="124"/>
      <c r="BOS359" s="124"/>
      <c r="BOT359" s="124"/>
      <c r="BOU359" s="124"/>
      <c r="BOV359" s="124"/>
      <c r="BOW359" s="124"/>
      <c r="BOX359" s="124"/>
      <c r="BOY359" s="124"/>
      <c r="BOZ359" s="124"/>
      <c r="BPA359" s="124"/>
      <c r="BPB359" s="124"/>
      <c r="BPC359" s="124"/>
      <c r="BPD359" s="124"/>
      <c r="BPE359" s="124"/>
      <c r="BPF359" s="124"/>
      <c r="BPG359" s="124"/>
      <c r="BPH359" s="124"/>
      <c r="BPI359" s="124"/>
      <c r="BPJ359" s="124"/>
      <c r="BPK359" s="124"/>
      <c r="BPL359" s="124"/>
      <c r="BPM359" s="124"/>
      <c r="BPN359" s="124"/>
      <c r="BPO359" s="124"/>
      <c r="BPP359" s="124"/>
      <c r="BPQ359" s="124"/>
      <c r="BPR359" s="124"/>
      <c r="BPS359" s="124"/>
      <c r="BPT359" s="124"/>
      <c r="BPU359" s="124"/>
      <c r="BPV359" s="124"/>
      <c r="BPW359" s="124"/>
      <c r="BPX359" s="124"/>
      <c r="BPY359" s="124"/>
      <c r="BPZ359" s="124"/>
      <c r="BQA359" s="124"/>
      <c r="BQB359" s="124"/>
      <c r="BQC359" s="124"/>
      <c r="BQD359" s="124"/>
      <c r="BQE359" s="124"/>
      <c r="BQF359" s="124"/>
      <c r="BQG359" s="124"/>
      <c r="BQH359" s="124"/>
      <c r="BQI359" s="124"/>
      <c r="BQJ359" s="124"/>
      <c r="BQK359" s="124"/>
      <c r="BQL359" s="124"/>
      <c r="BQM359" s="124"/>
      <c r="BQN359" s="124"/>
      <c r="BQO359" s="124"/>
      <c r="BQP359" s="124"/>
      <c r="BQQ359" s="124"/>
      <c r="BQR359" s="124"/>
      <c r="BQS359" s="124"/>
      <c r="BQT359" s="124"/>
      <c r="BQU359" s="124"/>
      <c r="BQV359" s="124"/>
      <c r="BQW359" s="124"/>
      <c r="BQX359" s="124"/>
      <c r="BQY359" s="124"/>
      <c r="BQZ359" s="124"/>
      <c r="BRA359" s="124"/>
      <c r="BRB359" s="124"/>
      <c r="BRC359" s="124"/>
      <c r="BRD359" s="124"/>
      <c r="BRE359" s="124"/>
      <c r="BRF359" s="124"/>
      <c r="BRG359" s="124"/>
      <c r="BRH359" s="124"/>
      <c r="BRI359" s="124"/>
      <c r="BRJ359" s="124"/>
      <c r="BRK359" s="124"/>
      <c r="BRL359" s="124"/>
      <c r="BRM359" s="124"/>
      <c r="BRN359" s="124"/>
      <c r="BRO359" s="124"/>
      <c r="BRP359" s="124"/>
      <c r="BRQ359" s="124"/>
      <c r="BRR359" s="124"/>
      <c r="BRS359" s="124"/>
      <c r="BRT359" s="124"/>
      <c r="BRU359" s="124"/>
      <c r="BRV359" s="124"/>
      <c r="BRW359" s="124"/>
      <c r="BRX359" s="124"/>
      <c r="BRY359" s="124"/>
      <c r="BRZ359" s="124"/>
    </row>
    <row r="360" spans="1:1846" s="45" customFormat="1" ht="41.4" x14ac:dyDescent="0.3">
      <c r="A360" s="812"/>
      <c r="B360" s="812"/>
      <c r="C360" s="812"/>
      <c r="D360" s="328"/>
      <c r="E360" s="542" t="s">
        <v>479</v>
      </c>
      <c r="F360" s="364">
        <v>77</v>
      </c>
      <c r="G360" s="394" t="s">
        <v>480</v>
      </c>
      <c r="H360" s="365">
        <v>0</v>
      </c>
      <c r="I360" s="336">
        <v>0</v>
      </c>
      <c r="J360" s="336">
        <v>0</v>
      </c>
      <c r="K360" s="336">
        <v>0</v>
      </c>
      <c r="L360" s="624"/>
      <c r="M360" s="683">
        <v>0</v>
      </c>
      <c r="N360" s="336">
        <v>0</v>
      </c>
      <c r="O360" s="336">
        <v>0</v>
      </c>
      <c r="P360" s="336">
        <v>0</v>
      </c>
      <c r="Q360" s="624"/>
      <c r="R360" s="623">
        <v>383800699.81999999</v>
      </c>
      <c r="S360" s="483">
        <v>800000000</v>
      </c>
      <c r="T360" s="483">
        <v>175844683</v>
      </c>
      <c r="U360" s="483">
        <v>25850883</v>
      </c>
      <c r="V360" s="313" t="s">
        <v>1049</v>
      </c>
      <c r="W360" s="498">
        <f t="shared" si="203"/>
        <v>383800699.81999999</v>
      </c>
      <c r="X360" s="368">
        <f t="shared" si="203"/>
        <v>800000000</v>
      </c>
      <c r="Y360" s="368">
        <f t="shared" si="203"/>
        <v>175844683</v>
      </c>
      <c r="Z360" s="639">
        <f t="shared" si="203"/>
        <v>25850883</v>
      </c>
      <c r="AA360" s="897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  <c r="CT360" s="44"/>
      <c r="CU360" s="44"/>
      <c r="CV360" s="44"/>
      <c r="CW360" s="44"/>
      <c r="CX360" s="44"/>
      <c r="CY360" s="44"/>
      <c r="CZ360" s="44"/>
      <c r="DA360" s="44"/>
      <c r="DB360" s="44"/>
      <c r="DC360" s="44"/>
      <c r="DD360" s="44"/>
      <c r="DE360" s="44"/>
      <c r="DF360" s="44"/>
      <c r="DG360" s="44"/>
      <c r="DH360" s="44"/>
      <c r="DI360" s="44"/>
      <c r="DJ360" s="44"/>
      <c r="DK360" s="44"/>
      <c r="DL360" s="44"/>
      <c r="DM360" s="44"/>
      <c r="DN360" s="44"/>
      <c r="DO360" s="44"/>
      <c r="DP360" s="44"/>
      <c r="DQ360" s="44"/>
      <c r="DR360" s="44"/>
      <c r="DS360" s="44"/>
      <c r="DT360" s="44"/>
      <c r="DU360" s="44"/>
      <c r="DV360" s="44"/>
      <c r="DW360" s="44"/>
      <c r="DX360" s="44"/>
      <c r="DY360" s="44"/>
      <c r="DZ360" s="44"/>
      <c r="EA360" s="44"/>
      <c r="EB360" s="44"/>
      <c r="EC360" s="44"/>
      <c r="ED360" s="44"/>
      <c r="EE360" s="44"/>
      <c r="EF360" s="44"/>
      <c r="EG360" s="44"/>
      <c r="EH360" s="44"/>
      <c r="EI360" s="44"/>
      <c r="EJ360" s="44"/>
      <c r="EK360" s="44"/>
      <c r="EL360" s="44"/>
      <c r="EM360" s="44"/>
      <c r="EN360" s="44"/>
      <c r="EO360" s="44"/>
      <c r="EP360" s="44"/>
      <c r="EQ360" s="44"/>
      <c r="ER360" s="44"/>
      <c r="ES360" s="44"/>
      <c r="ET360" s="44"/>
      <c r="EU360" s="44"/>
      <c r="EV360" s="44"/>
      <c r="EW360" s="44"/>
      <c r="EX360" s="44"/>
      <c r="EY360" s="44"/>
      <c r="EZ360" s="44"/>
      <c r="FA360" s="44"/>
      <c r="FB360" s="44"/>
      <c r="FC360" s="44"/>
      <c r="FD360" s="44"/>
      <c r="FE360" s="44"/>
      <c r="FF360" s="44"/>
      <c r="FG360" s="44"/>
      <c r="FH360" s="44"/>
      <c r="FI360" s="44"/>
      <c r="FJ360" s="44"/>
      <c r="FK360" s="44"/>
      <c r="FL360" s="44"/>
      <c r="FM360" s="44"/>
      <c r="FN360" s="44"/>
      <c r="FO360" s="44"/>
      <c r="FP360" s="44"/>
      <c r="FQ360" s="44"/>
      <c r="FR360" s="44"/>
      <c r="FS360" s="44"/>
      <c r="FT360" s="44"/>
      <c r="FU360" s="44"/>
      <c r="FV360" s="44"/>
      <c r="FW360" s="44"/>
      <c r="FX360" s="44"/>
      <c r="FY360" s="44"/>
      <c r="FZ360" s="44"/>
      <c r="GA360" s="44"/>
      <c r="GB360" s="44"/>
      <c r="GC360" s="44"/>
      <c r="GD360" s="44"/>
      <c r="GE360" s="44"/>
      <c r="GF360" s="44"/>
      <c r="GG360" s="44"/>
      <c r="GH360" s="44"/>
      <c r="GI360" s="44"/>
      <c r="GJ360" s="44"/>
      <c r="GK360" s="44"/>
      <c r="GL360" s="44"/>
      <c r="GM360" s="44"/>
      <c r="GN360" s="44"/>
      <c r="GO360" s="44"/>
      <c r="GP360" s="44"/>
      <c r="GQ360" s="44"/>
      <c r="GR360" s="44"/>
      <c r="GS360" s="44"/>
      <c r="GT360" s="44"/>
      <c r="GU360" s="44"/>
      <c r="GV360" s="44"/>
      <c r="GW360" s="44"/>
      <c r="GX360" s="44"/>
      <c r="GY360" s="44"/>
      <c r="GZ360" s="44"/>
      <c r="HA360" s="44"/>
      <c r="HB360" s="44"/>
      <c r="HC360" s="44"/>
      <c r="HD360" s="44"/>
      <c r="HE360" s="44"/>
      <c r="HF360" s="44"/>
      <c r="HG360" s="44"/>
      <c r="HH360" s="44"/>
      <c r="HI360" s="44"/>
      <c r="HJ360" s="44"/>
      <c r="HK360" s="44"/>
      <c r="HL360" s="44"/>
      <c r="HM360" s="44"/>
      <c r="HN360" s="44"/>
      <c r="HO360" s="44"/>
      <c r="HP360" s="44"/>
      <c r="HQ360" s="44"/>
      <c r="HR360" s="44"/>
      <c r="HS360" s="44"/>
      <c r="HT360" s="44"/>
      <c r="HU360" s="44"/>
      <c r="HV360" s="44"/>
      <c r="HW360" s="44"/>
      <c r="HX360" s="44"/>
      <c r="HY360" s="44"/>
      <c r="HZ360" s="44"/>
      <c r="IA360" s="44"/>
      <c r="IB360" s="44"/>
      <c r="IC360" s="44"/>
      <c r="ID360" s="44"/>
      <c r="IE360" s="44"/>
      <c r="IF360" s="44"/>
      <c r="IG360" s="44"/>
      <c r="IH360" s="44"/>
      <c r="II360" s="44"/>
      <c r="IJ360" s="44"/>
      <c r="IK360" s="44"/>
      <c r="IL360" s="44"/>
      <c r="IM360" s="44"/>
      <c r="IN360" s="44"/>
      <c r="IO360" s="44"/>
      <c r="IP360" s="44"/>
      <c r="IQ360" s="44"/>
      <c r="IR360" s="44"/>
      <c r="IS360" s="44"/>
      <c r="IT360" s="44"/>
      <c r="IU360" s="44"/>
      <c r="IV360" s="44"/>
      <c r="IW360" s="44"/>
      <c r="IX360" s="44"/>
      <c r="IY360" s="44"/>
      <c r="IZ360" s="44"/>
      <c r="JA360" s="44"/>
      <c r="JB360" s="44"/>
      <c r="JC360" s="44"/>
      <c r="JD360" s="44"/>
      <c r="JE360" s="44"/>
      <c r="JF360" s="44"/>
      <c r="JG360" s="44"/>
      <c r="JH360" s="44"/>
      <c r="JI360" s="44"/>
      <c r="JJ360" s="44"/>
      <c r="JK360" s="44"/>
      <c r="JL360" s="44"/>
      <c r="JM360" s="44"/>
      <c r="JN360" s="44"/>
      <c r="JO360" s="44"/>
      <c r="JP360" s="44"/>
      <c r="JQ360" s="44"/>
      <c r="JR360" s="44"/>
      <c r="JS360" s="44"/>
      <c r="JT360" s="44"/>
      <c r="JU360" s="44"/>
      <c r="JV360" s="44"/>
      <c r="JW360" s="44"/>
      <c r="JX360" s="44"/>
      <c r="JY360" s="44"/>
      <c r="JZ360" s="44"/>
      <c r="KA360" s="44"/>
      <c r="KB360" s="44"/>
      <c r="KC360" s="44"/>
      <c r="KD360" s="44"/>
      <c r="KE360" s="44"/>
      <c r="KF360" s="44"/>
      <c r="KG360" s="44"/>
      <c r="KH360" s="44"/>
      <c r="KI360" s="44"/>
      <c r="KJ360" s="44"/>
      <c r="KK360" s="44"/>
      <c r="KL360" s="44"/>
      <c r="KM360" s="44"/>
      <c r="KN360" s="44"/>
      <c r="KO360" s="44"/>
      <c r="KP360" s="44"/>
      <c r="KQ360" s="44"/>
      <c r="KR360" s="44"/>
      <c r="KS360" s="44"/>
      <c r="KT360" s="44"/>
      <c r="KU360" s="44"/>
      <c r="KV360" s="44"/>
      <c r="KW360" s="44"/>
      <c r="KX360" s="44"/>
      <c r="KY360" s="44"/>
      <c r="KZ360" s="44"/>
      <c r="LA360" s="44"/>
      <c r="LB360" s="44"/>
      <c r="LC360" s="44"/>
      <c r="LD360" s="44"/>
      <c r="LE360" s="44"/>
      <c r="LF360" s="44"/>
      <c r="LG360" s="44"/>
      <c r="LH360" s="44"/>
      <c r="LI360" s="44"/>
      <c r="LJ360" s="44"/>
      <c r="LK360" s="44"/>
      <c r="LL360" s="44"/>
      <c r="LM360" s="44"/>
      <c r="LN360" s="44"/>
      <c r="LO360" s="44"/>
      <c r="LP360" s="44"/>
      <c r="LQ360" s="44"/>
      <c r="LR360" s="44"/>
      <c r="LS360" s="44"/>
      <c r="LT360" s="44"/>
      <c r="LU360" s="44"/>
      <c r="LV360" s="44"/>
      <c r="LW360" s="44"/>
      <c r="LX360" s="44"/>
      <c r="LY360" s="44"/>
      <c r="LZ360" s="44"/>
      <c r="MA360" s="44"/>
      <c r="MB360" s="44"/>
      <c r="MC360" s="44"/>
      <c r="MD360" s="44"/>
      <c r="ME360" s="44"/>
      <c r="MF360" s="44"/>
      <c r="MG360" s="44"/>
      <c r="MH360" s="44"/>
      <c r="MI360" s="44"/>
      <c r="MJ360" s="44"/>
      <c r="MK360" s="44"/>
      <c r="ML360" s="44"/>
      <c r="MM360" s="44"/>
      <c r="MN360" s="44"/>
      <c r="MO360" s="44"/>
      <c r="MP360" s="44"/>
      <c r="MQ360" s="44"/>
      <c r="MR360" s="44"/>
      <c r="MS360" s="44"/>
      <c r="MT360" s="44"/>
      <c r="MU360" s="44"/>
      <c r="MV360" s="44"/>
      <c r="MW360" s="44"/>
      <c r="MX360" s="44"/>
      <c r="MY360" s="44"/>
      <c r="MZ360" s="44"/>
      <c r="NA360" s="44"/>
      <c r="NB360" s="44"/>
      <c r="NC360" s="44"/>
      <c r="ND360" s="44"/>
      <c r="NE360" s="44"/>
      <c r="NF360" s="44"/>
      <c r="NG360" s="44"/>
      <c r="NH360" s="44"/>
      <c r="NI360" s="44"/>
      <c r="NJ360" s="44"/>
      <c r="NK360" s="44"/>
      <c r="NL360" s="44"/>
      <c r="NM360" s="44"/>
      <c r="NN360" s="44"/>
      <c r="NO360" s="44"/>
      <c r="NP360" s="44"/>
      <c r="NQ360" s="44"/>
      <c r="NR360" s="44"/>
      <c r="NS360" s="44"/>
      <c r="NT360" s="44"/>
      <c r="NU360" s="44"/>
      <c r="NV360" s="44"/>
      <c r="NW360" s="44"/>
      <c r="NX360" s="44"/>
      <c r="NY360" s="44"/>
      <c r="NZ360" s="44"/>
      <c r="OA360" s="44"/>
      <c r="OB360" s="44"/>
      <c r="OC360" s="44"/>
      <c r="OD360" s="44"/>
      <c r="OE360" s="44"/>
      <c r="OF360" s="44"/>
      <c r="OG360" s="44"/>
      <c r="OH360" s="44"/>
      <c r="OI360" s="44"/>
      <c r="OJ360" s="44"/>
      <c r="OK360" s="44"/>
      <c r="OL360" s="44"/>
      <c r="OM360" s="44"/>
      <c r="ON360" s="44"/>
      <c r="OO360" s="44"/>
      <c r="OP360" s="44"/>
      <c r="OQ360" s="44"/>
      <c r="OR360" s="44"/>
      <c r="OS360" s="44"/>
      <c r="OT360" s="44"/>
      <c r="OU360" s="44"/>
      <c r="OV360" s="44"/>
      <c r="OW360" s="44"/>
      <c r="OX360" s="44"/>
      <c r="OY360" s="44"/>
      <c r="OZ360" s="44"/>
      <c r="PA360" s="44"/>
      <c r="PB360" s="44"/>
      <c r="PC360" s="44"/>
      <c r="PD360" s="44"/>
      <c r="PE360" s="44"/>
      <c r="PF360" s="44"/>
      <c r="PG360" s="44"/>
      <c r="PH360" s="44"/>
      <c r="PI360" s="44"/>
      <c r="PJ360" s="44"/>
      <c r="PK360" s="44"/>
      <c r="PL360" s="44"/>
      <c r="PM360" s="44"/>
      <c r="PN360" s="44"/>
      <c r="PO360" s="44"/>
      <c r="PP360" s="44"/>
      <c r="PQ360" s="44"/>
      <c r="PR360" s="44"/>
      <c r="PS360" s="44"/>
      <c r="PT360" s="44"/>
      <c r="PU360" s="44"/>
      <c r="PV360" s="44"/>
      <c r="PW360" s="44"/>
      <c r="PX360" s="44"/>
      <c r="PY360" s="44"/>
      <c r="PZ360" s="44"/>
      <c r="QA360" s="44"/>
      <c r="QB360" s="44"/>
      <c r="QC360" s="44"/>
      <c r="QD360" s="44"/>
      <c r="QE360" s="44"/>
      <c r="QF360" s="44"/>
      <c r="QG360" s="44"/>
      <c r="QH360" s="44"/>
      <c r="QI360" s="44"/>
      <c r="QJ360" s="44"/>
      <c r="QK360" s="44"/>
      <c r="QL360" s="44"/>
      <c r="QM360" s="44"/>
      <c r="QN360" s="44"/>
      <c r="QO360" s="44"/>
      <c r="QP360" s="44"/>
      <c r="QQ360" s="44"/>
      <c r="QR360" s="44"/>
      <c r="QS360" s="44"/>
      <c r="QT360" s="44"/>
      <c r="QU360" s="44"/>
      <c r="QV360" s="44"/>
      <c r="QW360" s="44"/>
      <c r="QX360" s="44"/>
      <c r="QY360" s="44"/>
      <c r="QZ360" s="44"/>
      <c r="RA360" s="44"/>
      <c r="RB360" s="44"/>
      <c r="RC360" s="44"/>
      <c r="RD360" s="44"/>
      <c r="RE360" s="44"/>
      <c r="RF360" s="44"/>
      <c r="RG360" s="44"/>
      <c r="RH360" s="44"/>
      <c r="RI360" s="44"/>
      <c r="RJ360" s="44"/>
      <c r="RK360" s="44"/>
      <c r="RL360" s="44"/>
      <c r="RM360" s="44"/>
      <c r="RN360" s="44"/>
      <c r="RO360" s="44"/>
      <c r="RP360" s="44"/>
      <c r="RQ360" s="44"/>
      <c r="RR360" s="44"/>
      <c r="RS360" s="44"/>
      <c r="RT360" s="44"/>
      <c r="RU360" s="44"/>
      <c r="RV360" s="44"/>
      <c r="RW360" s="44"/>
      <c r="RX360" s="44"/>
      <c r="RY360" s="44"/>
      <c r="RZ360" s="44"/>
      <c r="SA360" s="44"/>
      <c r="SB360" s="44"/>
      <c r="SC360" s="44"/>
      <c r="SD360" s="44"/>
      <c r="SE360" s="44"/>
      <c r="SF360" s="44"/>
      <c r="SG360" s="44"/>
      <c r="SH360" s="44"/>
      <c r="SI360" s="44"/>
      <c r="SJ360" s="44"/>
      <c r="SK360" s="44"/>
      <c r="SL360" s="44"/>
      <c r="SM360" s="44"/>
      <c r="SN360" s="44"/>
      <c r="SO360" s="44"/>
      <c r="SP360" s="44"/>
      <c r="SQ360" s="44"/>
      <c r="SR360" s="44"/>
      <c r="SS360" s="44"/>
      <c r="ST360" s="44"/>
      <c r="SU360" s="44"/>
      <c r="SV360" s="44"/>
      <c r="SW360" s="44"/>
      <c r="SX360" s="44"/>
      <c r="SY360" s="44"/>
      <c r="SZ360" s="44"/>
      <c r="TA360" s="44"/>
      <c r="TB360" s="44"/>
      <c r="TC360" s="44"/>
      <c r="TD360" s="44"/>
      <c r="TE360" s="44"/>
      <c r="TF360" s="44"/>
      <c r="TG360" s="44"/>
      <c r="TH360" s="44"/>
      <c r="TI360" s="44"/>
      <c r="TJ360" s="44"/>
      <c r="TK360" s="44"/>
      <c r="TL360" s="44"/>
      <c r="TM360" s="44"/>
      <c r="TN360" s="44"/>
      <c r="TO360" s="44"/>
      <c r="TP360" s="44"/>
      <c r="TQ360" s="44"/>
      <c r="TR360" s="44"/>
      <c r="TS360" s="44"/>
      <c r="TT360" s="44"/>
      <c r="TU360" s="44"/>
      <c r="TV360" s="44"/>
      <c r="TW360" s="44"/>
      <c r="TX360" s="44"/>
      <c r="TY360" s="44"/>
      <c r="TZ360" s="44"/>
      <c r="UA360" s="44"/>
      <c r="UB360" s="44"/>
      <c r="UC360" s="44"/>
      <c r="UD360" s="44"/>
      <c r="UE360" s="44"/>
      <c r="UF360" s="44"/>
      <c r="UG360" s="44"/>
      <c r="UH360" s="44"/>
      <c r="UI360" s="44"/>
      <c r="UJ360" s="44"/>
      <c r="UK360" s="44"/>
      <c r="UL360" s="44"/>
      <c r="UM360" s="44"/>
      <c r="UN360" s="44"/>
      <c r="UO360" s="44"/>
      <c r="UP360" s="44"/>
      <c r="UQ360" s="44"/>
      <c r="UR360" s="44"/>
      <c r="US360" s="44"/>
      <c r="UT360" s="44"/>
      <c r="UU360" s="44"/>
      <c r="UV360" s="44"/>
      <c r="UW360" s="44"/>
      <c r="UX360" s="44"/>
      <c r="UY360" s="44"/>
      <c r="UZ360" s="44"/>
      <c r="VA360" s="44"/>
      <c r="VB360" s="44"/>
      <c r="VC360" s="44"/>
      <c r="VD360" s="44"/>
      <c r="VE360" s="44"/>
      <c r="VF360" s="44"/>
      <c r="VG360" s="44"/>
      <c r="VH360" s="44"/>
      <c r="VI360" s="44"/>
      <c r="VJ360" s="44"/>
      <c r="VK360" s="44"/>
      <c r="VL360" s="44"/>
      <c r="VM360" s="44"/>
      <c r="VN360" s="44"/>
      <c r="VO360" s="44"/>
      <c r="VP360" s="44"/>
      <c r="VQ360" s="44"/>
      <c r="VR360" s="44"/>
      <c r="VS360" s="44"/>
      <c r="VT360" s="44"/>
      <c r="VU360" s="44"/>
      <c r="VV360" s="44"/>
      <c r="VW360" s="44"/>
      <c r="VX360" s="44"/>
      <c r="VY360" s="44"/>
      <c r="VZ360" s="44"/>
      <c r="WA360" s="44"/>
      <c r="WB360" s="44"/>
      <c r="WC360" s="44"/>
      <c r="WD360" s="44"/>
      <c r="WE360" s="44"/>
      <c r="WF360" s="44"/>
      <c r="WG360" s="44"/>
      <c r="WH360" s="44"/>
      <c r="WI360" s="44"/>
      <c r="WJ360" s="44"/>
      <c r="WK360" s="44"/>
      <c r="WL360" s="44"/>
      <c r="WM360" s="44"/>
      <c r="WN360" s="44"/>
      <c r="WO360" s="44"/>
      <c r="WP360" s="44"/>
      <c r="WQ360" s="44"/>
      <c r="WR360" s="44"/>
      <c r="WS360" s="44"/>
      <c r="WT360" s="44"/>
      <c r="WU360" s="44"/>
      <c r="WV360" s="44"/>
      <c r="WW360" s="44"/>
      <c r="WX360" s="44"/>
      <c r="WY360" s="44"/>
      <c r="WZ360" s="44"/>
      <c r="XA360" s="44"/>
      <c r="XB360" s="44"/>
      <c r="XC360" s="44"/>
      <c r="XD360" s="44"/>
      <c r="XE360" s="44"/>
      <c r="XF360" s="44"/>
      <c r="XG360" s="44"/>
      <c r="XH360" s="44"/>
      <c r="XI360" s="44"/>
      <c r="XJ360" s="44"/>
      <c r="XK360" s="44"/>
      <c r="XL360" s="44"/>
      <c r="XM360" s="44"/>
      <c r="XN360" s="44"/>
      <c r="XO360" s="44"/>
      <c r="XP360" s="44"/>
      <c r="XQ360" s="44"/>
      <c r="XR360" s="44"/>
      <c r="XS360" s="44"/>
      <c r="XT360" s="44"/>
      <c r="XU360" s="44"/>
      <c r="XV360" s="44"/>
      <c r="XW360" s="44"/>
      <c r="XX360" s="44"/>
      <c r="XY360" s="44"/>
      <c r="XZ360" s="44"/>
      <c r="YA360" s="44"/>
      <c r="YB360" s="44"/>
      <c r="YC360" s="44"/>
      <c r="YD360" s="44"/>
      <c r="YE360" s="44"/>
      <c r="YF360" s="44"/>
      <c r="YG360" s="44"/>
      <c r="YH360" s="44"/>
      <c r="YI360" s="44"/>
      <c r="YJ360" s="44"/>
      <c r="YK360" s="44"/>
      <c r="YL360" s="44"/>
      <c r="YM360" s="44"/>
      <c r="YN360" s="44"/>
      <c r="YO360" s="44"/>
      <c r="YP360" s="44"/>
      <c r="YQ360" s="44"/>
      <c r="YR360" s="44"/>
      <c r="YS360" s="44"/>
      <c r="YT360" s="44"/>
      <c r="YU360" s="44"/>
      <c r="YV360" s="44"/>
      <c r="YW360" s="44"/>
      <c r="YX360" s="44"/>
      <c r="YY360" s="44"/>
      <c r="YZ360" s="44"/>
      <c r="ZA360" s="44"/>
      <c r="ZB360" s="44"/>
      <c r="ZC360" s="44"/>
      <c r="ZD360" s="44"/>
      <c r="ZE360" s="44"/>
      <c r="ZF360" s="44"/>
      <c r="ZG360" s="44"/>
      <c r="ZH360" s="44"/>
      <c r="ZI360" s="44"/>
      <c r="ZJ360" s="44"/>
      <c r="ZK360" s="44"/>
      <c r="ZL360" s="44"/>
      <c r="ZM360" s="44"/>
      <c r="ZN360" s="44"/>
      <c r="ZO360" s="44"/>
      <c r="ZP360" s="44"/>
      <c r="ZQ360" s="44"/>
      <c r="ZR360" s="44"/>
      <c r="ZS360" s="44"/>
      <c r="ZT360" s="44"/>
      <c r="ZU360" s="44"/>
      <c r="ZV360" s="44"/>
      <c r="ZW360" s="44"/>
      <c r="ZX360" s="44"/>
      <c r="ZY360" s="44"/>
      <c r="ZZ360" s="44"/>
      <c r="AAA360" s="44"/>
      <c r="AAB360" s="44"/>
      <c r="AAC360" s="44"/>
      <c r="AAD360" s="44"/>
      <c r="AAE360" s="44"/>
      <c r="AAF360" s="44"/>
      <c r="AAG360" s="44"/>
      <c r="AAH360" s="44"/>
      <c r="AAI360" s="44"/>
      <c r="AAJ360" s="44"/>
      <c r="AAK360" s="44"/>
      <c r="AAL360" s="44"/>
      <c r="AAM360" s="44"/>
      <c r="AAN360" s="44"/>
      <c r="AAO360" s="44"/>
      <c r="AAP360" s="44"/>
      <c r="AAQ360" s="44"/>
      <c r="AAR360" s="44"/>
      <c r="AAS360" s="44"/>
      <c r="AAT360" s="44"/>
      <c r="AAU360" s="44"/>
      <c r="AAV360" s="44"/>
      <c r="AAW360" s="44"/>
      <c r="AAX360" s="44"/>
      <c r="AAY360" s="44"/>
      <c r="AAZ360" s="44"/>
      <c r="ABA360" s="44"/>
      <c r="ABB360" s="44"/>
      <c r="ABC360" s="44"/>
      <c r="ABD360" s="44"/>
      <c r="ABE360" s="44"/>
      <c r="ABF360" s="44"/>
      <c r="ABG360" s="44"/>
      <c r="ABH360" s="44"/>
      <c r="ABI360" s="44"/>
      <c r="ABJ360" s="44"/>
      <c r="ABK360" s="44"/>
      <c r="ABL360" s="44"/>
      <c r="ABM360" s="44"/>
      <c r="ABN360" s="44"/>
      <c r="ABO360" s="44"/>
      <c r="ABP360" s="44"/>
      <c r="ABQ360" s="44"/>
      <c r="ABR360" s="44"/>
      <c r="ABS360" s="44"/>
      <c r="ABT360" s="44"/>
      <c r="ABU360" s="44"/>
      <c r="ABV360" s="44"/>
      <c r="ABW360" s="44"/>
      <c r="ABX360" s="44"/>
      <c r="ABY360" s="44"/>
      <c r="ABZ360" s="44"/>
      <c r="ACA360" s="44"/>
      <c r="ACB360" s="44"/>
      <c r="ACC360" s="44"/>
      <c r="ACD360" s="44"/>
      <c r="ACE360" s="44"/>
      <c r="ACF360" s="44"/>
      <c r="ACG360" s="44"/>
      <c r="ACH360" s="44"/>
      <c r="ACI360" s="44"/>
      <c r="ACJ360" s="44"/>
      <c r="ACK360" s="44"/>
      <c r="ACL360" s="44"/>
      <c r="ACM360" s="44"/>
      <c r="ACN360" s="44"/>
      <c r="ACO360" s="44"/>
      <c r="ACP360" s="44"/>
      <c r="ACQ360" s="44"/>
      <c r="ACR360" s="44"/>
      <c r="ACS360" s="44"/>
      <c r="ACT360" s="44"/>
      <c r="ACU360" s="44"/>
      <c r="ACV360" s="44"/>
      <c r="ACW360" s="44"/>
      <c r="ACX360" s="44"/>
      <c r="ACY360" s="44"/>
      <c r="ACZ360" s="44"/>
      <c r="ADA360" s="44"/>
      <c r="ADB360" s="44"/>
      <c r="ADC360" s="44"/>
      <c r="ADD360" s="44"/>
      <c r="ADE360" s="44"/>
      <c r="ADF360" s="44"/>
      <c r="ADG360" s="44"/>
      <c r="ADH360" s="44"/>
      <c r="ADI360" s="44"/>
      <c r="ADJ360" s="44"/>
      <c r="ADK360" s="44"/>
      <c r="ADL360" s="44"/>
      <c r="ADM360" s="44"/>
      <c r="ADN360" s="44"/>
      <c r="ADO360" s="44"/>
      <c r="ADP360" s="44"/>
      <c r="ADQ360" s="44"/>
      <c r="ADR360" s="44"/>
      <c r="ADS360" s="44"/>
      <c r="ADT360" s="44"/>
      <c r="ADU360" s="44"/>
      <c r="ADV360" s="44"/>
      <c r="ADW360" s="44"/>
      <c r="ADX360" s="44"/>
      <c r="ADY360" s="44"/>
      <c r="ADZ360" s="44"/>
      <c r="AEA360" s="44"/>
      <c r="AEB360" s="44"/>
      <c r="AEC360" s="44"/>
      <c r="AED360" s="44"/>
      <c r="AEE360" s="44"/>
      <c r="AEF360" s="44"/>
      <c r="AEG360" s="44"/>
      <c r="AEH360" s="44"/>
      <c r="AEI360" s="44"/>
      <c r="AEJ360" s="44"/>
      <c r="AEK360" s="44"/>
      <c r="AEL360" s="44"/>
      <c r="AEM360" s="44"/>
      <c r="AEN360" s="44"/>
      <c r="AEO360" s="44"/>
      <c r="AEP360" s="44"/>
      <c r="AEQ360" s="44"/>
      <c r="AER360" s="44"/>
      <c r="AES360" s="44"/>
      <c r="AET360" s="44"/>
      <c r="AEU360" s="44"/>
      <c r="AEV360" s="44"/>
      <c r="AEW360" s="44"/>
      <c r="AEX360" s="44"/>
      <c r="AEY360" s="44"/>
      <c r="AEZ360" s="44"/>
      <c r="AFA360" s="44"/>
      <c r="AFB360" s="44"/>
      <c r="AFC360" s="44"/>
      <c r="AFD360" s="44"/>
      <c r="AFE360" s="44"/>
      <c r="AFF360" s="44"/>
      <c r="AFG360" s="44"/>
      <c r="AFH360" s="44"/>
      <c r="AFI360" s="44"/>
      <c r="AFJ360" s="44"/>
      <c r="AFK360" s="44"/>
      <c r="AFL360" s="44"/>
      <c r="AFM360" s="44"/>
      <c r="AFN360" s="44"/>
      <c r="AFO360" s="44"/>
      <c r="AFP360" s="44"/>
      <c r="AFQ360" s="44"/>
      <c r="AFR360" s="44"/>
      <c r="AFS360" s="44"/>
      <c r="AFT360" s="44"/>
      <c r="AFU360" s="44"/>
      <c r="AFV360" s="44"/>
      <c r="AFW360" s="44"/>
      <c r="AFX360" s="44"/>
      <c r="AFY360" s="44"/>
      <c r="AFZ360" s="44"/>
      <c r="AGA360" s="44"/>
      <c r="AGB360" s="44"/>
      <c r="AGC360" s="44"/>
      <c r="AGD360" s="44"/>
      <c r="AGE360" s="44"/>
      <c r="AGF360" s="44"/>
      <c r="AGG360" s="44"/>
      <c r="AGH360" s="44"/>
      <c r="AGI360" s="44"/>
      <c r="AGJ360" s="44"/>
      <c r="AGK360" s="44"/>
      <c r="AGL360" s="44"/>
      <c r="AGM360" s="44"/>
      <c r="AGN360" s="44"/>
      <c r="AGO360" s="44"/>
      <c r="AGP360" s="44"/>
      <c r="AGQ360" s="44"/>
      <c r="AGR360" s="44"/>
      <c r="AGS360" s="44"/>
      <c r="AGT360" s="44"/>
      <c r="AGU360" s="44"/>
      <c r="AGV360" s="44"/>
      <c r="AGW360" s="44"/>
      <c r="AGX360" s="44"/>
      <c r="AGY360" s="44"/>
      <c r="AGZ360" s="44"/>
      <c r="AHA360" s="44"/>
      <c r="AHB360" s="44"/>
      <c r="AHC360" s="44"/>
      <c r="AHD360" s="44"/>
      <c r="AHE360" s="44"/>
      <c r="AHF360" s="44"/>
      <c r="AHG360" s="44"/>
      <c r="AHH360" s="44"/>
      <c r="AHI360" s="44"/>
      <c r="AHJ360" s="44"/>
      <c r="AHK360" s="44"/>
      <c r="AHL360" s="44"/>
      <c r="AHM360" s="44"/>
      <c r="AHN360" s="44"/>
      <c r="AHO360" s="44"/>
      <c r="AHP360" s="44"/>
      <c r="AHQ360" s="44"/>
      <c r="AHR360" s="44"/>
      <c r="AHS360" s="44"/>
      <c r="AHT360" s="44"/>
      <c r="AHU360" s="44"/>
      <c r="AHV360" s="44"/>
      <c r="AHW360" s="44"/>
      <c r="AHX360" s="44"/>
      <c r="AHY360" s="44"/>
      <c r="AHZ360" s="44"/>
      <c r="AIA360" s="44"/>
      <c r="AIB360" s="44"/>
      <c r="AIC360" s="44"/>
      <c r="AID360" s="44"/>
      <c r="AIE360" s="44"/>
      <c r="AIF360" s="44"/>
      <c r="AIG360" s="44"/>
      <c r="AIH360" s="44"/>
      <c r="AII360" s="44"/>
      <c r="AIJ360" s="44"/>
      <c r="AIK360" s="44"/>
      <c r="AIL360" s="44"/>
      <c r="AIM360" s="44"/>
      <c r="AIN360" s="44"/>
      <c r="AIO360" s="44"/>
      <c r="AIP360" s="44"/>
      <c r="AIQ360" s="44"/>
      <c r="AIR360" s="44"/>
      <c r="AIS360" s="44"/>
      <c r="AIT360" s="44"/>
      <c r="AIU360" s="44"/>
      <c r="AIV360" s="44"/>
      <c r="AIW360" s="44"/>
      <c r="AIX360" s="44"/>
      <c r="AIY360" s="44"/>
      <c r="AIZ360" s="44"/>
      <c r="AJA360" s="44"/>
      <c r="AJB360" s="44"/>
      <c r="AJC360" s="44"/>
      <c r="AJD360" s="44"/>
      <c r="AJE360" s="44"/>
      <c r="AJF360" s="44"/>
      <c r="AJG360" s="44"/>
      <c r="AJH360" s="44"/>
      <c r="AJI360" s="44"/>
      <c r="AJJ360" s="44"/>
      <c r="AJK360" s="44"/>
      <c r="AJL360" s="44"/>
      <c r="AJM360" s="44"/>
      <c r="AJN360" s="44"/>
      <c r="AJO360" s="44"/>
      <c r="AJP360" s="44"/>
      <c r="AJQ360" s="44"/>
      <c r="AJR360" s="44"/>
      <c r="AJS360" s="44"/>
      <c r="AJT360" s="44"/>
      <c r="AJU360" s="44"/>
      <c r="AJV360" s="44"/>
      <c r="AJW360" s="44"/>
      <c r="AJX360" s="44"/>
      <c r="AJY360" s="44"/>
      <c r="AJZ360" s="44"/>
      <c r="AKA360" s="44"/>
      <c r="AKB360" s="44"/>
      <c r="AKC360" s="44"/>
      <c r="AKD360" s="44"/>
      <c r="AKE360" s="44"/>
      <c r="AKF360" s="44"/>
      <c r="AKG360" s="44"/>
      <c r="AKH360" s="44"/>
      <c r="AKI360" s="44"/>
      <c r="AKJ360" s="44"/>
      <c r="AKK360" s="44"/>
      <c r="AKL360" s="44"/>
      <c r="AKM360" s="44"/>
      <c r="AKN360" s="44"/>
      <c r="AKO360" s="44"/>
      <c r="AKP360" s="44"/>
      <c r="AKQ360" s="44"/>
      <c r="AKR360" s="44"/>
      <c r="AKS360" s="44"/>
      <c r="AKT360" s="44"/>
      <c r="AKU360" s="44"/>
      <c r="AKV360" s="44"/>
      <c r="AKW360" s="44"/>
      <c r="AKX360" s="44"/>
      <c r="AKY360" s="44"/>
      <c r="AKZ360" s="44"/>
      <c r="ALA360" s="44"/>
      <c r="ALB360" s="44"/>
      <c r="ALC360" s="44"/>
      <c r="ALD360" s="44"/>
      <c r="ALE360" s="44"/>
      <c r="ALF360" s="44"/>
      <c r="ALG360" s="44"/>
      <c r="ALH360" s="44"/>
      <c r="ALI360" s="44"/>
      <c r="ALJ360" s="44"/>
      <c r="ALK360" s="44"/>
      <c r="ALL360" s="44"/>
      <c r="ALM360" s="44"/>
      <c r="ALN360" s="44"/>
      <c r="ALO360" s="44"/>
      <c r="ALP360" s="44"/>
      <c r="ALQ360" s="44"/>
      <c r="ALR360" s="44"/>
      <c r="ALS360" s="44"/>
      <c r="ALT360" s="44"/>
      <c r="ALU360" s="44"/>
      <c r="ALV360" s="44"/>
      <c r="ALW360" s="44"/>
      <c r="ALX360" s="44"/>
      <c r="ALY360" s="44"/>
      <c r="ALZ360" s="44"/>
      <c r="AMA360" s="44"/>
      <c r="AMB360" s="44"/>
      <c r="AMC360" s="44"/>
      <c r="AMD360" s="44"/>
      <c r="AME360" s="44"/>
      <c r="AMF360" s="44"/>
      <c r="AMG360" s="44"/>
      <c r="AMH360" s="44"/>
      <c r="AMI360" s="44"/>
      <c r="AMJ360" s="44"/>
      <c r="AMK360" s="44"/>
      <c r="AML360" s="44"/>
      <c r="AMM360" s="44"/>
      <c r="AMN360" s="44"/>
      <c r="AMO360" s="44"/>
      <c r="AMP360" s="44"/>
      <c r="AMQ360" s="44"/>
      <c r="AMR360" s="44"/>
      <c r="AMS360" s="44"/>
      <c r="AMT360" s="44"/>
      <c r="AMU360" s="44"/>
      <c r="AMV360" s="44"/>
      <c r="AMW360" s="44"/>
      <c r="AMX360" s="44"/>
      <c r="AMY360" s="44"/>
      <c r="AMZ360" s="44"/>
      <c r="ANA360" s="44"/>
      <c r="ANB360" s="44"/>
      <c r="ANC360" s="44"/>
      <c r="AND360" s="44"/>
      <c r="ANE360" s="44"/>
      <c r="ANF360" s="44"/>
      <c r="ANG360" s="44"/>
      <c r="ANH360" s="44"/>
      <c r="ANI360" s="44"/>
      <c r="ANJ360" s="44"/>
      <c r="ANK360" s="44"/>
      <c r="ANL360" s="44"/>
      <c r="ANM360" s="44"/>
      <c r="ANN360" s="44"/>
      <c r="ANO360" s="44"/>
      <c r="ANP360" s="44"/>
      <c r="ANQ360" s="44"/>
      <c r="ANR360" s="44"/>
      <c r="ANS360" s="44"/>
      <c r="ANT360" s="44"/>
      <c r="ANU360" s="44"/>
      <c r="ANV360" s="44"/>
      <c r="ANW360" s="44"/>
      <c r="ANX360" s="44"/>
      <c r="ANY360" s="44"/>
      <c r="ANZ360" s="44"/>
      <c r="AOA360" s="44"/>
      <c r="AOB360" s="44"/>
      <c r="AOC360" s="44"/>
      <c r="AOD360" s="44"/>
      <c r="AOE360" s="44"/>
      <c r="AOF360" s="44"/>
      <c r="AOG360" s="44"/>
      <c r="AOH360" s="44"/>
      <c r="AOI360" s="44"/>
      <c r="AOJ360" s="44"/>
      <c r="AOK360" s="44"/>
      <c r="AOL360" s="44"/>
      <c r="AOM360" s="44"/>
      <c r="AON360" s="44"/>
      <c r="AOO360" s="44"/>
      <c r="AOP360" s="44"/>
      <c r="AOQ360" s="44"/>
      <c r="AOR360" s="44"/>
      <c r="AOS360" s="44"/>
      <c r="AOT360" s="44"/>
      <c r="AOU360" s="44"/>
      <c r="AOV360" s="44"/>
      <c r="AOW360" s="44"/>
      <c r="AOX360" s="44"/>
      <c r="AOY360" s="44"/>
      <c r="AOZ360" s="44"/>
      <c r="APA360" s="44"/>
      <c r="APB360" s="44"/>
      <c r="APC360" s="44"/>
      <c r="APD360" s="44"/>
      <c r="APE360" s="44"/>
      <c r="APF360" s="44"/>
      <c r="APG360" s="44"/>
      <c r="APH360" s="44"/>
      <c r="API360" s="44"/>
      <c r="APJ360" s="44"/>
      <c r="APK360" s="44"/>
      <c r="APL360" s="44"/>
      <c r="APM360" s="44"/>
      <c r="APN360" s="44"/>
      <c r="APO360" s="44"/>
      <c r="APP360" s="44"/>
      <c r="APQ360" s="44"/>
      <c r="APR360" s="44"/>
      <c r="APS360" s="44"/>
      <c r="APT360" s="44"/>
      <c r="APU360" s="44"/>
      <c r="APV360" s="44"/>
      <c r="APW360" s="44"/>
      <c r="APX360" s="44"/>
      <c r="APY360" s="44"/>
      <c r="APZ360" s="44"/>
      <c r="AQA360" s="44"/>
      <c r="AQB360" s="44"/>
      <c r="AQC360" s="44"/>
      <c r="AQD360" s="44"/>
      <c r="AQE360" s="44"/>
      <c r="AQF360" s="44"/>
      <c r="AQG360" s="44"/>
      <c r="AQH360" s="44"/>
      <c r="AQI360" s="44"/>
      <c r="AQJ360" s="44"/>
      <c r="AQK360" s="44"/>
      <c r="AQL360" s="44"/>
      <c r="AQM360" s="44"/>
      <c r="AQN360" s="44"/>
      <c r="AQO360" s="44"/>
      <c r="AQP360" s="44"/>
      <c r="AQQ360" s="44"/>
      <c r="AQR360" s="44"/>
      <c r="AQS360" s="44"/>
      <c r="AQT360" s="44"/>
      <c r="AQU360" s="44"/>
      <c r="AQV360" s="44"/>
      <c r="AQW360" s="44"/>
      <c r="AQX360" s="44"/>
      <c r="AQY360" s="44"/>
      <c r="AQZ360" s="44"/>
      <c r="ARA360" s="44"/>
      <c r="ARB360" s="44"/>
      <c r="ARC360" s="44"/>
      <c r="ARD360" s="44"/>
      <c r="ARE360" s="44"/>
      <c r="ARF360" s="44"/>
      <c r="ARG360" s="44"/>
      <c r="ARH360" s="44"/>
      <c r="ARI360" s="44"/>
      <c r="ARJ360" s="44"/>
      <c r="ARK360" s="44"/>
      <c r="ARL360" s="44"/>
      <c r="ARM360" s="44"/>
      <c r="ARN360" s="44"/>
      <c r="ARO360" s="44"/>
      <c r="ARP360" s="44"/>
      <c r="ARQ360" s="44"/>
      <c r="ARR360" s="44"/>
      <c r="ARS360" s="44"/>
      <c r="ART360" s="44"/>
      <c r="ARU360" s="44"/>
      <c r="ARV360" s="44"/>
      <c r="ARW360" s="44"/>
      <c r="ARX360" s="44"/>
      <c r="ARY360" s="44"/>
      <c r="ARZ360" s="44"/>
      <c r="ASA360" s="44"/>
      <c r="ASB360" s="44"/>
      <c r="ASC360" s="44"/>
      <c r="ASD360" s="44"/>
      <c r="ASE360" s="44"/>
      <c r="ASF360" s="44"/>
      <c r="ASG360" s="44"/>
      <c r="ASH360" s="44"/>
      <c r="ASI360" s="44"/>
      <c r="ASJ360" s="44"/>
      <c r="ASK360" s="44"/>
      <c r="ASL360" s="44"/>
      <c r="ASM360" s="44"/>
      <c r="ASN360" s="44"/>
      <c r="ASO360" s="44"/>
      <c r="ASP360" s="44"/>
      <c r="ASQ360" s="44"/>
      <c r="ASR360" s="44"/>
      <c r="ASS360" s="44"/>
      <c r="AST360" s="44"/>
      <c r="ASU360" s="44"/>
      <c r="ASV360" s="44"/>
      <c r="ASW360" s="44"/>
      <c r="ASX360" s="44"/>
      <c r="ASY360" s="44"/>
      <c r="ASZ360" s="44"/>
      <c r="ATA360" s="44"/>
      <c r="ATB360" s="44"/>
      <c r="ATC360" s="44"/>
      <c r="ATD360" s="44"/>
      <c r="ATE360" s="44"/>
      <c r="ATF360" s="44"/>
      <c r="ATG360" s="44"/>
      <c r="ATH360" s="44"/>
      <c r="ATI360" s="44"/>
      <c r="ATJ360" s="44"/>
      <c r="ATK360" s="44"/>
      <c r="ATL360" s="44"/>
      <c r="ATM360" s="44"/>
      <c r="ATN360" s="44"/>
      <c r="ATO360" s="44"/>
      <c r="ATP360" s="44"/>
      <c r="ATQ360" s="44"/>
      <c r="ATR360" s="44"/>
      <c r="ATS360" s="44"/>
      <c r="ATT360" s="44"/>
      <c r="ATU360" s="44"/>
      <c r="ATV360" s="44"/>
      <c r="ATW360" s="44"/>
      <c r="ATX360" s="44"/>
      <c r="ATY360" s="44"/>
      <c r="ATZ360" s="44"/>
      <c r="AUA360" s="44"/>
      <c r="AUB360" s="44"/>
      <c r="AUC360" s="44"/>
      <c r="AUD360" s="44"/>
      <c r="AUE360" s="44"/>
      <c r="AUF360" s="44"/>
      <c r="AUG360" s="44"/>
      <c r="AUH360" s="44"/>
      <c r="AUI360" s="44"/>
      <c r="AUJ360" s="44"/>
      <c r="AUK360" s="44"/>
      <c r="AUL360" s="44"/>
      <c r="AUM360" s="44"/>
      <c r="AUN360" s="44"/>
      <c r="AUO360" s="44"/>
      <c r="AUP360" s="44"/>
      <c r="AUQ360" s="44"/>
      <c r="AUR360" s="44"/>
      <c r="AUS360" s="44"/>
      <c r="AUT360" s="44"/>
      <c r="AUU360" s="44"/>
      <c r="AUV360" s="44"/>
      <c r="AUW360" s="44"/>
      <c r="AUX360" s="44"/>
      <c r="AUY360" s="44"/>
      <c r="AUZ360" s="44"/>
      <c r="AVA360" s="44"/>
      <c r="AVB360" s="44"/>
      <c r="AVC360" s="44"/>
      <c r="AVD360" s="44"/>
      <c r="AVE360" s="44"/>
      <c r="AVF360" s="44"/>
      <c r="AVG360" s="44"/>
      <c r="AVH360" s="44"/>
      <c r="AVI360" s="44"/>
      <c r="AVJ360" s="44"/>
      <c r="AVK360" s="44"/>
      <c r="AVL360" s="44"/>
      <c r="AVM360" s="44"/>
      <c r="AVN360" s="44"/>
      <c r="AVO360" s="44"/>
      <c r="AVP360" s="44"/>
      <c r="AVQ360" s="44"/>
      <c r="AVR360" s="44"/>
      <c r="AVS360" s="44"/>
      <c r="AVT360" s="44"/>
      <c r="AVU360" s="44"/>
      <c r="AVV360" s="44"/>
      <c r="AVW360" s="44"/>
      <c r="AVX360" s="44"/>
      <c r="AVY360" s="44"/>
      <c r="AVZ360" s="44"/>
      <c r="AWA360" s="44"/>
      <c r="AWB360" s="44"/>
      <c r="AWC360" s="44"/>
      <c r="AWD360" s="44"/>
      <c r="AWE360" s="44"/>
      <c r="AWF360" s="44"/>
      <c r="AWG360" s="44"/>
      <c r="AWH360" s="44"/>
      <c r="AWI360" s="44"/>
      <c r="AWJ360" s="44"/>
      <c r="AWK360" s="44"/>
      <c r="AWL360" s="44"/>
      <c r="AWM360" s="44"/>
      <c r="AWN360" s="44"/>
      <c r="AWO360" s="44"/>
      <c r="AWP360" s="44"/>
      <c r="AWQ360" s="44"/>
      <c r="AWR360" s="44"/>
      <c r="AWS360" s="44"/>
      <c r="AWT360" s="44"/>
      <c r="AWU360" s="44"/>
      <c r="AWV360" s="44"/>
      <c r="AWW360" s="44"/>
      <c r="AWX360" s="44"/>
      <c r="AWY360" s="44"/>
      <c r="AWZ360" s="44"/>
      <c r="AXA360" s="44"/>
      <c r="AXB360" s="44"/>
      <c r="AXC360" s="44"/>
      <c r="AXD360" s="44"/>
      <c r="AXE360" s="44"/>
      <c r="AXF360" s="44"/>
      <c r="AXG360" s="44"/>
      <c r="AXH360" s="44"/>
      <c r="AXI360" s="44"/>
      <c r="AXJ360" s="44"/>
      <c r="AXK360" s="44"/>
      <c r="AXL360" s="44"/>
      <c r="AXM360" s="44"/>
      <c r="AXN360" s="44"/>
      <c r="AXO360" s="44"/>
      <c r="AXP360" s="44"/>
      <c r="AXQ360" s="44"/>
      <c r="AXR360" s="44"/>
      <c r="AXS360" s="44"/>
      <c r="AXT360" s="44"/>
      <c r="AXU360" s="44"/>
      <c r="AXV360" s="44"/>
      <c r="AXW360" s="44"/>
      <c r="AXX360" s="44"/>
      <c r="AXY360" s="44"/>
      <c r="AXZ360" s="44"/>
      <c r="AYA360" s="44"/>
      <c r="AYB360" s="44"/>
      <c r="AYC360" s="44"/>
      <c r="AYD360" s="44"/>
      <c r="AYE360" s="44"/>
      <c r="AYF360" s="44"/>
      <c r="AYG360" s="44"/>
      <c r="AYH360" s="44"/>
      <c r="AYI360" s="44"/>
      <c r="AYJ360" s="44"/>
      <c r="AYK360" s="44"/>
      <c r="AYL360" s="44"/>
      <c r="AYM360" s="44"/>
      <c r="AYN360" s="44"/>
      <c r="AYO360" s="44"/>
      <c r="AYP360" s="44"/>
      <c r="AYQ360" s="44"/>
      <c r="AYR360" s="44"/>
      <c r="AYS360" s="44"/>
      <c r="AYT360" s="44"/>
      <c r="AYU360" s="44"/>
      <c r="AYV360" s="44"/>
      <c r="AYW360" s="44"/>
      <c r="AYX360" s="44"/>
      <c r="AYY360" s="44"/>
      <c r="AYZ360" s="44"/>
      <c r="AZA360" s="44"/>
      <c r="AZB360" s="44"/>
      <c r="AZC360" s="44"/>
      <c r="AZD360" s="44"/>
      <c r="AZE360" s="44"/>
      <c r="AZF360" s="44"/>
      <c r="AZG360" s="44"/>
      <c r="AZH360" s="44"/>
      <c r="AZI360" s="44"/>
      <c r="AZJ360" s="44"/>
      <c r="AZK360" s="44"/>
      <c r="AZL360" s="44"/>
      <c r="AZM360" s="44"/>
      <c r="AZN360" s="44"/>
      <c r="AZO360" s="44"/>
      <c r="AZP360" s="44"/>
      <c r="AZQ360" s="44"/>
      <c r="AZR360" s="44"/>
      <c r="AZS360" s="44"/>
      <c r="AZT360" s="44"/>
      <c r="AZU360" s="44"/>
      <c r="AZV360" s="44"/>
      <c r="AZW360" s="44"/>
      <c r="AZX360" s="44"/>
      <c r="AZY360" s="44"/>
      <c r="AZZ360" s="44"/>
      <c r="BAA360" s="44"/>
      <c r="BAB360" s="44"/>
      <c r="BAC360" s="44"/>
      <c r="BAD360" s="44"/>
      <c r="BAE360" s="44"/>
      <c r="BAF360" s="44"/>
      <c r="BAG360" s="44"/>
      <c r="BAH360" s="44"/>
      <c r="BAI360" s="44"/>
      <c r="BAJ360" s="44"/>
      <c r="BAK360" s="44"/>
      <c r="BAL360" s="44"/>
      <c r="BAM360" s="44"/>
      <c r="BAN360" s="44"/>
      <c r="BAO360" s="44"/>
      <c r="BAP360" s="44"/>
      <c r="BAQ360" s="44"/>
      <c r="BAR360" s="44"/>
      <c r="BAS360" s="44"/>
      <c r="BAT360" s="44"/>
      <c r="BAU360" s="44"/>
      <c r="BAV360" s="44"/>
      <c r="BAW360" s="44"/>
      <c r="BAX360" s="44"/>
      <c r="BAY360" s="44"/>
      <c r="BAZ360" s="44"/>
      <c r="BBA360" s="44"/>
      <c r="BBB360" s="44"/>
      <c r="BBC360" s="44"/>
      <c r="BBD360" s="44"/>
      <c r="BBE360" s="44"/>
      <c r="BBF360" s="44"/>
      <c r="BBG360" s="44"/>
      <c r="BBH360" s="44"/>
      <c r="BBI360" s="44"/>
      <c r="BBJ360" s="44"/>
      <c r="BBK360" s="44"/>
      <c r="BBL360" s="44"/>
      <c r="BBM360" s="44"/>
      <c r="BBN360" s="44"/>
      <c r="BBO360" s="44"/>
      <c r="BBP360" s="44"/>
      <c r="BBQ360" s="44"/>
      <c r="BBR360" s="44"/>
      <c r="BBS360" s="44"/>
      <c r="BBT360" s="44"/>
      <c r="BBU360" s="44"/>
      <c r="BBV360" s="44"/>
      <c r="BBW360" s="44"/>
      <c r="BBX360" s="44"/>
      <c r="BBY360" s="44"/>
      <c r="BBZ360" s="44"/>
      <c r="BCA360" s="44"/>
      <c r="BCB360" s="44"/>
      <c r="BCC360" s="44"/>
      <c r="BCD360" s="44"/>
      <c r="BCE360" s="44"/>
      <c r="BCF360" s="44"/>
      <c r="BCG360" s="44"/>
      <c r="BCH360" s="44"/>
      <c r="BCI360" s="44"/>
      <c r="BCJ360" s="44"/>
      <c r="BCK360" s="44"/>
      <c r="BCL360" s="44"/>
      <c r="BCM360" s="44"/>
      <c r="BCN360" s="44"/>
      <c r="BCO360" s="44"/>
      <c r="BCP360" s="44"/>
      <c r="BCQ360" s="44"/>
      <c r="BCR360" s="44"/>
      <c r="BCS360" s="44"/>
      <c r="BCT360" s="44"/>
      <c r="BCU360" s="44"/>
      <c r="BCV360" s="44"/>
      <c r="BCW360" s="44"/>
      <c r="BCX360" s="44"/>
      <c r="BCY360" s="44"/>
      <c r="BCZ360" s="44"/>
      <c r="BDA360" s="44"/>
      <c r="BDB360" s="44"/>
      <c r="BDC360" s="44"/>
      <c r="BDD360" s="44"/>
      <c r="BDE360" s="44"/>
      <c r="BDF360" s="44"/>
      <c r="BDG360" s="44"/>
      <c r="BDH360" s="44"/>
      <c r="BDI360" s="44"/>
      <c r="BDJ360" s="44"/>
      <c r="BDK360" s="44"/>
      <c r="BDL360" s="44"/>
      <c r="BDM360" s="44"/>
      <c r="BDN360" s="44"/>
      <c r="BDO360" s="44"/>
      <c r="BDP360" s="44"/>
      <c r="BDQ360" s="44"/>
      <c r="BDR360" s="44"/>
      <c r="BDS360" s="44"/>
      <c r="BDT360" s="44"/>
      <c r="BDU360" s="44"/>
      <c r="BDV360" s="44"/>
      <c r="BDW360" s="44"/>
      <c r="BDX360" s="44"/>
      <c r="BDY360" s="44"/>
      <c r="BDZ360" s="44"/>
      <c r="BEA360" s="44"/>
      <c r="BEB360" s="44"/>
      <c r="BEC360" s="44"/>
      <c r="BED360" s="44"/>
      <c r="BEE360" s="44"/>
      <c r="BEF360" s="44"/>
      <c r="BEG360" s="44"/>
      <c r="BEH360" s="44"/>
      <c r="BEI360" s="44"/>
      <c r="BEJ360" s="44"/>
      <c r="BEK360" s="44"/>
      <c r="BEL360" s="44"/>
      <c r="BEM360" s="44"/>
      <c r="BEN360" s="44"/>
      <c r="BEO360" s="44"/>
      <c r="BEP360" s="44"/>
      <c r="BEQ360" s="44"/>
      <c r="BER360" s="44"/>
      <c r="BES360" s="44"/>
      <c r="BET360" s="44"/>
      <c r="BEU360" s="44"/>
      <c r="BEV360" s="44"/>
      <c r="BEW360" s="44"/>
      <c r="BEX360" s="44"/>
      <c r="BEY360" s="44"/>
      <c r="BEZ360" s="44"/>
      <c r="BFA360" s="44"/>
      <c r="BFB360" s="44"/>
      <c r="BFC360" s="44"/>
      <c r="BFD360" s="44"/>
      <c r="BFE360" s="44"/>
      <c r="BFF360" s="44"/>
      <c r="BFG360" s="44"/>
      <c r="BFH360" s="44"/>
      <c r="BFI360" s="44"/>
      <c r="BFJ360" s="44"/>
      <c r="BFK360" s="44"/>
      <c r="BFL360" s="44"/>
      <c r="BFM360" s="44"/>
      <c r="BFN360" s="44"/>
      <c r="BFO360" s="44"/>
      <c r="BFP360" s="44"/>
      <c r="BFQ360" s="44"/>
      <c r="BFR360" s="44"/>
      <c r="BFS360" s="44"/>
      <c r="BFT360" s="44"/>
      <c r="BFU360" s="44"/>
      <c r="BFV360" s="44"/>
      <c r="BFW360" s="44"/>
      <c r="BFX360" s="44"/>
      <c r="BFY360" s="44"/>
      <c r="BFZ360" s="44"/>
      <c r="BGA360" s="44"/>
      <c r="BGB360" s="44"/>
      <c r="BGC360" s="44"/>
      <c r="BGD360" s="44"/>
      <c r="BGE360" s="44"/>
      <c r="BGF360" s="44"/>
      <c r="BGG360" s="44"/>
      <c r="BGH360" s="44"/>
      <c r="BGI360" s="44"/>
      <c r="BGJ360" s="44"/>
      <c r="BGK360" s="44"/>
      <c r="BGL360" s="44"/>
      <c r="BGM360" s="44"/>
      <c r="BGN360" s="44"/>
      <c r="BGO360" s="44"/>
      <c r="BGP360" s="44"/>
      <c r="BGQ360" s="44"/>
      <c r="BGR360" s="44"/>
      <c r="BGS360" s="44"/>
      <c r="BGT360" s="44"/>
      <c r="BGU360" s="44"/>
      <c r="BGV360" s="44"/>
      <c r="BGW360" s="44"/>
      <c r="BGX360" s="44"/>
      <c r="BGY360" s="44"/>
      <c r="BGZ360" s="44"/>
      <c r="BHA360" s="44"/>
      <c r="BHB360" s="44"/>
      <c r="BHC360" s="44"/>
      <c r="BHD360" s="44"/>
      <c r="BHE360" s="44"/>
      <c r="BHF360" s="44"/>
      <c r="BHG360" s="44"/>
      <c r="BHH360" s="44"/>
      <c r="BHI360" s="44"/>
      <c r="BHJ360" s="44"/>
      <c r="BHK360" s="44"/>
      <c r="BHL360" s="44"/>
      <c r="BHM360" s="44"/>
      <c r="BHN360" s="44"/>
      <c r="BHO360" s="44"/>
      <c r="BHP360" s="44"/>
      <c r="BHQ360" s="44"/>
      <c r="BHR360" s="44"/>
      <c r="BHS360" s="44"/>
      <c r="BHT360" s="44"/>
      <c r="BHU360" s="44"/>
      <c r="BHV360" s="44"/>
      <c r="BHW360" s="44"/>
      <c r="BHX360" s="44"/>
      <c r="BHY360" s="44"/>
      <c r="BHZ360" s="44"/>
      <c r="BIA360" s="44"/>
      <c r="BIB360" s="44"/>
      <c r="BIC360" s="44"/>
      <c r="BID360" s="44"/>
      <c r="BIE360" s="44"/>
      <c r="BIF360" s="44"/>
      <c r="BIG360" s="44"/>
      <c r="BIH360" s="44"/>
      <c r="BII360" s="44"/>
      <c r="BIJ360" s="44"/>
      <c r="BIK360" s="44"/>
      <c r="BIL360" s="44"/>
      <c r="BIM360" s="44"/>
      <c r="BIN360" s="44"/>
      <c r="BIO360" s="44"/>
      <c r="BIP360" s="44"/>
      <c r="BIQ360" s="44"/>
      <c r="BIR360" s="44"/>
      <c r="BIS360" s="44"/>
      <c r="BIT360" s="44"/>
      <c r="BIU360" s="44"/>
      <c r="BIV360" s="44"/>
      <c r="BIW360" s="44"/>
      <c r="BIX360" s="44"/>
      <c r="BIY360" s="44"/>
      <c r="BIZ360" s="44"/>
      <c r="BJA360" s="44"/>
      <c r="BJB360" s="44"/>
      <c r="BJC360" s="44"/>
      <c r="BJD360" s="44"/>
      <c r="BJE360" s="44"/>
      <c r="BJF360" s="44"/>
      <c r="BJG360" s="44"/>
      <c r="BJH360" s="44"/>
      <c r="BJI360" s="44"/>
      <c r="BJJ360" s="44"/>
      <c r="BJK360" s="44"/>
      <c r="BJL360" s="44"/>
      <c r="BJM360" s="44"/>
      <c r="BJN360" s="44"/>
      <c r="BJO360" s="44"/>
      <c r="BJP360" s="44"/>
      <c r="BJQ360" s="44"/>
      <c r="BJR360" s="44"/>
      <c r="BJS360" s="44"/>
      <c r="BJT360" s="44"/>
      <c r="BJU360" s="44"/>
      <c r="BJV360" s="44"/>
      <c r="BJW360" s="44"/>
      <c r="BJX360" s="44"/>
      <c r="BJY360" s="44"/>
      <c r="BJZ360" s="44"/>
      <c r="BKA360" s="44"/>
      <c r="BKB360" s="44"/>
      <c r="BKC360" s="44"/>
      <c r="BKD360" s="44"/>
      <c r="BKE360" s="44"/>
      <c r="BKF360" s="44"/>
      <c r="BKG360" s="44"/>
      <c r="BKH360" s="44"/>
      <c r="BKI360" s="44"/>
      <c r="BKJ360" s="44"/>
      <c r="BKK360" s="44"/>
      <c r="BKL360" s="44"/>
      <c r="BKM360" s="44"/>
      <c r="BKN360" s="44"/>
      <c r="BKO360" s="44"/>
      <c r="BKP360" s="44"/>
      <c r="BKQ360" s="44"/>
      <c r="BKR360" s="44"/>
      <c r="BKS360" s="44"/>
      <c r="BKT360" s="44"/>
      <c r="BKU360" s="44"/>
      <c r="BKV360" s="44"/>
      <c r="BKW360" s="44"/>
      <c r="BKX360" s="44"/>
      <c r="BKY360" s="44"/>
      <c r="BKZ360" s="44"/>
      <c r="BLA360" s="44"/>
      <c r="BLB360" s="44"/>
      <c r="BLC360" s="44"/>
      <c r="BLD360" s="44"/>
      <c r="BLE360" s="44"/>
      <c r="BLF360" s="44"/>
      <c r="BLG360" s="44"/>
      <c r="BLH360" s="44"/>
      <c r="BLI360" s="44"/>
      <c r="BLJ360" s="44"/>
      <c r="BLK360" s="44"/>
      <c r="BLL360" s="44"/>
      <c r="BLM360" s="44"/>
      <c r="BLN360" s="44"/>
      <c r="BLO360" s="44"/>
      <c r="BLP360" s="44"/>
      <c r="BLQ360" s="44"/>
      <c r="BLR360" s="44"/>
      <c r="BLS360" s="44"/>
      <c r="BLT360" s="44"/>
      <c r="BLU360" s="44"/>
      <c r="BLV360" s="44"/>
      <c r="BLW360" s="44"/>
      <c r="BLX360" s="44"/>
      <c r="BLY360" s="44"/>
      <c r="BLZ360" s="44"/>
      <c r="BMA360" s="44"/>
      <c r="BMB360" s="44"/>
      <c r="BMC360" s="44"/>
      <c r="BMD360" s="44"/>
      <c r="BME360" s="44"/>
      <c r="BMF360" s="44"/>
      <c r="BMG360" s="44"/>
      <c r="BMH360" s="44"/>
      <c r="BMI360" s="44"/>
      <c r="BMJ360" s="44"/>
      <c r="BMK360" s="44"/>
      <c r="BML360" s="44"/>
      <c r="BMM360" s="44"/>
      <c r="BMN360" s="44"/>
      <c r="BMO360" s="44"/>
      <c r="BMP360" s="44"/>
      <c r="BMQ360" s="44"/>
      <c r="BMR360" s="44"/>
      <c r="BMS360" s="44"/>
      <c r="BMT360" s="44"/>
      <c r="BMU360" s="44"/>
      <c r="BMV360" s="44"/>
      <c r="BMW360" s="44"/>
      <c r="BMX360" s="44"/>
      <c r="BMY360" s="44"/>
      <c r="BMZ360" s="44"/>
      <c r="BNA360" s="44"/>
      <c r="BNB360" s="44"/>
      <c r="BNC360" s="44"/>
      <c r="BND360" s="44"/>
      <c r="BNE360" s="44"/>
      <c r="BNF360" s="44"/>
      <c r="BNG360" s="44"/>
      <c r="BNH360" s="44"/>
      <c r="BNI360" s="44"/>
      <c r="BNJ360" s="44"/>
      <c r="BNK360" s="44"/>
      <c r="BNL360" s="44"/>
      <c r="BNM360" s="44"/>
      <c r="BNN360" s="44"/>
      <c r="BNO360" s="44"/>
      <c r="BNP360" s="44"/>
      <c r="BNQ360" s="44"/>
      <c r="BNR360" s="44"/>
      <c r="BNS360" s="44"/>
      <c r="BNT360" s="44"/>
      <c r="BNU360" s="44"/>
      <c r="BNV360" s="44"/>
      <c r="BNW360" s="44"/>
      <c r="BNX360" s="44"/>
      <c r="BNY360" s="44"/>
      <c r="BNZ360" s="44"/>
      <c r="BOA360" s="44"/>
      <c r="BOB360" s="44"/>
      <c r="BOC360" s="44"/>
      <c r="BOD360" s="44"/>
      <c r="BOE360" s="44"/>
      <c r="BOF360" s="44"/>
      <c r="BOG360" s="44"/>
      <c r="BOH360" s="44"/>
      <c r="BOI360" s="44"/>
      <c r="BOJ360" s="44"/>
      <c r="BOK360" s="44"/>
      <c r="BOL360" s="44"/>
      <c r="BOM360" s="44"/>
      <c r="BON360" s="44"/>
      <c r="BOO360" s="44"/>
      <c r="BOP360" s="44"/>
      <c r="BOQ360" s="44"/>
      <c r="BOR360" s="44"/>
      <c r="BOS360" s="44"/>
      <c r="BOT360" s="44"/>
      <c r="BOU360" s="44"/>
      <c r="BOV360" s="44"/>
      <c r="BOW360" s="44"/>
      <c r="BOX360" s="44"/>
      <c r="BOY360" s="44"/>
      <c r="BOZ360" s="44"/>
      <c r="BPA360" s="44"/>
      <c r="BPB360" s="44"/>
      <c r="BPC360" s="44"/>
      <c r="BPD360" s="44"/>
      <c r="BPE360" s="44"/>
      <c r="BPF360" s="44"/>
      <c r="BPG360" s="44"/>
      <c r="BPH360" s="44"/>
      <c r="BPI360" s="44"/>
      <c r="BPJ360" s="44"/>
      <c r="BPK360" s="44"/>
      <c r="BPL360" s="44"/>
      <c r="BPM360" s="44"/>
      <c r="BPN360" s="44"/>
      <c r="BPO360" s="44"/>
      <c r="BPP360" s="44"/>
      <c r="BPQ360" s="44"/>
      <c r="BPR360" s="44"/>
      <c r="BPS360" s="44"/>
      <c r="BPT360" s="44"/>
      <c r="BPU360" s="44"/>
      <c r="BPV360" s="44"/>
      <c r="BPW360" s="44"/>
      <c r="BPX360" s="44"/>
      <c r="BPY360" s="44"/>
      <c r="BPZ360" s="44"/>
      <c r="BQA360" s="44"/>
      <c r="BQB360" s="44"/>
      <c r="BQC360" s="44"/>
      <c r="BQD360" s="44"/>
      <c r="BQE360" s="44"/>
      <c r="BQF360" s="44"/>
      <c r="BQG360" s="44"/>
      <c r="BQH360" s="44"/>
      <c r="BQI360" s="44"/>
      <c r="BQJ360" s="44"/>
      <c r="BQK360" s="44"/>
      <c r="BQL360" s="44"/>
      <c r="BQM360" s="44"/>
      <c r="BQN360" s="44"/>
      <c r="BQO360" s="44"/>
      <c r="BQP360" s="44"/>
      <c r="BQQ360" s="44"/>
      <c r="BQR360" s="44"/>
      <c r="BQS360" s="44"/>
      <c r="BQT360" s="44"/>
      <c r="BQU360" s="44"/>
      <c r="BQV360" s="44"/>
      <c r="BQW360" s="44"/>
      <c r="BQX360" s="44"/>
      <c r="BQY360" s="44"/>
      <c r="BQZ360" s="44"/>
      <c r="BRA360" s="44"/>
      <c r="BRB360" s="44"/>
      <c r="BRC360" s="44"/>
      <c r="BRD360" s="44"/>
      <c r="BRE360" s="44"/>
      <c r="BRF360" s="44"/>
      <c r="BRG360" s="44"/>
      <c r="BRH360" s="44"/>
      <c r="BRI360" s="44"/>
      <c r="BRJ360" s="44"/>
      <c r="BRK360" s="44"/>
      <c r="BRL360" s="44"/>
      <c r="BRM360" s="44"/>
      <c r="BRN360" s="44"/>
      <c r="BRO360" s="44"/>
      <c r="BRP360" s="44"/>
      <c r="BRQ360" s="44"/>
      <c r="BRR360" s="44"/>
      <c r="BRS360" s="44"/>
      <c r="BRT360" s="44"/>
      <c r="BRU360" s="44"/>
      <c r="BRV360" s="44"/>
      <c r="BRW360" s="44"/>
      <c r="BRX360" s="44"/>
      <c r="BRY360" s="44"/>
      <c r="BRZ360" s="44"/>
    </row>
    <row r="361" spans="1:1846" s="125" customFormat="1" x14ac:dyDescent="0.3">
      <c r="A361" s="812"/>
      <c r="B361" s="812"/>
      <c r="C361" s="812"/>
      <c r="D361" s="328" t="s">
        <v>481</v>
      </c>
      <c r="E361" s="542"/>
      <c r="F361" s="328"/>
      <c r="G361" s="393" t="s">
        <v>482</v>
      </c>
      <c r="H361" s="5">
        <f>H362</f>
        <v>0</v>
      </c>
      <c r="I361" s="6">
        <f t="shared" ref="I361:K361" si="205">I362</f>
        <v>992000000</v>
      </c>
      <c r="J361" s="6">
        <f t="shared" si="205"/>
        <v>992000000</v>
      </c>
      <c r="K361" s="6">
        <f t="shared" si="205"/>
        <v>0</v>
      </c>
      <c r="L361" s="46"/>
      <c r="M361" s="706">
        <f>M362</f>
        <v>0</v>
      </c>
      <c r="N361" s="47">
        <f t="shared" ref="N361:P361" si="206">N362</f>
        <v>2000000000</v>
      </c>
      <c r="O361" s="47">
        <f t="shared" si="206"/>
        <v>2000000000</v>
      </c>
      <c r="P361" s="47">
        <f t="shared" si="206"/>
        <v>0</v>
      </c>
      <c r="Q361" s="176"/>
      <c r="R361" s="621">
        <v>0</v>
      </c>
      <c r="S361" s="482">
        <v>0</v>
      </c>
      <c r="T361" s="482">
        <v>0</v>
      </c>
      <c r="U361" s="482">
        <v>0</v>
      </c>
      <c r="V361" s="43"/>
      <c r="W361" s="497">
        <f t="shared" si="203"/>
        <v>0</v>
      </c>
      <c r="X361" s="53">
        <f t="shared" si="203"/>
        <v>2992000000</v>
      </c>
      <c r="Y361" s="53">
        <f t="shared" si="203"/>
        <v>2992000000</v>
      </c>
      <c r="Z361" s="287">
        <f t="shared" si="203"/>
        <v>0</v>
      </c>
      <c r="AA361" s="897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  <c r="FC361" s="124"/>
      <c r="FD361" s="124"/>
      <c r="FE361" s="124"/>
      <c r="FF361" s="124"/>
      <c r="FG361" s="124"/>
      <c r="FH361" s="124"/>
      <c r="FI361" s="124"/>
      <c r="FJ361" s="124"/>
      <c r="FK361" s="124"/>
      <c r="FL361" s="124"/>
      <c r="FM361" s="124"/>
      <c r="FN361" s="124"/>
      <c r="FO361" s="124"/>
      <c r="FP361" s="124"/>
      <c r="FQ361" s="124"/>
      <c r="FR361" s="124"/>
      <c r="FS361" s="124"/>
      <c r="FT361" s="124"/>
      <c r="FU361" s="124"/>
      <c r="FV361" s="124"/>
      <c r="FW361" s="124"/>
      <c r="FX361" s="124"/>
      <c r="FY361" s="124"/>
      <c r="FZ361" s="124"/>
      <c r="GA361" s="124"/>
      <c r="GB361" s="124"/>
      <c r="GC361" s="124"/>
      <c r="GD361" s="124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  <c r="GO361" s="124"/>
      <c r="GP361" s="124"/>
      <c r="GQ361" s="124"/>
      <c r="GR361" s="124"/>
      <c r="GS361" s="124"/>
      <c r="GT361" s="124"/>
      <c r="GU361" s="124"/>
      <c r="GV361" s="124"/>
      <c r="GW361" s="124"/>
      <c r="GX361" s="124"/>
      <c r="GY361" s="124"/>
      <c r="GZ361" s="124"/>
      <c r="HA361" s="124"/>
      <c r="HB361" s="124"/>
      <c r="HC361" s="124"/>
      <c r="HD361" s="124"/>
      <c r="HE361" s="124"/>
      <c r="HF361" s="124"/>
      <c r="HG361" s="124"/>
      <c r="HH361" s="124"/>
      <c r="HI361" s="124"/>
      <c r="HJ361" s="124"/>
      <c r="HK361" s="124"/>
      <c r="HL361" s="124"/>
      <c r="HM361" s="124"/>
      <c r="HN361" s="124"/>
      <c r="HO361" s="124"/>
      <c r="HP361" s="124"/>
      <c r="HQ361" s="124"/>
      <c r="HR361" s="124"/>
      <c r="HS361" s="124"/>
      <c r="HT361" s="124"/>
      <c r="HU361" s="124"/>
      <c r="HV361" s="124"/>
      <c r="HW361" s="124"/>
      <c r="HX361" s="124"/>
      <c r="HY361" s="124"/>
      <c r="HZ361" s="124"/>
      <c r="IA361" s="124"/>
      <c r="IB361" s="124"/>
      <c r="IC361" s="124"/>
      <c r="ID361" s="124"/>
      <c r="IE361" s="124"/>
      <c r="IF361" s="124"/>
      <c r="IG361" s="124"/>
      <c r="IH361" s="124"/>
      <c r="II361" s="124"/>
      <c r="IJ361" s="124"/>
      <c r="IK361" s="124"/>
      <c r="IL361" s="124"/>
      <c r="IM361" s="124"/>
      <c r="IN361" s="124"/>
      <c r="IO361" s="124"/>
      <c r="IP361" s="124"/>
      <c r="IQ361" s="124"/>
      <c r="IR361" s="124"/>
      <c r="IS361" s="124"/>
      <c r="IT361" s="124"/>
      <c r="IU361" s="124"/>
      <c r="IV361" s="124"/>
      <c r="IW361" s="124"/>
      <c r="IX361" s="124"/>
      <c r="IY361" s="124"/>
      <c r="IZ361" s="124"/>
      <c r="JA361" s="124"/>
      <c r="JB361" s="124"/>
      <c r="JC361" s="124"/>
      <c r="JD361" s="124"/>
      <c r="JE361" s="124"/>
      <c r="JF361" s="124"/>
      <c r="JG361" s="124"/>
      <c r="JH361" s="124"/>
      <c r="JI361" s="124"/>
      <c r="JJ361" s="124"/>
      <c r="JK361" s="124"/>
      <c r="JL361" s="124"/>
      <c r="JM361" s="124"/>
      <c r="JN361" s="124"/>
      <c r="JO361" s="124"/>
      <c r="JP361" s="124"/>
      <c r="JQ361" s="124"/>
      <c r="JR361" s="124"/>
      <c r="JS361" s="124"/>
      <c r="JT361" s="124"/>
      <c r="JU361" s="124"/>
      <c r="JV361" s="124"/>
      <c r="JW361" s="124"/>
      <c r="JX361" s="124"/>
      <c r="JY361" s="124"/>
      <c r="JZ361" s="124"/>
      <c r="KA361" s="124"/>
      <c r="KB361" s="124"/>
      <c r="KC361" s="124"/>
      <c r="KD361" s="124"/>
      <c r="KE361" s="124"/>
      <c r="KF361" s="124"/>
      <c r="KG361" s="124"/>
      <c r="KH361" s="124"/>
      <c r="KI361" s="124"/>
      <c r="KJ361" s="124"/>
      <c r="KK361" s="124"/>
      <c r="KL361" s="124"/>
      <c r="KM361" s="124"/>
      <c r="KN361" s="124"/>
      <c r="KO361" s="124"/>
      <c r="KP361" s="124"/>
      <c r="KQ361" s="124"/>
      <c r="KR361" s="124"/>
      <c r="KS361" s="124"/>
      <c r="KT361" s="124"/>
      <c r="KU361" s="124"/>
      <c r="KV361" s="124"/>
      <c r="KW361" s="124"/>
      <c r="KX361" s="124"/>
      <c r="KY361" s="124"/>
      <c r="KZ361" s="124"/>
      <c r="LA361" s="124"/>
      <c r="LB361" s="124"/>
      <c r="LC361" s="124"/>
      <c r="LD361" s="124"/>
      <c r="LE361" s="124"/>
      <c r="LF361" s="124"/>
      <c r="LG361" s="124"/>
      <c r="LH361" s="124"/>
      <c r="LI361" s="124"/>
      <c r="LJ361" s="124"/>
      <c r="LK361" s="124"/>
      <c r="LL361" s="124"/>
      <c r="LM361" s="124"/>
      <c r="LN361" s="124"/>
      <c r="LO361" s="124"/>
      <c r="LP361" s="124"/>
      <c r="LQ361" s="124"/>
      <c r="LR361" s="124"/>
      <c r="LS361" s="124"/>
      <c r="LT361" s="124"/>
      <c r="LU361" s="124"/>
      <c r="LV361" s="124"/>
      <c r="LW361" s="124"/>
      <c r="LX361" s="124"/>
      <c r="LY361" s="124"/>
      <c r="LZ361" s="124"/>
      <c r="MA361" s="124"/>
      <c r="MB361" s="124"/>
      <c r="MC361" s="124"/>
      <c r="MD361" s="124"/>
      <c r="ME361" s="124"/>
      <c r="MF361" s="124"/>
      <c r="MG361" s="124"/>
      <c r="MH361" s="124"/>
      <c r="MI361" s="124"/>
      <c r="MJ361" s="124"/>
      <c r="MK361" s="124"/>
      <c r="ML361" s="124"/>
      <c r="MM361" s="124"/>
      <c r="MN361" s="124"/>
      <c r="MO361" s="124"/>
      <c r="MP361" s="124"/>
      <c r="MQ361" s="124"/>
      <c r="MR361" s="124"/>
      <c r="MS361" s="124"/>
      <c r="MT361" s="124"/>
      <c r="MU361" s="124"/>
      <c r="MV361" s="124"/>
      <c r="MW361" s="124"/>
      <c r="MX361" s="124"/>
      <c r="MY361" s="124"/>
      <c r="MZ361" s="124"/>
      <c r="NA361" s="124"/>
      <c r="NB361" s="124"/>
      <c r="NC361" s="124"/>
      <c r="ND361" s="124"/>
      <c r="NE361" s="124"/>
      <c r="NF361" s="124"/>
      <c r="NG361" s="124"/>
      <c r="NH361" s="124"/>
      <c r="NI361" s="124"/>
      <c r="NJ361" s="124"/>
      <c r="NK361" s="124"/>
      <c r="NL361" s="124"/>
      <c r="NM361" s="124"/>
      <c r="NN361" s="124"/>
      <c r="NO361" s="124"/>
      <c r="NP361" s="124"/>
      <c r="NQ361" s="124"/>
      <c r="NR361" s="124"/>
      <c r="NS361" s="124"/>
      <c r="NT361" s="124"/>
      <c r="NU361" s="124"/>
      <c r="NV361" s="124"/>
      <c r="NW361" s="124"/>
      <c r="NX361" s="124"/>
      <c r="NY361" s="124"/>
      <c r="NZ361" s="124"/>
      <c r="OA361" s="124"/>
      <c r="OB361" s="124"/>
      <c r="OC361" s="124"/>
      <c r="OD361" s="124"/>
      <c r="OE361" s="124"/>
      <c r="OF361" s="124"/>
      <c r="OG361" s="124"/>
      <c r="OH361" s="124"/>
      <c r="OI361" s="124"/>
      <c r="OJ361" s="124"/>
      <c r="OK361" s="124"/>
      <c r="OL361" s="124"/>
      <c r="OM361" s="124"/>
      <c r="ON361" s="124"/>
      <c r="OO361" s="124"/>
      <c r="OP361" s="124"/>
      <c r="OQ361" s="124"/>
      <c r="OR361" s="124"/>
      <c r="OS361" s="124"/>
      <c r="OT361" s="124"/>
      <c r="OU361" s="124"/>
      <c r="OV361" s="124"/>
      <c r="OW361" s="124"/>
      <c r="OX361" s="124"/>
      <c r="OY361" s="124"/>
      <c r="OZ361" s="124"/>
      <c r="PA361" s="124"/>
      <c r="PB361" s="124"/>
      <c r="PC361" s="124"/>
      <c r="PD361" s="124"/>
      <c r="PE361" s="124"/>
      <c r="PF361" s="124"/>
      <c r="PG361" s="124"/>
      <c r="PH361" s="124"/>
      <c r="PI361" s="124"/>
      <c r="PJ361" s="124"/>
      <c r="PK361" s="124"/>
      <c r="PL361" s="124"/>
      <c r="PM361" s="124"/>
      <c r="PN361" s="124"/>
      <c r="PO361" s="124"/>
      <c r="PP361" s="124"/>
      <c r="PQ361" s="124"/>
      <c r="PR361" s="124"/>
      <c r="PS361" s="124"/>
      <c r="PT361" s="124"/>
      <c r="PU361" s="124"/>
      <c r="PV361" s="124"/>
      <c r="PW361" s="124"/>
      <c r="PX361" s="124"/>
      <c r="PY361" s="124"/>
      <c r="PZ361" s="124"/>
      <c r="QA361" s="124"/>
      <c r="QB361" s="124"/>
      <c r="QC361" s="124"/>
      <c r="QD361" s="124"/>
      <c r="QE361" s="124"/>
      <c r="QF361" s="124"/>
      <c r="QG361" s="124"/>
      <c r="QH361" s="124"/>
      <c r="QI361" s="124"/>
      <c r="QJ361" s="124"/>
      <c r="QK361" s="124"/>
      <c r="QL361" s="124"/>
      <c r="QM361" s="124"/>
      <c r="QN361" s="124"/>
      <c r="QO361" s="124"/>
      <c r="QP361" s="124"/>
      <c r="QQ361" s="124"/>
      <c r="QR361" s="124"/>
      <c r="QS361" s="124"/>
      <c r="QT361" s="124"/>
      <c r="QU361" s="124"/>
      <c r="QV361" s="124"/>
      <c r="QW361" s="124"/>
      <c r="QX361" s="124"/>
      <c r="QY361" s="124"/>
      <c r="QZ361" s="124"/>
      <c r="RA361" s="124"/>
      <c r="RB361" s="124"/>
      <c r="RC361" s="124"/>
      <c r="RD361" s="124"/>
      <c r="RE361" s="124"/>
      <c r="RF361" s="124"/>
      <c r="RG361" s="124"/>
      <c r="RH361" s="124"/>
      <c r="RI361" s="124"/>
      <c r="RJ361" s="124"/>
      <c r="RK361" s="124"/>
      <c r="RL361" s="124"/>
      <c r="RM361" s="124"/>
      <c r="RN361" s="124"/>
      <c r="RO361" s="124"/>
      <c r="RP361" s="124"/>
      <c r="RQ361" s="124"/>
      <c r="RR361" s="124"/>
      <c r="RS361" s="124"/>
      <c r="RT361" s="124"/>
      <c r="RU361" s="124"/>
      <c r="RV361" s="124"/>
      <c r="RW361" s="124"/>
      <c r="RX361" s="124"/>
      <c r="RY361" s="124"/>
      <c r="RZ361" s="124"/>
      <c r="SA361" s="124"/>
      <c r="SB361" s="124"/>
      <c r="SC361" s="124"/>
      <c r="SD361" s="124"/>
      <c r="SE361" s="124"/>
      <c r="SF361" s="124"/>
      <c r="SG361" s="124"/>
      <c r="SH361" s="124"/>
      <c r="SI361" s="124"/>
      <c r="SJ361" s="124"/>
      <c r="SK361" s="124"/>
      <c r="SL361" s="124"/>
      <c r="SM361" s="124"/>
      <c r="SN361" s="124"/>
      <c r="SO361" s="124"/>
      <c r="SP361" s="124"/>
      <c r="SQ361" s="124"/>
      <c r="SR361" s="124"/>
      <c r="SS361" s="124"/>
      <c r="ST361" s="124"/>
      <c r="SU361" s="124"/>
      <c r="SV361" s="124"/>
      <c r="SW361" s="124"/>
      <c r="SX361" s="124"/>
      <c r="SY361" s="124"/>
      <c r="SZ361" s="124"/>
      <c r="TA361" s="124"/>
      <c r="TB361" s="124"/>
      <c r="TC361" s="124"/>
      <c r="TD361" s="124"/>
      <c r="TE361" s="124"/>
      <c r="TF361" s="124"/>
      <c r="TG361" s="124"/>
      <c r="TH361" s="124"/>
      <c r="TI361" s="124"/>
      <c r="TJ361" s="124"/>
      <c r="TK361" s="124"/>
      <c r="TL361" s="124"/>
      <c r="TM361" s="124"/>
      <c r="TN361" s="124"/>
      <c r="TO361" s="124"/>
      <c r="TP361" s="124"/>
      <c r="TQ361" s="124"/>
      <c r="TR361" s="124"/>
      <c r="TS361" s="124"/>
      <c r="TT361" s="124"/>
      <c r="TU361" s="124"/>
      <c r="TV361" s="124"/>
      <c r="TW361" s="124"/>
      <c r="TX361" s="124"/>
      <c r="TY361" s="124"/>
      <c r="TZ361" s="124"/>
      <c r="UA361" s="124"/>
      <c r="UB361" s="124"/>
      <c r="UC361" s="124"/>
      <c r="UD361" s="124"/>
      <c r="UE361" s="124"/>
      <c r="UF361" s="124"/>
      <c r="UG361" s="124"/>
      <c r="UH361" s="124"/>
      <c r="UI361" s="124"/>
      <c r="UJ361" s="124"/>
      <c r="UK361" s="124"/>
      <c r="UL361" s="124"/>
      <c r="UM361" s="124"/>
      <c r="UN361" s="124"/>
      <c r="UO361" s="124"/>
      <c r="UP361" s="124"/>
      <c r="UQ361" s="124"/>
      <c r="UR361" s="124"/>
      <c r="US361" s="124"/>
      <c r="UT361" s="124"/>
      <c r="UU361" s="124"/>
      <c r="UV361" s="124"/>
      <c r="UW361" s="124"/>
      <c r="UX361" s="124"/>
      <c r="UY361" s="124"/>
      <c r="UZ361" s="124"/>
      <c r="VA361" s="124"/>
      <c r="VB361" s="124"/>
      <c r="VC361" s="124"/>
      <c r="VD361" s="124"/>
      <c r="VE361" s="124"/>
      <c r="VF361" s="124"/>
      <c r="VG361" s="124"/>
      <c r="VH361" s="124"/>
      <c r="VI361" s="124"/>
      <c r="VJ361" s="124"/>
      <c r="VK361" s="124"/>
      <c r="VL361" s="124"/>
      <c r="VM361" s="124"/>
      <c r="VN361" s="124"/>
      <c r="VO361" s="124"/>
      <c r="VP361" s="124"/>
      <c r="VQ361" s="124"/>
      <c r="VR361" s="124"/>
      <c r="VS361" s="124"/>
      <c r="VT361" s="124"/>
      <c r="VU361" s="124"/>
      <c r="VV361" s="124"/>
      <c r="VW361" s="124"/>
      <c r="VX361" s="124"/>
      <c r="VY361" s="124"/>
      <c r="VZ361" s="124"/>
      <c r="WA361" s="124"/>
      <c r="WB361" s="124"/>
      <c r="WC361" s="124"/>
      <c r="WD361" s="124"/>
      <c r="WE361" s="124"/>
      <c r="WF361" s="124"/>
      <c r="WG361" s="124"/>
      <c r="WH361" s="124"/>
      <c r="WI361" s="124"/>
      <c r="WJ361" s="124"/>
      <c r="WK361" s="124"/>
      <c r="WL361" s="124"/>
      <c r="WM361" s="124"/>
      <c r="WN361" s="124"/>
      <c r="WO361" s="124"/>
      <c r="WP361" s="124"/>
      <c r="WQ361" s="124"/>
      <c r="WR361" s="124"/>
      <c r="WS361" s="124"/>
      <c r="WT361" s="124"/>
      <c r="WU361" s="124"/>
      <c r="WV361" s="124"/>
      <c r="WW361" s="124"/>
      <c r="WX361" s="124"/>
      <c r="WY361" s="124"/>
      <c r="WZ361" s="124"/>
      <c r="XA361" s="124"/>
      <c r="XB361" s="124"/>
      <c r="XC361" s="124"/>
      <c r="XD361" s="124"/>
      <c r="XE361" s="124"/>
      <c r="XF361" s="124"/>
      <c r="XG361" s="124"/>
      <c r="XH361" s="124"/>
      <c r="XI361" s="124"/>
      <c r="XJ361" s="124"/>
      <c r="XK361" s="124"/>
      <c r="XL361" s="124"/>
      <c r="XM361" s="124"/>
      <c r="XN361" s="124"/>
      <c r="XO361" s="124"/>
      <c r="XP361" s="124"/>
      <c r="XQ361" s="124"/>
      <c r="XR361" s="124"/>
      <c r="XS361" s="124"/>
      <c r="XT361" s="124"/>
      <c r="XU361" s="124"/>
      <c r="XV361" s="124"/>
      <c r="XW361" s="124"/>
      <c r="XX361" s="124"/>
      <c r="XY361" s="124"/>
      <c r="XZ361" s="124"/>
      <c r="YA361" s="124"/>
      <c r="YB361" s="124"/>
      <c r="YC361" s="124"/>
      <c r="YD361" s="124"/>
      <c r="YE361" s="124"/>
      <c r="YF361" s="124"/>
      <c r="YG361" s="124"/>
      <c r="YH361" s="124"/>
      <c r="YI361" s="124"/>
      <c r="YJ361" s="124"/>
      <c r="YK361" s="124"/>
      <c r="YL361" s="124"/>
      <c r="YM361" s="124"/>
      <c r="YN361" s="124"/>
      <c r="YO361" s="124"/>
      <c r="YP361" s="124"/>
      <c r="YQ361" s="124"/>
      <c r="YR361" s="124"/>
      <c r="YS361" s="124"/>
      <c r="YT361" s="124"/>
      <c r="YU361" s="124"/>
      <c r="YV361" s="124"/>
      <c r="YW361" s="124"/>
      <c r="YX361" s="124"/>
      <c r="YY361" s="124"/>
      <c r="YZ361" s="124"/>
      <c r="ZA361" s="124"/>
      <c r="ZB361" s="124"/>
      <c r="ZC361" s="124"/>
      <c r="ZD361" s="124"/>
      <c r="ZE361" s="124"/>
      <c r="ZF361" s="124"/>
      <c r="ZG361" s="124"/>
      <c r="ZH361" s="124"/>
      <c r="ZI361" s="124"/>
      <c r="ZJ361" s="124"/>
      <c r="ZK361" s="124"/>
      <c r="ZL361" s="124"/>
      <c r="ZM361" s="124"/>
      <c r="ZN361" s="124"/>
      <c r="ZO361" s="124"/>
      <c r="ZP361" s="124"/>
      <c r="ZQ361" s="124"/>
      <c r="ZR361" s="124"/>
      <c r="ZS361" s="124"/>
      <c r="ZT361" s="124"/>
      <c r="ZU361" s="124"/>
      <c r="ZV361" s="124"/>
      <c r="ZW361" s="124"/>
      <c r="ZX361" s="124"/>
      <c r="ZY361" s="124"/>
      <c r="ZZ361" s="124"/>
      <c r="AAA361" s="124"/>
      <c r="AAB361" s="124"/>
      <c r="AAC361" s="124"/>
      <c r="AAD361" s="124"/>
      <c r="AAE361" s="124"/>
      <c r="AAF361" s="124"/>
      <c r="AAG361" s="124"/>
      <c r="AAH361" s="124"/>
      <c r="AAI361" s="124"/>
      <c r="AAJ361" s="124"/>
      <c r="AAK361" s="124"/>
      <c r="AAL361" s="124"/>
      <c r="AAM361" s="124"/>
      <c r="AAN361" s="124"/>
      <c r="AAO361" s="124"/>
      <c r="AAP361" s="124"/>
      <c r="AAQ361" s="124"/>
      <c r="AAR361" s="124"/>
      <c r="AAS361" s="124"/>
      <c r="AAT361" s="124"/>
      <c r="AAU361" s="124"/>
      <c r="AAV361" s="124"/>
      <c r="AAW361" s="124"/>
      <c r="AAX361" s="124"/>
      <c r="AAY361" s="124"/>
      <c r="AAZ361" s="124"/>
      <c r="ABA361" s="124"/>
      <c r="ABB361" s="124"/>
      <c r="ABC361" s="124"/>
      <c r="ABD361" s="124"/>
      <c r="ABE361" s="124"/>
      <c r="ABF361" s="124"/>
      <c r="ABG361" s="124"/>
      <c r="ABH361" s="124"/>
      <c r="ABI361" s="124"/>
      <c r="ABJ361" s="124"/>
      <c r="ABK361" s="124"/>
      <c r="ABL361" s="124"/>
      <c r="ABM361" s="124"/>
      <c r="ABN361" s="124"/>
      <c r="ABO361" s="124"/>
      <c r="ABP361" s="124"/>
      <c r="ABQ361" s="124"/>
      <c r="ABR361" s="124"/>
      <c r="ABS361" s="124"/>
      <c r="ABT361" s="124"/>
      <c r="ABU361" s="124"/>
      <c r="ABV361" s="124"/>
      <c r="ABW361" s="124"/>
      <c r="ABX361" s="124"/>
      <c r="ABY361" s="124"/>
      <c r="ABZ361" s="124"/>
      <c r="ACA361" s="124"/>
      <c r="ACB361" s="124"/>
      <c r="ACC361" s="124"/>
      <c r="ACD361" s="124"/>
      <c r="ACE361" s="124"/>
      <c r="ACF361" s="124"/>
      <c r="ACG361" s="124"/>
      <c r="ACH361" s="124"/>
      <c r="ACI361" s="124"/>
      <c r="ACJ361" s="124"/>
      <c r="ACK361" s="124"/>
      <c r="ACL361" s="124"/>
      <c r="ACM361" s="124"/>
      <c r="ACN361" s="124"/>
      <c r="ACO361" s="124"/>
      <c r="ACP361" s="124"/>
      <c r="ACQ361" s="124"/>
      <c r="ACR361" s="124"/>
      <c r="ACS361" s="124"/>
      <c r="ACT361" s="124"/>
      <c r="ACU361" s="124"/>
      <c r="ACV361" s="124"/>
      <c r="ACW361" s="124"/>
      <c r="ACX361" s="124"/>
      <c r="ACY361" s="124"/>
      <c r="ACZ361" s="124"/>
      <c r="ADA361" s="124"/>
      <c r="ADB361" s="124"/>
      <c r="ADC361" s="124"/>
      <c r="ADD361" s="124"/>
      <c r="ADE361" s="124"/>
      <c r="ADF361" s="124"/>
      <c r="ADG361" s="124"/>
      <c r="ADH361" s="124"/>
      <c r="ADI361" s="124"/>
      <c r="ADJ361" s="124"/>
      <c r="ADK361" s="124"/>
      <c r="ADL361" s="124"/>
      <c r="ADM361" s="124"/>
      <c r="ADN361" s="124"/>
      <c r="ADO361" s="124"/>
      <c r="ADP361" s="124"/>
      <c r="ADQ361" s="124"/>
      <c r="ADR361" s="124"/>
      <c r="ADS361" s="124"/>
      <c r="ADT361" s="124"/>
      <c r="ADU361" s="124"/>
      <c r="ADV361" s="124"/>
      <c r="ADW361" s="124"/>
      <c r="ADX361" s="124"/>
      <c r="ADY361" s="124"/>
      <c r="ADZ361" s="124"/>
      <c r="AEA361" s="124"/>
      <c r="AEB361" s="124"/>
      <c r="AEC361" s="124"/>
      <c r="AED361" s="124"/>
      <c r="AEE361" s="124"/>
      <c r="AEF361" s="124"/>
      <c r="AEG361" s="124"/>
      <c r="AEH361" s="124"/>
      <c r="AEI361" s="124"/>
      <c r="AEJ361" s="124"/>
      <c r="AEK361" s="124"/>
      <c r="AEL361" s="124"/>
      <c r="AEM361" s="124"/>
      <c r="AEN361" s="124"/>
      <c r="AEO361" s="124"/>
      <c r="AEP361" s="124"/>
      <c r="AEQ361" s="124"/>
      <c r="AER361" s="124"/>
      <c r="AES361" s="124"/>
      <c r="AET361" s="124"/>
      <c r="AEU361" s="124"/>
      <c r="AEV361" s="124"/>
      <c r="AEW361" s="124"/>
      <c r="AEX361" s="124"/>
      <c r="AEY361" s="124"/>
      <c r="AEZ361" s="124"/>
      <c r="AFA361" s="124"/>
      <c r="AFB361" s="124"/>
      <c r="AFC361" s="124"/>
      <c r="AFD361" s="124"/>
      <c r="AFE361" s="124"/>
      <c r="AFF361" s="124"/>
      <c r="AFG361" s="124"/>
      <c r="AFH361" s="124"/>
      <c r="AFI361" s="124"/>
      <c r="AFJ361" s="124"/>
      <c r="AFK361" s="124"/>
      <c r="AFL361" s="124"/>
      <c r="AFM361" s="124"/>
      <c r="AFN361" s="124"/>
      <c r="AFO361" s="124"/>
      <c r="AFP361" s="124"/>
      <c r="AFQ361" s="124"/>
      <c r="AFR361" s="124"/>
      <c r="AFS361" s="124"/>
      <c r="AFT361" s="124"/>
      <c r="AFU361" s="124"/>
      <c r="AFV361" s="124"/>
      <c r="AFW361" s="124"/>
      <c r="AFX361" s="124"/>
      <c r="AFY361" s="124"/>
      <c r="AFZ361" s="124"/>
      <c r="AGA361" s="124"/>
      <c r="AGB361" s="124"/>
      <c r="AGC361" s="124"/>
      <c r="AGD361" s="124"/>
      <c r="AGE361" s="124"/>
      <c r="AGF361" s="124"/>
      <c r="AGG361" s="124"/>
      <c r="AGH361" s="124"/>
      <c r="AGI361" s="124"/>
      <c r="AGJ361" s="124"/>
      <c r="AGK361" s="124"/>
      <c r="AGL361" s="124"/>
      <c r="AGM361" s="124"/>
      <c r="AGN361" s="124"/>
      <c r="AGO361" s="124"/>
      <c r="AGP361" s="124"/>
      <c r="AGQ361" s="124"/>
      <c r="AGR361" s="124"/>
      <c r="AGS361" s="124"/>
      <c r="AGT361" s="124"/>
      <c r="AGU361" s="124"/>
      <c r="AGV361" s="124"/>
      <c r="AGW361" s="124"/>
      <c r="AGX361" s="124"/>
      <c r="AGY361" s="124"/>
      <c r="AGZ361" s="124"/>
      <c r="AHA361" s="124"/>
      <c r="AHB361" s="124"/>
      <c r="AHC361" s="124"/>
      <c r="AHD361" s="124"/>
      <c r="AHE361" s="124"/>
      <c r="AHF361" s="124"/>
      <c r="AHG361" s="124"/>
      <c r="AHH361" s="124"/>
      <c r="AHI361" s="124"/>
      <c r="AHJ361" s="124"/>
      <c r="AHK361" s="124"/>
      <c r="AHL361" s="124"/>
      <c r="AHM361" s="124"/>
      <c r="AHN361" s="124"/>
      <c r="AHO361" s="124"/>
      <c r="AHP361" s="124"/>
      <c r="AHQ361" s="124"/>
      <c r="AHR361" s="124"/>
      <c r="AHS361" s="124"/>
      <c r="AHT361" s="124"/>
      <c r="AHU361" s="124"/>
      <c r="AHV361" s="124"/>
      <c r="AHW361" s="124"/>
      <c r="AHX361" s="124"/>
      <c r="AHY361" s="124"/>
      <c r="AHZ361" s="124"/>
      <c r="AIA361" s="124"/>
      <c r="AIB361" s="124"/>
      <c r="AIC361" s="124"/>
      <c r="AID361" s="124"/>
      <c r="AIE361" s="124"/>
      <c r="AIF361" s="124"/>
      <c r="AIG361" s="124"/>
      <c r="AIH361" s="124"/>
      <c r="AII361" s="124"/>
      <c r="AIJ361" s="124"/>
      <c r="AIK361" s="124"/>
      <c r="AIL361" s="124"/>
      <c r="AIM361" s="124"/>
      <c r="AIN361" s="124"/>
      <c r="AIO361" s="124"/>
      <c r="AIP361" s="124"/>
      <c r="AIQ361" s="124"/>
      <c r="AIR361" s="124"/>
      <c r="AIS361" s="124"/>
      <c r="AIT361" s="124"/>
      <c r="AIU361" s="124"/>
      <c r="AIV361" s="124"/>
      <c r="AIW361" s="124"/>
      <c r="AIX361" s="124"/>
      <c r="AIY361" s="124"/>
      <c r="AIZ361" s="124"/>
      <c r="AJA361" s="124"/>
      <c r="AJB361" s="124"/>
      <c r="AJC361" s="124"/>
      <c r="AJD361" s="124"/>
      <c r="AJE361" s="124"/>
      <c r="AJF361" s="124"/>
      <c r="AJG361" s="124"/>
      <c r="AJH361" s="124"/>
      <c r="AJI361" s="124"/>
      <c r="AJJ361" s="124"/>
      <c r="AJK361" s="124"/>
      <c r="AJL361" s="124"/>
      <c r="AJM361" s="124"/>
      <c r="AJN361" s="124"/>
      <c r="AJO361" s="124"/>
      <c r="AJP361" s="124"/>
      <c r="AJQ361" s="124"/>
      <c r="AJR361" s="124"/>
      <c r="AJS361" s="124"/>
      <c r="AJT361" s="124"/>
      <c r="AJU361" s="124"/>
      <c r="AJV361" s="124"/>
      <c r="AJW361" s="124"/>
      <c r="AJX361" s="124"/>
      <c r="AJY361" s="124"/>
      <c r="AJZ361" s="124"/>
      <c r="AKA361" s="124"/>
      <c r="AKB361" s="124"/>
      <c r="AKC361" s="124"/>
      <c r="AKD361" s="124"/>
      <c r="AKE361" s="124"/>
      <c r="AKF361" s="124"/>
      <c r="AKG361" s="124"/>
      <c r="AKH361" s="124"/>
      <c r="AKI361" s="124"/>
      <c r="AKJ361" s="124"/>
      <c r="AKK361" s="124"/>
      <c r="AKL361" s="124"/>
      <c r="AKM361" s="124"/>
      <c r="AKN361" s="124"/>
      <c r="AKO361" s="124"/>
      <c r="AKP361" s="124"/>
      <c r="AKQ361" s="124"/>
      <c r="AKR361" s="124"/>
      <c r="AKS361" s="124"/>
      <c r="AKT361" s="124"/>
      <c r="AKU361" s="124"/>
      <c r="AKV361" s="124"/>
      <c r="AKW361" s="124"/>
      <c r="AKX361" s="124"/>
      <c r="AKY361" s="124"/>
      <c r="AKZ361" s="124"/>
      <c r="ALA361" s="124"/>
      <c r="ALB361" s="124"/>
      <c r="ALC361" s="124"/>
      <c r="ALD361" s="124"/>
      <c r="ALE361" s="124"/>
      <c r="ALF361" s="124"/>
      <c r="ALG361" s="124"/>
      <c r="ALH361" s="124"/>
      <c r="ALI361" s="124"/>
      <c r="ALJ361" s="124"/>
      <c r="ALK361" s="124"/>
      <c r="ALL361" s="124"/>
      <c r="ALM361" s="124"/>
      <c r="ALN361" s="124"/>
      <c r="ALO361" s="124"/>
      <c r="ALP361" s="124"/>
      <c r="ALQ361" s="124"/>
      <c r="ALR361" s="124"/>
      <c r="ALS361" s="124"/>
      <c r="ALT361" s="124"/>
      <c r="ALU361" s="124"/>
      <c r="ALV361" s="124"/>
      <c r="ALW361" s="124"/>
      <c r="ALX361" s="124"/>
      <c r="ALY361" s="124"/>
      <c r="ALZ361" s="124"/>
      <c r="AMA361" s="124"/>
      <c r="AMB361" s="124"/>
      <c r="AMC361" s="124"/>
      <c r="AMD361" s="124"/>
      <c r="AME361" s="124"/>
      <c r="AMF361" s="124"/>
      <c r="AMG361" s="124"/>
      <c r="AMH361" s="124"/>
      <c r="AMI361" s="124"/>
      <c r="AMJ361" s="124"/>
      <c r="AMK361" s="124"/>
      <c r="AML361" s="124"/>
      <c r="AMM361" s="124"/>
      <c r="AMN361" s="124"/>
      <c r="AMO361" s="124"/>
      <c r="AMP361" s="124"/>
      <c r="AMQ361" s="124"/>
      <c r="AMR361" s="124"/>
      <c r="AMS361" s="124"/>
      <c r="AMT361" s="124"/>
      <c r="AMU361" s="124"/>
      <c r="AMV361" s="124"/>
      <c r="AMW361" s="124"/>
      <c r="AMX361" s="124"/>
      <c r="AMY361" s="124"/>
      <c r="AMZ361" s="124"/>
      <c r="ANA361" s="124"/>
      <c r="ANB361" s="124"/>
      <c r="ANC361" s="124"/>
      <c r="AND361" s="124"/>
      <c r="ANE361" s="124"/>
      <c r="ANF361" s="124"/>
      <c r="ANG361" s="124"/>
      <c r="ANH361" s="124"/>
      <c r="ANI361" s="124"/>
      <c r="ANJ361" s="124"/>
      <c r="ANK361" s="124"/>
      <c r="ANL361" s="124"/>
      <c r="ANM361" s="124"/>
      <c r="ANN361" s="124"/>
      <c r="ANO361" s="124"/>
      <c r="ANP361" s="124"/>
      <c r="ANQ361" s="124"/>
      <c r="ANR361" s="124"/>
      <c r="ANS361" s="124"/>
      <c r="ANT361" s="124"/>
      <c r="ANU361" s="124"/>
      <c r="ANV361" s="124"/>
      <c r="ANW361" s="124"/>
      <c r="ANX361" s="124"/>
      <c r="ANY361" s="124"/>
      <c r="ANZ361" s="124"/>
      <c r="AOA361" s="124"/>
      <c r="AOB361" s="124"/>
      <c r="AOC361" s="124"/>
      <c r="AOD361" s="124"/>
      <c r="AOE361" s="124"/>
      <c r="AOF361" s="124"/>
      <c r="AOG361" s="124"/>
      <c r="AOH361" s="124"/>
      <c r="AOI361" s="124"/>
      <c r="AOJ361" s="124"/>
      <c r="AOK361" s="124"/>
      <c r="AOL361" s="124"/>
      <c r="AOM361" s="124"/>
      <c r="AON361" s="124"/>
      <c r="AOO361" s="124"/>
      <c r="AOP361" s="124"/>
      <c r="AOQ361" s="124"/>
      <c r="AOR361" s="124"/>
      <c r="AOS361" s="124"/>
      <c r="AOT361" s="124"/>
      <c r="AOU361" s="124"/>
      <c r="AOV361" s="124"/>
      <c r="AOW361" s="124"/>
      <c r="AOX361" s="124"/>
      <c r="AOY361" s="124"/>
      <c r="AOZ361" s="124"/>
      <c r="APA361" s="124"/>
      <c r="APB361" s="124"/>
      <c r="APC361" s="124"/>
      <c r="APD361" s="124"/>
      <c r="APE361" s="124"/>
      <c r="APF361" s="124"/>
      <c r="APG361" s="124"/>
      <c r="APH361" s="124"/>
      <c r="API361" s="124"/>
      <c r="APJ361" s="124"/>
      <c r="APK361" s="124"/>
      <c r="APL361" s="124"/>
      <c r="APM361" s="124"/>
      <c r="APN361" s="124"/>
      <c r="APO361" s="124"/>
      <c r="APP361" s="124"/>
      <c r="APQ361" s="124"/>
      <c r="APR361" s="124"/>
      <c r="APS361" s="124"/>
      <c r="APT361" s="124"/>
      <c r="APU361" s="124"/>
      <c r="APV361" s="124"/>
      <c r="APW361" s="124"/>
      <c r="APX361" s="124"/>
      <c r="APY361" s="124"/>
      <c r="APZ361" s="124"/>
      <c r="AQA361" s="124"/>
      <c r="AQB361" s="124"/>
      <c r="AQC361" s="124"/>
      <c r="AQD361" s="124"/>
      <c r="AQE361" s="124"/>
      <c r="AQF361" s="124"/>
      <c r="AQG361" s="124"/>
      <c r="AQH361" s="124"/>
      <c r="AQI361" s="124"/>
      <c r="AQJ361" s="124"/>
      <c r="AQK361" s="124"/>
      <c r="AQL361" s="124"/>
      <c r="AQM361" s="124"/>
      <c r="AQN361" s="124"/>
      <c r="AQO361" s="124"/>
      <c r="AQP361" s="124"/>
      <c r="AQQ361" s="124"/>
      <c r="AQR361" s="124"/>
      <c r="AQS361" s="124"/>
      <c r="AQT361" s="124"/>
      <c r="AQU361" s="124"/>
      <c r="AQV361" s="124"/>
      <c r="AQW361" s="124"/>
      <c r="AQX361" s="124"/>
      <c r="AQY361" s="124"/>
      <c r="AQZ361" s="124"/>
      <c r="ARA361" s="124"/>
      <c r="ARB361" s="124"/>
      <c r="ARC361" s="124"/>
      <c r="ARD361" s="124"/>
      <c r="ARE361" s="124"/>
      <c r="ARF361" s="124"/>
      <c r="ARG361" s="124"/>
      <c r="ARH361" s="124"/>
      <c r="ARI361" s="124"/>
      <c r="ARJ361" s="124"/>
      <c r="ARK361" s="124"/>
      <c r="ARL361" s="124"/>
      <c r="ARM361" s="124"/>
      <c r="ARN361" s="124"/>
      <c r="ARO361" s="124"/>
      <c r="ARP361" s="124"/>
      <c r="ARQ361" s="124"/>
      <c r="ARR361" s="124"/>
      <c r="ARS361" s="124"/>
      <c r="ART361" s="124"/>
      <c r="ARU361" s="124"/>
      <c r="ARV361" s="124"/>
      <c r="ARW361" s="124"/>
      <c r="ARX361" s="124"/>
      <c r="ARY361" s="124"/>
      <c r="ARZ361" s="124"/>
      <c r="ASA361" s="124"/>
      <c r="ASB361" s="124"/>
      <c r="ASC361" s="124"/>
      <c r="ASD361" s="124"/>
      <c r="ASE361" s="124"/>
      <c r="ASF361" s="124"/>
      <c r="ASG361" s="124"/>
      <c r="ASH361" s="124"/>
      <c r="ASI361" s="124"/>
      <c r="ASJ361" s="124"/>
      <c r="ASK361" s="124"/>
      <c r="ASL361" s="124"/>
      <c r="ASM361" s="124"/>
      <c r="ASN361" s="124"/>
      <c r="ASO361" s="124"/>
      <c r="ASP361" s="124"/>
      <c r="ASQ361" s="124"/>
      <c r="ASR361" s="124"/>
      <c r="ASS361" s="124"/>
      <c r="AST361" s="124"/>
      <c r="ASU361" s="124"/>
      <c r="ASV361" s="124"/>
      <c r="ASW361" s="124"/>
      <c r="ASX361" s="124"/>
      <c r="ASY361" s="124"/>
      <c r="ASZ361" s="124"/>
      <c r="ATA361" s="124"/>
      <c r="ATB361" s="124"/>
      <c r="ATC361" s="124"/>
      <c r="ATD361" s="124"/>
      <c r="ATE361" s="124"/>
      <c r="ATF361" s="124"/>
      <c r="ATG361" s="124"/>
      <c r="ATH361" s="124"/>
      <c r="ATI361" s="124"/>
      <c r="ATJ361" s="124"/>
      <c r="ATK361" s="124"/>
      <c r="ATL361" s="124"/>
      <c r="ATM361" s="124"/>
      <c r="ATN361" s="124"/>
      <c r="ATO361" s="124"/>
      <c r="ATP361" s="124"/>
      <c r="ATQ361" s="124"/>
      <c r="ATR361" s="124"/>
      <c r="ATS361" s="124"/>
      <c r="ATT361" s="124"/>
      <c r="ATU361" s="124"/>
      <c r="ATV361" s="124"/>
      <c r="ATW361" s="124"/>
      <c r="ATX361" s="124"/>
      <c r="ATY361" s="124"/>
      <c r="ATZ361" s="124"/>
      <c r="AUA361" s="124"/>
      <c r="AUB361" s="124"/>
      <c r="AUC361" s="124"/>
      <c r="AUD361" s="124"/>
      <c r="AUE361" s="124"/>
      <c r="AUF361" s="124"/>
      <c r="AUG361" s="124"/>
      <c r="AUH361" s="124"/>
      <c r="AUI361" s="124"/>
      <c r="AUJ361" s="124"/>
      <c r="AUK361" s="124"/>
      <c r="AUL361" s="124"/>
      <c r="AUM361" s="124"/>
      <c r="AUN361" s="124"/>
      <c r="AUO361" s="124"/>
      <c r="AUP361" s="124"/>
      <c r="AUQ361" s="124"/>
      <c r="AUR361" s="124"/>
      <c r="AUS361" s="124"/>
      <c r="AUT361" s="124"/>
      <c r="AUU361" s="124"/>
      <c r="AUV361" s="124"/>
      <c r="AUW361" s="124"/>
      <c r="AUX361" s="124"/>
      <c r="AUY361" s="124"/>
      <c r="AUZ361" s="124"/>
      <c r="AVA361" s="124"/>
      <c r="AVB361" s="124"/>
      <c r="AVC361" s="124"/>
      <c r="AVD361" s="124"/>
      <c r="AVE361" s="124"/>
      <c r="AVF361" s="124"/>
      <c r="AVG361" s="124"/>
      <c r="AVH361" s="124"/>
      <c r="AVI361" s="124"/>
      <c r="AVJ361" s="124"/>
      <c r="AVK361" s="124"/>
      <c r="AVL361" s="124"/>
      <c r="AVM361" s="124"/>
      <c r="AVN361" s="124"/>
      <c r="AVO361" s="124"/>
      <c r="AVP361" s="124"/>
      <c r="AVQ361" s="124"/>
      <c r="AVR361" s="124"/>
      <c r="AVS361" s="124"/>
      <c r="AVT361" s="124"/>
      <c r="AVU361" s="124"/>
      <c r="AVV361" s="124"/>
      <c r="AVW361" s="124"/>
      <c r="AVX361" s="124"/>
      <c r="AVY361" s="124"/>
      <c r="AVZ361" s="124"/>
      <c r="AWA361" s="124"/>
      <c r="AWB361" s="124"/>
      <c r="AWC361" s="124"/>
      <c r="AWD361" s="124"/>
      <c r="AWE361" s="124"/>
      <c r="AWF361" s="124"/>
      <c r="AWG361" s="124"/>
      <c r="AWH361" s="124"/>
      <c r="AWI361" s="124"/>
      <c r="AWJ361" s="124"/>
      <c r="AWK361" s="124"/>
      <c r="AWL361" s="124"/>
      <c r="AWM361" s="124"/>
      <c r="AWN361" s="124"/>
      <c r="AWO361" s="124"/>
      <c r="AWP361" s="124"/>
      <c r="AWQ361" s="124"/>
      <c r="AWR361" s="124"/>
      <c r="AWS361" s="124"/>
      <c r="AWT361" s="124"/>
      <c r="AWU361" s="124"/>
      <c r="AWV361" s="124"/>
      <c r="AWW361" s="124"/>
      <c r="AWX361" s="124"/>
      <c r="AWY361" s="124"/>
      <c r="AWZ361" s="124"/>
      <c r="AXA361" s="124"/>
      <c r="AXB361" s="124"/>
      <c r="AXC361" s="124"/>
      <c r="AXD361" s="124"/>
      <c r="AXE361" s="124"/>
      <c r="AXF361" s="124"/>
      <c r="AXG361" s="124"/>
      <c r="AXH361" s="124"/>
      <c r="AXI361" s="124"/>
      <c r="AXJ361" s="124"/>
      <c r="AXK361" s="124"/>
      <c r="AXL361" s="124"/>
      <c r="AXM361" s="124"/>
      <c r="AXN361" s="124"/>
      <c r="AXO361" s="124"/>
      <c r="AXP361" s="124"/>
      <c r="AXQ361" s="124"/>
      <c r="AXR361" s="124"/>
      <c r="AXS361" s="124"/>
      <c r="AXT361" s="124"/>
      <c r="AXU361" s="124"/>
      <c r="AXV361" s="124"/>
      <c r="AXW361" s="124"/>
      <c r="AXX361" s="124"/>
      <c r="AXY361" s="124"/>
      <c r="AXZ361" s="124"/>
      <c r="AYA361" s="124"/>
      <c r="AYB361" s="124"/>
      <c r="AYC361" s="124"/>
      <c r="AYD361" s="124"/>
      <c r="AYE361" s="124"/>
      <c r="AYF361" s="124"/>
      <c r="AYG361" s="124"/>
      <c r="AYH361" s="124"/>
      <c r="AYI361" s="124"/>
      <c r="AYJ361" s="124"/>
      <c r="AYK361" s="124"/>
      <c r="AYL361" s="124"/>
      <c r="AYM361" s="124"/>
      <c r="AYN361" s="124"/>
      <c r="AYO361" s="124"/>
      <c r="AYP361" s="124"/>
      <c r="AYQ361" s="124"/>
      <c r="AYR361" s="124"/>
      <c r="AYS361" s="124"/>
      <c r="AYT361" s="124"/>
      <c r="AYU361" s="124"/>
      <c r="AYV361" s="124"/>
      <c r="AYW361" s="124"/>
      <c r="AYX361" s="124"/>
      <c r="AYY361" s="124"/>
      <c r="AYZ361" s="124"/>
      <c r="AZA361" s="124"/>
      <c r="AZB361" s="124"/>
      <c r="AZC361" s="124"/>
      <c r="AZD361" s="124"/>
      <c r="AZE361" s="124"/>
      <c r="AZF361" s="124"/>
      <c r="AZG361" s="124"/>
      <c r="AZH361" s="124"/>
      <c r="AZI361" s="124"/>
      <c r="AZJ361" s="124"/>
      <c r="AZK361" s="124"/>
      <c r="AZL361" s="124"/>
      <c r="AZM361" s="124"/>
      <c r="AZN361" s="124"/>
      <c r="AZO361" s="124"/>
      <c r="AZP361" s="124"/>
      <c r="AZQ361" s="124"/>
      <c r="AZR361" s="124"/>
      <c r="AZS361" s="124"/>
      <c r="AZT361" s="124"/>
      <c r="AZU361" s="124"/>
      <c r="AZV361" s="124"/>
      <c r="AZW361" s="124"/>
      <c r="AZX361" s="124"/>
      <c r="AZY361" s="124"/>
      <c r="AZZ361" s="124"/>
      <c r="BAA361" s="124"/>
      <c r="BAB361" s="124"/>
      <c r="BAC361" s="124"/>
      <c r="BAD361" s="124"/>
      <c r="BAE361" s="124"/>
      <c r="BAF361" s="124"/>
      <c r="BAG361" s="124"/>
      <c r="BAH361" s="124"/>
      <c r="BAI361" s="124"/>
      <c r="BAJ361" s="124"/>
      <c r="BAK361" s="124"/>
      <c r="BAL361" s="124"/>
      <c r="BAM361" s="124"/>
      <c r="BAN361" s="124"/>
      <c r="BAO361" s="124"/>
      <c r="BAP361" s="124"/>
      <c r="BAQ361" s="124"/>
      <c r="BAR361" s="124"/>
      <c r="BAS361" s="124"/>
      <c r="BAT361" s="124"/>
      <c r="BAU361" s="124"/>
      <c r="BAV361" s="124"/>
      <c r="BAW361" s="124"/>
      <c r="BAX361" s="124"/>
      <c r="BAY361" s="124"/>
      <c r="BAZ361" s="124"/>
      <c r="BBA361" s="124"/>
      <c r="BBB361" s="124"/>
      <c r="BBC361" s="124"/>
      <c r="BBD361" s="124"/>
      <c r="BBE361" s="124"/>
      <c r="BBF361" s="124"/>
      <c r="BBG361" s="124"/>
      <c r="BBH361" s="124"/>
      <c r="BBI361" s="124"/>
      <c r="BBJ361" s="124"/>
      <c r="BBK361" s="124"/>
      <c r="BBL361" s="124"/>
      <c r="BBM361" s="124"/>
      <c r="BBN361" s="124"/>
      <c r="BBO361" s="124"/>
      <c r="BBP361" s="124"/>
      <c r="BBQ361" s="124"/>
      <c r="BBR361" s="124"/>
      <c r="BBS361" s="124"/>
      <c r="BBT361" s="124"/>
      <c r="BBU361" s="124"/>
      <c r="BBV361" s="124"/>
      <c r="BBW361" s="124"/>
      <c r="BBX361" s="124"/>
      <c r="BBY361" s="124"/>
      <c r="BBZ361" s="124"/>
      <c r="BCA361" s="124"/>
      <c r="BCB361" s="124"/>
      <c r="BCC361" s="124"/>
      <c r="BCD361" s="124"/>
      <c r="BCE361" s="124"/>
      <c r="BCF361" s="124"/>
      <c r="BCG361" s="124"/>
      <c r="BCH361" s="124"/>
      <c r="BCI361" s="124"/>
      <c r="BCJ361" s="124"/>
      <c r="BCK361" s="124"/>
      <c r="BCL361" s="124"/>
      <c r="BCM361" s="124"/>
      <c r="BCN361" s="124"/>
      <c r="BCO361" s="124"/>
      <c r="BCP361" s="124"/>
      <c r="BCQ361" s="124"/>
      <c r="BCR361" s="124"/>
      <c r="BCS361" s="124"/>
      <c r="BCT361" s="124"/>
      <c r="BCU361" s="124"/>
      <c r="BCV361" s="124"/>
      <c r="BCW361" s="124"/>
      <c r="BCX361" s="124"/>
      <c r="BCY361" s="124"/>
      <c r="BCZ361" s="124"/>
      <c r="BDA361" s="124"/>
      <c r="BDB361" s="124"/>
      <c r="BDC361" s="124"/>
      <c r="BDD361" s="124"/>
      <c r="BDE361" s="124"/>
      <c r="BDF361" s="124"/>
      <c r="BDG361" s="124"/>
      <c r="BDH361" s="124"/>
      <c r="BDI361" s="124"/>
      <c r="BDJ361" s="124"/>
      <c r="BDK361" s="124"/>
      <c r="BDL361" s="124"/>
      <c r="BDM361" s="124"/>
      <c r="BDN361" s="124"/>
      <c r="BDO361" s="124"/>
      <c r="BDP361" s="124"/>
      <c r="BDQ361" s="124"/>
      <c r="BDR361" s="124"/>
      <c r="BDS361" s="124"/>
      <c r="BDT361" s="124"/>
      <c r="BDU361" s="124"/>
      <c r="BDV361" s="124"/>
      <c r="BDW361" s="124"/>
      <c r="BDX361" s="124"/>
      <c r="BDY361" s="124"/>
      <c r="BDZ361" s="124"/>
      <c r="BEA361" s="124"/>
      <c r="BEB361" s="124"/>
      <c r="BEC361" s="124"/>
      <c r="BED361" s="124"/>
      <c r="BEE361" s="124"/>
      <c r="BEF361" s="124"/>
      <c r="BEG361" s="124"/>
      <c r="BEH361" s="124"/>
      <c r="BEI361" s="124"/>
      <c r="BEJ361" s="124"/>
      <c r="BEK361" s="124"/>
      <c r="BEL361" s="124"/>
      <c r="BEM361" s="124"/>
      <c r="BEN361" s="124"/>
      <c r="BEO361" s="124"/>
      <c r="BEP361" s="124"/>
      <c r="BEQ361" s="124"/>
      <c r="BER361" s="124"/>
      <c r="BES361" s="124"/>
      <c r="BET361" s="124"/>
      <c r="BEU361" s="124"/>
      <c r="BEV361" s="124"/>
      <c r="BEW361" s="124"/>
      <c r="BEX361" s="124"/>
      <c r="BEY361" s="124"/>
      <c r="BEZ361" s="124"/>
      <c r="BFA361" s="124"/>
      <c r="BFB361" s="124"/>
      <c r="BFC361" s="124"/>
      <c r="BFD361" s="124"/>
      <c r="BFE361" s="124"/>
      <c r="BFF361" s="124"/>
      <c r="BFG361" s="124"/>
      <c r="BFH361" s="124"/>
      <c r="BFI361" s="124"/>
      <c r="BFJ361" s="124"/>
      <c r="BFK361" s="124"/>
      <c r="BFL361" s="124"/>
      <c r="BFM361" s="124"/>
      <c r="BFN361" s="124"/>
      <c r="BFO361" s="124"/>
      <c r="BFP361" s="124"/>
      <c r="BFQ361" s="124"/>
      <c r="BFR361" s="124"/>
      <c r="BFS361" s="124"/>
      <c r="BFT361" s="124"/>
      <c r="BFU361" s="124"/>
      <c r="BFV361" s="124"/>
      <c r="BFW361" s="124"/>
      <c r="BFX361" s="124"/>
      <c r="BFY361" s="124"/>
      <c r="BFZ361" s="124"/>
      <c r="BGA361" s="124"/>
      <c r="BGB361" s="124"/>
      <c r="BGC361" s="124"/>
      <c r="BGD361" s="124"/>
      <c r="BGE361" s="124"/>
      <c r="BGF361" s="124"/>
      <c r="BGG361" s="124"/>
      <c r="BGH361" s="124"/>
      <c r="BGI361" s="124"/>
      <c r="BGJ361" s="124"/>
      <c r="BGK361" s="124"/>
      <c r="BGL361" s="124"/>
      <c r="BGM361" s="124"/>
      <c r="BGN361" s="124"/>
      <c r="BGO361" s="124"/>
      <c r="BGP361" s="124"/>
      <c r="BGQ361" s="124"/>
      <c r="BGR361" s="124"/>
      <c r="BGS361" s="124"/>
      <c r="BGT361" s="124"/>
      <c r="BGU361" s="124"/>
      <c r="BGV361" s="124"/>
      <c r="BGW361" s="124"/>
      <c r="BGX361" s="124"/>
      <c r="BGY361" s="124"/>
      <c r="BGZ361" s="124"/>
      <c r="BHA361" s="124"/>
      <c r="BHB361" s="124"/>
      <c r="BHC361" s="124"/>
      <c r="BHD361" s="124"/>
      <c r="BHE361" s="124"/>
      <c r="BHF361" s="124"/>
      <c r="BHG361" s="124"/>
      <c r="BHH361" s="124"/>
      <c r="BHI361" s="124"/>
      <c r="BHJ361" s="124"/>
      <c r="BHK361" s="124"/>
      <c r="BHL361" s="124"/>
      <c r="BHM361" s="124"/>
      <c r="BHN361" s="124"/>
      <c r="BHO361" s="124"/>
      <c r="BHP361" s="124"/>
      <c r="BHQ361" s="124"/>
      <c r="BHR361" s="124"/>
      <c r="BHS361" s="124"/>
      <c r="BHT361" s="124"/>
      <c r="BHU361" s="124"/>
      <c r="BHV361" s="124"/>
      <c r="BHW361" s="124"/>
      <c r="BHX361" s="124"/>
      <c r="BHY361" s="124"/>
      <c r="BHZ361" s="124"/>
      <c r="BIA361" s="124"/>
      <c r="BIB361" s="124"/>
      <c r="BIC361" s="124"/>
      <c r="BID361" s="124"/>
      <c r="BIE361" s="124"/>
      <c r="BIF361" s="124"/>
      <c r="BIG361" s="124"/>
      <c r="BIH361" s="124"/>
      <c r="BII361" s="124"/>
      <c r="BIJ361" s="124"/>
      <c r="BIK361" s="124"/>
      <c r="BIL361" s="124"/>
      <c r="BIM361" s="124"/>
      <c r="BIN361" s="124"/>
      <c r="BIO361" s="124"/>
      <c r="BIP361" s="124"/>
      <c r="BIQ361" s="124"/>
      <c r="BIR361" s="124"/>
      <c r="BIS361" s="124"/>
      <c r="BIT361" s="124"/>
      <c r="BIU361" s="124"/>
      <c r="BIV361" s="124"/>
      <c r="BIW361" s="124"/>
      <c r="BIX361" s="124"/>
      <c r="BIY361" s="124"/>
      <c r="BIZ361" s="124"/>
      <c r="BJA361" s="124"/>
      <c r="BJB361" s="124"/>
      <c r="BJC361" s="124"/>
      <c r="BJD361" s="124"/>
      <c r="BJE361" s="124"/>
      <c r="BJF361" s="124"/>
      <c r="BJG361" s="124"/>
      <c r="BJH361" s="124"/>
      <c r="BJI361" s="124"/>
      <c r="BJJ361" s="124"/>
      <c r="BJK361" s="124"/>
      <c r="BJL361" s="124"/>
      <c r="BJM361" s="124"/>
      <c r="BJN361" s="124"/>
      <c r="BJO361" s="124"/>
      <c r="BJP361" s="124"/>
      <c r="BJQ361" s="124"/>
      <c r="BJR361" s="124"/>
      <c r="BJS361" s="124"/>
      <c r="BJT361" s="124"/>
      <c r="BJU361" s="124"/>
      <c r="BJV361" s="124"/>
      <c r="BJW361" s="124"/>
      <c r="BJX361" s="124"/>
      <c r="BJY361" s="124"/>
      <c r="BJZ361" s="124"/>
      <c r="BKA361" s="124"/>
      <c r="BKB361" s="124"/>
      <c r="BKC361" s="124"/>
      <c r="BKD361" s="124"/>
      <c r="BKE361" s="124"/>
      <c r="BKF361" s="124"/>
      <c r="BKG361" s="124"/>
      <c r="BKH361" s="124"/>
      <c r="BKI361" s="124"/>
      <c r="BKJ361" s="124"/>
      <c r="BKK361" s="124"/>
      <c r="BKL361" s="124"/>
      <c r="BKM361" s="124"/>
      <c r="BKN361" s="124"/>
      <c r="BKO361" s="124"/>
      <c r="BKP361" s="124"/>
      <c r="BKQ361" s="124"/>
      <c r="BKR361" s="124"/>
      <c r="BKS361" s="124"/>
      <c r="BKT361" s="124"/>
      <c r="BKU361" s="124"/>
      <c r="BKV361" s="124"/>
      <c r="BKW361" s="124"/>
      <c r="BKX361" s="124"/>
      <c r="BKY361" s="124"/>
      <c r="BKZ361" s="124"/>
      <c r="BLA361" s="124"/>
      <c r="BLB361" s="124"/>
      <c r="BLC361" s="124"/>
      <c r="BLD361" s="124"/>
      <c r="BLE361" s="124"/>
      <c r="BLF361" s="124"/>
      <c r="BLG361" s="124"/>
      <c r="BLH361" s="124"/>
      <c r="BLI361" s="124"/>
      <c r="BLJ361" s="124"/>
      <c r="BLK361" s="124"/>
      <c r="BLL361" s="124"/>
      <c r="BLM361" s="124"/>
      <c r="BLN361" s="124"/>
      <c r="BLO361" s="124"/>
      <c r="BLP361" s="124"/>
      <c r="BLQ361" s="124"/>
      <c r="BLR361" s="124"/>
      <c r="BLS361" s="124"/>
      <c r="BLT361" s="124"/>
      <c r="BLU361" s="124"/>
      <c r="BLV361" s="124"/>
      <c r="BLW361" s="124"/>
      <c r="BLX361" s="124"/>
      <c r="BLY361" s="124"/>
      <c r="BLZ361" s="124"/>
      <c r="BMA361" s="124"/>
      <c r="BMB361" s="124"/>
      <c r="BMC361" s="124"/>
      <c r="BMD361" s="124"/>
      <c r="BME361" s="124"/>
      <c r="BMF361" s="124"/>
      <c r="BMG361" s="124"/>
      <c r="BMH361" s="124"/>
      <c r="BMI361" s="124"/>
      <c r="BMJ361" s="124"/>
      <c r="BMK361" s="124"/>
      <c r="BML361" s="124"/>
      <c r="BMM361" s="124"/>
      <c r="BMN361" s="124"/>
      <c r="BMO361" s="124"/>
      <c r="BMP361" s="124"/>
      <c r="BMQ361" s="124"/>
      <c r="BMR361" s="124"/>
      <c r="BMS361" s="124"/>
      <c r="BMT361" s="124"/>
      <c r="BMU361" s="124"/>
      <c r="BMV361" s="124"/>
      <c r="BMW361" s="124"/>
      <c r="BMX361" s="124"/>
      <c r="BMY361" s="124"/>
      <c r="BMZ361" s="124"/>
      <c r="BNA361" s="124"/>
      <c r="BNB361" s="124"/>
      <c r="BNC361" s="124"/>
      <c r="BND361" s="124"/>
      <c r="BNE361" s="124"/>
      <c r="BNF361" s="124"/>
      <c r="BNG361" s="124"/>
      <c r="BNH361" s="124"/>
      <c r="BNI361" s="124"/>
      <c r="BNJ361" s="124"/>
      <c r="BNK361" s="124"/>
      <c r="BNL361" s="124"/>
      <c r="BNM361" s="124"/>
      <c r="BNN361" s="124"/>
      <c r="BNO361" s="124"/>
      <c r="BNP361" s="124"/>
      <c r="BNQ361" s="124"/>
      <c r="BNR361" s="124"/>
      <c r="BNS361" s="124"/>
      <c r="BNT361" s="124"/>
      <c r="BNU361" s="124"/>
      <c r="BNV361" s="124"/>
      <c r="BNW361" s="124"/>
      <c r="BNX361" s="124"/>
      <c r="BNY361" s="124"/>
      <c r="BNZ361" s="124"/>
      <c r="BOA361" s="124"/>
      <c r="BOB361" s="124"/>
      <c r="BOC361" s="124"/>
      <c r="BOD361" s="124"/>
      <c r="BOE361" s="124"/>
      <c r="BOF361" s="124"/>
      <c r="BOG361" s="124"/>
      <c r="BOH361" s="124"/>
      <c r="BOI361" s="124"/>
      <c r="BOJ361" s="124"/>
      <c r="BOK361" s="124"/>
      <c r="BOL361" s="124"/>
      <c r="BOM361" s="124"/>
      <c r="BON361" s="124"/>
      <c r="BOO361" s="124"/>
      <c r="BOP361" s="124"/>
      <c r="BOQ361" s="124"/>
      <c r="BOR361" s="124"/>
      <c r="BOS361" s="124"/>
      <c r="BOT361" s="124"/>
      <c r="BOU361" s="124"/>
      <c r="BOV361" s="124"/>
      <c r="BOW361" s="124"/>
      <c r="BOX361" s="124"/>
      <c r="BOY361" s="124"/>
      <c r="BOZ361" s="124"/>
      <c r="BPA361" s="124"/>
      <c r="BPB361" s="124"/>
      <c r="BPC361" s="124"/>
      <c r="BPD361" s="124"/>
      <c r="BPE361" s="124"/>
      <c r="BPF361" s="124"/>
      <c r="BPG361" s="124"/>
      <c r="BPH361" s="124"/>
      <c r="BPI361" s="124"/>
      <c r="BPJ361" s="124"/>
      <c r="BPK361" s="124"/>
      <c r="BPL361" s="124"/>
      <c r="BPM361" s="124"/>
      <c r="BPN361" s="124"/>
      <c r="BPO361" s="124"/>
      <c r="BPP361" s="124"/>
      <c r="BPQ361" s="124"/>
      <c r="BPR361" s="124"/>
      <c r="BPS361" s="124"/>
      <c r="BPT361" s="124"/>
      <c r="BPU361" s="124"/>
      <c r="BPV361" s="124"/>
      <c r="BPW361" s="124"/>
      <c r="BPX361" s="124"/>
      <c r="BPY361" s="124"/>
      <c r="BPZ361" s="124"/>
      <c r="BQA361" s="124"/>
      <c r="BQB361" s="124"/>
      <c r="BQC361" s="124"/>
      <c r="BQD361" s="124"/>
      <c r="BQE361" s="124"/>
      <c r="BQF361" s="124"/>
      <c r="BQG361" s="124"/>
      <c r="BQH361" s="124"/>
      <c r="BQI361" s="124"/>
      <c r="BQJ361" s="124"/>
      <c r="BQK361" s="124"/>
      <c r="BQL361" s="124"/>
      <c r="BQM361" s="124"/>
      <c r="BQN361" s="124"/>
      <c r="BQO361" s="124"/>
      <c r="BQP361" s="124"/>
      <c r="BQQ361" s="124"/>
      <c r="BQR361" s="124"/>
      <c r="BQS361" s="124"/>
      <c r="BQT361" s="124"/>
      <c r="BQU361" s="124"/>
      <c r="BQV361" s="124"/>
      <c r="BQW361" s="124"/>
      <c r="BQX361" s="124"/>
      <c r="BQY361" s="124"/>
      <c r="BQZ361" s="124"/>
      <c r="BRA361" s="124"/>
      <c r="BRB361" s="124"/>
      <c r="BRC361" s="124"/>
      <c r="BRD361" s="124"/>
      <c r="BRE361" s="124"/>
      <c r="BRF361" s="124"/>
      <c r="BRG361" s="124"/>
      <c r="BRH361" s="124"/>
      <c r="BRI361" s="124"/>
      <c r="BRJ361" s="124"/>
      <c r="BRK361" s="124"/>
      <c r="BRL361" s="124"/>
      <c r="BRM361" s="124"/>
      <c r="BRN361" s="124"/>
      <c r="BRO361" s="124"/>
      <c r="BRP361" s="124"/>
      <c r="BRQ361" s="124"/>
      <c r="BRR361" s="124"/>
      <c r="BRS361" s="124"/>
      <c r="BRT361" s="124"/>
      <c r="BRU361" s="124"/>
      <c r="BRV361" s="124"/>
      <c r="BRW361" s="124"/>
      <c r="BRX361" s="124"/>
      <c r="BRY361" s="124"/>
      <c r="BRZ361" s="124"/>
    </row>
    <row r="362" spans="1:1846" s="45" customFormat="1" x14ac:dyDescent="0.3">
      <c r="A362" s="812"/>
      <c r="B362" s="812"/>
      <c r="C362" s="812"/>
      <c r="D362" s="793"/>
      <c r="E362" s="542" t="s">
        <v>483</v>
      </c>
      <c r="F362" s="829">
        <v>166</v>
      </c>
      <c r="G362" s="804" t="s">
        <v>1140</v>
      </c>
      <c r="H362" s="817">
        <v>0</v>
      </c>
      <c r="I362" s="816">
        <v>992000000</v>
      </c>
      <c r="J362" s="816">
        <v>992000000</v>
      </c>
      <c r="K362" s="816">
        <v>0</v>
      </c>
      <c r="L362" s="768" t="s">
        <v>144</v>
      </c>
      <c r="M362" s="933">
        <v>0</v>
      </c>
      <c r="N362" s="816">
        <v>2000000000</v>
      </c>
      <c r="O362" s="816">
        <v>2000000000</v>
      </c>
      <c r="P362" s="816">
        <v>0</v>
      </c>
      <c r="Q362" s="839" t="s">
        <v>1032</v>
      </c>
      <c r="R362" s="837">
        <v>0</v>
      </c>
      <c r="S362" s="816">
        <v>0</v>
      </c>
      <c r="T362" s="816">
        <v>0</v>
      </c>
      <c r="U362" s="816">
        <v>0</v>
      </c>
      <c r="V362" s="828"/>
      <c r="W362" s="837">
        <f t="shared" si="203"/>
        <v>0</v>
      </c>
      <c r="X362" s="951">
        <f t="shared" si="203"/>
        <v>2992000000</v>
      </c>
      <c r="Y362" s="951">
        <f t="shared" si="203"/>
        <v>2992000000</v>
      </c>
      <c r="Z362" s="966">
        <f t="shared" si="203"/>
        <v>0</v>
      </c>
      <c r="AA362" s="897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  <c r="CT362" s="44"/>
      <c r="CU362" s="44"/>
      <c r="CV362" s="44"/>
      <c r="CW362" s="44"/>
      <c r="CX362" s="44"/>
      <c r="CY362" s="44"/>
      <c r="CZ362" s="44"/>
      <c r="DA362" s="44"/>
      <c r="DB362" s="44"/>
      <c r="DC362" s="44"/>
      <c r="DD362" s="44"/>
      <c r="DE362" s="44"/>
      <c r="DF362" s="44"/>
      <c r="DG362" s="44"/>
      <c r="DH362" s="44"/>
      <c r="DI362" s="44"/>
      <c r="DJ362" s="44"/>
      <c r="DK362" s="44"/>
      <c r="DL362" s="44"/>
      <c r="DM362" s="44"/>
      <c r="DN362" s="44"/>
      <c r="DO362" s="44"/>
      <c r="DP362" s="44"/>
      <c r="DQ362" s="44"/>
      <c r="DR362" s="44"/>
      <c r="DS362" s="44"/>
      <c r="DT362" s="44"/>
      <c r="DU362" s="44"/>
      <c r="DV362" s="44"/>
      <c r="DW362" s="44"/>
      <c r="DX362" s="44"/>
      <c r="DY362" s="44"/>
      <c r="DZ362" s="44"/>
      <c r="EA362" s="44"/>
      <c r="EB362" s="44"/>
      <c r="EC362" s="44"/>
      <c r="ED362" s="44"/>
      <c r="EE362" s="44"/>
      <c r="EF362" s="44"/>
      <c r="EG362" s="44"/>
      <c r="EH362" s="44"/>
      <c r="EI362" s="44"/>
      <c r="EJ362" s="44"/>
      <c r="EK362" s="44"/>
      <c r="EL362" s="44"/>
      <c r="EM362" s="44"/>
      <c r="EN362" s="44"/>
      <c r="EO362" s="44"/>
      <c r="EP362" s="44"/>
      <c r="EQ362" s="44"/>
      <c r="ER362" s="44"/>
      <c r="ES362" s="44"/>
      <c r="ET362" s="44"/>
      <c r="EU362" s="44"/>
      <c r="EV362" s="44"/>
      <c r="EW362" s="44"/>
      <c r="EX362" s="44"/>
      <c r="EY362" s="44"/>
      <c r="EZ362" s="44"/>
      <c r="FA362" s="44"/>
      <c r="FB362" s="44"/>
      <c r="FC362" s="44"/>
      <c r="FD362" s="44"/>
      <c r="FE362" s="44"/>
      <c r="FF362" s="44"/>
      <c r="FG362" s="44"/>
      <c r="FH362" s="44"/>
      <c r="FI362" s="44"/>
      <c r="FJ362" s="44"/>
      <c r="FK362" s="44"/>
      <c r="FL362" s="44"/>
      <c r="FM362" s="44"/>
      <c r="FN362" s="44"/>
      <c r="FO362" s="44"/>
      <c r="FP362" s="44"/>
      <c r="FQ362" s="44"/>
      <c r="FR362" s="44"/>
      <c r="FS362" s="44"/>
      <c r="FT362" s="44"/>
      <c r="FU362" s="44"/>
      <c r="FV362" s="44"/>
      <c r="FW362" s="44"/>
      <c r="FX362" s="44"/>
      <c r="FY362" s="44"/>
      <c r="FZ362" s="44"/>
      <c r="GA362" s="44"/>
      <c r="GB362" s="44"/>
      <c r="GC362" s="44"/>
      <c r="GD362" s="44"/>
      <c r="GE362" s="44"/>
      <c r="GF362" s="44"/>
      <c r="GG362" s="44"/>
      <c r="GH362" s="44"/>
      <c r="GI362" s="44"/>
      <c r="GJ362" s="44"/>
      <c r="GK362" s="44"/>
      <c r="GL362" s="44"/>
      <c r="GM362" s="44"/>
      <c r="GN362" s="44"/>
      <c r="GO362" s="44"/>
      <c r="GP362" s="44"/>
      <c r="GQ362" s="44"/>
      <c r="GR362" s="44"/>
      <c r="GS362" s="44"/>
      <c r="GT362" s="44"/>
      <c r="GU362" s="44"/>
      <c r="GV362" s="44"/>
      <c r="GW362" s="44"/>
      <c r="GX362" s="44"/>
      <c r="GY362" s="44"/>
      <c r="GZ362" s="44"/>
      <c r="HA362" s="44"/>
      <c r="HB362" s="44"/>
      <c r="HC362" s="44"/>
      <c r="HD362" s="44"/>
      <c r="HE362" s="44"/>
      <c r="HF362" s="44"/>
      <c r="HG362" s="44"/>
      <c r="HH362" s="44"/>
      <c r="HI362" s="44"/>
      <c r="HJ362" s="44"/>
      <c r="HK362" s="44"/>
      <c r="HL362" s="44"/>
      <c r="HM362" s="44"/>
      <c r="HN362" s="44"/>
      <c r="HO362" s="44"/>
      <c r="HP362" s="44"/>
      <c r="HQ362" s="44"/>
      <c r="HR362" s="44"/>
      <c r="HS362" s="44"/>
      <c r="HT362" s="44"/>
      <c r="HU362" s="44"/>
      <c r="HV362" s="44"/>
      <c r="HW362" s="44"/>
      <c r="HX362" s="44"/>
      <c r="HY362" s="44"/>
      <c r="HZ362" s="44"/>
      <c r="IA362" s="44"/>
      <c r="IB362" s="44"/>
      <c r="IC362" s="44"/>
      <c r="ID362" s="44"/>
      <c r="IE362" s="44"/>
      <c r="IF362" s="44"/>
      <c r="IG362" s="44"/>
      <c r="IH362" s="44"/>
      <c r="II362" s="44"/>
      <c r="IJ362" s="44"/>
      <c r="IK362" s="44"/>
      <c r="IL362" s="44"/>
      <c r="IM362" s="44"/>
      <c r="IN362" s="44"/>
      <c r="IO362" s="44"/>
      <c r="IP362" s="44"/>
      <c r="IQ362" s="44"/>
      <c r="IR362" s="44"/>
      <c r="IS362" s="44"/>
      <c r="IT362" s="44"/>
      <c r="IU362" s="44"/>
      <c r="IV362" s="44"/>
      <c r="IW362" s="44"/>
      <c r="IX362" s="44"/>
      <c r="IY362" s="44"/>
      <c r="IZ362" s="44"/>
      <c r="JA362" s="44"/>
      <c r="JB362" s="44"/>
      <c r="JC362" s="44"/>
      <c r="JD362" s="44"/>
      <c r="JE362" s="44"/>
      <c r="JF362" s="44"/>
      <c r="JG362" s="44"/>
      <c r="JH362" s="44"/>
      <c r="JI362" s="44"/>
      <c r="JJ362" s="44"/>
      <c r="JK362" s="44"/>
      <c r="JL362" s="44"/>
      <c r="JM362" s="44"/>
      <c r="JN362" s="44"/>
      <c r="JO362" s="44"/>
      <c r="JP362" s="44"/>
      <c r="JQ362" s="44"/>
      <c r="JR362" s="44"/>
      <c r="JS362" s="44"/>
      <c r="JT362" s="44"/>
      <c r="JU362" s="44"/>
      <c r="JV362" s="44"/>
      <c r="JW362" s="44"/>
      <c r="JX362" s="44"/>
      <c r="JY362" s="44"/>
      <c r="JZ362" s="44"/>
      <c r="KA362" s="44"/>
      <c r="KB362" s="44"/>
      <c r="KC362" s="44"/>
      <c r="KD362" s="44"/>
      <c r="KE362" s="44"/>
      <c r="KF362" s="44"/>
      <c r="KG362" s="44"/>
      <c r="KH362" s="44"/>
      <c r="KI362" s="44"/>
      <c r="KJ362" s="44"/>
      <c r="KK362" s="44"/>
      <c r="KL362" s="44"/>
      <c r="KM362" s="44"/>
      <c r="KN362" s="44"/>
      <c r="KO362" s="44"/>
      <c r="KP362" s="44"/>
      <c r="KQ362" s="44"/>
      <c r="KR362" s="44"/>
      <c r="KS362" s="44"/>
      <c r="KT362" s="44"/>
      <c r="KU362" s="44"/>
      <c r="KV362" s="44"/>
      <c r="KW362" s="44"/>
      <c r="KX362" s="44"/>
      <c r="KY362" s="44"/>
      <c r="KZ362" s="44"/>
      <c r="LA362" s="44"/>
      <c r="LB362" s="44"/>
      <c r="LC362" s="44"/>
      <c r="LD362" s="44"/>
      <c r="LE362" s="44"/>
      <c r="LF362" s="44"/>
      <c r="LG362" s="44"/>
      <c r="LH362" s="44"/>
      <c r="LI362" s="44"/>
      <c r="LJ362" s="44"/>
      <c r="LK362" s="44"/>
      <c r="LL362" s="44"/>
      <c r="LM362" s="44"/>
      <c r="LN362" s="44"/>
      <c r="LO362" s="44"/>
      <c r="LP362" s="44"/>
      <c r="LQ362" s="44"/>
      <c r="LR362" s="44"/>
      <c r="LS362" s="44"/>
      <c r="LT362" s="44"/>
      <c r="LU362" s="44"/>
      <c r="LV362" s="44"/>
      <c r="LW362" s="44"/>
      <c r="LX362" s="44"/>
      <c r="LY362" s="44"/>
      <c r="LZ362" s="44"/>
      <c r="MA362" s="44"/>
      <c r="MB362" s="44"/>
      <c r="MC362" s="44"/>
      <c r="MD362" s="44"/>
      <c r="ME362" s="44"/>
      <c r="MF362" s="44"/>
      <c r="MG362" s="44"/>
      <c r="MH362" s="44"/>
      <c r="MI362" s="44"/>
      <c r="MJ362" s="44"/>
      <c r="MK362" s="44"/>
      <c r="ML362" s="44"/>
      <c r="MM362" s="44"/>
      <c r="MN362" s="44"/>
      <c r="MO362" s="44"/>
      <c r="MP362" s="44"/>
      <c r="MQ362" s="44"/>
      <c r="MR362" s="44"/>
      <c r="MS362" s="44"/>
      <c r="MT362" s="44"/>
      <c r="MU362" s="44"/>
      <c r="MV362" s="44"/>
      <c r="MW362" s="44"/>
      <c r="MX362" s="44"/>
      <c r="MY362" s="44"/>
      <c r="MZ362" s="44"/>
      <c r="NA362" s="44"/>
      <c r="NB362" s="44"/>
      <c r="NC362" s="44"/>
      <c r="ND362" s="44"/>
      <c r="NE362" s="44"/>
      <c r="NF362" s="44"/>
      <c r="NG362" s="44"/>
      <c r="NH362" s="44"/>
      <c r="NI362" s="44"/>
      <c r="NJ362" s="44"/>
      <c r="NK362" s="44"/>
      <c r="NL362" s="44"/>
      <c r="NM362" s="44"/>
      <c r="NN362" s="44"/>
      <c r="NO362" s="44"/>
      <c r="NP362" s="44"/>
      <c r="NQ362" s="44"/>
      <c r="NR362" s="44"/>
      <c r="NS362" s="44"/>
      <c r="NT362" s="44"/>
      <c r="NU362" s="44"/>
      <c r="NV362" s="44"/>
      <c r="NW362" s="44"/>
      <c r="NX362" s="44"/>
      <c r="NY362" s="44"/>
      <c r="NZ362" s="44"/>
      <c r="OA362" s="44"/>
      <c r="OB362" s="44"/>
      <c r="OC362" s="44"/>
      <c r="OD362" s="44"/>
      <c r="OE362" s="44"/>
      <c r="OF362" s="44"/>
      <c r="OG362" s="44"/>
      <c r="OH362" s="44"/>
      <c r="OI362" s="44"/>
      <c r="OJ362" s="44"/>
      <c r="OK362" s="44"/>
      <c r="OL362" s="44"/>
      <c r="OM362" s="44"/>
      <c r="ON362" s="44"/>
      <c r="OO362" s="44"/>
      <c r="OP362" s="44"/>
      <c r="OQ362" s="44"/>
      <c r="OR362" s="44"/>
      <c r="OS362" s="44"/>
      <c r="OT362" s="44"/>
      <c r="OU362" s="44"/>
      <c r="OV362" s="44"/>
      <c r="OW362" s="44"/>
      <c r="OX362" s="44"/>
      <c r="OY362" s="44"/>
      <c r="OZ362" s="44"/>
      <c r="PA362" s="44"/>
      <c r="PB362" s="44"/>
      <c r="PC362" s="44"/>
      <c r="PD362" s="44"/>
      <c r="PE362" s="44"/>
      <c r="PF362" s="44"/>
      <c r="PG362" s="44"/>
      <c r="PH362" s="44"/>
      <c r="PI362" s="44"/>
      <c r="PJ362" s="44"/>
      <c r="PK362" s="44"/>
      <c r="PL362" s="44"/>
      <c r="PM362" s="44"/>
      <c r="PN362" s="44"/>
      <c r="PO362" s="44"/>
      <c r="PP362" s="44"/>
      <c r="PQ362" s="44"/>
      <c r="PR362" s="44"/>
      <c r="PS362" s="44"/>
      <c r="PT362" s="44"/>
      <c r="PU362" s="44"/>
      <c r="PV362" s="44"/>
      <c r="PW362" s="44"/>
      <c r="PX362" s="44"/>
      <c r="PY362" s="44"/>
      <c r="PZ362" s="44"/>
      <c r="QA362" s="44"/>
      <c r="QB362" s="44"/>
      <c r="QC362" s="44"/>
      <c r="QD362" s="44"/>
      <c r="QE362" s="44"/>
      <c r="QF362" s="44"/>
      <c r="QG362" s="44"/>
      <c r="QH362" s="44"/>
      <c r="QI362" s="44"/>
      <c r="QJ362" s="44"/>
      <c r="QK362" s="44"/>
      <c r="QL362" s="44"/>
      <c r="QM362" s="44"/>
      <c r="QN362" s="44"/>
      <c r="QO362" s="44"/>
      <c r="QP362" s="44"/>
      <c r="QQ362" s="44"/>
      <c r="QR362" s="44"/>
      <c r="QS362" s="44"/>
      <c r="QT362" s="44"/>
      <c r="QU362" s="44"/>
      <c r="QV362" s="44"/>
      <c r="QW362" s="44"/>
      <c r="QX362" s="44"/>
      <c r="QY362" s="44"/>
      <c r="QZ362" s="44"/>
      <c r="RA362" s="44"/>
      <c r="RB362" s="44"/>
      <c r="RC362" s="44"/>
      <c r="RD362" s="44"/>
      <c r="RE362" s="44"/>
      <c r="RF362" s="44"/>
      <c r="RG362" s="44"/>
      <c r="RH362" s="44"/>
      <c r="RI362" s="44"/>
      <c r="RJ362" s="44"/>
      <c r="RK362" s="44"/>
      <c r="RL362" s="44"/>
      <c r="RM362" s="44"/>
      <c r="RN362" s="44"/>
      <c r="RO362" s="44"/>
      <c r="RP362" s="44"/>
      <c r="RQ362" s="44"/>
      <c r="RR362" s="44"/>
      <c r="RS362" s="44"/>
      <c r="RT362" s="44"/>
      <c r="RU362" s="44"/>
      <c r="RV362" s="44"/>
      <c r="RW362" s="44"/>
      <c r="RX362" s="44"/>
      <c r="RY362" s="44"/>
      <c r="RZ362" s="44"/>
      <c r="SA362" s="44"/>
      <c r="SB362" s="44"/>
      <c r="SC362" s="44"/>
      <c r="SD362" s="44"/>
      <c r="SE362" s="44"/>
      <c r="SF362" s="44"/>
      <c r="SG362" s="44"/>
      <c r="SH362" s="44"/>
      <c r="SI362" s="44"/>
      <c r="SJ362" s="44"/>
      <c r="SK362" s="44"/>
      <c r="SL362" s="44"/>
      <c r="SM362" s="44"/>
      <c r="SN362" s="44"/>
      <c r="SO362" s="44"/>
      <c r="SP362" s="44"/>
      <c r="SQ362" s="44"/>
      <c r="SR362" s="44"/>
      <c r="SS362" s="44"/>
      <c r="ST362" s="44"/>
      <c r="SU362" s="44"/>
      <c r="SV362" s="44"/>
      <c r="SW362" s="44"/>
      <c r="SX362" s="44"/>
      <c r="SY362" s="44"/>
      <c r="SZ362" s="44"/>
      <c r="TA362" s="44"/>
      <c r="TB362" s="44"/>
      <c r="TC362" s="44"/>
      <c r="TD362" s="44"/>
      <c r="TE362" s="44"/>
      <c r="TF362" s="44"/>
      <c r="TG362" s="44"/>
      <c r="TH362" s="44"/>
      <c r="TI362" s="44"/>
      <c r="TJ362" s="44"/>
      <c r="TK362" s="44"/>
      <c r="TL362" s="44"/>
      <c r="TM362" s="44"/>
      <c r="TN362" s="44"/>
      <c r="TO362" s="44"/>
      <c r="TP362" s="44"/>
      <c r="TQ362" s="44"/>
      <c r="TR362" s="44"/>
      <c r="TS362" s="44"/>
      <c r="TT362" s="44"/>
      <c r="TU362" s="44"/>
      <c r="TV362" s="44"/>
      <c r="TW362" s="44"/>
      <c r="TX362" s="44"/>
      <c r="TY362" s="44"/>
      <c r="TZ362" s="44"/>
      <c r="UA362" s="44"/>
      <c r="UB362" s="44"/>
      <c r="UC362" s="44"/>
      <c r="UD362" s="44"/>
      <c r="UE362" s="44"/>
      <c r="UF362" s="44"/>
      <c r="UG362" s="44"/>
      <c r="UH362" s="44"/>
      <c r="UI362" s="44"/>
      <c r="UJ362" s="44"/>
      <c r="UK362" s="44"/>
      <c r="UL362" s="44"/>
      <c r="UM362" s="44"/>
      <c r="UN362" s="44"/>
      <c r="UO362" s="44"/>
      <c r="UP362" s="44"/>
      <c r="UQ362" s="44"/>
      <c r="UR362" s="44"/>
      <c r="US362" s="44"/>
      <c r="UT362" s="44"/>
      <c r="UU362" s="44"/>
      <c r="UV362" s="44"/>
      <c r="UW362" s="44"/>
      <c r="UX362" s="44"/>
      <c r="UY362" s="44"/>
      <c r="UZ362" s="44"/>
      <c r="VA362" s="44"/>
      <c r="VB362" s="44"/>
      <c r="VC362" s="44"/>
      <c r="VD362" s="44"/>
      <c r="VE362" s="44"/>
      <c r="VF362" s="44"/>
      <c r="VG362" s="44"/>
      <c r="VH362" s="44"/>
      <c r="VI362" s="44"/>
      <c r="VJ362" s="44"/>
      <c r="VK362" s="44"/>
      <c r="VL362" s="44"/>
      <c r="VM362" s="44"/>
      <c r="VN362" s="44"/>
      <c r="VO362" s="44"/>
      <c r="VP362" s="44"/>
      <c r="VQ362" s="44"/>
      <c r="VR362" s="44"/>
      <c r="VS362" s="44"/>
      <c r="VT362" s="44"/>
      <c r="VU362" s="44"/>
      <c r="VV362" s="44"/>
      <c r="VW362" s="44"/>
      <c r="VX362" s="44"/>
      <c r="VY362" s="44"/>
      <c r="VZ362" s="44"/>
      <c r="WA362" s="44"/>
      <c r="WB362" s="44"/>
      <c r="WC362" s="44"/>
      <c r="WD362" s="44"/>
      <c r="WE362" s="44"/>
      <c r="WF362" s="44"/>
      <c r="WG362" s="44"/>
      <c r="WH362" s="44"/>
      <c r="WI362" s="44"/>
      <c r="WJ362" s="44"/>
      <c r="WK362" s="44"/>
      <c r="WL362" s="44"/>
      <c r="WM362" s="44"/>
      <c r="WN362" s="44"/>
      <c r="WO362" s="44"/>
      <c r="WP362" s="44"/>
      <c r="WQ362" s="44"/>
      <c r="WR362" s="44"/>
      <c r="WS362" s="44"/>
      <c r="WT362" s="44"/>
      <c r="WU362" s="44"/>
      <c r="WV362" s="44"/>
      <c r="WW362" s="44"/>
      <c r="WX362" s="44"/>
      <c r="WY362" s="44"/>
      <c r="WZ362" s="44"/>
      <c r="XA362" s="44"/>
      <c r="XB362" s="44"/>
      <c r="XC362" s="44"/>
      <c r="XD362" s="44"/>
      <c r="XE362" s="44"/>
      <c r="XF362" s="44"/>
      <c r="XG362" s="44"/>
      <c r="XH362" s="44"/>
      <c r="XI362" s="44"/>
      <c r="XJ362" s="44"/>
      <c r="XK362" s="44"/>
      <c r="XL362" s="44"/>
      <c r="XM362" s="44"/>
      <c r="XN362" s="44"/>
      <c r="XO362" s="44"/>
      <c r="XP362" s="44"/>
      <c r="XQ362" s="44"/>
      <c r="XR362" s="44"/>
      <c r="XS362" s="44"/>
      <c r="XT362" s="44"/>
      <c r="XU362" s="44"/>
      <c r="XV362" s="44"/>
      <c r="XW362" s="44"/>
      <c r="XX362" s="44"/>
      <c r="XY362" s="44"/>
      <c r="XZ362" s="44"/>
      <c r="YA362" s="44"/>
      <c r="YB362" s="44"/>
      <c r="YC362" s="44"/>
      <c r="YD362" s="44"/>
      <c r="YE362" s="44"/>
      <c r="YF362" s="44"/>
      <c r="YG362" s="44"/>
      <c r="YH362" s="44"/>
      <c r="YI362" s="44"/>
      <c r="YJ362" s="44"/>
      <c r="YK362" s="44"/>
      <c r="YL362" s="44"/>
      <c r="YM362" s="44"/>
      <c r="YN362" s="44"/>
      <c r="YO362" s="44"/>
      <c r="YP362" s="44"/>
      <c r="YQ362" s="44"/>
      <c r="YR362" s="44"/>
      <c r="YS362" s="44"/>
      <c r="YT362" s="44"/>
      <c r="YU362" s="44"/>
      <c r="YV362" s="44"/>
      <c r="YW362" s="44"/>
      <c r="YX362" s="44"/>
      <c r="YY362" s="44"/>
      <c r="YZ362" s="44"/>
      <c r="ZA362" s="44"/>
      <c r="ZB362" s="44"/>
      <c r="ZC362" s="44"/>
      <c r="ZD362" s="44"/>
      <c r="ZE362" s="44"/>
      <c r="ZF362" s="44"/>
      <c r="ZG362" s="44"/>
      <c r="ZH362" s="44"/>
      <c r="ZI362" s="44"/>
      <c r="ZJ362" s="44"/>
      <c r="ZK362" s="44"/>
      <c r="ZL362" s="44"/>
      <c r="ZM362" s="44"/>
      <c r="ZN362" s="44"/>
      <c r="ZO362" s="44"/>
      <c r="ZP362" s="44"/>
      <c r="ZQ362" s="44"/>
      <c r="ZR362" s="44"/>
      <c r="ZS362" s="44"/>
      <c r="ZT362" s="44"/>
      <c r="ZU362" s="44"/>
      <c r="ZV362" s="44"/>
      <c r="ZW362" s="44"/>
      <c r="ZX362" s="44"/>
      <c r="ZY362" s="44"/>
      <c r="ZZ362" s="44"/>
      <c r="AAA362" s="44"/>
      <c r="AAB362" s="44"/>
      <c r="AAC362" s="44"/>
      <c r="AAD362" s="44"/>
      <c r="AAE362" s="44"/>
      <c r="AAF362" s="44"/>
      <c r="AAG362" s="44"/>
      <c r="AAH362" s="44"/>
      <c r="AAI362" s="44"/>
      <c r="AAJ362" s="44"/>
      <c r="AAK362" s="44"/>
      <c r="AAL362" s="44"/>
      <c r="AAM362" s="44"/>
      <c r="AAN362" s="44"/>
      <c r="AAO362" s="44"/>
      <c r="AAP362" s="44"/>
      <c r="AAQ362" s="44"/>
      <c r="AAR362" s="44"/>
      <c r="AAS362" s="44"/>
      <c r="AAT362" s="44"/>
      <c r="AAU362" s="44"/>
      <c r="AAV362" s="44"/>
      <c r="AAW362" s="44"/>
      <c r="AAX362" s="44"/>
      <c r="AAY362" s="44"/>
      <c r="AAZ362" s="44"/>
      <c r="ABA362" s="44"/>
      <c r="ABB362" s="44"/>
      <c r="ABC362" s="44"/>
      <c r="ABD362" s="44"/>
      <c r="ABE362" s="44"/>
      <c r="ABF362" s="44"/>
      <c r="ABG362" s="44"/>
      <c r="ABH362" s="44"/>
      <c r="ABI362" s="44"/>
      <c r="ABJ362" s="44"/>
      <c r="ABK362" s="44"/>
      <c r="ABL362" s="44"/>
      <c r="ABM362" s="44"/>
      <c r="ABN362" s="44"/>
      <c r="ABO362" s="44"/>
      <c r="ABP362" s="44"/>
      <c r="ABQ362" s="44"/>
      <c r="ABR362" s="44"/>
      <c r="ABS362" s="44"/>
      <c r="ABT362" s="44"/>
      <c r="ABU362" s="44"/>
      <c r="ABV362" s="44"/>
      <c r="ABW362" s="44"/>
      <c r="ABX362" s="44"/>
      <c r="ABY362" s="44"/>
      <c r="ABZ362" s="44"/>
      <c r="ACA362" s="44"/>
      <c r="ACB362" s="44"/>
      <c r="ACC362" s="44"/>
      <c r="ACD362" s="44"/>
      <c r="ACE362" s="44"/>
      <c r="ACF362" s="44"/>
      <c r="ACG362" s="44"/>
      <c r="ACH362" s="44"/>
      <c r="ACI362" s="44"/>
      <c r="ACJ362" s="44"/>
      <c r="ACK362" s="44"/>
      <c r="ACL362" s="44"/>
      <c r="ACM362" s="44"/>
      <c r="ACN362" s="44"/>
      <c r="ACO362" s="44"/>
      <c r="ACP362" s="44"/>
      <c r="ACQ362" s="44"/>
      <c r="ACR362" s="44"/>
      <c r="ACS362" s="44"/>
      <c r="ACT362" s="44"/>
      <c r="ACU362" s="44"/>
      <c r="ACV362" s="44"/>
      <c r="ACW362" s="44"/>
      <c r="ACX362" s="44"/>
      <c r="ACY362" s="44"/>
      <c r="ACZ362" s="44"/>
      <c r="ADA362" s="44"/>
      <c r="ADB362" s="44"/>
      <c r="ADC362" s="44"/>
      <c r="ADD362" s="44"/>
      <c r="ADE362" s="44"/>
      <c r="ADF362" s="44"/>
      <c r="ADG362" s="44"/>
      <c r="ADH362" s="44"/>
      <c r="ADI362" s="44"/>
      <c r="ADJ362" s="44"/>
      <c r="ADK362" s="44"/>
      <c r="ADL362" s="44"/>
      <c r="ADM362" s="44"/>
      <c r="ADN362" s="44"/>
      <c r="ADO362" s="44"/>
      <c r="ADP362" s="44"/>
      <c r="ADQ362" s="44"/>
      <c r="ADR362" s="44"/>
      <c r="ADS362" s="44"/>
      <c r="ADT362" s="44"/>
      <c r="ADU362" s="44"/>
      <c r="ADV362" s="44"/>
      <c r="ADW362" s="44"/>
      <c r="ADX362" s="44"/>
      <c r="ADY362" s="44"/>
      <c r="ADZ362" s="44"/>
      <c r="AEA362" s="44"/>
      <c r="AEB362" s="44"/>
      <c r="AEC362" s="44"/>
      <c r="AED362" s="44"/>
      <c r="AEE362" s="44"/>
      <c r="AEF362" s="44"/>
      <c r="AEG362" s="44"/>
      <c r="AEH362" s="44"/>
      <c r="AEI362" s="44"/>
      <c r="AEJ362" s="44"/>
      <c r="AEK362" s="44"/>
      <c r="AEL362" s="44"/>
      <c r="AEM362" s="44"/>
      <c r="AEN362" s="44"/>
      <c r="AEO362" s="44"/>
      <c r="AEP362" s="44"/>
      <c r="AEQ362" s="44"/>
      <c r="AER362" s="44"/>
      <c r="AES362" s="44"/>
      <c r="AET362" s="44"/>
      <c r="AEU362" s="44"/>
      <c r="AEV362" s="44"/>
      <c r="AEW362" s="44"/>
      <c r="AEX362" s="44"/>
      <c r="AEY362" s="44"/>
      <c r="AEZ362" s="44"/>
      <c r="AFA362" s="44"/>
      <c r="AFB362" s="44"/>
      <c r="AFC362" s="44"/>
      <c r="AFD362" s="44"/>
      <c r="AFE362" s="44"/>
      <c r="AFF362" s="44"/>
      <c r="AFG362" s="44"/>
      <c r="AFH362" s="44"/>
      <c r="AFI362" s="44"/>
      <c r="AFJ362" s="44"/>
      <c r="AFK362" s="44"/>
      <c r="AFL362" s="44"/>
      <c r="AFM362" s="44"/>
      <c r="AFN362" s="44"/>
      <c r="AFO362" s="44"/>
      <c r="AFP362" s="44"/>
      <c r="AFQ362" s="44"/>
      <c r="AFR362" s="44"/>
      <c r="AFS362" s="44"/>
      <c r="AFT362" s="44"/>
      <c r="AFU362" s="44"/>
      <c r="AFV362" s="44"/>
      <c r="AFW362" s="44"/>
      <c r="AFX362" s="44"/>
      <c r="AFY362" s="44"/>
      <c r="AFZ362" s="44"/>
      <c r="AGA362" s="44"/>
      <c r="AGB362" s="44"/>
      <c r="AGC362" s="44"/>
      <c r="AGD362" s="44"/>
      <c r="AGE362" s="44"/>
      <c r="AGF362" s="44"/>
      <c r="AGG362" s="44"/>
      <c r="AGH362" s="44"/>
      <c r="AGI362" s="44"/>
      <c r="AGJ362" s="44"/>
      <c r="AGK362" s="44"/>
      <c r="AGL362" s="44"/>
      <c r="AGM362" s="44"/>
      <c r="AGN362" s="44"/>
      <c r="AGO362" s="44"/>
      <c r="AGP362" s="44"/>
      <c r="AGQ362" s="44"/>
      <c r="AGR362" s="44"/>
      <c r="AGS362" s="44"/>
      <c r="AGT362" s="44"/>
      <c r="AGU362" s="44"/>
      <c r="AGV362" s="44"/>
      <c r="AGW362" s="44"/>
      <c r="AGX362" s="44"/>
      <c r="AGY362" s="44"/>
      <c r="AGZ362" s="44"/>
      <c r="AHA362" s="44"/>
      <c r="AHB362" s="44"/>
      <c r="AHC362" s="44"/>
      <c r="AHD362" s="44"/>
      <c r="AHE362" s="44"/>
      <c r="AHF362" s="44"/>
      <c r="AHG362" s="44"/>
      <c r="AHH362" s="44"/>
      <c r="AHI362" s="44"/>
      <c r="AHJ362" s="44"/>
      <c r="AHK362" s="44"/>
      <c r="AHL362" s="44"/>
      <c r="AHM362" s="44"/>
      <c r="AHN362" s="44"/>
      <c r="AHO362" s="44"/>
      <c r="AHP362" s="44"/>
      <c r="AHQ362" s="44"/>
      <c r="AHR362" s="44"/>
      <c r="AHS362" s="44"/>
      <c r="AHT362" s="44"/>
      <c r="AHU362" s="44"/>
      <c r="AHV362" s="44"/>
      <c r="AHW362" s="44"/>
      <c r="AHX362" s="44"/>
      <c r="AHY362" s="44"/>
      <c r="AHZ362" s="44"/>
      <c r="AIA362" s="44"/>
      <c r="AIB362" s="44"/>
      <c r="AIC362" s="44"/>
      <c r="AID362" s="44"/>
      <c r="AIE362" s="44"/>
      <c r="AIF362" s="44"/>
      <c r="AIG362" s="44"/>
      <c r="AIH362" s="44"/>
      <c r="AII362" s="44"/>
      <c r="AIJ362" s="44"/>
      <c r="AIK362" s="44"/>
      <c r="AIL362" s="44"/>
      <c r="AIM362" s="44"/>
      <c r="AIN362" s="44"/>
      <c r="AIO362" s="44"/>
      <c r="AIP362" s="44"/>
      <c r="AIQ362" s="44"/>
      <c r="AIR362" s="44"/>
      <c r="AIS362" s="44"/>
      <c r="AIT362" s="44"/>
      <c r="AIU362" s="44"/>
      <c r="AIV362" s="44"/>
      <c r="AIW362" s="44"/>
      <c r="AIX362" s="44"/>
      <c r="AIY362" s="44"/>
      <c r="AIZ362" s="44"/>
      <c r="AJA362" s="44"/>
      <c r="AJB362" s="44"/>
      <c r="AJC362" s="44"/>
      <c r="AJD362" s="44"/>
      <c r="AJE362" s="44"/>
      <c r="AJF362" s="44"/>
      <c r="AJG362" s="44"/>
      <c r="AJH362" s="44"/>
      <c r="AJI362" s="44"/>
      <c r="AJJ362" s="44"/>
      <c r="AJK362" s="44"/>
      <c r="AJL362" s="44"/>
      <c r="AJM362" s="44"/>
      <c r="AJN362" s="44"/>
      <c r="AJO362" s="44"/>
      <c r="AJP362" s="44"/>
      <c r="AJQ362" s="44"/>
      <c r="AJR362" s="44"/>
      <c r="AJS362" s="44"/>
      <c r="AJT362" s="44"/>
      <c r="AJU362" s="44"/>
      <c r="AJV362" s="44"/>
      <c r="AJW362" s="44"/>
      <c r="AJX362" s="44"/>
      <c r="AJY362" s="44"/>
      <c r="AJZ362" s="44"/>
      <c r="AKA362" s="44"/>
      <c r="AKB362" s="44"/>
      <c r="AKC362" s="44"/>
      <c r="AKD362" s="44"/>
      <c r="AKE362" s="44"/>
      <c r="AKF362" s="44"/>
      <c r="AKG362" s="44"/>
      <c r="AKH362" s="44"/>
      <c r="AKI362" s="44"/>
      <c r="AKJ362" s="44"/>
      <c r="AKK362" s="44"/>
      <c r="AKL362" s="44"/>
      <c r="AKM362" s="44"/>
      <c r="AKN362" s="44"/>
      <c r="AKO362" s="44"/>
      <c r="AKP362" s="44"/>
      <c r="AKQ362" s="44"/>
      <c r="AKR362" s="44"/>
      <c r="AKS362" s="44"/>
      <c r="AKT362" s="44"/>
      <c r="AKU362" s="44"/>
      <c r="AKV362" s="44"/>
      <c r="AKW362" s="44"/>
      <c r="AKX362" s="44"/>
      <c r="AKY362" s="44"/>
      <c r="AKZ362" s="44"/>
      <c r="ALA362" s="44"/>
      <c r="ALB362" s="44"/>
      <c r="ALC362" s="44"/>
      <c r="ALD362" s="44"/>
      <c r="ALE362" s="44"/>
      <c r="ALF362" s="44"/>
      <c r="ALG362" s="44"/>
      <c r="ALH362" s="44"/>
      <c r="ALI362" s="44"/>
      <c r="ALJ362" s="44"/>
      <c r="ALK362" s="44"/>
      <c r="ALL362" s="44"/>
      <c r="ALM362" s="44"/>
      <c r="ALN362" s="44"/>
      <c r="ALO362" s="44"/>
      <c r="ALP362" s="44"/>
      <c r="ALQ362" s="44"/>
      <c r="ALR362" s="44"/>
      <c r="ALS362" s="44"/>
      <c r="ALT362" s="44"/>
      <c r="ALU362" s="44"/>
      <c r="ALV362" s="44"/>
      <c r="ALW362" s="44"/>
      <c r="ALX362" s="44"/>
      <c r="ALY362" s="44"/>
      <c r="ALZ362" s="44"/>
      <c r="AMA362" s="44"/>
      <c r="AMB362" s="44"/>
      <c r="AMC362" s="44"/>
      <c r="AMD362" s="44"/>
      <c r="AME362" s="44"/>
      <c r="AMF362" s="44"/>
      <c r="AMG362" s="44"/>
      <c r="AMH362" s="44"/>
      <c r="AMI362" s="44"/>
      <c r="AMJ362" s="44"/>
      <c r="AMK362" s="44"/>
      <c r="AML362" s="44"/>
      <c r="AMM362" s="44"/>
      <c r="AMN362" s="44"/>
      <c r="AMO362" s="44"/>
      <c r="AMP362" s="44"/>
      <c r="AMQ362" s="44"/>
      <c r="AMR362" s="44"/>
      <c r="AMS362" s="44"/>
      <c r="AMT362" s="44"/>
      <c r="AMU362" s="44"/>
      <c r="AMV362" s="44"/>
      <c r="AMW362" s="44"/>
      <c r="AMX362" s="44"/>
      <c r="AMY362" s="44"/>
      <c r="AMZ362" s="44"/>
      <c r="ANA362" s="44"/>
      <c r="ANB362" s="44"/>
      <c r="ANC362" s="44"/>
      <c r="AND362" s="44"/>
      <c r="ANE362" s="44"/>
      <c r="ANF362" s="44"/>
      <c r="ANG362" s="44"/>
      <c r="ANH362" s="44"/>
      <c r="ANI362" s="44"/>
      <c r="ANJ362" s="44"/>
      <c r="ANK362" s="44"/>
      <c r="ANL362" s="44"/>
      <c r="ANM362" s="44"/>
      <c r="ANN362" s="44"/>
      <c r="ANO362" s="44"/>
      <c r="ANP362" s="44"/>
      <c r="ANQ362" s="44"/>
      <c r="ANR362" s="44"/>
      <c r="ANS362" s="44"/>
      <c r="ANT362" s="44"/>
      <c r="ANU362" s="44"/>
      <c r="ANV362" s="44"/>
      <c r="ANW362" s="44"/>
      <c r="ANX362" s="44"/>
      <c r="ANY362" s="44"/>
      <c r="ANZ362" s="44"/>
      <c r="AOA362" s="44"/>
      <c r="AOB362" s="44"/>
      <c r="AOC362" s="44"/>
      <c r="AOD362" s="44"/>
      <c r="AOE362" s="44"/>
      <c r="AOF362" s="44"/>
      <c r="AOG362" s="44"/>
      <c r="AOH362" s="44"/>
      <c r="AOI362" s="44"/>
      <c r="AOJ362" s="44"/>
      <c r="AOK362" s="44"/>
      <c r="AOL362" s="44"/>
      <c r="AOM362" s="44"/>
      <c r="AON362" s="44"/>
      <c r="AOO362" s="44"/>
      <c r="AOP362" s="44"/>
      <c r="AOQ362" s="44"/>
      <c r="AOR362" s="44"/>
      <c r="AOS362" s="44"/>
      <c r="AOT362" s="44"/>
      <c r="AOU362" s="44"/>
      <c r="AOV362" s="44"/>
      <c r="AOW362" s="44"/>
      <c r="AOX362" s="44"/>
      <c r="AOY362" s="44"/>
      <c r="AOZ362" s="44"/>
      <c r="APA362" s="44"/>
      <c r="APB362" s="44"/>
      <c r="APC362" s="44"/>
      <c r="APD362" s="44"/>
      <c r="APE362" s="44"/>
      <c r="APF362" s="44"/>
      <c r="APG362" s="44"/>
      <c r="APH362" s="44"/>
      <c r="API362" s="44"/>
      <c r="APJ362" s="44"/>
      <c r="APK362" s="44"/>
      <c r="APL362" s="44"/>
      <c r="APM362" s="44"/>
      <c r="APN362" s="44"/>
      <c r="APO362" s="44"/>
      <c r="APP362" s="44"/>
      <c r="APQ362" s="44"/>
      <c r="APR362" s="44"/>
      <c r="APS362" s="44"/>
      <c r="APT362" s="44"/>
      <c r="APU362" s="44"/>
      <c r="APV362" s="44"/>
      <c r="APW362" s="44"/>
      <c r="APX362" s="44"/>
      <c r="APY362" s="44"/>
      <c r="APZ362" s="44"/>
      <c r="AQA362" s="44"/>
      <c r="AQB362" s="44"/>
      <c r="AQC362" s="44"/>
      <c r="AQD362" s="44"/>
      <c r="AQE362" s="44"/>
      <c r="AQF362" s="44"/>
      <c r="AQG362" s="44"/>
      <c r="AQH362" s="44"/>
      <c r="AQI362" s="44"/>
      <c r="AQJ362" s="44"/>
      <c r="AQK362" s="44"/>
      <c r="AQL362" s="44"/>
      <c r="AQM362" s="44"/>
      <c r="AQN362" s="44"/>
      <c r="AQO362" s="44"/>
      <c r="AQP362" s="44"/>
      <c r="AQQ362" s="44"/>
      <c r="AQR362" s="44"/>
      <c r="AQS362" s="44"/>
      <c r="AQT362" s="44"/>
      <c r="AQU362" s="44"/>
      <c r="AQV362" s="44"/>
      <c r="AQW362" s="44"/>
      <c r="AQX362" s="44"/>
      <c r="AQY362" s="44"/>
      <c r="AQZ362" s="44"/>
      <c r="ARA362" s="44"/>
      <c r="ARB362" s="44"/>
      <c r="ARC362" s="44"/>
      <c r="ARD362" s="44"/>
      <c r="ARE362" s="44"/>
      <c r="ARF362" s="44"/>
      <c r="ARG362" s="44"/>
      <c r="ARH362" s="44"/>
      <c r="ARI362" s="44"/>
      <c r="ARJ362" s="44"/>
      <c r="ARK362" s="44"/>
      <c r="ARL362" s="44"/>
      <c r="ARM362" s="44"/>
      <c r="ARN362" s="44"/>
      <c r="ARO362" s="44"/>
      <c r="ARP362" s="44"/>
      <c r="ARQ362" s="44"/>
      <c r="ARR362" s="44"/>
      <c r="ARS362" s="44"/>
      <c r="ART362" s="44"/>
      <c r="ARU362" s="44"/>
      <c r="ARV362" s="44"/>
      <c r="ARW362" s="44"/>
      <c r="ARX362" s="44"/>
      <c r="ARY362" s="44"/>
      <c r="ARZ362" s="44"/>
      <c r="ASA362" s="44"/>
      <c r="ASB362" s="44"/>
      <c r="ASC362" s="44"/>
      <c r="ASD362" s="44"/>
      <c r="ASE362" s="44"/>
      <c r="ASF362" s="44"/>
      <c r="ASG362" s="44"/>
      <c r="ASH362" s="44"/>
      <c r="ASI362" s="44"/>
      <c r="ASJ362" s="44"/>
      <c r="ASK362" s="44"/>
      <c r="ASL362" s="44"/>
      <c r="ASM362" s="44"/>
      <c r="ASN362" s="44"/>
      <c r="ASO362" s="44"/>
      <c r="ASP362" s="44"/>
      <c r="ASQ362" s="44"/>
      <c r="ASR362" s="44"/>
      <c r="ASS362" s="44"/>
      <c r="AST362" s="44"/>
      <c r="ASU362" s="44"/>
      <c r="ASV362" s="44"/>
      <c r="ASW362" s="44"/>
      <c r="ASX362" s="44"/>
      <c r="ASY362" s="44"/>
      <c r="ASZ362" s="44"/>
      <c r="ATA362" s="44"/>
      <c r="ATB362" s="44"/>
      <c r="ATC362" s="44"/>
      <c r="ATD362" s="44"/>
      <c r="ATE362" s="44"/>
      <c r="ATF362" s="44"/>
      <c r="ATG362" s="44"/>
      <c r="ATH362" s="44"/>
      <c r="ATI362" s="44"/>
      <c r="ATJ362" s="44"/>
      <c r="ATK362" s="44"/>
      <c r="ATL362" s="44"/>
      <c r="ATM362" s="44"/>
      <c r="ATN362" s="44"/>
      <c r="ATO362" s="44"/>
      <c r="ATP362" s="44"/>
      <c r="ATQ362" s="44"/>
      <c r="ATR362" s="44"/>
      <c r="ATS362" s="44"/>
      <c r="ATT362" s="44"/>
      <c r="ATU362" s="44"/>
      <c r="ATV362" s="44"/>
      <c r="ATW362" s="44"/>
      <c r="ATX362" s="44"/>
      <c r="ATY362" s="44"/>
      <c r="ATZ362" s="44"/>
      <c r="AUA362" s="44"/>
      <c r="AUB362" s="44"/>
      <c r="AUC362" s="44"/>
      <c r="AUD362" s="44"/>
      <c r="AUE362" s="44"/>
      <c r="AUF362" s="44"/>
      <c r="AUG362" s="44"/>
      <c r="AUH362" s="44"/>
      <c r="AUI362" s="44"/>
      <c r="AUJ362" s="44"/>
      <c r="AUK362" s="44"/>
      <c r="AUL362" s="44"/>
      <c r="AUM362" s="44"/>
      <c r="AUN362" s="44"/>
      <c r="AUO362" s="44"/>
      <c r="AUP362" s="44"/>
      <c r="AUQ362" s="44"/>
      <c r="AUR362" s="44"/>
      <c r="AUS362" s="44"/>
      <c r="AUT362" s="44"/>
      <c r="AUU362" s="44"/>
      <c r="AUV362" s="44"/>
      <c r="AUW362" s="44"/>
      <c r="AUX362" s="44"/>
      <c r="AUY362" s="44"/>
      <c r="AUZ362" s="44"/>
      <c r="AVA362" s="44"/>
      <c r="AVB362" s="44"/>
      <c r="AVC362" s="44"/>
      <c r="AVD362" s="44"/>
      <c r="AVE362" s="44"/>
      <c r="AVF362" s="44"/>
      <c r="AVG362" s="44"/>
      <c r="AVH362" s="44"/>
      <c r="AVI362" s="44"/>
      <c r="AVJ362" s="44"/>
      <c r="AVK362" s="44"/>
      <c r="AVL362" s="44"/>
      <c r="AVM362" s="44"/>
      <c r="AVN362" s="44"/>
      <c r="AVO362" s="44"/>
      <c r="AVP362" s="44"/>
      <c r="AVQ362" s="44"/>
      <c r="AVR362" s="44"/>
      <c r="AVS362" s="44"/>
      <c r="AVT362" s="44"/>
      <c r="AVU362" s="44"/>
      <c r="AVV362" s="44"/>
      <c r="AVW362" s="44"/>
      <c r="AVX362" s="44"/>
      <c r="AVY362" s="44"/>
      <c r="AVZ362" s="44"/>
      <c r="AWA362" s="44"/>
      <c r="AWB362" s="44"/>
      <c r="AWC362" s="44"/>
      <c r="AWD362" s="44"/>
      <c r="AWE362" s="44"/>
      <c r="AWF362" s="44"/>
      <c r="AWG362" s="44"/>
      <c r="AWH362" s="44"/>
      <c r="AWI362" s="44"/>
      <c r="AWJ362" s="44"/>
      <c r="AWK362" s="44"/>
      <c r="AWL362" s="44"/>
      <c r="AWM362" s="44"/>
      <c r="AWN362" s="44"/>
      <c r="AWO362" s="44"/>
      <c r="AWP362" s="44"/>
      <c r="AWQ362" s="44"/>
      <c r="AWR362" s="44"/>
      <c r="AWS362" s="44"/>
      <c r="AWT362" s="44"/>
      <c r="AWU362" s="44"/>
      <c r="AWV362" s="44"/>
      <c r="AWW362" s="44"/>
      <c r="AWX362" s="44"/>
      <c r="AWY362" s="44"/>
      <c r="AWZ362" s="44"/>
      <c r="AXA362" s="44"/>
      <c r="AXB362" s="44"/>
      <c r="AXC362" s="44"/>
      <c r="AXD362" s="44"/>
      <c r="AXE362" s="44"/>
      <c r="AXF362" s="44"/>
      <c r="AXG362" s="44"/>
      <c r="AXH362" s="44"/>
      <c r="AXI362" s="44"/>
      <c r="AXJ362" s="44"/>
      <c r="AXK362" s="44"/>
      <c r="AXL362" s="44"/>
      <c r="AXM362" s="44"/>
      <c r="AXN362" s="44"/>
      <c r="AXO362" s="44"/>
      <c r="AXP362" s="44"/>
      <c r="AXQ362" s="44"/>
      <c r="AXR362" s="44"/>
      <c r="AXS362" s="44"/>
      <c r="AXT362" s="44"/>
      <c r="AXU362" s="44"/>
      <c r="AXV362" s="44"/>
      <c r="AXW362" s="44"/>
      <c r="AXX362" s="44"/>
      <c r="AXY362" s="44"/>
      <c r="AXZ362" s="44"/>
      <c r="AYA362" s="44"/>
      <c r="AYB362" s="44"/>
      <c r="AYC362" s="44"/>
      <c r="AYD362" s="44"/>
      <c r="AYE362" s="44"/>
      <c r="AYF362" s="44"/>
      <c r="AYG362" s="44"/>
      <c r="AYH362" s="44"/>
      <c r="AYI362" s="44"/>
      <c r="AYJ362" s="44"/>
      <c r="AYK362" s="44"/>
      <c r="AYL362" s="44"/>
      <c r="AYM362" s="44"/>
      <c r="AYN362" s="44"/>
      <c r="AYO362" s="44"/>
      <c r="AYP362" s="44"/>
      <c r="AYQ362" s="44"/>
      <c r="AYR362" s="44"/>
      <c r="AYS362" s="44"/>
      <c r="AYT362" s="44"/>
      <c r="AYU362" s="44"/>
      <c r="AYV362" s="44"/>
      <c r="AYW362" s="44"/>
      <c r="AYX362" s="44"/>
      <c r="AYY362" s="44"/>
      <c r="AYZ362" s="44"/>
      <c r="AZA362" s="44"/>
      <c r="AZB362" s="44"/>
      <c r="AZC362" s="44"/>
      <c r="AZD362" s="44"/>
      <c r="AZE362" s="44"/>
      <c r="AZF362" s="44"/>
      <c r="AZG362" s="44"/>
      <c r="AZH362" s="44"/>
      <c r="AZI362" s="44"/>
      <c r="AZJ362" s="44"/>
      <c r="AZK362" s="44"/>
      <c r="AZL362" s="44"/>
      <c r="AZM362" s="44"/>
      <c r="AZN362" s="44"/>
      <c r="AZO362" s="44"/>
      <c r="AZP362" s="44"/>
      <c r="AZQ362" s="44"/>
      <c r="AZR362" s="44"/>
      <c r="AZS362" s="44"/>
      <c r="AZT362" s="44"/>
      <c r="AZU362" s="44"/>
      <c r="AZV362" s="44"/>
      <c r="AZW362" s="44"/>
      <c r="AZX362" s="44"/>
      <c r="AZY362" s="44"/>
      <c r="AZZ362" s="44"/>
      <c r="BAA362" s="44"/>
      <c r="BAB362" s="44"/>
      <c r="BAC362" s="44"/>
      <c r="BAD362" s="44"/>
      <c r="BAE362" s="44"/>
      <c r="BAF362" s="44"/>
      <c r="BAG362" s="44"/>
      <c r="BAH362" s="44"/>
      <c r="BAI362" s="44"/>
      <c r="BAJ362" s="44"/>
      <c r="BAK362" s="44"/>
      <c r="BAL362" s="44"/>
      <c r="BAM362" s="44"/>
      <c r="BAN362" s="44"/>
      <c r="BAO362" s="44"/>
      <c r="BAP362" s="44"/>
      <c r="BAQ362" s="44"/>
      <c r="BAR362" s="44"/>
      <c r="BAS362" s="44"/>
      <c r="BAT362" s="44"/>
      <c r="BAU362" s="44"/>
      <c r="BAV362" s="44"/>
      <c r="BAW362" s="44"/>
      <c r="BAX362" s="44"/>
      <c r="BAY362" s="44"/>
      <c r="BAZ362" s="44"/>
      <c r="BBA362" s="44"/>
      <c r="BBB362" s="44"/>
      <c r="BBC362" s="44"/>
      <c r="BBD362" s="44"/>
      <c r="BBE362" s="44"/>
      <c r="BBF362" s="44"/>
      <c r="BBG362" s="44"/>
      <c r="BBH362" s="44"/>
      <c r="BBI362" s="44"/>
      <c r="BBJ362" s="44"/>
      <c r="BBK362" s="44"/>
      <c r="BBL362" s="44"/>
      <c r="BBM362" s="44"/>
      <c r="BBN362" s="44"/>
      <c r="BBO362" s="44"/>
      <c r="BBP362" s="44"/>
      <c r="BBQ362" s="44"/>
      <c r="BBR362" s="44"/>
      <c r="BBS362" s="44"/>
      <c r="BBT362" s="44"/>
      <c r="BBU362" s="44"/>
      <c r="BBV362" s="44"/>
      <c r="BBW362" s="44"/>
      <c r="BBX362" s="44"/>
      <c r="BBY362" s="44"/>
      <c r="BBZ362" s="44"/>
      <c r="BCA362" s="44"/>
      <c r="BCB362" s="44"/>
      <c r="BCC362" s="44"/>
      <c r="BCD362" s="44"/>
      <c r="BCE362" s="44"/>
      <c r="BCF362" s="44"/>
      <c r="BCG362" s="44"/>
      <c r="BCH362" s="44"/>
      <c r="BCI362" s="44"/>
      <c r="BCJ362" s="44"/>
      <c r="BCK362" s="44"/>
      <c r="BCL362" s="44"/>
      <c r="BCM362" s="44"/>
      <c r="BCN362" s="44"/>
      <c r="BCO362" s="44"/>
      <c r="BCP362" s="44"/>
      <c r="BCQ362" s="44"/>
      <c r="BCR362" s="44"/>
      <c r="BCS362" s="44"/>
      <c r="BCT362" s="44"/>
      <c r="BCU362" s="44"/>
      <c r="BCV362" s="44"/>
      <c r="BCW362" s="44"/>
      <c r="BCX362" s="44"/>
      <c r="BCY362" s="44"/>
      <c r="BCZ362" s="44"/>
      <c r="BDA362" s="44"/>
      <c r="BDB362" s="44"/>
      <c r="BDC362" s="44"/>
      <c r="BDD362" s="44"/>
      <c r="BDE362" s="44"/>
      <c r="BDF362" s="44"/>
      <c r="BDG362" s="44"/>
      <c r="BDH362" s="44"/>
      <c r="BDI362" s="44"/>
      <c r="BDJ362" s="44"/>
      <c r="BDK362" s="44"/>
      <c r="BDL362" s="44"/>
      <c r="BDM362" s="44"/>
      <c r="BDN362" s="44"/>
      <c r="BDO362" s="44"/>
      <c r="BDP362" s="44"/>
      <c r="BDQ362" s="44"/>
      <c r="BDR362" s="44"/>
      <c r="BDS362" s="44"/>
      <c r="BDT362" s="44"/>
      <c r="BDU362" s="44"/>
      <c r="BDV362" s="44"/>
      <c r="BDW362" s="44"/>
      <c r="BDX362" s="44"/>
      <c r="BDY362" s="44"/>
      <c r="BDZ362" s="44"/>
      <c r="BEA362" s="44"/>
      <c r="BEB362" s="44"/>
      <c r="BEC362" s="44"/>
      <c r="BED362" s="44"/>
      <c r="BEE362" s="44"/>
      <c r="BEF362" s="44"/>
      <c r="BEG362" s="44"/>
      <c r="BEH362" s="44"/>
      <c r="BEI362" s="44"/>
      <c r="BEJ362" s="44"/>
      <c r="BEK362" s="44"/>
      <c r="BEL362" s="44"/>
      <c r="BEM362" s="44"/>
      <c r="BEN362" s="44"/>
      <c r="BEO362" s="44"/>
      <c r="BEP362" s="44"/>
      <c r="BEQ362" s="44"/>
      <c r="BER362" s="44"/>
      <c r="BES362" s="44"/>
      <c r="BET362" s="44"/>
      <c r="BEU362" s="44"/>
      <c r="BEV362" s="44"/>
      <c r="BEW362" s="44"/>
      <c r="BEX362" s="44"/>
      <c r="BEY362" s="44"/>
      <c r="BEZ362" s="44"/>
      <c r="BFA362" s="44"/>
      <c r="BFB362" s="44"/>
      <c r="BFC362" s="44"/>
      <c r="BFD362" s="44"/>
      <c r="BFE362" s="44"/>
      <c r="BFF362" s="44"/>
      <c r="BFG362" s="44"/>
      <c r="BFH362" s="44"/>
      <c r="BFI362" s="44"/>
      <c r="BFJ362" s="44"/>
      <c r="BFK362" s="44"/>
      <c r="BFL362" s="44"/>
      <c r="BFM362" s="44"/>
      <c r="BFN362" s="44"/>
      <c r="BFO362" s="44"/>
      <c r="BFP362" s="44"/>
      <c r="BFQ362" s="44"/>
      <c r="BFR362" s="44"/>
      <c r="BFS362" s="44"/>
      <c r="BFT362" s="44"/>
      <c r="BFU362" s="44"/>
      <c r="BFV362" s="44"/>
      <c r="BFW362" s="44"/>
      <c r="BFX362" s="44"/>
      <c r="BFY362" s="44"/>
      <c r="BFZ362" s="44"/>
      <c r="BGA362" s="44"/>
      <c r="BGB362" s="44"/>
      <c r="BGC362" s="44"/>
      <c r="BGD362" s="44"/>
      <c r="BGE362" s="44"/>
      <c r="BGF362" s="44"/>
      <c r="BGG362" s="44"/>
      <c r="BGH362" s="44"/>
      <c r="BGI362" s="44"/>
      <c r="BGJ362" s="44"/>
      <c r="BGK362" s="44"/>
      <c r="BGL362" s="44"/>
      <c r="BGM362" s="44"/>
      <c r="BGN362" s="44"/>
      <c r="BGO362" s="44"/>
      <c r="BGP362" s="44"/>
      <c r="BGQ362" s="44"/>
      <c r="BGR362" s="44"/>
      <c r="BGS362" s="44"/>
      <c r="BGT362" s="44"/>
      <c r="BGU362" s="44"/>
      <c r="BGV362" s="44"/>
      <c r="BGW362" s="44"/>
      <c r="BGX362" s="44"/>
      <c r="BGY362" s="44"/>
      <c r="BGZ362" s="44"/>
      <c r="BHA362" s="44"/>
      <c r="BHB362" s="44"/>
      <c r="BHC362" s="44"/>
      <c r="BHD362" s="44"/>
      <c r="BHE362" s="44"/>
      <c r="BHF362" s="44"/>
      <c r="BHG362" s="44"/>
      <c r="BHH362" s="44"/>
      <c r="BHI362" s="44"/>
      <c r="BHJ362" s="44"/>
      <c r="BHK362" s="44"/>
      <c r="BHL362" s="44"/>
      <c r="BHM362" s="44"/>
      <c r="BHN362" s="44"/>
      <c r="BHO362" s="44"/>
      <c r="BHP362" s="44"/>
      <c r="BHQ362" s="44"/>
      <c r="BHR362" s="44"/>
      <c r="BHS362" s="44"/>
      <c r="BHT362" s="44"/>
      <c r="BHU362" s="44"/>
      <c r="BHV362" s="44"/>
      <c r="BHW362" s="44"/>
      <c r="BHX362" s="44"/>
      <c r="BHY362" s="44"/>
      <c r="BHZ362" s="44"/>
      <c r="BIA362" s="44"/>
      <c r="BIB362" s="44"/>
      <c r="BIC362" s="44"/>
      <c r="BID362" s="44"/>
      <c r="BIE362" s="44"/>
      <c r="BIF362" s="44"/>
      <c r="BIG362" s="44"/>
      <c r="BIH362" s="44"/>
      <c r="BII362" s="44"/>
      <c r="BIJ362" s="44"/>
      <c r="BIK362" s="44"/>
      <c r="BIL362" s="44"/>
      <c r="BIM362" s="44"/>
      <c r="BIN362" s="44"/>
      <c r="BIO362" s="44"/>
      <c r="BIP362" s="44"/>
      <c r="BIQ362" s="44"/>
      <c r="BIR362" s="44"/>
      <c r="BIS362" s="44"/>
      <c r="BIT362" s="44"/>
      <c r="BIU362" s="44"/>
      <c r="BIV362" s="44"/>
      <c r="BIW362" s="44"/>
      <c r="BIX362" s="44"/>
      <c r="BIY362" s="44"/>
      <c r="BIZ362" s="44"/>
      <c r="BJA362" s="44"/>
      <c r="BJB362" s="44"/>
      <c r="BJC362" s="44"/>
      <c r="BJD362" s="44"/>
      <c r="BJE362" s="44"/>
      <c r="BJF362" s="44"/>
      <c r="BJG362" s="44"/>
      <c r="BJH362" s="44"/>
      <c r="BJI362" s="44"/>
      <c r="BJJ362" s="44"/>
      <c r="BJK362" s="44"/>
      <c r="BJL362" s="44"/>
      <c r="BJM362" s="44"/>
      <c r="BJN362" s="44"/>
      <c r="BJO362" s="44"/>
      <c r="BJP362" s="44"/>
      <c r="BJQ362" s="44"/>
      <c r="BJR362" s="44"/>
      <c r="BJS362" s="44"/>
      <c r="BJT362" s="44"/>
      <c r="BJU362" s="44"/>
      <c r="BJV362" s="44"/>
      <c r="BJW362" s="44"/>
      <c r="BJX362" s="44"/>
      <c r="BJY362" s="44"/>
      <c r="BJZ362" s="44"/>
      <c r="BKA362" s="44"/>
      <c r="BKB362" s="44"/>
      <c r="BKC362" s="44"/>
      <c r="BKD362" s="44"/>
      <c r="BKE362" s="44"/>
      <c r="BKF362" s="44"/>
      <c r="BKG362" s="44"/>
      <c r="BKH362" s="44"/>
      <c r="BKI362" s="44"/>
      <c r="BKJ362" s="44"/>
      <c r="BKK362" s="44"/>
      <c r="BKL362" s="44"/>
      <c r="BKM362" s="44"/>
      <c r="BKN362" s="44"/>
      <c r="BKO362" s="44"/>
      <c r="BKP362" s="44"/>
      <c r="BKQ362" s="44"/>
      <c r="BKR362" s="44"/>
      <c r="BKS362" s="44"/>
      <c r="BKT362" s="44"/>
      <c r="BKU362" s="44"/>
      <c r="BKV362" s="44"/>
      <c r="BKW362" s="44"/>
      <c r="BKX362" s="44"/>
      <c r="BKY362" s="44"/>
      <c r="BKZ362" s="44"/>
      <c r="BLA362" s="44"/>
      <c r="BLB362" s="44"/>
      <c r="BLC362" s="44"/>
      <c r="BLD362" s="44"/>
      <c r="BLE362" s="44"/>
      <c r="BLF362" s="44"/>
      <c r="BLG362" s="44"/>
      <c r="BLH362" s="44"/>
      <c r="BLI362" s="44"/>
      <c r="BLJ362" s="44"/>
      <c r="BLK362" s="44"/>
      <c r="BLL362" s="44"/>
      <c r="BLM362" s="44"/>
      <c r="BLN362" s="44"/>
      <c r="BLO362" s="44"/>
      <c r="BLP362" s="44"/>
      <c r="BLQ362" s="44"/>
      <c r="BLR362" s="44"/>
      <c r="BLS362" s="44"/>
      <c r="BLT362" s="44"/>
      <c r="BLU362" s="44"/>
      <c r="BLV362" s="44"/>
      <c r="BLW362" s="44"/>
      <c r="BLX362" s="44"/>
      <c r="BLY362" s="44"/>
      <c r="BLZ362" s="44"/>
      <c r="BMA362" s="44"/>
      <c r="BMB362" s="44"/>
      <c r="BMC362" s="44"/>
      <c r="BMD362" s="44"/>
      <c r="BME362" s="44"/>
      <c r="BMF362" s="44"/>
      <c r="BMG362" s="44"/>
      <c r="BMH362" s="44"/>
      <c r="BMI362" s="44"/>
      <c r="BMJ362" s="44"/>
      <c r="BMK362" s="44"/>
      <c r="BML362" s="44"/>
      <c r="BMM362" s="44"/>
      <c r="BMN362" s="44"/>
      <c r="BMO362" s="44"/>
      <c r="BMP362" s="44"/>
      <c r="BMQ362" s="44"/>
      <c r="BMR362" s="44"/>
      <c r="BMS362" s="44"/>
      <c r="BMT362" s="44"/>
      <c r="BMU362" s="44"/>
      <c r="BMV362" s="44"/>
      <c r="BMW362" s="44"/>
      <c r="BMX362" s="44"/>
      <c r="BMY362" s="44"/>
      <c r="BMZ362" s="44"/>
      <c r="BNA362" s="44"/>
      <c r="BNB362" s="44"/>
      <c r="BNC362" s="44"/>
      <c r="BND362" s="44"/>
      <c r="BNE362" s="44"/>
      <c r="BNF362" s="44"/>
      <c r="BNG362" s="44"/>
      <c r="BNH362" s="44"/>
      <c r="BNI362" s="44"/>
      <c r="BNJ362" s="44"/>
      <c r="BNK362" s="44"/>
      <c r="BNL362" s="44"/>
      <c r="BNM362" s="44"/>
      <c r="BNN362" s="44"/>
      <c r="BNO362" s="44"/>
      <c r="BNP362" s="44"/>
      <c r="BNQ362" s="44"/>
      <c r="BNR362" s="44"/>
      <c r="BNS362" s="44"/>
      <c r="BNT362" s="44"/>
      <c r="BNU362" s="44"/>
      <c r="BNV362" s="44"/>
      <c r="BNW362" s="44"/>
      <c r="BNX362" s="44"/>
      <c r="BNY362" s="44"/>
      <c r="BNZ362" s="44"/>
      <c r="BOA362" s="44"/>
      <c r="BOB362" s="44"/>
      <c r="BOC362" s="44"/>
      <c r="BOD362" s="44"/>
      <c r="BOE362" s="44"/>
      <c r="BOF362" s="44"/>
      <c r="BOG362" s="44"/>
      <c r="BOH362" s="44"/>
      <c r="BOI362" s="44"/>
      <c r="BOJ362" s="44"/>
      <c r="BOK362" s="44"/>
      <c r="BOL362" s="44"/>
      <c r="BOM362" s="44"/>
      <c r="BON362" s="44"/>
      <c r="BOO362" s="44"/>
      <c r="BOP362" s="44"/>
      <c r="BOQ362" s="44"/>
      <c r="BOR362" s="44"/>
      <c r="BOS362" s="44"/>
      <c r="BOT362" s="44"/>
      <c r="BOU362" s="44"/>
      <c r="BOV362" s="44"/>
      <c r="BOW362" s="44"/>
      <c r="BOX362" s="44"/>
      <c r="BOY362" s="44"/>
      <c r="BOZ362" s="44"/>
      <c r="BPA362" s="44"/>
      <c r="BPB362" s="44"/>
      <c r="BPC362" s="44"/>
      <c r="BPD362" s="44"/>
      <c r="BPE362" s="44"/>
      <c r="BPF362" s="44"/>
      <c r="BPG362" s="44"/>
      <c r="BPH362" s="44"/>
      <c r="BPI362" s="44"/>
      <c r="BPJ362" s="44"/>
      <c r="BPK362" s="44"/>
      <c r="BPL362" s="44"/>
      <c r="BPM362" s="44"/>
      <c r="BPN362" s="44"/>
      <c r="BPO362" s="44"/>
      <c r="BPP362" s="44"/>
      <c r="BPQ362" s="44"/>
      <c r="BPR362" s="44"/>
      <c r="BPS362" s="44"/>
      <c r="BPT362" s="44"/>
      <c r="BPU362" s="44"/>
      <c r="BPV362" s="44"/>
      <c r="BPW362" s="44"/>
      <c r="BPX362" s="44"/>
      <c r="BPY362" s="44"/>
      <c r="BPZ362" s="44"/>
      <c r="BQA362" s="44"/>
      <c r="BQB362" s="44"/>
      <c r="BQC362" s="44"/>
      <c r="BQD362" s="44"/>
      <c r="BQE362" s="44"/>
      <c r="BQF362" s="44"/>
      <c r="BQG362" s="44"/>
      <c r="BQH362" s="44"/>
      <c r="BQI362" s="44"/>
      <c r="BQJ362" s="44"/>
      <c r="BQK362" s="44"/>
      <c r="BQL362" s="44"/>
      <c r="BQM362" s="44"/>
      <c r="BQN362" s="44"/>
      <c r="BQO362" s="44"/>
      <c r="BQP362" s="44"/>
      <c r="BQQ362" s="44"/>
      <c r="BQR362" s="44"/>
      <c r="BQS362" s="44"/>
      <c r="BQT362" s="44"/>
      <c r="BQU362" s="44"/>
      <c r="BQV362" s="44"/>
      <c r="BQW362" s="44"/>
      <c r="BQX362" s="44"/>
      <c r="BQY362" s="44"/>
      <c r="BQZ362" s="44"/>
      <c r="BRA362" s="44"/>
      <c r="BRB362" s="44"/>
      <c r="BRC362" s="44"/>
      <c r="BRD362" s="44"/>
      <c r="BRE362" s="44"/>
      <c r="BRF362" s="44"/>
      <c r="BRG362" s="44"/>
      <c r="BRH362" s="44"/>
      <c r="BRI362" s="44"/>
      <c r="BRJ362" s="44"/>
      <c r="BRK362" s="44"/>
      <c r="BRL362" s="44"/>
      <c r="BRM362" s="44"/>
      <c r="BRN362" s="44"/>
      <c r="BRO362" s="44"/>
      <c r="BRP362" s="44"/>
      <c r="BRQ362" s="44"/>
      <c r="BRR362" s="44"/>
      <c r="BRS362" s="44"/>
      <c r="BRT362" s="44"/>
      <c r="BRU362" s="44"/>
      <c r="BRV362" s="44"/>
      <c r="BRW362" s="44"/>
      <c r="BRX362" s="44"/>
      <c r="BRY362" s="44"/>
      <c r="BRZ362" s="44"/>
    </row>
    <row r="363" spans="1:1846" s="45" customFormat="1" x14ac:dyDescent="0.3">
      <c r="A363" s="812"/>
      <c r="B363" s="812"/>
      <c r="C363" s="813"/>
      <c r="D363" s="793"/>
      <c r="E363" s="542" t="s">
        <v>484</v>
      </c>
      <c r="F363" s="829"/>
      <c r="G363" s="804"/>
      <c r="H363" s="817"/>
      <c r="I363" s="816"/>
      <c r="J363" s="816"/>
      <c r="K363" s="816"/>
      <c r="L363" s="768"/>
      <c r="M363" s="933"/>
      <c r="N363" s="816"/>
      <c r="O363" s="816"/>
      <c r="P363" s="816"/>
      <c r="Q363" s="839"/>
      <c r="R363" s="837"/>
      <c r="S363" s="816"/>
      <c r="T363" s="816"/>
      <c r="U363" s="816"/>
      <c r="V363" s="828"/>
      <c r="W363" s="837"/>
      <c r="X363" s="952"/>
      <c r="Y363" s="952"/>
      <c r="Z363" s="828"/>
      <c r="AA363" s="897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  <c r="CT363" s="44"/>
      <c r="CU363" s="44"/>
      <c r="CV363" s="44"/>
      <c r="CW363" s="44"/>
      <c r="CX363" s="44"/>
      <c r="CY363" s="44"/>
      <c r="CZ363" s="44"/>
      <c r="DA363" s="44"/>
      <c r="DB363" s="44"/>
      <c r="DC363" s="44"/>
      <c r="DD363" s="44"/>
      <c r="DE363" s="44"/>
      <c r="DF363" s="44"/>
      <c r="DG363" s="44"/>
      <c r="DH363" s="44"/>
      <c r="DI363" s="44"/>
      <c r="DJ363" s="44"/>
      <c r="DK363" s="44"/>
      <c r="DL363" s="44"/>
      <c r="DM363" s="44"/>
      <c r="DN363" s="44"/>
      <c r="DO363" s="44"/>
      <c r="DP363" s="44"/>
      <c r="DQ363" s="44"/>
      <c r="DR363" s="44"/>
      <c r="DS363" s="44"/>
      <c r="DT363" s="44"/>
      <c r="DU363" s="44"/>
      <c r="DV363" s="44"/>
      <c r="DW363" s="44"/>
      <c r="DX363" s="44"/>
      <c r="DY363" s="44"/>
      <c r="DZ363" s="44"/>
      <c r="EA363" s="44"/>
      <c r="EB363" s="44"/>
      <c r="EC363" s="44"/>
      <c r="ED363" s="44"/>
      <c r="EE363" s="44"/>
      <c r="EF363" s="44"/>
      <c r="EG363" s="44"/>
      <c r="EH363" s="44"/>
      <c r="EI363" s="44"/>
      <c r="EJ363" s="44"/>
      <c r="EK363" s="44"/>
      <c r="EL363" s="44"/>
      <c r="EM363" s="44"/>
      <c r="EN363" s="44"/>
      <c r="EO363" s="44"/>
      <c r="EP363" s="44"/>
      <c r="EQ363" s="44"/>
      <c r="ER363" s="44"/>
      <c r="ES363" s="44"/>
      <c r="ET363" s="44"/>
      <c r="EU363" s="44"/>
      <c r="EV363" s="44"/>
      <c r="EW363" s="44"/>
      <c r="EX363" s="44"/>
      <c r="EY363" s="44"/>
      <c r="EZ363" s="44"/>
      <c r="FA363" s="44"/>
      <c r="FB363" s="44"/>
      <c r="FC363" s="44"/>
      <c r="FD363" s="44"/>
      <c r="FE363" s="44"/>
      <c r="FF363" s="44"/>
      <c r="FG363" s="44"/>
      <c r="FH363" s="44"/>
      <c r="FI363" s="44"/>
      <c r="FJ363" s="44"/>
      <c r="FK363" s="44"/>
      <c r="FL363" s="44"/>
      <c r="FM363" s="44"/>
      <c r="FN363" s="44"/>
      <c r="FO363" s="44"/>
      <c r="FP363" s="44"/>
      <c r="FQ363" s="44"/>
      <c r="FR363" s="44"/>
      <c r="FS363" s="44"/>
      <c r="FT363" s="44"/>
      <c r="FU363" s="44"/>
      <c r="FV363" s="44"/>
      <c r="FW363" s="44"/>
      <c r="FX363" s="44"/>
      <c r="FY363" s="44"/>
      <c r="FZ363" s="44"/>
      <c r="GA363" s="44"/>
      <c r="GB363" s="44"/>
      <c r="GC363" s="44"/>
      <c r="GD363" s="44"/>
      <c r="GE363" s="44"/>
      <c r="GF363" s="44"/>
      <c r="GG363" s="44"/>
      <c r="GH363" s="44"/>
      <c r="GI363" s="44"/>
      <c r="GJ363" s="44"/>
      <c r="GK363" s="44"/>
      <c r="GL363" s="44"/>
      <c r="GM363" s="44"/>
      <c r="GN363" s="44"/>
      <c r="GO363" s="44"/>
      <c r="GP363" s="44"/>
      <c r="GQ363" s="44"/>
      <c r="GR363" s="44"/>
      <c r="GS363" s="44"/>
      <c r="GT363" s="44"/>
      <c r="GU363" s="44"/>
      <c r="GV363" s="44"/>
      <c r="GW363" s="44"/>
      <c r="GX363" s="44"/>
      <c r="GY363" s="44"/>
      <c r="GZ363" s="44"/>
      <c r="HA363" s="44"/>
      <c r="HB363" s="44"/>
      <c r="HC363" s="44"/>
      <c r="HD363" s="44"/>
      <c r="HE363" s="44"/>
      <c r="HF363" s="44"/>
      <c r="HG363" s="44"/>
      <c r="HH363" s="44"/>
      <c r="HI363" s="44"/>
      <c r="HJ363" s="44"/>
      <c r="HK363" s="44"/>
      <c r="HL363" s="44"/>
      <c r="HM363" s="44"/>
      <c r="HN363" s="44"/>
      <c r="HO363" s="44"/>
      <c r="HP363" s="44"/>
      <c r="HQ363" s="44"/>
      <c r="HR363" s="44"/>
      <c r="HS363" s="44"/>
      <c r="HT363" s="44"/>
      <c r="HU363" s="44"/>
      <c r="HV363" s="44"/>
      <c r="HW363" s="44"/>
      <c r="HX363" s="44"/>
      <c r="HY363" s="44"/>
      <c r="HZ363" s="44"/>
      <c r="IA363" s="44"/>
      <c r="IB363" s="44"/>
      <c r="IC363" s="44"/>
      <c r="ID363" s="44"/>
      <c r="IE363" s="44"/>
      <c r="IF363" s="44"/>
      <c r="IG363" s="44"/>
      <c r="IH363" s="44"/>
      <c r="II363" s="44"/>
      <c r="IJ363" s="44"/>
      <c r="IK363" s="44"/>
      <c r="IL363" s="44"/>
      <c r="IM363" s="44"/>
      <c r="IN363" s="44"/>
      <c r="IO363" s="44"/>
      <c r="IP363" s="44"/>
      <c r="IQ363" s="44"/>
      <c r="IR363" s="44"/>
      <c r="IS363" s="44"/>
      <c r="IT363" s="44"/>
      <c r="IU363" s="44"/>
      <c r="IV363" s="44"/>
      <c r="IW363" s="44"/>
      <c r="IX363" s="44"/>
      <c r="IY363" s="44"/>
      <c r="IZ363" s="44"/>
      <c r="JA363" s="44"/>
      <c r="JB363" s="44"/>
      <c r="JC363" s="44"/>
      <c r="JD363" s="44"/>
      <c r="JE363" s="44"/>
      <c r="JF363" s="44"/>
      <c r="JG363" s="44"/>
      <c r="JH363" s="44"/>
      <c r="JI363" s="44"/>
      <c r="JJ363" s="44"/>
      <c r="JK363" s="44"/>
      <c r="JL363" s="44"/>
      <c r="JM363" s="44"/>
      <c r="JN363" s="44"/>
      <c r="JO363" s="44"/>
      <c r="JP363" s="44"/>
      <c r="JQ363" s="44"/>
      <c r="JR363" s="44"/>
      <c r="JS363" s="44"/>
      <c r="JT363" s="44"/>
      <c r="JU363" s="44"/>
      <c r="JV363" s="44"/>
      <c r="JW363" s="44"/>
      <c r="JX363" s="44"/>
      <c r="JY363" s="44"/>
      <c r="JZ363" s="44"/>
      <c r="KA363" s="44"/>
      <c r="KB363" s="44"/>
      <c r="KC363" s="44"/>
      <c r="KD363" s="44"/>
      <c r="KE363" s="44"/>
      <c r="KF363" s="44"/>
      <c r="KG363" s="44"/>
      <c r="KH363" s="44"/>
      <c r="KI363" s="44"/>
      <c r="KJ363" s="44"/>
      <c r="KK363" s="44"/>
      <c r="KL363" s="44"/>
      <c r="KM363" s="44"/>
      <c r="KN363" s="44"/>
      <c r="KO363" s="44"/>
      <c r="KP363" s="44"/>
      <c r="KQ363" s="44"/>
      <c r="KR363" s="44"/>
      <c r="KS363" s="44"/>
      <c r="KT363" s="44"/>
      <c r="KU363" s="44"/>
      <c r="KV363" s="44"/>
      <c r="KW363" s="44"/>
      <c r="KX363" s="44"/>
      <c r="KY363" s="44"/>
      <c r="KZ363" s="44"/>
      <c r="LA363" s="44"/>
      <c r="LB363" s="44"/>
      <c r="LC363" s="44"/>
      <c r="LD363" s="44"/>
      <c r="LE363" s="44"/>
      <c r="LF363" s="44"/>
      <c r="LG363" s="44"/>
      <c r="LH363" s="44"/>
      <c r="LI363" s="44"/>
      <c r="LJ363" s="44"/>
      <c r="LK363" s="44"/>
      <c r="LL363" s="44"/>
      <c r="LM363" s="44"/>
      <c r="LN363" s="44"/>
      <c r="LO363" s="44"/>
      <c r="LP363" s="44"/>
      <c r="LQ363" s="44"/>
      <c r="LR363" s="44"/>
      <c r="LS363" s="44"/>
      <c r="LT363" s="44"/>
      <c r="LU363" s="44"/>
      <c r="LV363" s="44"/>
      <c r="LW363" s="44"/>
      <c r="LX363" s="44"/>
      <c r="LY363" s="44"/>
      <c r="LZ363" s="44"/>
      <c r="MA363" s="44"/>
      <c r="MB363" s="44"/>
      <c r="MC363" s="44"/>
      <c r="MD363" s="44"/>
      <c r="ME363" s="44"/>
      <c r="MF363" s="44"/>
      <c r="MG363" s="44"/>
      <c r="MH363" s="44"/>
      <c r="MI363" s="44"/>
      <c r="MJ363" s="44"/>
      <c r="MK363" s="44"/>
      <c r="ML363" s="44"/>
      <c r="MM363" s="44"/>
      <c r="MN363" s="44"/>
      <c r="MO363" s="44"/>
      <c r="MP363" s="44"/>
      <c r="MQ363" s="44"/>
      <c r="MR363" s="44"/>
      <c r="MS363" s="44"/>
      <c r="MT363" s="44"/>
      <c r="MU363" s="44"/>
      <c r="MV363" s="44"/>
      <c r="MW363" s="44"/>
      <c r="MX363" s="44"/>
      <c r="MY363" s="44"/>
      <c r="MZ363" s="44"/>
      <c r="NA363" s="44"/>
      <c r="NB363" s="44"/>
      <c r="NC363" s="44"/>
      <c r="ND363" s="44"/>
      <c r="NE363" s="44"/>
      <c r="NF363" s="44"/>
      <c r="NG363" s="44"/>
      <c r="NH363" s="44"/>
      <c r="NI363" s="44"/>
      <c r="NJ363" s="44"/>
      <c r="NK363" s="44"/>
      <c r="NL363" s="44"/>
      <c r="NM363" s="44"/>
      <c r="NN363" s="44"/>
      <c r="NO363" s="44"/>
      <c r="NP363" s="44"/>
      <c r="NQ363" s="44"/>
      <c r="NR363" s="44"/>
      <c r="NS363" s="44"/>
      <c r="NT363" s="44"/>
      <c r="NU363" s="44"/>
      <c r="NV363" s="44"/>
      <c r="NW363" s="44"/>
      <c r="NX363" s="44"/>
      <c r="NY363" s="44"/>
      <c r="NZ363" s="44"/>
      <c r="OA363" s="44"/>
      <c r="OB363" s="44"/>
      <c r="OC363" s="44"/>
      <c r="OD363" s="44"/>
      <c r="OE363" s="44"/>
      <c r="OF363" s="44"/>
      <c r="OG363" s="44"/>
      <c r="OH363" s="44"/>
      <c r="OI363" s="44"/>
      <c r="OJ363" s="44"/>
      <c r="OK363" s="44"/>
      <c r="OL363" s="44"/>
      <c r="OM363" s="44"/>
      <c r="ON363" s="44"/>
      <c r="OO363" s="44"/>
      <c r="OP363" s="44"/>
      <c r="OQ363" s="44"/>
      <c r="OR363" s="44"/>
      <c r="OS363" s="44"/>
      <c r="OT363" s="44"/>
      <c r="OU363" s="44"/>
      <c r="OV363" s="44"/>
      <c r="OW363" s="44"/>
      <c r="OX363" s="44"/>
      <c r="OY363" s="44"/>
      <c r="OZ363" s="44"/>
      <c r="PA363" s="44"/>
      <c r="PB363" s="44"/>
      <c r="PC363" s="44"/>
      <c r="PD363" s="44"/>
      <c r="PE363" s="44"/>
      <c r="PF363" s="44"/>
      <c r="PG363" s="44"/>
      <c r="PH363" s="44"/>
      <c r="PI363" s="44"/>
      <c r="PJ363" s="44"/>
      <c r="PK363" s="44"/>
      <c r="PL363" s="44"/>
      <c r="PM363" s="44"/>
      <c r="PN363" s="44"/>
      <c r="PO363" s="44"/>
      <c r="PP363" s="44"/>
      <c r="PQ363" s="44"/>
      <c r="PR363" s="44"/>
      <c r="PS363" s="44"/>
      <c r="PT363" s="44"/>
      <c r="PU363" s="44"/>
      <c r="PV363" s="44"/>
      <c r="PW363" s="44"/>
      <c r="PX363" s="44"/>
      <c r="PY363" s="44"/>
      <c r="PZ363" s="44"/>
      <c r="QA363" s="44"/>
      <c r="QB363" s="44"/>
      <c r="QC363" s="44"/>
      <c r="QD363" s="44"/>
      <c r="QE363" s="44"/>
      <c r="QF363" s="44"/>
      <c r="QG363" s="44"/>
      <c r="QH363" s="44"/>
      <c r="QI363" s="44"/>
      <c r="QJ363" s="44"/>
      <c r="QK363" s="44"/>
      <c r="QL363" s="44"/>
      <c r="QM363" s="44"/>
      <c r="QN363" s="44"/>
      <c r="QO363" s="44"/>
      <c r="QP363" s="44"/>
      <c r="QQ363" s="44"/>
      <c r="QR363" s="44"/>
      <c r="QS363" s="44"/>
      <c r="QT363" s="44"/>
      <c r="QU363" s="44"/>
      <c r="QV363" s="44"/>
      <c r="QW363" s="44"/>
      <c r="QX363" s="44"/>
      <c r="QY363" s="44"/>
      <c r="QZ363" s="44"/>
      <c r="RA363" s="44"/>
      <c r="RB363" s="44"/>
      <c r="RC363" s="44"/>
      <c r="RD363" s="44"/>
      <c r="RE363" s="44"/>
      <c r="RF363" s="44"/>
      <c r="RG363" s="44"/>
      <c r="RH363" s="44"/>
      <c r="RI363" s="44"/>
      <c r="RJ363" s="44"/>
      <c r="RK363" s="44"/>
      <c r="RL363" s="44"/>
      <c r="RM363" s="44"/>
      <c r="RN363" s="44"/>
      <c r="RO363" s="44"/>
      <c r="RP363" s="44"/>
      <c r="RQ363" s="44"/>
      <c r="RR363" s="44"/>
      <c r="RS363" s="44"/>
      <c r="RT363" s="44"/>
      <c r="RU363" s="44"/>
      <c r="RV363" s="44"/>
      <c r="RW363" s="44"/>
      <c r="RX363" s="44"/>
      <c r="RY363" s="44"/>
      <c r="RZ363" s="44"/>
      <c r="SA363" s="44"/>
      <c r="SB363" s="44"/>
      <c r="SC363" s="44"/>
      <c r="SD363" s="44"/>
      <c r="SE363" s="44"/>
      <c r="SF363" s="44"/>
      <c r="SG363" s="44"/>
      <c r="SH363" s="44"/>
      <c r="SI363" s="44"/>
      <c r="SJ363" s="44"/>
      <c r="SK363" s="44"/>
      <c r="SL363" s="44"/>
      <c r="SM363" s="44"/>
      <c r="SN363" s="44"/>
      <c r="SO363" s="44"/>
      <c r="SP363" s="44"/>
      <c r="SQ363" s="44"/>
      <c r="SR363" s="44"/>
      <c r="SS363" s="44"/>
      <c r="ST363" s="44"/>
      <c r="SU363" s="44"/>
      <c r="SV363" s="44"/>
      <c r="SW363" s="44"/>
      <c r="SX363" s="44"/>
      <c r="SY363" s="44"/>
      <c r="SZ363" s="44"/>
      <c r="TA363" s="44"/>
      <c r="TB363" s="44"/>
      <c r="TC363" s="44"/>
      <c r="TD363" s="44"/>
      <c r="TE363" s="44"/>
      <c r="TF363" s="44"/>
      <c r="TG363" s="44"/>
      <c r="TH363" s="44"/>
      <c r="TI363" s="44"/>
      <c r="TJ363" s="44"/>
      <c r="TK363" s="44"/>
      <c r="TL363" s="44"/>
      <c r="TM363" s="44"/>
      <c r="TN363" s="44"/>
      <c r="TO363" s="44"/>
      <c r="TP363" s="44"/>
      <c r="TQ363" s="44"/>
      <c r="TR363" s="44"/>
      <c r="TS363" s="44"/>
      <c r="TT363" s="44"/>
      <c r="TU363" s="44"/>
      <c r="TV363" s="44"/>
      <c r="TW363" s="44"/>
      <c r="TX363" s="44"/>
      <c r="TY363" s="44"/>
      <c r="TZ363" s="44"/>
      <c r="UA363" s="44"/>
      <c r="UB363" s="44"/>
      <c r="UC363" s="44"/>
      <c r="UD363" s="44"/>
      <c r="UE363" s="44"/>
      <c r="UF363" s="44"/>
      <c r="UG363" s="44"/>
      <c r="UH363" s="44"/>
      <c r="UI363" s="44"/>
      <c r="UJ363" s="44"/>
      <c r="UK363" s="44"/>
      <c r="UL363" s="44"/>
      <c r="UM363" s="44"/>
      <c r="UN363" s="44"/>
      <c r="UO363" s="44"/>
      <c r="UP363" s="44"/>
      <c r="UQ363" s="44"/>
      <c r="UR363" s="44"/>
      <c r="US363" s="44"/>
      <c r="UT363" s="44"/>
      <c r="UU363" s="44"/>
      <c r="UV363" s="44"/>
      <c r="UW363" s="44"/>
      <c r="UX363" s="44"/>
      <c r="UY363" s="44"/>
      <c r="UZ363" s="44"/>
      <c r="VA363" s="44"/>
      <c r="VB363" s="44"/>
      <c r="VC363" s="44"/>
      <c r="VD363" s="44"/>
      <c r="VE363" s="44"/>
      <c r="VF363" s="44"/>
      <c r="VG363" s="44"/>
      <c r="VH363" s="44"/>
      <c r="VI363" s="44"/>
      <c r="VJ363" s="44"/>
      <c r="VK363" s="44"/>
      <c r="VL363" s="44"/>
      <c r="VM363" s="44"/>
      <c r="VN363" s="44"/>
      <c r="VO363" s="44"/>
      <c r="VP363" s="44"/>
      <c r="VQ363" s="44"/>
      <c r="VR363" s="44"/>
      <c r="VS363" s="44"/>
      <c r="VT363" s="44"/>
      <c r="VU363" s="44"/>
      <c r="VV363" s="44"/>
      <c r="VW363" s="44"/>
      <c r="VX363" s="44"/>
      <c r="VY363" s="44"/>
      <c r="VZ363" s="44"/>
      <c r="WA363" s="44"/>
      <c r="WB363" s="44"/>
      <c r="WC363" s="44"/>
      <c r="WD363" s="44"/>
      <c r="WE363" s="44"/>
      <c r="WF363" s="44"/>
      <c r="WG363" s="44"/>
      <c r="WH363" s="44"/>
      <c r="WI363" s="44"/>
      <c r="WJ363" s="44"/>
      <c r="WK363" s="44"/>
      <c r="WL363" s="44"/>
      <c r="WM363" s="44"/>
      <c r="WN363" s="44"/>
      <c r="WO363" s="44"/>
      <c r="WP363" s="44"/>
      <c r="WQ363" s="44"/>
      <c r="WR363" s="44"/>
      <c r="WS363" s="44"/>
      <c r="WT363" s="44"/>
      <c r="WU363" s="44"/>
      <c r="WV363" s="44"/>
      <c r="WW363" s="44"/>
      <c r="WX363" s="44"/>
      <c r="WY363" s="44"/>
      <c r="WZ363" s="44"/>
      <c r="XA363" s="44"/>
      <c r="XB363" s="44"/>
      <c r="XC363" s="44"/>
      <c r="XD363" s="44"/>
      <c r="XE363" s="44"/>
      <c r="XF363" s="44"/>
      <c r="XG363" s="44"/>
      <c r="XH363" s="44"/>
      <c r="XI363" s="44"/>
      <c r="XJ363" s="44"/>
      <c r="XK363" s="44"/>
      <c r="XL363" s="44"/>
      <c r="XM363" s="44"/>
      <c r="XN363" s="44"/>
      <c r="XO363" s="44"/>
      <c r="XP363" s="44"/>
      <c r="XQ363" s="44"/>
      <c r="XR363" s="44"/>
      <c r="XS363" s="44"/>
      <c r="XT363" s="44"/>
      <c r="XU363" s="44"/>
      <c r="XV363" s="44"/>
      <c r="XW363" s="44"/>
      <c r="XX363" s="44"/>
      <c r="XY363" s="44"/>
      <c r="XZ363" s="44"/>
      <c r="YA363" s="44"/>
      <c r="YB363" s="44"/>
      <c r="YC363" s="44"/>
      <c r="YD363" s="44"/>
      <c r="YE363" s="44"/>
      <c r="YF363" s="44"/>
      <c r="YG363" s="44"/>
      <c r="YH363" s="44"/>
      <c r="YI363" s="44"/>
      <c r="YJ363" s="44"/>
      <c r="YK363" s="44"/>
      <c r="YL363" s="44"/>
      <c r="YM363" s="44"/>
      <c r="YN363" s="44"/>
      <c r="YO363" s="44"/>
      <c r="YP363" s="44"/>
      <c r="YQ363" s="44"/>
      <c r="YR363" s="44"/>
      <c r="YS363" s="44"/>
      <c r="YT363" s="44"/>
      <c r="YU363" s="44"/>
      <c r="YV363" s="44"/>
      <c r="YW363" s="44"/>
      <c r="YX363" s="44"/>
      <c r="YY363" s="44"/>
      <c r="YZ363" s="44"/>
      <c r="ZA363" s="44"/>
      <c r="ZB363" s="44"/>
      <c r="ZC363" s="44"/>
      <c r="ZD363" s="44"/>
      <c r="ZE363" s="44"/>
      <c r="ZF363" s="44"/>
      <c r="ZG363" s="44"/>
      <c r="ZH363" s="44"/>
      <c r="ZI363" s="44"/>
      <c r="ZJ363" s="44"/>
      <c r="ZK363" s="44"/>
      <c r="ZL363" s="44"/>
      <c r="ZM363" s="44"/>
      <c r="ZN363" s="44"/>
      <c r="ZO363" s="44"/>
      <c r="ZP363" s="44"/>
      <c r="ZQ363" s="44"/>
      <c r="ZR363" s="44"/>
      <c r="ZS363" s="44"/>
      <c r="ZT363" s="44"/>
      <c r="ZU363" s="44"/>
      <c r="ZV363" s="44"/>
      <c r="ZW363" s="44"/>
      <c r="ZX363" s="44"/>
      <c r="ZY363" s="44"/>
      <c r="ZZ363" s="44"/>
      <c r="AAA363" s="44"/>
      <c r="AAB363" s="44"/>
      <c r="AAC363" s="44"/>
      <c r="AAD363" s="44"/>
      <c r="AAE363" s="44"/>
      <c r="AAF363" s="44"/>
      <c r="AAG363" s="44"/>
      <c r="AAH363" s="44"/>
      <c r="AAI363" s="44"/>
      <c r="AAJ363" s="44"/>
      <c r="AAK363" s="44"/>
      <c r="AAL363" s="44"/>
      <c r="AAM363" s="44"/>
      <c r="AAN363" s="44"/>
      <c r="AAO363" s="44"/>
      <c r="AAP363" s="44"/>
      <c r="AAQ363" s="44"/>
      <c r="AAR363" s="44"/>
      <c r="AAS363" s="44"/>
      <c r="AAT363" s="44"/>
      <c r="AAU363" s="44"/>
      <c r="AAV363" s="44"/>
      <c r="AAW363" s="44"/>
      <c r="AAX363" s="44"/>
      <c r="AAY363" s="44"/>
      <c r="AAZ363" s="44"/>
      <c r="ABA363" s="44"/>
      <c r="ABB363" s="44"/>
      <c r="ABC363" s="44"/>
      <c r="ABD363" s="44"/>
      <c r="ABE363" s="44"/>
      <c r="ABF363" s="44"/>
      <c r="ABG363" s="44"/>
      <c r="ABH363" s="44"/>
      <c r="ABI363" s="44"/>
      <c r="ABJ363" s="44"/>
      <c r="ABK363" s="44"/>
      <c r="ABL363" s="44"/>
      <c r="ABM363" s="44"/>
      <c r="ABN363" s="44"/>
      <c r="ABO363" s="44"/>
      <c r="ABP363" s="44"/>
      <c r="ABQ363" s="44"/>
      <c r="ABR363" s="44"/>
      <c r="ABS363" s="44"/>
      <c r="ABT363" s="44"/>
      <c r="ABU363" s="44"/>
      <c r="ABV363" s="44"/>
      <c r="ABW363" s="44"/>
      <c r="ABX363" s="44"/>
      <c r="ABY363" s="44"/>
      <c r="ABZ363" s="44"/>
      <c r="ACA363" s="44"/>
      <c r="ACB363" s="44"/>
      <c r="ACC363" s="44"/>
      <c r="ACD363" s="44"/>
      <c r="ACE363" s="44"/>
      <c r="ACF363" s="44"/>
      <c r="ACG363" s="44"/>
      <c r="ACH363" s="44"/>
      <c r="ACI363" s="44"/>
      <c r="ACJ363" s="44"/>
      <c r="ACK363" s="44"/>
      <c r="ACL363" s="44"/>
      <c r="ACM363" s="44"/>
      <c r="ACN363" s="44"/>
      <c r="ACO363" s="44"/>
      <c r="ACP363" s="44"/>
      <c r="ACQ363" s="44"/>
      <c r="ACR363" s="44"/>
      <c r="ACS363" s="44"/>
      <c r="ACT363" s="44"/>
      <c r="ACU363" s="44"/>
      <c r="ACV363" s="44"/>
      <c r="ACW363" s="44"/>
      <c r="ACX363" s="44"/>
      <c r="ACY363" s="44"/>
      <c r="ACZ363" s="44"/>
      <c r="ADA363" s="44"/>
      <c r="ADB363" s="44"/>
      <c r="ADC363" s="44"/>
      <c r="ADD363" s="44"/>
      <c r="ADE363" s="44"/>
      <c r="ADF363" s="44"/>
      <c r="ADG363" s="44"/>
      <c r="ADH363" s="44"/>
      <c r="ADI363" s="44"/>
      <c r="ADJ363" s="44"/>
      <c r="ADK363" s="44"/>
      <c r="ADL363" s="44"/>
      <c r="ADM363" s="44"/>
      <c r="ADN363" s="44"/>
      <c r="ADO363" s="44"/>
      <c r="ADP363" s="44"/>
      <c r="ADQ363" s="44"/>
      <c r="ADR363" s="44"/>
      <c r="ADS363" s="44"/>
      <c r="ADT363" s="44"/>
      <c r="ADU363" s="44"/>
      <c r="ADV363" s="44"/>
      <c r="ADW363" s="44"/>
      <c r="ADX363" s="44"/>
      <c r="ADY363" s="44"/>
      <c r="ADZ363" s="44"/>
      <c r="AEA363" s="44"/>
      <c r="AEB363" s="44"/>
      <c r="AEC363" s="44"/>
      <c r="AED363" s="44"/>
      <c r="AEE363" s="44"/>
      <c r="AEF363" s="44"/>
      <c r="AEG363" s="44"/>
      <c r="AEH363" s="44"/>
      <c r="AEI363" s="44"/>
      <c r="AEJ363" s="44"/>
      <c r="AEK363" s="44"/>
      <c r="AEL363" s="44"/>
      <c r="AEM363" s="44"/>
      <c r="AEN363" s="44"/>
      <c r="AEO363" s="44"/>
      <c r="AEP363" s="44"/>
      <c r="AEQ363" s="44"/>
      <c r="AER363" s="44"/>
      <c r="AES363" s="44"/>
      <c r="AET363" s="44"/>
      <c r="AEU363" s="44"/>
      <c r="AEV363" s="44"/>
      <c r="AEW363" s="44"/>
      <c r="AEX363" s="44"/>
      <c r="AEY363" s="44"/>
      <c r="AEZ363" s="44"/>
      <c r="AFA363" s="44"/>
      <c r="AFB363" s="44"/>
      <c r="AFC363" s="44"/>
      <c r="AFD363" s="44"/>
      <c r="AFE363" s="44"/>
      <c r="AFF363" s="44"/>
      <c r="AFG363" s="44"/>
      <c r="AFH363" s="44"/>
      <c r="AFI363" s="44"/>
      <c r="AFJ363" s="44"/>
      <c r="AFK363" s="44"/>
      <c r="AFL363" s="44"/>
      <c r="AFM363" s="44"/>
      <c r="AFN363" s="44"/>
      <c r="AFO363" s="44"/>
      <c r="AFP363" s="44"/>
      <c r="AFQ363" s="44"/>
      <c r="AFR363" s="44"/>
      <c r="AFS363" s="44"/>
      <c r="AFT363" s="44"/>
      <c r="AFU363" s="44"/>
      <c r="AFV363" s="44"/>
      <c r="AFW363" s="44"/>
      <c r="AFX363" s="44"/>
      <c r="AFY363" s="44"/>
      <c r="AFZ363" s="44"/>
      <c r="AGA363" s="44"/>
      <c r="AGB363" s="44"/>
      <c r="AGC363" s="44"/>
      <c r="AGD363" s="44"/>
      <c r="AGE363" s="44"/>
      <c r="AGF363" s="44"/>
      <c r="AGG363" s="44"/>
      <c r="AGH363" s="44"/>
      <c r="AGI363" s="44"/>
      <c r="AGJ363" s="44"/>
      <c r="AGK363" s="44"/>
      <c r="AGL363" s="44"/>
      <c r="AGM363" s="44"/>
      <c r="AGN363" s="44"/>
      <c r="AGO363" s="44"/>
      <c r="AGP363" s="44"/>
      <c r="AGQ363" s="44"/>
      <c r="AGR363" s="44"/>
      <c r="AGS363" s="44"/>
      <c r="AGT363" s="44"/>
      <c r="AGU363" s="44"/>
      <c r="AGV363" s="44"/>
      <c r="AGW363" s="44"/>
      <c r="AGX363" s="44"/>
      <c r="AGY363" s="44"/>
      <c r="AGZ363" s="44"/>
      <c r="AHA363" s="44"/>
      <c r="AHB363" s="44"/>
      <c r="AHC363" s="44"/>
      <c r="AHD363" s="44"/>
      <c r="AHE363" s="44"/>
      <c r="AHF363" s="44"/>
      <c r="AHG363" s="44"/>
      <c r="AHH363" s="44"/>
      <c r="AHI363" s="44"/>
      <c r="AHJ363" s="44"/>
      <c r="AHK363" s="44"/>
      <c r="AHL363" s="44"/>
      <c r="AHM363" s="44"/>
      <c r="AHN363" s="44"/>
      <c r="AHO363" s="44"/>
      <c r="AHP363" s="44"/>
      <c r="AHQ363" s="44"/>
      <c r="AHR363" s="44"/>
      <c r="AHS363" s="44"/>
      <c r="AHT363" s="44"/>
      <c r="AHU363" s="44"/>
      <c r="AHV363" s="44"/>
      <c r="AHW363" s="44"/>
      <c r="AHX363" s="44"/>
      <c r="AHY363" s="44"/>
      <c r="AHZ363" s="44"/>
      <c r="AIA363" s="44"/>
      <c r="AIB363" s="44"/>
      <c r="AIC363" s="44"/>
      <c r="AID363" s="44"/>
      <c r="AIE363" s="44"/>
      <c r="AIF363" s="44"/>
      <c r="AIG363" s="44"/>
      <c r="AIH363" s="44"/>
      <c r="AII363" s="44"/>
      <c r="AIJ363" s="44"/>
      <c r="AIK363" s="44"/>
      <c r="AIL363" s="44"/>
      <c r="AIM363" s="44"/>
      <c r="AIN363" s="44"/>
      <c r="AIO363" s="44"/>
      <c r="AIP363" s="44"/>
      <c r="AIQ363" s="44"/>
      <c r="AIR363" s="44"/>
      <c r="AIS363" s="44"/>
      <c r="AIT363" s="44"/>
      <c r="AIU363" s="44"/>
      <c r="AIV363" s="44"/>
      <c r="AIW363" s="44"/>
      <c r="AIX363" s="44"/>
      <c r="AIY363" s="44"/>
      <c r="AIZ363" s="44"/>
      <c r="AJA363" s="44"/>
      <c r="AJB363" s="44"/>
      <c r="AJC363" s="44"/>
      <c r="AJD363" s="44"/>
      <c r="AJE363" s="44"/>
      <c r="AJF363" s="44"/>
      <c r="AJG363" s="44"/>
      <c r="AJH363" s="44"/>
      <c r="AJI363" s="44"/>
      <c r="AJJ363" s="44"/>
      <c r="AJK363" s="44"/>
      <c r="AJL363" s="44"/>
      <c r="AJM363" s="44"/>
      <c r="AJN363" s="44"/>
      <c r="AJO363" s="44"/>
      <c r="AJP363" s="44"/>
      <c r="AJQ363" s="44"/>
      <c r="AJR363" s="44"/>
      <c r="AJS363" s="44"/>
      <c r="AJT363" s="44"/>
      <c r="AJU363" s="44"/>
      <c r="AJV363" s="44"/>
      <c r="AJW363" s="44"/>
      <c r="AJX363" s="44"/>
      <c r="AJY363" s="44"/>
      <c r="AJZ363" s="44"/>
      <c r="AKA363" s="44"/>
      <c r="AKB363" s="44"/>
      <c r="AKC363" s="44"/>
      <c r="AKD363" s="44"/>
      <c r="AKE363" s="44"/>
      <c r="AKF363" s="44"/>
      <c r="AKG363" s="44"/>
      <c r="AKH363" s="44"/>
      <c r="AKI363" s="44"/>
      <c r="AKJ363" s="44"/>
      <c r="AKK363" s="44"/>
      <c r="AKL363" s="44"/>
      <c r="AKM363" s="44"/>
      <c r="AKN363" s="44"/>
      <c r="AKO363" s="44"/>
      <c r="AKP363" s="44"/>
      <c r="AKQ363" s="44"/>
      <c r="AKR363" s="44"/>
      <c r="AKS363" s="44"/>
      <c r="AKT363" s="44"/>
      <c r="AKU363" s="44"/>
      <c r="AKV363" s="44"/>
      <c r="AKW363" s="44"/>
      <c r="AKX363" s="44"/>
      <c r="AKY363" s="44"/>
      <c r="AKZ363" s="44"/>
      <c r="ALA363" s="44"/>
      <c r="ALB363" s="44"/>
      <c r="ALC363" s="44"/>
      <c r="ALD363" s="44"/>
      <c r="ALE363" s="44"/>
      <c r="ALF363" s="44"/>
      <c r="ALG363" s="44"/>
      <c r="ALH363" s="44"/>
      <c r="ALI363" s="44"/>
      <c r="ALJ363" s="44"/>
      <c r="ALK363" s="44"/>
      <c r="ALL363" s="44"/>
      <c r="ALM363" s="44"/>
      <c r="ALN363" s="44"/>
      <c r="ALO363" s="44"/>
      <c r="ALP363" s="44"/>
      <c r="ALQ363" s="44"/>
      <c r="ALR363" s="44"/>
      <c r="ALS363" s="44"/>
      <c r="ALT363" s="44"/>
      <c r="ALU363" s="44"/>
      <c r="ALV363" s="44"/>
      <c r="ALW363" s="44"/>
      <c r="ALX363" s="44"/>
      <c r="ALY363" s="44"/>
      <c r="ALZ363" s="44"/>
      <c r="AMA363" s="44"/>
      <c r="AMB363" s="44"/>
      <c r="AMC363" s="44"/>
      <c r="AMD363" s="44"/>
      <c r="AME363" s="44"/>
      <c r="AMF363" s="44"/>
      <c r="AMG363" s="44"/>
      <c r="AMH363" s="44"/>
      <c r="AMI363" s="44"/>
      <c r="AMJ363" s="44"/>
      <c r="AMK363" s="44"/>
      <c r="AML363" s="44"/>
      <c r="AMM363" s="44"/>
      <c r="AMN363" s="44"/>
      <c r="AMO363" s="44"/>
      <c r="AMP363" s="44"/>
      <c r="AMQ363" s="44"/>
      <c r="AMR363" s="44"/>
      <c r="AMS363" s="44"/>
      <c r="AMT363" s="44"/>
      <c r="AMU363" s="44"/>
      <c r="AMV363" s="44"/>
      <c r="AMW363" s="44"/>
      <c r="AMX363" s="44"/>
      <c r="AMY363" s="44"/>
      <c r="AMZ363" s="44"/>
      <c r="ANA363" s="44"/>
      <c r="ANB363" s="44"/>
      <c r="ANC363" s="44"/>
      <c r="AND363" s="44"/>
      <c r="ANE363" s="44"/>
      <c r="ANF363" s="44"/>
      <c r="ANG363" s="44"/>
      <c r="ANH363" s="44"/>
      <c r="ANI363" s="44"/>
      <c r="ANJ363" s="44"/>
      <c r="ANK363" s="44"/>
      <c r="ANL363" s="44"/>
      <c r="ANM363" s="44"/>
      <c r="ANN363" s="44"/>
      <c r="ANO363" s="44"/>
      <c r="ANP363" s="44"/>
      <c r="ANQ363" s="44"/>
      <c r="ANR363" s="44"/>
      <c r="ANS363" s="44"/>
      <c r="ANT363" s="44"/>
      <c r="ANU363" s="44"/>
      <c r="ANV363" s="44"/>
      <c r="ANW363" s="44"/>
      <c r="ANX363" s="44"/>
      <c r="ANY363" s="44"/>
      <c r="ANZ363" s="44"/>
      <c r="AOA363" s="44"/>
      <c r="AOB363" s="44"/>
      <c r="AOC363" s="44"/>
      <c r="AOD363" s="44"/>
      <c r="AOE363" s="44"/>
      <c r="AOF363" s="44"/>
      <c r="AOG363" s="44"/>
      <c r="AOH363" s="44"/>
      <c r="AOI363" s="44"/>
      <c r="AOJ363" s="44"/>
      <c r="AOK363" s="44"/>
      <c r="AOL363" s="44"/>
      <c r="AOM363" s="44"/>
      <c r="AON363" s="44"/>
      <c r="AOO363" s="44"/>
      <c r="AOP363" s="44"/>
      <c r="AOQ363" s="44"/>
      <c r="AOR363" s="44"/>
      <c r="AOS363" s="44"/>
      <c r="AOT363" s="44"/>
      <c r="AOU363" s="44"/>
      <c r="AOV363" s="44"/>
      <c r="AOW363" s="44"/>
      <c r="AOX363" s="44"/>
      <c r="AOY363" s="44"/>
      <c r="AOZ363" s="44"/>
      <c r="APA363" s="44"/>
      <c r="APB363" s="44"/>
      <c r="APC363" s="44"/>
      <c r="APD363" s="44"/>
      <c r="APE363" s="44"/>
      <c r="APF363" s="44"/>
      <c r="APG363" s="44"/>
      <c r="APH363" s="44"/>
      <c r="API363" s="44"/>
      <c r="APJ363" s="44"/>
      <c r="APK363" s="44"/>
      <c r="APL363" s="44"/>
      <c r="APM363" s="44"/>
      <c r="APN363" s="44"/>
      <c r="APO363" s="44"/>
      <c r="APP363" s="44"/>
      <c r="APQ363" s="44"/>
      <c r="APR363" s="44"/>
      <c r="APS363" s="44"/>
      <c r="APT363" s="44"/>
      <c r="APU363" s="44"/>
      <c r="APV363" s="44"/>
      <c r="APW363" s="44"/>
      <c r="APX363" s="44"/>
      <c r="APY363" s="44"/>
      <c r="APZ363" s="44"/>
      <c r="AQA363" s="44"/>
      <c r="AQB363" s="44"/>
      <c r="AQC363" s="44"/>
      <c r="AQD363" s="44"/>
      <c r="AQE363" s="44"/>
      <c r="AQF363" s="44"/>
      <c r="AQG363" s="44"/>
      <c r="AQH363" s="44"/>
      <c r="AQI363" s="44"/>
      <c r="AQJ363" s="44"/>
      <c r="AQK363" s="44"/>
      <c r="AQL363" s="44"/>
      <c r="AQM363" s="44"/>
      <c r="AQN363" s="44"/>
      <c r="AQO363" s="44"/>
      <c r="AQP363" s="44"/>
      <c r="AQQ363" s="44"/>
      <c r="AQR363" s="44"/>
      <c r="AQS363" s="44"/>
      <c r="AQT363" s="44"/>
      <c r="AQU363" s="44"/>
      <c r="AQV363" s="44"/>
      <c r="AQW363" s="44"/>
      <c r="AQX363" s="44"/>
      <c r="AQY363" s="44"/>
      <c r="AQZ363" s="44"/>
      <c r="ARA363" s="44"/>
      <c r="ARB363" s="44"/>
      <c r="ARC363" s="44"/>
      <c r="ARD363" s="44"/>
      <c r="ARE363" s="44"/>
      <c r="ARF363" s="44"/>
      <c r="ARG363" s="44"/>
      <c r="ARH363" s="44"/>
      <c r="ARI363" s="44"/>
      <c r="ARJ363" s="44"/>
      <c r="ARK363" s="44"/>
      <c r="ARL363" s="44"/>
      <c r="ARM363" s="44"/>
      <c r="ARN363" s="44"/>
      <c r="ARO363" s="44"/>
      <c r="ARP363" s="44"/>
      <c r="ARQ363" s="44"/>
      <c r="ARR363" s="44"/>
      <c r="ARS363" s="44"/>
      <c r="ART363" s="44"/>
      <c r="ARU363" s="44"/>
      <c r="ARV363" s="44"/>
      <c r="ARW363" s="44"/>
      <c r="ARX363" s="44"/>
      <c r="ARY363" s="44"/>
      <c r="ARZ363" s="44"/>
      <c r="ASA363" s="44"/>
      <c r="ASB363" s="44"/>
      <c r="ASC363" s="44"/>
      <c r="ASD363" s="44"/>
      <c r="ASE363" s="44"/>
      <c r="ASF363" s="44"/>
      <c r="ASG363" s="44"/>
      <c r="ASH363" s="44"/>
      <c r="ASI363" s="44"/>
      <c r="ASJ363" s="44"/>
      <c r="ASK363" s="44"/>
      <c r="ASL363" s="44"/>
      <c r="ASM363" s="44"/>
      <c r="ASN363" s="44"/>
      <c r="ASO363" s="44"/>
      <c r="ASP363" s="44"/>
      <c r="ASQ363" s="44"/>
      <c r="ASR363" s="44"/>
      <c r="ASS363" s="44"/>
      <c r="AST363" s="44"/>
      <c r="ASU363" s="44"/>
      <c r="ASV363" s="44"/>
      <c r="ASW363" s="44"/>
      <c r="ASX363" s="44"/>
      <c r="ASY363" s="44"/>
      <c r="ASZ363" s="44"/>
      <c r="ATA363" s="44"/>
      <c r="ATB363" s="44"/>
      <c r="ATC363" s="44"/>
      <c r="ATD363" s="44"/>
      <c r="ATE363" s="44"/>
      <c r="ATF363" s="44"/>
      <c r="ATG363" s="44"/>
      <c r="ATH363" s="44"/>
      <c r="ATI363" s="44"/>
      <c r="ATJ363" s="44"/>
      <c r="ATK363" s="44"/>
      <c r="ATL363" s="44"/>
      <c r="ATM363" s="44"/>
      <c r="ATN363" s="44"/>
      <c r="ATO363" s="44"/>
      <c r="ATP363" s="44"/>
      <c r="ATQ363" s="44"/>
      <c r="ATR363" s="44"/>
      <c r="ATS363" s="44"/>
      <c r="ATT363" s="44"/>
      <c r="ATU363" s="44"/>
      <c r="ATV363" s="44"/>
      <c r="ATW363" s="44"/>
      <c r="ATX363" s="44"/>
      <c r="ATY363" s="44"/>
      <c r="ATZ363" s="44"/>
      <c r="AUA363" s="44"/>
      <c r="AUB363" s="44"/>
      <c r="AUC363" s="44"/>
      <c r="AUD363" s="44"/>
      <c r="AUE363" s="44"/>
      <c r="AUF363" s="44"/>
      <c r="AUG363" s="44"/>
      <c r="AUH363" s="44"/>
      <c r="AUI363" s="44"/>
      <c r="AUJ363" s="44"/>
      <c r="AUK363" s="44"/>
      <c r="AUL363" s="44"/>
      <c r="AUM363" s="44"/>
      <c r="AUN363" s="44"/>
      <c r="AUO363" s="44"/>
      <c r="AUP363" s="44"/>
      <c r="AUQ363" s="44"/>
      <c r="AUR363" s="44"/>
      <c r="AUS363" s="44"/>
      <c r="AUT363" s="44"/>
      <c r="AUU363" s="44"/>
      <c r="AUV363" s="44"/>
      <c r="AUW363" s="44"/>
      <c r="AUX363" s="44"/>
      <c r="AUY363" s="44"/>
      <c r="AUZ363" s="44"/>
      <c r="AVA363" s="44"/>
      <c r="AVB363" s="44"/>
      <c r="AVC363" s="44"/>
      <c r="AVD363" s="44"/>
      <c r="AVE363" s="44"/>
      <c r="AVF363" s="44"/>
      <c r="AVG363" s="44"/>
      <c r="AVH363" s="44"/>
      <c r="AVI363" s="44"/>
      <c r="AVJ363" s="44"/>
      <c r="AVK363" s="44"/>
      <c r="AVL363" s="44"/>
      <c r="AVM363" s="44"/>
      <c r="AVN363" s="44"/>
      <c r="AVO363" s="44"/>
      <c r="AVP363" s="44"/>
      <c r="AVQ363" s="44"/>
      <c r="AVR363" s="44"/>
      <c r="AVS363" s="44"/>
      <c r="AVT363" s="44"/>
      <c r="AVU363" s="44"/>
      <c r="AVV363" s="44"/>
      <c r="AVW363" s="44"/>
      <c r="AVX363" s="44"/>
      <c r="AVY363" s="44"/>
      <c r="AVZ363" s="44"/>
      <c r="AWA363" s="44"/>
      <c r="AWB363" s="44"/>
      <c r="AWC363" s="44"/>
      <c r="AWD363" s="44"/>
      <c r="AWE363" s="44"/>
      <c r="AWF363" s="44"/>
      <c r="AWG363" s="44"/>
      <c r="AWH363" s="44"/>
      <c r="AWI363" s="44"/>
      <c r="AWJ363" s="44"/>
      <c r="AWK363" s="44"/>
      <c r="AWL363" s="44"/>
      <c r="AWM363" s="44"/>
      <c r="AWN363" s="44"/>
      <c r="AWO363" s="44"/>
      <c r="AWP363" s="44"/>
      <c r="AWQ363" s="44"/>
      <c r="AWR363" s="44"/>
      <c r="AWS363" s="44"/>
      <c r="AWT363" s="44"/>
      <c r="AWU363" s="44"/>
      <c r="AWV363" s="44"/>
      <c r="AWW363" s="44"/>
      <c r="AWX363" s="44"/>
      <c r="AWY363" s="44"/>
      <c r="AWZ363" s="44"/>
      <c r="AXA363" s="44"/>
      <c r="AXB363" s="44"/>
      <c r="AXC363" s="44"/>
      <c r="AXD363" s="44"/>
      <c r="AXE363" s="44"/>
      <c r="AXF363" s="44"/>
      <c r="AXG363" s="44"/>
      <c r="AXH363" s="44"/>
      <c r="AXI363" s="44"/>
      <c r="AXJ363" s="44"/>
      <c r="AXK363" s="44"/>
      <c r="AXL363" s="44"/>
      <c r="AXM363" s="44"/>
      <c r="AXN363" s="44"/>
      <c r="AXO363" s="44"/>
      <c r="AXP363" s="44"/>
      <c r="AXQ363" s="44"/>
      <c r="AXR363" s="44"/>
      <c r="AXS363" s="44"/>
      <c r="AXT363" s="44"/>
      <c r="AXU363" s="44"/>
      <c r="AXV363" s="44"/>
      <c r="AXW363" s="44"/>
      <c r="AXX363" s="44"/>
      <c r="AXY363" s="44"/>
      <c r="AXZ363" s="44"/>
      <c r="AYA363" s="44"/>
      <c r="AYB363" s="44"/>
      <c r="AYC363" s="44"/>
      <c r="AYD363" s="44"/>
      <c r="AYE363" s="44"/>
      <c r="AYF363" s="44"/>
      <c r="AYG363" s="44"/>
      <c r="AYH363" s="44"/>
      <c r="AYI363" s="44"/>
      <c r="AYJ363" s="44"/>
      <c r="AYK363" s="44"/>
      <c r="AYL363" s="44"/>
      <c r="AYM363" s="44"/>
      <c r="AYN363" s="44"/>
      <c r="AYO363" s="44"/>
      <c r="AYP363" s="44"/>
      <c r="AYQ363" s="44"/>
      <c r="AYR363" s="44"/>
      <c r="AYS363" s="44"/>
      <c r="AYT363" s="44"/>
      <c r="AYU363" s="44"/>
      <c r="AYV363" s="44"/>
      <c r="AYW363" s="44"/>
      <c r="AYX363" s="44"/>
      <c r="AYY363" s="44"/>
      <c r="AYZ363" s="44"/>
      <c r="AZA363" s="44"/>
      <c r="AZB363" s="44"/>
      <c r="AZC363" s="44"/>
      <c r="AZD363" s="44"/>
      <c r="AZE363" s="44"/>
      <c r="AZF363" s="44"/>
      <c r="AZG363" s="44"/>
      <c r="AZH363" s="44"/>
      <c r="AZI363" s="44"/>
      <c r="AZJ363" s="44"/>
      <c r="AZK363" s="44"/>
      <c r="AZL363" s="44"/>
      <c r="AZM363" s="44"/>
      <c r="AZN363" s="44"/>
      <c r="AZO363" s="44"/>
      <c r="AZP363" s="44"/>
      <c r="AZQ363" s="44"/>
      <c r="AZR363" s="44"/>
      <c r="AZS363" s="44"/>
      <c r="AZT363" s="44"/>
      <c r="AZU363" s="44"/>
      <c r="AZV363" s="44"/>
      <c r="AZW363" s="44"/>
      <c r="AZX363" s="44"/>
      <c r="AZY363" s="44"/>
      <c r="AZZ363" s="44"/>
      <c r="BAA363" s="44"/>
      <c r="BAB363" s="44"/>
      <c r="BAC363" s="44"/>
      <c r="BAD363" s="44"/>
      <c r="BAE363" s="44"/>
      <c r="BAF363" s="44"/>
      <c r="BAG363" s="44"/>
      <c r="BAH363" s="44"/>
      <c r="BAI363" s="44"/>
      <c r="BAJ363" s="44"/>
      <c r="BAK363" s="44"/>
      <c r="BAL363" s="44"/>
      <c r="BAM363" s="44"/>
      <c r="BAN363" s="44"/>
      <c r="BAO363" s="44"/>
      <c r="BAP363" s="44"/>
      <c r="BAQ363" s="44"/>
      <c r="BAR363" s="44"/>
      <c r="BAS363" s="44"/>
      <c r="BAT363" s="44"/>
      <c r="BAU363" s="44"/>
      <c r="BAV363" s="44"/>
      <c r="BAW363" s="44"/>
      <c r="BAX363" s="44"/>
      <c r="BAY363" s="44"/>
      <c r="BAZ363" s="44"/>
      <c r="BBA363" s="44"/>
      <c r="BBB363" s="44"/>
      <c r="BBC363" s="44"/>
      <c r="BBD363" s="44"/>
      <c r="BBE363" s="44"/>
      <c r="BBF363" s="44"/>
      <c r="BBG363" s="44"/>
      <c r="BBH363" s="44"/>
      <c r="BBI363" s="44"/>
      <c r="BBJ363" s="44"/>
      <c r="BBK363" s="44"/>
      <c r="BBL363" s="44"/>
      <c r="BBM363" s="44"/>
      <c r="BBN363" s="44"/>
      <c r="BBO363" s="44"/>
      <c r="BBP363" s="44"/>
      <c r="BBQ363" s="44"/>
      <c r="BBR363" s="44"/>
      <c r="BBS363" s="44"/>
      <c r="BBT363" s="44"/>
      <c r="BBU363" s="44"/>
      <c r="BBV363" s="44"/>
      <c r="BBW363" s="44"/>
      <c r="BBX363" s="44"/>
      <c r="BBY363" s="44"/>
      <c r="BBZ363" s="44"/>
      <c r="BCA363" s="44"/>
      <c r="BCB363" s="44"/>
      <c r="BCC363" s="44"/>
      <c r="BCD363" s="44"/>
      <c r="BCE363" s="44"/>
      <c r="BCF363" s="44"/>
      <c r="BCG363" s="44"/>
      <c r="BCH363" s="44"/>
      <c r="BCI363" s="44"/>
      <c r="BCJ363" s="44"/>
      <c r="BCK363" s="44"/>
      <c r="BCL363" s="44"/>
      <c r="BCM363" s="44"/>
      <c r="BCN363" s="44"/>
      <c r="BCO363" s="44"/>
      <c r="BCP363" s="44"/>
      <c r="BCQ363" s="44"/>
      <c r="BCR363" s="44"/>
      <c r="BCS363" s="44"/>
      <c r="BCT363" s="44"/>
      <c r="BCU363" s="44"/>
      <c r="BCV363" s="44"/>
      <c r="BCW363" s="44"/>
      <c r="BCX363" s="44"/>
      <c r="BCY363" s="44"/>
      <c r="BCZ363" s="44"/>
      <c r="BDA363" s="44"/>
      <c r="BDB363" s="44"/>
      <c r="BDC363" s="44"/>
      <c r="BDD363" s="44"/>
      <c r="BDE363" s="44"/>
      <c r="BDF363" s="44"/>
      <c r="BDG363" s="44"/>
      <c r="BDH363" s="44"/>
      <c r="BDI363" s="44"/>
      <c r="BDJ363" s="44"/>
      <c r="BDK363" s="44"/>
      <c r="BDL363" s="44"/>
      <c r="BDM363" s="44"/>
      <c r="BDN363" s="44"/>
      <c r="BDO363" s="44"/>
      <c r="BDP363" s="44"/>
      <c r="BDQ363" s="44"/>
      <c r="BDR363" s="44"/>
      <c r="BDS363" s="44"/>
      <c r="BDT363" s="44"/>
      <c r="BDU363" s="44"/>
      <c r="BDV363" s="44"/>
      <c r="BDW363" s="44"/>
      <c r="BDX363" s="44"/>
      <c r="BDY363" s="44"/>
      <c r="BDZ363" s="44"/>
      <c r="BEA363" s="44"/>
      <c r="BEB363" s="44"/>
      <c r="BEC363" s="44"/>
      <c r="BED363" s="44"/>
      <c r="BEE363" s="44"/>
      <c r="BEF363" s="44"/>
      <c r="BEG363" s="44"/>
      <c r="BEH363" s="44"/>
      <c r="BEI363" s="44"/>
      <c r="BEJ363" s="44"/>
      <c r="BEK363" s="44"/>
      <c r="BEL363" s="44"/>
      <c r="BEM363" s="44"/>
      <c r="BEN363" s="44"/>
      <c r="BEO363" s="44"/>
      <c r="BEP363" s="44"/>
      <c r="BEQ363" s="44"/>
      <c r="BER363" s="44"/>
      <c r="BES363" s="44"/>
      <c r="BET363" s="44"/>
      <c r="BEU363" s="44"/>
      <c r="BEV363" s="44"/>
      <c r="BEW363" s="44"/>
      <c r="BEX363" s="44"/>
      <c r="BEY363" s="44"/>
      <c r="BEZ363" s="44"/>
      <c r="BFA363" s="44"/>
      <c r="BFB363" s="44"/>
      <c r="BFC363" s="44"/>
      <c r="BFD363" s="44"/>
      <c r="BFE363" s="44"/>
      <c r="BFF363" s="44"/>
      <c r="BFG363" s="44"/>
      <c r="BFH363" s="44"/>
      <c r="BFI363" s="44"/>
      <c r="BFJ363" s="44"/>
      <c r="BFK363" s="44"/>
      <c r="BFL363" s="44"/>
      <c r="BFM363" s="44"/>
      <c r="BFN363" s="44"/>
      <c r="BFO363" s="44"/>
      <c r="BFP363" s="44"/>
      <c r="BFQ363" s="44"/>
      <c r="BFR363" s="44"/>
      <c r="BFS363" s="44"/>
      <c r="BFT363" s="44"/>
      <c r="BFU363" s="44"/>
      <c r="BFV363" s="44"/>
      <c r="BFW363" s="44"/>
      <c r="BFX363" s="44"/>
      <c r="BFY363" s="44"/>
      <c r="BFZ363" s="44"/>
      <c r="BGA363" s="44"/>
      <c r="BGB363" s="44"/>
      <c r="BGC363" s="44"/>
      <c r="BGD363" s="44"/>
      <c r="BGE363" s="44"/>
      <c r="BGF363" s="44"/>
      <c r="BGG363" s="44"/>
      <c r="BGH363" s="44"/>
      <c r="BGI363" s="44"/>
      <c r="BGJ363" s="44"/>
      <c r="BGK363" s="44"/>
      <c r="BGL363" s="44"/>
      <c r="BGM363" s="44"/>
      <c r="BGN363" s="44"/>
      <c r="BGO363" s="44"/>
      <c r="BGP363" s="44"/>
      <c r="BGQ363" s="44"/>
      <c r="BGR363" s="44"/>
      <c r="BGS363" s="44"/>
      <c r="BGT363" s="44"/>
      <c r="BGU363" s="44"/>
      <c r="BGV363" s="44"/>
      <c r="BGW363" s="44"/>
      <c r="BGX363" s="44"/>
      <c r="BGY363" s="44"/>
      <c r="BGZ363" s="44"/>
      <c r="BHA363" s="44"/>
      <c r="BHB363" s="44"/>
      <c r="BHC363" s="44"/>
      <c r="BHD363" s="44"/>
      <c r="BHE363" s="44"/>
      <c r="BHF363" s="44"/>
      <c r="BHG363" s="44"/>
      <c r="BHH363" s="44"/>
      <c r="BHI363" s="44"/>
      <c r="BHJ363" s="44"/>
      <c r="BHK363" s="44"/>
      <c r="BHL363" s="44"/>
      <c r="BHM363" s="44"/>
      <c r="BHN363" s="44"/>
      <c r="BHO363" s="44"/>
      <c r="BHP363" s="44"/>
      <c r="BHQ363" s="44"/>
      <c r="BHR363" s="44"/>
      <c r="BHS363" s="44"/>
      <c r="BHT363" s="44"/>
      <c r="BHU363" s="44"/>
      <c r="BHV363" s="44"/>
      <c r="BHW363" s="44"/>
      <c r="BHX363" s="44"/>
      <c r="BHY363" s="44"/>
      <c r="BHZ363" s="44"/>
      <c r="BIA363" s="44"/>
      <c r="BIB363" s="44"/>
      <c r="BIC363" s="44"/>
      <c r="BID363" s="44"/>
      <c r="BIE363" s="44"/>
      <c r="BIF363" s="44"/>
      <c r="BIG363" s="44"/>
      <c r="BIH363" s="44"/>
      <c r="BII363" s="44"/>
      <c r="BIJ363" s="44"/>
      <c r="BIK363" s="44"/>
      <c r="BIL363" s="44"/>
      <c r="BIM363" s="44"/>
      <c r="BIN363" s="44"/>
      <c r="BIO363" s="44"/>
      <c r="BIP363" s="44"/>
      <c r="BIQ363" s="44"/>
      <c r="BIR363" s="44"/>
      <c r="BIS363" s="44"/>
      <c r="BIT363" s="44"/>
      <c r="BIU363" s="44"/>
      <c r="BIV363" s="44"/>
      <c r="BIW363" s="44"/>
      <c r="BIX363" s="44"/>
      <c r="BIY363" s="44"/>
      <c r="BIZ363" s="44"/>
      <c r="BJA363" s="44"/>
      <c r="BJB363" s="44"/>
      <c r="BJC363" s="44"/>
      <c r="BJD363" s="44"/>
      <c r="BJE363" s="44"/>
      <c r="BJF363" s="44"/>
      <c r="BJG363" s="44"/>
      <c r="BJH363" s="44"/>
      <c r="BJI363" s="44"/>
      <c r="BJJ363" s="44"/>
      <c r="BJK363" s="44"/>
      <c r="BJL363" s="44"/>
      <c r="BJM363" s="44"/>
      <c r="BJN363" s="44"/>
      <c r="BJO363" s="44"/>
      <c r="BJP363" s="44"/>
      <c r="BJQ363" s="44"/>
      <c r="BJR363" s="44"/>
      <c r="BJS363" s="44"/>
      <c r="BJT363" s="44"/>
      <c r="BJU363" s="44"/>
      <c r="BJV363" s="44"/>
      <c r="BJW363" s="44"/>
      <c r="BJX363" s="44"/>
      <c r="BJY363" s="44"/>
      <c r="BJZ363" s="44"/>
      <c r="BKA363" s="44"/>
      <c r="BKB363" s="44"/>
      <c r="BKC363" s="44"/>
      <c r="BKD363" s="44"/>
      <c r="BKE363" s="44"/>
      <c r="BKF363" s="44"/>
      <c r="BKG363" s="44"/>
      <c r="BKH363" s="44"/>
      <c r="BKI363" s="44"/>
      <c r="BKJ363" s="44"/>
      <c r="BKK363" s="44"/>
      <c r="BKL363" s="44"/>
      <c r="BKM363" s="44"/>
      <c r="BKN363" s="44"/>
      <c r="BKO363" s="44"/>
      <c r="BKP363" s="44"/>
      <c r="BKQ363" s="44"/>
      <c r="BKR363" s="44"/>
      <c r="BKS363" s="44"/>
      <c r="BKT363" s="44"/>
      <c r="BKU363" s="44"/>
      <c r="BKV363" s="44"/>
      <c r="BKW363" s="44"/>
      <c r="BKX363" s="44"/>
      <c r="BKY363" s="44"/>
      <c r="BKZ363" s="44"/>
      <c r="BLA363" s="44"/>
      <c r="BLB363" s="44"/>
      <c r="BLC363" s="44"/>
      <c r="BLD363" s="44"/>
      <c r="BLE363" s="44"/>
      <c r="BLF363" s="44"/>
      <c r="BLG363" s="44"/>
      <c r="BLH363" s="44"/>
      <c r="BLI363" s="44"/>
      <c r="BLJ363" s="44"/>
      <c r="BLK363" s="44"/>
      <c r="BLL363" s="44"/>
      <c r="BLM363" s="44"/>
      <c r="BLN363" s="44"/>
      <c r="BLO363" s="44"/>
      <c r="BLP363" s="44"/>
      <c r="BLQ363" s="44"/>
      <c r="BLR363" s="44"/>
      <c r="BLS363" s="44"/>
      <c r="BLT363" s="44"/>
      <c r="BLU363" s="44"/>
      <c r="BLV363" s="44"/>
      <c r="BLW363" s="44"/>
      <c r="BLX363" s="44"/>
      <c r="BLY363" s="44"/>
      <c r="BLZ363" s="44"/>
      <c r="BMA363" s="44"/>
      <c r="BMB363" s="44"/>
      <c r="BMC363" s="44"/>
      <c r="BMD363" s="44"/>
      <c r="BME363" s="44"/>
      <c r="BMF363" s="44"/>
      <c r="BMG363" s="44"/>
      <c r="BMH363" s="44"/>
      <c r="BMI363" s="44"/>
      <c r="BMJ363" s="44"/>
      <c r="BMK363" s="44"/>
      <c r="BML363" s="44"/>
      <c r="BMM363" s="44"/>
      <c r="BMN363" s="44"/>
      <c r="BMO363" s="44"/>
      <c r="BMP363" s="44"/>
      <c r="BMQ363" s="44"/>
      <c r="BMR363" s="44"/>
      <c r="BMS363" s="44"/>
      <c r="BMT363" s="44"/>
      <c r="BMU363" s="44"/>
      <c r="BMV363" s="44"/>
      <c r="BMW363" s="44"/>
      <c r="BMX363" s="44"/>
      <c r="BMY363" s="44"/>
      <c r="BMZ363" s="44"/>
      <c r="BNA363" s="44"/>
      <c r="BNB363" s="44"/>
      <c r="BNC363" s="44"/>
      <c r="BND363" s="44"/>
      <c r="BNE363" s="44"/>
      <c r="BNF363" s="44"/>
      <c r="BNG363" s="44"/>
      <c r="BNH363" s="44"/>
      <c r="BNI363" s="44"/>
      <c r="BNJ363" s="44"/>
      <c r="BNK363" s="44"/>
      <c r="BNL363" s="44"/>
      <c r="BNM363" s="44"/>
      <c r="BNN363" s="44"/>
      <c r="BNO363" s="44"/>
      <c r="BNP363" s="44"/>
      <c r="BNQ363" s="44"/>
      <c r="BNR363" s="44"/>
      <c r="BNS363" s="44"/>
      <c r="BNT363" s="44"/>
      <c r="BNU363" s="44"/>
      <c r="BNV363" s="44"/>
      <c r="BNW363" s="44"/>
      <c r="BNX363" s="44"/>
      <c r="BNY363" s="44"/>
      <c r="BNZ363" s="44"/>
      <c r="BOA363" s="44"/>
      <c r="BOB363" s="44"/>
      <c r="BOC363" s="44"/>
      <c r="BOD363" s="44"/>
      <c r="BOE363" s="44"/>
      <c r="BOF363" s="44"/>
      <c r="BOG363" s="44"/>
      <c r="BOH363" s="44"/>
      <c r="BOI363" s="44"/>
      <c r="BOJ363" s="44"/>
      <c r="BOK363" s="44"/>
      <c r="BOL363" s="44"/>
      <c r="BOM363" s="44"/>
      <c r="BON363" s="44"/>
      <c r="BOO363" s="44"/>
      <c r="BOP363" s="44"/>
      <c r="BOQ363" s="44"/>
      <c r="BOR363" s="44"/>
      <c r="BOS363" s="44"/>
      <c r="BOT363" s="44"/>
      <c r="BOU363" s="44"/>
      <c r="BOV363" s="44"/>
      <c r="BOW363" s="44"/>
      <c r="BOX363" s="44"/>
      <c r="BOY363" s="44"/>
      <c r="BOZ363" s="44"/>
      <c r="BPA363" s="44"/>
      <c r="BPB363" s="44"/>
      <c r="BPC363" s="44"/>
      <c r="BPD363" s="44"/>
      <c r="BPE363" s="44"/>
      <c r="BPF363" s="44"/>
      <c r="BPG363" s="44"/>
      <c r="BPH363" s="44"/>
      <c r="BPI363" s="44"/>
      <c r="BPJ363" s="44"/>
      <c r="BPK363" s="44"/>
      <c r="BPL363" s="44"/>
      <c r="BPM363" s="44"/>
      <c r="BPN363" s="44"/>
      <c r="BPO363" s="44"/>
      <c r="BPP363" s="44"/>
      <c r="BPQ363" s="44"/>
      <c r="BPR363" s="44"/>
      <c r="BPS363" s="44"/>
      <c r="BPT363" s="44"/>
      <c r="BPU363" s="44"/>
      <c r="BPV363" s="44"/>
      <c r="BPW363" s="44"/>
      <c r="BPX363" s="44"/>
      <c r="BPY363" s="44"/>
      <c r="BPZ363" s="44"/>
      <c r="BQA363" s="44"/>
      <c r="BQB363" s="44"/>
      <c r="BQC363" s="44"/>
      <c r="BQD363" s="44"/>
      <c r="BQE363" s="44"/>
      <c r="BQF363" s="44"/>
      <c r="BQG363" s="44"/>
      <c r="BQH363" s="44"/>
      <c r="BQI363" s="44"/>
      <c r="BQJ363" s="44"/>
      <c r="BQK363" s="44"/>
      <c r="BQL363" s="44"/>
      <c r="BQM363" s="44"/>
      <c r="BQN363" s="44"/>
      <c r="BQO363" s="44"/>
      <c r="BQP363" s="44"/>
      <c r="BQQ363" s="44"/>
      <c r="BQR363" s="44"/>
      <c r="BQS363" s="44"/>
      <c r="BQT363" s="44"/>
      <c r="BQU363" s="44"/>
      <c r="BQV363" s="44"/>
      <c r="BQW363" s="44"/>
      <c r="BQX363" s="44"/>
      <c r="BQY363" s="44"/>
      <c r="BQZ363" s="44"/>
      <c r="BRA363" s="44"/>
      <c r="BRB363" s="44"/>
      <c r="BRC363" s="44"/>
      <c r="BRD363" s="44"/>
      <c r="BRE363" s="44"/>
      <c r="BRF363" s="44"/>
      <c r="BRG363" s="44"/>
      <c r="BRH363" s="44"/>
      <c r="BRI363" s="44"/>
      <c r="BRJ363" s="44"/>
      <c r="BRK363" s="44"/>
      <c r="BRL363" s="44"/>
      <c r="BRM363" s="44"/>
      <c r="BRN363" s="44"/>
      <c r="BRO363" s="44"/>
      <c r="BRP363" s="44"/>
      <c r="BRQ363" s="44"/>
      <c r="BRR363" s="44"/>
      <c r="BRS363" s="44"/>
      <c r="BRT363" s="44"/>
      <c r="BRU363" s="44"/>
      <c r="BRV363" s="44"/>
      <c r="BRW363" s="44"/>
      <c r="BRX363" s="44"/>
      <c r="BRY363" s="44"/>
      <c r="BRZ363" s="44"/>
    </row>
    <row r="364" spans="1:1846" s="125" customFormat="1" ht="27.6" x14ac:dyDescent="0.3">
      <c r="A364" s="812"/>
      <c r="B364" s="812"/>
      <c r="C364" s="328" t="s">
        <v>485</v>
      </c>
      <c r="D364" s="64"/>
      <c r="E364" s="542"/>
      <c r="F364" s="328"/>
      <c r="G364" s="393" t="s">
        <v>437</v>
      </c>
      <c r="H364" s="7">
        <f>H365+H370+H374+H377+H384+H387</f>
        <v>236282226.94</v>
      </c>
      <c r="I364" s="8">
        <f>I365+I370+I374+I377+I384+I387</f>
        <v>2434303479.9400001</v>
      </c>
      <c r="J364" s="8">
        <f>J365+J370+J374+J377+J384+J387</f>
        <v>1791736751.4399998</v>
      </c>
      <c r="K364" s="8">
        <f>K365+K370+K374+K377+K384+K387</f>
        <v>1508419188.3499999</v>
      </c>
      <c r="L364" s="42"/>
      <c r="M364" s="9">
        <f>M365+M370+M374+M377+M384+M387</f>
        <v>1107829949.9300001</v>
      </c>
      <c r="N364" s="8">
        <f>N365+N370+N374+N377+N384+N387</f>
        <v>12030922653.01</v>
      </c>
      <c r="O364" s="8">
        <f>O365+O370+O374+O377+O384+O387</f>
        <v>3225761743.6400003</v>
      </c>
      <c r="P364" s="8">
        <f>P365+P370+P374+P377+P384+P387</f>
        <v>1712053866.54</v>
      </c>
      <c r="Q364" s="176"/>
      <c r="R364" s="9">
        <v>0</v>
      </c>
      <c r="S364" s="8">
        <v>0</v>
      </c>
      <c r="T364" s="8">
        <v>0</v>
      </c>
      <c r="U364" s="8">
        <v>0</v>
      </c>
      <c r="V364" s="43"/>
      <c r="W364" s="497">
        <f>H364+M364+R364</f>
        <v>1344112176.8700001</v>
      </c>
      <c r="X364" s="19">
        <f t="shared" ref="X364:Z365" si="207">I364+N364+S364</f>
        <v>14465226132.950001</v>
      </c>
      <c r="Y364" s="19">
        <f t="shared" si="207"/>
        <v>5017498495.0799999</v>
      </c>
      <c r="Z364" s="155">
        <f t="shared" si="207"/>
        <v>3220473054.8899999</v>
      </c>
      <c r="AA364" s="897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  <c r="FO364" s="124"/>
      <c r="FP364" s="124"/>
      <c r="FQ364" s="124"/>
      <c r="FR364" s="124"/>
      <c r="FS364" s="124"/>
      <c r="FT364" s="124"/>
      <c r="FU364" s="124"/>
      <c r="FV364" s="124"/>
      <c r="FW364" s="124"/>
      <c r="FX364" s="124"/>
      <c r="FY364" s="124"/>
      <c r="FZ364" s="124"/>
      <c r="GA364" s="124"/>
      <c r="GB364" s="124"/>
      <c r="GC364" s="124"/>
      <c r="GD364" s="124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  <c r="GO364" s="124"/>
      <c r="GP364" s="124"/>
      <c r="GQ364" s="124"/>
      <c r="GR364" s="124"/>
      <c r="GS364" s="124"/>
      <c r="GT364" s="124"/>
      <c r="GU364" s="124"/>
      <c r="GV364" s="124"/>
      <c r="GW364" s="124"/>
      <c r="GX364" s="124"/>
      <c r="GY364" s="124"/>
      <c r="GZ364" s="124"/>
      <c r="HA364" s="124"/>
      <c r="HB364" s="124"/>
      <c r="HC364" s="124"/>
      <c r="HD364" s="124"/>
      <c r="HE364" s="124"/>
      <c r="HF364" s="124"/>
      <c r="HG364" s="124"/>
      <c r="HH364" s="124"/>
      <c r="HI364" s="124"/>
      <c r="HJ364" s="124"/>
      <c r="HK364" s="124"/>
      <c r="HL364" s="124"/>
      <c r="HM364" s="124"/>
      <c r="HN364" s="124"/>
      <c r="HO364" s="124"/>
      <c r="HP364" s="124"/>
      <c r="HQ364" s="124"/>
      <c r="HR364" s="124"/>
      <c r="HS364" s="124"/>
      <c r="HT364" s="124"/>
      <c r="HU364" s="124"/>
      <c r="HV364" s="124"/>
      <c r="HW364" s="124"/>
      <c r="HX364" s="124"/>
      <c r="HY364" s="124"/>
      <c r="HZ364" s="124"/>
      <c r="IA364" s="124"/>
      <c r="IB364" s="124"/>
      <c r="IC364" s="124"/>
      <c r="ID364" s="124"/>
      <c r="IE364" s="124"/>
      <c r="IF364" s="124"/>
      <c r="IG364" s="124"/>
      <c r="IH364" s="124"/>
      <c r="II364" s="124"/>
      <c r="IJ364" s="124"/>
      <c r="IK364" s="124"/>
      <c r="IL364" s="124"/>
      <c r="IM364" s="124"/>
      <c r="IN364" s="124"/>
      <c r="IO364" s="124"/>
      <c r="IP364" s="124"/>
      <c r="IQ364" s="124"/>
      <c r="IR364" s="124"/>
      <c r="IS364" s="124"/>
      <c r="IT364" s="124"/>
      <c r="IU364" s="124"/>
      <c r="IV364" s="124"/>
      <c r="IW364" s="124"/>
      <c r="IX364" s="124"/>
      <c r="IY364" s="124"/>
      <c r="IZ364" s="124"/>
      <c r="JA364" s="124"/>
      <c r="JB364" s="124"/>
      <c r="JC364" s="124"/>
      <c r="JD364" s="124"/>
      <c r="JE364" s="124"/>
      <c r="JF364" s="124"/>
      <c r="JG364" s="124"/>
      <c r="JH364" s="124"/>
      <c r="JI364" s="124"/>
      <c r="JJ364" s="124"/>
      <c r="JK364" s="124"/>
      <c r="JL364" s="124"/>
      <c r="JM364" s="124"/>
      <c r="JN364" s="124"/>
      <c r="JO364" s="124"/>
      <c r="JP364" s="124"/>
      <c r="JQ364" s="124"/>
      <c r="JR364" s="124"/>
      <c r="JS364" s="124"/>
      <c r="JT364" s="124"/>
      <c r="JU364" s="124"/>
      <c r="JV364" s="124"/>
      <c r="JW364" s="124"/>
      <c r="JX364" s="124"/>
      <c r="JY364" s="124"/>
      <c r="JZ364" s="124"/>
      <c r="KA364" s="124"/>
      <c r="KB364" s="124"/>
      <c r="KC364" s="124"/>
      <c r="KD364" s="124"/>
      <c r="KE364" s="124"/>
      <c r="KF364" s="124"/>
      <c r="KG364" s="124"/>
      <c r="KH364" s="124"/>
      <c r="KI364" s="124"/>
      <c r="KJ364" s="124"/>
      <c r="KK364" s="124"/>
      <c r="KL364" s="124"/>
      <c r="KM364" s="124"/>
      <c r="KN364" s="124"/>
      <c r="KO364" s="124"/>
      <c r="KP364" s="124"/>
      <c r="KQ364" s="124"/>
      <c r="KR364" s="124"/>
      <c r="KS364" s="124"/>
      <c r="KT364" s="124"/>
      <c r="KU364" s="124"/>
      <c r="KV364" s="124"/>
      <c r="KW364" s="124"/>
      <c r="KX364" s="124"/>
      <c r="KY364" s="124"/>
      <c r="KZ364" s="124"/>
      <c r="LA364" s="124"/>
      <c r="LB364" s="124"/>
      <c r="LC364" s="124"/>
      <c r="LD364" s="124"/>
      <c r="LE364" s="124"/>
      <c r="LF364" s="124"/>
      <c r="LG364" s="124"/>
      <c r="LH364" s="124"/>
      <c r="LI364" s="124"/>
      <c r="LJ364" s="124"/>
      <c r="LK364" s="124"/>
      <c r="LL364" s="124"/>
      <c r="LM364" s="124"/>
      <c r="LN364" s="124"/>
      <c r="LO364" s="124"/>
      <c r="LP364" s="124"/>
      <c r="LQ364" s="124"/>
      <c r="LR364" s="124"/>
      <c r="LS364" s="124"/>
      <c r="LT364" s="124"/>
      <c r="LU364" s="124"/>
      <c r="LV364" s="124"/>
      <c r="LW364" s="124"/>
      <c r="LX364" s="124"/>
      <c r="LY364" s="124"/>
      <c r="LZ364" s="124"/>
      <c r="MA364" s="124"/>
      <c r="MB364" s="124"/>
      <c r="MC364" s="124"/>
      <c r="MD364" s="124"/>
      <c r="ME364" s="124"/>
      <c r="MF364" s="124"/>
      <c r="MG364" s="124"/>
      <c r="MH364" s="124"/>
      <c r="MI364" s="124"/>
      <c r="MJ364" s="124"/>
      <c r="MK364" s="124"/>
      <c r="ML364" s="124"/>
      <c r="MM364" s="124"/>
      <c r="MN364" s="124"/>
      <c r="MO364" s="124"/>
      <c r="MP364" s="124"/>
      <c r="MQ364" s="124"/>
      <c r="MR364" s="124"/>
      <c r="MS364" s="124"/>
      <c r="MT364" s="124"/>
      <c r="MU364" s="124"/>
      <c r="MV364" s="124"/>
      <c r="MW364" s="124"/>
      <c r="MX364" s="124"/>
      <c r="MY364" s="124"/>
      <c r="MZ364" s="124"/>
      <c r="NA364" s="124"/>
      <c r="NB364" s="124"/>
      <c r="NC364" s="124"/>
      <c r="ND364" s="124"/>
      <c r="NE364" s="124"/>
      <c r="NF364" s="124"/>
      <c r="NG364" s="124"/>
      <c r="NH364" s="124"/>
      <c r="NI364" s="124"/>
      <c r="NJ364" s="124"/>
      <c r="NK364" s="124"/>
      <c r="NL364" s="124"/>
      <c r="NM364" s="124"/>
      <c r="NN364" s="124"/>
      <c r="NO364" s="124"/>
      <c r="NP364" s="124"/>
      <c r="NQ364" s="124"/>
      <c r="NR364" s="124"/>
      <c r="NS364" s="124"/>
      <c r="NT364" s="124"/>
      <c r="NU364" s="124"/>
      <c r="NV364" s="124"/>
      <c r="NW364" s="124"/>
      <c r="NX364" s="124"/>
      <c r="NY364" s="124"/>
      <c r="NZ364" s="124"/>
      <c r="OA364" s="124"/>
      <c r="OB364" s="124"/>
      <c r="OC364" s="124"/>
      <c r="OD364" s="124"/>
      <c r="OE364" s="124"/>
      <c r="OF364" s="124"/>
      <c r="OG364" s="124"/>
      <c r="OH364" s="124"/>
      <c r="OI364" s="124"/>
      <c r="OJ364" s="124"/>
      <c r="OK364" s="124"/>
      <c r="OL364" s="124"/>
      <c r="OM364" s="124"/>
      <c r="ON364" s="124"/>
      <c r="OO364" s="124"/>
      <c r="OP364" s="124"/>
      <c r="OQ364" s="124"/>
      <c r="OR364" s="124"/>
      <c r="OS364" s="124"/>
      <c r="OT364" s="124"/>
      <c r="OU364" s="124"/>
      <c r="OV364" s="124"/>
      <c r="OW364" s="124"/>
      <c r="OX364" s="124"/>
      <c r="OY364" s="124"/>
      <c r="OZ364" s="124"/>
      <c r="PA364" s="124"/>
      <c r="PB364" s="124"/>
      <c r="PC364" s="124"/>
      <c r="PD364" s="124"/>
      <c r="PE364" s="124"/>
      <c r="PF364" s="124"/>
      <c r="PG364" s="124"/>
      <c r="PH364" s="124"/>
      <c r="PI364" s="124"/>
      <c r="PJ364" s="124"/>
      <c r="PK364" s="124"/>
      <c r="PL364" s="124"/>
      <c r="PM364" s="124"/>
      <c r="PN364" s="124"/>
      <c r="PO364" s="124"/>
      <c r="PP364" s="124"/>
      <c r="PQ364" s="124"/>
      <c r="PR364" s="124"/>
      <c r="PS364" s="124"/>
      <c r="PT364" s="124"/>
      <c r="PU364" s="124"/>
      <c r="PV364" s="124"/>
      <c r="PW364" s="124"/>
      <c r="PX364" s="124"/>
      <c r="PY364" s="124"/>
      <c r="PZ364" s="124"/>
      <c r="QA364" s="124"/>
      <c r="QB364" s="124"/>
      <c r="QC364" s="124"/>
      <c r="QD364" s="124"/>
      <c r="QE364" s="124"/>
      <c r="QF364" s="124"/>
      <c r="QG364" s="124"/>
      <c r="QH364" s="124"/>
      <c r="QI364" s="124"/>
      <c r="QJ364" s="124"/>
      <c r="QK364" s="124"/>
      <c r="QL364" s="124"/>
      <c r="QM364" s="124"/>
      <c r="QN364" s="124"/>
      <c r="QO364" s="124"/>
      <c r="QP364" s="124"/>
      <c r="QQ364" s="124"/>
      <c r="QR364" s="124"/>
      <c r="QS364" s="124"/>
      <c r="QT364" s="124"/>
      <c r="QU364" s="124"/>
      <c r="QV364" s="124"/>
      <c r="QW364" s="124"/>
      <c r="QX364" s="124"/>
      <c r="QY364" s="124"/>
      <c r="QZ364" s="124"/>
      <c r="RA364" s="124"/>
      <c r="RB364" s="124"/>
      <c r="RC364" s="124"/>
      <c r="RD364" s="124"/>
      <c r="RE364" s="124"/>
      <c r="RF364" s="124"/>
      <c r="RG364" s="124"/>
      <c r="RH364" s="124"/>
      <c r="RI364" s="124"/>
      <c r="RJ364" s="124"/>
      <c r="RK364" s="124"/>
      <c r="RL364" s="124"/>
      <c r="RM364" s="124"/>
      <c r="RN364" s="124"/>
      <c r="RO364" s="124"/>
      <c r="RP364" s="124"/>
      <c r="RQ364" s="124"/>
      <c r="RR364" s="124"/>
      <c r="RS364" s="124"/>
      <c r="RT364" s="124"/>
      <c r="RU364" s="124"/>
      <c r="RV364" s="124"/>
      <c r="RW364" s="124"/>
      <c r="RX364" s="124"/>
      <c r="RY364" s="124"/>
      <c r="RZ364" s="124"/>
      <c r="SA364" s="124"/>
      <c r="SB364" s="124"/>
      <c r="SC364" s="124"/>
      <c r="SD364" s="124"/>
      <c r="SE364" s="124"/>
      <c r="SF364" s="124"/>
      <c r="SG364" s="124"/>
      <c r="SH364" s="124"/>
      <c r="SI364" s="124"/>
      <c r="SJ364" s="124"/>
      <c r="SK364" s="124"/>
      <c r="SL364" s="124"/>
      <c r="SM364" s="124"/>
      <c r="SN364" s="124"/>
      <c r="SO364" s="124"/>
      <c r="SP364" s="124"/>
      <c r="SQ364" s="124"/>
      <c r="SR364" s="124"/>
      <c r="SS364" s="124"/>
      <c r="ST364" s="124"/>
      <c r="SU364" s="124"/>
      <c r="SV364" s="124"/>
      <c r="SW364" s="124"/>
      <c r="SX364" s="124"/>
      <c r="SY364" s="124"/>
      <c r="SZ364" s="124"/>
      <c r="TA364" s="124"/>
      <c r="TB364" s="124"/>
      <c r="TC364" s="124"/>
      <c r="TD364" s="124"/>
      <c r="TE364" s="124"/>
      <c r="TF364" s="124"/>
      <c r="TG364" s="124"/>
      <c r="TH364" s="124"/>
      <c r="TI364" s="124"/>
      <c r="TJ364" s="124"/>
      <c r="TK364" s="124"/>
      <c r="TL364" s="124"/>
      <c r="TM364" s="124"/>
      <c r="TN364" s="124"/>
      <c r="TO364" s="124"/>
      <c r="TP364" s="124"/>
      <c r="TQ364" s="124"/>
      <c r="TR364" s="124"/>
      <c r="TS364" s="124"/>
      <c r="TT364" s="124"/>
      <c r="TU364" s="124"/>
      <c r="TV364" s="124"/>
      <c r="TW364" s="124"/>
      <c r="TX364" s="124"/>
      <c r="TY364" s="124"/>
      <c r="TZ364" s="124"/>
      <c r="UA364" s="124"/>
      <c r="UB364" s="124"/>
      <c r="UC364" s="124"/>
      <c r="UD364" s="124"/>
      <c r="UE364" s="124"/>
      <c r="UF364" s="124"/>
      <c r="UG364" s="124"/>
      <c r="UH364" s="124"/>
      <c r="UI364" s="124"/>
      <c r="UJ364" s="124"/>
      <c r="UK364" s="124"/>
      <c r="UL364" s="124"/>
      <c r="UM364" s="124"/>
      <c r="UN364" s="124"/>
      <c r="UO364" s="124"/>
      <c r="UP364" s="124"/>
      <c r="UQ364" s="124"/>
      <c r="UR364" s="124"/>
      <c r="US364" s="124"/>
      <c r="UT364" s="124"/>
      <c r="UU364" s="124"/>
      <c r="UV364" s="124"/>
      <c r="UW364" s="124"/>
      <c r="UX364" s="124"/>
      <c r="UY364" s="124"/>
      <c r="UZ364" s="124"/>
      <c r="VA364" s="124"/>
      <c r="VB364" s="124"/>
      <c r="VC364" s="124"/>
      <c r="VD364" s="124"/>
      <c r="VE364" s="124"/>
      <c r="VF364" s="124"/>
      <c r="VG364" s="124"/>
      <c r="VH364" s="124"/>
      <c r="VI364" s="124"/>
      <c r="VJ364" s="124"/>
      <c r="VK364" s="124"/>
      <c r="VL364" s="124"/>
      <c r="VM364" s="124"/>
      <c r="VN364" s="124"/>
      <c r="VO364" s="124"/>
      <c r="VP364" s="124"/>
      <c r="VQ364" s="124"/>
      <c r="VR364" s="124"/>
      <c r="VS364" s="124"/>
      <c r="VT364" s="124"/>
      <c r="VU364" s="124"/>
      <c r="VV364" s="124"/>
      <c r="VW364" s="124"/>
      <c r="VX364" s="124"/>
      <c r="VY364" s="124"/>
      <c r="VZ364" s="124"/>
      <c r="WA364" s="124"/>
      <c r="WB364" s="124"/>
      <c r="WC364" s="124"/>
      <c r="WD364" s="124"/>
      <c r="WE364" s="124"/>
      <c r="WF364" s="124"/>
      <c r="WG364" s="124"/>
      <c r="WH364" s="124"/>
      <c r="WI364" s="124"/>
      <c r="WJ364" s="124"/>
      <c r="WK364" s="124"/>
      <c r="WL364" s="124"/>
      <c r="WM364" s="124"/>
      <c r="WN364" s="124"/>
      <c r="WO364" s="124"/>
      <c r="WP364" s="124"/>
      <c r="WQ364" s="124"/>
      <c r="WR364" s="124"/>
      <c r="WS364" s="124"/>
      <c r="WT364" s="124"/>
      <c r="WU364" s="124"/>
      <c r="WV364" s="124"/>
      <c r="WW364" s="124"/>
      <c r="WX364" s="124"/>
      <c r="WY364" s="124"/>
      <c r="WZ364" s="124"/>
      <c r="XA364" s="124"/>
      <c r="XB364" s="124"/>
      <c r="XC364" s="124"/>
      <c r="XD364" s="124"/>
      <c r="XE364" s="124"/>
      <c r="XF364" s="124"/>
      <c r="XG364" s="124"/>
      <c r="XH364" s="124"/>
      <c r="XI364" s="124"/>
      <c r="XJ364" s="124"/>
      <c r="XK364" s="124"/>
      <c r="XL364" s="124"/>
      <c r="XM364" s="124"/>
      <c r="XN364" s="124"/>
      <c r="XO364" s="124"/>
      <c r="XP364" s="124"/>
      <c r="XQ364" s="124"/>
      <c r="XR364" s="124"/>
      <c r="XS364" s="124"/>
      <c r="XT364" s="124"/>
      <c r="XU364" s="124"/>
      <c r="XV364" s="124"/>
      <c r="XW364" s="124"/>
      <c r="XX364" s="124"/>
      <c r="XY364" s="124"/>
      <c r="XZ364" s="124"/>
      <c r="YA364" s="124"/>
      <c r="YB364" s="124"/>
      <c r="YC364" s="124"/>
      <c r="YD364" s="124"/>
      <c r="YE364" s="124"/>
      <c r="YF364" s="124"/>
      <c r="YG364" s="124"/>
      <c r="YH364" s="124"/>
      <c r="YI364" s="124"/>
      <c r="YJ364" s="124"/>
      <c r="YK364" s="124"/>
      <c r="YL364" s="124"/>
      <c r="YM364" s="124"/>
      <c r="YN364" s="124"/>
      <c r="YO364" s="124"/>
      <c r="YP364" s="124"/>
      <c r="YQ364" s="124"/>
      <c r="YR364" s="124"/>
      <c r="YS364" s="124"/>
      <c r="YT364" s="124"/>
      <c r="YU364" s="124"/>
      <c r="YV364" s="124"/>
      <c r="YW364" s="124"/>
      <c r="YX364" s="124"/>
      <c r="YY364" s="124"/>
      <c r="YZ364" s="124"/>
      <c r="ZA364" s="124"/>
      <c r="ZB364" s="124"/>
      <c r="ZC364" s="124"/>
      <c r="ZD364" s="124"/>
      <c r="ZE364" s="124"/>
      <c r="ZF364" s="124"/>
      <c r="ZG364" s="124"/>
      <c r="ZH364" s="124"/>
      <c r="ZI364" s="124"/>
      <c r="ZJ364" s="124"/>
      <c r="ZK364" s="124"/>
      <c r="ZL364" s="124"/>
      <c r="ZM364" s="124"/>
      <c r="ZN364" s="124"/>
      <c r="ZO364" s="124"/>
      <c r="ZP364" s="124"/>
      <c r="ZQ364" s="124"/>
      <c r="ZR364" s="124"/>
      <c r="ZS364" s="124"/>
      <c r="ZT364" s="124"/>
      <c r="ZU364" s="124"/>
      <c r="ZV364" s="124"/>
      <c r="ZW364" s="124"/>
      <c r="ZX364" s="124"/>
      <c r="ZY364" s="124"/>
      <c r="ZZ364" s="124"/>
      <c r="AAA364" s="124"/>
      <c r="AAB364" s="124"/>
      <c r="AAC364" s="124"/>
      <c r="AAD364" s="124"/>
      <c r="AAE364" s="124"/>
      <c r="AAF364" s="124"/>
      <c r="AAG364" s="124"/>
      <c r="AAH364" s="124"/>
      <c r="AAI364" s="124"/>
      <c r="AAJ364" s="124"/>
      <c r="AAK364" s="124"/>
      <c r="AAL364" s="124"/>
      <c r="AAM364" s="124"/>
      <c r="AAN364" s="124"/>
      <c r="AAO364" s="124"/>
      <c r="AAP364" s="124"/>
      <c r="AAQ364" s="124"/>
      <c r="AAR364" s="124"/>
      <c r="AAS364" s="124"/>
      <c r="AAT364" s="124"/>
      <c r="AAU364" s="124"/>
      <c r="AAV364" s="124"/>
      <c r="AAW364" s="124"/>
      <c r="AAX364" s="124"/>
      <c r="AAY364" s="124"/>
      <c r="AAZ364" s="124"/>
      <c r="ABA364" s="124"/>
      <c r="ABB364" s="124"/>
      <c r="ABC364" s="124"/>
      <c r="ABD364" s="124"/>
      <c r="ABE364" s="124"/>
      <c r="ABF364" s="124"/>
      <c r="ABG364" s="124"/>
      <c r="ABH364" s="124"/>
      <c r="ABI364" s="124"/>
      <c r="ABJ364" s="124"/>
      <c r="ABK364" s="124"/>
      <c r="ABL364" s="124"/>
      <c r="ABM364" s="124"/>
      <c r="ABN364" s="124"/>
      <c r="ABO364" s="124"/>
      <c r="ABP364" s="124"/>
      <c r="ABQ364" s="124"/>
      <c r="ABR364" s="124"/>
      <c r="ABS364" s="124"/>
      <c r="ABT364" s="124"/>
      <c r="ABU364" s="124"/>
      <c r="ABV364" s="124"/>
      <c r="ABW364" s="124"/>
      <c r="ABX364" s="124"/>
      <c r="ABY364" s="124"/>
      <c r="ABZ364" s="124"/>
      <c r="ACA364" s="124"/>
      <c r="ACB364" s="124"/>
      <c r="ACC364" s="124"/>
      <c r="ACD364" s="124"/>
      <c r="ACE364" s="124"/>
      <c r="ACF364" s="124"/>
      <c r="ACG364" s="124"/>
      <c r="ACH364" s="124"/>
      <c r="ACI364" s="124"/>
      <c r="ACJ364" s="124"/>
      <c r="ACK364" s="124"/>
      <c r="ACL364" s="124"/>
      <c r="ACM364" s="124"/>
      <c r="ACN364" s="124"/>
      <c r="ACO364" s="124"/>
      <c r="ACP364" s="124"/>
      <c r="ACQ364" s="124"/>
      <c r="ACR364" s="124"/>
      <c r="ACS364" s="124"/>
      <c r="ACT364" s="124"/>
      <c r="ACU364" s="124"/>
      <c r="ACV364" s="124"/>
      <c r="ACW364" s="124"/>
      <c r="ACX364" s="124"/>
      <c r="ACY364" s="124"/>
      <c r="ACZ364" s="124"/>
      <c r="ADA364" s="124"/>
      <c r="ADB364" s="124"/>
      <c r="ADC364" s="124"/>
      <c r="ADD364" s="124"/>
      <c r="ADE364" s="124"/>
      <c r="ADF364" s="124"/>
      <c r="ADG364" s="124"/>
      <c r="ADH364" s="124"/>
      <c r="ADI364" s="124"/>
      <c r="ADJ364" s="124"/>
      <c r="ADK364" s="124"/>
      <c r="ADL364" s="124"/>
      <c r="ADM364" s="124"/>
      <c r="ADN364" s="124"/>
      <c r="ADO364" s="124"/>
      <c r="ADP364" s="124"/>
      <c r="ADQ364" s="124"/>
      <c r="ADR364" s="124"/>
      <c r="ADS364" s="124"/>
      <c r="ADT364" s="124"/>
      <c r="ADU364" s="124"/>
      <c r="ADV364" s="124"/>
      <c r="ADW364" s="124"/>
      <c r="ADX364" s="124"/>
      <c r="ADY364" s="124"/>
      <c r="ADZ364" s="124"/>
      <c r="AEA364" s="124"/>
      <c r="AEB364" s="124"/>
      <c r="AEC364" s="124"/>
      <c r="AED364" s="124"/>
      <c r="AEE364" s="124"/>
      <c r="AEF364" s="124"/>
      <c r="AEG364" s="124"/>
      <c r="AEH364" s="124"/>
      <c r="AEI364" s="124"/>
      <c r="AEJ364" s="124"/>
      <c r="AEK364" s="124"/>
      <c r="AEL364" s="124"/>
      <c r="AEM364" s="124"/>
      <c r="AEN364" s="124"/>
      <c r="AEO364" s="124"/>
      <c r="AEP364" s="124"/>
      <c r="AEQ364" s="124"/>
      <c r="AER364" s="124"/>
      <c r="AES364" s="124"/>
      <c r="AET364" s="124"/>
      <c r="AEU364" s="124"/>
      <c r="AEV364" s="124"/>
      <c r="AEW364" s="124"/>
      <c r="AEX364" s="124"/>
      <c r="AEY364" s="124"/>
      <c r="AEZ364" s="124"/>
      <c r="AFA364" s="124"/>
      <c r="AFB364" s="124"/>
      <c r="AFC364" s="124"/>
      <c r="AFD364" s="124"/>
      <c r="AFE364" s="124"/>
      <c r="AFF364" s="124"/>
      <c r="AFG364" s="124"/>
      <c r="AFH364" s="124"/>
      <c r="AFI364" s="124"/>
      <c r="AFJ364" s="124"/>
      <c r="AFK364" s="124"/>
      <c r="AFL364" s="124"/>
      <c r="AFM364" s="124"/>
      <c r="AFN364" s="124"/>
      <c r="AFO364" s="124"/>
      <c r="AFP364" s="124"/>
      <c r="AFQ364" s="124"/>
      <c r="AFR364" s="124"/>
      <c r="AFS364" s="124"/>
      <c r="AFT364" s="124"/>
      <c r="AFU364" s="124"/>
      <c r="AFV364" s="124"/>
      <c r="AFW364" s="124"/>
      <c r="AFX364" s="124"/>
      <c r="AFY364" s="124"/>
      <c r="AFZ364" s="124"/>
      <c r="AGA364" s="124"/>
      <c r="AGB364" s="124"/>
      <c r="AGC364" s="124"/>
      <c r="AGD364" s="124"/>
      <c r="AGE364" s="124"/>
      <c r="AGF364" s="124"/>
      <c r="AGG364" s="124"/>
      <c r="AGH364" s="124"/>
      <c r="AGI364" s="124"/>
      <c r="AGJ364" s="124"/>
      <c r="AGK364" s="124"/>
      <c r="AGL364" s="124"/>
      <c r="AGM364" s="124"/>
      <c r="AGN364" s="124"/>
      <c r="AGO364" s="124"/>
      <c r="AGP364" s="124"/>
      <c r="AGQ364" s="124"/>
      <c r="AGR364" s="124"/>
      <c r="AGS364" s="124"/>
      <c r="AGT364" s="124"/>
      <c r="AGU364" s="124"/>
      <c r="AGV364" s="124"/>
      <c r="AGW364" s="124"/>
      <c r="AGX364" s="124"/>
      <c r="AGY364" s="124"/>
      <c r="AGZ364" s="124"/>
      <c r="AHA364" s="124"/>
      <c r="AHB364" s="124"/>
      <c r="AHC364" s="124"/>
      <c r="AHD364" s="124"/>
      <c r="AHE364" s="124"/>
      <c r="AHF364" s="124"/>
      <c r="AHG364" s="124"/>
      <c r="AHH364" s="124"/>
      <c r="AHI364" s="124"/>
      <c r="AHJ364" s="124"/>
      <c r="AHK364" s="124"/>
      <c r="AHL364" s="124"/>
      <c r="AHM364" s="124"/>
      <c r="AHN364" s="124"/>
      <c r="AHO364" s="124"/>
      <c r="AHP364" s="124"/>
      <c r="AHQ364" s="124"/>
      <c r="AHR364" s="124"/>
      <c r="AHS364" s="124"/>
      <c r="AHT364" s="124"/>
      <c r="AHU364" s="124"/>
      <c r="AHV364" s="124"/>
      <c r="AHW364" s="124"/>
      <c r="AHX364" s="124"/>
      <c r="AHY364" s="124"/>
      <c r="AHZ364" s="124"/>
      <c r="AIA364" s="124"/>
      <c r="AIB364" s="124"/>
      <c r="AIC364" s="124"/>
      <c r="AID364" s="124"/>
      <c r="AIE364" s="124"/>
      <c r="AIF364" s="124"/>
      <c r="AIG364" s="124"/>
      <c r="AIH364" s="124"/>
      <c r="AII364" s="124"/>
      <c r="AIJ364" s="124"/>
      <c r="AIK364" s="124"/>
      <c r="AIL364" s="124"/>
      <c r="AIM364" s="124"/>
      <c r="AIN364" s="124"/>
      <c r="AIO364" s="124"/>
      <c r="AIP364" s="124"/>
      <c r="AIQ364" s="124"/>
      <c r="AIR364" s="124"/>
      <c r="AIS364" s="124"/>
      <c r="AIT364" s="124"/>
      <c r="AIU364" s="124"/>
      <c r="AIV364" s="124"/>
      <c r="AIW364" s="124"/>
      <c r="AIX364" s="124"/>
      <c r="AIY364" s="124"/>
      <c r="AIZ364" s="124"/>
      <c r="AJA364" s="124"/>
      <c r="AJB364" s="124"/>
      <c r="AJC364" s="124"/>
      <c r="AJD364" s="124"/>
      <c r="AJE364" s="124"/>
      <c r="AJF364" s="124"/>
      <c r="AJG364" s="124"/>
      <c r="AJH364" s="124"/>
      <c r="AJI364" s="124"/>
      <c r="AJJ364" s="124"/>
      <c r="AJK364" s="124"/>
      <c r="AJL364" s="124"/>
      <c r="AJM364" s="124"/>
      <c r="AJN364" s="124"/>
      <c r="AJO364" s="124"/>
      <c r="AJP364" s="124"/>
      <c r="AJQ364" s="124"/>
      <c r="AJR364" s="124"/>
      <c r="AJS364" s="124"/>
      <c r="AJT364" s="124"/>
      <c r="AJU364" s="124"/>
      <c r="AJV364" s="124"/>
      <c r="AJW364" s="124"/>
      <c r="AJX364" s="124"/>
      <c r="AJY364" s="124"/>
      <c r="AJZ364" s="124"/>
      <c r="AKA364" s="124"/>
      <c r="AKB364" s="124"/>
      <c r="AKC364" s="124"/>
      <c r="AKD364" s="124"/>
      <c r="AKE364" s="124"/>
      <c r="AKF364" s="124"/>
      <c r="AKG364" s="124"/>
      <c r="AKH364" s="124"/>
      <c r="AKI364" s="124"/>
      <c r="AKJ364" s="124"/>
      <c r="AKK364" s="124"/>
      <c r="AKL364" s="124"/>
      <c r="AKM364" s="124"/>
      <c r="AKN364" s="124"/>
      <c r="AKO364" s="124"/>
      <c r="AKP364" s="124"/>
      <c r="AKQ364" s="124"/>
      <c r="AKR364" s="124"/>
      <c r="AKS364" s="124"/>
      <c r="AKT364" s="124"/>
      <c r="AKU364" s="124"/>
      <c r="AKV364" s="124"/>
      <c r="AKW364" s="124"/>
      <c r="AKX364" s="124"/>
      <c r="AKY364" s="124"/>
      <c r="AKZ364" s="124"/>
      <c r="ALA364" s="124"/>
      <c r="ALB364" s="124"/>
      <c r="ALC364" s="124"/>
      <c r="ALD364" s="124"/>
      <c r="ALE364" s="124"/>
      <c r="ALF364" s="124"/>
      <c r="ALG364" s="124"/>
      <c r="ALH364" s="124"/>
      <c r="ALI364" s="124"/>
      <c r="ALJ364" s="124"/>
      <c r="ALK364" s="124"/>
      <c r="ALL364" s="124"/>
      <c r="ALM364" s="124"/>
      <c r="ALN364" s="124"/>
      <c r="ALO364" s="124"/>
      <c r="ALP364" s="124"/>
      <c r="ALQ364" s="124"/>
      <c r="ALR364" s="124"/>
      <c r="ALS364" s="124"/>
      <c r="ALT364" s="124"/>
      <c r="ALU364" s="124"/>
      <c r="ALV364" s="124"/>
      <c r="ALW364" s="124"/>
      <c r="ALX364" s="124"/>
      <c r="ALY364" s="124"/>
      <c r="ALZ364" s="124"/>
      <c r="AMA364" s="124"/>
      <c r="AMB364" s="124"/>
      <c r="AMC364" s="124"/>
      <c r="AMD364" s="124"/>
      <c r="AME364" s="124"/>
      <c r="AMF364" s="124"/>
      <c r="AMG364" s="124"/>
      <c r="AMH364" s="124"/>
      <c r="AMI364" s="124"/>
      <c r="AMJ364" s="124"/>
      <c r="AMK364" s="124"/>
      <c r="AML364" s="124"/>
      <c r="AMM364" s="124"/>
      <c r="AMN364" s="124"/>
      <c r="AMO364" s="124"/>
      <c r="AMP364" s="124"/>
      <c r="AMQ364" s="124"/>
      <c r="AMR364" s="124"/>
      <c r="AMS364" s="124"/>
      <c r="AMT364" s="124"/>
      <c r="AMU364" s="124"/>
      <c r="AMV364" s="124"/>
      <c r="AMW364" s="124"/>
      <c r="AMX364" s="124"/>
      <c r="AMY364" s="124"/>
      <c r="AMZ364" s="124"/>
      <c r="ANA364" s="124"/>
      <c r="ANB364" s="124"/>
      <c r="ANC364" s="124"/>
      <c r="AND364" s="124"/>
      <c r="ANE364" s="124"/>
      <c r="ANF364" s="124"/>
      <c r="ANG364" s="124"/>
      <c r="ANH364" s="124"/>
      <c r="ANI364" s="124"/>
      <c r="ANJ364" s="124"/>
      <c r="ANK364" s="124"/>
      <c r="ANL364" s="124"/>
      <c r="ANM364" s="124"/>
      <c r="ANN364" s="124"/>
      <c r="ANO364" s="124"/>
      <c r="ANP364" s="124"/>
      <c r="ANQ364" s="124"/>
      <c r="ANR364" s="124"/>
      <c r="ANS364" s="124"/>
      <c r="ANT364" s="124"/>
      <c r="ANU364" s="124"/>
      <c r="ANV364" s="124"/>
      <c r="ANW364" s="124"/>
      <c r="ANX364" s="124"/>
      <c r="ANY364" s="124"/>
      <c r="ANZ364" s="124"/>
      <c r="AOA364" s="124"/>
      <c r="AOB364" s="124"/>
      <c r="AOC364" s="124"/>
      <c r="AOD364" s="124"/>
      <c r="AOE364" s="124"/>
      <c r="AOF364" s="124"/>
      <c r="AOG364" s="124"/>
      <c r="AOH364" s="124"/>
      <c r="AOI364" s="124"/>
      <c r="AOJ364" s="124"/>
      <c r="AOK364" s="124"/>
      <c r="AOL364" s="124"/>
      <c r="AOM364" s="124"/>
      <c r="AON364" s="124"/>
      <c r="AOO364" s="124"/>
      <c r="AOP364" s="124"/>
      <c r="AOQ364" s="124"/>
      <c r="AOR364" s="124"/>
      <c r="AOS364" s="124"/>
      <c r="AOT364" s="124"/>
      <c r="AOU364" s="124"/>
      <c r="AOV364" s="124"/>
      <c r="AOW364" s="124"/>
      <c r="AOX364" s="124"/>
      <c r="AOY364" s="124"/>
      <c r="AOZ364" s="124"/>
      <c r="APA364" s="124"/>
      <c r="APB364" s="124"/>
      <c r="APC364" s="124"/>
      <c r="APD364" s="124"/>
      <c r="APE364" s="124"/>
      <c r="APF364" s="124"/>
      <c r="APG364" s="124"/>
      <c r="APH364" s="124"/>
      <c r="API364" s="124"/>
      <c r="APJ364" s="124"/>
      <c r="APK364" s="124"/>
      <c r="APL364" s="124"/>
      <c r="APM364" s="124"/>
      <c r="APN364" s="124"/>
      <c r="APO364" s="124"/>
      <c r="APP364" s="124"/>
      <c r="APQ364" s="124"/>
      <c r="APR364" s="124"/>
      <c r="APS364" s="124"/>
      <c r="APT364" s="124"/>
      <c r="APU364" s="124"/>
      <c r="APV364" s="124"/>
      <c r="APW364" s="124"/>
      <c r="APX364" s="124"/>
      <c r="APY364" s="124"/>
      <c r="APZ364" s="124"/>
      <c r="AQA364" s="124"/>
      <c r="AQB364" s="124"/>
      <c r="AQC364" s="124"/>
      <c r="AQD364" s="124"/>
      <c r="AQE364" s="124"/>
      <c r="AQF364" s="124"/>
      <c r="AQG364" s="124"/>
      <c r="AQH364" s="124"/>
      <c r="AQI364" s="124"/>
      <c r="AQJ364" s="124"/>
      <c r="AQK364" s="124"/>
      <c r="AQL364" s="124"/>
      <c r="AQM364" s="124"/>
      <c r="AQN364" s="124"/>
      <c r="AQO364" s="124"/>
      <c r="AQP364" s="124"/>
      <c r="AQQ364" s="124"/>
      <c r="AQR364" s="124"/>
      <c r="AQS364" s="124"/>
      <c r="AQT364" s="124"/>
      <c r="AQU364" s="124"/>
      <c r="AQV364" s="124"/>
      <c r="AQW364" s="124"/>
      <c r="AQX364" s="124"/>
      <c r="AQY364" s="124"/>
      <c r="AQZ364" s="124"/>
      <c r="ARA364" s="124"/>
      <c r="ARB364" s="124"/>
      <c r="ARC364" s="124"/>
      <c r="ARD364" s="124"/>
      <c r="ARE364" s="124"/>
      <c r="ARF364" s="124"/>
      <c r="ARG364" s="124"/>
      <c r="ARH364" s="124"/>
      <c r="ARI364" s="124"/>
      <c r="ARJ364" s="124"/>
      <c r="ARK364" s="124"/>
      <c r="ARL364" s="124"/>
      <c r="ARM364" s="124"/>
      <c r="ARN364" s="124"/>
      <c r="ARO364" s="124"/>
      <c r="ARP364" s="124"/>
      <c r="ARQ364" s="124"/>
      <c r="ARR364" s="124"/>
      <c r="ARS364" s="124"/>
      <c r="ART364" s="124"/>
      <c r="ARU364" s="124"/>
      <c r="ARV364" s="124"/>
      <c r="ARW364" s="124"/>
      <c r="ARX364" s="124"/>
      <c r="ARY364" s="124"/>
      <c r="ARZ364" s="124"/>
      <c r="ASA364" s="124"/>
      <c r="ASB364" s="124"/>
      <c r="ASC364" s="124"/>
      <c r="ASD364" s="124"/>
      <c r="ASE364" s="124"/>
      <c r="ASF364" s="124"/>
      <c r="ASG364" s="124"/>
      <c r="ASH364" s="124"/>
      <c r="ASI364" s="124"/>
      <c r="ASJ364" s="124"/>
      <c r="ASK364" s="124"/>
      <c r="ASL364" s="124"/>
      <c r="ASM364" s="124"/>
      <c r="ASN364" s="124"/>
      <c r="ASO364" s="124"/>
      <c r="ASP364" s="124"/>
      <c r="ASQ364" s="124"/>
      <c r="ASR364" s="124"/>
      <c r="ASS364" s="124"/>
      <c r="AST364" s="124"/>
      <c r="ASU364" s="124"/>
      <c r="ASV364" s="124"/>
      <c r="ASW364" s="124"/>
      <c r="ASX364" s="124"/>
      <c r="ASY364" s="124"/>
      <c r="ASZ364" s="124"/>
      <c r="ATA364" s="124"/>
      <c r="ATB364" s="124"/>
      <c r="ATC364" s="124"/>
      <c r="ATD364" s="124"/>
      <c r="ATE364" s="124"/>
      <c r="ATF364" s="124"/>
      <c r="ATG364" s="124"/>
      <c r="ATH364" s="124"/>
      <c r="ATI364" s="124"/>
      <c r="ATJ364" s="124"/>
      <c r="ATK364" s="124"/>
      <c r="ATL364" s="124"/>
      <c r="ATM364" s="124"/>
      <c r="ATN364" s="124"/>
      <c r="ATO364" s="124"/>
      <c r="ATP364" s="124"/>
      <c r="ATQ364" s="124"/>
      <c r="ATR364" s="124"/>
      <c r="ATS364" s="124"/>
      <c r="ATT364" s="124"/>
      <c r="ATU364" s="124"/>
      <c r="ATV364" s="124"/>
      <c r="ATW364" s="124"/>
      <c r="ATX364" s="124"/>
      <c r="ATY364" s="124"/>
      <c r="ATZ364" s="124"/>
      <c r="AUA364" s="124"/>
      <c r="AUB364" s="124"/>
      <c r="AUC364" s="124"/>
      <c r="AUD364" s="124"/>
      <c r="AUE364" s="124"/>
      <c r="AUF364" s="124"/>
      <c r="AUG364" s="124"/>
      <c r="AUH364" s="124"/>
      <c r="AUI364" s="124"/>
      <c r="AUJ364" s="124"/>
      <c r="AUK364" s="124"/>
      <c r="AUL364" s="124"/>
      <c r="AUM364" s="124"/>
      <c r="AUN364" s="124"/>
      <c r="AUO364" s="124"/>
      <c r="AUP364" s="124"/>
      <c r="AUQ364" s="124"/>
      <c r="AUR364" s="124"/>
      <c r="AUS364" s="124"/>
      <c r="AUT364" s="124"/>
      <c r="AUU364" s="124"/>
      <c r="AUV364" s="124"/>
      <c r="AUW364" s="124"/>
      <c r="AUX364" s="124"/>
      <c r="AUY364" s="124"/>
      <c r="AUZ364" s="124"/>
      <c r="AVA364" s="124"/>
      <c r="AVB364" s="124"/>
      <c r="AVC364" s="124"/>
      <c r="AVD364" s="124"/>
      <c r="AVE364" s="124"/>
      <c r="AVF364" s="124"/>
      <c r="AVG364" s="124"/>
      <c r="AVH364" s="124"/>
      <c r="AVI364" s="124"/>
      <c r="AVJ364" s="124"/>
      <c r="AVK364" s="124"/>
      <c r="AVL364" s="124"/>
      <c r="AVM364" s="124"/>
      <c r="AVN364" s="124"/>
      <c r="AVO364" s="124"/>
      <c r="AVP364" s="124"/>
      <c r="AVQ364" s="124"/>
      <c r="AVR364" s="124"/>
      <c r="AVS364" s="124"/>
      <c r="AVT364" s="124"/>
      <c r="AVU364" s="124"/>
      <c r="AVV364" s="124"/>
      <c r="AVW364" s="124"/>
      <c r="AVX364" s="124"/>
      <c r="AVY364" s="124"/>
      <c r="AVZ364" s="124"/>
      <c r="AWA364" s="124"/>
      <c r="AWB364" s="124"/>
      <c r="AWC364" s="124"/>
      <c r="AWD364" s="124"/>
      <c r="AWE364" s="124"/>
      <c r="AWF364" s="124"/>
      <c r="AWG364" s="124"/>
      <c r="AWH364" s="124"/>
      <c r="AWI364" s="124"/>
      <c r="AWJ364" s="124"/>
      <c r="AWK364" s="124"/>
      <c r="AWL364" s="124"/>
      <c r="AWM364" s="124"/>
      <c r="AWN364" s="124"/>
      <c r="AWO364" s="124"/>
      <c r="AWP364" s="124"/>
      <c r="AWQ364" s="124"/>
      <c r="AWR364" s="124"/>
      <c r="AWS364" s="124"/>
      <c r="AWT364" s="124"/>
      <c r="AWU364" s="124"/>
      <c r="AWV364" s="124"/>
      <c r="AWW364" s="124"/>
      <c r="AWX364" s="124"/>
      <c r="AWY364" s="124"/>
      <c r="AWZ364" s="124"/>
      <c r="AXA364" s="124"/>
      <c r="AXB364" s="124"/>
      <c r="AXC364" s="124"/>
      <c r="AXD364" s="124"/>
      <c r="AXE364" s="124"/>
      <c r="AXF364" s="124"/>
      <c r="AXG364" s="124"/>
      <c r="AXH364" s="124"/>
      <c r="AXI364" s="124"/>
      <c r="AXJ364" s="124"/>
      <c r="AXK364" s="124"/>
      <c r="AXL364" s="124"/>
      <c r="AXM364" s="124"/>
      <c r="AXN364" s="124"/>
      <c r="AXO364" s="124"/>
      <c r="AXP364" s="124"/>
      <c r="AXQ364" s="124"/>
      <c r="AXR364" s="124"/>
      <c r="AXS364" s="124"/>
      <c r="AXT364" s="124"/>
      <c r="AXU364" s="124"/>
      <c r="AXV364" s="124"/>
      <c r="AXW364" s="124"/>
      <c r="AXX364" s="124"/>
      <c r="AXY364" s="124"/>
      <c r="AXZ364" s="124"/>
      <c r="AYA364" s="124"/>
      <c r="AYB364" s="124"/>
      <c r="AYC364" s="124"/>
      <c r="AYD364" s="124"/>
      <c r="AYE364" s="124"/>
      <c r="AYF364" s="124"/>
      <c r="AYG364" s="124"/>
      <c r="AYH364" s="124"/>
      <c r="AYI364" s="124"/>
      <c r="AYJ364" s="124"/>
      <c r="AYK364" s="124"/>
      <c r="AYL364" s="124"/>
      <c r="AYM364" s="124"/>
      <c r="AYN364" s="124"/>
      <c r="AYO364" s="124"/>
      <c r="AYP364" s="124"/>
      <c r="AYQ364" s="124"/>
      <c r="AYR364" s="124"/>
      <c r="AYS364" s="124"/>
      <c r="AYT364" s="124"/>
      <c r="AYU364" s="124"/>
      <c r="AYV364" s="124"/>
      <c r="AYW364" s="124"/>
      <c r="AYX364" s="124"/>
      <c r="AYY364" s="124"/>
      <c r="AYZ364" s="124"/>
      <c r="AZA364" s="124"/>
      <c r="AZB364" s="124"/>
      <c r="AZC364" s="124"/>
      <c r="AZD364" s="124"/>
      <c r="AZE364" s="124"/>
      <c r="AZF364" s="124"/>
      <c r="AZG364" s="124"/>
      <c r="AZH364" s="124"/>
      <c r="AZI364" s="124"/>
      <c r="AZJ364" s="124"/>
      <c r="AZK364" s="124"/>
      <c r="AZL364" s="124"/>
      <c r="AZM364" s="124"/>
      <c r="AZN364" s="124"/>
      <c r="AZO364" s="124"/>
      <c r="AZP364" s="124"/>
      <c r="AZQ364" s="124"/>
      <c r="AZR364" s="124"/>
      <c r="AZS364" s="124"/>
      <c r="AZT364" s="124"/>
      <c r="AZU364" s="124"/>
      <c r="AZV364" s="124"/>
      <c r="AZW364" s="124"/>
      <c r="AZX364" s="124"/>
      <c r="AZY364" s="124"/>
      <c r="AZZ364" s="124"/>
      <c r="BAA364" s="124"/>
      <c r="BAB364" s="124"/>
      <c r="BAC364" s="124"/>
      <c r="BAD364" s="124"/>
      <c r="BAE364" s="124"/>
      <c r="BAF364" s="124"/>
      <c r="BAG364" s="124"/>
      <c r="BAH364" s="124"/>
      <c r="BAI364" s="124"/>
      <c r="BAJ364" s="124"/>
      <c r="BAK364" s="124"/>
      <c r="BAL364" s="124"/>
      <c r="BAM364" s="124"/>
      <c r="BAN364" s="124"/>
      <c r="BAO364" s="124"/>
      <c r="BAP364" s="124"/>
      <c r="BAQ364" s="124"/>
      <c r="BAR364" s="124"/>
      <c r="BAS364" s="124"/>
      <c r="BAT364" s="124"/>
      <c r="BAU364" s="124"/>
      <c r="BAV364" s="124"/>
      <c r="BAW364" s="124"/>
      <c r="BAX364" s="124"/>
      <c r="BAY364" s="124"/>
      <c r="BAZ364" s="124"/>
      <c r="BBA364" s="124"/>
      <c r="BBB364" s="124"/>
      <c r="BBC364" s="124"/>
      <c r="BBD364" s="124"/>
      <c r="BBE364" s="124"/>
      <c r="BBF364" s="124"/>
      <c r="BBG364" s="124"/>
      <c r="BBH364" s="124"/>
      <c r="BBI364" s="124"/>
      <c r="BBJ364" s="124"/>
      <c r="BBK364" s="124"/>
      <c r="BBL364" s="124"/>
      <c r="BBM364" s="124"/>
      <c r="BBN364" s="124"/>
      <c r="BBO364" s="124"/>
      <c r="BBP364" s="124"/>
      <c r="BBQ364" s="124"/>
      <c r="BBR364" s="124"/>
      <c r="BBS364" s="124"/>
      <c r="BBT364" s="124"/>
      <c r="BBU364" s="124"/>
      <c r="BBV364" s="124"/>
      <c r="BBW364" s="124"/>
      <c r="BBX364" s="124"/>
      <c r="BBY364" s="124"/>
      <c r="BBZ364" s="124"/>
      <c r="BCA364" s="124"/>
      <c r="BCB364" s="124"/>
      <c r="BCC364" s="124"/>
      <c r="BCD364" s="124"/>
      <c r="BCE364" s="124"/>
      <c r="BCF364" s="124"/>
      <c r="BCG364" s="124"/>
      <c r="BCH364" s="124"/>
      <c r="BCI364" s="124"/>
      <c r="BCJ364" s="124"/>
      <c r="BCK364" s="124"/>
      <c r="BCL364" s="124"/>
      <c r="BCM364" s="124"/>
      <c r="BCN364" s="124"/>
      <c r="BCO364" s="124"/>
      <c r="BCP364" s="124"/>
      <c r="BCQ364" s="124"/>
      <c r="BCR364" s="124"/>
      <c r="BCS364" s="124"/>
      <c r="BCT364" s="124"/>
      <c r="BCU364" s="124"/>
      <c r="BCV364" s="124"/>
      <c r="BCW364" s="124"/>
      <c r="BCX364" s="124"/>
      <c r="BCY364" s="124"/>
      <c r="BCZ364" s="124"/>
      <c r="BDA364" s="124"/>
      <c r="BDB364" s="124"/>
      <c r="BDC364" s="124"/>
      <c r="BDD364" s="124"/>
      <c r="BDE364" s="124"/>
      <c r="BDF364" s="124"/>
      <c r="BDG364" s="124"/>
      <c r="BDH364" s="124"/>
      <c r="BDI364" s="124"/>
      <c r="BDJ364" s="124"/>
      <c r="BDK364" s="124"/>
      <c r="BDL364" s="124"/>
      <c r="BDM364" s="124"/>
      <c r="BDN364" s="124"/>
      <c r="BDO364" s="124"/>
      <c r="BDP364" s="124"/>
      <c r="BDQ364" s="124"/>
      <c r="BDR364" s="124"/>
      <c r="BDS364" s="124"/>
      <c r="BDT364" s="124"/>
      <c r="BDU364" s="124"/>
      <c r="BDV364" s="124"/>
      <c r="BDW364" s="124"/>
      <c r="BDX364" s="124"/>
      <c r="BDY364" s="124"/>
      <c r="BDZ364" s="124"/>
      <c r="BEA364" s="124"/>
      <c r="BEB364" s="124"/>
      <c r="BEC364" s="124"/>
      <c r="BED364" s="124"/>
      <c r="BEE364" s="124"/>
      <c r="BEF364" s="124"/>
      <c r="BEG364" s="124"/>
      <c r="BEH364" s="124"/>
      <c r="BEI364" s="124"/>
      <c r="BEJ364" s="124"/>
      <c r="BEK364" s="124"/>
      <c r="BEL364" s="124"/>
      <c r="BEM364" s="124"/>
      <c r="BEN364" s="124"/>
      <c r="BEO364" s="124"/>
      <c r="BEP364" s="124"/>
      <c r="BEQ364" s="124"/>
      <c r="BER364" s="124"/>
      <c r="BES364" s="124"/>
      <c r="BET364" s="124"/>
      <c r="BEU364" s="124"/>
      <c r="BEV364" s="124"/>
      <c r="BEW364" s="124"/>
      <c r="BEX364" s="124"/>
      <c r="BEY364" s="124"/>
      <c r="BEZ364" s="124"/>
      <c r="BFA364" s="124"/>
      <c r="BFB364" s="124"/>
      <c r="BFC364" s="124"/>
      <c r="BFD364" s="124"/>
      <c r="BFE364" s="124"/>
      <c r="BFF364" s="124"/>
      <c r="BFG364" s="124"/>
      <c r="BFH364" s="124"/>
      <c r="BFI364" s="124"/>
      <c r="BFJ364" s="124"/>
      <c r="BFK364" s="124"/>
      <c r="BFL364" s="124"/>
      <c r="BFM364" s="124"/>
      <c r="BFN364" s="124"/>
      <c r="BFO364" s="124"/>
      <c r="BFP364" s="124"/>
      <c r="BFQ364" s="124"/>
      <c r="BFR364" s="124"/>
      <c r="BFS364" s="124"/>
      <c r="BFT364" s="124"/>
      <c r="BFU364" s="124"/>
      <c r="BFV364" s="124"/>
      <c r="BFW364" s="124"/>
      <c r="BFX364" s="124"/>
      <c r="BFY364" s="124"/>
      <c r="BFZ364" s="124"/>
      <c r="BGA364" s="124"/>
      <c r="BGB364" s="124"/>
      <c r="BGC364" s="124"/>
      <c r="BGD364" s="124"/>
      <c r="BGE364" s="124"/>
      <c r="BGF364" s="124"/>
      <c r="BGG364" s="124"/>
      <c r="BGH364" s="124"/>
      <c r="BGI364" s="124"/>
      <c r="BGJ364" s="124"/>
      <c r="BGK364" s="124"/>
      <c r="BGL364" s="124"/>
      <c r="BGM364" s="124"/>
      <c r="BGN364" s="124"/>
      <c r="BGO364" s="124"/>
      <c r="BGP364" s="124"/>
      <c r="BGQ364" s="124"/>
      <c r="BGR364" s="124"/>
      <c r="BGS364" s="124"/>
      <c r="BGT364" s="124"/>
      <c r="BGU364" s="124"/>
      <c r="BGV364" s="124"/>
      <c r="BGW364" s="124"/>
      <c r="BGX364" s="124"/>
      <c r="BGY364" s="124"/>
      <c r="BGZ364" s="124"/>
      <c r="BHA364" s="124"/>
      <c r="BHB364" s="124"/>
      <c r="BHC364" s="124"/>
      <c r="BHD364" s="124"/>
      <c r="BHE364" s="124"/>
      <c r="BHF364" s="124"/>
      <c r="BHG364" s="124"/>
      <c r="BHH364" s="124"/>
      <c r="BHI364" s="124"/>
      <c r="BHJ364" s="124"/>
      <c r="BHK364" s="124"/>
      <c r="BHL364" s="124"/>
      <c r="BHM364" s="124"/>
      <c r="BHN364" s="124"/>
      <c r="BHO364" s="124"/>
      <c r="BHP364" s="124"/>
      <c r="BHQ364" s="124"/>
      <c r="BHR364" s="124"/>
      <c r="BHS364" s="124"/>
      <c r="BHT364" s="124"/>
      <c r="BHU364" s="124"/>
      <c r="BHV364" s="124"/>
      <c r="BHW364" s="124"/>
      <c r="BHX364" s="124"/>
      <c r="BHY364" s="124"/>
      <c r="BHZ364" s="124"/>
      <c r="BIA364" s="124"/>
      <c r="BIB364" s="124"/>
      <c r="BIC364" s="124"/>
      <c r="BID364" s="124"/>
      <c r="BIE364" s="124"/>
      <c r="BIF364" s="124"/>
      <c r="BIG364" s="124"/>
      <c r="BIH364" s="124"/>
      <c r="BII364" s="124"/>
      <c r="BIJ364" s="124"/>
      <c r="BIK364" s="124"/>
      <c r="BIL364" s="124"/>
      <c r="BIM364" s="124"/>
      <c r="BIN364" s="124"/>
      <c r="BIO364" s="124"/>
      <c r="BIP364" s="124"/>
      <c r="BIQ364" s="124"/>
      <c r="BIR364" s="124"/>
      <c r="BIS364" s="124"/>
      <c r="BIT364" s="124"/>
      <c r="BIU364" s="124"/>
      <c r="BIV364" s="124"/>
      <c r="BIW364" s="124"/>
      <c r="BIX364" s="124"/>
      <c r="BIY364" s="124"/>
      <c r="BIZ364" s="124"/>
      <c r="BJA364" s="124"/>
      <c r="BJB364" s="124"/>
      <c r="BJC364" s="124"/>
      <c r="BJD364" s="124"/>
      <c r="BJE364" s="124"/>
      <c r="BJF364" s="124"/>
      <c r="BJG364" s="124"/>
      <c r="BJH364" s="124"/>
      <c r="BJI364" s="124"/>
      <c r="BJJ364" s="124"/>
      <c r="BJK364" s="124"/>
      <c r="BJL364" s="124"/>
      <c r="BJM364" s="124"/>
      <c r="BJN364" s="124"/>
      <c r="BJO364" s="124"/>
      <c r="BJP364" s="124"/>
      <c r="BJQ364" s="124"/>
      <c r="BJR364" s="124"/>
      <c r="BJS364" s="124"/>
      <c r="BJT364" s="124"/>
      <c r="BJU364" s="124"/>
      <c r="BJV364" s="124"/>
      <c r="BJW364" s="124"/>
      <c r="BJX364" s="124"/>
      <c r="BJY364" s="124"/>
      <c r="BJZ364" s="124"/>
      <c r="BKA364" s="124"/>
      <c r="BKB364" s="124"/>
      <c r="BKC364" s="124"/>
      <c r="BKD364" s="124"/>
      <c r="BKE364" s="124"/>
      <c r="BKF364" s="124"/>
      <c r="BKG364" s="124"/>
      <c r="BKH364" s="124"/>
      <c r="BKI364" s="124"/>
      <c r="BKJ364" s="124"/>
      <c r="BKK364" s="124"/>
      <c r="BKL364" s="124"/>
      <c r="BKM364" s="124"/>
      <c r="BKN364" s="124"/>
      <c r="BKO364" s="124"/>
      <c r="BKP364" s="124"/>
      <c r="BKQ364" s="124"/>
      <c r="BKR364" s="124"/>
      <c r="BKS364" s="124"/>
      <c r="BKT364" s="124"/>
      <c r="BKU364" s="124"/>
      <c r="BKV364" s="124"/>
      <c r="BKW364" s="124"/>
      <c r="BKX364" s="124"/>
      <c r="BKY364" s="124"/>
      <c r="BKZ364" s="124"/>
      <c r="BLA364" s="124"/>
      <c r="BLB364" s="124"/>
      <c r="BLC364" s="124"/>
      <c r="BLD364" s="124"/>
      <c r="BLE364" s="124"/>
      <c r="BLF364" s="124"/>
      <c r="BLG364" s="124"/>
      <c r="BLH364" s="124"/>
      <c r="BLI364" s="124"/>
      <c r="BLJ364" s="124"/>
      <c r="BLK364" s="124"/>
      <c r="BLL364" s="124"/>
      <c r="BLM364" s="124"/>
      <c r="BLN364" s="124"/>
      <c r="BLO364" s="124"/>
      <c r="BLP364" s="124"/>
      <c r="BLQ364" s="124"/>
      <c r="BLR364" s="124"/>
      <c r="BLS364" s="124"/>
      <c r="BLT364" s="124"/>
      <c r="BLU364" s="124"/>
      <c r="BLV364" s="124"/>
      <c r="BLW364" s="124"/>
      <c r="BLX364" s="124"/>
      <c r="BLY364" s="124"/>
      <c r="BLZ364" s="124"/>
      <c r="BMA364" s="124"/>
      <c r="BMB364" s="124"/>
      <c r="BMC364" s="124"/>
      <c r="BMD364" s="124"/>
      <c r="BME364" s="124"/>
      <c r="BMF364" s="124"/>
      <c r="BMG364" s="124"/>
      <c r="BMH364" s="124"/>
      <c r="BMI364" s="124"/>
      <c r="BMJ364" s="124"/>
      <c r="BMK364" s="124"/>
      <c r="BML364" s="124"/>
      <c r="BMM364" s="124"/>
      <c r="BMN364" s="124"/>
      <c r="BMO364" s="124"/>
      <c r="BMP364" s="124"/>
      <c r="BMQ364" s="124"/>
      <c r="BMR364" s="124"/>
      <c r="BMS364" s="124"/>
      <c r="BMT364" s="124"/>
      <c r="BMU364" s="124"/>
      <c r="BMV364" s="124"/>
      <c r="BMW364" s="124"/>
      <c r="BMX364" s="124"/>
      <c r="BMY364" s="124"/>
      <c r="BMZ364" s="124"/>
      <c r="BNA364" s="124"/>
      <c r="BNB364" s="124"/>
      <c r="BNC364" s="124"/>
      <c r="BND364" s="124"/>
      <c r="BNE364" s="124"/>
      <c r="BNF364" s="124"/>
      <c r="BNG364" s="124"/>
      <c r="BNH364" s="124"/>
      <c r="BNI364" s="124"/>
      <c r="BNJ364" s="124"/>
      <c r="BNK364" s="124"/>
      <c r="BNL364" s="124"/>
      <c r="BNM364" s="124"/>
      <c r="BNN364" s="124"/>
      <c r="BNO364" s="124"/>
      <c r="BNP364" s="124"/>
      <c r="BNQ364" s="124"/>
      <c r="BNR364" s="124"/>
      <c r="BNS364" s="124"/>
      <c r="BNT364" s="124"/>
      <c r="BNU364" s="124"/>
      <c r="BNV364" s="124"/>
      <c r="BNW364" s="124"/>
      <c r="BNX364" s="124"/>
      <c r="BNY364" s="124"/>
      <c r="BNZ364" s="124"/>
      <c r="BOA364" s="124"/>
      <c r="BOB364" s="124"/>
      <c r="BOC364" s="124"/>
      <c r="BOD364" s="124"/>
      <c r="BOE364" s="124"/>
      <c r="BOF364" s="124"/>
      <c r="BOG364" s="124"/>
      <c r="BOH364" s="124"/>
      <c r="BOI364" s="124"/>
      <c r="BOJ364" s="124"/>
      <c r="BOK364" s="124"/>
      <c r="BOL364" s="124"/>
      <c r="BOM364" s="124"/>
      <c r="BON364" s="124"/>
      <c r="BOO364" s="124"/>
      <c r="BOP364" s="124"/>
      <c r="BOQ364" s="124"/>
      <c r="BOR364" s="124"/>
      <c r="BOS364" s="124"/>
      <c r="BOT364" s="124"/>
      <c r="BOU364" s="124"/>
      <c r="BOV364" s="124"/>
      <c r="BOW364" s="124"/>
      <c r="BOX364" s="124"/>
      <c r="BOY364" s="124"/>
      <c r="BOZ364" s="124"/>
      <c r="BPA364" s="124"/>
      <c r="BPB364" s="124"/>
      <c r="BPC364" s="124"/>
      <c r="BPD364" s="124"/>
      <c r="BPE364" s="124"/>
      <c r="BPF364" s="124"/>
      <c r="BPG364" s="124"/>
      <c r="BPH364" s="124"/>
      <c r="BPI364" s="124"/>
      <c r="BPJ364" s="124"/>
      <c r="BPK364" s="124"/>
      <c r="BPL364" s="124"/>
      <c r="BPM364" s="124"/>
      <c r="BPN364" s="124"/>
      <c r="BPO364" s="124"/>
      <c r="BPP364" s="124"/>
      <c r="BPQ364" s="124"/>
      <c r="BPR364" s="124"/>
      <c r="BPS364" s="124"/>
      <c r="BPT364" s="124"/>
      <c r="BPU364" s="124"/>
      <c r="BPV364" s="124"/>
      <c r="BPW364" s="124"/>
      <c r="BPX364" s="124"/>
      <c r="BPY364" s="124"/>
      <c r="BPZ364" s="124"/>
      <c r="BQA364" s="124"/>
      <c r="BQB364" s="124"/>
      <c r="BQC364" s="124"/>
      <c r="BQD364" s="124"/>
      <c r="BQE364" s="124"/>
      <c r="BQF364" s="124"/>
      <c r="BQG364" s="124"/>
      <c r="BQH364" s="124"/>
      <c r="BQI364" s="124"/>
      <c r="BQJ364" s="124"/>
      <c r="BQK364" s="124"/>
      <c r="BQL364" s="124"/>
      <c r="BQM364" s="124"/>
      <c r="BQN364" s="124"/>
      <c r="BQO364" s="124"/>
      <c r="BQP364" s="124"/>
      <c r="BQQ364" s="124"/>
      <c r="BQR364" s="124"/>
      <c r="BQS364" s="124"/>
      <c r="BQT364" s="124"/>
      <c r="BQU364" s="124"/>
      <c r="BQV364" s="124"/>
      <c r="BQW364" s="124"/>
      <c r="BQX364" s="124"/>
      <c r="BQY364" s="124"/>
      <c r="BQZ364" s="124"/>
      <c r="BRA364" s="124"/>
      <c r="BRB364" s="124"/>
      <c r="BRC364" s="124"/>
      <c r="BRD364" s="124"/>
      <c r="BRE364" s="124"/>
      <c r="BRF364" s="124"/>
      <c r="BRG364" s="124"/>
      <c r="BRH364" s="124"/>
      <c r="BRI364" s="124"/>
      <c r="BRJ364" s="124"/>
      <c r="BRK364" s="124"/>
      <c r="BRL364" s="124"/>
      <c r="BRM364" s="124"/>
      <c r="BRN364" s="124"/>
      <c r="BRO364" s="124"/>
      <c r="BRP364" s="124"/>
      <c r="BRQ364" s="124"/>
      <c r="BRR364" s="124"/>
      <c r="BRS364" s="124"/>
      <c r="BRT364" s="124"/>
      <c r="BRU364" s="124"/>
      <c r="BRV364" s="124"/>
      <c r="BRW364" s="124"/>
      <c r="BRX364" s="124"/>
      <c r="BRY364" s="124"/>
      <c r="BRZ364" s="124"/>
    </row>
    <row r="365" spans="1:1846" s="125" customFormat="1" ht="27.6" x14ac:dyDescent="0.3">
      <c r="A365" s="812"/>
      <c r="B365" s="812"/>
      <c r="C365" s="811"/>
      <c r="D365" s="328" t="s">
        <v>486</v>
      </c>
      <c r="E365" s="542"/>
      <c r="F365" s="328"/>
      <c r="G365" s="393" t="s">
        <v>487</v>
      </c>
      <c r="H365" s="7">
        <f>H366</f>
        <v>0</v>
      </c>
      <c r="I365" s="8">
        <f t="shared" ref="I365:K365" si="208">I366</f>
        <v>300000000</v>
      </c>
      <c r="J365" s="8">
        <f t="shared" si="208"/>
        <v>0</v>
      </c>
      <c r="K365" s="8">
        <f t="shared" si="208"/>
        <v>0</v>
      </c>
      <c r="L365" s="46"/>
      <c r="M365" s="352">
        <f>M366+M367+M369</f>
        <v>378854045.12</v>
      </c>
      <c r="N365" s="353">
        <f t="shared" ref="N365:P365" si="209">N366+N367+N369</f>
        <v>7166381326.8699999</v>
      </c>
      <c r="O365" s="353">
        <f t="shared" si="209"/>
        <v>457449965</v>
      </c>
      <c r="P365" s="353">
        <f t="shared" si="209"/>
        <v>457449965</v>
      </c>
      <c r="Q365" s="176"/>
      <c r="R365" s="352">
        <v>0</v>
      </c>
      <c r="S365" s="486">
        <v>0</v>
      </c>
      <c r="T365" s="486">
        <v>0</v>
      </c>
      <c r="U365" s="486">
        <v>0</v>
      </c>
      <c r="V365" s="43"/>
      <c r="W365" s="497">
        <f>H365+M365+R365</f>
        <v>378854045.12</v>
      </c>
      <c r="X365" s="19">
        <f t="shared" si="207"/>
        <v>7466381326.8699999</v>
      </c>
      <c r="Y365" s="19">
        <f t="shared" si="207"/>
        <v>457449965</v>
      </c>
      <c r="Z365" s="155">
        <f t="shared" si="207"/>
        <v>457449965</v>
      </c>
      <c r="AA365" s="897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  <c r="FC365" s="124"/>
      <c r="FD365" s="124"/>
      <c r="FE365" s="124"/>
      <c r="FF365" s="124"/>
      <c r="FG365" s="124"/>
      <c r="FH365" s="124"/>
      <c r="FI365" s="124"/>
      <c r="FJ365" s="124"/>
      <c r="FK365" s="124"/>
      <c r="FL365" s="124"/>
      <c r="FM365" s="124"/>
      <c r="FN365" s="124"/>
      <c r="FO365" s="124"/>
      <c r="FP365" s="124"/>
      <c r="FQ365" s="124"/>
      <c r="FR365" s="124"/>
      <c r="FS365" s="124"/>
      <c r="FT365" s="124"/>
      <c r="FU365" s="124"/>
      <c r="FV365" s="124"/>
      <c r="FW365" s="124"/>
      <c r="FX365" s="124"/>
      <c r="FY365" s="124"/>
      <c r="FZ365" s="124"/>
      <c r="GA365" s="124"/>
      <c r="GB365" s="124"/>
      <c r="GC365" s="124"/>
      <c r="GD365" s="124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  <c r="GO365" s="124"/>
      <c r="GP365" s="124"/>
      <c r="GQ365" s="124"/>
      <c r="GR365" s="124"/>
      <c r="GS365" s="124"/>
      <c r="GT365" s="124"/>
      <c r="GU365" s="124"/>
      <c r="GV365" s="124"/>
      <c r="GW365" s="124"/>
      <c r="GX365" s="124"/>
      <c r="GY365" s="124"/>
      <c r="GZ365" s="124"/>
      <c r="HA365" s="124"/>
      <c r="HB365" s="124"/>
      <c r="HC365" s="124"/>
      <c r="HD365" s="124"/>
      <c r="HE365" s="124"/>
      <c r="HF365" s="124"/>
      <c r="HG365" s="124"/>
      <c r="HH365" s="124"/>
      <c r="HI365" s="124"/>
      <c r="HJ365" s="124"/>
      <c r="HK365" s="124"/>
      <c r="HL365" s="124"/>
      <c r="HM365" s="124"/>
      <c r="HN365" s="124"/>
      <c r="HO365" s="124"/>
      <c r="HP365" s="124"/>
      <c r="HQ365" s="124"/>
      <c r="HR365" s="124"/>
      <c r="HS365" s="124"/>
      <c r="HT365" s="124"/>
      <c r="HU365" s="124"/>
      <c r="HV365" s="124"/>
      <c r="HW365" s="124"/>
      <c r="HX365" s="124"/>
      <c r="HY365" s="124"/>
      <c r="HZ365" s="124"/>
      <c r="IA365" s="124"/>
      <c r="IB365" s="124"/>
      <c r="IC365" s="124"/>
      <c r="ID365" s="124"/>
      <c r="IE365" s="124"/>
      <c r="IF365" s="124"/>
      <c r="IG365" s="124"/>
      <c r="IH365" s="124"/>
      <c r="II365" s="124"/>
      <c r="IJ365" s="124"/>
      <c r="IK365" s="124"/>
      <c r="IL365" s="124"/>
      <c r="IM365" s="124"/>
      <c r="IN365" s="124"/>
      <c r="IO365" s="124"/>
      <c r="IP365" s="124"/>
      <c r="IQ365" s="124"/>
      <c r="IR365" s="124"/>
      <c r="IS365" s="124"/>
      <c r="IT365" s="124"/>
      <c r="IU365" s="124"/>
      <c r="IV365" s="124"/>
      <c r="IW365" s="124"/>
      <c r="IX365" s="124"/>
      <c r="IY365" s="124"/>
      <c r="IZ365" s="124"/>
      <c r="JA365" s="124"/>
      <c r="JB365" s="124"/>
      <c r="JC365" s="124"/>
      <c r="JD365" s="124"/>
      <c r="JE365" s="124"/>
      <c r="JF365" s="124"/>
      <c r="JG365" s="124"/>
      <c r="JH365" s="124"/>
      <c r="JI365" s="124"/>
      <c r="JJ365" s="124"/>
      <c r="JK365" s="124"/>
      <c r="JL365" s="124"/>
      <c r="JM365" s="124"/>
      <c r="JN365" s="124"/>
      <c r="JO365" s="124"/>
      <c r="JP365" s="124"/>
      <c r="JQ365" s="124"/>
      <c r="JR365" s="124"/>
      <c r="JS365" s="124"/>
      <c r="JT365" s="124"/>
      <c r="JU365" s="124"/>
      <c r="JV365" s="124"/>
      <c r="JW365" s="124"/>
      <c r="JX365" s="124"/>
      <c r="JY365" s="124"/>
      <c r="JZ365" s="124"/>
      <c r="KA365" s="124"/>
      <c r="KB365" s="124"/>
      <c r="KC365" s="124"/>
      <c r="KD365" s="124"/>
      <c r="KE365" s="124"/>
      <c r="KF365" s="124"/>
      <c r="KG365" s="124"/>
      <c r="KH365" s="124"/>
      <c r="KI365" s="124"/>
      <c r="KJ365" s="124"/>
      <c r="KK365" s="124"/>
      <c r="KL365" s="124"/>
      <c r="KM365" s="124"/>
      <c r="KN365" s="124"/>
      <c r="KO365" s="124"/>
      <c r="KP365" s="124"/>
      <c r="KQ365" s="124"/>
      <c r="KR365" s="124"/>
      <c r="KS365" s="124"/>
      <c r="KT365" s="124"/>
      <c r="KU365" s="124"/>
      <c r="KV365" s="124"/>
      <c r="KW365" s="124"/>
      <c r="KX365" s="124"/>
      <c r="KY365" s="124"/>
      <c r="KZ365" s="124"/>
      <c r="LA365" s="124"/>
      <c r="LB365" s="124"/>
      <c r="LC365" s="124"/>
      <c r="LD365" s="124"/>
      <c r="LE365" s="124"/>
      <c r="LF365" s="124"/>
      <c r="LG365" s="124"/>
      <c r="LH365" s="124"/>
      <c r="LI365" s="124"/>
      <c r="LJ365" s="124"/>
      <c r="LK365" s="124"/>
      <c r="LL365" s="124"/>
      <c r="LM365" s="124"/>
      <c r="LN365" s="124"/>
      <c r="LO365" s="124"/>
      <c r="LP365" s="124"/>
      <c r="LQ365" s="124"/>
      <c r="LR365" s="124"/>
      <c r="LS365" s="124"/>
      <c r="LT365" s="124"/>
      <c r="LU365" s="124"/>
      <c r="LV365" s="124"/>
      <c r="LW365" s="124"/>
      <c r="LX365" s="124"/>
      <c r="LY365" s="124"/>
      <c r="LZ365" s="124"/>
      <c r="MA365" s="124"/>
      <c r="MB365" s="124"/>
      <c r="MC365" s="124"/>
      <c r="MD365" s="124"/>
      <c r="ME365" s="124"/>
      <c r="MF365" s="124"/>
      <c r="MG365" s="124"/>
      <c r="MH365" s="124"/>
      <c r="MI365" s="124"/>
      <c r="MJ365" s="124"/>
      <c r="MK365" s="124"/>
      <c r="ML365" s="124"/>
      <c r="MM365" s="124"/>
      <c r="MN365" s="124"/>
      <c r="MO365" s="124"/>
      <c r="MP365" s="124"/>
      <c r="MQ365" s="124"/>
      <c r="MR365" s="124"/>
      <c r="MS365" s="124"/>
      <c r="MT365" s="124"/>
      <c r="MU365" s="124"/>
      <c r="MV365" s="124"/>
      <c r="MW365" s="124"/>
      <c r="MX365" s="124"/>
      <c r="MY365" s="124"/>
      <c r="MZ365" s="124"/>
      <c r="NA365" s="124"/>
      <c r="NB365" s="124"/>
      <c r="NC365" s="124"/>
      <c r="ND365" s="124"/>
      <c r="NE365" s="124"/>
      <c r="NF365" s="124"/>
      <c r="NG365" s="124"/>
      <c r="NH365" s="124"/>
      <c r="NI365" s="124"/>
      <c r="NJ365" s="124"/>
      <c r="NK365" s="124"/>
      <c r="NL365" s="124"/>
      <c r="NM365" s="124"/>
      <c r="NN365" s="124"/>
      <c r="NO365" s="124"/>
      <c r="NP365" s="124"/>
      <c r="NQ365" s="124"/>
      <c r="NR365" s="124"/>
      <c r="NS365" s="124"/>
      <c r="NT365" s="124"/>
      <c r="NU365" s="124"/>
      <c r="NV365" s="124"/>
      <c r="NW365" s="124"/>
      <c r="NX365" s="124"/>
      <c r="NY365" s="124"/>
      <c r="NZ365" s="124"/>
      <c r="OA365" s="124"/>
      <c r="OB365" s="124"/>
      <c r="OC365" s="124"/>
      <c r="OD365" s="124"/>
      <c r="OE365" s="124"/>
      <c r="OF365" s="124"/>
      <c r="OG365" s="124"/>
      <c r="OH365" s="124"/>
      <c r="OI365" s="124"/>
      <c r="OJ365" s="124"/>
      <c r="OK365" s="124"/>
      <c r="OL365" s="124"/>
      <c r="OM365" s="124"/>
      <c r="ON365" s="124"/>
      <c r="OO365" s="124"/>
      <c r="OP365" s="124"/>
      <c r="OQ365" s="124"/>
      <c r="OR365" s="124"/>
      <c r="OS365" s="124"/>
      <c r="OT365" s="124"/>
      <c r="OU365" s="124"/>
      <c r="OV365" s="124"/>
      <c r="OW365" s="124"/>
      <c r="OX365" s="124"/>
      <c r="OY365" s="124"/>
      <c r="OZ365" s="124"/>
      <c r="PA365" s="124"/>
      <c r="PB365" s="124"/>
      <c r="PC365" s="124"/>
      <c r="PD365" s="124"/>
      <c r="PE365" s="124"/>
      <c r="PF365" s="124"/>
      <c r="PG365" s="124"/>
      <c r="PH365" s="124"/>
      <c r="PI365" s="124"/>
      <c r="PJ365" s="124"/>
      <c r="PK365" s="124"/>
      <c r="PL365" s="124"/>
      <c r="PM365" s="124"/>
      <c r="PN365" s="124"/>
      <c r="PO365" s="124"/>
      <c r="PP365" s="124"/>
      <c r="PQ365" s="124"/>
      <c r="PR365" s="124"/>
      <c r="PS365" s="124"/>
      <c r="PT365" s="124"/>
      <c r="PU365" s="124"/>
      <c r="PV365" s="124"/>
      <c r="PW365" s="124"/>
      <c r="PX365" s="124"/>
      <c r="PY365" s="124"/>
      <c r="PZ365" s="124"/>
      <c r="QA365" s="124"/>
      <c r="QB365" s="124"/>
      <c r="QC365" s="124"/>
      <c r="QD365" s="124"/>
      <c r="QE365" s="124"/>
      <c r="QF365" s="124"/>
      <c r="QG365" s="124"/>
      <c r="QH365" s="124"/>
      <c r="QI365" s="124"/>
      <c r="QJ365" s="124"/>
      <c r="QK365" s="124"/>
      <c r="QL365" s="124"/>
      <c r="QM365" s="124"/>
      <c r="QN365" s="124"/>
      <c r="QO365" s="124"/>
      <c r="QP365" s="124"/>
      <c r="QQ365" s="124"/>
      <c r="QR365" s="124"/>
      <c r="QS365" s="124"/>
      <c r="QT365" s="124"/>
      <c r="QU365" s="124"/>
      <c r="QV365" s="124"/>
      <c r="QW365" s="124"/>
      <c r="QX365" s="124"/>
      <c r="QY365" s="124"/>
      <c r="QZ365" s="124"/>
      <c r="RA365" s="124"/>
      <c r="RB365" s="124"/>
      <c r="RC365" s="124"/>
      <c r="RD365" s="124"/>
      <c r="RE365" s="124"/>
      <c r="RF365" s="124"/>
      <c r="RG365" s="124"/>
      <c r="RH365" s="124"/>
      <c r="RI365" s="124"/>
      <c r="RJ365" s="124"/>
      <c r="RK365" s="124"/>
      <c r="RL365" s="124"/>
      <c r="RM365" s="124"/>
      <c r="RN365" s="124"/>
      <c r="RO365" s="124"/>
      <c r="RP365" s="124"/>
      <c r="RQ365" s="124"/>
      <c r="RR365" s="124"/>
      <c r="RS365" s="124"/>
      <c r="RT365" s="124"/>
      <c r="RU365" s="124"/>
      <c r="RV365" s="124"/>
      <c r="RW365" s="124"/>
      <c r="RX365" s="124"/>
      <c r="RY365" s="124"/>
      <c r="RZ365" s="124"/>
      <c r="SA365" s="124"/>
      <c r="SB365" s="124"/>
      <c r="SC365" s="124"/>
      <c r="SD365" s="124"/>
      <c r="SE365" s="124"/>
      <c r="SF365" s="124"/>
      <c r="SG365" s="124"/>
      <c r="SH365" s="124"/>
      <c r="SI365" s="124"/>
      <c r="SJ365" s="124"/>
      <c r="SK365" s="124"/>
      <c r="SL365" s="124"/>
      <c r="SM365" s="124"/>
      <c r="SN365" s="124"/>
      <c r="SO365" s="124"/>
      <c r="SP365" s="124"/>
      <c r="SQ365" s="124"/>
      <c r="SR365" s="124"/>
      <c r="SS365" s="124"/>
      <c r="ST365" s="124"/>
      <c r="SU365" s="124"/>
      <c r="SV365" s="124"/>
      <c r="SW365" s="124"/>
      <c r="SX365" s="124"/>
      <c r="SY365" s="124"/>
      <c r="SZ365" s="124"/>
      <c r="TA365" s="124"/>
      <c r="TB365" s="124"/>
      <c r="TC365" s="124"/>
      <c r="TD365" s="124"/>
      <c r="TE365" s="124"/>
      <c r="TF365" s="124"/>
      <c r="TG365" s="124"/>
      <c r="TH365" s="124"/>
      <c r="TI365" s="124"/>
      <c r="TJ365" s="124"/>
      <c r="TK365" s="124"/>
      <c r="TL365" s="124"/>
      <c r="TM365" s="124"/>
      <c r="TN365" s="124"/>
      <c r="TO365" s="124"/>
      <c r="TP365" s="124"/>
      <c r="TQ365" s="124"/>
      <c r="TR365" s="124"/>
      <c r="TS365" s="124"/>
      <c r="TT365" s="124"/>
      <c r="TU365" s="124"/>
      <c r="TV365" s="124"/>
      <c r="TW365" s="124"/>
      <c r="TX365" s="124"/>
      <c r="TY365" s="124"/>
      <c r="TZ365" s="124"/>
      <c r="UA365" s="124"/>
      <c r="UB365" s="124"/>
      <c r="UC365" s="124"/>
      <c r="UD365" s="124"/>
      <c r="UE365" s="124"/>
      <c r="UF365" s="124"/>
      <c r="UG365" s="124"/>
      <c r="UH365" s="124"/>
      <c r="UI365" s="124"/>
      <c r="UJ365" s="124"/>
      <c r="UK365" s="124"/>
      <c r="UL365" s="124"/>
      <c r="UM365" s="124"/>
      <c r="UN365" s="124"/>
      <c r="UO365" s="124"/>
      <c r="UP365" s="124"/>
      <c r="UQ365" s="124"/>
      <c r="UR365" s="124"/>
      <c r="US365" s="124"/>
      <c r="UT365" s="124"/>
      <c r="UU365" s="124"/>
      <c r="UV365" s="124"/>
      <c r="UW365" s="124"/>
      <c r="UX365" s="124"/>
      <c r="UY365" s="124"/>
      <c r="UZ365" s="124"/>
      <c r="VA365" s="124"/>
      <c r="VB365" s="124"/>
      <c r="VC365" s="124"/>
      <c r="VD365" s="124"/>
      <c r="VE365" s="124"/>
      <c r="VF365" s="124"/>
      <c r="VG365" s="124"/>
      <c r="VH365" s="124"/>
      <c r="VI365" s="124"/>
      <c r="VJ365" s="124"/>
      <c r="VK365" s="124"/>
      <c r="VL365" s="124"/>
      <c r="VM365" s="124"/>
      <c r="VN365" s="124"/>
      <c r="VO365" s="124"/>
      <c r="VP365" s="124"/>
      <c r="VQ365" s="124"/>
      <c r="VR365" s="124"/>
      <c r="VS365" s="124"/>
      <c r="VT365" s="124"/>
      <c r="VU365" s="124"/>
      <c r="VV365" s="124"/>
      <c r="VW365" s="124"/>
      <c r="VX365" s="124"/>
      <c r="VY365" s="124"/>
      <c r="VZ365" s="124"/>
      <c r="WA365" s="124"/>
      <c r="WB365" s="124"/>
      <c r="WC365" s="124"/>
      <c r="WD365" s="124"/>
      <c r="WE365" s="124"/>
      <c r="WF365" s="124"/>
      <c r="WG365" s="124"/>
      <c r="WH365" s="124"/>
      <c r="WI365" s="124"/>
      <c r="WJ365" s="124"/>
      <c r="WK365" s="124"/>
      <c r="WL365" s="124"/>
      <c r="WM365" s="124"/>
      <c r="WN365" s="124"/>
      <c r="WO365" s="124"/>
      <c r="WP365" s="124"/>
      <c r="WQ365" s="124"/>
      <c r="WR365" s="124"/>
      <c r="WS365" s="124"/>
      <c r="WT365" s="124"/>
      <c r="WU365" s="124"/>
      <c r="WV365" s="124"/>
      <c r="WW365" s="124"/>
      <c r="WX365" s="124"/>
      <c r="WY365" s="124"/>
      <c r="WZ365" s="124"/>
      <c r="XA365" s="124"/>
      <c r="XB365" s="124"/>
      <c r="XC365" s="124"/>
      <c r="XD365" s="124"/>
      <c r="XE365" s="124"/>
      <c r="XF365" s="124"/>
      <c r="XG365" s="124"/>
      <c r="XH365" s="124"/>
      <c r="XI365" s="124"/>
      <c r="XJ365" s="124"/>
      <c r="XK365" s="124"/>
      <c r="XL365" s="124"/>
      <c r="XM365" s="124"/>
      <c r="XN365" s="124"/>
      <c r="XO365" s="124"/>
      <c r="XP365" s="124"/>
      <c r="XQ365" s="124"/>
      <c r="XR365" s="124"/>
      <c r="XS365" s="124"/>
      <c r="XT365" s="124"/>
      <c r="XU365" s="124"/>
      <c r="XV365" s="124"/>
      <c r="XW365" s="124"/>
      <c r="XX365" s="124"/>
      <c r="XY365" s="124"/>
      <c r="XZ365" s="124"/>
      <c r="YA365" s="124"/>
      <c r="YB365" s="124"/>
      <c r="YC365" s="124"/>
      <c r="YD365" s="124"/>
      <c r="YE365" s="124"/>
      <c r="YF365" s="124"/>
      <c r="YG365" s="124"/>
      <c r="YH365" s="124"/>
      <c r="YI365" s="124"/>
      <c r="YJ365" s="124"/>
      <c r="YK365" s="124"/>
      <c r="YL365" s="124"/>
      <c r="YM365" s="124"/>
      <c r="YN365" s="124"/>
      <c r="YO365" s="124"/>
      <c r="YP365" s="124"/>
      <c r="YQ365" s="124"/>
      <c r="YR365" s="124"/>
      <c r="YS365" s="124"/>
      <c r="YT365" s="124"/>
      <c r="YU365" s="124"/>
      <c r="YV365" s="124"/>
      <c r="YW365" s="124"/>
      <c r="YX365" s="124"/>
      <c r="YY365" s="124"/>
      <c r="YZ365" s="124"/>
      <c r="ZA365" s="124"/>
      <c r="ZB365" s="124"/>
      <c r="ZC365" s="124"/>
      <c r="ZD365" s="124"/>
      <c r="ZE365" s="124"/>
      <c r="ZF365" s="124"/>
      <c r="ZG365" s="124"/>
      <c r="ZH365" s="124"/>
      <c r="ZI365" s="124"/>
      <c r="ZJ365" s="124"/>
      <c r="ZK365" s="124"/>
      <c r="ZL365" s="124"/>
      <c r="ZM365" s="124"/>
      <c r="ZN365" s="124"/>
      <c r="ZO365" s="124"/>
      <c r="ZP365" s="124"/>
      <c r="ZQ365" s="124"/>
      <c r="ZR365" s="124"/>
      <c r="ZS365" s="124"/>
      <c r="ZT365" s="124"/>
      <c r="ZU365" s="124"/>
      <c r="ZV365" s="124"/>
      <c r="ZW365" s="124"/>
      <c r="ZX365" s="124"/>
      <c r="ZY365" s="124"/>
      <c r="ZZ365" s="124"/>
      <c r="AAA365" s="124"/>
      <c r="AAB365" s="124"/>
      <c r="AAC365" s="124"/>
      <c r="AAD365" s="124"/>
      <c r="AAE365" s="124"/>
      <c r="AAF365" s="124"/>
      <c r="AAG365" s="124"/>
      <c r="AAH365" s="124"/>
      <c r="AAI365" s="124"/>
      <c r="AAJ365" s="124"/>
      <c r="AAK365" s="124"/>
      <c r="AAL365" s="124"/>
      <c r="AAM365" s="124"/>
      <c r="AAN365" s="124"/>
      <c r="AAO365" s="124"/>
      <c r="AAP365" s="124"/>
      <c r="AAQ365" s="124"/>
      <c r="AAR365" s="124"/>
      <c r="AAS365" s="124"/>
      <c r="AAT365" s="124"/>
      <c r="AAU365" s="124"/>
      <c r="AAV365" s="124"/>
      <c r="AAW365" s="124"/>
      <c r="AAX365" s="124"/>
      <c r="AAY365" s="124"/>
      <c r="AAZ365" s="124"/>
      <c r="ABA365" s="124"/>
      <c r="ABB365" s="124"/>
      <c r="ABC365" s="124"/>
      <c r="ABD365" s="124"/>
      <c r="ABE365" s="124"/>
      <c r="ABF365" s="124"/>
      <c r="ABG365" s="124"/>
      <c r="ABH365" s="124"/>
      <c r="ABI365" s="124"/>
      <c r="ABJ365" s="124"/>
      <c r="ABK365" s="124"/>
      <c r="ABL365" s="124"/>
      <c r="ABM365" s="124"/>
      <c r="ABN365" s="124"/>
      <c r="ABO365" s="124"/>
      <c r="ABP365" s="124"/>
      <c r="ABQ365" s="124"/>
      <c r="ABR365" s="124"/>
      <c r="ABS365" s="124"/>
      <c r="ABT365" s="124"/>
      <c r="ABU365" s="124"/>
      <c r="ABV365" s="124"/>
      <c r="ABW365" s="124"/>
      <c r="ABX365" s="124"/>
      <c r="ABY365" s="124"/>
      <c r="ABZ365" s="124"/>
      <c r="ACA365" s="124"/>
      <c r="ACB365" s="124"/>
      <c r="ACC365" s="124"/>
      <c r="ACD365" s="124"/>
      <c r="ACE365" s="124"/>
      <c r="ACF365" s="124"/>
      <c r="ACG365" s="124"/>
      <c r="ACH365" s="124"/>
      <c r="ACI365" s="124"/>
      <c r="ACJ365" s="124"/>
      <c r="ACK365" s="124"/>
      <c r="ACL365" s="124"/>
      <c r="ACM365" s="124"/>
      <c r="ACN365" s="124"/>
      <c r="ACO365" s="124"/>
      <c r="ACP365" s="124"/>
      <c r="ACQ365" s="124"/>
      <c r="ACR365" s="124"/>
      <c r="ACS365" s="124"/>
      <c r="ACT365" s="124"/>
      <c r="ACU365" s="124"/>
      <c r="ACV365" s="124"/>
      <c r="ACW365" s="124"/>
      <c r="ACX365" s="124"/>
      <c r="ACY365" s="124"/>
      <c r="ACZ365" s="124"/>
      <c r="ADA365" s="124"/>
      <c r="ADB365" s="124"/>
      <c r="ADC365" s="124"/>
      <c r="ADD365" s="124"/>
      <c r="ADE365" s="124"/>
      <c r="ADF365" s="124"/>
      <c r="ADG365" s="124"/>
      <c r="ADH365" s="124"/>
      <c r="ADI365" s="124"/>
      <c r="ADJ365" s="124"/>
      <c r="ADK365" s="124"/>
      <c r="ADL365" s="124"/>
      <c r="ADM365" s="124"/>
      <c r="ADN365" s="124"/>
      <c r="ADO365" s="124"/>
      <c r="ADP365" s="124"/>
      <c r="ADQ365" s="124"/>
      <c r="ADR365" s="124"/>
      <c r="ADS365" s="124"/>
      <c r="ADT365" s="124"/>
      <c r="ADU365" s="124"/>
      <c r="ADV365" s="124"/>
      <c r="ADW365" s="124"/>
      <c r="ADX365" s="124"/>
      <c r="ADY365" s="124"/>
      <c r="ADZ365" s="124"/>
      <c r="AEA365" s="124"/>
      <c r="AEB365" s="124"/>
      <c r="AEC365" s="124"/>
      <c r="AED365" s="124"/>
      <c r="AEE365" s="124"/>
      <c r="AEF365" s="124"/>
      <c r="AEG365" s="124"/>
      <c r="AEH365" s="124"/>
      <c r="AEI365" s="124"/>
      <c r="AEJ365" s="124"/>
      <c r="AEK365" s="124"/>
      <c r="AEL365" s="124"/>
      <c r="AEM365" s="124"/>
      <c r="AEN365" s="124"/>
      <c r="AEO365" s="124"/>
      <c r="AEP365" s="124"/>
      <c r="AEQ365" s="124"/>
      <c r="AER365" s="124"/>
      <c r="AES365" s="124"/>
      <c r="AET365" s="124"/>
      <c r="AEU365" s="124"/>
      <c r="AEV365" s="124"/>
      <c r="AEW365" s="124"/>
      <c r="AEX365" s="124"/>
      <c r="AEY365" s="124"/>
      <c r="AEZ365" s="124"/>
      <c r="AFA365" s="124"/>
      <c r="AFB365" s="124"/>
      <c r="AFC365" s="124"/>
      <c r="AFD365" s="124"/>
      <c r="AFE365" s="124"/>
      <c r="AFF365" s="124"/>
      <c r="AFG365" s="124"/>
      <c r="AFH365" s="124"/>
      <c r="AFI365" s="124"/>
      <c r="AFJ365" s="124"/>
      <c r="AFK365" s="124"/>
      <c r="AFL365" s="124"/>
      <c r="AFM365" s="124"/>
      <c r="AFN365" s="124"/>
      <c r="AFO365" s="124"/>
      <c r="AFP365" s="124"/>
      <c r="AFQ365" s="124"/>
      <c r="AFR365" s="124"/>
      <c r="AFS365" s="124"/>
      <c r="AFT365" s="124"/>
      <c r="AFU365" s="124"/>
      <c r="AFV365" s="124"/>
      <c r="AFW365" s="124"/>
      <c r="AFX365" s="124"/>
      <c r="AFY365" s="124"/>
      <c r="AFZ365" s="124"/>
      <c r="AGA365" s="124"/>
      <c r="AGB365" s="124"/>
      <c r="AGC365" s="124"/>
      <c r="AGD365" s="124"/>
      <c r="AGE365" s="124"/>
      <c r="AGF365" s="124"/>
      <c r="AGG365" s="124"/>
      <c r="AGH365" s="124"/>
      <c r="AGI365" s="124"/>
      <c r="AGJ365" s="124"/>
      <c r="AGK365" s="124"/>
      <c r="AGL365" s="124"/>
      <c r="AGM365" s="124"/>
      <c r="AGN365" s="124"/>
      <c r="AGO365" s="124"/>
      <c r="AGP365" s="124"/>
      <c r="AGQ365" s="124"/>
      <c r="AGR365" s="124"/>
      <c r="AGS365" s="124"/>
      <c r="AGT365" s="124"/>
      <c r="AGU365" s="124"/>
      <c r="AGV365" s="124"/>
      <c r="AGW365" s="124"/>
      <c r="AGX365" s="124"/>
      <c r="AGY365" s="124"/>
      <c r="AGZ365" s="124"/>
      <c r="AHA365" s="124"/>
      <c r="AHB365" s="124"/>
      <c r="AHC365" s="124"/>
      <c r="AHD365" s="124"/>
      <c r="AHE365" s="124"/>
      <c r="AHF365" s="124"/>
      <c r="AHG365" s="124"/>
      <c r="AHH365" s="124"/>
      <c r="AHI365" s="124"/>
      <c r="AHJ365" s="124"/>
      <c r="AHK365" s="124"/>
      <c r="AHL365" s="124"/>
      <c r="AHM365" s="124"/>
      <c r="AHN365" s="124"/>
      <c r="AHO365" s="124"/>
      <c r="AHP365" s="124"/>
      <c r="AHQ365" s="124"/>
      <c r="AHR365" s="124"/>
      <c r="AHS365" s="124"/>
      <c r="AHT365" s="124"/>
      <c r="AHU365" s="124"/>
      <c r="AHV365" s="124"/>
      <c r="AHW365" s="124"/>
      <c r="AHX365" s="124"/>
      <c r="AHY365" s="124"/>
      <c r="AHZ365" s="124"/>
      <c r="AIA365" s="124"/>
      <c r="AIB365" s="124"/>
      <c r="AIC365" s="124"/>
      <c r="AID365" s="124"/>
      <c r="AIE365" s="124"/>
      <c r="AIF365" s="124"/>
      <c r="AIG365" s="124"/>
      <c r="AIH365" s="124"/>
      <c r="AII365" s="124"/>
      <c r="AIJ365" s="124"/>
      <c r="AIK365" s="124"/>
      <c r="AIL365" s="124"/>
      <c r="AIM365" s="124"/>
      <c r="AIN365" s="124"/>
      <c r="AIO365" s="124"/>
      <c r="AIP365" s="124"/>
      <c r="AIQ365" s="124"/>
      <c r="AIR365" s="124"/>
      <c r="AIS365" s="124"/>
      <c r="AIT365" s="124"/>
      <c r="AIU365" s="124"/>
      <c r="AIV365" s="124"/>
      <c r="AIW365" s="124"/>
      <c r="AIX365" s="124"/>
      <c r="AIY365" s="124"/>
      <c r="AIZ365" s="124"/>
      <c r="AJA365" s="124"/>
      <c r="AJB365" s="124"/>
      <c r="AJC365" s="124"/>
      <c r="AJD365" s="124"/>
      <c r="AJE365" s="124"/>
      <c r="AJF365" s="124"/>
      <c r="AJG365" s="124"/>
      <c r="AJH365" s="124"/>
      <c r="AJI365" s="124"/>
      <c r="AJJ365" s="124"/>
      <c r="AJK365" s="124"/>
      <c r="AJL365" s="124"/>
      <c r="AJM365" s="124"/>
      <c r="AJN365" s="124"/>
      <c r="AJO365" s="124"/>
      <c r="AJP365" s="124"/>
      <c r="AJQ365" s="124"/>
      <c r="AJR365" s="124"/>
      <c r="AJS365" s="124"/>
      <c r="AJT365" s="124"/>
      <c r="AJU365" s="124"/>
      <c r="AJV365" s="124"/>
      <c r="AJW365" s="124"/>
      <c r="AJX365" s="124"/>
      <c r="AJY365" s="124"/>
      <c r="AJZ365" s="124"/>
      <c r="AKA365" s="124"/>
      <c r="AKB365" s="124"/>
      <c r="AKC365" s="124"/>
      <c r="AKD365" s="124"/>
      <c r="AKE365" s="124"/>
      <c r="AKF365" s="124"/>
      <c r="AKG365" s="124"/>
      <c r="AKH365" s="124"/>
      <c r="AKI365" s="124"/>
      <c r="AKJ365" s="124"/>
      <c r="AKK365" s="124"/>
      <c r="AKL365" s="124"/>
      <c r="AKM365" s="124"/>
      <c r="AKN365" s="124"/>
      <c r="AKO365" s="124"/>
      <c r="AKP365" s="124"/>
      <c r="AKQ365" s="124"/>
      <c r="AKR365" s="124"/>
      <c r="AKS365" s="124"/>
      <c r="AKT365" s="124"/>
      <c r="AKU365" s="124"/>
      <c r="AKV365" s="124"/>
      <c r="AKW365" s="124"/>
      <c r="AKX365" s="124"/>
      <c r="AKY365" s="124"/>
      <c r="AKZ365" s="124"/>
      <c r="ALA365" s="124"/>
      <c r="ALB365" s="124"/>
      <c r="ALC365" s="124"/>
      <c r="ALD365" s="124"/>
      <c r="ALE365" s="124"/>
      <c r="ALF365" s="124"/>
      <c r="ALG365" s="124"/>
      <c r="ALH365" s="124"/>
      <c r="ALI365" s="124"/>
      <c r="ALJ365" s="124"/>
      <c r="ALK365" s="124"/>
      <c r="ALL365" s="124"/>
      <c r="ALM365" s="124"/>
      <c r="ALN365" s="124"/>
      <c r="ALO365" s="124"/>
      <c r="ALP365" s="124"/>
      <c r="ALQ365" s="124"/>
      <c r="ALR365" s="124"/>
      <c r="ALS365" s="124"/>
      <c r="ALT365" s="124"/>
      <c r="ALU365" s="124"/>
      <c r="ALV365" s="124"/>
      <c r="ALW365" s="124"/>
      <c r="ALX365" s="124"/>
      <c r="ALY365" s="124"/>
      <c r="ALZ365" s="124"/>
      <c r="AMA365" s="124"/>
      <c r="AMB365" s="124"/>
      <c r="AMC365" s="124"/>
      <c r="AMD365" s="124"/>
      <c r="AME365" s="124"/>
      <c r="AMF365" s="124"/>
      <c r="AMG365" s="124"/>
      <c r="AMH365" s="124"/>
      <c r="AMI365" s="124"/>
      <c r="AMJ365" s="124"/>
      <c r="AMK365" s="124"/>
      <c r="AML365" s="124"/>
      <c r="AMM365" s="124"/>
      <c r="AMN365" s="124"/>
      <c r="AMO365" s="124"/>
      <c r="AMP365" s="124"/>
      <c r="AMQ365" s="124"/>
      <c r="AMR365" s="124"/>
      <c r="AMS365" s="124"/>
      <c r="AMT365" s="124"/>
      <c r="AMU365" s="124"/>
      <c r="AMV365" s="124"/>
      <c r="AMW365" s="124"/>
      <c r="AMX365" s="124"/>
      <c r="AMY365" s="124"/>
      <c r="AMZ365" s="124"/>
      <c r="ANA365" s="124"/>
      <c r="ANB365" s="124"/>
      <c r="ANC365" s="124"/>
      <c r="AND365" s="124"/>
      <c r="ANE365" s="124"/>
      <c r="ANF365" s="124"/>
      <c r="ANG365" s="124"/>
      <c r="ANH365" s="124"/>
      <c r="ANI365" s="124"/>
      <c r="ANJ365" s="124"/>
      <c r="ANK365" s="124"/>
      <c r="ANL365" s="124"/>
      <c r="ANM365" s="124"/>
      <c r="ANN365" s="124"/>
      <c r="ANO365" s="124"/>
      <c r="ANP365" s="124"/>
      <c r="ANQ365" s="124"/>
      <c r="ANR365" s="124"/>
      <c r="ANS365" s="124"/>
      <c r="ANT365" s="124"/>
      <c r="ANU365" s="124"/>
      <c r="ANV365" s="124"/>
      <c r="ANW365" s="124"/>
      <c r="ANX365" s="124"/>
      <c r="ANY365" s="124"/>
      <c r="ANZ365" s="124"/>
      <c r="AOA365" s="124"/>
      <c r="AOB365" s="124"/>
      <c r="AOC365" s="124"/>
      <c r="AOD365" s="124"/>
      <c r="AOE365" s="124"/>
      <c r="AOF365" s="124"/>
      <c r="AOG365" s="124"/>
      <c r="AOH365" s="124"/>
      <c r="AOI365" s="124"/>
      <c r="AOJ365" s="124"/>
      <c r="AOK365" s="124"/>
      <c r="AOL365" s="124"/>
      <c r="AOM365" s="124"/>
      <c r="AON365" s="124"/>
      <c r="AOO365" s="124"/>
      <c r="AOP365" s="124"/>
      <c r="AOQ365" s="124"/>
      <c r="AOR365" s="124"/>
      <c r="AOS365" s="124"/>
      <c r="AOT365" s="124"/>
      <c r="AOU365" s="124"/>
      <c r="AOV365" s="124"/>
      <c r="AOW365" s="124"/>
      <c r="AOX365" s="124"/>
      <c r="AOY365" s="124"/>
      <c r="AOZ365" s="124"/>
      <c r="APA365" s="124"/>
      <c r="APB365" s="124"/>
      <c r="APC365" s="124"/>
      <c r="APD365" s="124"/>
      <c r="APE365" s="124"/>
      <c r="APF365" s="124"/>
      <c r="APG365" s="124"/>
      <c r="APH365" s="124"/>
      <c r="API365" s="124"/>
      <c r="APJ365" s="124"/>
      <c r="APK365" s="124"/>
      <c r="APL365" s="124"/>
      <c r="APM365" s="124"/>
      <c r="APN365" s="124"/>
      <c r="APO365" s="124"/>
      <c r="APP365" s="124"/>
      <c r="APQ365" s="124"/>
      <c r="APR365" s="124"/>
      <c r="APS365" s="124"/>
      <c r="APT365" s="124"/>
      <c r="APU365" s="124"/>
      <c r="APV365" s="124"/>
      <c r="APW365" s="124"/>
      <c r="APX365" s="124"/>
      <c r="APY365" s="124"/>
      <c r="APZ365" s="124"/>
      <c r="AQA365" s="124"/>
      <c r="AQB365" s="124"/>
      <c r="AQC365" s="124"/>
      <c r="AQD365" s="124"/>
      <c r="AQE365" s="124"/>
      <c r="AQF365" s="124"/>
      <c r="AQG365" s="124"/>
      <c r="AQH365" s="124"/>
      <c r="AQI365" s="124"/>
      <c r="AQJ365" s="124"/>
      <c r="AQK365" s="124"/>
      <c r="AQL365" s="124"/>
      <c r="AQM365" s="124"/>
      <c r="AQN365" s="124"/>
      <c r="AQO365" s="124"/>
      <c r="AQP365" s="124"/>
      <c r="AQQ365" s="124"/>
      <c r="AQR365" s="124"/>
      <c r="AQS365" s="124"/>
      <c r="AQT365" s="124"/>
      <c r="AQU365" s="124"/>
      <c r="AQV365" s="124"/>
      <c r="AQW365" s="124"/>
      <c r="AQX365" s="124"/>
      <c r="AQY365" s="124"/>
      <c r="AQZ365" s="124"/>
      <c r="ARA365" s="124"/>
      <c r="ARB365" s="124"/>
      <c r="ARC365" s="124"/>
      <c r="ARD365" s="124"/>
      <c r="ARE365" s="124"/>
      <c r="ARF365" s="124"/>
      <c r="ARG365" s="124"/>
      <c r="ARH365" s="124"/>
      <c r="ARI365" s="124"/>
      <c r="ARJ365" s="124"/>
      <c r="ARK365" s="124"/>
      <c r="ARL365" s="124"/>
      <c r="ARM365" s="124"/>
      <c r="ARN365" s="124"/>
      <c r="ARO365" s="124"/>
      <c r="ARP365" s="124"/>
      <c r="ARQ365" s="124"/>
      <c r="ARR365" s="124"/>
      <c r="ARS365" s="124"/>
      <c r="ART365" s="124"/>
      <c r="ARU365" s="124"/>
      <c r="ARV365" s="124"/>
      <c r="ARW365" s="124"/>
      <c r="ARX365" s="124"/>
      <c r="ARY365" s="124"/>
      <c r="ARZ365" s="124"/>
      <c r="ASA365" s="124"/>
      <c r="ASB365" s="124"/>
      <c r="ASC365" s="124"/>
      <c r="ASD365" s="124"/>
      <c r="ASE365" s="124"/>
      <c r="ASF365" s="124"/>
      <c r="ASG365" s="124"/>
      <c r="ASH365" s="124"/>
      <c r="ASI365" s="124"/>
      <c r="ASJ365" s="124"/>
      <c r="ASK365" s="124"/>
      <c r="ASL365" s="124"/>
      <c r="ASM365" s="124"/>
      <c r="ASN365" s="124"/>
      <c r="ASO365" s="124"/>
      <c r="ASP365" s="124"/>
      <c r="ASQ365" s="124"/>
      <c r="ASR365" s="124"/>
      <c r="ASS365" s="124"/>
      <c r="AST365" s="124"/>
      <c r="ASU365" s="124"/>
      <c r="ASV365" s="124"/>
      <c r="ASW365" s="124"/>
      <c r="ASX365" s="124"/>
      <c r="ASY365" s="124"/>
      <c r="ASZ365" s="124"/>
      <c r="ATA365" s="124"/>
      <c r="ATB365" s="124"/>
      <c r="ATC365" s="124"/>
      <c r="ATD365" s="124"/>
      <c r="ATE365" s="124"/>
      <c r="ATF365" s="124"/>
      <c r="ATG365" s="124"/>
      <c r="ATH365" s="124"/>
      <c r="ATI365" s="124"/>
      <c r="ATJ365" s="124"/>
      <c r="ATK365" s="124"/>
      <c r="ATL365" s="124"/>
      <c r="ATM365" s="124"/>
      <c r="ATN365" s="124"/>
      <c r="ATO365" s="124"/>
      <c r="ATP365" s="124"/>
      <c r="ATQ365" s="124"/>
      <c r="ATR365" s="124"/>
      <c r="ATS365" s="124"/>
      <c r="ATT365" s="124"/>
      <c r="ATU365" s="124"/>
      <c r="ATV365" s="124"/>
      <c r="ATW365" s="124"/>
      <c r="ATX365" s="124"/>
      <c r="ATY365" s="124"/>
      <c r="ATZ365" s="124"/>
      <c r="AUA365" s="124"/>
      <c r="AUB365" s="124"/>
      <c r="AUC365" s="124"/>
      <c r="AUD365" s="124"/>
      <c r="AUE365" s="124"/>
      <c r="AUF365" s="124"/>
      <c r="AUG365" s="124"/>
      <c r="AUH365" s="124"/>
      <c r="AUI365" s="124"/>
      <c r="AUJ365" s="124"/>
      <c r="AUK365" s="124"/>
      <c r="AUL365" s="124"/>
      <c r="AUM365" s="124"/>
      <c r="AUN365" s="124"/>
      <c r="AUO365" s="124"/>
      <c r="AUP365" s="124"/>
      <c r="AUQ365" s="124"/>
      <c r="AUR365" s="124"/>
      <c r="AUS365" s="124"/>
      <c r="AUT365" s="124"/>
      <c r="AUU365" s="124"/>
      <c r="AUV365" s="124"/>
      <c r="AUW365" s="124"/>
      <c r="AUX365" s="124"/>
      <c r="AUY365" s="124"/>
      <c r="AUZ365" s="124"/>
      <c r="AVA365" s="124"/>
      <c r="AVB365" s="124"/>
      <c r="AVC365" s="124"/>
      <c r="AVD365" s="124"/>
      <c r="AVE365" s="124"/>
      <c r="AVF365" s="124"/>
      <c r="AVG365" s="124"/>
      <c r="AVH365" s="124"/>
      <c r="AVI365" s="124"/>
      <c r="AVJ365" s="124"/>
      <c r="AVK365" s="124"/>
      <c r="AVL365" s="124"/>
      <c r="AVM365" s="124"/>
      <c r="AVN365" s="124"/>
      <c r="AVO365" s="124"/>
      <c r="AVP365" s="124"/>
      <c r="AVQ365" s="124"/>
      <c r="AVR365" s="124"/>
      <c r="AVS365" s="124"/>
      <c r="AVT365" s="124"/>
      <c r="AVU365" s="124"/>
      <c r="AVV365" s="124"/>
      <c r="AVW365" s="124"/>
      <c r="AVX365" s="124"/>
      <c r="AVY365" s="124"/>
      <c r="AVZ365" s="124"/>
      <c r="AWA365" s="124"/>
      <c r="AWB365" s="124"/>
      <c r="AWC365" s="124"/>
      <c r="AWD365" s="124"/>
      <c r="AWE365" s="124"/>
      <c r="AWF365" s="124"/>
      <c r="AWG365" s="124"/>
      <c r="AWH365" s="124"/>
      <c r="AWI365" s="124"/>
      <c r="AWJ365" s="124"/>
      <c r="AWK365" s="124"/>
      <c r="AWL365" s="124"/>
      <c r="AWM365" s="124"/>
      <c r="AWN365" s="124"/>
      <c r="AWO365" s="124"/>
      <c r="AWP365" s="124"/>
      <c r="AWQ365" s="124"/>
      <c r="AWR365" s="124"/>
      <c r="AWS365" s="124"/>
      <c r="AWT365" s="124"/>
      <c r="AWU365" s="124"/>
      <c r="AWV365" s="124"/>
      <c r="AWW365" s="124"/>
      <c r="AWX365" s="124"/>
      <c r="AWY365" s="124"/>
      <c r="AWZ365" s="124"/>
      <c r="AXA365" s="124"/>
      <c r="AXB365" s="124"/>
      <c r="AXC365" s="124"/>
      <c r="AXD365" s="124"/>
      <c r="AXE365" s="124"/>
      <c r="AXF365" s="124"/>
      <c r="AXG365" s="124"/>
      <c r="AXH365" s="124"/>
      <c r="AXI365" s="124"/>
      <c r="AXJ365" s="124"/>
      <c r="AXK365" s="124"/>
      <c r="AXL365" s="124"/>
      <c r="AXM365" s="124"/>
      <c r="AXN365" s="124"/>
      <c r="AXO365" s="124"/>
      <c r="AXP365" s="124"/>
      <c r="AXQ365" s="124"/>
      <c r="AXR365" s="124"/>
      <c r="AXS365" s="124"/>
      <c r="AXT365" s="124"/>
      <c r="AXU365" s="124"/>
      <c r="AXV365" s="124"/>
      <c r="AXW365" s="124"/>
      <c r="AXX365" s="124"/>
      <c r="AXY365" s="124"/>
      <c r="AXZ365" s="124"/>
      <c r="AYA365" s="124"/>
      <c r="AYB365" s="124"/>
      <c r="AYC365" s="124"/>
      <c r="AYD365" s="124"/>
      <c r="AYE365" s="124"/>
      <c r="AYF365" s="124"/>
      <c r="AYG365" s="124"/>
      <c r="AYH365" s="124"/>
      <c r="AYI365" s="124"/>
      <c r="AYJ365" s="124"/>
      <c r="AYK365" s="124"/>
      <c r="AYL365" s="124"/>
      <c r="AYM365" s="124"/>
      <c r="AYN365" s="124"/>
      <c r="AYO365" s="124"/>
      <c r="AYP365" s="124"/>
      <c r="AYQ365" s="124"/>
      <c r="AYR365" s="124"/>
      <c r="AYS365" s="124"/>
      <c r="AYT365" s="124"/>
      <c r="AYU365" s="124"/>
      <c r="AYV365" s="124"/>
      <c r="AYW365" s="124"/>
      <c r="AYX365" s="124"/>
      <c r="AYY365" s="124"/>
      <c r="AYZ365" s="124"/>
      <c r="AZA365" s="124"/>
      <c r="AZB365" s="124"/>
      <c r="AZC365" s="124"/>
      <c r="AZD365" s="124"/>
      <c r="AZE365" s="124"/>
      <c r="AZF365" s="124"/>
      <c r="AZG365" s="124"/>
      <c r="AZH365" s="124"/>
      <c r="AZI365" s="124"/>
      <c r="AZJ365" s="124"/>
      <c r="AZK365" s="124"/>
      <c r="AZL365" s="124"/>
      <c r="AZM365" s="124"/>
      <c r="AZN365" s="124"/>
      <c r="AZO365" s="124"/>
      <c r="AZP365" s="124"/>
      <c r="AZQ365" s="124"/>
      <c r="AZR365" s="124"/>
      <c r="AZS365" s="124"/>
      <c r="AZT365" s="124"/>
      <c r="AZU365" s="124"/>
      <c r="AZV365" s="124"/>
      <c r="AZW365" s="124"/>
      <c r="AZX365" s="124"/>
      <c r="AZY365" s="124"/>
      <c r="AZZ365" s="124"/>
      <c r="BAA365" s="124"/>
      <c r="BAB365" s="124"/>
      <c r="BAC365" s="124"/>
      <c r="BAD365" s="124"/>
      <c r="BAE365" s="124"/>
      <c r="BAF365" s="124"/>
      <c r="BAG365" s="124"/>
      <c r="BAH365" s="124"/>
      <c r="BAI365" s="124"/>
      <c r="BAJ365" s="124"/>
      <c r="BAK365" s="124"/>
      <c r="BAL365" s="124"/>
      <c r="BAM365" s="124"/>
      <c r="BAN365" s="124"/>
      <c r="BAO365" s="124"/>
      <c r="BAP365" s="124"/>
      <c r="BAQ365" s="124"/>
      <c r="BAR365" s="124"/>
      <c r="BAS365" s="124"/>
      <c r="BAT365" s="124"/>
      <c r="BAU365" s="124"/>
      <c r="BAV365" s="124"/>
      <c r="BAW365" s="124"/>
      <c r="BAX365" s="124"/>
      <c r="BAY365" s="124"/>
      <c r="BAZ365" s="124"/>
      <c r="BBA365" s="124"/>
      <c r="BBB365" s="124"/>
      <c r="BBC365" s="124"/>
      <c r="BBD365" s="124"/>
      <c r="BBE365" s="124"/>
      <c r="BBF365" s="124"/>
      <c r="BBG365" s="124"/>
      <c r="BBH365" s="124"/>
      <c r="BBI365" s="124"/>
      <c r="BBJ365" s="124"/>
      <c r="BBK365" s="124"/>
      <c r="BBL365" s="124"/>
      <c r="BBM365" s="124"/>
      <c r="BBN365" s="124"/>
      <c r="BBO365" s="124"/>
      <c r="BBP365" s="124"/>
      <c r="BBQ365" s="124"/>
      <c r="BBR365" s="124"/>
      <c r="BBS365" s="124"/>
      <c r="BBT365" s="124"/>
      <c r="BBU365" s="124"/>
      <c r="BBV365" s="124"/>
      <c r="BBW365" s="124"/>
      <c r="BBX365" s="124"/>
      <c r="BBY365" s="124"/>
      <c r="BBZ365" s="124"/>
      <c r="BCA365" s="124"/>
      <c r="BCB365" s="124"/>
      <c r="BCC365" s="124"/>
      <c r="BCD365" s="124"/>
      <c r="BCE365" s="124"/>
      <c r="BCF365" s="124"/>
      <c r="BCG365" s="124"/>
      <c r="BCH365" s="124"/>
      <c r="BCI365" s="124"/>
      <c r="BCJ365" s="124"/>
      <c r="BCK365" s="124"/>
      <c r="BCL365" s="124"/>
      <c r="BCM365" s="124"/>
      <c r="BCN365" s="124"/>
      <c r="BCO365" s="124"/>
      <c r="BCP365" s="124"/>
      <c r="BCQ365" s="124"/>
      <c r="BCR365" s="124"/>
      <c r="BCS365" s="124"/>
      <c r="BCT365" s="124"/>
      <c r="BCU365" s="124"/>
      <c r="BCV365" s="124"/>
      <c r="BCW365" s="124"/>
      <c r="BCX365" s="124"/>
      <c r="BCY365" s="124"/>
      <c r="BCZ365" s="124"/>
      <c r="BDA365" s="124"/>
      <c r="BDB365" s="124"/>
      <c r="BDC365" s="124"/>
      <c r="BDD365" s="124"/>
      <c r="BDE365" s="124"/>
      <c r="BDF365" s="124"/>
      <c r="BDG365" s="124"/>
      <c r="BDH365" s="124"/>
      <c r="BDI365" s="124"/>
      <c r="BDJ365" s="124"/>
      <c r="BDK365" s="124"/>
      <c r="BDL365" s="124"/>
      <c r="BDM365" s="124"/>
      <c r="BDN365" s="124"/>
      <c r="BDO365" s="124"/>
      <c r="BDP365" s="124"/>
      <c r="BDQ365" s="124"/>
      <c r="BDR365" s="124"/>
      <c r="BDS365" s="124"/>
      <c r="BDT365" s="124"/>
      <c r="BDU365" s="124"/>
      <c r="BDV365" s="124"/>
      <c r="BDW365" s="124"/>
      <c r="BDX365" s="124"/>
      <c r="BDY365" s="124"/>
      <c r="BDZ365" s="124"/>
      <c r="BEA365" s="124"/>
      <c r="BEB365" s="124"/>
      <c r="BEC365" s="124"/>
      <c r="BED365" s="124"/>
      <c r="BEE365" s="124"/>
      <c r="BEF365" s="124"/>
      <c r="BEG365" s="124"/>
      <c r="BEH365" s="124"/>
      <c r="BEI365" s="124"/>
      <c r="BEJ365" s="124"/>
      <c r="BEK365" s="124"/>
      <c r="BEL365" s="124"/>
      <c r="BEM365" s="124"/>
      <c r="BEN365" s="124"/>
      <c r="BEO365" s="124"/>
      <c r="BEP365" s="124"/>
      <c r="BEQ365" s="124"/>
      <c r="BER365" s="124"/>
      <c r="BES365" s="124"/>
      <c r="BET365" s="124"/>
      <c r="BEU365" s="124"/>
      <c r="BEV365" s="124"/>
      <c r="BEW365" s="124"/>
      <c r="BEX365" s="124"/>
      <c r="BEY365" s="124"/>
      <c r="BEZ365" s="124"/>
      <c r="BFA365" s="124"/>
      <c r="BFB365" s="124"/>
      <c r="BFC365" s="124"/>
      <c r="BFD365" s="124"/>
      <c r="BFE365" s="124"/>
      <c r="BFF365" s="124"/>
      <c r="BFG365" s="124"/>
      <c r="BFH365" s="124"/>
      <c r="BFI365" s="124"/>
      <c r="BFJ365" s="124"/>
      <c r="BFK365" s="124"/>
      <c r="BFL365" s="124"/>
      <c r="BFM365" s="124"/>
      <c r="BFN365" s="124"/>
      <c r="BFO365" s="124"/>
      <c r="BFP365" s="124"/>
      <c r="BFQ365" s="124"/>
      <c r="BFR365" s="124"/>
      <c r="BFS365" s="124"/>
      <c r="BFT365" s="124"/>
      <c r="BFU365" s="124"/>
      <c r="BFV365" s="124"/>
      <c r="BFW365" s="124"/>
      <c r="BFX365" s="124"/>
      <c r="BFY365" s="124"/>
      <c r="BFZ365" s="124"/>
      <c r="BGA365" s="124"/>
      <c r="BGB365" s="124"/>
      <c r="BGC365" s="124"/>
      <c r="BGD365" s="124"/>
      <c r="BGE365" s="124"/>
      <c r="BGF365" s="124"/>
      <c r="BGG365" s="124"/>
      <c r="BGH365" s="124"/>
      <c r="BGI365" s="124"/>
      <c r="BGJ365" s="124"/>
      <c r="BGK365" s="124"/>
      <c r="BGL365" s="124"/>
      <c r="BGM365" s="124"/>
      <c r="BGN365" s="124"/>
      <c r="BGO365" s="124"/>
      <c r="BGP365" s="124"/>
      <c r="BGQ365" s="124"/>
      <c r="BGR365" s="124"/>
      <c r="BGS365" s="124"/>
      <c r="BGT365" s="124"/>
      <c r="BGU365" s="124"/>
      <c r="BGV365" s="124"/>
      <c r="BGW365" s="124"/>
      <c r="BGX365" s="124"/>
      <c r="BGY365" s="124"/>
      <c r="BGZ365" s="124"/>
      <c r="BHA365" s="124"/>
      <c r="BHB365" s="124"/>
      <c r="BHC365" s="124"/>
      <c r="BHD365" s="124"/>
      <c r="BHE365" s="124"/>
      <c r="BHF365" s="124"/>
      <c r="BHG365" s="124"/>
      <c r="BHH365" s="124"/>
      <c r="BHI365" s="124"/>
      <c r="BHJ365" s="124"/>
      <c r="BHK365" s="124"/>
      <c r="BHL365" s="124"/>
      <c r="BHM365" s="124"/>
      <c r="BHN365" s="124"/>
      <c r="BHO365" s="124"/>
      <c r="BHP365" s="124"/>
      <c r="BHQ365" s="124"/>
      <c r="BHR365" s="124"/>
      <c r="BHS365" s="124"/>
      <c r="BHT365" s="124"/>
      <c r="BHU365" s="124"/>
      <c r="BHV365" s="124"/>
      <c r="BHW365" s="124"/>
      <c r="BHX365" s="124"/>
      <c r="BHY365" s="124"/>
      <c r="BHZ365" s="124"/>
      <c r="BIA365" s="124"/>
      <c r="BIB365" s="124"/>
      <c r="BIC365" s="124"/>
      <c r="BID365" s="124"/>
      <c r="BIE365" s="124"/>
      <c r="BIF365" s="124"/>
      <c r="BIG365" s="124"/>
      <c r="BIH365" s="124"/>
      <c r="BII365" s="124"/>
      <c r="BIJ365" s="124"/>
      <c r="BIK365" s="124"/>
      <c r="BIL365" s="124"/>
      <c r="BIM365" s="124"/>
      <c r="BIN365" s="124"/>
      <c r="BIO365" s="124"/>
      <c r="BIP365" s="124"/>
      <c r="BIQ365" s="124"/>
      <c r="BIR365" s="124"/>
      <c r="BIS365" s="124"/>
      <c r="BIT365" s="124"/>
      <c r="BIU365" s="124"/>
      <c r="BIV365" s="124"/>
      <c r="BIW365" s="124"/>
      <c r="BIX365" s="124"/>
      <c r="BIY365" s="124"/>
      <c r="BIZ365" s="124"/>
      <c r="BJA365" s="124"/>
      <c r="BJB365" s="124"/>
      <c r="BJC365" s="124"/>
      <c r="BJD365" s="124"/>
      <c r="BJE365" s="124"/>
      <c r="BJF365" s="124"/>
      <c r="BJG365" s="124"/>
      <c r="BJH365" s="124"/>
      <c r="BJI365" s="124"/>
      <c r="BJJ365" s="124"/>
      <c r="BJK365" s="124"/>
      <c r="BJL365" s="124"/>
      <c r="BJM365" s="124"/>
      <c r="BJN365" s="124"/>
      <c r="BJO365" s="124"/>
      <c r="BJP365" s="124"/>
      <c r="BJQ365" s="124"/>
      <c r="BJR365" s="124"/>
      <c r="BJS365" s="124"/>
      <c r="BJT365" s="124"/>
      <c r="BJU365" s="124"/>
      <c r="BJV365" s="124"/>
      <c r="BJW365" s="124"/>
      <c r="BJX365" s="124"/>
      <c r="BJY365" s="124"/>
      <c r="BJZ365" s="124"/>
      <c r="BKA365" s="124"/>
      <c r="BKB365" s="124"/>
      <c r="BKC365" s="124"/>
      <c r="BKD365" s="124"/>
      <c r="BKE365" s="124"/>
      <c r="BKF365" s="124"/>
      <c r="BKG365" s="124"/>
      <c r="BKH365" s="124"/>
      <c r="BKI365" s="124"/>
      <c r="BKJ365" s="124"/>
      <c r="BKK365" s="124"/>
      <c r="BKL365" s="124"/>
      <c r="BKM365" s="124"/>
      <c r="BKN365" s="124"/>
      <c r="BKO365" s="124"/>
      <c r="BKP365" s="124"/>
      <c r="BKQ365" s="124"/>
      <c r="BKR365" s="124"/>
      <c r="BKS365" s="124"/>
      <c r="BKT365" s="124"/>
      <c r="BKU365" s="124"/>
      <c r="BKV365" s="124"/>
      <c r="BKW365" s="124"/>
      <c r="BKX365" s="124"/>
      <c r="BKY365" s="124"/>
      <c r="BKZ365" s="124"/>
      <c r="BLA365" s="124"/>
      <c r="BLB365" s="124"/>
      <c r="BLC365" s="124"/>
      <c r="BLD365" s="124"/>
      <c r="BLE365" s="124"/>
      <c r="BLF365" s="124"/>
      <c r="BLG365" s="124"/>
      <c r="BLH365" s="124"/>
      <c r="BLI365" s="124"/>
      <c r="BLJ365" s="124"/>
      <c r="BLK365" s="124"/>
      <c r="BLL365" s="124"/>
      <c r="BLM365" s="124"/>
      <c r="BLN365" s="124"/>
      <c r="BLO365" s="124"/>
      <c r="BLP365" s="124"/>
      <c r="BLQ365" s="124"/>
      <c r="BLR365" s="124"/>
      <c r="BLS365" s="124"/>
      <c r="BLT365" s="124"/>
      <c r="BLU365" s="124"/>
      <c r="BLV365" s="124"/>
      <c r="BLW365" s="124"/>
      <c r="BLX365" s="124"/>
      <c r="BLY365" s="124"/>
      <c r="BLZ365" s="124"/>
      <c r="BMA365" s="124"/>
      <c r="BMB365" s="124"/>
      <c r="BMC365" s="124"/>
      <c r="BMD365" s="124"/>
      <c r="BME365" s="124"/>
      <c r="BMF365" s="124"/>
      <c r="BMG365" s="124"/>
      <c r="BMH365" s="124"/>
      <c r="BMI365" s="124"/>
      <c r="BMJ365" s="124"/>
      <c r="BMK365" s="124"/>
      <c r="BML365" s="124"/>
      <c r="BMM365" s="124"/>
      <c r="BMN365" s="124"/>
      <c r="BMO365" s="124"/>
      <c r="BMP365" s="124"/>
      <c r="BMQ365" s="124"/>
      <c r="BMR365" s="124"/>
      <c r="BMS365" s="124"/>
      <c r="BMT365" s="124"/>
      <c r="BMU365" s="124"/>
      <c r="BMV365" s="124"/>
      <c r="BMW365" s="124"/>
      <c r="BMX365" s="124"/>
      <c r="BMY365" s="124"/>
      <c r="BMZ365" s="124"/>
      <c r="BNA365" s="124"/>
      <c r="BNB365" s="124"/>
      <c r="BNC365" s="124"/>
      <c r="BND365" s="124"/>
      <c r="BNE365" s="124"/>
      <c r="BNF365" s="124"/>
      <c r="BNG365" s="124"/>
      <c r="BNH365" s="124"/>
      <c r="BNI365" s="124"/>
      <c r="BNJ365" s="124"/>
      <c r="BNK365" s="124"/>
      <c r="BNL365" s="124"/>
      <c r="BNM365" s="124"/>
      <c r="BNN365" s="124"/>
      <c r="BNO365" s="124"/>
      <c r="BNP365" s="124"/>
      <c r="BNQ365" s="124"/>
      <c r="BNR365" s="124"/>
      <c r="BNS365" s="124"/>
      <c r="BNT365" s="124"/>
      <c r="BNU365" s="124"/>
      <c r="BNV365" s="124"/>
      <c r="BNW365" s="124"/>
      <c r="BNX365" s="124"/>
      <c r="BNY365" s="124"/>
      <c r="BNZ365" s="124"/>
      <c r="BOA365" s="124"/>
      <c r="BOB365" s="124"/>
      <c r="BOC365" s="124"/>
      <c r="BOD365" s="124"/>
      <c r="BOE365" s="124"/>
      <c r="BOF365" s="124"/>
      <c r="BOG365" s="124"/>
      <c r="BOH365" s="124"/>
      <c r="BOI365" s="124"/>
      <c r="BOJ365" s="124"/>
      <c r="BOK365" s="124"/>
      <c r="BOL365" s="124"/>
      <c r="BOM365" s="124"/>
      <c r="BON365" s="124"/>
      <c r="BOO365" s="124"/>
      <c r="BOP365" s="124"/>
      <c r="BOQ365" s="124"/>
      <c r="BOR365" s="124"/>
      <c r="BOS365" s="124"/>
      <c r="BOT365" s="124"/>
      <c r="BOU365" s="124"/>
      <c r="BOV365" s="124"/>
      <c r="BOW365" s="124"/>
      <c r="BOX365" s="124"/>
      <c r="BOY365" s="124"/>
      <c r="BOZ365" s="124"/>
      <c r="BPA365" s="124"/>
      <c r="BPB365" s="124"/>
      <c r="BPC365" s="124"/>
      <c r="BPD365" s="124"/>
      <c r="BPE365" s="124"/>
      <c r="BPF365" s="124"/>
      <c r="BPG365" s="124"/>
      <c r="BPH365" s="124"/>
      <c r="BPI365" s="124"/>
      <c r="BPJ365" s="124"/>
      <c r="BPK365" s="124"/>
      <c r="BPL365" s="124"/>
      <c r="BPM365" s="124"/>
      <c r="BPN365" s="124"/>
      <c r="BPO365" s="124"/>
      <c r="BPP365" s="124"/>
      <c r="BPQ365" s="124"/>
      <c r="BPR365" s="124"/>
      <c r="BPS365" s="124"/>
      <c r="BPT365" s="124"/>
      <c r="BPU365" s="124"/>
      <c r="BPV365" s="124"/>
      <c r="BPW365" s="124"/>
      <c r="BPX365" s="124"/>
      <c r="BPY365" s="124"/>
      <c r="BPZ365" s="124"/>
      <c r="BQA365" s="124"/>
      <c r="BQB365" s="124"/>
      <c r="BQC365" s="124"/>
      <c r="BQD365" s="124"/>
      <c r="BQE365" s="124"/>
      <c r="BQF365" s="124"/>
      <c r="BQG365" s="124"/>
      <c r="BQH365" s="124"/>
      <c r="BQI365" s="124"/>
      <c r="BQJ365" s="124"/>
      <c r="BQK365" s="124"/>
      <c r="BQL365" s="124"/>
      <c r="BQM365" s="124"/>
      <c r="BQN365" s="124"/>
      <c r="BQO365" s="124"/>
      <c r="BQP365" s="124"/>
      <c r="BQQ365" s="124"/>
      <c r="BQR365" s="124"/>
      <c r="BQS365" s="124"/>
      <c r="BQT365" s="124"/>
      <c r="BQU365" s="124"/>
      <c r="BQV365" s="124"/>
      <c r="BQW365" s="124"/>
      <c r="BQX365" s="124"/>
      <c r="BQY365" s="124"/>
      <c r="BQZ365" s="124"/>
      <c r="BRA365" s="124"/>
      <c r="BRB365" s="124"/>
      <c r="BRC365" s="124"/>
      <c r="BRD365" s="124"/>
      <c r="BRE365" s="124"/>
      <c r="BRF365" s="124"/>
      <c r="BRG365" s="124"/>
      <c r="BRH365" s="124"/>
      <c r="BRI365" s="124"/>
      <c r="BRJ365" s="124"/>
      <c r="BRK365" s="124"/>
      <c r="BRL365" s="124"/>
      <c r="BRM365" s="124"/>
      <c r="BRN365" s="124"/>
      <c r="BRO365" s="124"/>
      <c r="BRP365" s="124"/>
      <c r="BRQ365" s="124"/>
      <c r="BRR365" s="124"/>
      <c r="BRS365" s="124"/>
      <c r="BRT365" s="124"/>
      <c r="BRU365" s="124"/>
      <c r="BRV365" s="124"/>
      <c r="BRW365" s="124"/>
      <c r="BRX365" s="124"/>
      <c r="BRY365" s="124"/>
      <c r="BRZ365" s="124"/>
    </row>
    <row r="366" spans="1:1846" s="45" customFormat="1" ht="13.95" customHeight="1" x14ac:dyDescent="0.3">
      <c r="A366" s="812"/>
      <c r="B366" s="812"/>
      <c r="C366" s="812"/>
      <c r="D366" s="811"/>
      <c r="E366" s="542" t="s">
        <v>488</v>
      </c>
      <c r="F366" s="829">
        <v>78</v>
      </c>
      <c r="G366" s="804" t="s">
        <v>489</v>
      </c>
      <c r="H366" s="817">
        <v>0</v>
      </c>
      <c r="I366" s="816">
        <v>300000000</v>
      </c>
      <c r="J366" s="816">
        <v>0</v>
      </c>
      <c r="K366" s="816">
        <v>0</v>
      </c>
      <c r="L366" s="768" t="s">
        <v>144</v>
      </c>
      <c r="M366" s="631">
        <v>378854045.12</v>
      </c>
      <c r="N366" s="335">
        <v>1364708099.8699999</v>
      </c>
      <c r="O366" s="335">
        <v>457449965</v>
      </c>
      <c r="P366" s="335">
        <v>457449965</v>
      </c>
      <c r="Q366" s="648" t="s">
        <v>490</v>
      </c>
      <c r="R366" s="837">
        <v>0</v>
      </c>
      <c r="S366" s="816">
        <v>0</v>
      </c>
      <c r="T366" s="816">
        <v>0</v>
      </c>
      <c r="U366" s="816">
        <v>0</v>
      </c>
      <c r="V366" s="815"/>
      <c r="W366" s="837">
        <f>H366+M366+M367+R366+R367</f>
        <v>378854045.12</v>
      </c>
      <c r="X366" s="816">
        <f t="shared" ref="X366:Z366" si="210">I366+N366+N367+S366+S367</f>
        <v>5391962379.8699999</v>
      </c>
      <c r="Y366" s="816">
        <f t="shared" si="210"/>
        <v>457449965</v>
      </c>
      <c r="Z366" s="815">
        <f t="shared" si="210"/>
        <v>457449965</v>
      </c>
      <c r="AA366" s="897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  <c r="CT366" s="44"/>
      <c r="CU366" s="44"/>
      <c r="CV366" s="44"/>
      <c r="CW366" s="44"/>
      <c r="CX366" s="44"/>
      <c r="CY366" s="44"/>
      <c r="CZ366" s="44"/>
      <c r="DA366" s="44"/>
      <c r="DB366" s="44"/>
      <c r="DC366" s="44"/>
      <c r="DD366" s="44"/>
      <c r="DE366" s="44"/>
      <c r="DF366" s="44"/>
      <c r="DG366" s="44"/>
      <c r="DH366" s="44"/>
      <c r="DI366" s="44"/>
      <c r="DJ366" s="44"/>
      <c r="DK366" s="44"/>
      <c r="DL366" s="44"/>
      <c r="DM366" s="44"/>
      <c r="DN366" s="44"/>
      <c r="DO366" s="44"/>
      <c r="DP366" s="44"/>
      <c r="DQ366" s="44"/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4"/>
      <c r="EG366" s="44"/>
      <c r="EH366" s="44"/>
      <c r="EI366" s="44"/>
      <c r="EJ366" s="44"/>
      <c r="EK366" s="44"/>
      <c r="EL366" s="44"/>
      <c r="EM366" s="44"/>
      <c r="EN366" s="44"/>
      <c r="EO366" s="44"/>
      <c r="EP366" s="44"/>
      <c r="EQ366" s="44"/>
      <c r="ER366" s="44"/>
      <c r="ES366" s="44"/>
      <c r="ET366" s="44"/>
      <c r="EU366" s="44"/>
      <c r="EV366" s="44"/>
      <c r="EW366" s="44"/>
      <c r="EX366" s="44"/>
      <c r="EY366" s="44"/>
      <c r="EZ366" s="44"/>
      <c r="FA366" s="44"/>
      <c r="FB366" s="44"/>
      <c r="FC366" s="44"/>
      <c r="FD366" s="44"/>
      <c r="FE366" s="44"/>
      <c r="FF366" s="44"/>
      <c r="FG366" s="44"/>
      <c r="FH366" s="44"/>
      <c r="FI366" s="44"/>
      <c r="FJ366" s="44"/>
      <c r="FK366" s="44"/>
      <c r="FL366" s="44"/>
      <c r="FM366" s="44"/>
      <c r="FN366" s="44"/>
      <c r="FO366" s="44"/>
      <c r="FP366" s="44"/>
      <c r="FQ366" s="44"/>
      <c r="FR366" s="44"/>
      <c r="FS366" s="44"/>
      <c r="FT366" s="44"/>
      <c r="FU366" s="44"/>
      <c r="FV366" s="44"/>
      <c r="FW366" s="44"/>
      <c r="FX366" s="44"/>
      <c r="FY366" s="44"/>
      <c r="FZ366" s="44"/>
      <c r="GA366" s="44"/>
      <c r="GB366" s="44"/>
      <c r="GC366" s="44"/>
      <c r="GD366" s="44"/>
      <c r="GE366" s="44"/>
      <c r="GF366" s="44"/>
      <c r="GG366" s="44"/>
      <c r="GH366" s="44"/>
      <c r="GI366" s="44"/>
      <c r="GJ366" s="44"/>
      <c r="GK366" s="44"/>
      <c r="GL366" s="44"/>
      <c r="GM366" s="44"/>
      <c r="GN366" s="44"/>
      <c r="GO366" s="44"/>
      <c r="GP366" s="44"/>
      <c r="GQ366" s="44"/>
      <c r="GR366" s="44"/>
      <c r="GS366" s="44"/>
      <c r="GT366" s="44"/>
      <c r="GU366" s="44"/>
      <c r="GV366" s="44"/>
      <c r="GW366" s="44"/>
      <c r="GX366" s="44"/>
      <c r="GY366" s="44"/>
      <c r="GZ366" s="44"/>
      <c r="HA366" s="44"/>
      <c r="HB366" s="44"/>
      <c r="HC366" s="44"/>
      <c r="HD366" s="44"/>
      <c r="HE366" s="44"/>
      <c r="HF366" s="44"/>
      <c r="HG366" s="44"/>
      <c r="HH366" s="44"/>
      <c r="HI366" s="44"/>
      <c r="HJ366" s="44"/>
      <c r="HK366" s="44"/>
      <c r="HL366" s="44"/>
      <c r="HM366" s="44"/>
      <c r="HN366" s="44"/>
      <c r="HO366" s="44"/>
      <c r="HP366" s="44"/>
      <c r="HQ366" s="44"/>
      <c r="HR366" s="44"/>
      <c r="HS366" s="44"/>
      <c r="HT366" s="44"/>
      <c r="HU366" s="44"/>
      <c r="HV366" s="44"/>
      <c r="HW366" s="44"/>
      <c r="HX366" s="44"/>
      <c r="HY366" s="44"/>
      <c r="HZ366" s="44"/>
      <c r="IA366" s="44"/>
      <c r="IB366" s="44"/>
      <c r="IC366" s="44"/>
      <c r="ID366" s="44"/>
      <c r="IE366" s="44"/>
      <c r="IF366" s="44"/>
      <c r="IG366" s="44"/>
      <c r="IH366" s="44"/>
      <c r="II366" s="44"/>
      <c r="IJ366" s="44"/>
      <c r="IK366" s="44"/>
      <c r="IL366" s="44"/>
      <c r="IM366" s="44"/>
      <c r="IN366" s="44"/>
      <c r="IO366" s="44"/>
      <c r="IP366" s="44"/>
      <c r="IQ366" s="44"/>
      <c r="IR366" s="44"/>
      <c r="IS366" s="44"/>
      <c r="IT366" s="44"/>
      <c r="IU366" s="44"/>
      <c r="IV366" s="44"/>
      <c r="IW366" s="44"/>
      <c r="IX366" s="44"/>
      <c r="IY366" s="44"/>
      <c r="IZ366" s="44"/>
      <c r="JA366" s="44"/>
      <c r="JB366" s="44"/>
      <c r="JC366" s="44"/>
      <c r="JD366" s="44"/>
      <c r="JE366" s="44"/>
      <c r="JF366" s="44"/>
      <c r="JG366" s="44"/>
      <c r="JH366" s="44"/>
      <c r="JI366" s="44"/>
      <c r="JJ366" s="44"/>
      <c r="JK366" s="44"/>
      <c r="JL366" s="44"/>
      <c r="JM366" s="44"/>
      <c r="JN366" s="44"/>
      <c r="JO366" s="44"/>
      <c r="JP366" s="44"/>
      <c r="JQ366" s="44"/>
      <c r="JR366" s="44"/>
      <c r="JS366" s="44"/>
      <c r="JT366" s="44"/>
      <c r="JU366" s="44"/>
      <c r="JV366" s="44"/>
      <c r="JW366" s="44"/>
      <c r="JX366" s="44"/>
      <c r="JY366" s="44"/>
      <c r="JZ366" s="44"/>
      <c r="KA366" s="44"/>
      <c r="KB366" s="44"/>
      <c r="KC366" s="44"/>
      <c r="KD366" s="44"/>
      <c r="KE366" s="44"/>
      <c r="KF366" s="44"/>
      <c r="KG366" s="44"/>
      <c r="KH366" s="44"/>
      <c r="KI366" s="44"/>
      <c r="KJ366" s="44"/>
      <c r="KK366" s="44"/>
      <c r="KL366" s="44"/>
      <c r="KM366" s="44"/>
      <c r="KN366" s="44"/>
      <c r="KO366" s="44"/>
      <c r="KP366" s="44"/>
      <c r="KQ366" s="44"/>
      <c r="KR366" s="44"/>
      <c r="KS366" s="44"/>
      <c r="KT366" s="44"/>
      <c r="KU366" s="44"/>
      <c r="KV366" s="44"/>
      <c r="KW366" s="44"/>
      <c r="KX366" s="44"/>
      <c r="KY366" s="44"/>
      <c r="KZ366" s="44"/>
      <c r="LA366" s="44"/>
      <c r="LB366" s="44"/>
      <c r="LC366" s="44"/>
      <c r="LD366" s="44"/>
      <c r="LE366" s="44"/>
      <c r="LF366" s="44"/>
      <c r="LG366" s="44"/>
      <c r="LH366" s="44"/>
      <c r="LI366" s="44"/>
      <c r="LJ366" s="44"/>
      <c r="LK366" s="44"/>
      <c r="LL366" s="44"/>
      <c r="LM366" s="44"/>
      <c r="LN366" s="44"/>
      <c r="LO366" s="44"/>
      <c r="LP366" s="44"/>
      <c r="LQ366" s="44"/>
      <c r="LR366" s="44"/>
      <c r="LS366" s="44"/>
      <c r="LT366" s="44"/>
      <c r="LU366" s="44"/>
      <c r="LV366" s="44"/>
      <c r="LW366" s="44"/>
      <c r="LX366" s="44"/>
      <c r="LY366" s="44"/>
      <c r="LZ366" s="44"/>
      <c r="MA366" s="44"/>
      <c r="MB366" s="44"/>
      <c r="MC366" s="44"/>
      <c r="MD366" s="44"/>
      <c r="ME366" s="44"/>
      <c r="MF366" s="44"/>
      <c r="MG366" s="44"/>
      <c r="MH366" s="44"/>
      <c r="MI366" s="44"/>
      <c r="MJ366" s="44"/>
      <c r="MK366" s="44"/>
      <c r="ML366" s="44"/>
      <c r="MM366" s="44"/>
      <c r="MN366" s="44"/>
      <c r="MO366" s="44"/>
      <c r="MP366" s="44"/>
      <c r="MQ366" s="44"/>
      <c r="MR366" s="44"/>
      <c r="MS366" s="44"/>
      <c r="MT366" s="44"/>
      <c r="MU366" s="44"/>
      <c r="MV366" s="44"/>
      <c r="MW366" s="44"/>
      <c r="MX366" s="44"/>
      <c r="MY366" s="44"/>
      <c r="MZ366" s="44"/>
      <c r="NA366" s="44"/>
      <c r="NB366" s="44"/>
      <c r="NC366" s="44"/>
      <c r="ND366" s="44"/>
      <c r="NE366" s="44"/>
      <c r="NF366" s="44"/>
      <c r="NG366" s="44"/>
      <c r="NH366" s="44"/>
      <c r="NI366" s="44"/>
      <c r="NJ366" s="44"/>
      <c r="NK366" s="44"/>
      <c r="NL366" s="44"/>
      <c r="NM366" s="44"/>
      <c r="NN366" s="44"/>
      <c r="NO366" s="44"/>
      <c r="NP366" s="44"/>
      <c r="NQ366" s="44"/>
      <c r="NR366" s="44"/>
      <c r="NS366" s="44"/>
      <c r="NT366" s="44"/>
      <c r="NU366" s="44"/>
      <c r="NV366" s="44"/>
      <c r="NW366" s="44"/>
      <c r="NX366" s="44"/>
      <c r="NY366" s="44"/>
      <c r="NZ366" s="44"/>
      <c r="OA366" s="44"/>
      <c r="OB366" s="44"/>
      <c r="OC366" s="44"/>
      <c r="OD366" s="44"/>
      <c r="OE366" s="44"/>
      <c r="OF366" s="44"/>
      <c r="OG366" s="44"/>
      <c r="OH366" s="44"/>
      <c r="OI366" s="44"/>
      <c r="OJ366" s="44"/>
      <c r="OK366" s="44"/>
      <c r="OL366" s="44"/>
      <c r="OM366" s="44"/>
      <c r="ON366" s="44"/>
      <c r="OO366" s="44"/>
      <c r="OP366" s="44"/>
      <c r="OQ366" s="44"/>
      <c r="OR366" s="44"/>
      <c r="OS366" s="44"/>
      <c r="OT366" s="44"/>
      <c r="OU366" s="44"/>
      <c r="OV366" s="44"/>
      <c r="OW366" s="44"/>
      <c r="OX366" s="44"/>
      <c r="OY366" s="44"/>
      <c r="OZ366" s="44"/>
      <c r="PA366" s="44"/>
      <c r="PB366" s="44"/>
      <c r="PC366" s="44"/>
      <c r="PD366" s="44"/>
      <c r="PE366" s="44"/>
      <c r="PF366" s="44"/>
      <c r="PG366" s="44"/>
      <c r="PH366" s="44"/>
      <c r="PI366" s="44"/>
      <c r="PJ366" s="44"/>
      <c r="PK366" s="44"/>
      <c r="PL366" s="44"/>
      <c r="PM366" s="44"/>
      <c r="PN366" s="44"/>
      <c r="PO366" s="44"/>
      <c r="PP366" s="44"/>
      <c r="PQ366" s="44"/>
      <c r="PR366" s="44"/>
      <c r="PS366" s="44"/>
      <c r="PT366" s="44"/>
      <c r="PU366" s="44"/>
      <c r="PV366" s="44"/>
      <c r="PW366" s="44"/>
      <c r="PX366" s="44"/>
      <c r="PY366" s="44"/>
      <c r="PZ366" s="44"/>
      <c r="QA366" s="44"/>
      <c r="QB366" s="44"/>
      <c r="QC366" s="44"/>
      <c r="QD366" s="44"/>
      <c r="QE366" s="44"/>
      <c r="QF366" s="44"/>
      <c r="QG366" s="44"/>
      <c r="QH366" s="44"/>
      <c r="QI366" s="44"/>
      <c r="QJ366" s="44"/>
      <c r="QK366" s="44"/>
      <c r="QL366" s="44"/>
      <c r="QM366" s="44"/>
      <c r="QN366" s="44"/>
      <c r="QO366" s="44"/>
      <c r="QP366" s="44"/>
      <c r="QQ366" s="44"/>
      <c r="QR366" s="44"/>
      <c r="QS366" s="44"/>
      <c r="QT366" s="44"/>
      <c r="QU366" s="44"/>
      <c r="QV366" s="44"/>
      <c r="QW366" s="44"/>
      <c r="QX366" s="44"/>
      <c r="QY366" s="44"/>
      <c r="QZ366" s="44"/>
      <c r="RA366" s="44"/>
      <c r="RB366" s="44"/>
      <c r="RC366" s="44"/>
      <c r="RD366" s="44"/>
      <c r="RE366" s="44"/>
      <c r="RF366" s="44"/>
      <c r="RG366" s="44"/>
      <c r="RH366" s="44"/>
      <c r="RI366" s="44"/>
      <c r="RJ366" s="44"/>
      <c r="RK366" s="44"/>
      <c r="RL366" s="44"/>
      <c r="RM366" s="44"/>
      <c r="RN366" s="44"/>
      <c r="RO366" s="44"/>
      <c r="RP366" s="44"/>
      <c r="RQ366" s="44"/>
      <c r="RR366" s="44"/>
      <c r="RS366" s="44"/>
      <c r="RT366" s="44"/>
      <c r="RU366" s="44"/>
      <c r="RV366" s="44"/>
      <c r="RW366" s="44"/>
      <c r="RX366" s="44"/>
      <c r="RY366" s="44"/>
      <c r="RZ366" s="44"/>
      <c r="SA366" s="44"/>
      <c r="SB366" s="44"/>
      <c r="SC366" s="44"/>
      <c r="SD366" s="44"/>
      <c r="SE366" s="44"/>
      <c r="SF366" s="44"/>
      <c r="SG366" s="44"/>
      <c r="SH366" s="44"/>
      <c r="SI366" s="44"/>
      <c r="SJ366" s="44"/>
      <c r="SK366" s="44"/>
      <c r="SL366" s="44"/>
      <c r="SM366" s="44"/>
      <c r="SN366" s="44"/>
      <c r="SO366" s="44"/>
      <c r="SP366" s="44"/>
      <c r="SQ366" s="44"/>
      <c r="SR366" s="44"/>
      <c r="SS366" s="44"/>
      <c r="ST366" s="44"/>
      <c r="SU366" s="44"/>
      <c r="SV366" s="44"/>
      <c r="SW366" s="44"/>
      <c r="SX366" s="44"/>
      <c r="SY366" s="44"/>
      <c r="SZ366" s="44"/>
      <c r="TA366" s="44"/>
      <c r="TB366" s="44"/>
      <c r="TC366" s="44"/>
      <c r="TD366" s="44"/>
      <c r="TE366" s="44"/>
      <c r="TF366" s="44"/>
      <c r="TG366" s="44"/>
      <c r="TH366" s="44"/>
      <c r="TI366" s="44"/>
      <c r="TJ366" s="44"/>
      <c r="TK366" s="44"/>
      <c r="TL366" s="44"/>
      <c r="TM366" s="44"/>
      <c r="TN366" s="44"/>
      <c r="TO366" s="44"/>
      <c r="TP366" s="44"/>
      <c r="TQ366" s="44"/>
      <c r="TR366" s="44"/>
      <c r="TS366" s="44"/>
      <c r="TT366" s="44"/>
      <c r="TU366" s="44"/>
      <c r="TV366" s="44"/>
      <c r="TW366" s="44"/>
      <c r="TX366" s="44"/>
      <c r="TY366" s="44"/>
      <c r="TZ366" s="44"/>
      <c r="UA366" s="44"/>
      <c r="UB366" s="44"/>
      <c r="UC366" s="44"/>
      <c r="UD366" s="44"/>
      <c r="UE366" s="44"/>
      <c r="UF366" s="44"/>
      <c r="UG366" s="44"/>
      <c r="UH366" s="44"/>
      <c r="UI366" s="44"/>
      <c r="UJ366" s="44"/>
      <c r="UK366" s="44"/>
      <c r="UL366" s="44"/>
      <c r="UM366" s="44"/>
      <c r="UN366" s="44"/>
      <c r="UO366" s="44"/>
      <c r="UP366" s="44"/>
      <c r="UQ366" s="44"/>
      <c r="UR366" s="44"/>
      <c r="US366" s="44"/>
      <c r="UT366" s="44"/>
      <c r="UU366" s="44"/>
      <c r="UV366" s="44"/>
      <c r="UW366" s="44"/>
      <c r="UX366" s="44"/>
      <c r="UY366" s="44"/>
      <c r="UZ366" s="44"/>
      <c r="VA366" s="44"/>
      <c r="VB366" s="44"/>
      <c r="VC366" s="44"/>
      <c r="VD366" s="44"/>
      <c r="VE366" s="44"/>
      <c r="VF366" s="44"/>
      <c r="VG366" s="44"/>
      <c r="VH366" s="44"/>
      <c r="VI366" s="44"/>
      <c r="VJ366" s="44"/>
      <c r="VK366" s="44"/>
      <c r="VL366" s="44"/>
      <c r="VM366" s="44"/>
      <c r="VN366" s="44"/>
      <c r="VO366" s="44"/>
      <c r="VP366" s="44"/>
      <c r="VQ366" s="44"/>
      <c r="VR366" s="44"/>
      <c r="VS366" s="44"/>
      <c r="VT366" s="44"/>
      <c r="VU366" s="44"/>
      <c r="VV366" s="44"/>
      <c r="VW366" s="44"/>
      <c r="VX366" s="44"/>
      <c r="VY366" s="44"/>
      <c r="VZ366" s="44"/>
      <c r="WA366" s="44"/>
      <c r="WB366" s="44"/>
      <c r="WC366" s="44"/>
      <c r="WD366" s="44"/>
      <c r="WE366" s="44"/>
      <c r="WF366" s="44"/>
      <c r="WG366" s="44"/>
      <c r="WH366" s="44"/>
      <c r="WI366" s="44"/>
      <c r="WJ366" s="44"/>
      <c r="WK366" s="44"/>
      <c r="WL366" s="44"/>
      <c r="WM366" s="44"/>
      <c r="WN366" s="44"/>
      <c r="WO366" s="44"/>
      <c r="WP366" s="44"/>
      <c r="WQ366" s="44"/>
      <c r="WR366" s="44"/>
      <c r="WS366" s="44"/>
      <c r="WT366" s="44"/>
      <c r="WU366" s="44"/>
      <c r="WV366" s="44"/>
      <c r="WW366" s="44"/>
      <c r="WX366" s="44"/>
      <c r="WY366" s="44"/>
      <c r="WZ366" s="44"/>
      <c r="XA366" s="44"/>
      <c r="XB366" s="44"/>
      <c r="XC366" s="44"/>
      <c r="XD366" s="44"/>
      <c r="XE366" s="44"/>
      <c r="XF366" s="44"/>
      <c r="XG366" s="44"/>
      <c r="XH366" s="44"/>
      <c r="XI366" s="44"/>
      <c r="XJ366" s="44"/>
      <c r="XK366" s="44"/>
      <c r="XL366" s="44"/>
      <c r="XM366" s="44"/>
      <c r="XN366" s="44"/>
      <c r="XO366" s="44"/>
      <c r="XP366" s="44"/>
      <c r="XQ366" s="44"/>
      <c r="XR366" s="44"/>
      <c r="XS366" s="44"/>
      <c r="XT366" s="44"/>
      <c r="XU366" s="44"/>
      <c r="XV366" s="44"/>
      <c r="XW366" s="44"/>
      <c r="XX366" s="44"/>
      <c r="XY366" s="44"/>
      <c r="XZ366" s="44"/>
      <c r="YA366" s="44"/>
      <c r="YB366" s="44"/>
      <c r="YC366" s="44"/>
      <c r="YD366" s="44"/>
      <c r="YE366" s="44"/>
      <c r="YF366" s="44"/>
      <c r="YG366" s="44"/>
      <c r="YH366" s="44"/>
      <c r="YI366" s="44"/>
      <c r="YJ366" s="44"/>
      <c r="YK366" s="44"/>
      <c r="YL366" s="44"/>
      <c r="YM366" s="44"/>
      <c r="YN366" s="44"/>
      <c r="YO366" s="44"/>
      <c r="YP366" s="44"/>
      <c r="YQ366" s="44"/>
      <c r="YR366" s="44"/>
      <c r="YS366" s="44"/>
      <c r="YT366" s="44"/>
      <c r="YU366" s="44"/>
      <c r="YV366" s="44"/>
      <c r="YW366" s="44"/>
      <c r="YX366" s="44"/>
      <c r="YY366" s="44"/>
      <c r="YZ366" s="44"/>
      <c r="ZA366" s="44"/>
      <c r="ZB366" s="44"/>
      <c r="ZC366" s="44"/>
      <c r="ZD366" s="44"/>
      <c r="ZE366" s="44"/>
      <c r="ZF366" s="44"/>
      <c r="ZG366" s="44"/>
      <c r="ZH366" s="44"/>
      <c r="ZI366" s="44"/>
      <c r="ZJ366" s="44"/>
      <c r="ZK366" s="44"/>
      <c r="ZL366" s="44"/>
      <c r="ZM366" s="44"/>
      <c r="ZN366" s="44"/>
      <c r="ZO366" s="44"/>
      <c r="ZP366" s="44"/>
      <c r="ZQ366" s="44"/>
      <c r="ZR366" s="44"/>
      <c r="ZS366" s="44"/>
      <c r="ZT366" s="44"/>
      <c r="ZU366" s="44"/>
      <c r="ZV366" s="44"/>
      <c r="ZW366" s="44"/>
      <c r="ZX366" s="44"/>
      <c r="ZY366" s="44"/>
      <c r="ZZ366" s="44"/>
      <c r="AAA366" s="44"/>
      <c r="AAB366" s="44"/>
      <c r="AAC366" s="44"/>
      <c r="AAD366" s="44"/>
      <c r="AAE366" s="44"/>
      <c r="AAF366" s="44"/>
      <c r="AAG366" s="44"/>
      <c r="AAH366" s="44"/>
      <c r="AAI366" s="44"/>
      <c r="AAJ366" s="44"/>
      <c r="AAK366" s="44"/>
      <c r="AAL366" s="44"/>
      <c r="AAM366" s="44"/>
      <c r="AAN366" s="44"/>
      <c r="AAO366" s="44"/>
      <c r="AAP366" s="44"/>
      <c r="AAQ366" s="44"/>
      <c r="AAR366" s="44"/>
      <c r="AAS366" s="44"/>
      <c r="AAT366" s="44"/>
      <c r="AAU366" s="44"/>
      <c r="AAV366" s="44"/>
      <c r="AAW366" s="44"/>
      <c r="AAX366" s="44"/>
      <c r="AAY366" s="44"/>
      <c r="AAZ366" s="44"/>
      <c r="ABA366" s="44"/>
      <c r="ABB366" s="44"/>
      <c r="ABC366" s="44"/>
      <c r="ABD366" s="44"/>
      <c r="ABE366" s="44"/>
      <c r="ABF366" s="44"/>
      <c r="ABG366" s="44"/>
      <c r="ABH366" s="44"/>
      <c r="ABI366" s="44"/>
      <c r="ABJ366" s="44"/>
      <c r="ABK366" s="44"/>
      <c r="ABL366" s="44"/>
      <c r="ABM366" s="44"/>
      <c r="ABN366" s="44"/>
      <c r="ABO366" s="44"/>
      <c r="ABP366" s="44"/>
      <c r="ABQ366" s="44"/>
      <c r="ABR366" s="44"/>
      <c r="ABS366" s="44"/>
      <c r="ABT366" s="44"/>
      <c r="ABU366" s="44"/>
      <c r="ABV366" s="44"/>
      <c r="ABW366" s="44"/>
      <c r="ABX366" s="44"/>
      <c r="ABY366" s="44"/>
      <c r="ABZ366" s="44"/>
      <c r="ACA366" s="44"/>
      <c r="ACB366" s="44"/>
      <c r="ACC366" s="44"/>
      <c r="ACD366" s="44"/>
      <c r="ACE366" s="44"/>
      <c r="ACF366" s="44"/>
      <c r="ACG366" s="44"/>
      <c r="ACH366" s="44"/>
      <c r="ACI366" s="44"/>
      <c r="ACJ366" s="44"/>
      <c r="ACK366" s="44"/>
      <c r="ACL366" s="44"/>
      <c r="ACM366" s="44"/>
      <c r="ACN366" s="44"/>
      <c r="ACO366" s="44"/>
      <c r="ACP366" s="44"/>
      <c r="ACQ366" s="44"/>
      <c r="ACR366" s="44"/>
      <c r="ACS366" s="44"/>
      <c r="ACT366" s="44"/>
      <c r="ACU366" s="44"/>
      <c r="ACV366" s="44"/>
      <c r="ACW366" s="44"/>
      <c r="ACX366" s="44"/>
      <c r="ACY366" s="44"/>
      <c r="ACZ366" s="44"/>
      <c r="ADA366" s="44"/>
      <c r="ADB366" s="44"/>
      <c r="ADC366" s="44"/>
      <c r="ADD366" s="44"/>
      <c r="ADE366" s="44"/>
      <c r="ADF366" s="44"/>
      <c r="ADG366" s="44"/>
      <c r="ADH366" s="44"/>
      <c r="ADI366" s="44"/>
      <c r="ADJ366" s="44"/>
      <c r="ADK366" s="44"/>
      <c r="ADL366" s="44"/>
      <c r="ADM366" s="44"/>
      <c r="ADN366" s="44"/>
      <c r="ADO366" s="44"/>
      <c r="ADP366" s="44"/>
      <c r="ADQ366" s="44"/>
      <c r="ADR366" s="44"/>
      <c r="ADS366" s="44"/>
      <c r="ADT366" s="44"/>
      <c r="ADU366" s="44"/>
      <c r="ADV366" s="44"/>
      <c r="ADW366" s="44"/>
      <c r="ADX366" s="44"/>
      <c r="ADY366" s="44"/>
      <c r="ADZ366" s="44"/>
      <c r="AEA366" s="44"/>
      <c r="AEB366" s="44"/>
      <c r="AEC366" s="44"/>
      <c r="AED366" s="44"/>
      <c r="AEE366" s="44"/>
      <c r="AEF366" s="44"/>
      <c r="AEG366" s="44"/>
      <c r="AEH366" s="44"/>
      <c r="AEI366" s="44"/>
      <c r="AEJ366" s="44"/>
      <c r="AEK366" s="44"/>
      <c r="AEL366" s="44"/>
      <c r="AEM366" s="44"/>
      <c r="AEN366" s="44"/>
      <c r="AEO366" s="44"/>
      <c r="AEP366" s="44"/>
      <c r="AEQ366" s="44"/>
      <c r="AER366" s="44"/>
      <c r="AES366" s="44"/>
      <c r="AET366" s="44"/>
      <c r="AEU366" s="44"/>
      <c r="AEV366" s="44"/>
      <c r="AEW366" s="44"/>
      <c r="AEX366" s="44"/>
      <c r="AEY366" s="44"/>
      <c r="AEZ366" s="44"/>
      <c r="AFA366" s="44"/>
      <c r="AFB366" s="44"/>
      <c r="AFC366" s="44"/>
      <c r="AFD366" s="44"/>
      <c r="AFE366" s="44"/>
      <c r="AFF366" s="44"/>
      <c r="AFG366" s="44"/>
      <c r="AFH366" s="44"/>
      <c r="AFI366" s="44"/>
      <c r="AFJ366" s="44"/>
      <c r="AFK366" s="44"/>
      <c r="AFL366" s="44"/>
      <c r="AFM366" s="44"/>
      <c r="AFN366" s="44"/>
      <c r="AFO366" s="44"/>
      <c r="AFP366" s="44"/>
      <c r="AFQ366" s="44"/>
      <c r="AFR366" s="44"/>
      <c r="AFS366" s="44"/>
      <c r="AFT366" s="44"/>
      <c r="AFU366" s="44"/>
      <c r="AFV366" s="44"/>
      <c r="AFW366" s="44"/>
      <c r="AFX366" s="44"/>
      <c r="AFY366" s="44"/>
      <c r="AFZ366" s="44"/>
      <c r="AGA366" s="44"/>
      <c r="AGB366" s="44"/>
      <c r="AGC366" s="44"/>
      <c r="AGD366" s="44"/>
      <c r="AGE366" s="44"/>
      <c r="AGF366" s="44"/>
      <c r="AGG366" s="44"/>
      <c r="AGH366" s="44"/>
      <c r="AGI366" s="44"/>
      <c r="AGJ366" s="44"/>
      <c r="AGK366" s="44"/>
      <c r="AGL366" s="44"/>
      <c r="AGM366" s="44"/>
      <c r="AGN366" s="44"/>
      <c r="AGO366" s="44"/>
      <c r="AGP366" s="44"/>
      <c r="AGQ366" s="44"/>
      <c r="AGR366" s="44"/>
      <c r="AGS366" s="44"/>
      <c r="AGT366" s="44"/>
      <c r="AGU366" s="44"/>
      <c r="AGV366" s="44"/>
      <c r="AGW366" s="44"/>
      <c r="AGX366" s="44"/>
      <c r="AGY366" s="44"/>
      <c r="AGZ366" s="44"/>
      <c r="AHA366" s="44"/>
      <c r="AHB366" s="44"/>
      <c r="AHC366" s="44"/>
      <c r="AHD366" s="44"/>
      <c r="AHE366" s="44"/>
      <c r="AHF366" s="44"/>
      <c r="AHG366" s="44"/>
      <c r="AHH366" s="44"/>
      <c r="AHI366" s="44"/>
      <c r="AHJ366" s="44"/>
      <c r="AHK366" s="44"/>
      <c r="AHL366" s="44"/>
      <c r="AHM366" s="44"/>
      <c r="AHN366" s="44"/>
      <c r="AHO366" s="44"/>
      <c r="AHP366" s="44"/>
      <c r="AHQ366" s="44"/>
      <c r="AHR366" s="44"/>
      <c r="AHS366" s="44"/>
      <c r="AHT366" s="44"/>
      <c r="AHU366" s="44"/>
      <c r="AHV366" s="44"/>
      <c r="AHW366" s="44"/>
      <c r="AHX366" s="44"/>
      <c r="AHY366" s="44"/>
      <c r="AHZ366" s="44"/>
      <c r="AIA366" s="44"/>
      <c r="AIB366" s="44"/>
      <c r="AIC366" s="44"/>
      <c r="AID366" s="44"/>
      <c r="AIE366" s="44"/>
      <c r="AIF366" s="44"/>
      <c r="AIG366" s="44"/>
      <c r="AIH366" s="44"/>
      <c r="AII366" s="44"/>
      <c r="AIJ366" s="44"/>
      <c r="AIK366" s="44"/>
      <c r="AIL366" s="44"/>
      <c r="AIM366" s="44"/>
      <c r="AIN366" s="44"/>
      <c r="AIO366" s="44"/>
      <c r="AIP366" s="44"/>
      <c r="AIQ366" s="44"/>
      <c r="AIR366" s="44"/>
      <c r="AIS366" s="44"/>
      <c r="AIT366" s="44"/>
      <c r="AIU366" s="44"/>
      <c r="AIV366" s="44"/>
      <c r="AIW366" s="44"/>
      <c r="AIX366" s="44"/>
      <c r="AIY366" s="44"/>
      <c r="AIZ366" s="44"/>
      <c r="AJA366" s="44"/>
      <c r="AJB366" s="44"/>
      <c r="AJC366" s="44"/>
      <c r="AJD366" s="44"/>
      <c r="AJE366" s="44"/>
      <c r="AJF366" s="44"/>
      <c r="AJG366" s="44"/>
      <c r="AJH366" s="44"/>
      <c r="AJI366" s="44"/>
      <c r="AJJ366" s="44"/>
      <c r="AJK366" s="44"/>
      <c r="AJL366" s="44"/>
      <c r="AJM366" s="44"/>
      <c r="AJN366" s="44"/>
      <c r="AJO366" s="44"/>
      <c r="AJP366" s="44"/>
      <c r="AJQ366" s="44"/>
      <c r="AJR366" s="44"/>
      <c r="AJS366" s="44"/>
      <c r="AJT366" s="44"/>
      <c r="AJU366" s="44"/>
      <c r="AJV366" s="44"/>
      <c r="AJW366" s="44"/>
      <c r="AJX366" s="44"/>
      <c r="AJY366" s="44"/>
      <c r="AJZ366" s="44"/>
      <c r="AKA366" s="44"/>
      <c r="AKB366" s="44"/>
      <c r="AKC366" s="44"/>
      <c r="AKD366" s="44"/>
      <c r="AKE366" s="44"/>
      <c r="AKF366" s="44"/>
      <c r="AKG366" s="44"/>
      <c r="AKH366" s="44"/>
      <c r="AKI366" s="44"/>
      <c r="AKJ366" s="44"/>
      <c r="AKK366" s="44"/>
      <c r="AKL366" s="44"/>
      <c r="AKM366" s="44"/>
      <c r="AKN366" s="44"/>
      <c r="AKO366" s="44"/>
      <c r="AKP366" s="44"/>
      <c r="AKQ366" s="44"/>
      <c r="AKR366" s="44"/>
      <c r="AKS366" s="44"/>
      <c r="AKT366" s="44"/>
      <c r="AKU366" s="44"/>
      <c r="AKV366" s="44"/>
      <c r="AKW366" s="44"/>
      <c r="AKX366" s="44"/>
      <c r="AKY366" s="44"/>
      <c r="AKZ366" s="44"/>
      <c r="ALA366" s="44"/>
      <c r="ALB366" s="44"/>
      <c r="ALC366" s="44"/>
      <c r="ALD366" s="44"/>
      <c r="ALE366" s="44"/>
      <c r="ALF366" s="44"/>
      <c r="ALG366" s="44"/>
      <c r="ALH366" s="44"/>
      <c r="ALI366" s="44"/>
      <c r="ALJ366" s="44"/>
      <c r="ALK366" s="44"/>
      <c r="ALL366" s="44"/>
      <c r="ALM366" s="44"/>
      <c r="ALN366" s="44"/>
      <c r="ALO366" s="44"/>
      <c r="ALP366" s="44"/>
      <c r="ALQ366" s="44"/>
      <c r="ALR366" s="44"/>
      <c r="ALS366" s="44"/>
      <c r="ALT366" s="44"/>
      <c r="ALU366" s="44"/>
      <c r="ALV366" s="44"/>
      <c r="ALW366" s="44"/>
      <c r="ALX366" s="44"/>
      <c r="ALY366" s="44"/>
      <c r="ALZ366" s="44"/>
      <c r="AMA366" s="44"/>
      <c r="AMB366" s="44"/>
      <c r="AMC366" s="44"/>
      <c r="AMD366" s="44"/>
      <c r="AME366" s="44"/>
      <c r="AMF366" s="44"/>
      <c r="AMG366" s="44"/>
      <c r="AMH366" s="44"/>
      <c r="AMI366" s="44"/>
      <c r="AMJ366" s="44"/>
      <c r="AMK366" s="44"/>
      <c r="AML366" s="44"/>
      <c r="AMM366" s="44"/>
      <c r="AMN366" s="44"/>
      <c r="AMO366" s="44"/>
      <c r="AMP366" s="44"/>
      <c r="AMQ366" s="44"/>
      <c r="AMR366" s="44"/>
      <c r="AMS366" s="44"/>
      <c r="AMT366" s="44"/>
      <c r="AMU366" s="44"/>
      <c r="AMV366" s="44"/>
      <c r="AMW366" s="44"/>
      <c r="AMX366" s="44"/>
      <c r="AMY366" s="44"/>
      <c r="AMZ366" s="44"/>
      <c r="ANA366" s="44"/>
      <c r="ANB366" s="44"/>
      <c r="ANC366" s="44"/>
      <c r="AND366" s="44"/>
      <c r="ANE366" s="44"/>
      <c r="ANF366" s="44"/>
      <c r="ANG366" s="44"/>
      <c r="ANH366" s="44"/>
      <c r="ANI366" s="44"/>
      <c r="ANJ366" s="44"/>
      <c r="ANK366" s="44"/>
      <c r="ANL366" s="44"/>
      <c r="ANM366" s="44"/>
      <c r="ANN366" s="44"/>
      <c r="ANO366" s="44"/>
      <c r="ANP366" s="44"/>
      <c r="ANQ366" s="44"/>
      <c r="ANR366" s="44"/>
      <c r="ANS366" s="44"/>
      <c r="ANT366" s="44"/>
      <c r="ANU366" s="44"/>
      <c r="ANV366" s="44"/>
      <c r="ANW366" s="44"/>
      <c r="ANX366" s="44"/>
      <c r="ANY366" s="44"/>
      <c r="ANZ366" s="44"/>
      <c r="AOA366" s="44"/>
      <c r="AOB366" s="44"/>
      <c r="AOC366" s="44"/>
      <c r="AOD366" s="44"/>
      <c r="AOE366" s="44"/>
      <c r="AOF366" s="44"/>
      <c r="AOG366" s="44"/>
      <c r="AOH366" s="44"/>
      <c r="AOI366" s="44"/>
      <c r="AOJ366" s="44"/>
      <c r="AOK366" s="44"/>
      <c r="AOL366" s="44"/>
      <c r="AOM366" s="44"/>
      <c r="AON366" s="44"/>
      <c r="AOO366" s="44"/>
      <c r="AOP366" s="44"/>
      <c r="AOQ366" s="44"/>
      <c r="AOR366" s="44"/>
      <c r="AOS366" s="44"/>
      <c r="AOT366" s="44"/>
      <c r="AOU366" s="44"/>
      <c r="AOV366" s="44"/>
      <c r="AOW366" s="44"/>
      <c r="AOX366" s="44"/>
      <c r="AOY366" s="44"/>
      <c r="AOZ366" s="44"/>
      <c r="APA366" s="44"/>
      <c r="APB366" s="44"/>
      <c r="APC366" s="44"/>
      <c r="APD366" s="44"/>
      <c r="APE366" s="44"/>
      <c r="APF366" s="44"/>
      <c r="APG366" s="44"/>
      <c r="APH366" s="44"/>
      <c r="API366" s="44"/>
      <c r="APJ366" s="44"/>
      <c r="APK366" s="44"/>
      <c r="APL366" s="44"/>
      <c r="APM366" s="44"/>
      <c r="APN366" s="44"/>
      <c r="APO366" s="44"/>
      <c r="APP366" s="44"/>
      <c r="APQ366" s="44"/>
      <c r="APR366" s="44"/>
      <c r="APS366" s="44"/>
      <c r="APT366" s="44"/>
      <c r="APU366" s="44"/>
      <c r="APV366" s="44"/>
      <c r="APW366" s="44"/>
      <c r="APX366" s="44"/>
      <c r="APY366" s="44"/>
      <c r="APZ366" s="44"/>
      <c r="AQA366" s="44"/>
      <c r="AQB366" s="44"/>
      <c r="AQC366" s="44"/>
      <c r="AQD366" s="44"/>
      <c r="AQE366" s="44"/>
      <c r="AQF366" s="44"/>
      <c r="AQG366" s="44"/>
      <c r="AQH366" s="44"/>
      <c r="AQI366" s="44"/>
      <c r="AQJ366" s="44"/>
      <c r="AQK366" s="44"/>
      <c r="AQL366" s="44"/>
      <c r="AQM366" s="44"/>
      <c r="AQN366" s="44"/>
      <c r="AQO366" s="44"/>
      <c r="AQP366" s="44"/>
      <c r="AQQ366" s="44"/>
      <c r="AQR366" s="44"/>
      <c r="AQS366" s="44"/>
      <c r="AQT366" s="44"/>
      <c r="AQU366" s="44"/>
      <c r="AQV366" s="44"/>
      <c r="AQW366" s="44"/>
      <c r="AQX366" s="44"/>
      <c r="AQY366" s="44"/>
      <c r="AQZ366" s="44"/>
      <c r="ARA366" s="44"/>
      <c r="ARB366" s="44"/>
      <c r="ARC366" s="44"/>
      <c r="ARD366" s="44"/>
      <c r="ARE366" s="44"/>
      <c r="ARF366" s="44"/>
      <c r="ARG366" s="44"/>
      <c r="ARH366" s="44"/>
      <c r="ARI366" s="44"/>
      <c r="ARJ366" s="44"/>
      <c r="ARK366" s="44"/>
      <c r="ARL366" s="44"/>
      <c r="ARM366" s="44"/>
      <c r="ARN366" s="44"/>
      <c r="ARO366" s="44"/>
      <c r="ARP366" s="44"/>
      <c r="ARQ366" s="44"/>
      <c r="ARR366" s="44"/>
      <c r="ARS366" s="44"/>
      <c r="ART366" s="44"/>
      <c r="ARU366" s="44"/>
      <c r="ARV366" s="44"/>
      <c r="ARW366" s="44"/>
      <c r="ARX366" s="44"/>
      <c r="ARY366" s="44"/>
      <c r="ARZ366" s="44"/>
      <c r="ASA366" s="44"/>
      <c r="ASB366" s="44"/>
      <c r="ASC366" s="44"/>
      <c r="ASD366" s="44"/>
      <c r="ASE366" s="44"/>
      <c r="ASF366" s="44"/>
      <c r="ASG366" s="44"/>
      <c r="ASH366" s="44"/>
      <c r="ASI366" s="44"/>
      <c r="ASJ366" s="44"/>
      <c r="ASK366" s="44"/>
      <c r="ASL366" s="44"/>
      <c r="ASM366" s="44"/>
      <c r="ASN366" s="44"/>
      <c r="ASO366" s="44"/>
      <c r="ASP366" s="44"/>
      <c r="ASQ366" s="44"/>
      <c r="ASR366" s="44"/>
      <c r="ASS366" s="44"/>
      <c r="AST366" s="44"/>
      <c r="ASU366" s="44"/>
      <c r="ASV366" s="44"/>
      <c r="ASW366" s="44"/>
      <c r="ASX366" s="44"/>
      <c r="ASY366" s="44"/>
      <c r="ASZ366" s="44"/>
      <c r="ATA366" s="44"/>
      <c r="ATB366" s="44"/>
      <c r="ATC366" s="44"/>
      <c r="ATD366" s="44"/>
      <c r="ATE366" s="44"/>
      <c r="ATF366" s="44"/>
      <c r="ATG366" s="44"/>
      <c r="ATH366" s="44"/>
      <c r="ATI366" s="44"/>
      <c r="ATJ366" s="44"/>
      <c r="ATK366" s="44"/>
      <c r="ATL366" s="44"/>
      <c r="ATM366" s="44"/>
      <c r="ATN366" s="44"/>
      <c r="ATO366" s="44"/>
      <c r="ATP366" s="44"/>
      <c r="ATQ366" s="44"/>
      <c r="ATR366" s="44"/>
      <c r="ATS366" s="44"/>
      <c r="ATT366" s="44"/>
      <c r="ATU366" s="44"/>
      <c r="ATV366" s="44"/>
      <c r="ATW366" s="44"/>
      <c r="ATX366" s="44"/>
      <c r="ATY366" s="44"/>
      <c r="ATZ366" s="44"/>
      <c r="AUA366" s="44"/>
      <c r="AUB366" s="44"/>
      <c r="AUC366" s="44"/>
      <c r="AUD366" s="44"/>
      <c r="AUE366" s="44"/>
      <c r="AUF366" s="44"/>
      <c r="AUG366" s="44"/>
      <c r="AUH366" s="44"/>
      <c r="AUI366" s="44"/>
      <c r="AUJ366" s="44"/>
      <c r="AUK366" s="44"/>
      <c r="AUL366" s="44"/>
      <c r="AUM366" s="44"/>
      <c r="AUN366" s="44"/>
      <c r="AUO366" s="44"/>
      <c r="AUP366" s="44"/>
      <c r="AUQ366" s="44"/>
      <c r="AUR366" s="44"/>
      <c r="AUS366" s="44"/>
      <c r="AUT366" s="44"/>
      <c r="AUU366" s="44"/>
      <c r="AUV366" s="44"/>
      <c r="AUW366" s="44"/>
      <c r="AUX366" s="44"/>
      <c r="AUY366" s="44"/>
      <c r="AUZ366" s="44"/>
      <c r="AVA366" s="44"/>
      <c r="AVB366" s="44"/>
      <c r="AVC366" s="44"/>
      <c r="AVD366" s="44"/>
      <c r="AVE366" s="44"/>
      <c r="AVF366" s="44"/>
      <c r="AVG366" s="44"/>
      <c r="AVH366" s="44"/>
      <c r="AVI366" s="44"/>
      <c r="AVJ366" s="44"/>
      <c r="AVK366" s="44"/>
      <c r="AVL366" s="44"/>
      <c r="AVM366" s="44"/>
      <c r="AVN366" s="44"/>
      <c r="AVO366" s="44"/>
      <c r="AVP366" s="44"/>
      <c r="AVQ366" s="44"/>
      <c r="AVR366" s="44"/>
      <c r="AVS366" s="44"/>
      <c r="AVT366" s="44"/>
      <c r="AVU366" s="44"/>
      <c r="AVV366" s="44"/>
      <c r="AVW366" s="44"/>
      <c r="AVX366" s="44"/>
      <c r="AVY366" s="44"/>
      <c r="AVZ366" s="44"/>
      <c r="AWA366" s="44"/>
      <c r="AWB366" s="44"/>
      <c r="AWC366" s="44"/>
      <c r="AWD366" s="44"/>
      <c r="AWE366" s="44"/>
      <c r="AWF366" s="44"/>
      <c r="AWG366" s="44"/>
      <c r="AWH366" s="44"/>
      <c r="AWI366" s="44"/>
      <c r="AWJ366" s="44"/>
      <c r="AWK366" s="44"/>
      <c r="AWL366" s="44"/>
      <c r="AWM366" s="44"/>
      <c r="AWN366" s="44"/>
      <c r="AWO366" s="44"/>
      <c r="AWP366" s="44"/>
      <c r="AWQ366" s="44"/>
      <c r="AWR366" s="44"/>
      <c r="AWS366" s="44"/>
      <c r="AWT366" s="44"/>
      <c r="AWU366" s="44"/>
      <c r="AWV366" s="44"/>
      <c r="AWW366" s="44"/>
      <c r="AWX366" s="44"/>
      <c r="AWY366" s="44"/>
      <c r="AWZ366" s="44"/>
      <c r="AXA366" s="44"/>
      <c r="AXB366" s="44"/>
      <c r="AXC366" s="44"/>
      <c r="AXD366" s="44"/>
      <c r="AXE366" s="44"/>
      <c r="AXF366" s="44"/>
      <c r="AXG366" s="44"/>
      <c r="AXH366" s="44"/>
      <c r="AXI366" s="44"/>
      <c r="AXJ366" s="44"/>
      <c r="AXK366" s="44"/>
      <c r="AXL366" s="44"/>
      <c r="AXM366" s="44"/>
      <c r="AXN366" s="44"/>
      <c r="AXO366" s="44"/>
      <c r="AXP366" s="44"/>
      <c r="AXQ366" s="44"/>
      <c r="AXR366" s="44"/>
      <c r="AXS366" s="44"/>
      <c r="AXT366" s="44"/>
      <c r="AXU366" s="44"/>
      <c r="AXV366" s="44"/>
      <c r="AXW366" s="44"/>
      <c r="AXX366" s="44"/>
      <c r="AXY366" s="44"/>
      <c r="AXZ366" s="44"/>
      <c r="AYA366" s="44"/>
      <c r="AYB366" s="44"/>
      <c r="AYC366" s="44"/>
      <c r="AYD366" s="44"/>
      <c r="AYE366" s="44"/>
      <c r="AYF366" s="44"/>
      <c r="AYG366" s="44"/>
      <c r="AYH366" s="44"/>
      <c r="AYI366" s="44"/>
      <c r="AYJ366" s="44"/>
      <c r="AYK366" s="44"/>
      <c r="AYL366" s="44"/>
      <c r="AYM366" s="44"/>
      <c r="AYN366" s="44"/>
      <c r="AYO366" s="44"/>
      <c r="AYP366" s="44"/>
      <c r="AYQ366" s="44"/>
      <c r="AYR366" s="44"/>
      <c r="AYS366" s="44"/>
      <c r="AYT366" s="44"/>
      <c r="AYU366" s="44"/>
      <c r="AYV366" s="44"/>
      <c r="AYW366" s="44"/>
      <c r="AYX366" s="44"/>
      <c r="AYY366" s="44"/>
      <c r="AYZ366" s="44"/>
      <c r="AZA366" s="44"/>
      <c r="AZB366" s="44"/>
      <c r="AZC366" s="44"/>
      <c r="AZD366" s="44"/>
      <c r="AZE366" s="44"/>
      <c r="AZF366" s="44"/>
      <c r="AZG366" s="44"/>
      <c r="AZH366" s="44"/>
      <c r="AZI366" s="44"/>
      <c r="AZJ366" s="44"/>
      <c r="AZK366" s="44"/>
      <c r="AZL366" s="44"/>
      <c r="AZM366" s="44"/>
      <c r="AZN366" s="44"/>
      <c r="AZO366" s="44"/>
      <c r="AZP366" s="44"/>
      <c r="AZQ366" s="44"/>
      <c r="AZR366" s="44"/>
      <c r="AZS366" s="44"/>
      <c r="AZT366" s="44"/>
      <c r="AZU366" s="44"/>
      <c r="AZV366" s="44"/>
      <c r="AZW366" s="44"/>
      <c r="AZX366" s="44"/>
      <c r="AZY366" s="44"/>
      <c r="AZZ366" s="44"/>
      <c r="BAA366" s="44"/>
      <c r="BAB366" s="44"/>
      <c r="BAC366" s="44"/>
      <c r="BAD366" s="44"/>
      <c r="BAE366" s="44"/>
      <c r="BAF366" s="44"/>
      <c r="BAG366" s="44"/>
      <c r="BAH366" s="44"/>
      <c r="BAI366" s="44"/>
      <c r="BAJ366" s="44"/>
      <c r="BAK366" s="44"/>
      <c r="BAL366" s="44"/>
      <c r="BAM366" s="44"/>
      <c r="BAN366" s="44"/>
      <c r="BAO366" s="44"/>
      <c r="BAP366" s="44"/>
      <c r="BAQ366" s="44"/>
      <c r="BAR366" s="44"/>
      <c r="BAS366" s="44"/>
      <c r="BAT366" s="44"/>
      <c r="BAU366" s="44"/>
      <c r="BAV366" s="44"/>
      <c r="BAW366" s="44"/>
      <c r="BAX366" s="44"/>
      <c r="BAY366" s="44"/>
      <c r="BAZ366" s="44"/>
      <c r="BBA366" s="44"/>
      <c r="BBB366" s="44"/>
      <c r="BBC366" s="44"/>
      <c r="BBD366" s="44"/>
      <c r="BBE366" s="44"/>
      <c r="BBF366" s="44"/>
      <c r="BBG366" s="44"/>
      <c r="BBH366" s="44"/>
      <c r="BBI366" s="44"/>
      <c r="BBJ366" s="44"/>
      <c r="BBK366" s="44"/>
      <c r="BBL366" s="44"/>
      <c r="BBM366" s="44"/>
      <c r="BBN366" s="44"/>
      <c r="BBO366" s="44"/>
      <c r="BBP366" s="44"/>
      <c r="BBQ366" s="44"/>
      <c r="BBR366" s="44"/>
      <c r="BBS366" s="44"/>
      <c r="BBT366" s="44"/>
      <c r="BBU366" s="44"/>
      <c r="BBV366" s="44"/>
      <c r="BBW366" s="44"/>
      <c r="BBX366" s="44"/>
      <c r="BBY366" s="44"/>
      <c r="BBZ366" s="44"/>
      <c r="BCA366" s="44"/>
      <c r="BCB366" s="44"/>
      <c r="BCC366" s="44"/>
      <c r="BCD366" s="44"/>
      <c r="BCE366" s="44"/>
      <c r="BCF366" s="44"/>
      <c r="BCG366" s="44"/>
      <c r="BCH366" s="44"/>
      <c r="BCI366" s="44"/>
      <c r="BCJ366" s="44"/>
      <c r="BCK366" s="44"/>
      <c r="BCL366" s="44"/>
      <c r="BCM366" s="44"/>
      <c r="BCN366" s="44"/>
      <c r="BCO366" s="44"/>
      <c r="BCP366" s="44"/>
      <c r="BCQ366" s="44"/>
      <c r="BCR366" s="44"/>
      <c r="BCS366" s="44"/>
      <c r="BCT366" s="44"/>
      <c r="BCU366" s="44"/>
      <c r="BCV366" s="44"/>
      <c r="BCW366" s="44"/>
      <c r="BCX366" s="44"/>
      <c r="BCY366" s="44"/>
      <c r="BCZ366" s="44"/>
      <c r="BDA366" s="44"/>
      <c r="BDB366" s="44"/>
      <c r="BDC366" s="44"/>
      <c r="BDD366" s="44"/>
      <c r="BDE366" s="44"/>
      <c r="BDF366" s="44"/>
      <c r="BDG366" s="44"/>
      <c r="BDH366" s="44"/>
      <c r="BDI366" s="44"/>
      <c r="BDJ366" s="44"/>
      <c r="BDK366" s="44"/>
      <c r="BDL366" s="44"/>
      <c r="BDM366" s="44"/>
      <c r="BDN366" s="44"/>
      <c r="BDO366" s="44"/>
      <c r="BDP366" s="44"/>
      <c r="BDQ366" s="44"/>
      <c r="BDR366" s="44"/>
      <c r="BDS366" s="44"/>
      <c r="BDT366" s="44"/>
      <c r="BDU366" s="44"/>
      <c r="BDV366" s="44"/>
      <c r="BDW366" s="44"/>
      <c r="BDX366" s="44"/>
      <c r="BDY366" s="44"/>
      <c r="BDZ366" s="44"/>
      <c r="BEA366" s="44"/>
      <c r="BEB366" s="44"/>
      <c r="BEC366" s="44"/>
      <c r="BED366" s="44"/>
      <c r="BEE366" s="44"/>
      <c r="BEF366" s="44"/>
      <c r="BEG366" s="44"/>
      <c r="BEH366" s="44"/>
      <c r="BEI366" s="44"/>
      <c r="BEJ366" s="44"/>
      <c r="BEK366" s="44"/>
      <c r="BEL366" s="44"/>
      <c r="BEM366" s="44"/>
      <c r="BEN366" s="44"/>
      <c r="BEO366" s="44"/>
      <c r="BEP366" s="44"/>
      <c r="BEQ366" s="44"/>
      <c r="BER366" s="44"/>
      <c r="BES366" s="44"/>
      <c r="BET366" s="44"/>
      <c r="BEU366" s="44"/>
      <c r="BEV366" s="44"/>
      <c r="BEW366" s="44"/>
      <c r="BEX366" s="44"/>
      <c r="BEY366" s="44"/>
      <c r="BEZ366" s="44"/>
      <c r="BFA366" s="44"/>
      <c r="BFB366" s="44"/>
      <c r="BFC366" s="44"/>
      <c r="BFD366" s="44"/>
      <c r="BFE366" s="44"/>
      <c r="BFF366" s="44"/>
      <c r="BFG366" s="44"/>
      <c r="BFH366" s="44"/>
      <c r="BFI366" s="44"/>
      <c r="BFJ366" s="44"/>
      <c r="BFK366" s="44"/>
      <c r="BFL366" s="44"/>
      <c r="BFM366" s="44"/>
      <c r="BFN366" s="44"/>
      <c r="BFO366" s="44"/>
      <c r="BFP366" s="44"/>
      <c r="BFQ366" s="44"/>
      <c r="BFR366" s="44"/>
      <c r="BFS366" s="44"/>
      <c r="BFT366" s="44"/>
      <c r="BFU366" s="44"/>
      <c r="BFV366" s="44"/>
      <c r="BFW366" s="44"/>
      <c r="BFX366" s="44"/>
      <c r="BFY366" s="44"/>
      <c r="BFZ366" s="44"/>
      <c r="BGA366" s="44"/>
      <c r="BGB366" s="44"/>
      <c r="BGC366" s="44"/>
      <c r="BGD366" s="44"/>
      <c r="BGE366" s="44"/>
      <c r="BGF366" s="44"/>
      <c r="BGG366" s="44"/>
      <c r="BGH366" s="44"/>
      <c r="BGI366" s="44"/>
      <c r="BGJ366" s="44"/>
      <c r="BGK366" s="44"/>
      <c r="BGL366" s="44"/>
      <c r="BGM366" s="44"/>
      <c r="BGN366" s="44"/>
      <c r="BGO366" s="44"/>
      <c r="BGP366" s="44"/>
      <c r="BGQ366" s="44"/>
      <c r="BGR366" s="44"/>
      <c r="BGS366" s="44"/>
      <c r="BGT366" s="44"/>
      <c r="BGU366" s="44"/>
      <c r="BGV366" s="44"/>
      <c r="BGW366" s="44"/>
      <c r="BGX366" s="44"/>
      <c r="BGY366" s="44"/>
      <c r="BGZ366" s="44"/>
      <c r="BHA366" s="44"/>
      <c r="BHB366" s="44"/>
      <c r="BHC366" s="44"/>
      <c r="BHD366" s="44"/>
      <c r="BHE366" s="44"/>
      <c r="BHF366" s="44"/>
      <c r="BHG366" s="44"/>
      <c r="BHH366" s="44"/>
      <c r="BHI366" s="44"/>
      <c r="BHJ366" s="44"/>
      <c r="BHK366" s="44"/>
      <c r="BHL366" s="44"/>
      <c r="BHM366" s="44"/>
      <c r="BHN366" s="44"/>
      <c r="BHO366" s="44"/>
      <c r="BHP366" s="44"/>
      <c r="BHQ366" s="44"/>
      <c r="BHR366" s="44"/>
      <c r="BHS366" s="44"/>
      <c r="BHT366" s="44"/>
      <c r="BHU366" s="44"/>
      <c r="BHV366" s="44"/>
      <c r="BHW366" s="44"/>
      <c r="BHX366" s="44"/>
      <c r="BHY366" s="44"/>
      <c r="BHZ366" s="44"/>
      <c r="BIA366" s="44"/>
      <c r="BIB366" s="44"/>
      <c r="BIC366" s="44"/>
      <c r="BID366" s="44"/>
      <c r="BIE366" s="44"/>
      <c r="BIF366" s="44"/>
      <c r="BIG366" s="44"/>
      <c r="BIH366" s="44"/>
      <c r="BII366" s="44"/>
      <c r="BIJ366" s="44"/>
      <c r="BIK366" s="44"/>
      <c r="BIL366" s="44"/>
      <c r="BIM366" s="44"/>
      <c r="BIN366" s="44"/>
      <c r="BIO366" s="44"/>
      <c r="BIP366" s="44"/>
      <c r="BIQ366" s="44"/>
      <c r="BIR366" s="44"/>
      <c r="BIS366" s="44"/>
      <c r="BIT366" s="44"/>
      <c r="BIU366" s="44"/>
      <c r="BIV366" s="44"/>
      <c r="BIW366" s="44"/>
      <c r="BIX366" s="44"/>
      <c r="BIY366" s="44"/>
      <c r="BIZ366" s="44"/>
      <c r="BJA366" s="44"/>
      <c r="BJB366" s="44"/>
      <c r="BJC366" s="44"/>
      <c r="BJD366" s="44"/>
      <c r="BJE366" s="44"/>
      <c r="BJF366" s="44"/>
      <c r="BJG366" s="44"/>
      <c r="BJH366" s="44"/>
      <c r="BJI366" s="44"/>
      <c r="BJJ366" s="44"/>
      <c r="BJK366" s="44"/>
      <c r="BJL366" s="44"/>
      <c r="BJM366" s="44"/>
      <c r="BJN366" s="44"/>
      <c r="BJO366" s="44"/>
      <c r="BJP366" s="44"/>
      <c r="BJQ366" s="44"/>
      <c r="BJR366" s="44"/>
      <c r="BJS366" s="44"/>
      <c r="BJT366" s="44"/>
      <c r="BJU366" s="44"/>
      <c r="BJV366" s="44"/>
      <c r="BJW366" s="44"/>
      <c r="BJX366" s="44"/>
      <c r="BJY366" s="44"/>
      <c r="BJZ366" s="44"/>
      <c r="BKA366" s="44"/>
      <c r="BKB366" s="44"/>
      <c r="BKC366" s="44"/>
      <c r="BKD366" s="44"/>
      <c r="BKE366" s="44"/>
      <c r="BKF366" s="44"/>
      <c r="BKG366" s="44"/>
      <c r="BKH366" s="44"/>
      <c r="BKI366" s="44"/>
      <c r="BKJ366" s="44"/>
      <c r="BKK366" s="44"/>
      <c r="BKL366" s="44"/>
      <c r="BKM366" s="44"/>
      <c r="BKN366" s="44"/>
      <c r="BKO366" s="44"/>
      <c r="BKP366" s="44"/>
      <c r="BKQ366" s="44"/>
      <c r="BKR366" s="44"/>
      <c r="BKS366" s="44"/>
      <c r="BKT366" s="44"/>
      <c r="BKU366" s="44"/>
      <c r="BKV366" s="44"/>
      <c r="BKW366" s="44"/>
      <c r="BKX366" s="44"/>
      <c r="BKY366" s="44"/>
      <c r="BKZ366" s="44"/>
      <c r="BLA366" s="44"/>
      <c r="BLB366" s="44"/>
      <c r="BLC366" s="44"/>
      <c r="BLD366" s="44"/>
      <c r="BLE366" s="44"/>
      <c r="BLF366" s="44"/>
      <c r="BLG366" s="44"/>
      <c r="BLH366" s="44"/>
      <c r="BLI366" s="44"/>
      <c r="BLJ366" s="44"/>
      <c r="BLK366" s="44"/>
      <c r="BLL366" s="44"/>
      <c r="BLM366" s="44"/>
      <c r="BLN366" s="44"/>
      <c r="BLO366" s="44"/>
      <c r="BLP366" s="44"/>
      <c r="BLQ366" s="44"/>
      <c r="BLR366" s="44"/>
      <c r="BLS366" s="44"/>
      <c r="BLT366" s="44"/>
      <c r="BLU366" s="44"/>
      <c r="BLV366" s="44"/>
      <c r="BLW366" s="44"/>
      <c r="BLX366" s="44"/>
      <c r="BLY366" s="44"/>
      <c r="BLZ366" s="44"/>
      <c r="BMA366" s="44"/>
      <c r="BMB366" s="44"/>
      <c r="BMC366" s="44"/>
      <c r="BMD366" s="44"/>
      <c r="BME366" s="44"/>
      <c r="BMF366" s="44"/>
      <c r="BMG366" s="44"/>
      <c r="BMH366" s="44"/>
      <c r="BMI366" s="44"/>
      <c r="BMJ366" s="44"/>
      <c r="BMK366" s="44"/>
      <c r="BML366" s="44"/>
      <c r="BMM366" s="44"/>
      <c r="BMN366" s="44"/>
      <c r="BMO366" s="44"/>
      <c r="BMP366" s="44"/>
      <c r="BMQ366" s="44"/>
      <c r="BMR366" s="44"/>
      <c r="BMS366" s="44"/>
      <c r="BMT366" s="44"/>
      <c r="BMU366" s="44"/>
      <c r="BMV366" s="44"/>
      <c r="BMW366" s="44"/>
      <c r="BMX366" s="44"/>
      <c r="BMY366" s="44"/>
      <c r="BMZ366" s="44"/>
      <c r="BNA366" s="44"/>
      <c r="BNB366" s="44"/>
      <c r="BNC366" s="44"/>
      <c r="BND366" s="44"/>
      <c r="BNE366" s="44"/>
      <c r="BNF366" s="44"/>
      <c r="BNG366" s="44"/>
      <c r="BNH366" s="44"/>
      <c r="BNI366" s="44"/>
      <c r="BNJ366" s="44"/>
      <c r="BNK366" s="44"/>
      <c r="BNL366" s="44"/>
      <c r="BNM366" s="44"/>
      <c r="BNN366" s="44"/>
      <c r="BNO366" s="44"/>
      <c r="BNP366" s="44"/>
      <c r="BNQ366" s="44"/>
      <c r="BNR366" s="44"/>
      <c r="BNS366" s="44"/>
      <c r="BNT366" s="44"/>
      <c r="BNU366" s="44"/>
      <c r="BNV366" s="44"/>
      <c r="BNW366" s="44"/>
      <c r="BNX366" s="44"/>
      <c r="BNY366" s="44"/>
      <c r="BNZ366" s="44"/>
      <c r="BOA366" s="44"/>
      <c r="BOB366" s="44"/>
      <c r="BOC366" s="44"/>
      <c r="BOD366" s="44"/>
      <c r="BOE366" s="44"/>
      <c r="BOF366" s="44"/>
      <c r="BOG366" s="44"/>
      <c r="BOH366" s="44"/>
      <c r="BOI366" s="44"/>
      <c r="BOJ366" s="44"/>
      <c r="BOK366" s="44"/>
      <c r="BOL366" s="44"/>
      <c r="BOM366" s="44"/>
      <c r="BON366" s="44"/>
      <c r="BOO366" s="44"/>
      <c r="BOP366" s="44"/>
      <c r="BOQ366" s="44"/>
      <c r="BOR366" s="44"/>
      <c r="BOS366" s="44"/>
      <c r="BOT366" s="44"/>
      <c r="BOU366" s="44"/>
      <c r="BOV366" s="44"/>
      <c r="BOW366" s="44"/>
      <c r="BOX366" s="44"/>
      <c r="BOY366" s="44"/>
      <c r="BOZ366" s="44"/>
      <c r="BPA366" s="44"/>
      <c r="BPB366" s="44"/>
      <c r="BPC366" s="44"/>
      <c r="BPD366" s="44"/>
      <c r="BPE366" s="44"/>
      <c r="BPF366" s="44"/>
      <c r="BPG366" s="44"/>
      <c r="BPH366" s="44"/>
      <c r="BPI366" s="44"/>
      <c r="BPJ366" s="44"/>
      <c r="BPK366" s="44"/>
      <c r="BPL366" s="44"/>
      <c r="BPM366" s="44"/>
      <c r="BPN366" s="44"/>
      <c r="BPO366" s="44"/>
      <c r="BPP366" s="44"/>
      <c r="BPQ366" s="44"/>
      <c r="BPR366" s="44"/>
      <c r="BPS366" s="44"/>
      <c r="BPT366" s="44"/>
      <c r="BPU366" s="44"/>
      <c r="BPV366" s="44"/>
      <c r="BPW366" s="44"/>
      <c r="BPX366" s="44"/>
      <c r="BPY366" s="44"/>
      <c r="BPZ366" s="44"/>
      <c r="BQA366" s="44"/>
      <c r="BQB366" s="44"/>
      <c r="BQC366" s="44"/>
      <c r="BQD366" s="44"/>
      <c r="BQE366" s="44"/>
      <c r="BQF366" s="44"/>
      <c r="BQG366" s="44"/>
      <c r="BQH366" s="44"/>
      <c r="BQI366" s="44"/>
      <c r="BQJ366" s="44"/>
      <c r="BQK366" s="44"/>
      <c r="BQL366" s="44"/>
      <c r="BQM366" s="44"/>
      <c r="BQN366" s="44"/>
      <c r="BQO366" s="44"/>
      <c r="BQP366" s="44"/>
      <c r="BQQ366" s="44"/>
      <c r="BQR366" s="44"/>
      <c r="BQS366" s="44"/>
      <c r="BQT366" s="44"/>
      <c r="BQU366" s="44"/>
      <c r="BQV366" s="44"/>
      <c r="BQW366" s="44"/>
      <c r="BQX366" s="44"/>
      <c r="BQY366" s="44"/>
      <c r="BQZ366" s="44"/>
      <c r="BRA366" s="44"/>
      <c r="BRB366" s="44"/>
      <c r="BRC366" s="44"/>
      <c r="BRD366" s="44"/>
      <c r="BRE366" s="44"/>
      <c r="BRF366" s="44"/>
      <c r="BRG366" s="44"/>
      <c r="BRH366" s="44"/>
      <c r="BRI366" s="44"/>
      <c r="BRJ366" s="44"/>
      <c r="BRK366" s="44"/>
      <c r="BRL366" s="44"/>
      <c r="BRM366" s="44"/>
      <c r="BRN366" s="44"/>
      <c r="BRO366" s="44"/>
      <c r="BRP366" s="44"/>
      <c r="BRQ366" s="44"/>
      <c r="BRR366" s="44"/>
      <c r="BRS366" s="44"/>
      <c r="BRT366" s="44"/>
      <c r="BRU366" s="44"/>
      <c r="BRV366" s="44"/>
      <c r="BRW366" s="44"/>
      <c r="BRX366" s="44"/>
      <c r="BRY366" s="44"/>
      <c r="BRZ366" s="44"/>
    </row>
    <row r="367" spans="1:1846" s="45" customFormat="1" ht="13.95" customHeight="1" x14ac:dyDescent="0.3">
      <c r="A367" s="812"/>
      <c r="B367" s="812"/>
      <c r="C367" s="812"/>
      <c r="D367" s="812"/>
      <c r="E367" s="542" t="s">
        <v>491</v>
      </c>
      <c r="F367" s="829"/>
      <c r="G367" s="804"/>
      <c r="H367" s="817"/>
      <c r="I367" s="816"/>
      <c r="J367" s="816"/>
      <c r="K367" s="816"/>
      <c r="L367" s="768"/>
      <c r="M367" s="837">
        <v>0</v>
      </c>
      <c r="N367" s="816">
        <v>3727254280</v>
      </c>
      <c r="O367" s="816">
        <v>0</v>
      </c>
      <c r="P367" s="816">
        <v>0</v>
      </c>
      <c r="Q367" s="839" t="s">
        <v>1035</v>
      </c>
      <c r="R367" s="837"/>
      <c r="S367" s="816"/>
      <c r="T367" s="816"/>
      <c r="U367" s="816"/>
      <c r="V367" s="815"/>
      <c r="W367" s="837"/>
      <c r="X367" s="816"/>
      <c r="Y367" s="816"/>
      <c r="Z367" s="815"/>
      <c r="AA367" s="897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H367" s="44"/>
      <c r="DI367" s="44"/>
      <c r="DJ367" s="44"/>
      <c r="DK367" s="44"/>
      <c r="DL367" s="44"/>
      <c r="DM367" s="44"/>
      <c r="DN367" s="44"/>
      <c r="DO367" s="44"/>
      <c r="DP367" s="44"/>
      <c r="DQ367" s="44"/>
      <c r="DR367" s="44"/>
      <c r="DS367" s="44"/>
      <c r="DT367" s="44"/>
      <c r="DU367" s="44"/>
      <c r="DV367" s="44"/>
      <c r="DW367" s="44"/>
      <c r="DX367" s="44"/>
      <c r="DY367" s="44"/>
      <c r="DZ367" s="44"/>
      <c r="EA367" s="44"/>
      <c r="EB367" s="44"/>
      <c r="EC367" s="44"/>
      <c r="ED367" s="44"/>
      <c r="EE367" s="44"/>
      <c r="EF367" s="44"/>
      <c r="EG367" s="44"/>
      <c r="EH367" s="44"/>
      <c r="EI367" s="44"/>
      <c r="EJ367" s="44"/>
      <c r="EK367" s="44"/>
      <c r="EL367" s="44"/>
      <c r="EM367" s="44"/>
      <c r="EN367" s="44"/>
      <c r="EO367" s="44"/>
      <c r="EP367" s="44"/>
      <c r="EQ367" s="44"/>
      <c r="ER367" s="44"/>
      <c r="ES367" s="44"/>
      <c r="ET367" s="44"/>
      <c r="EU367" s="44"/>
      <c r="EV367" s="44"/>
      <c r="EW367" s="44"/>
      <c r="EX367" s="44"/>
      <c r="EY367" s="44"/>
      <c r="EZ367" s="44"/>
      <c r="FA367" s="44"/>
      <c r="FB367" s="44"/>
      <c r="FC367" s="44"/>
      <c r="FD367" s="44"/>
      <c r="FE367" s="44"/>
      <c r="FF367" s="44"/>
      <c r="FG367" s="44"/>
      <c r="FH367" s="44"/>
      <c r="FI367" s="44"/>
      <c r="FJ367" s="44"/>
      <c r="FK367" s="44"/>
      <c r="FL367" s="44"/>
      <c r="FM367" s="44"/>
      <c r="FN367" s="44"/>
      <c r="FO367" s="44"/>
      <c r="FP367" s="44"/>
      <c r="FQ367" s="44"/>
      <c r="FR367" s="44"/>
      <c r="FS367" s="44"/>
      <c r="FT367" s="44"/>
      <c r="FU367" s="44"/>
      <c r="FV367" s="44"/>
      <c r="FW367" s="44"/>
      <c r="FX367" s="44"/>
      <c r="FY367" s="44"/>
      <c r="FZ367" s="44"/>
      <c r="GA367" s="44"/>
      <c r="GB367" s="44"/>
      <c r="GC367" s="44"/>
      <c r="GD367" s="44"/>
      <c r="GE367" s="44"/>
      <c r="GF367" s="44"/>
      <c r="GG367" s="44"/>
      <c r="GH367" s="44"/>
      <c r="GI367" s="44"/>
      <c r="GJ367" s="44"/>
      <c r="GK367" s="44"/>
      <c r="GL367" s="44"/>
      <c r="GM367" s="44"/>
      <c r="GN367" s="44"/>
      <c r="GO367" s="44"/>
      <c r="GP367" s="44"/>
      <c r="GQ367" s="44"/>
      <c r="GR367" s="44"/>
      <c r="GS367" s="44"/>
      <c r="GT367" s="44"/>
      <c r="GU367" s="44"/>
      <c r="GV367" s="44"/>
      <c r="GW367" s="44"/>
      <c r="GX367" s="44"/>
      <c r="GY367" s="44"/>
      <c r="GZ367" s="44"/>
      <c r="HA367" s="44"/>
      <c r="HB367" s="44"/>
      <c r="HC367" s="44"/>
      <c r="HD367" s="44"/>
      <c r="HE367" s="44"/>
      <c r="HF367" s="44"/>
      <c r="HG367" s="44"/>
      <c r="HH367" s="44"/>
      <c r="HI367" s="44"/>
      <c r="HJ367" s="44"/>
      <c r="HK367" s="44"/>
      <c r="HL367" s="44"/>
      <c r="HM367" s="44"/>
      <c r="HN367" s="44"/>
      <c r="HO367" s="44"/>
      <c r="HP367" s="44"/>
      <c r="HQ367" s="44"/>
      <c r="HR367" s="44"/>
      <c r="HS367" s="44"/>
      <c r="HT367" s="44"/>
      <c r="HU367" s="44"/>
      <c r="HV367" s="44"/>
      <c r="HW367" s="44"/>
      <c r="HX367" s="44"/>
      <c r="HY367" s="44"/>
      <c r="HZ367" s="44"/>
      <c r="IA367" s="44"/>
      <c r="IB367" s="44"/>
      <c r="IC367" s="44"/>
      <c r="ID367" s="44"/>
      <c r="IE367" s="44"/>
      <c r="IF367" s="44"/>
      <c r="IG367" s="44"/>
      <c r="IH367" s="44"/>
      <c r="II367" s="44"/>
      <c r="IJ367" s="44"/>
      <c r="IK367" s="44"/>
      <c r="IL367" s="44"/>
      <c r="IM367" s="44"/>
      <c r="IN367" s="44"/>
      <c r="IO367" s="44"/>
      <c r="IP367" s="44"/>
      <c r="IQ367" s="44"/>
      <c r="IR367" s="44"/>
      <c r="IS367" s="44"/>
      <c r="IT367" s="44"/>
      <c r="IU367" s="44"/>
      <c r="IV367" s="44"/>
      <c r="IW367" s="44"/>
      <c r="IX367" s="44"/>
      <c r="IY367" s="44"/>
      <c r="IZ367" s="44"/>
      <c r="JA367" s="44"/>
      <c r="JB367" s="44"/>
      <c r="JC367" s="44"/>
      <c r="JD367" s="44"/>
      <c r="JE367" s="44"/>
      <c r="JF367" s="44"/>
      <c r="JG367" s="44"/>
      <c r="JH367" s="44"/>
      <c r="JI367" s="44"/>
      <c r="JJ367" s="44"/>
      <c r="JK367" s="44"/>
      <c r="JL367" s="44"/>
      <c r="JM367" s="44"/>
      <c r="JN367" s="44"/>
      <c r="JO367" s="44"/>
      <c r="JP367" s="44"/>
      <c r="JQ367" s="44"/>
      <c r="JR367" s="44"/>
      <c r="JS367" s="44"/>
      <c r="JT367" s="44"/>
      <c r="JU367" s="44"/>
      <c r="JV367" s="44"/>
      <c r="JW367" s="44"/>
      <c r="JX367" s="44"/>
      <c r="JY367" s="44"/>
      <c r="JZ367" s="44"/>
      <c r="KA367" s="44"/>
      <c r="KB367" s="44"/>
      <c r="KC367" s="44"/>
      <c r="KD367" s="44"/>
      <c r="KE367" s="44"/>
      <c r="KF367" s="44"/>
      <c r="KG367" s="44"/>
      <c r="KH367" s="44"/>
      <c r="KI367" s="44"/>
      <c r="KJ367" s="44"/>
      <c r="KK367" s="44"/>
      <c r="KL367" s="44"/>
      <c r="KM367" s="44"/>
      <c r="KN367" s="44"/>
      <c r="KO367" s="44"/>
      <c r="KP367" s="44"/>
      <c r="KQ367" s="44"/>
      <c r="KR367" s="44"/>
      <c r="KS367" s="44"/>
      <c r="KT367" s="44"/>
      <c r="KU367" s="44"/>
      <c r="KV367" s="44"/>
      <c r="KW367" s="44"/>
      <c r="KX367" s="44"/>
      <c r="KY367" s="44"/>
      <c r="KZ367" s="44"/>
      <c r="LA367" s="44"/>
      <c r="LB367" s="44"/>
      <c r="LC367" s="44"/>
      <c r="LD367" s="44"/>
      <c r="LE367" s="44"/>
      <c r="LF367" s="44"/>
      <c r="LG367" s="44"/>
      <c r="LH367" s="44"/>
      <c r="LI367" s="44"/>
      <c r="LJ367" s="44"/>
      <c r="LK367" s="44"/>
      <c r="LL367" s="44"/>
      <c r="LM367" s="44"/>
      <c r="LN367" s="44"/>
      <c r="LO367" s="44"/>
      <c r="LP367" s="44"/>
      <c r="LQ367" s="44"/>
      <c r="LR367" s="44"/>
      <c r="LS367" s="44"/>
      <c r="LT367" s="44"/>
      <c r="LU367" s="44"/>
      <c r="LV367" s="44"/>
      <c r="LW367" s="44"/>
      <c r="LX367" s="44"/>
      <c r="LY367" s="44"/>
      <c r="LZ367" s="44"/>
      <c r="MA367" s="44"/>
      <c r="MB367" s="44"/>
      <c r="MC367" s="44"/>
      <c r="MD367" s="44"/>
      <c r="ME367" s="44"/>
      <c r="MF367" s="44"/>
      <c r="MG367" s="44"/>
      <c r="MH367" s="44"/>
      <c r="MI367" s="44"/>
      <c r="MJ367" s="44"/>
      <c r="MK367" s="44"/>
      <c r="ML367" s="44"/>
      <c r="MM367" s="44"/>
      <c r="MN367" s="44"/>
      <c r="MO367" s="44"/>
      <c r="MP367" s="44"/>
      <c r="MQ367" s="44"/>
      <c r="MR367" s="44"/>
      <c r="MS367" s="44"/>
      <c r="MT367" s="44"/>
      <c r="MU367" s="44"/>
      <c r="MV367" s="44"/>
      <c r="MW367" s="44"/>
      <c r="MX367" s="44"/>
      <c r="MY367" s="44"/>
      <c r="MZ367" s="44"/>
      <c r="NA367" s="44"/>
      <c r="NB367" s="44"/>
      <c r="NC367" s="44"/>
      <c r="ND367" s="44"/>
      <c r="NE367" s="44"/>
      <c r="NF367" s="44"/>
      <c r="NG367" s="44"/>
      <c r="NH367" s="44"/>
      <c r="NI367" s="44"/>
      <c r="NJ367" s="44"/>
      <c r="NK367" s="44"/>
      <c r="NL367" s="44"/>
      <c r="NM367" s="44"/>
      <c r="NN367" s="44"/>
      <c r="NO367" s="44"/>
      <c r="NP367" s="44"/>
      <c r="NQ367" s="44"/>
      <c r="NR367" s="44"/>
      <c r="NS367" s="44"/>
      <c r="NT367" s="44"/>
      <c r="NU367" s="44"/>
      <c r="NV367" s="44"/>
      <c r="NW367" s="44"/>
      <c r="NX367" s="44"/>
      <c r="NY367" s="44"/>
      <c r="NZ367" s="44"/>
      <c r="OA367" s="44"/>
      <c r="OB367" s="44"/>
      <c r="OC367" s="44"/>
      <c r="OD367" s="44"/>
      <c r="OE367" s="44"/>
      <c r="OF367" s="44"/>
      <c r="OG367" s="44"/>
      <c r="OH367" s="44"/>
      <c r="OI367" s="44"/>
      <c r="OJ367" s="44"/>
      <c r="OK367" s="44"/>
      <c r="OL367" s="44"/>
      <c r="OM367" s="44"/>
      <c r="ON367" s="44"/>
      <c r="OO367" s="44"/>
      <c r="OP367" s="44"/>
      <c r="OQ367" s="44"/>
      <c r="OR367" s="44"/>
      <c r="OS367" s="44"/>
      <c r="OT367" s="44"/>
      <c r="OU367" s="44"/>
      <c r="OV367" s="44"/>
      <c r="OW367" s="44"/>
      <c r="OX367" s="44"/>
      <c r="OY367" s="44"/>
      <c r="OZ367" s="44"/>
      <c r="PA367" s="44"/>
      <c r="PB367" s="44"/>
      <c r="PC367" s="44"/>
      <c r="PD367" s="44"/>
      <c r="PE367" s="44"/>
      <c r="PF367" s="44"/>
      <c r="PG367" s="44"/>
      <c r="PH367" s="44"/>
      <c r="PI367" s="44"/>
      <c r="PJ367" s="44"/>
      <c r="PK367" s="44"/>
      <c r="PL367" s="44"/>
      <c r="PM367" s="44"/>
      <c r="PN367" s="44"/>
      <c r="PO367" s="44"/>
      <c r="PP367" s="44"/>
      <c r="PQ367" s="44"/>
      <c r="PR367" s="44"/>
      <c r="PS367" s="44"/>
      <c r="PT367" s="44"/>
      <c r="PU367" s="44"/>
      <c r="PV367" s="44"/>
      <c r="PW367" s="44"/>
      <c r="PX367" s="44"/>
      <c r="PY367" s="44"/>
      <c r="PZ367" s="44"/>
      <c r="QA367" s="44"/>
      <c r="QB367" s="44"/>
      <c r="QC367" s="44"/>
      <c r="QD367" s="44"/>
      <c r="QE367" s="44"/>
      <c r="QF367" s="44"/>
      <c r="QG367" s="44"/>
      <c r="QH367" s="44"/>
      <c r="QI367" s="44"/>
      <c r="QJ367" s="44"/>
      <c r="QK367" s="44"/>
      <c r="QL367" s="44"/>
      <c r="QM367" s="44"/>
      <c r="QN367" s="44"/>
      <c r="QO367" s="44"/>
      <c r="QP367" s="44"/>
      <c r="QQ367" s="44"/>
      <c r="QR367" s="44"/>
      <c r="QS367" s="44"/>
      <c r="QT367" s="44"/>
      <c r="QU367" s="44"/>
      <c r="QV367" s="44"/>
      <c r="QW367" s="44"/>
      <c r="QX367" s="44"/>
      <c r="QY367" s="44"/>
      <c r="QZ367" s="44"/>
      <c r="RA367" s="44"/>
      <c r="RB367" s="44"/>
      <c r="RC367" s="44"/>
      <c r="RD367" s="44"/>
      <c r="RE367" s="44"/>
      <c r="RF367" s="44"/>
      <c r="RG367" s="44"/>
      <c r="RH367" s="44"/>
      <c r="RI367" s="44"/>
      <c r="RJ367" s="44"/>
      <c r="RK367" s="44"/>
      <c r="RL367" s="44"/>
      <c r="RM367" s="44"/>
      <c r="RN367" s="44"/>
      <c r="RO367" s="44"/>
      <c r="RP367" s="44"/>
      <c r="RQ367" s="44"/>
      <c r="RR367" s="44"/>
      <c r="RS367" s="44"/>
      <c r="RT367" s="44"/>
      <c r="RU367" s="44"/>
      <c r="RV367" s="44"/>
      <c r="RW367" s="44"/>
      <c r="RX367" s="44"/>
      <c r="RY367" s="44"/>
      <c r="RZ367" s="44"/>
      <c r="SA367" s="44"/>
      <c r="SB367" s="44"/>
      <c r="SC367" s="44"/>
      <c r="SD367" s="44"/>
      <c r="SE367" s="44"/>
      <c r="SF367" s="44"/>
      <c r="SG367" s="44"/>
      <c r="SH367" s="44"/>
      <c r="SI367" s="44"/>
      <c r="SJ367" s="44"/>
      <c r="SK367" s="44"/>
      <c r="SL367" s="44"/>
      <c r="SM367" s="44"/>
      <c r="SN367" s="44"/>
      <c r="SO367" s="44"/>
      <c r="SP367" s="44"/>
      <c r="SQ367" s="44"/>
      <c r="SR367" s="44"/>
      <c r="SS367" s="44"/>
      <c r="ST367" s="44"/>
      <c r="SU367" s="44"/>
      <c r="SV367" s="44"/>
      <c r="SW367" s="44"/>
      <c r="SX367" s="44"/>
      <c r="SY367" s="44"/>
      <c r="SZ367" s="44"/>
      <c r="TA367" s="44"/>
      <c r="TB367" s="44"/>
      <c r="TC367" s="44"/>
      <c r="TD367" s="44"/>
      <c r="TE367" s="44"/>
      <c r="TF367" s="44"/>
      <c r="TG367" s="44"/>
      <c r="TH367" s="44"/>
      <c r="TI367" s="44"/>
      <c r="TJ367" s="44"/>
      <c r="TK367" s="44"/>
      <c r="TL367" s="44"/>
      <c r="TM367" s="44"/>
      <c r="TN367" s="44"/>
      <c r="TO367" s="44"/>
      <c r="TP367" s="44"/>
      <c r="TQ367" s="44"/>
      <c r="TR367" s="44"/>
      <c r="TS367" s="44"/>
      <c r="TT367" s="44"/>
      <c r="TU367" s="44"/>
      <c r="TV367" s="44"/>
      <c r="TW367" s="44"/>
      <c r="TX367" s="44"/>
      <c r="TY367" s="44"/>
      <c r="TZ367" s="44"/>
      <c r="UA367" s="44"/>
      <c r="UB367" s="44"/>
      <c r="UC367" s="44"/>
      <c r="UD367" s="44"/>
      <c r="UE367" s="44"/>
      <c r="UF367" s="44"/>
      <c r="UG367" s="44"/>
      <c r="UH367" s="44"/>
      <c r="UI367" s="44"/>
      <c r="UJ367" s="44"/>
      <c r="UK367" s="44"/>
      <c r="UL367" s="44"/>
      <c r="UM367" s="44"/>
      <c r="UN367" s="44"/>
      <c r="UO367" s="44"/>
      <c r="UP367" s="44"/>
      <c r="UQ367" s="44"/>
      <c r="UR367" s="44"/>
      <c r="US367" s="44"/>
      <c r="UT367" s="44"/>
      <c r="UU367" s="44"/>
      <c r="UV367" s="44"/>
      <c r="UW367" s="44"/>
      <c r="UX367" s="44"/>
      <c r="UY367" s="44"/>
      <c r="UZ367" s="44"/>
      <c r="VA367" s="44"/>
      <c r="VB367" s="44"/>
      <c r="VC367" s="44"/>
      <c r="VD367" s="44"/>
      <c r="VE367" s="44"/>
      <c r="VF367" s="44"/>
      <c r="VG367" s="44"/>
      <c r="VH367" s="44"/>
      <c r="VI367" s="44"/>
      <c r="VJ367" s="44"/>
      <c r="VK367" s="44"/>
      <c r="VL367" s="44"/>
      <c r="VM367" s="44"/>
      <c r="VN367" s="44"/>
      <c r="VO367" s="44"/>
      <c r="VP367" s="44"/>
      <c r="VQ367" s="44"/>
      <c r="VR367" s="44"/>
      <c r="VS367" s="44"/>
      <c r="VT367" s="44"/>
      <c r="VU367" s="44"/>
      <c r="VV367" s="44"/>
      <c r="VW367" s="44"/>
      <c r="VX367" s="44"/>
      <c r="VY367" s="44"/>
      <c r="VZ367" s="44"/>
      <c r="WA367" s="44"/>
      <c r="WB367" s="44"/>
      <c r="WC367" s="44"/>
      <c r="WD367" s="44"/>
      <c r="WE367" s="44"/>
      <c r="WF367" s="44"/>
      <c r="WG367" s="44"/>
      <c r="WH367" s="44"/>
      <c r="WI367" s="44"/>
      <c r="WJ367" s="44"/>
      <c r="WK367" s="44"/>
      <c r="WL367" s="44"/>
      <c r="WM367" s="44"/>
      <c r="WN367" s="44"/>
      <c r="WO367" s="44"/>
      <c r="WP367" s="44"/>
      <c r="WQ367" s="44"/>
      <c r="WR367" s="44"/>
      <c r="WS367" s="44"/>
      <c r="WT367" s="44"/>
      <c r="WU367" s="44"/>
      <c r="WV367" s="44"/>
      <c r="WW367" s="44"/>
      <c r="WX367" s="44"/>
      <c r="WY367" s="44"/>
      <c r="WZ367" s="44"/>
      <c r="XA367" s="44"/>
      <c r="XB367" s="44"/>
      <c r="XC367" s="44"/>
      <c r="XD367" s="44"/>
      <c r="XE367" s="44"/>
      <c r="XF367" s="44"/>
      <c r="XG367" s="44"/>
      <c r="XH367" s="44"/>
      <c r="XI367" s="44"/>
      <c r="XJ367" s="44"/>
      <c r="XK367" s="44"/>
      <c r="XL367" s="44"/>
      <c r="XM367" s="44"/>
      <c r="XN367" s="44"/>
      <c r="XO367" s="44"/>
      <c r="XP367" s="44"/>
      <c r="XQ367" s="44"/>
      <c r="XR367" s="44"/>
      <c r="XS367" s="44"/>
      <c r="XT367" s="44"/>
      <c r="XU367" s="44"/>
      <c r="XV367" s="44"/>
      <c r="XW367" s="44"/>
      <c r="XX367" s="44"/>
      <c r="XY367" s="44"/>
      <c r="XZ367" s="44"/>
      <c r="YA367" s="44"/>
      <c r="YB367" s="44"/>
      <c r="YC367" s="44"/>
      <c r="YD367" s="44"/>
      <c r="YE367" s="44"/>
      <c r="YF367" s="44"/>
      <c r="YG367" s="44"/>
      <c r="YH367" s="44"/>
      <c r="YI367" s="44"/>
      <c r="YJ367" s="44"/>
      <c r="YK367" s="44"/>
      <c r="YL367" s="44"/>
      <c r="YM367" s="44"/>
      <c r="YN367" s="44"/>
      <c r="YO367" s="44"/>
      <c r="YP367" s="44"/>
      <c r="YQ367" s="44"/>
      <c r="YR367" s="44"/>
      <c r="YS367" s="44"/>
      <c r="YT367" s="44"/>
      <c r="YU367" s="44"/>
      <c r="YV367" s="44"/>
      <c r="YW367" s="44"/>
      <c r="YX367" s="44"/>
      <c r="YY367" s="44"/>
      <c r="YZ367" s="44"/>
      <c r="ZA367" s="44"/>
      <c r="ZB367" s="44"/>
      <c r="ZC367" s="44"/>
      <c r="ZD367" s="44"/>
      <c r="ZE367" s="44"/>
      <c r="ZF367" s="44"/>
      <c r="ZG367" s="44"/>
      <c r="ZH367" s="44"/>
      <c r="ZI367" s="44"/>
      <c r="ZJ367" s="44"/>
      <c r="ZK367" s="44"/>
      <c r="ZL367" s="44"/>
      <c r="ZM367" s="44"/>
      <c r="ZN367" s="44"/>
      <c r="ZO367" s="44"/>
      <c r="ZP367" s="44"/>
      <c r="ZQ367" s="44"/>
      <c r="ZR367" s="44"/>
      <c r="ZS367" s="44"/>
      <c r="ZT367" s="44"/>
      <c r="ZU367" s="44"/>
      <c r="ZV367" s="44"/>
      <c r="ZW367" s="44"/>
      <c r="ZX367" s="44"/>
      <c r="ZY367" s="44"/>
      <c r="ZZ367" s="44"/>
      <c r="AAA367" s="44"/>
      <c r="AAB367" s="44"/>
      <c r="AAC367" s="44"/>
      <c r="AAD367" s="44"/>
      <c r="AAE367" s="44"/>
      <c r="AAF367" s="44"/>
      <c r="AAG367" s="44"/>
      <c r="AAH367" s="44"/>
      <c r="AAI367" s="44"/>
      <c r="AAJ367" s="44"/>
      <c r="AAK367" s="44"/>
      <c r="AAL367" s="44"/>
      <c r="AAM367" s="44"/>
      <c r="AAN367" s="44"/>
      <c r="AAO367" s="44"/>
      <c r="AAP367" s="44"/>
      <c r="AAQ367" s="44"/>
      <c r="AAR367" s="44"/>
      <c r="AAS367" s="44"/>
      <c r="AAT367" s="44"/>
      <c r="AAU367" s="44"/>
      <c r="AAV367" s="44"/>
      <c r="AAW367" s="44"/>
      <c r="AAX367" s="44"/>
      <c r="AAY367" s="44"/>
      <c r="AAZ367" s="44"/>
      <c r="ABA367" s="44"/>
      <c r="ABB367" s="44"/>
      <c r="ABC367" s="44"/>
      <c r="ABD367" s="44"/>
      <c r="ABE367" s="44"/>
      <c r="ABF367" s="44"/>
      <c r="ABG367" s="44"/>
      <c r="ABH367" s="44"/>
      <c r="ABI367" s="44"/>
      <c r="ABJ367" s="44"/>
      <c r="ABK367" s="44"/>
      <c r="ABL367" s="44"/>
      <c r="ABM367" s="44"/>
      <c r="ABN367" s="44"/>
      <c r="ABO367" s="44"/>
      <c r="ABP367" s="44"/>
      <c r="ABQ367" s="44"/>
      <c r="ABR367" s="44"/>
      <c r="ABS367" s="44"/>
      <c r="ABT367" s="44"/>
      <c r="ABU367" s="44"/>
      <c r="ABV367" s="44"/>
      <c r="ABW367" s="44"/>
      <c r="ABX367" s="44"/>
      <c r="ABY367" s="44"/>
      <c r="ABZ367" s="44"/>
      <c r="ACA367" s="44"/>
      <c r="ACB367" s="44"/>
      <c r="ACC367" s="44"/>
      <c r="ACD367" s="44"/>
      <c r="ACE367" s="44"/>
      <c r="ACF367" s="44"/>
      <c r="ACG367" s="44"/>
      <c r="ACH367" s="44"/>
      <c r="ACI367" s="44"/>
      <c r="ACJ367" s="44"/>
      <c r="ACK367" s="44"/>
      <c r="ACL367" s="44"/>
      <c r="ACM367" s="44"/>
      <c r="ACN367" s="44"/>
      <c r="ACO367" s="44"/>
      <c r="ACP367" s="44"/>
      <c r="ACQ367" s="44"/>
      <c r="ACR367" s="44"/>
      <c r="ACS367" s="44"/>
      <c r="ACT367" s="44"/>
      <c r="ACU367" s="44"/>
      <c r="ACV367" s="44"/>
      <c r="ACW367" s="44"/>
      <c r="ACX367" s="44"/>
      <c r="ACY367" s="44"/>
      <c r="ACZ367" s="44"/>
      <c r="ADA367" s="44"/>
      <c r="ADB367" s="44"/>
      <c r="ADC367" s="44"/>
      <c r="ADD367" s="44"/>
      <c r="ADE367" s="44"/>
      <c r="ADF367" s="44"/>
      <c r="ADG367" s="44"/>
      <c r="ADH367" s="44"/>
      <c r="ADI367" s="44"/>
      <c r="ADJ367" s="44"/>
      <c r="ADK367" s="44"/>
      <c r="ADL367" s="44"/>
      <c r="ADM367" s="44"/>
      <c r="ADN367" s="44"/>
      <c r="ADO367" s="44"/>
      <c r="ADP367" s="44"/>
      <c r="ADQ367" s="44"/>
      <c r="ADR367" s="44"/>
      <c r="ADS367" s="44"/>
      <c r="ADT367" s="44"/>
      <c r="ADU367" s="44"/>
      <c r="ADV367" s="44"/>
      <c r="ADW367" s="44"/>
      <c r="ADX367" s="44"/>
      <c r="ADY367" s="44"/>
      <c r="ADZ367" s="44"/>
      <c r="AEA367" s="44"/>
      <c r="AEB367" s="44"/>
      <c r="AEC367" s="44"/>
      <c r="AED367" s="44"/>
      <c r="AEE367" s="44"/>
      <c r="AEF367" s="44"/>
      <c r="AEG367" s="44"/>
      <c r="AEH367" s="44"/>
      <c r="AEI367" s="44"/>
      <c r="AEJ367" s="44"/>
      <c r="AEK367" s="44"/>
      <c r="AEL367" s="44"/>
      <c r="AEM367" s="44"/>
      <c r="AEN367" s="44"/>
      <c r="AEO367" s="44"/>
      <c r="AEP367" s="44"/>
      <c r="AEQ367" s="44"/>
      <c r="AER367" s="44"/>
      <c r="AES367" s="44"/>
      <c r="AET367" s="44"/>
      <c r="AEU367" s="44"/>
      <c r="AEV367" s="44"/>
      <c r="AEW367" s="44"/>
      <c r="AEX367" s="44"/>
      <c r="AEY367" s="44"/>
      <c r="AEZ367" s="44"/>
      <c r="AFA367" s="44"/>
      <c r="AFB367" s="44"/>
      <c r="AFC367" s="44"/>
      <c r="AFD367" s="44"/>
      <c r="AFE367" s="44"/>
      <c r="AFF367" s="44"/>
      <c r="AFG367" s="44"/>
      <c r="AFH367" s="44"/>
      <c r="AFI367" s="44"/>
      <c r="AFJ367" s="44"/>
      <c r="AFK367" s="44"/>
      <c r="AFL367" s="44"/>
      <c r="AFM367" s="44"/>
      <c r="AFN367" s="44"/>
      <c r="AFO367" s="44"/>
      <c r="AFP367" s="44"/>
      <c r="AFQ367" s="44"/>
      <c r="AFR367" s="44"/>
      <c r="AFS367" s="44"/>
      <c r="AFT367" s="44"/>
      <c r="AFU367" s="44"/>
      <c r="AFV367" s="44"/>
      <c r="AFW367" s="44"/>
      <c r="AFX367" s="44"/>
      <c r="AFY367" s="44"/>
      <c r="AFZ367" s="44"/>
      <c r="AGA367" s="44"/>
      <c r="AGB367" s="44"/>
      <c r="AGC367" s="44"/>
      <c r="AGD367" s="44"/>
      <c r="AGE367" s="44"/>
      <c r="AGF367" s="44"/>
      <c r="AGG367" s="44"/>
      <c r="AGH367" s="44"/>
      <c r="AGI367" s="44"/>
      <c r="AGJ367" s="44"/>
      <c r="AGK367" s="44"/>
      <c r="AGL367" s="44"/>
      <c r="AGM367" s="44"/>
      <c r="AGN367" s="44"/>
      <c r="AGO367" s="44"/>
      <c r="AGP367" s="44"/>
      <c r="AGQ367" s="44"/>
      <c r="AGR367" s="44"/>
      <c r="AGS367" s="44"/>
      <c r="AGT367" s="44"/>
      <c r="AGU367" s="44"/>
      <c r="AGV367" s="44"/>
      <c r="AGW367" s="44"/>
      <c r="AGX367" s="44"/>
      <c r="AGY367" s="44"/>
      <c r="AGZ367" s="44"/>
      <c r="AHA367" s="44"/>
      <c r="AHB367" s="44"/>
      <c r="AHC367" s="44"/>
      <c r="AHD367" s="44"/>
      <c r="AHE367" s="44"/>
      <c r="AHF367" s="44"/>
      <c r="AHG367" s="44"/>
      <c r="AHH367" s="44"/>
      <c r="AHI367" s="44"/>
      <c r="AHJ367" s="44"/>
      <c r="AHK367" s="44"/>
      <c r="AHL367" s="44"/>
      <c r="AHM367" s="44"/>
      <c r="AHN367" s="44"/>
      <c r="AHO367" s="44"/>
      <c r="AHP367" s="44"/>
      <c r="AHQ367" s="44"/>
      <c r="AHR367" s="44"/>
      <c r="AHS367" s="44"/>
      <c r="AHT367" s="44"/>
      <c r="AHU367" s="44"/>
      <c r="AHV367" s="44"/>
      <c r="AHW367" s="44"/>
      <c r="AHX367" s="44"/>
      <c r="AHY367" s="44"/>
      <c r="AHZ367" s="44"/>
      <c r="AIA367" s="44"/>
      <c r="AIB367" s="44"/>
      <c r="AIC367" s="44"/>
      <c r="AID367" s="44"/>
      <c r="AIE367" s="44"/>
      <c r="AIF367" s="44"/>
      <c r="AIG367" s="44"/>
      <c r="AIH367" s="44"/>
      <c r="AII367" s="44"/>
      <c r="AIJ367" s="44"/>
      <c r="AIK367" s="44"/>
      <c r="AIL367" s="44"/>
      <c r="AIM367" s="44"/>
      <c r="AIN367" s="44"/>
      <c r="AIO367" s="44"/>
      <c r="AIP367" s="44"/>
      <c r="AIQ367" s="44"/>
      <c r="AIR367" s="44"/>
      <c r="AIS367" s="44"/>
      <c r="AIT367" s="44"/>
      <c r="AIU367" s="44"/>
      <c r="AIV367" s="44"/>
      <c r="AIW367" s="44"/>
      <c r="AIX367" s="44"/>
      <c r="AIY367" s="44"/>
      <c r="AIZ367" s="44"/>
      <c r="AJA367" s="44"/>
      <c r="AJB367" s="44"/>
      <c r="AJC367" s="44"/>
      <c r="AJD367" s="44"/>
      <c r="AJE367" s="44"/>
      <c r="AJF367" s="44"/>
      <c r="AJG367" s="44"/>
      <c r="AJH367" s="44"/>
      <c r="AJI367" s="44"/>
      <c r="AJJ367" s="44"/>
      <c r="AJK367" s="44"/>
      <c r="AJL367" s="44"/>
      <c r="AJM367" s="44"/>
      <c r="AJN367" s="44"/>
      <c r="AJO367" s="44"/>
      <c r="AJP367" s="44"/>
      <c r="AJQ367" s="44"/>
      <c r="AJR367" s="44"/>
      <c r="AJS367" s="44"/>
      <c r="AJT367" s="44"/>
      <c r="AJU367" s="44"/>
      <c r="AJV367" s="44"/>
      <c r="AJW367" s="44"/>
      <c r="AJX367" s="44"/>
      <c r="AJY367" s="44"/>
      <c r="AJZ367" s="44"/>
      <c r="AKA367" s="44"/>
      <c r="AKB367" s="44"/>
      <c r="AKC367" s="44"/>
      <c r="AKD367" s="44"/>
      <c r="AKE367" s="44"/>
      <c r="AKF367" s="44"/>
      <c r="AKG367" s="44"/>
      <c r="AKH367" s="44"/>
      <c r="AKI367" s="44"/>
      <c r="AKJ367" s="44"/>
      <c r="AKK367" s="44"/>
      <c r="AKL367" s="44"/>
      <c r="AKM367" s="44"/>
      <c r="AKN367" s="44"/>
      <c r="AKO367" s="44"/>
      <c r="AKP367" s="44"/>
      <c r="AKQ367" s="44"/>
      <c r="AKR367" s="44"/>
      <c r="AKS367" s="44"/>
      <c r="AKT367" s="44"/>
      <c r="AKU367" s="44"/>
      <c r="AKV367" s="44"/>
      <c r="AKW367" s="44"/>
      <c r="AKX367" s="44"/>
      <c r="AKY367" s="44"/>
      <c r="AKZ367" s="44"/>
      <c r="ALA367" s="44"/>
      <c r="ALB367" s="44"/>
      <c r="ALC367" s="44"/>
      <c r="ALD367" s="44"/>
      <c r="ALE367" s="44"/>
      <c r="ALF367" s="44"/>
      <c r="ALG367" s="44"/>
      <c r="ALH367" s="44"/>
      <c r="ALI367" s="44"/>
      <c r="ALJ367" s="44"/>
      <c r="ALK367" s="44"/>
      <c r="ALL367" s="44"/>
      <c r="ALM367" s="44"/>
      <c r="ALN367" s="44"/>
      <c r="ALO367" s="44"/>
      <c r="ALP367" s="44"/>
      <c r="ALQ367" s="44"/>
      <c r="ALR367" s="44"/>
      <c r="ALS367" s="44"/>
      <c r="ALT367" s="44"/>
      <c r="ALU367" s="44"/>
      <c r="ALV367" s="44"/>
      <c r="ALW367" s="44"/>
      <c r="ALX367" s="44"/>
      <c r="ALY367" s="44"/>
      <c r="ALZ367" s="44"/>
      <c r="AMA367" s="44"/>
      <c r="AMB367" s="44"/>
      <c r="AMC367" s="44"/>
      <c r="AMD367" s="44"/>
      <c r="AME367" s="44"/>
      <c r="AMF367" s="44"/>
      <c r="AMG367" s="44"/>
      <c r="AMH367" s="44"/>
      <c r="AMI367" s="44"/>
      <c r="AMJ367" s="44"/>
      <c r="AMK367" s="44"/>
      <c r="AML367" s="44"/>
      <c r="AMM367" s="44"/>
      <c r="AMN367" s="44"/>
      <c r="AMO367" s="44"/>
      <c r="AMP367" s="44"/>
      <c r="AMQ367" s="44"/>
      <c r="AMR367" s="44"/>
      <c r="AMS367" s="44"/>
      <c r="AMT367" s="44"/>
      <c r="AMU367" s="44"/>
      <c r="AMV367" s="44"/>
      <c r="AMW367" s="44"/>
      <c r="AMX367" s="44"/>
      <c r="AMY367" s="44"/>
      <c r="AMZ367" s="44"/>
      <c r="ANA367" s="44"/>
      <c r="ANB367" s="44"/>
      <c r="ANC367" s="44"/>
      <c r="AND367" s="44"/>
      <c r="ANE367" s="44"/>
      <c r="ANF367" s="44"/>
      <c r="ANG367" s="44"/>
      <c r="ANH367" s="44"/>
      <c r="ANI367" s="44"/>
      <c r="ANJ367" s="44"/>
      <c r="ANK367" s="44"/>
      <c r="ANL367" s="44"/>
      <c r="ANM367" s="44"/>
      <c r="ANN367" s="44"/>
      <c r="ANO367" s="44"/>
      <c r="ANP367" s="44"/>
      <c r="ANQ367" s="44"/>
      <c r="ANR367" s="44"/>
      <c r="ANS367" s="44"/>
      <c r="ANT367" s="44"/>
      <c r="ANU367" s="44"/>
      <c r="ANV367" s="44"/>
      <c r="ANW367" s="44"/>
      <c r="ANX367" s="44"/>
      <c r="ANY367" s="44"/>
      <c r="ANZ367" s="44"/>
      <c r="AOA367" s="44"/>
      <c r="AOB367" s="44"/>
      <c r="AOC367" s="44"/>
      <c r="AOD367" s="44"/>
      <c r="AOE367" s="44"/>
      <c r="AOF367" s="44"/>
      <c r="AOG367" s="44"/>
      <c r="AOH367" s="44"/>
      <c r="AOI367" s="44"/>
      <c r="AOJ367" s="44"/>
      <c r="AOK367" s="44"/>
      <c r="AOL367" s="44"/>
      <c r="AOM367" s="44"/>
      <c r="AON367" s="44"/>
      <c r="AOO367" s="44"/>
      <c r="AOP367" s="44"/>
      <c r="AOQ367" s="44"/>
      <c r="AOR367" s="44"/>
      <c r="AOS367" s="44"/>
      <c r="AOT367" s="44"/>
      <c r="AOU367" s="44"/>
      <c r="AOV367" s="44"/>
      <c r="AOW367" s="44"/>
      <c r="AOX367" s="44"/>
      <c r="AOY367" s="44"/>
      <c r="AOZ367" s="44"/>
      <c r="APA367" s="44"/>
      <c r="APB367" s="44"/>
      <c r="APC367" s="44"/>
      <c r="APD367" s="44"/>
      <c r="APE367" s="44"/>
      <c r="APF367" s="44"/>
      <c r="APG367" s="44"/>
      <c r="APH367" s="44"/>
      <c r="API367" s="44"/>
      <c r="APJ367" s="44"/>
      <c r="APK367" s="44"/>
      <c r="APL367" s="44"/>
      <c r="APM367" s="44"/>
      <c r="APN367" s="44"/>
      <c r="APO367" s="44"/>
      <c r="APP367" s="44"/>
      <c r="APQ367" s="44"/>
      <c r="APR367" s="44"/>
      <c r="APS367" s="44"/>
      <c r="APT367" s="44"/>
      <c r="APU367" s="44"/>
      <c r="APV367" s="44"/>
      <c r="APW367" s="44"/>
      <c r="APX367" s="44"/>
      <c r="APY367" s="44"/>
      <c r="APZ367" s="44"/>
      <c r="AQA367" s="44"/>
      <c r="AQB367" s="44"/>
      <c r="AQC367" s="44"/>
      <c r="AQD367" s="44"/>
      <c r="AQE367" s="44"/>
      <c r="AQF367" s="44"/>
      <c r="AQG367" s="44"/>
      <c r="AQH367" s="44"/>
      <c r="AQI367" s="44"/>
      <c r="AQJ367" s="44"/>
      <c r="AQK367" s="44"/>
      <c r="AQL367" s="44"/>
      <c r="AQM367" s="44"/>
      <c r="AQN367" s="44"/>
      <c r="AQO367" s="44"/>
      <c r="AQP367" s="44"/>
      <c r="AQQ367" s="44"/>
      <c r="AQR367" s="44"/>
      <c r="AQS367" s="44"/>
      <c r="AQT367" s="44"/>
      <c r="AQU367" s="44"/>
      <c r="AQV367" s="44"/>
      <c r="AQW367" s="44"/>
      <c r="AQX367" s="44"/>
      <c r="AQY367" s="44"/>
      <c r="AQZ367" s="44"/>
      <c r="ARA367" s="44"/>
      <c r="ARB367" s="44"/>
      <c r="ARC367" s="44"/>
      <c r="ARD367" s="44"/>
      <c r="ARE367" s="44"/>
      <c r="ARF367" s="44"/>
      <c r="ARG367" s="44"/>
      <c r="ARH367" s="44"/>
      <c r="ARI367" s="44"/>
      <c r="ARJ367" s="44"/>
      <c r="ARK367" s="44"/>
      <c r="ARL367" s="44"/>
      <c r="ARM367" s="44"/>
      <c r="ARN367" s="44"/>
      <c r="ARO367" s="44"/>
      <c r="ARP367" s="44"/>
      <c r="ARQ367" s="44"/>
      <c r="ARR367" s="44"/>
      <c r="ARS367" s="44"/>
      <c r="ART367" s="44"/>
      <c r="ARU367" s="44"/>
      <c r="ARV367" s="44"/>
      <c r="ARW367" s="44"/>
      <c r="ARX367" s="44"/>
      <c r="ARY367" s="44"/>
      <c r="ARZ367" s="44"/>
      <c r="ASA367" s="44"/>
      <c r="ASB367" s="44"/>
      <c r="ASC367" s="44"/>
      <c r="ASD367" s="44"/>
      <c r="ASE367" s="44"/>
      <c r="ASF367" s="44"/>
      <c r="ASG367" s="44"/>
      <c r="ASH367" s="44"/>
      <c r="ASI367" s="44"/>
      <c r="ASJ367" s="44"/>
      <c r="ASK367" s="44"/>
      <c r="ASL367" s="44"/>
      <c r="ASM367" s="44"/>
      <c r="ASN367" s="44"/>
      <c r="ASO367" s="44"/>
      <c r="ASP367" s="44"/>
      <c r="ASQ367" s="44"/>
      <c r="ASR367" s="44"/>
      <c r="ASS367" s="44"/>
      <c r="AST367" s="44"/>
      <c r="ASU367" s="44"/>
      <c r="ASV367" s="44"/>
      <c r="ASW367" s="44"/>
      <c r="ASX367" s="44"/>
      <c r="ASY367" s="44"/>
      <c r="ASZ367" s="44"/>
      <c r="ATA367" s="44"/>
      <c r="ATB367" s="44"/>
      <c r="ATC367" s="44"/>
      <c r="ATD367" s="44"/>
      <c r="ATE367" s="44"/>
      <c r="ATF367" s="44"/>
      <c r="ATG367" s="44"/>
      <c r="ATH367" s="44"/>
      <c r="ATI367" s="44"/>
      <c r="ATJ367" s="44"/>
      <c r="ATK367" s="44"/>
      <c r="ATL367" s="44"/>
      <c r="ATM367" s="44"/>
      <c r="ATN367" s="44"/>
      <c r="ATO367" s="44"/>
      <c r="ATP367" s="44"/>
      <c r="ATQ367" s="44"/>
      <c r="ATR367" s="44"/>
      <c r="ATS367" s="44"/>
      <c r="ATT367" s="44"/>
      <c r="ATU367" s="44"/>
      <c r="ATV367" s="44"/>
      <c r="ATW367" s="44"/>
      <c r="ATX367" s="44"/>
      <c r="ATY367" s="44"/>
      <c r="ATZ367" s="44"/>
      <c r="AUA367" s="44"/>
      <c r="AUB367" s="44"/>
      <c r="AUC367" s="44"/>
      <c r="AUD367" s="44"/>
      <c r="AUE367" s="44"/>
      <c r="AUF367" s="44"/>
      <c r="AUG367" s="44"/>
      <c r="AUH367" s="44"/>
      <c r="AUI367" s="44"/>
      <c r="AUJ367" s="44"/>
      <c r="AUK367" s="44"/>
      <c r="AUL367" s="44"/>
      <c r="AUM367" s="44"/>
      <c r="AUN367" s="44"/>
      <c r="AUO367" s="44"/>
      <c r="AUP367" s="44"/>
      <c r="AUQ367" s="44"/>
      <c r="AUR367" s="44"/>
      <c r="AUS367" s="44"/>
      <c r="AUT367" s="44"/>
      <c r="AUU367" s="44"/>
      <c r="AUV367" s="44"/>
      <c r="AUW367" s="44"/>
      <c r="AUX367" s="44"/>
      <c r="AUY367" s="44"/>
      <c r="AUZ367" s="44"/>
      <c r="AVA367" s="44"/>
      <c r="AVB367" s="44"/>
      <c r="AVC367" s="44"/>
      <c r="AVD367" s="44"/>
      <c r="AVE367" s="44"/>
      <c r="AVF367" s="44"/>
      <c r="AVG367" s="44"/>
      <c r="AVH367" s="44"/>
      <c r="AVI367" s="44"/>
      <c r="AVJ367" s="44"/>
      <c r="AVK367" s="44"/>
      <c r="AVL367" s="44"/>
      <c r="AVM367" s="44"/>
      <c r="AVN367" s="44"/>
      <c r="AVO367" s="44"/>
      <c r="AVP367" s="44"/>
      <c r="AVQ367" s="44"/>
      <c r="AVR367" s="44"/>
      <c r="AVS367" s="44"/>
      <c r="AVT367" s="44"/>
      <c r="AVU367" s="44"/>
      <c r="AVV367" s="44"/>
      <c r="AVW367" s="44"/>
      <c r="AVX367" s="44"/>
      <c r="AVY367" s="44"/>
      <c r="AVZ367" s="44"/>
      <c r="AWA367" s="44"/>
      <c r="AWB367" s="44"/>
      <c r="AWC367" s="44"/>
      <c r="AWD367" s="44"/>
      <c r="AWE367" s="44"/>
      <c r="AWF367" s="44"/>
      <c r="AWG367" s="44"/>
      <c r="AWH367" s="44"/>
      <c r="AWI367" s="44"/>
      <c r="AWJ367" s="44"/>
      <c r="AWK367" s="44"/>
      <c r="AWL367" s="44"/>
      <c r="AWM367" s="44"/>
      <c r="AWN367" s="44"/>
      <c r="AWO367" s="44"/>
      <c r="AWP367" s="44"/>
      <c r="AWQ367" s="44"/>
      <c r="AWR367" s="44"/>
      <c r="AWS367" s="44"/>
      <c r="AWT367" s="44"/>
      <c r="AWU367" s="44"/>
      <c r="AWV367" s="44"/>
      <c r="AWW367" s="44"/>
      <c r="AWX367" s="44"/>
      <c r="AWY367" s="44"/>
      <c r="AWZ367" s="44"/>
      <c r="AXA367" s="44"/>
      <c r="AXB367" s="44"/>
      <c r="AXC367" s="44"/>
      <c r="AXD367" s="44"/>
      <c r="AXE367" s="44"/>
      <c r="AXF367" s="44"/>
      <c r="AXG367" s="44"/>
      <c r="AXH367" s="44"/>
      <c r="AXI367" s="44"/>
      <c r="AXJ367" s="44"/>
      <c r="AXK367" s="44"/>
      <c r="AXL367" s="44"/>
      <c r="AXM367" s="44"/>
      <c r="AXN367" s="44"/>
      <c r="AXO367" s="44"/>
      <c r="AXP367" s="44"/>
      <c r="AXQ367" s="44"/>
      <c r="AXR367" s="44"/>
      <c r="AXS367" s="44"/>
      <c r="AXT367" s="44"/>
      <c r="AXU367" s="44"/>
      <c r="AXV367" s="44"/>
      <c r="AXW367" s="44"/>
      <c r="AXX367" s="44"/>
      <c r="AXY367" s="44"/>
      <c r="AXZ367" s="44"/>
      <c r="AYA367" s="44"/>
      <c r="AYB367" s="44"/>
      <c r="AYC367" s="44"/>
      <c r="AYD367" s="44"/>
      <c r="AYE367" s="44"/>
      <c r="AYF367" s="44"/>
      <c r="AYG367" s="44"/>
      <c r="AYH367" s="44"/>
      <c r="AYI367" s="44"/>
      <c r="AYJ367" s="44"/>
      <c r="AYK367" s="44"/>
      <c r="AYL367" s="44"/>
      <c r="AYM367" s="44"/>
      <c r="AYN367" s="44"/>
      <c r="AYO367" s="44"/>
      <c r="AYP367" s="44"/>
      <c r="AYQ367" s="44"/>
      <c r="AYR367" s="44"/>
      <c r="AYS367" s="44"/>
      <c r="AYT367" s="44"/>
      <c r="AYU367" s="44"/>
      <c r="AYV367" s="44"/>
      <c r="AYW367" s="44"/>
      <c r="AYX367" s="44"/>
      <c r="AYY367" s="44"/>
      <c r="AYZ367" s="44"/>
      <c r="AZA367" s="44"/>
      <c r="AZB367" s="44"/>
      <c r="AZC367" s="44"/>
      <c r="AZD367" s="44"/>
      <c r="AZE367" s="44"/>
      <c r="AZF367" s="44"/>
      <c r="AZG367" s="44"/>
      <c r="AZH367" s="44"/>
      <c r="AZI367" s="44"/>
      <c r="AZJ367" s="44"/>
      <c r="AZK367" s="44"/>
      <c r="AZL367" s="44"/>
      <c r="AZM367" s="44"/>
      <c r="AZN367" s="44"/>
      <c r="AZO367" s="44"/>
      <c r="AZP367" s="44"/>
      <c r="AZQ367" s="44"/>
      <c r="AZR367" s="44"/>
      <c r="AZS367" s="44"/>
      <c r="AZT367" s="44"/>
      <c r="AZU367" s="44"/>
      <c r="AZV367" s="44"/>
      <c r="AZW367" s="44"/>
      <c r="AZX367" s="44"/>
      <c r="AZY367" s="44"/>
      <c r="AZZ367" s="44"/>
      <c r="BAA367" s="44"/>
      <c r="BAB367" s="44"/>
      <c r="BAC367" s="44"/>
      <c r="BAD367" s="44"/>
      <c r="BAE367" s="44"/>
      <c r="BAF367" s="44"/>
      <c r="BAG367" s="44"/>
      <c r="BAH367" s="44"/>
      <c r="BAI367" s="44"/>
      <c r="BAJ367" s="44"/>
      <c r="BAK367" s="44"/>
      <c r="BAL367" s="44"/>
      <c r="BAM367" s="44"/>
      <c r="BAN367" s="44"/>
      <c r="BAO367" s="44"/>
      <c r="BAP367" s="44"/>
      <c r="BAQ367" s="44"/>
      <c r="BAR367" s="44"/>
      <c r="BAS367" s="44"/>
      <c r="BAT367" s="44"/>
      <c r="BAU367" s="44"/>
      <c r="BAV367" s="44"/>
      <c r="BAW367" s="44"/>
      <c r="BAX367" s="44"/>
      <c r="BAY367" s="44"/>
      <c r="BAZ367" s="44"/>
      <c r="BBA367" s="44"/>
      <c r="BBB367" s="44"/>
      <c r="BBC367" s="44"/>
      <c r="BBD367" s="44"/>
      <c r="BBE367" s="44"/>
      <c r="BBF367" s="44"/>
      <c r="BBG367" s="44"/>
      <c r="BBH367" s="44"/>
      <c r="BBI367" s="44"/>
      <c r="BBJ367" s="44"/>
      <c r="BBK367" s="44"/>
      <c r="BBL367" s="44"/>
      <c r="BBM367" s="44"/>
      <c r="BBN367" s="44"/>
      <c r="BBO367" s="44"/>
      <c r="BBP367" s="44"/>
      <c r="BBQ367" s="44"/>
      <c r="BBR367" s="44"/>
      <c r="BBS367" s="44"/>
      <c r="BBT367" s="44"/>
      <c r="BBU367" s="44"/>
      <c r="BBV367" s="44"/>
      <c r="BBW367" s="44"/>
      <c r="BBX367" s="44"/>
      <c r="BBY367" s="44"/>
      <c r="BBZ367" s="44"/>
      <c r="BCA367" s="44"/>
      <c r="BCB367" s="44"/>
      <c r="BCC367" s="44"/>
      <c r="BCD367" s="44"/>
      <c r="BCE367" s="44"/>
      <c r="BCF367" s="44"/>
      <c r="BCG367" s="44"/>
      <c r="BCH367" s="44"/>
      <c r="BCI367" s="44"/>
      <c r="BCJ367" s="44"/>
      <c r="BCK367" s="44"/>
      <c r="BCL367" s="44"/>
      <c r="BCM367" s="44"/>
      <c r="BCN367" s="44"/>
      <c r="BCO367" s="44"/>
      <c r="BCP367" s="44"/>
      <c r="BCQ367" s="44"/>
      <c r="BCR367" s="44"/>
      <c r="BCS367" s="44"/>
      <c r="BCT367" s="44"/>
      <c r="BCU367" s="44"/>
      <c r="BCV367" s="44"/>
      <c r="BCW367" s="44"/>
      <c r="BCX367" s="44"/>
      <c r="BCY367" s="44"/>
      <c r="BCZ367" s="44"/>
      <c r="BDA367" s="44"/>
      <c r="BDB367" s="44"/>
      <c r="BDC367" s="44"/>
      <c r="BDD367" s="44"/>
      <c r="BDE367" s="44"/>
      <c r="BDF367" s="44"/>
      <c r="BDG367" s="44"/>
      <c r="BDH367" s="44"/>
      <c r="BDI367" s="44"/>
      <c r="BDJ367" s="44"/>
      <c r="BDK367" s="44"/>
      <c r="BDL367" s="44"/>
      <c r="BDM367" s="44"/>
      <c r="BDN367" s="44"/>
      <c r="BDO367" s="44"/>
      <c r="BDP367" s="44"/>
      <c r="BDQ367" s="44"/>
      <c r="BDR367" s="44"/>
      <c r="BDS367" s="44"/>
      <c r="BDT367" s="44"/>
      <c r="BDU367" s="44"/>
      <c r="BDV367" s="44"/>
      <c r="BDW367" s="44"/>
      <c r="BDX367" s="44"/>
      <c r="BDY367" s="44"/>
      <c r="BDZ367" s="44"/>
      <c r="BEA367" s="44"/>
      <c r="BEB367" s="44"/>
      <c r="BEC367" s="44"/>
      <c r="BED367" s="44"/>
      <c r="BEE367" s="44"/>
      <c r="BEF367" s="44"/>
      <c r="BEG367" s="44"/>
      <c r="BEH367" s="44"/>
      <c r="BEI367" s="44"/>
      <c r="BEJ367" s="44"/>
      <c r="BEK367" s="44"/>
      <c r="BEL367" s="44"/>
      <c r="BEM367" s="44"/>
      <c r="BEN367" s="44"/>
      <c r="BEO367" s="44"/>
      <c r="BEP367" s="44"/>
      <c r="BEQ367" s="44"/>
      <c r="BER367" s="44"/>
      <c r="BES367" s="44"/>
      <c r="BET367" s="44"/>
      <c r="BEU367" s="44"/>
      <c r="BEV367" s="44"/>
      <c r="BEW367" s="44"/>
      <c r="BEX367" s="44"/>
      <c r="BEY367" s="44"/>
      <c r="BEZ367" s="44"/>
      <c r="BFA367" s="44"/>
      <c r="BFB367" s="44"/>
      <c r="BFC367" s="44"/>
      <c r="BFD367" s="44"/>
      <c r="BFE367" s="44"/>
      <c r="BFF367" s="44"/>
      <c r="BFG367" s="44"/>
      <c r="BFH367" s="44"/>
      <c r="BFI367" s="44"/>
      <c r="BFJ367" s="44"/>
      <c r="BFK367" s="44"/>
      <c r="BFL367" s="44"/>
      <c r="BFM367" s="44"/>
      <c r="BFN367" s="44"/>
      <c r="BFO367" s="44"/>
      <c r="BFP367" s="44"/>
      <c r="BFQ367" s="44"/>
      <c r="BFR367" s="44"/>
      <c r="BFS367" s="44"/>
      <c r="BFT367" s="44"/>
      <c r="BFU367" s="44"/>
      <c r="BFV367" s="44"/>
      <c r="BFW367" s="44"/>
      <c r="BFX367" s="44"/>
      <c r="BFY367" s="44"/>
      <c r="BFZ367" s="44"/>
      <c r="BGA367" s="44"/>
      <c r="BGB367" s="44"/>
      <c r="BGC367" s="44"/>
      <c r="BGD367" s="44"/>
      <c r="BGE367" s="44"/>
      <c r="BGF367" s="44"/>
      <c r="BGG367" s="44"/>
      <c r="BGH367" s="44"/>
      <c r="BGI367" s="44"/>
      <c r="BGJ367" s="44"/>
      <c r="BGK367" s="44"/>
      <c r="BGL367" s="44"/>
      <c r="BGM367" s="44"/>
      <c r="BGN367" s="44"/>
      <c r="BGO367" s="44"/>
      <c r="BGP367" s="44"/>
      <c r="BGQ367" s="44"/>
      <c r="BGR367" s="44"/>
      <c r="BGS367" s="44"/>
      <c r="BGT367" s="44"/>
      <c r="BGU367" s="44"/>
      <c r="BGV367" s="44"/>
      <c r="BGW367" s="44"/>
      <c r="BGX367" s="44"/>
      <c r="BGY367" s="44"/>
      <c r="BGZ367" s="44"/>
      <c r="BHA367" s="44"/>
      <c r="BHB367" s="44"/>
      <c r="BHC367" s="44"/>
      <c r="BHD367" s="44"/>
      <c r="BHE367" s="44"/>
      <c r="BHF367" s="44"/>
      <c r="BHG367" s="44"/>
      <c r="BHH367" s="44"/>
      <c r="BHI367" s="44"/>
      <c r="BHJ367" s="44"/>
      <c r="BHK367" s="44"/>
      <c r="BHL367" s="44"/>
      <c r="BHM367" s="44"/>
      <c r="BHN367" s="44"/>
      <c r="BHO367" s="44"/>
      <c r="BHP367" s="44"/>
      <c r="BHQ367" s="44"/>
      <c r="BHR367" s="44"/>
      <c r="BHS367" s="44"/>
      <c r="BHT367" s="44"/>
      <c r="BHU367" s="44"/>
      <c r="BHV367" s="44"/>
      <c r="BHW367" s="44"/>
      <c r="BHX367" s="44"/>
      <c r="BHY367" s="44"/>
      <c r="BHZ367" s="44"/>
      <c r="BIA367" s="44"/>
      <c r="BIB367" s="44"/>
      <c r="BIC367" s="44"/>
      <c r="BID367" s="44"/>
      <c r="BIE367" s="44"/>
      <c r="BIF367" s="44"/>
      <c r="BIG367" s="44"/>
      <c r="BIH367" s="44"/>
      <c r="BII367" s="44"/>
      <c r="BIJ367" s="44"/>
      <c r="BIK367" s="44"/>
      <c r="BIL367" s="44"/>
      <c r="BIM367" s="44"/>
      <c r="BIN367" s="44"/>
      <c r="BIO367" s="44"/>
      <c r="BIP367" s="44"/>
      <c r="BIQ367" s="44"/>
      <c r="BIR367" s="44"/>
      <c r="BIS367" s="44"/>
      <c r="BIT367" s="44"/>
      <c r="BIU367" s="44"/>
      <c r="BIV367" s="44"/>
      <c r="BIW367" s="44"/>
      <c r="BIX367" s="44"/>
      <c r="BIY367" s="44"/>
      <c r="BIZ367" s="44"/>
      <c r="BJA367" s="44"/>
      <c r="BJB367" s="44"/>
      <c r="BJC367" s="44"/>
      <c r="BJD367" s="44"/>
      <c r="BJE367" s="44"/>
      <c r="BJF367" s="44"/>
      <c r="BJG367" s="44"/>
      <c r="BJH367" s="44"/>
      <c r="BJI367" s="44"/>
      <c r="BJJ367" s="44"/>
      <c r="BJK367" s="44"/>
      <c r="BJL367" s="44"/>
      <c r="BJM367" s="44"/>
      <c r="BJN367" s="44"/>
      <c r="BJO367" s="44"/>
      <c r="BJP367" s="44"/>
      <c r="BJQ367" s="44"/>
      <c r="BJR367" s="44"/>
      <c r="BJS367" s="44"/>
      <c r="BJT367" s="44"/>
      <c r="BJU367" s="44"/>
      <c r="BJV367" s="44"/>
      <c r="BJW367" s="44"/>
      <c r="BJX367" s="44"/>
      <c r="BJY367" s="44"/>
      <c r="BJZ367" s="44"/>
      <c r="BKA367" s="44"/>
      <c r="BKB367" s="44"/>
      <c r="BKC367" s="44"/>
      <c r="BKD367" s="44"/>
      <c r="BKE367" s="44"/>
      <c r="BKF367" s="44"/>
      <c r="BKG367" s="44"/>
      <c r="BKH367" s="44"/>
      <c r="BKI367" s="44"/>
      <c r="BKJ367" s="44"/>
      <c r="BKK367" s="44"/>
      <c r="BKL367" s="44"/>
      <c r="BKM367" s="44"/>
      <c r="BKN367" s="44"/>
      <c r="BKO367" s="44"/>
      <c r="BKP367" s="44"/>
      <c r="BKQ367" s="44"/>
      <c r="BKR367" s="44"/>
      <c r="BKS367" s="44"/>
      <c r="BKT367" s="44"/>
      <c r="BKU367" s="44"/>
      <c r="BKV367" s="44"/>
      <c r="BKW367" s="44"/>
      <c r="BKX367" s="44"/>
      <c r="BKY367" s="44"/>
      <c r="BKZ367" s="44"/>
      <c r="BLA367" s="44"/>
      <c r="BLB367" s="44"/>
      <c r="BLC367" s="44"/>
      <c r="BLD367" s="44"/>
      <c r="BLE367" s="44"/>
      <c r="BLF367" s="44"/>
      <c r="BLG367" s="44"/>
      <c r="BLH367" s="44"/>
      <c r="BLI367" s="44"/>
      <c r="BLJ367" s="44"/>
      <c r="BLK367" s="44"/>
      <c r="BLL367" s="44"/>
      <c r="BLM367" s="44"/>
      <c r="BLN367" s="44"/>
      <c r="BLO367" s="44"/>
      <c r="BLP367" s="44"/>
      <c r="BLQ367" s="44"/>
      <c r="BLR367" s="44"/>
      <c r="BLS367" s="44"/>
      <c r="BLT367" s="44"/>
      <c r="BLU367" s="44"/>
      <c r="BLV367" s="44"/>
      <c r="BLW367" s="44"/>
      <c r="BLX367" s="44"/>
      <c r="BLY367" s="44"/>
      <c r="BLZ367" s="44"/>
      <c r="BMA367" s="44"/>
      <c r="BMB367" s="44"/>
      <c r="BMC367" s="44"/>
      <c r="BMD367" s="44"/>
      <c r="BME367" s="44"/>
      <c r="BMF367" s="44"/>
      <c r="BMG367" s="44"/>
      <c r="BMH367" s="44"/>
      <c r="BMI367" s="44"/>
      <c r="BMJ367" s="44"/>
      <c r="BMK367" s="44"/>
      <c r="BML367" s="44"/>
      <c r="BMM367" s="44"/>
      <c r="BMN367" s="44"/>
      <c r="BMO367" s="44"/>
      <c r="BMP367" s="44"/>
      <c r="BMQ367" s="44"/>
      <c r="BMR367" s="44"/>
      <c r="BMS367" s="44"/>
      <c r="BMT367" s="44"/>
      <c r="BMU367" s="44"/>
      <c r="BMV367" s="44"/>
      <c r="BMW367" s="44"/>
      <c r="BMX367" s="44"/>
      <c r="BMY367" s="44"/>
      <c r="BMZ367" s="44"/>
      <c r="BNA367" s="44"/>
      <c r="BNB367" s="44"/>
      <c r="BNC367" s="44"/>
      <c r="BND367" s="44"/>
      <c r="BNE367" s="44"/>
      <c r="BNF367" s="44"/>
      <c r="BNG367" s="44"/>
      <c r="BNH367" s="44"/>
      <c r="BNI367" s="44"/>
      <c r="BNJ367" s="44"/>
      <c r="BNK367" s="44"/>
      <c r="BNL367" s="44"/>
      <c r="BNM367" s="44"/>
      <c r="BNN367" s="44"/>
      <c r="BNO367" s="44"/>
      <c r="BNP367" s="44"/>
      <c r="BNQ367" s="44"/>
      <c r="BNR367" s="44"/>
      <c r="BNS367" s="44"/>
      <c r="BNT367" s="44"/>
      <c r="BNU367" s="44"/>
      <c r="BNV367" s="44"/>
      <c r="BNW367" s="44"/>
      <c r="BNX367" s="44"/>
      <c r="BNY367" s="44"/>
      <c r="BNZ367" s="44"/>
      <c r="BOA367" s="44"/>
      <c r="BOB367" s="44"/>
      <c r="BOC367" s="44"/>
      <c r="BOD367" s="44"/>
      <c r="BOE367" s="44"/>
      <c r="BOF367" s="44"/>
      <c r="BOG367" s="44"/>
      <c r="BOH367" s="44"/>
      <c r="BOI367" s="44"/>
      <c r="BOJ367" s="44"/>
      <c r="BOK367" s="44"/>
      <c r="BOL367" s="44"/>
      <c r="BOM367" s="44"/>
      <c r="BON367" s="44"/>
      <c r="BOO367" s="44"/>
      <c r="BOP367" s="44"/>
      <c r="BOQ367" s="44"/>
      <c r="BOR367" s="44"/>
      <c r="BOS367" s="44"/>
      <c r="BOT367" s="44"/>
      <c r="BOU367" s="44"/>
      <c r="BOV367" s="44"/>
      <c r="BOW367" s="44"/>
      <c r="BOX367" s="44"/>
      <c r="BOY367" s="44"/>
      <c r="BOZ367" s="44"/>
      <c r="BPA367" s="44"/>
      <c r="BPB367" s="44"/>
      <c r="BPC367" s="44"/>
      <c r="BPD367" s="44"/>
      <c r="BPE367" s="44"/>
      <c r="BPF367" s="44"/>
      <c r="BPG367" s="44"/>
      <c r="BPH367" s="44"/>
      <c r="BPI367" s="44"/>
      <c r="BPJ367" s="44"/>
      <c r="BPK367" s="44"/>
      <c r="BPL367" s="44"/>
      <c r="BPM367" s="44"/>
      <c r="BPN367" s="44"/>
      <c r="BPO367" s="44"/>
      <c r="BPP367" s="44"/>
      <c r="BPQ367" s="44"/>
      <c r="BPR367" s="44"/>
      <c r="BPS367" s="44"/>
      <c r="BPT367" s="44"/>
      <c r="BPU367" s="44"/>
      <c r="BPV367" s="44"/>
      <c r="BPW367" s="44"/>
      <c r="BPX367" s="44"/>
      <c r="BPY367" s="44"/>
      <c r="BPZ367" s="44"/>
      <c r="BQA367" s="44"/>
      <c r="BQB367" s="44"/>
      <c r="BQC367" s="44"/>
      <c r="BQD367" s="44"/>
      <c r="BQE367" s="44"/>
      <c r="BQF367" s="44"/>
      <c r="BQG367" s="44"/>
      <c r="BQH367" s="44"/>
      <c r="BQI367" s="44"/>
      <c r="BQJ367" s="44"/>
      <c r="BQK367" s="44"/>
      <c r="BQL367" s="44"/>
      <c r="BQM367" s="44"/>
      <c r="BQN367" s="44"/>
      <c r="BQO367" s="44"/>
      <c r="BQP367" s="44"/>
      <c r="BQQ367" s="44"/>
      <c r="BQR367" s="44"/>
      <c r="BQS367" s="44"/>
      <c r="BQT367" s="44"/>
      <c r="BQU367" s="44"/>
      <c r="BQV367" s="44"/>
      <c r="BQW367" s="44"/>
      <c r="BQX367" s="44"/>
      <c r="BQY367" s="44"/>
      <c r="BQZ367" s="44"/>
      <c r="BRA367" s="44"/>
      <c r="BRB367" s="44"/>
      <c r="BRC367" s="44"/>
      <c r="BRD367" s="44"/>
      <c r="BRE367" s="44"/>
      <c r="BRF367" s="44"/>
      <c r="BRG367" s="44"/>
      <c r="BRH367" s="44"/>
      <c r="BRI367" s="44"/>
      <c r="BRJ367" s="44"/>
      <c r="BRK367" s="44"/>
      <c r="BRL367" s="44"/>
      <c r="BRM367" s="44"/>
      <c r="BRN367" s="44"/>
      <c r="BRO367" s="44"/>
      <c r="BRP367" s="44"/>
      <c r="BRQ367" s="44"/>
      <c r="BRR367" s="44"/>
      <c r="BRS367" s="44"/>
      <c r="BRT367" s="44"/>
      <c r="BRU367" s="44"/>
      <c r="BRV367" s="44"/>
      <c r="BRW367" s="44"/>
      <c r="BRX367" s="44"/>
      <c r="BRY367" s="44"/>
      <c r="BRZ367" s="44"/>
    </row>
    <row r="368" spans="1:1846" s="45" customFormat="1" ht="13.95" customHeight="1" x14ac:dyDescent="0.3">
      <c r="A368" s="812"/>
      <c r="B368" s="812"/>
      <c r="C368" s="812"/>
      <c r="D368" s="812"/>
      <c r="E368" s="542" t="s">
        <v>491</v>
      </c>
      <c r="F368" s="829"/>
      <c r="G368" s="804"/>
      <c r="H368" s="817"/>
      <c r="I368" s="816"/>
      <c r="J368" s="816"/>
      <c r="K368" s="816"/>
      <c r="L368" s="768"/>
      <c r="M368" s="837"/>
      <c r="N368" s="816"/>
      <c r="O368" s="816"/>
      <c r="P368" s="816"/>
      <c r="Q368" s="839"/>
      <c r="R368" s="837"/>
      <c r="S368" s="816"/>
      <c r="T368" s="816"/>
      <c r="U368" s="816"/>
      <c r="V368" s="815"/>
      <c r="W368" s="837"/>
      <c r="X368" s="816"/>
      <c r="Y368" s="816"/>
      <c r="Z368" s="815"/>
      <c r="AA368" s="897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H368" s="44"/>
      <c r="DI368" s="44"/>
      <c r="DJ368" s="44"/>
      <c r="DK368" s="44"/>
      <c r="DL368" s="44"/>
      <c r="DM368" s="44"/>
      <c r="DN368" s="44"/>
      <c r="DO368" s="44"/>
      <c r="DP368" s="44"/>
      <c r="DQ368" s="44"/>
      <c r="DR368" s="44"/>
      <c r="DS368" s="44"/>
      <c r="DT368" s="44"/>
      <c r="DU368" s="44"/>
      <c r="DV368" s="44"/>
      <c r="DW368" s="44"/>
      <c r="DX368" s="44"/>
      <c r="DY368" s="44"/>
      <c r="DZ368" s="44"/>
      <c r="EA368" s="44"/>
      <c r="EB368" s="44"/>
      <c r="EC368" s="44"/>
      <c r="ED368" s="44"/>
      <c r="EE368" s="44"/>
      <c r="EF368" s="44"/>
      <c r="EG368" s="44"/>
      <c r="EH368" s="44"/>
      <c r="EI368" s="44"/>
      <c r="EJ368" s="44"/>
      <c r="EK368" s="44"/>
      <c r="EL368" s="44"/>
      <c r="EM368" s="44"/>
      <c r="EN368" s="44"/>
      <c r="EO368" s="44"/>
      <c r="EP368" s="44"/>
      <c r="EQ368" s="44"/>
      <c r="ER368" s="44"/>
      <c r="ES368" s="44"/>
      <c r="ET368" s="44"/>
      <c r="EU368" s="44"/>
      <c r="EV368" s="44"/>
      <c r="EW368" s="44"/>
      <c r="EX368" s="44"/>
      <c r="EY368" s="44"/>
      <c r="EZ368" s="44"/>
      <c r="FA368" s="44"/>
      <c r="FB368" s="44"/>
      <c r="FC368" s="44"/>
      <c r="FD368" s="44"/>
      <c r="FE368" s="44"/>
      <c r="FF368" s="44"/>
      <c r="FG368" s="44"/>
      <c r="FH368" s="44"/>
      <c r="FI368" s="44"/>
      <c r="FJ368" s="44"/>
      <c r="FK368" s="44"/>
      <c r="FL368" s="44"/>
      <c r="FM368" s="44"/>
      <c r="FN368" s="44"/>
      <c r="FO368" s="44"/>
      <c r="FP368" s="44"/>
      <c r="FQ368" s="44"/>
      <c r="FR368" s="44"/>
      <c r="FS368" s="44"/>
      <c r="FT368" s="44"/>
      <c r="FU368" s="44"/>
      <c r="FV368" s="44"/>
      <c r="FW368" s="44"/>
      <c r="FX368" s="44"/>
      <c r="FY368" s="44"/>
      <c r="FZ368" s="44"/>
      <c r="GA368" s="44"/>
      <c r="GB368" s="44"/>
      <c r="GC368" s="44"/>
      <c r="GD368" s="44"/>
      <c r="GE368" s="44"/>
      <c r="GF368" s="44"/>
      <c r="GG368" s="44"/>
      <c r="GH368" s="44"/>
      <c r="GI368" s="44"/>
      <c r="GJ368" s="44"/>
      <c r="GK368" s="44"/>
      <c r="GL368" s="44"/>
      <c r="GM368" s="44"/>
      <c r="GN368" s="44"/>
      <c r="GO368" s="44"/>
      <c r="GP368" s="44"/>
      <c r="GQ368" s="44"/>
      <c r="GR368" s="44"/>
      <c r="GS368" s="44"/>
      <c r="GT368" s="44"/>
      <c r="GU368" s="44"/>
      <c r="GV368" s="44"/>
      <c r="GW368" s="44"/>
      <c r="GX368" s="44"/>
      <c r="GY368" s="44"/>
      <c r="GZ368" s="44"/>
      <c r="HA368" s="44"/>
      <c r="HB368" s="44"/>
      <c r="HC368" s="44"/>
      <c r="HD368" s="44"/>
      <c r="HE368" s="44"/>
      <c r="HF368" s="44"/>
      <c r="HG368" s="44"/>
      <c r="HH368" s="44"/>
      <c r="HI368" s="44"/>
      <c r="HJ368" s="44"/>
      <c r="HK368" s="44"/>
      <c r="HL368" s="44"/>
      <c r="HM368" s="44"/>
      <c r="HN368" s="44"/>
      <c r="HO368" s="44"/>
      <c r="HP368" s="44"/>
      <c r="HQ368" s="44"/>
      <c r="HR368" s="44"/>
      <c r="HS368" s="44"/>
      <c r="HT368" s="44"/>
      <c r="HU368" s="44"/>
      <c r="HV368" s="44"/>
      <c r="HW368" s="44"/>
      <c r="HX368" s="44"/>
      <c r="HY368" s="44"/>
      <c r="HZ368" s="44"/>
      <c r="IA368" s="44"/>
      <c r="IB368" s="44"/>
      <c r="IC368" s="44"/>
      <c r="ID368" s="44"/>
      <c r="IE368" s="44"/>
      <c r="IF368" s="44"/>
      <c r="IG368" s="44"/>
      <c r="IH368" s="44"/>
      <c r="II368" s="44"/>
      <c r="IJ368" s="44"/>
      <c r="IK368" s="44"/>
      <c r="IL368" s="44"/>
      <c r="IM368" s="44"/>
      <c r="IN368" s="44"/>
      <c r="IO368" s="44"/>
      <c r="IP368" s="44"/>
      <c r="IQ368" s="44"/>
      <c r="IR368" s="44"/>
      <c r="IS368" s="44"/>
      <c r="IT368" s="44"/>
      <c r="IU368" s="44"/>
      <c r="IV368" s="44"/>
      <c r="IW368" s="44"/>
      <c r="IX368" s="44"/>
      <c r="IY368" s="44"/>
      <c r="IZ368" s="44"/>
      <c r="JA368" s="44"/>
      <c r="JB368" s="44"/>
      <c r="JC368" s="44"/>
      <c r="JD368" s="44"/>
      <c r="JE368" s="44"/>
      <c r="JF368" s="44"/>
      <c r="JG368" s="44"/>
      <c r="JH368" s="44"/>
      <c r="JI368" s="44"/>
      <c r="JJ368" s="44"/>
      <c r="JK368" s="44"/>
      <c r="JL368" s="44"/>
      <c r="JM368" s="44"/>
      <c r="JN368" s="44"/>
      <c r="JO368" s="44"/>
      <c r="JP368" s="44"/>
      <c r="JQ368" s="44"/>
      <c r="JR368" s="44"/>
      <c r="JS368" s="44"/>
      <c r="JT368" s="44"/>
      <c r="JU368" s="44"/>
      <c r="JV368" s="44"/>
      <c r="JW368" s="44"/>
      <c r="JX368" s="44"/>
      <c r="JY368" s="44"/>
      <c r="JZ368" s="44"/>
      <c r="KA368" s="44"/>
      <c r="KB368" s="44"/>
      <c r="KC368" s="44"/>
      <c r="KD368" s="44"/>
      <c r="KE368" s="44"/>
      <c r="KF368" s="44"/>
      <c r="KG368" s="44"/>
      <c r="KH368" s="44"/>
      <c r="KI368" s="44"/>
      <c r="KJ368" s="44"/>
      <c r="KK368" s="44"/>
      <c r="KL368" s="44"/>
      <c r="KM368" s="44"/>
      <c r="KN368" s="44"/>
      <c r="KO368" s="44"/>
      <c r="KP368" s="44"/>
      <c r="KQ368" s="44"/>
      <c r="KR368" s="44"/>
      <c r="KS368" s="44"/>
      <c r="KT368" s="44"/>
      <c r="KU368" s="44"/>
      <c r="KV368" s="44"/>
      <c r="KW368" s="44"/>
      <c r="KX368" s="44"/>
      <c r="KY368" s="44"/>
      <c r="KZ368" s="44"/>
      <c r="LA368" s="44"/>
      <c r="LB368" s="44"/>
      <c r="LC368" s="44"/>
      <c r="LD368" s="44"/>
      <c r="LE368" s="44"/>
      <c r="LF368" s="44"/>
      <c r="LG368" s="44"/>
      <c r="LH368" s="44"/>
      <c r="LI368" s="44"/>
      <c r="LJ368" s="44"/>
      <c r="LK368" s="44"/>
      <c r="LL368" s="44"/>
      <c r="LM368" s="44"/>
      <c r="LN368" s="44"/>
      <c r="LO368" s="44"/>
      <c r="LP368" s="44"/>
      <c r="LQ368" s="44"/>
      <c r="LR368" s="44"/>
      <c r="LS368" s="44"/>
      <c r="LT368" s="44"/>
      <c r="LU368" s="44"/>
      <c r="LV368" s="44"/>
      <c r="LW368" s="44"/>
      <c r="LX368" s="44"/>
      <c r="LY368" s="44"/>
      <c r="LZ368" s="44"/>
      <c r="MA368" s="44"/>
      <c r="MB368" s="44"/>
      <c r="MC368" s="44"/>
      <c r="MD368" s="44"/>
      <c r="ME368" s="44"/>
      <c r="MF368" s="44"/>
      <c r="MG368" s="44"/>
      <c r="MH368" s="44"/>
      <c r="MI368" s="44"/>
      <c r="MJ368" s="44"/>
      <c r="MK368" s="44"/>
      <c r="ML368" s="44"/>
      <c r="MM368" s="44"/>
      <c r="MN368" s="44"/>
      <c r="MO368" s="44"/>
      <c r="MP368" s="44"/>
      <c r="MQ368" s="44"/>
      <c r="MR368" s="44"/>
      <c r="MS368" s="44"/>
      <c r="MT368" s="44"/>
      <c r="MU368" s="44"/>
      <c r="MV368" s="44"/>
      <c r="MW368" s="44"/>
      <c r="MX368" s="44"/>
      <c r="MY368" s="44"/>
      <c r="MZ368" s="44"/>
      <c r="NA368" s="44"/>
      <c r="NB368" s="44"/>
      <c r="NC368" s="44"/>
      <c r="ND368" s="44"/>
      <c r="NE368" s="44"/>
      <c r="NF368" s="44"/>
      <c r="NG368" s="44"/>
      <c r="NH368" s="44"/>
      <c r="NI368" s="44"/>
      <c r="NJ368" s="44"/>
      <c r="NK368" s="44"/>
      <c r="NL368" s="44"/>
      <c r="NM368" s="44"/>
      <c r="NN368" s="44"/>
      <c r="NO368" s="44"/>
      <c r="NP368" s="44"/>
      <c r="NQ368" s="44"/>
      <c r="NR368" s="44"/>
      <c r="NS368" s="44"/>
      <c r="NT368" s="44"/>
      <c r="NU368" s="44"/>
      <c r="NV368" s="44"/>
      <c r="NW368" s="44"/>
      <c r="NX368" s="44"/>
      <c r="NY368" s="44"/>
      <c r="NZ368" s="44"/>
      <c r="OA368" s="44"/>
      <c r="OB368" s="44"/>
      <c r="OC368" s="44"/>
      <c r="OD368" s="44"/>
      <c r="OE368" s="44"/>
      <c r="OF368" s="44"/>
      <c r="OG368" s="44"/>
      <c r="OH368" s="44"/>
      <c r="OI368" s="44"/>
      <c r="OJ368" s="44"/>
      <c r="OK368" s="44"/>
      <c r="OL368" s="44"/>
      <c r="OM368" s="44"/>
      <c r="ON368" s="44"/>
      <c r="OO368" s="44"/>
      <c r="OP368" s="44"/>
      <c r="OQ368" s="44"/>
      <c r="OR368" s="44"/>
      <c r="OS368" s="44"/>
      <c r="OT368" s="44"/>
      <c r="OU368" s="44"/>
      <c r="OV368" s="44"/>
      <c r="OW368" s="44"/>
      <c r="OX368" s="44"/>
      <c r="OY368" s="44"/>
      <c r="OZ368" s="44"/>
      <c r="PA368" s="44"/>
      <c r="PB368" s="44"/>
      <c r="PC368" s="44"/>
      <c r="PD368" s="44"/>
      <c r="PE368" s="44"/>
      <c r="PF368" s="44"/>
      <c r="PG368" s="44"/>
      <c r="PH368" s="44"/>
      <c r="PI368" s="44"/>
      <c r="PJ368" s="44"/>
      <c r="PK368" s="44"/>
      <c r="PL368" s="44"/>
      <c r="PM368" s="44"/>
      <c r="PN368" s="44"/>
      <c r="PO368" s="44"/>
      <c r="PP368" s="44"/>
      <c r="PQ368" s="44"/>
      <c r="PR368" s="44"/>
      <c r="PS368" s="44"/>
      <c r="PT368" s="44"/>
      <c r="PU368" s="44"/>
      <c r="PV368" s="44"/>
      <c r="PW368" s="44"/>
      <c r="PX368" s="44"/>
      <c r="PY368" s="44"/>
      <c r="PZ368" s="44"/>
      <c r="QA368" s="44"/>
      <c r="QB368" s="44"/>
      <c r="QC368" s="44"/>
      <c r="QD368" s="44"/>
      <c r="QE368" s="44"/>
      <c r="QF368" s="44"/>
      <c r="QG368" s="44"/>
      <c r="QH368" s="44"/>
      <c r="QI368" s="44"/>
      <c r="QJ368" s="44"/>
      <c r="QK368" s="44"/>
      <c r="QL368" s="44"/>
      <c r="QM368" s="44"/>
      <c r="QN368" s="44"/>
      <c r="QO368" s="44"/>
      <c r="QP368" s="44"/>
      <c r="QQ368" s="44"/>
      <c r="QR368" s="44"/>
      <c r="QS368" s="44"/>
      <c r="QT368" s="44"/>
      <c r="QU368" s="44"/>
      <c r="QV368" s="44"/>
      <c r="QW368" s="44"/>
      <c r="QX368" s="44"/>
      <c r="QY368" s="44"/>
      <c r="QZ368" s="44"/>
      <c r="RA368" s="44"/>
      <c r="RB368" s="44"/>
      <c r="RC368" s="44"/>
      <c r="RD368" s="44"/>
      <c r="RE368" s="44"/>
      <c r="RF368" s="44"/>
      <c r="RG368" s="44"/>
      <c r="RH368" s="44"/>
      <c r="RI368" s="44"/>
      <c r="RJ368" s="44"/>
      <c r="RK368" s="44"/>
      <c r="RL368" s="44"/>
      <c r="RM368" s="44"/>
      <c r="RN368" s="44"/>
      <c r="RO368" s="44"/>
      <c r="RP368" s="44"/>
      <c r="RQ368" s="44"/>
      <c r="RR368" s="44"/>
      <c r="RS368" s="44"/>
      <c r="RT368" s="44"/>
      <c r="RU368" s="44"/>
      <c r="RV368" s="44"/>
      <c r="RW368" s="44"/>
      <c r="RX368" s="44"/>
      <c r="RY368" s="44"/>
      <c r="RZ368" s="44"/>
      <c r="SA368" s="44"/>
      <c r="SB368" s="44"/>
      <c r="SC368" s="44"/>
      <c r="SD368" s="44"/>
      <c r="SE368" s="44"/>
      <c r="SF368" s="44"/>
      <c r="SG368" s="44"/>
      <c r="SH368" s="44"/>
      <c r="SI368" s="44"/>
      <c r="SJ368" s="44"/>
      <c r="SK368" s="44"/>
      <c r="SL368" s="44"/>
      <c r="SM368" s="44"/>
      <c r="SN368" s="44"/>
      <c r="SO368" s="44"/>
      <c r="SP368" s="44"/>
      <c r="SQ368" s="44"/>
      <c r="SR368" s="44"/>
      <c r="SS368" s="44"/>
      <c r="ST368" s="44"/>
      <c r="SU368" s="44"/>
      <c r="SV368" s="44"/>
      <c r="SW368" s="44"/>
      <c r="SX368" s="44"/>
      <c r="SY368" s="44"/>
      <c r="SZ368" s="44"/>
      <c r="TA368" s="44"/>
      <c r="TB368" s="44"/>
      <c r="TC368" s="44"/>
      <c r="TD368" s="44"/>
      <c r="TE368" s="44"/>
      <c r="TF368" s="44"/>
      <c r="TG368" s="44"/>
      <c r="TH368" s="44"/>
      <c r="TI368" s="44"/>
      <c r="TJ368" s="44"/>
      <c r="TK368" s="44"/>
      <c r="TL368" s="44"/>
      <c r="TM368" s="44"/>
      <c r="TN368" s="44"/>
      <c r="TO368" s="44"/>
      <c r="TP368" s="44"/>
      <c r="TQ368" s="44"/>
      <c r="TR368" s="44"/>
      <c r="TS368" s="44"/>
      <c r="TT368" s="44"/>
      <c r="TU368" s="44"/>
      <c r="TV368" s="44"/>
      <c r="TW368" s="44"/>
      <c r="TX368" s="44"/>
      <c r="TY368" s="44"/>
      <c r="TZ368" s="44"/>
      <c r="UA368" s="44"/>
      <c r="UB368" s="44"/>
      <c r="UC368" s="44"/>
      <c r="UD368" s="44"/>
      <c r="UE368" s="44"/>
      <c r="UF368" s="44"/>
      <c r="UG368" s="44"/>
      <c r="UH368" s="44"/>
      <c r="UI368" s="44"/>
      <c r="UJ368" s="44"/>
      <c r="UK368" s="44"/>
      <c r="UL368" s="44"/>
      <c r="UM368" s="44"/>
      <c r="UN368" s="44"/>
      <c r="UO368" s="44"/>
      <c r="UP368" s="44"/>
      <c r="UQ368" s="44"/>
      <c r="UR368" s="44"/>
      <c r="US368" s="44"/>
      <c r="UT368" s="44"/>
      <c r="UU368" s="44"/>
      <c r="UV368" s="44"/>
      <c r="UW368" s="44"/>
      <c r="UX368" s="44"/>
      <c r="UY368" s="44"/>
      <c r="UZ368" s="44"/>
      <c r="VA368" s="44"/>
      <c r="VB368" s="44"/>
      <c r="VC368" s="44"/>
      <c r="VD368" s="44"/>
      <c r="VE368" s="44"/>
      <c r="VF368" s="44"/>
      <c r="VG368" s="44"/>
      <c r="VH368" s="44"/>
      <c r="VI368" s="44"/>
      <c r="VJ368" s="44"/>
      <c r="VK368" s="44"/>
      <c r="VL368" s="44"/>
      <c r="VM368" s="44"/>
      <c r="VN368" s="44"/>
      <c r="VO368" s="44"/>
      <c r="VP368" s="44"/>
      <c r="VQ368" s="44"/>
      <c r="VR368" s="44"/>
      <c r="VS368" s="44"/>
      <c r="VT368" s="44"/>
      <c r="VU368" s="44"/>
      <c r="VV368" s="44"/>
      <c r="VW368" s="44"/>
      <c r="VX368" s="44"/>
      <c r="VY368" s="44"/>
      <c r="VZ368" s="44"/>
      <c r="WA368" s="44"/>
      <c r="WB368" s="44"/>
      <c r="WC368" s="44"/>
      <c r="WD368" s="44"/>
      <c r="WE368" s="44"/>
      <c r="WF368" s="44"/>
      <c r="WG368" s="44"/>
      <c r="WH368" s="44"/>
      <c r="WI368" s="44"/>
      <c r="WJ368" s="44"/>
      <c r="WK368" s="44"/>
      <c r="WL368" s="44"/>
      <c r="WM368" s="44"/>
      <c r="WN368" s="44"/>
      <c r="WO368" s="44"/>
      <c r="WP368" s="44"/>
      <c r="WQ368" s="44"/>
      <c r="WR368" s="44"/>
      <c r="WS368" s="44"/>
      <c r="WT368" s="44"/>
      <c r="WU368" s="44"/>
      <c r="WV368" s="44"/>
      <c r="WW368" s="44"/>
      <c r="WX368" s="44"/>
      <c r="WY368" s="44"/>
      <c r="WZ368" s="44"/>
      <c r="XA368" s="44"/>
      <c r="XB368" s="44"/>
      <c r="XC368" s="44"/>
      <c r="XD368" s="44"/>
      <c r="XE368" s="44"/>
      <c r="XF368" s="44"/>
      <c r="XG368" s="44"/>
      <c r="XH368" s="44"/>
      <c r="XI368" s="44"/>
      <c r="XJ368" s="44"/>
      <c r="XK368" s="44"/>
      <c r="XL368" s="44"/>
      <c r="XM368" s="44"/>
      <c r="XN368" s="44"/>
      <c r="XO368" s="44"/>
      <c r="XP368" s="44"/>
      <c r="XQ368" s="44"/>
      <c r="XR368" s="44"/>
      <c r="XS368" s="44"/>
      <c r="XT368" s="44"/>
      <c r="XU368" s="44"/>
      <c r="XV368" s="44"/>
      <c r="XW368" s="44"/>
      <c r="XX368" s="44"/>
      <c r="XY368" s="44"/>
      <c r="XZ368" s="44"/>
      <c r="YA368" s="44"/>
      <c r="YB368" s="44"/>
      <c r="YC368" s="44"/>
      <c r="YD368" s="44"/>
      <c r="YE368" s="44"/>
      <c r="YF368" s="44"/>
      <c r="YG368" s="44"/>
      <c r="YH368" s="44"/>
      <c r="YI368" s="44"/>
      <c r="YJ368" s="44"/>
      <c r="YK368" s="44"/>
      <c r="YL368" s="44"/>
      <c r="YM368" s="44"/>
      <c r="YN368" s="44"/>
      <c r="YO368" s="44"/>
      <c r="YP368" s="44"/>
      <c r="YQ368" s="44"/>
      <c r="YR368" s="44"/>
      <c r="YS368" s="44"/>
      <c r="YT368" s="44"/>
      <c r="YU368" s="44"/>
      <c r="YV368" s="44"/>
      <c r="YW368" s="44"/>
      <c r="YX368" s="44"/>
      <c r="YY368" s="44"/>
      <c r="YZ368" s="44"/>
      <c r="ZA368" s="44"/>
      <c r="ZB368" s="44"/>
      <c r="ZC368" s="44"/>
      <c r="ZD368" s="44"/>
      <c r="ZE368" s="44"/>
      <c r="ZF368" s="44"/>
      <c r="ZG368" s="44"/>
      <c r="ZH368" s="44"/>
      <c r="ZI368" s="44"/>
      <c r="ZJ368" s="44"/>
      <c r="ZK368" s="44"/>
      <c r="ZL368" s="44"/>
      <c r="ZM368" s="44"/>
      <c r="ZN368" s="44"/>
      <c r="ZO368" s="44"/>
      <c r="ZP368" s="44"/>
      <c r="ZQ368" s="44"/>
      <c r="ZR368" s="44"/>
      <c r="ZS368" s="44"/>
      <c r="ZT368" s="44"/>
      <c r="ZU368" s="44"/>
      <c r="ZV368" s="44"/>
      <c r="ZW368" s="44"/>
      <c r="ZX368" s="44"/>
      <c r="ZY368" s="44"/>
      <c r="ZZ368" s="44"/>
      <c r="AAA368" s="44"/>
      <c r="AAB368" s="44"/>
      <c r="AAC368" s="44"/>
      <c r="AAD368" s="44"/>
      <c r="AAE368" s="44"/>
      <c r="AAF368" s="44"/>
      <c r="AAG368" s="44"/>
      <c r="AAH368" s="44"/>
      <c r="AAI368" s="44"/>
      <c r="AAJ368" s="44"/>
      <c r="AAK368" s="44"/>
      <c r="AAL368" s="44"/>
      <c r="AAM368" s="44"/>
      <c r="AAN368" s="44"/>
      <c r="AAO368" s="44"/>
      <c r="AAP368" s="44"/>
      <c r="AAQ368" s="44"/>
      <c r="AAR368" s="44"/>
      <c r="AAS368" s="44"/>
      <c r="AAT368" s="44"/>
      <c r="AAU368" s="44"/>
      <c r="AAV368" s="44"/>
      <c r="AAW368" s="44"/>
      <c r="AAX368" s="44"/>
      <c r="AAY368" s="44"/>
      <c r="AAZ368" s="44"/>
      <c r="ABA368" s="44"/>
      <c r="ABB368" s="44"/>
      <c r="ABC368" s="44"/>
      <c r="ABD368" s="44"/>
      <c r="ABE368" s="44"/>
      <c r="ABF368" s="44"/>
      <c r="ABG368" s="44"/>
      <c r="ABH368" s="44"/>
      <c r="ABI368" s="44"/>
      <c r="ABJ368" s="44"/>
      <c r="ABK368" s="44"/>
      <c r="ABL368" s="44"/>
      <c r="ABM368" s="44"/>
      <c r="ABN368" s="44"/>
      <c r="ABO368" s="44"/>
      <c r="ABP368" s="44"/>
      <c r="ABQ368" s="44"/>
      <c r="ABR368" s="44"/>
      <c r="ABS368" s="44"/>
      <c r="ABT368" s="44"/>
      <c r="ABU368" s="44"/>
      <c r="ABV368" s="44"/>
      <c r="ABW368" s="44"/>
      <c r="ABX368" s="44"/>
      <c r="ABY368" s="44"/>
      <c r="ABZ368" s="44"/>
      <c r="ACA368" s="44"/>
      <c r="ACB368" s="44"/>
      <c r="ACC368" s="44"/>
      <c r="ACD368" s="44"/>
      <c r="ACE368" s="44"/>
      <c r="ACF368" s="44"/>
      <c r="ACG368" s="44"/>
      <c r="ACH368" s="44"/>
      <c r="ACI368" s="44"/>
      <c r="ACJ368" s="44"/>
      <c r="ACK368" s="44"/>
      <c r="ACL368" s="44"/>
      <c r="ACM368" s="44"/>
      <c r="ACN368" s="44"/>
      <c r="ACO368" s="44"/>
      <c r="ACP368" s="44"/>
      <c r="ACQ368" s="44"/>
      <c r="ACR368" s="44"/>
      <c r="ACS368" s="44"/>
      <c r="ACT368" s="44"/>
      <c r="ACU368" s="44"/>
      <c r="ACV368" s="44"/>
      <c r="ACW368" s="44"/>
      <c r="ACX368" s="44"/>
      <c r="ACY368" s="44"/>
      <c r="ACZ368" s="44"/>
      <c r="ADA368" s="44"/>
      <c r="ADB368" s="44"/>
      <c r="ADC368" s="44"/>
      <c r="ADD368" s="44"/>
      <c r="ADE368" s="44"/>
      <c r="ADF368" s="44"/>
      <c r="ADG368" s="44"/>
      <c r="ADH368" s="44"/>
      <c r="ADI368" s="44"/>
      <c r="ADJ368" s="44"/>
      <c r="ADK368" s="44"/>
      <c r="ADL368" s="44"/>
      <c r="ADM368" s="44"/>
      <c r="ADN368" s="44"/>
      <c r="ADO368" s="44"/>
      <c r="ADP368" s="44"/>
      <c r="ADQ368" s="44"/>
      <c r="ADR368" s="44"/>
      <c r="ADS368" s="44"/>
      <c r="ADT368" s="44"/>
      <c r="ADU368" s="44"/>
      <c r="ADV368" s="44"/>
      <c r="ADW368" s="44"/>
      <c r="ADX368" s="44"/>
      <c r="ADY368" s="44"/>
      <c r="ADZ368" s="44"/>
      <c r="AEA368" s="44"/>
      <c r="AEB368" s="44"/>
      <c r="AEC368" s="44"/>
      <c r="AED368" s="44"/>
      <c r="AEE368" s="44"/>
      <c r="AEF368" s="44"/>
      <c r="AEG368" s="44"/>
      <c r="AEH368" s="44"/>
      <c r="AEI368" s="44"/>
      <c r="AEJ368" s="44"/>
      <c r="AEK368" s="44"/>
      <c r="AEL368" s="44"/>
      <c r="AEM368" s="44"/>
      <c r="AEN368" s="44"/>
      <c r="AEO368" s="44"/>
      <c r="AEP368" s="44"/>
      <c r="AEQ368" s="44"/>
      <c r="AER368" s="44"/>
      <c r="AES368" s="44"/>
      <c r="AET368" s="44"/>
      <c r="AEU368" s="44"/>
      <c r="AEV368" s="44"/>
      <c r="AEW368" s="44"/>
      <c r="AEX368" s="44"/>
      <c r="AEY368" s="44"/>
      <c r="AEZ368" s="44"/>
      <c r="AFA368" s="44"/>
      <c r="AFB368" s="44"/>
      <c r="AFC368" s="44"/>
      <c r="AFD368" s="44"/>
      <c r="AFE368" s="44"/>
      <c r="AFF368" s="44"/>
      <c r="AFG368" s="44"/>
      <c r="AFH368" s="44"/>
      <c r="AFI368" s="44"/>
      <c r="AFJ368" s="44"/>
      <c r="AFK368" s="44"/>
      <c r="AFL368" s="44"/>
      <c r="AFM368" s="44"/>
      <c r="AFN368" s="44"/>
      <c r="AFO368" s="44"/>
      <c r="AFP368" s="44"/>
      <c r="AFQ368" s="44"/>
      <c r="AFR368" s="44"/>
      <c r="AFS368" s="44"/>
      <c r="AFT368" s="44"/>
      <c r="AFU368" s="44"/>
      <c r="AFV368" s="44"/>
      <c r="AFW368" s="44"/>
      <c r="AFX368" s="44"/>
      <c r="AFY368" s="44"/>
      <c r="AFZ368" s="44"/>
      <c r="AGA368" s="44"/>
      <c r="AGB368" s="44"/>
      <c r="AGC368" s="44"/>
      <c r="AGD368" s="44"/>
      <c r="AGE368" s="44"/>
      <c r="AGF368" s="44"/>
      <c r="AGG368" s="44"/>
      <c r="AGH368" s="44"/>
      <c r="AGI368" s="44"/>
      <c r="AGJ368" s="44"/>
      <c r="AGK368" s="44"/>
      <c r="AGL368" s="44"/>
      <c r="AGM368" s="44"/>
      <c r="AGN368" s="44"/>
      <c r="AGO368" s="44"/>
      <c r="AGP368" s="44"/>
      <c r="AGQ368" s="44"/>
      <c r="AGR368" s="44"/>
      <c r="AGS368" s="44"/>
      <c r="AGT368" s="44"/>
      <c r="AGU368" s="44"/>
      <c r="AGV368" s="44"/>
      <c r="AGW368" s="44"/>
      <c r="AGX368" s="44"/>
      <c r="AGY368" s="44"/>
      <c r="AGZ368" s="44"/>
      <c r="AHA368" s="44"/>
      <c r="AHB368" s="44"/>
      <c r="AHC368" s="44"/>
      <c r="AHD368" s="44"/>
      <c r="AHE368" s="44"/>
      <c r="AHF368" s="44"/>
      <c r="AHG368" s="44"/>
      <c r="AHH368" s="44"/>
      <c r="AHI368" s="44"/>
      <c r="AHJ368" s="44"/>
      <c r="AHK368" s="44"/>
      <c r="AHL368" s="44"/>
      <c r="AHM368" s="44"/>
      <c r="AHN368" s="44"/>
      <c r="AHO368" s="44"/>
      <c r="AHP368" s="44"/>
      <c r="AHQ368" s="44"/>
      <c r="AHR368" s="44"/>
      <c r="AHS368" s="44"/>
      <c r="AHT368" s="44"/>
      <c r="AHU368" s="44"/>
      <c r="AHV368" s="44"/>
      <c r="AHW368" s="44"/>
      <c r="AHX368" s="44"/>
      <c r="AHY368" s="44"/>
      <c r="AHZ368" s="44"/>
      <c r="AIA368" s="44"/>
      <c r="AIB368" s="44"/>
      <c r="AIC368" s="44"/>
      <c r="AID368" s="44"/>
      <c r="AIE368" s="44"/>
      <c r="AIF368" s="44"/>
      <c r="AIG368" s="44"/>
      <c r="AIH368" s="44"/>
      <c r="AII368" s="44"/>
      <c r="AIJ368" s="44"/>
      <c r="AIK368" s="44"/>
      <c r="AIL368" s="44"/>
      <c r="AIM368" s="44"/>
      <c r="AIN368" s="44"/>
      <c r="AIO368" s="44"/>
      <c r="AIP368" s="44"/>
      <c r="AIQ368" s="44"/>
      <c r="AIR368" s="44"/>
      <c r="AIS368" s="44"/>
      <c r="AIT368" s="44"/>
      <c r="AIU368" s="44"/>
      <c r="AIV368" s="44"/>
      <c r="AIW368" s="44"/>
      <c r="AIX368" s="44"/>
      <c r="AIY368" s="44"/>
      <c r="AIZ368" s="44"/>
      <c r="AJA368" s="44"/>
      <c r="AJB368" s="44"/>
      <c r="AJC368" s="44"/>
      <c r="AJD368" s="44"/>
      <c r="AJE368" s="44"/>
      <c r="AJF368" s="44"/>
      <c r="AJG368" s="44"/>
      <c r="AJH368" s="44"/>
      <c r="AJI368" s="44"/>
      <c r="AJJ368" s="44"/>
      <c r="AJK368" s="44"/>
      <c r="AJL368" s="44"/>
      <c r="AJM368" s="44"/>
      <c r="AJN368" s="44"/>
      <c r="AJO368" s="44"/>
      <c r="AJP368" s="44"/>
      <c r="AJQ368" s="44"/>
      <c r="AJR368" s="44"/>
      <c r="AJS368" s="44"/>
      <c r="AJT368" s="44"/>
      <c r="AJU368" s="44"/>
      <c r="AJV368" s="44"/>
      <c r="AJW368" s="44"/>
      <c r="AJX368" s="44"/>
      <c r="AJY368" s="44"/>
      <c r="AJZ368" s="44"/>
      <c r="AKA368" s="44"/>
      <c r="AKB368" s="44"/>
      <c r="AKC368" s="44"/>
      <c r="AKD368" s="44"/>
      <c r="AKE368" s="44"/>
      <c r="AKF368" s="44"/>
      <c r="AKG368" s="44"/>
      <c r="AKH368" s="44"/>
      <c r="AKI368" s="44"/>
      <c r="AKJ368" s="44"/>
      <c r="AKK368" s="44"/>
      <c r="AKL368" s="44"/>
      <c r="AKM368" s="44"/>
      <c r="AKN368" s="44"/>
      <c r="AKO368" s="44"/>
      <c r="AKP368" s="44"/>
      <c r="AKQ368" s="44"/>
      <c r="AKR368" s="44"/>
      <c r="AKS368" s="44"/>
      <c r="AKT368" s="44"/>
      <c r="AKU368" s="44"/>
      <c r="AKV368" s="44"/>
      <c r="AKW368" s="44"/>
      <c r="AKX368" s="44"/>
      <c r="AKY368" s="44"/>
      <c r="AKZ368" s="44"/>
      <c r="ALA368" s="44"/>
      <c r="ALB368" s="44"/>
      <c r="ALC368" s="44"/>
      <c r="ALD368" s="44"/>
      <c r="ALE368" s="44"/>
      <c r="ALF368" s="44"/>
      <c r="ALG368" s="44"/>
      <c r="ALH368" s="44"/>
      <c r="ALI368" s="44"/>
      <c r="ALJ368" s="44"/>
      <c r="ALK368" s="44"/>
      <c r="ALL368" s="44"/>
      <c r="ALM368" s="44"/>
      <c r="ALN368" s="44"/>
      <c r="ALO368" s="44"/>
      <c r="ALP368" s="44"/>
      <c r="ALQ368" s="44"/>
      <c r="ALR368" s="44"/>
      <c r="ALS368" s="44"/>
      <c r="ALT368" s="44"/>
      <c r="ALU368" s="44"/>
      <c r="ALV368" s="44"/>
      <c r="ALW368" s="44"/>
      <c r="ALX368" s="44"/>
      <c r="ALY368" s="44"/>
      <c r="ALZ368" s="44"/>
      <c r="AMA368" s="44"/>
      <c r="AMB368" s="44"/>
      <c r="AMC368" s="44"/>
      <c r="AMD368" s="44"/>
      <c r="AME368" s="44"/>
      <c r="AMF368" s="44"/>
      <c r="AMG368" s="44"/>
      <c r="AMH368" s="44"/>
      <c r="AMI368" s="44"/>
      <c r="AMJ368" s="44"/>
      <c r="AMK368" s="44"/>
      <c r="AML368" s="44"/>
      <c r="AMM368" s="44"/>
      <c r="AMN368" s="44"/>
      <c r="AMO368" s="44"/>
      <c r="AMP368" s="44"/>
      <c r="AMQ368" s="44"/>
      <c r="AMR368" s="44"/>
      <c r="AMS368" s="44"/>
      <c r="AMT368" s="44"/>
      <c r="AMU368" s="44"/>
      <c r="AMV368" s="44"/>
      <c r="AMW368" s="44"/>
      <c r="AMX368" s="44"/>
      <c r="AMY368" s="44"/>
      <c r="AMZ368" s="44"/>
      <c r="ANA368" s="44"/>
      <c r="ANB368" s="44"/>
      <c r="ANC368" s="44"/>
      <c r="AND368" s="44"/>
      <c r="ANE368" s="44"/>
      <c r="ANF368" s="44"/>
      <c r="ANG368" s="44"/>
      <c r="ANH368" s="44"/>
      <c r="ANI368" s="44"/>
      <c r="ANJ368" s="44"/>
      <c r="ANK368" s="44"/>
      <c r="ANL368" s="44"/>
      <c r="ANM368" s="44"/>
      <c r="ANN368" s="44"/>
      <c r="ANO368" s="44"/>
      <c r="ANP368" s="44"/>
      <c r="ANQ368" s="44"/>
      <c r="ANR368" s="44"/>
      <c r="ANS368" s="44"/>
      <c r="ANT368" s="44"/>
      <c r="ANU368" s="44"/>
      <c r="ANV368" s="44"/>
      <c r="ANW368" s="44"/>
      <c r="ANX368" s="44"/>
      <c r="ANY368" s="44"/>
      <c r="ANZ368" s="44"/>
      <c r="AOA368" s="44"/>
      <c r="AOB368" s="44"/>
      <c r="AOC368" s="44"/>
      <c r="AOD368" s="44"/>
      <c r="AOE368" s="44"/>
      <c r="AOF368" s="44"/>
      <c r="AOG368" s="44"/>
      <c r="AOH368" s="44"/>
      <c r="AOI368" s="44"/>
      <c r="AOJ368" s="44"/>
      <c r="AOK368" s="44"/>
      <c r="AOL368" s="44"/>
      <c r="AOM368" s="44"/>
      <c r="AON368" s="44"/>
      <c r="AOO368" s="44"/>
      <c r="AOP368" s="44"/>
      <c r="AOQ368" s="44"/>
      <c r="AOR368" s="44"/>
      <c r="AOS368" s="44"/>
      <c r="AOT368" s="44"/>
      <c r="AOU368" s="44"/>
      <c r="AOV368" s="44"/>
      <c r="AOW368" s="44"/>
      <c r="AOX368" s="44"/>
      <c r="AOY368" s="44"/>
      <c r="AOZ368" s="44"/>
      <c r="APA368" s="44"/>
      <c r="APB368" s="44"/>
      <c r="APC368" s="44"/>
      <c r="APD368" s="44"/>
      <c r="APE368" s="44"/>
      <c r="APF368" s="44"/>
      <c r="APG368" s="44"/>
      <c r="APH368" s="44"/>
      <c r="API368" s="44"/>
      <c r="APJ368" s="44"/>
      <c r="APK368" s="44"/>
      <c r="APL368" s="44"/>
      <c r="APM368" s="44"/>
      <c r="APN368" s="44"/>
      <c r="APO368" s="44"/>
      <c r="APP368" s="44"/>
      <c r="APQ368" s="44"/>
      <c r="APR368" s="44"/>
      <c r="APS368" s="44"/>
      <c r="APT368" s="44"/>
      <c r="APU368" s="44"/>
      <c r="APV368" s="44"/>
      <c r="APW368" s="44"/>
      <c r="APX368" s="44"/>
      <c r="APY368" s="44"/>
      <c r="APZ368" s="44"/>
      <c r="AQA368" s="44"/>
      <c r="AQB368" s="44"/>
      <c r="AQC368" s="44"/>
      <c r="AQD368" s="44"/>
      <c r="AQE368" s="44"/>
      <c r="AQF368" s="44"/>
      <c r="AQG368" s="44"/>
      <c r="AQH368" s="44"/>
      <c r="AQI368" s="44"/>
      <c r="AQJ368" s="44"/>
      <c r="AQK368" s="44"/>
      <c r="AQL368" s="44"/>
      <c r="AQM368" s="44"/>
      <c r="AQN368" s="44"/>
      <c r="AQO368" s="44"/>
      <c r="AQP368" s="44"/>
      <c r="AQQ368" s="44"/>
      <c r="AQR368" s="44"/>
      <c r="AQS368" s="44"/>
      <c r="AQT368" s="44"/>
      <c r="AQU368" s="44"/>
      <c r="AQV368" s="44"/>
      <c r="AQW368" s="44"/>
      <c r="AQX368" s="44"/>
      <c r="AQY368" s="44"/>
      <c r="AQZ368" s="44"/>
      <c r="ARA368" s="44"/>
      <c r="ARB368" s="44"/>
      <c r="ARC368" s="44"/>
      <c r="ARD368" s="44"/>
      <c r="ARE368" s="44"/>
      <c r="ARF368" s="44"/>
      <c r="ARG368" s="44"/>
      <c r="ARH368" s="44"/>
      <c r="ARI368" s="44"/>
      <c r="ARJ368" s="44"/>
      <c r="ARK368" s="44"/>
      <c r="ARL368" s="44"/>
      <c r="ARM368" s="44"/>
      <c r="ARN368" s="44"/>
      <c r="ARO368" s="44"/>
      <c r="ARP368" s="44"/>
      <c r="ARQ368" s="44"/>
      <c r="ARR368" s="44"/>
      <c r="ARS368" s="44"/>
      <c r="ART368" s="44"/>
      <c r="ARU368" s="44"/>
      <c r="ARV368" s="44"/>
      <c r="ARW368" s="44"/>
      <c r="ARX368" s="44"/>
      <c r="ARY368" s="44"/>
      <c r="ARZ368" s="44"/>
      <c r="ASA368" s="44"/>
      <c r="ASB368" s="44"/>
      <c r="ASC368" s="44"/>
      <c r="ASD368" s="44"/>
      <c r="ASE368" s="44"/>
      <c r="ASF368" s="44"/>
      <c r="ASG368" s="44"/>
      <c r="ASH368" s="44"/>
      <c r="ASI368" s="44"/>
      <c r="ASJ368" s="44"/>
      <c r="ASK368" s="44"/>
      <c r="ASL368" s="44"/>
      <c r="ASM368" s="44"/>
      <c r="ASN368" s="44"/>
      <c r="ASO368" s="44"/>
      <c r="ASP368" s="44"/>
      <c r="ASQ368" s="44"/>
      <c r="ASR368" s="44"/>
      <c r="ASS368" s="44"/>
      <c r="AST368" s="44"/>
      <c r="ASU368" s="44"/>
      <c r="ASV368" s="44"/>
      <c r="ASW368" s="44"/>
      <c r="ASX368" s="44"/>
      <c r="ASY368" s="44"/>
      <c r="ASZ368" s="44"/>
      <c r="ATA368" s="44"/>
      <c r="ATB368" s="44"/>
      <c r="ATC368" s="44"/>
      <c r="ATD368" s="44"/>
      <c r="ATE368" s="44"/>
      <c r="ATF368" s="44"/>
      <c r="ATG368" s="44"/>
      <c r="ATH368" s="44"/>
      <c r="ATI368" s="44"/>
      <c r="ATJ368" s="44"/>
      <c r="ATK368" s="44"/>
      <c r="ATL368" s="44"/>
      <c r="ATM368" s="44"/>
      <c r="ATN368" s="44"/>
      <c r="ATO368" s="44"/>
      <c r="ATP368" s="44"/>
      <c r="ATQ368" s="44"/>
      <c r="ATR368" s="44"/>
      <c r="ATS368" s="44"/>
      <c r="ATT368" s="44"/>
      <c r="ATU368" s="44"/>
      <c r="ATV368" s="44"/>
      <c r="ATW368" s="44"/>
      <c r="ATX368" s="44"/>
      <c r="ATY368" s="44"/>
      <c r="ATZ368" s="44"/>
      <c r="AUA368" s="44"/>
      <c r="AUB368" s="44"/>
      <c r="AUC368" s="44"/>
      <c r="AUD368" s="44"/>
      <c r="AUE368" s="44"/>
      <c r="AUF368" s="44"/>
      <c r="AUG368" s="44"/>
      <c r="AUH368" s="44"/>
      <c r="AUI368" s="44"/>
      <c r="AUJ368" s="44"/>
      <c r="AUK368" s="44"/>
      <c r="AUL368" s="44"/>
      <c r="AUM368" s="44"/>
      <c r="AUN368" s="44"/>
      <c r="AUO368" s="44"/>
      <c r="AUP368" s="44"/>
      <c r="AUQ368" s="44"/>
      <c r="AUR368" s="44"/>
      <c r="AUS368" s="44"/>
      <c r="AUT368" s="44"/>
      <c r="AUU368" s="44"/>
      <c r="AUV368" s="44"/>
      <c r="AUW368" s="44"/>
      <c r="AUX368" s="44"/>
      <c r="AUY368" s="44"/>
      <c r="AUZ368" s="44"/>
      <c r="AVA368" s="44"/>
      <c r="AVB368" s="44"/>
      <c r="AVC368" s="44"/>
      <c r="AVD368" s="44"/>
      <c r="AVE368" s="44"/>
      <c r="AVF368" s="44"/>
      <c r="AVG368" s="44"/>
      <c r="AVH368" s="44"/>
      <c r="AVI368" s="44"/>
      <c r="AVJ368" s="44"/>
      <c r="AVK368" s="44"/>
      <c r="AVL368" s="44"/>
      <c r="AVM368" s="44"/>
      <c r="AVN368" s="44"/>
      <c r="AVO368" s="44"/>
      <c r="AVP368" s="44"/>
      <c r="AVQ368" s="44"/>
      <c r="AVR368" s="44"/>
      <c r="AVS368" s="44"/>
      <c r="AVT368" s="44"/>
      <c r="AVU368" s="44"/>
      <c r="AVV368" s="44"/>
      <c r="AVW368" s="44"/>
      <c r="AVX368" s="44"/>
      <c r="AVY368" s="44"/>
      <c r="AVZ368" s="44"/>
      <c r="AWA368" s="44"/>
      <c r="AWB368" s="44"/>
      <c r="AWC368" s="44"/>
      <c r="AWD368" s="44"/>
      <c r="AWE368" s="44"/>
      <c r="AWF368" s="44"/>
      <c r="AWG368" s="44"/>
      <c r="AWH368" s="44"/>
      <c r="AWI368" s="44"/>
      <c r="AWJ368" s="44"/>
      <c r="AWK368" s="44"/>
      <c r="AWL368" s="44"/>
      <c r="AWM368" s="44"/>
      <c r="AWN368" s="44"/>
      <c r="AWO368" s="44"/>
      <c r="AWP368" s="44"/>
      <c r="AWQ368" s="44"/>
      <c r="AWR368" s="44"/>
      <c r="AWS368" s="44"/>
      <c r="AWT368" s="44"/>
      <c r="AWU368" s="44"/>
      <c r="AWV368" s="44"/>
      <c r="AWW368" s="44"/>
      <c r="AWX368" s="44"/>
      <c r="AWY368" s="44"/>
      <c r="AWZ368" s="44"/>
      <c r="AXA368" s="44"/>
      <c r="AXB368" s="44"/>
      <c r="AXC368" s="44"/>
      <c r="AXD368" s="44"/>
      <c r="AXE368" s="44"/>
      <c r="AXF368" s="44"/>
      <c r="AXG368" s="44"/>
      <c r="AXH368" s="44"/>
      <c r="AXI368" s="44"/>
      <c r="AXJ368" s="44"/>
      <c r="AXK368" s="44"/>
      <c r="AXL368" s="44"/>
      <c r="AXM368" s="44"/>
      <c r="AXN368" s="44"/>
      <c r="AXO368" s="44"/>
      <c r="AXP368" s="44"/>
      <c r="AXQ368" s="44"/>
      <c r="AXR368" s="44"/>
      <c r="AXS368" s="44"/>
      <c r="AXT368" s="44"/>
      <c r="AXU368" s="44"/>
      <c r="AXV368" s="44"/>
      <c r="AXW368" s="44"/>
      <c r="AXX368" s="44"/>
      <c r="AXY368" s="44"/>
      <c r="AXZ368" s="44"/>
      <c r="AYA368" s="44"/>
      <c r="AYB368" s="44"/>
      <c r="AYC368" s="44"/>
      <c r="AYD368" s="44"/>
      <c r="AYE368" s="44"/>
      <c r="AYF368" s="44"/>
      <c r="AYG368" s="44"/>
      <c r="AYH368" s="44"/>
      <c r="AYI368" s="44"/>
      <c r="AYJ368" s="44"/>
      <c r="AYK368" s="44"/>
      <c r="AYL368" s="44"/>
      <c r="AYM368" s="44"/>
      <c r="AYN368" s="44"/>
      <c r="AYO368" s="44"/>
      <c r="AYP368" s="44"/>
      <c r="AYQ368" s="44"/>
      <c r="AYR368" s="44"/>
      <c r="AYS368" s="44"/>
      <c r="AYT368" s="44"/>
      <c r="AYU368" s="44"/>
      <c r="AYV368" s="44"/>
      <c r="AYW368" s="44"/>
      <c r="AYX368" s="44"/>
      <c r="AYY368" s="44"/>
      <c r="AYZ368" s="44"/>
      <c r="AZA368" s="44"/>
      <c r="AZB368" s="44"/>
      <c r="AZC368" s="44"/>
      <c r="AZD368" s="44"/>
      <c r="AZE368" s="44"/>
      <c r="AZF368" s="44"/>
      <c r="AZG368" s="44"/>
      <c r="AZH368" s="44"/>
      <c r="AZI368" s="44"/>
      <c r="AZJ368" s="44"/>
      <c r="AZK368" s="44"/>
      <c r="AZL368" s="44"/>
      <c r="AZM368" s="44"/>
      <c r="AZN368" s="44"/>
      <c r="AZO368" s="44"/>
      <c r="AZP368" s="44"/>
      <c r="AZQ368" s="44"/>
      <c r="AZR368" s="44"/>
      <c r="AZS368" s="44"/>
      <c r="AZT368" s="44"/>
      <c r="AZU368" s="44"/>
      <c r="AZV368" s="44"/>
      <c r="AZW368" s="44"/>
      <c r="AZX368" s="44"/>
      <c r="AZY368" s="44"/>
      <c r="AZZ368" s="44"/>
      <c r="BAA368" s="44"/>
      <c r="BAB368" s="44"/>
      <c r="BAC368" s="44"/>
      <c r="BAD368" s="44"/>
      <c r="BAE368" s="44"/>
      <c r="BAF368" s="44"/>
      <c r="BAG368" s="44"/>
      <c r="BAH368" s="44"/>
      <c r="BAI368" s="44"/>
      <c r="BAJ368" s="44"/>
      <c r="BAK368" s="44"/>
      <c r="BAL368" s="44"/>
      <c r="BAM368" s="44"/>
      <c r="BAN368" s="44"/>
      <c r="BAO368" s="44"/>
      <c r="BAP368" s="44"/>
      <c r="BAQ368" s="44"/>
      <c r="BAR368" s="44"/>
      <c r="BAS368" s="44"/>
      <c r="BAT368" s="44"/>
      <c r="BAU368" s="44"/>
      <c r="BAV368" s="44"/>
      <c r="BAW368" s="44"/>
      <c r="BAX368" s="44"/>
      <c r="BAY368" s="44"/>
      <c r="BAZ368" s="44"/>
      <c r="BBA368" s="44"/>
      <c r="BBB368" s="44"/>
      <c r="BBC368" s="44"/>
      <c r="BBD368" s="44"/>
      <c r="BBE368" s="44"/>
      <c r="BBF368" s="44"/>
      <c r="BBG368" s="44"/>
      <c r="BBH368" s="44"/>
      <c r="BBI368" s="44"/>
      <c r="BBJ368" s="44"/>
      <c r="BBK368" s="44"/>
      <c r="BBL368" s="44"/>
      <c r="BBM368" s="44"/>
      <c r="BBN368" s="44"/>
      <c r="BBO368" s="44"/>
      <c r="BBP368" s="44"/>
      <c r="BBQ368" s="44"/>
      <c r="BBR368" s="44"/>
      <c r="BBS368" s="44"/>
      <c r="BBT368" s="44"/>
      <c r="BBU368" s="44"/>
      <c r="BBV368" s="44"/>
      <c r="BBW368" s="44"/>
      <c r="BBX368" s="44"/>
      <c r="BBY368" s="44"/>
      <c r="BBZ368" s="44"/>
      <c r="BCA368" s="44"/>
      <c r="BCB368" s="44"/>
      <c r="BCC368" s="44"/>
      <c r="BCD368" s="44"/>
      <c r="BCE368" s="44"/>
      <c r="BCF368" s="44"/>
      <c r="BCG368" s="44"/>
      <c r="BCH368" s="44"/>
      <c r="BCI368" s="44"/>
      <c r="BCJ368" s="44"/>
      <c r="BCK368" s="44"/>
      <c r="BCL368" s="44"/>
      <c r="BCM368" s="44"/>
      <c r="BCN368" s="44"/>
      <c r="BCO368" s="44"/>
      <c r="BCP368" s="44"/>
      <c r="BCQ368" s="44"/>
      <c r="BCR368" s="44"/>
      <c r="BCS368" s="44"/>
      <c r="BCT368" s="44"/>
      <c r="BCU368" s="44"/>
      <c r="BCV368" s="44"/>
      <c r="BCW368" s="44"/>
      <c r="BCX368" s="44"/>
      <c r="BCY368" s="44"/>
      <c r="BCZ368" s="44"/>
      <c r="BDA368" s="44"/>
      <c r="BDB368" s="44"/>
      <c r="BDC368" s="44"/>
      <c r="BDD368" s="44"/>
      <c r="BDE368" s="44"/>
      <c r="BDF368" s="44"/>
      <c r="BDG368" s="44"/>
      <c r="BDH368" s="44"/>
      <c r="BDI368" s="44"/>
      <c r="BDJ368" s="44"/>
      <c r="BDK368" s="44"/>
      <c r="BDL368" s="44"/>
      <c r="BDM368" s="44"/>
      <c r="BDN368" s="44"/>
      <c r="BDO368" s="44"/>
      <c r="BDP368" s="44"/>
      <c r="BDQ368" s="44"/>
      <c r="BDR368" s="44"/>
      <c r="BDS368" s="44"/>
      <c r="BDT368" s="44"/>
      <c r="BDU368" s="44"/>
      <c r="BDV368" s="44"/>
      <c r="BDW368" s="44"/>
      <c r="BDX368" s="44"/>
      <c r="BDY368" s="44"/>
      <c r="BDZ368" s="44"/>
      <c r="BEA368" s="44"/>
      <c r="BEB368" s="44"/>
      <c r="BEC368" s="44"/>
      <c r="BED368" s="44"/>
      <c r="BEE368" s="44"/>
      <c r="BEF368" s="44"/>
      <c r="BEG368" s="44"/>
      <c r="BEH368" s="44"/>
      <c r="BEI368" s="44"/>
      <c r="BEJ368" s="44"/>
      <c r="BEK368" s="44"/>
      <c r="BEL368" s="44"/>
      <c r="BEM368" s="44"/>
      <c r="BEN368" s="44"/>
      <c r="BEO368" s="44"/>
      <c r="BEP368" s="44"/>
      <c r="BEQ368" s="44"/>
      <c r="BER368" s="44"/>
      <c r="BES368" s="44"/>
      <c r="BET368" s="44"/>
      <c r="BEU368" s="44"/>
      <c r="BEV368" s="44"/>
      <c r="BEW368" s="44"/>
      <c r="BEX368" s="44"/>
      <c r="BEY368" s="44"/>
      <c r="BEZ368" s="44"/>
      <c r="BFA368" s="44"/>
      <c r="BFB368" s="44"/>
      <c r="BFC368" s="44"/>
      <c r="BFD368" s="44"/>
      <c r="BFE368" s="44"/>
      <c r="BFF368" s="44"/>
      <c r="BFG368" s="44"/>
      <c r="BFH368" s="44"/>
      <c r="BFI368" s="44"/>
      <c r="BFJ368" s="44"/>
      <c r="BFK368" s="44"/>
      <c r="BFL368" s="44"/>
      <c r="BFM368" s="44"/>
      <c r="BFN368" s="44"/>
      <c r="BFO368" s="44"/>
      <c r="BFP368" s="44"/>
      <c r="BFQ368" s="44"/>
      <c r="BFR368" s="44"/>
      <c r="BFS368" s="44"/>
      <c r="BFT368" s="44"/>
      <c r="BFU368" s="44"/>
      <c r="BFV368" s="44"/>
      <c r="BFW368" s="44"/>
      <c r="BFX368" s="44"/>
      <c r="BFY368" s="44"/>
      <c r="BFZ368" s="44"/>
      <c r="BGA368" s="44"/>
      <c r="BGB368" s="44"/>
      <c r="BGC368" s="44"/>
      <c r="BGD368" s="44"/>
      <c r="BGE368" s="44"/>
      <c r="BGF368" s="44"/>
      <c r="BGG368" s="44"/>
      <c r="BGH368" s="44"/>
      <c r="BGI368" s="44"/>
      <c r="BGJ368" s="44"/>
      <c r="BGK368" s="44"/>
      <c r="BGL368" s="44"/>
      <c r="BGM368" s="44"/>
      <c r="BGN368" s="44"/>
      <c r="BGO368" s="44"/>
      <c r="BGP368" s="44"/>
      <c r="BGQ368" s="44"/>
      <c r="BGR368" s="44"/>
      <c r="BGS368" s="44"/>
      <c r="BGT368" s="44"/>
      <c r="BGU368" s="44"/>
      <c r="BGV368" s="44"/>
      <c r="BGW368" s="44"/>
      <c r="BGX368" s="44"/>
      <c r="BGY368" s="44"/>
      <c r="BGZ368" s="44"/>
      <c r="BHA368" s="44"/>
      <c r="BHB368" s="44"/>
      <c r="BHC368" s="44"/>
      <c r="BHD368" s="44"/>
      <c r="BHE368" s="44"/>
      <c r="BHF368" s="44"/>
      <c r="BHG368" s="44"/>
      <c r="BHH368" s="44"/>
      <c r="BHI368" s="44"/>
      <c r="BHJ368" s="44"/>
      <c r="BHK368" s="44"/>
      <c r="BHL368" s="44"/>
      <c r="BHM368" s="44"/>
      <c r="BHN368" s="44"/>
      <c r="BHO368" s="44"/>
      <c r="BHP368" s="44"/>
      <c r="BHQ368" s="44"/>
      <c r="BHR368" s="44"/>
      <c r="BHS368" s="44"/>
      <c r="BHT368" s="44"/>
      <c r="BHU368" s="44"/>
      <c r="BHV368" s="44"/>
      <c r="BHW368" s="44"/>
      <c r="BHX368" s="44"/>
      <c r="BHY368" s="44"/>
      <c r="BHZ368" s="44"/>
      <c r="BIA368" s="44"/>
      <c r="BIB368" s="44"/>
      <c r="BIC368" s="44"/>
      <c r="BID368" s="44"/>
      <c r="BIE368" s="44"/>
      <c r="BIF368" s="44"/>
      <c r="BIG368" s="44"/>
      <c r="BIH368" s="44"/>
      <c r="BII368" s="44"/>
      <c r="BIJ368" s="44"/>
      <c r="BIK368" s="44"/>
      <c r="BIL368" s="44"/>
      <c r="BIM368" s="44"/>
      <c r="BIN368" s="44"/>
      <c r="BIO368" s="44"/>
      <c r="BIP368" s="44"/>
      <c r="BIQ368" s="44"/>
      <c r="BIR368" s="44"/>
      <c r="BIS368" s="44"/>
      <c r="BIT368" s="44"/>
      <c r="BIU368" s="44"/>
      <c r="BIV368" s="44"/>
      <c r="BIW368" s="44"/>
      <c r="BIX368" s="44"/>
      <c r="BIY368" s="44"/>
      <c r="BIZ368" s="44"/>
      <c r="BJA368" s="44"/>
      <c r="BJB368" s="44"/>
      <c r="BJC368" s="44"/>
      <c r="BJD368" s="44"/>
      <c r="BJE368" s="44"/>
      <c r="BJF368" s="44"/>
      <c r="BJG368" s="44"/>
      <c r="BJH368" s="44"/>
      <c r="BJI368" s="44"/>
      <c r="BJJ368" s="44"/>
      <c r="BJK368" s="44"/>
      <c r="BJL368" s="44"/>
      <c r="BJM368" s="44"/>
      <c r="BJN368" s="44"/>
      <c r="BJO368" s="44"/>
      <c r="BJP368" s="44"/>
      <c r="BJQ368" s="44"/>
      <c r="BJR368" s="44"/>
      <c r="BJS368" s="44"/>
      <c r="BJT368" s="44"/>
      <c r="BJU368" s="44"/>
      <c r="BJV368" s="44"/>
      <c r="BJW368" s="44"/>
      <c r="BJX368" s="44"/>
      <c r="BJY368" s="44"/>
      <c r="BJZ368" s="44"/>
      <c r="BKA368" s="44"/>
      <c r="BKB368" s="44"/>
      <c r="BKC368" s="44"/>
      <c r="BKD368" s="44"/>
      <c r="BKE368" s="44"/>
      <c r="BKF368" s="44"/>
      <c r="BKG368" s="44"/>
      <c r="BKH368" s="44"/>
      <c r="BKI368" s="44"/>
      <c r="BKJ368" s="44"/>
      <c r="BKK368" s="44"/>
      <c r="BKL368" s="44"/>
      <c r="BKM368" s="44"/>
      <c r="BKN368" s="44"/>
      <c r="BKO368" s="44"/>
      <c r="BKP368" s="44"/>
      <c r="BKQ368" s="44"/>
      <c r="BKR368" s="44"/>
      <c r="BKS368" s="44"/>
      <c r="BKT368" s="44"/>
      <c r="BKU368" s="44"/>
      <c r="BKV368" s="44"/>
      <c r="BKW368" s="44"/>
      <c r="BKX368" s="44"/>
      <c r="BKY368" s="44"/>
      <c r="BKZ368" s="44"/>
      <c r="BLA368" s="44"/>
      <c r="BLB368" s="44"/>
      <c r="BLC368" s="44"/>
      <c r="BLD368" s="44"/>
      <c r="BLE368" s="44"/>
      <c r="BLF368" s="44"/>
      <c r="BLG368" s="44"/>
      <c r="BLH368" s="44"/>
      <c r="BLI368" s="44"/>
      <c r="BLJ368" s="44"/>
      <c r="BLK368" s="44"/>
      <c r="BLL368" s="44"/>
      <c r="BLM368" s="44"/>
      <c r="BLN368" s="44"/>
      <c r="BLO368" s="44"/>
      <c r="BLP368" s="44"/>
      <c r="BLQ368" s="44"/>
      <c r="BLR368" s="44"/>
      <c r="BLS368" s="44"/>
      <c r="BLT368" s="44"/>
      <c r="BLU368" s="44"/>
      <c r="BLV368" s="44"/>
      <c r="BLW368" s="44"/>
      <c r="BLX368" s="44"/>
      <c r="BLY368" s="44"/>
      <c r="BLZ368" s="44"/>
      <c r="BMA368" s="44"/>
      <c r="BMB368" s="44"/>
      <c r="BMC368" s="44"/>
      <c r="BMD368" s="44"/>
      <c r="BME368" s="44"/>
      <c r="BMF368" s="44"/>
      <c r="BMG368" s="44"/>
      <c r="BMH368" s="44"/>
      <c r="BMI368" s="44"/>
      <c r="BMJ368" s="44"/>
      <c r="BMK368" s="44"/>
      <c r="BML368" s="44"/>
      <c r="BMM368" s="44"/>
      <c r="BMN368" s="44"/>
      <c r="BMO368" s="44"/>
      <c r="BMP368" s="44"/>
      <c r="BMQ368" s="44"/>
      <c r="BMR368" s="44"/>
      <c r="BMS368" s="44"/>
      <c r="BMT368" s="44"/>
      <c r="BMU368" s="44"/>
      <c r="BMV368" s="44"/>
      <c r="BMW368" s="44"/>
      <c r="BMX368" s="44"/>
      <c r="BMY368" s="44"/>
      <c r="BMZ368" s="44"/>
      <c r="BNA368" s="44"/>
      <c r="BNB368" s="44"/>
      <c r="BNC368" s="44"/>
      <c r="BND368" s="44"/>
      <c r="BNE368" s="44"/>
      <c r="BNF368" s="44"/>
      <c r="BNG368" s="44"/>
      <c r="BNH368" s="44"/>
      <c r="BNI368" s="44"/>
      <c r="BNJ368" s="44"/>
      <c r="BNK368" s="44"/>
      <c r="BNL368" s="44"/>
      <c r="BNM368" s="44"/>
      <c r="BNN368" s="44"/>
      <c r="BNO368" s="44"/>
      <c r="BNP368" s="44"/>
      <c r="BNQ368" s="44"/>
      <c r="BNR368" s="44"/>
      <c r="BNS368" s="44"/>
      <c r="BNT368" s="44"/>
      <c r="BNU368" s="44"/>
      <c r="BNV368" s="44"/>
      <c r="BNW368" s="44"/>
      <c r="BNX368" s="44"/>
      <c r="BNY368" s="44"/>
      <c r="BNZ368" s="44"/>
      <c r="BOA368" s="44"/>
      <c r="BOB368" s="44"/>
      <c r="BOC368" s="44"/>
      <c r="BOD368" s="44"/>
      <c r="BOE368" s="44"/>
      <c r="BOF368" s="44"/>
      <c r="BOG368" s="44"/>
      <c r="BOH368" s="44"/>
      <c r="BOI368" s="44"/>
      <c r="BOJ368" s="44"/>
      <c r="BOK368" s="44"/>
      <c r="BOL368" s="44"/>
      <c r="BOM368" s="44"/>
      <c r="BON368" s="44"/>
      <c r="BOO368" s="44"/>
      <c r="BOP368" s="44"/>
      <c r="BOQ368" s="44"/>
      <c r="BOR368" s="44"/>
      <c r="BOS368" s="44"/>
      <c r="BOT368" s="44"/>
      <c r="BOU368" s="44"/>
      <c r="BOV368" s="44"/>
      <c r="BOW368" s="44"/>
      <c r="BOX368" s="44"/>
      <c r="BOY368" s="44"/>
      <c r="BOZ368" s="44"/>
      <c r="BPA368" s="44"/>
      <c r="BPB368" s="44"/>
      <c r="BPC368" s="44"/>
      <c r="BPD368" s="44"/>
      <c r="BPE368" s="44"/>
      <c r="BPF368" s="44"/>
      <c r="BPG368" s="44"/>
      <c r="BPH368" s="44"/>
      <c r="BPI368" s="44"/>
      <c r="BPJ368" s="44"/>
      <c r="BPK368" s="44"/>
      <c r="BPL368" s="44"/>
      <c r="BPM368" s="44"/>
      <c r="BPN368" s="44"/>
      <c r="BPO368" s="44"/>
      <c r="BPP368" s="44"/>
      <c r="BPQ368" s="44"/>
      <c r="BPR368" s="44"/>
      <c r="BPS368" s="44"/>
      <c r="BPT368" s="44"/>
      <c r="BPU368" s="44"/>
      <c r="BPV368" s="44"/>
      <c r="BPW368" s="44"/>
      <c r="BPX368" s="44"/>
      <c r="BPY368" s="44"/>
      <c r="BPZ368" s="44"/>
      <c r="BQA368" s="44"/>
      <c r="BQB368" s="44"/>
      <c r="BQC368" s="44"/>
      <c r="BQD368" s="44"/>
      <c r="BQE368" s="44"/>
      <c r="BQF368" s="44"/>
      <c r="BQG368" s="44"/>
      <c r="BQH368" s="44"/>
      <c r="BQI368" s="44"/>
      <c r="BQJ368" s="44"/>
      <c r="BQK368" s="44"/>
      <c r="BQL368" s="44"/>
      <c r="BQM368" s="44"/>
      <c r="BQN368" s="44"/>
      <c r="BQO368" s="44"/>
      <c r="BQP368" s="44"/>
      <c r="BQQ368" s="44"/>
      <c r="BQR368" s="44"/>
      <c r="BQS368" s="44"/>
      <c r="BQT368" s="44"/>
      <c r="BQU368" s="44"/>
      <c r="BQV368" s="44"/>
      <c r="BQW368" s="44"/>
      <c r="BQX368" s="44"/>
      <c r="BQY368" s="44"/>
      <c r="BQZ368" s="44"/>
      <c r="BRA368" s="44"/>
      <c r="BRB368" s="44"/>
      <c r="BRC368" s="44"/>
      <c r="BRD368" s="44"/>
      <c r="BRE368" s="44"/>
      <c r="BRF368" s="44"/>
      <c r="BRG368" s="44"/>
      <c r="BRH368" s="44"/>
      <c r="BRI368" s="44"/>
      <c r="BRJ368" s="44"/>
      <c r="BRK368" s="44"/>
      <c r="BRL368" s="44"/>
      <c r="BRM368" s="44"/>
      <c r="BRN368" s="44"/>
      <c r="BRO368" s="44"/>
      <c r="BRP368" s="44"/>
      <c r="BRQ368" s="44"/>
      <c r="BRR368" s="44"/>
      <c r="BRS368" s="44"/>
      <c r="BRT368" s="44"/>
      <c r="BRU368" s="44"/>
      <c r="BRV368" s="44"/>
      <c r="BRW368" s="44"/>
      <c r="BRX368" s="44"/>
      <c r="BRY368" s="44"/>
      <c r="BRZ368" s="44"/>
    </row>
    <row r="369" spans="1:2296" s="4" customFormat="1" ht="39" customHeight="1" x14ac:dyDescent="0.3">
      <c r="A369" s="812"/>
      <c r="B369" s="812"/>
      <c r="C369" s="812"/>
      <c r="D369" s="813"/>
      <c r="E369" s="542"/>
      <c r="F369" s="364">
        <v>157</v>
      </c>
      <c r="G369" s="394" t="s">
        <v>1136</v>
      </c>
      <c r="H369" s="338">
        <v>0</v>
      </c>
      <c r="I369" s="335">
        <v>0</v>
      </c>
      <c r="J369" s="335">
        <v>0</v>
      </c>
      <c r="K369" s="335">
        <v>0</v>
      </c>
      <c r="L369" s="615"/>
      <c r="M369" s="621">
        <v>0</v>
      </c>
      <c r="N369" s="335">
        <v>2074418947</v>
      </c>
      <c r="O369" s="335">
        <v>0</v>
      </c>
      <c r="P369" s="335">
        <v>0</v>
      </c>
      <c r="Q369" s="617" t="s">
        <v>1035</v>
      </c>
      <c r="R369" s="621">
        <v>0</v>
      </c>
      <c r="S369" s="482">
        <v>0</v>
      </c>
      <c r="T369" s="482">
        <v>0</v>
      </c>
      <c r="U369" s="482">
        <v>0</v>
      </c>
      <c r="V369" s="643"/>
      <c r="W369" s="496">
        <f>H369+M369+R369</f>
        <v>0</v>
      </c>
      <c r="X369" s="55">
        <f t="shared" ref="X369:Z370" si="211">I369+N369+S369</f>
        <v>2074418947</v>
      </c>
      <c r="Y369" s="55">
        <f t="shared" si="211"/>
        <v>0</v>
      </c>
      <c r="Z369" s="288">
        <f t="shared" si="211"/>
        <v>0</v>
      </c>
      <c r="AA369" s="897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  <c r="AMI369" s="3"/>
      <c r="AMJ369" s="3"/>
      <c r="AMK369" s="3"/>
      <c r="AML369" s="3"/>
      <c r="AMM369" s="3"/>
      <c r="AMN369" s="3"/>
      <c r="AMO369" s="3"/>
      <c r="AMP369" s="3"/>
      <c r="AMQ369" s="3"/>
      <c r="AMR369" s="3"/>
      <c r="AMS369" s="3"/>
      <c r="AMT369" s="3"/>
      <c r="AMU369" s="3"/>
      <c r="AMV369" s="3"/>
      <c r="AMW369" s="3"/>
      <c r="AMX369" s="3"/>
      <c r="AMY369" s="3"/>
      <c r="AMZ369" s="3"/>
      <c r="ANA369" s="3"/>
      <c r="ANB369" s="3"/>
      <c r="ANC369" s="3"/>
      <c r="AND369" s="3"/>
      <c r="ANE369" s="3"/>
      <c r="ANF369" s="3"/>
      <c r="ANG369" s="3"/>
      <c r="ANH369" s="3"/>
      <c r="ANI369" s="3"/>
      <c r="ANJ369" s="3"/>
      <c r="ANK369" s="3"/>
      <c r="ANL369" s="3"/>
      <c r="ANM369" s="3"/>
      <c r="ANN369" s="3"/>
      <c r="ANO369" s="3"/>
      <c r="ANP369" s="3"/>
      <c r="ANQ369" s="3"/>
      <c r="ANR369" s="3"/>
      <c r="ANS369" s="3"/>
      <c r="ANT369" s="3"/>
      <c r="ANU369" s="3"/>
      <c r="ANV369" s="3"/>
      <c r="ANW369" s="3"/>
      <c r="ANX369" s="3"/>
      <c r="ANY369" s="3"/>
      <c r="ANZ369" s="3"/>
      <c r="AOA369" s="3"/>
      <c r="AOB369" s="3"/>
      <c r="AOC369" s="3"/>
      <c r="AOD369" s="3"/>
      <c r="AOE369" s="3"/>
      <c r="AOF369" s="3"/>
      <c r="AOG369" s="3"/>
      <c r="AOH369" s="3"/>
      <c r="AOI369" s="3"/>
      <c r="AOJ369" s="3"/>
      <c r="AOK369" s="3"/>
      <c r="AOL369" s="3"/>
      <c r="AOM369" s="3"/>
      <c r="AON369" s="3"/>
      <c r="AOO369" s="3"/>
      <c r="AOP369" s="3"/>
      <c r="AOQ369" s="3"/>
      <c r="AOR369" s="3"/>
      <c r="AOS369" s="3"/>
      <c r="AOT369" s="3"/>
      <c r="AOU369" s="3"/>
      <c r="AOV369" s="3"/>
      <c r="AOW369" s="3"/>
      <c r="AOX369" s="3"/>
      <c r="AOY369" s="3"/>
      <c r="AOZ369" s="3"/>
      <c r="APA369" s="3"/>
      <c r="APB369" s="3"/>
      <c r="APC369" s="3"/>
      <c r="APD369" s="3"/>
      <c r="APE369" s="3"/>
      <c r="APF369" s="3"/>
      <c r="APG369" s="3"/>
      <c r="APH369" s="3"/>
      <c r="API369" s="3"/>
      <c r="APJ369" s="3"/>
      <c r="APK369" s="3"/>
      <c r="APL369" s="3"/>
      <c r="APM369" s="3"/>
      <c r="APN369" s="3"/>
      <c r="APO369" s="3"/>
      <c r="APP369" s="3"/>
      <c r="APQ369" s="3"/>
      <c r="APR369" s="3"/>
      <c r="APS369" s="3"/>
      <c r="APT369" s="3"/>
      <c r="APU369" s="3"/>
      <c r="APV369" s="3"/>
      <c r="APW369" s="3"/>
      <c r="APX369" s="3"/>
      <c r="APY369" s="3"/>
      <c r="APZ369" s="3"/>
      <c r="AQA369" s="3"/>
      <c r="AQB369" s="3"/>
      <c r="AQC369" s="3"/>
      <c r="AQD369" s="3"/>
      <c r="AQE369" s="3"/>
      <c r="AQF369" s="3"/>
      <c r="AQG369" s="3"/>
      <c r="AQH369" s="3"/>
      <c r="AQI369" s="3"/>
      <c r="AQJ369" s="3"/>
      <c r="AQK369" s="3"/>
      <c r="AQL369" s="3"/>
      <c r="AQM369" s="3"/>
      <c r="AQN369" s="3"/>
      <c r="AQO369" s="3"/>
      <c r="AQP369" s="3"/>
      <c r="AQQ369" s="3"/>
      <c r="AQR369" s="3"/>
      <c r="AQS369" s="3"/>
      <c r="AQT369" s="3"/>
      <c r="AQU369" s="3"/>
      <c r="AQV369" s="3"/>
      <c r="AQW369" s="3"/>
      <c r="AQX369" s="3"/>
      <c r="AQY369" s="3"/>
      <c r="AQZ369" s="3"/>
      <c r="ARA369" s="3"/>
      <c r="ARB369" s="3"/>
      <c r="ARC369" s="3"/>
      <c r="ARD369" s="3"/>
      <c r="ARE369" s="3"/>
      <c r="ARF369" s="3"/>
      <c r="ARG369" s="3"/>
      <c r="ARH369" s="3"/>
      <c r="ARI369" s="3"/>
      <c r="ARJ369" s="3"/>
      <c r="ARK369" s="3"/>
      <c r="ARL369" s="3"/>
      <c r="ARM369" s="3"/>
      <c r="ARN369" s="3"/>
      <c r="ARO369" s="3"/>
      <c r="ARP369" s="3"/>
      <c r="ARQ369" s="3"/>
      <c r="ARR369" s="3"/>
      <c r="ARS369" s="3"/>
      <c r="ART369" s="3"/>
      <c r="ARU369" s="3"/>
      <c r="ARV369" s="3"/>
      <c r="ARW369" s="3"/>
      <c r="ARX369" s="3"/>
      <c r="ARY369" s="3"/>
      <c r="ARZ369" s="3"/>
      <c r="ASA369" s="3"/>
      <c r="ASB369" s="3"/>
      <c r="ASC369" s="3"/>
      <c r="ASD369" s="3"/>
      <c r="ASE369" s="3"/>
      <c r="ASF369" s="3"/>
      <c r="ASG369" s="3"/>
      <c r="ASH369" s="3"/>
      <c r="ASI369" s="3"/>
      <c r="ASJ369" s="3"/>
      <c r="ASK369" s="3"/>
      <c r="ASL369" s="3"/>
      <c r="ASM369" s="3"/>
      <c r="ASN369" s="3"/>
      <c r="ASO369" s="3"/>
      <c r="ASP369" s="3"/>
      <c r="ASQ369" s="3"/>
      <c r="ASR369" s="3"/>
      <c r="ASS369" s="3"/>
      <c r="AST369" s="3"/>
      <c r="ASU369" s="3"/>
      <c r="ASV369" s="3"/>
      <c r="ASW369" s="3"/>
      <c r="ASX369" s="3"/>
      <c r="ASY369" s="3"/>
      <c r="ASZ369" s="3"/>
      <c r="ATA369" s="3"/>
      <c r="ATB369" s="3"/>
      <c r="ATC369" s="3"/>
      <c r="ATD369" s="3"/>
      <c r="ATE369" s="3"/>
      <c r="ATF369" s="3"/>
      <c r="ATG369" s="3"/>
      <c r="ATH369" s="3"/>
      <c r="ATI369" s="3"/>
      <c r="ATJ369" s="3"/>
      <c r="ATK369" s="3"/>
      <c r="ATL369" s="3"/>
      <c r="ATM369" s="3"/>
      <c r="ATN369" s="3"/>
      <c r="ATO369" s="3"/>
      <c r="ATP369" s="3"/>
      <c r="ATQ369" s="3"/>
      <c r="ATR369" s="3"/>
      <c r="ATS369" s="3"/>
      <c r="ATT369" s="3"/>
      <c r="ATU369" s="3"/>
      <c r="ATV369" s="3"/>
      <c r="ATW369" s="3"/>
      <c r="ATX369" s="3"/>
      <c r="ATY369" s="3"/>
      <c r="ATZ369" s="3"/>
      <c r="AUA369" s="3"/>
      <c r="AUB369" s="3"/>
      <c r="AUC369" s="3"/>
      <c r="AUD369" s="3"/>
      <c r="AUE369" s="3"/>
      <c r="AUF369" s="3"/>
      <c r="AUG369" s="3"/>
      <c r="AUH369" s="3"/>
      <c r="AUI369" s="3"/>
      <c r="AUJ369" s="3"/>
      <c r="AUK369" s="3"/>
      <c r="AUL369" s="3"/>
      <c r="AUM369" s="3"/>
      <c r="AUN369" s="3"/>
      <c r="AUO369" s="3"/>
      <c r="AUP369" s="3"/>
      <c r="AUQ369" s="3"/>
      <c r="AUR369" s="3"/>
      <c r="AUS369" s="3"/>
      <c r="AUT369" s="3"/>
      <c r="AUU369" s="3"/>
      <c r="AUV369" s="3"/>
      <c r="AUW369" s="3"/>
      <c r="AUX369" s="3"/>
      <c r="AUY369" s="3"/>
      <c r="AUZ369" s="3"/>
      <c r="AVA369" s="3"/>
      <c r="AVB369" s="3"/>
      <c r="AVC369" s="3"/>
      <c r="AVD369" s="3"/>
      <c r="AVE369" s="3"/>
      <c r="AVF369" s="3"/>
      <c r="AVG369" s="3"/>
      <c r="AVH369" s="3"/>
      <c r="AVI369" s="3"/>
      <c r="AVJ369" s="3"/>
      <c r="AVK369" s="3"/>
      <c r="AVL369" s="3"/>
      <c r="AVM369" s="3"/>
      <c r="AVN369" s="3"/>
      <c r="AVO369" s="3"/>
      <c r="AVP369" s="3"/>
      <c r="AVQ369" s="3"/>
      <c r="AVR369" s="3"/>
      <c r="AVS369" s="3"/>
      <c r="AVT369" s="3"/>
      <c r="AVU369" s="3"/>
      <c r="AVV369" s="3"/>
      <c r="AVW369" s="3"/>
      <c r="AVX369" s="3"/>
      <c r="AVY369" s="3"/>
      <c r="AVZ369" s="3"/>
      <c r="AWA369" s="3"/>
      <c r="AWB369" s="3"/>
      <c r="AWC369" s="3"/>
      <c r="AWD369" s="3"/>
      <c r="AWE369" s="3"/>
      <c r="AWF369" s="3"/>
      <c r="AWG369" s="3"/>
      <c r="AWH369" s="3"/>
      <c r="AWI369" s="3"/>
      <c r="AWJ369" s="3"/>
      <c r="AWK369" s="3"/>
      <c r="AWL369" s="3"/>
      <c r="AWM369" s="3"/>
      <c r="AWN369" s="3"/>
      <c r="AWO369" s="3"/>
      <c r="AWP369" s="3"/>
      <c r="AWQ369" s="3"/>
      <c r="AWR369" s="3"/>
      <c r="AWS369" s="3"/>
      <c r="AWT369" s="3"/>
      <c r="AWU369" s="3"/>
      <c r="AWV369" s="3"/>
      <c r="AWW369" s="3"/>
      <c r="AWX369" s="3"/>
      <c r="AWY369" s="3"/>
      <c r="AWZ369" s="3"/>
      <c r="AXA369" s="3"/>
      <c r="AXB369" s="3"/>
      <c r="AXC369" s="3"/>
      <c r="AXD369" s="3"/>
      <c r="AXE369" s="3"/>
      <c r="AXF369" s="3"/>
      <c r="AXG369" s="3"/>
      <c r="AXH369" s="3"/>
      <c r="AXI369" s="3"/>
      <c r="AXJ369" s="3"/>
      <c r="AXK369" s="3"/>
      <c r="AXL369" s="3"/>
      <c r="AXM369" s="3"/>
      <c r="AXN369" s="3"/>
      <c r="AXO369" s="3"/>
      <c r="AXP369" s="3"/>
      <c r="AXQ369" s="3"/>
      <c r="AXR369" s="3"/>
      <c r="AXS369" s="3"/>
      <c r="AXT369" s="3"/>
      <c r="AXU369" s="3"/>
      <c r="AXV369" s="3"/>
      <c r="AXW369" s="3"/>
      <c r="AXX369" s="3"/>
      <c r="AXY369" s="3"/>
      <c r="AXZ369" s="3"/>
      <c r="AYA369" s="3"/>
      <c r="AYB369" s="3"/>
      <c r="AYC369" s="3"/>
      <c r="AYD369" s="3"/>
      <c r="AYE369" s="3"/>
      <c r="AYF369" s="3"/>
      <c r="AYG369" s="3"/>
      <c r="AYH369" s="3"/>
      <c r="AYI369" s="3"/>
      <c r="AYJ369" s="3"/>
      <c r="AYK369" s="3"/>
      <c r="AYL369" s="3"/>
      <c r="AYM369" s="3"/>
      <c r="AYN369" s="3"/>
      <c r="AYO369" s="3"/>
      <c r="AYP369" s="3"/>
      <c r="AYQ369" s="3"/>
      <c r="AYR369" s="3"/>
      <c r="AYS369" s="3"/>
      <c r="AYT369" s="3"/>
      <c r="AYU369" s="3"/>
      <c r="AYV369" s="3"/>
      <c r="AYW369" s="3"/>
      <c r="AYX369" s="3"/>
      <c r="AYY369" s="3"/>
      <c r="AYZ369" s="3"/>
      <c r="AZA369" s="3"/>
      <c r="AZB369" s="3"/>
      <c r="AZC369" s="3"/>
      <c r="AZD369" s="3"/>
      <c r="AZE369" s="3"/>
      <c r="AZF369" s="3"/>
      <c r="AZG369" s="3"/>
      <c r="AZH369" s="3"/>
      <c r="AZI369" s="3"/>
      <c r="AZJ369" s="3"/>
      <c r="AZK369" s="3"/>
      <c r="AZL369" s="3"/>
      <c r="AZM369" s="3"/>
      <c r="AZN369" s="3"/>
      <c r="AZO369" s="3"/>
      <c r="AZP369" s="3"/>
      <c r="AZQ369" s="3"/>
      <c r="AZR369" s="3"/>
      <c r="AZS369" s="3"/>
      <c r="AZT369" s="3"/>
      <c r="AZU369" s="3"/>
      <c r="AZV369" s="3"/>
      <c r="AZW369" s="3"/>
      <c r="AZX369" s="3"/>
      <c r="AZY369" s="3"/>
      <c r="AZZ369" s="3"/>
      <c r="BAA369" s="3"/>
      <c r="BAB369" s="3"/>
      <c r="BAC369" s="3"/>
      <c r="BAD369" s="3"/>
      <c r="BAE369" s="3"/>
      <c r="BAF369" s="3"/>
      <c r="BAG369" s="3"/>
      <c r="BAH369" s="3"/>
      <c r="BAI369" s="3"/>
      <c r="BAJ369" s="3"/>
      <c r="BAK369" s="3"/>
      <c r="BAL369" s="3"/>
      <c r="BAM369" s="3"/>
      <c r="BAN369" s="3"/>
      <c r="BAO369" s="3"/>
      <c r="BAP369" s="3"/>
      <c r="BAQ369" s="3"/>
      <c r="BAR369" s="3"/>
      <c r="BAS369" s="3"/>
      <c r="BAT369" s="3"/>
      <c r="BAU369" s="3"/>
      <c r="BAV369" s="3"/>
      <c r="BAW369" s="3"/>
      <c r="BAX369" s="3"/>
      <c r="BAY369" s="3"/>
      <c r="BAZ369" s="3"/>
      <c r="BBA369" s="3"/>
      <c r="BBB369" s="3"/>
      <c r="BBC369" s="3"/>
      <c r="BBD369" s="3"/>
      <c r="BBE369" s="3"/>
      <c r="BBF369" s="3"/>
      <c r="BBG369" s="3"/>
      <c r="BBH369" s="3"/>
      <c r="BBI369" s="3"/>
      <c r="BBJ369" s="3"/>
      <c r="BBK369" s="3"/>
      <c r="BBL369" s="3"/>
      <c r="BBM369" s="3"/>
      <c r="BBN369" s="3"/>
      <c r="BBO369" s="3"/>
      <c r="BBP369" s="3"/>
      <c r="BBQ369" s="3"/>
      <c r="BBR369" s="3"/>
      <c r="BBS369" s="3"/>
      <c r="BBT369" s="3"/>
      <c r="BBU369" s="3"/>
      <c r="BBV369" s="3"/>
      <c r="BBW369" s="3"/>
      <c r="BBX369" s="3"/>
      <c r="BBY369" s="3"/>
      <c r="BBZ369" s="3"/>
      <c r="BCA369" s="3"/>
      <c r="BCB369" s="3"/>
      <c r="BCC369" s="3"/>
      <c r="BCD369" s="3"/>
      <c r="BCE369" s="3"/>
      <c r="BCF369" s="3"/>
      <c r="BCG369" s="3"/>
      <c r="BCH369" s="3"/>
      <c r="BCI369" s="3"/>
      <c r="BCJ369" s="3"/>
      <c r="BCK369" s="3"/>
      <c r="BCL369" s="3"/>
      <c r="BCM369" s="3"/>
      <c r="BCN369" s="3"/>
      <c r="BCO369" s="3"/>
      <c r="BCP369" s="3"/>
      <c r="BCQ369" s="3"/>
      <c r="BCR369" s="3"/>
      <c r="BCS369" s="3"/>
      <c r="BCT369" s="3"/>
      <c r="BCU369" s="3"/>
      <c r="BCV369" s="3"/>
      <c r="BCW369" s="3"/>
      <c r="BCX369" s="3"/>
      <c r="BCY369" s="3"/>
      <c r="BCZ369" s="3"/>
      <c r="BDA369" s="3"/>
      <c r="BDB369" s="3"/>
      <c r="BDC369" s="3"/>
      <c r="BDD369" s="3"/>
      <c r="BDE369" s="3"/>
      <c r="BDF369" s="3"/>
      <c r="BDG369" s="3"/>
      <c r="BDH369" s="3"/>
      <c r="BDI369" s="3"/>
      <c r="BDJ369" s="3"/>
      <c r="BDK369" s="3"/>
      <c r="BDL369" s="3"/>
      <c r="BDM369" s="3"/>
      <c r="BDN369" s="3"/>
      <c r="BDO369" s="3"/>
      <c r="BDP369" s="3"/>
      <c r="BDQ369" s="3"/>
      <c r="BDR369" s="3"/>
      <c r="BDS369" s="3"/>
      <c r="BDT369" s="3"/>
      <c r="BDU369" s="3"/>
      <c r="BDV369" s="3"/>
      <c r="BDW369" s="3"/>
      <c r="BDX369" s="3"/>
      <c r="BDY369" s="3"/>
      <c r="BDZ369" s="3"/>
      <c r="BEA369" s="3"/>
      <c r="BEB369" s="3"/>
      <c r="BEC369" s="3"/>
      <c r="BED369" s="3"/>
      <c r="BEE369" s="3"/>
      <c r="BEF369" s="3"/>
      <c r="BEG369" s="3"/>
      <c r="BEH369" s="3"/>
      <c r="BEI369" s="3"/>
      <c r="BEJ369" s="3"/>
      <c r="BEK369" s="3"/>
      <c r="BEL369" s="3"/>
      <c r="BEM369" s="3"/>
      <c r="BEN369" s="3"/>
      <c r="BEO369" s="3"/>
      <c r="BEP369" s="3"/>
      <c r="BEQ369" s="3"/>
      <c r="BER369" s="3"/>
      <c r="BES369" s="3"/>
      <c r="BET369" s="3"/>
      <c r="BEU369" s="3"/>
      <c r="BEV369" s="3"/>
      <c r="BEW369" s="3"/>
      <c r="BEX369" s="3"/>
      <c r="BEY369" s="3"/>
      <c r="BEZ369" s="3"/>
      <c r="BFA369" s="3"/>
      <c r="BFB369" s="3"/>
      <c r="BFC369" s="3"/>
      <c r="BFD369" s="3"/>
      <c r="BFE369" s="3"/>
      <c r="BFF369" s="3"/>
      <c r="BFG369" s="3"/>
      <c r="BFH369" s="3"/>
      <c r="BFI369" s="3"/>
      <c r="BFJ369" s="3"/>
      <c r="BFK369" s="3"/>
      <c r="BFL369" s="3"/>
      <c r="BFM369" s="3"/>
      <c r="BFN369" s="3"/>
      <c r="BFO369" s="3"/>
      <c r="BFP369" s="3"/>
      <c r="BFQ369" s="3"/>
      <c r="BFR369" s="3"/>
      <c r="BFS369" s="3"/>
      <c r="BFT369" s="3"/>
      <c r="BFU369" s="3"/>
      <c r="BFV369" s="3"/>
      <c r="BFW369" s="3"/>
      <c r="BFX369" s="3"/>
      <c r="BFY369" s="3"/>
      <c r="BFZ369" s="3"/>
      <c r="BGA369" s="3"/>
      <c r="BGB369" s="3"/>
      <c r="BGC369" s="3"/>
      <c r="BGD369" s="3"/>
      <c r="BGE369" s="3"/>
      <c r="BGF369" s="3"/>
      <c r="BGG369" s="3"/>
      <c r="BGH369" s="3"/>
      <c r="BGI369" s="3"/>
      <c r="BGJ369" s="3"/>
      <c r="BGK369" s="3"/>
      <c r="BGL369" s="3"/>
      <c r="BGM369" s="3"/>
      <c r="BGN369" s="3"/>
      <c r="BGO369" s="3"/>
      <c r="BGP369" s="3"/>
      <c r="BGQ369" s="3"/>
      <c r="BGR369" s="3"/>
      <c r="BGS369" s="3"/>
      <c r="BGT369" s="3"/>
      <c r="BGU369" s="3"/>
      <c r="BGV369" s="3"/>
      <c r="BGW369" s="3"/>
      <c r="BGX369" s="3"/>
      <c r="BGY369" s="3"/>
      <c r="BGZ369" s="3"/>
      <c r="BHA369" s="3"/>
      <c r="BHB369" s="3"/>
      <c r="BHC369" s="3"/>
      <c r="BHD369" s="3"/>
      <c r="BHE369" s="3"/>
      <c r="BHF369" s="3"/>
      <c r="BHG369" s="3"/>
      <c r="BHH369" s="3"/>
      <c r="BHI369" s="3"/>
      <c r="BHJ369" s="3"/>
      <c r="BHK369" s="3"/>
      <c r="BHL369" s="3"/>
      <c r="BHM369" s="3"/>
      <c r="BHN369" s="3"/>
      <c r="BHO369" s="3"/>
      <c r="BHP369" s="3"/>
      <c r="BHQ369" s="3"/>
      <c r="BHR369" s="3"/>
      <c r="BHS369" s="3"/>
      <c r="BHT369" s="3"/>
      <c r="BHU369" s="3"/>
      <c r="BHV369" s="3"/>
      <c r="BHW369" s="3"/>
      <c r="BHX369" s="3"/>
      <c r="BHY369" s="3"/>
      <c r="BHZ369" s="3"/>
      <c r="BIA369" s="3"/>
      <c r="BIB369" s="3"/>
      <c r="BIC369" s="3"/>
      <c r="BID369" s="3"/>
      <c r="BIE369" s="3"/>
      <c r="BIF369" s="3"/>
      <c r="BIG369" s="3"/>
      <c r="BIH369" s="3"/>
      <c r="BII369" s="3"/>
      <c r="BIJ369" s="3"/>
      <c r="BIK369" s="3"/>
      <c r="BIL369" s="3"/>
      <c r="BIM369" s="3"/>
      <c r="BIN369" s="3"/>
      <c r="BIO369" s="3"/>
      <c r="BIP369" s="3"/>
      <c r="BIQ369" s="3"/>
      <c r="BIR369" s="3"/>
      <c r="BIS369" s="3"/>
      <c r="BIT369" s="3"/>
      <c r="BIU369" s="3"/>
      <c r="BIV369" s="3"/>
      <c r="BIW369" s="3"/>
      <c r="BIX369" s="3"/>
      <c r="BIY369" s="3"/>
      <c r="BIZ369" s="3"/>
      <c r="BJA369" s="3"/>
      <c r="BJB369" s="3"/>
      <c r="BJC369" s="3"/>
      <c r="BJD369" s="3"/>
      <c r="BJE369" s="3"/>
      <c r="BJF369" s="3"/>
      <c r="BJG369" s="3"/>
      <c r="BJH369" s="3"/>
      <c r="BJI369" s="3"/>
      <c r="BJJ369" s="3"/>
      <c r="BJK369" s="3"/>
      <c r="BJL369" s="3"/>
      <c r="BJM369" s="3"/>
      <c r="BJN369" s="3"/>
      <c r="BJO369" s="3"/>
      <c r="BJP369" s="3"/>
      <c r="BJQ369" s="3"/>
      <c r="BJR369" s="3"/>
      <c r="BJS369" s="3"/>
      <c r="BJT369" s="3"/>
      <c r="BJU369" s="3"/>
      <c r="BJV369" s="3"/>
      <c r="BJW369" s="3"/>
      <c r="BJX369" s="3"/>
      <c r="BJY369" s="3"/>
      <c r="BJZ369" s="3"/>
      <c r="BKA369" s="3"/>
      <c r="BKB369" s="3"/>
      <c r="BKC369" s="3"/>
      <c r="BKD369" s="3"/>
      <c r="BKE369" s="3"/>
      <c r="BKF369" s="3"/>
      <c r="BKG369" s="3"/>
      <c r="BKH369" s="3"/>
      <c r="BKI369" s="3"/>
      <c r="BKJ369" s="3"/>
      <c r="BKK369" s="3"/>
      <c r="BKL369" s="3"/>
      <c r="BKM369" s="3"/>
      <c r="BKN369" s="3"/>
      <c r="BKO369" s="3"/>
      <c r="BKP369" s="3"/>
      <c r="BKQ369" s="3"/>
      <c r="BKR369" s="3"/>
      <c r="BKS369" s="3"/>
      <c r="BKT369" s="3"/>
      <c r="BKU369" s="3"/>
      <c r="BKV369" s="3"/>
      <c r="BKW369" s="3"/>
      <c r="BKX369" s="3"/>
      <c r="BKY369" s="3"/>
      <c r="BKZ369" s="3"/>
      <c r="BLA369" s="3"/>
      <c r="BLB369" s="3"/>
      <c r="BLC369" s="3"/>
      <c r="BLD369" s="3"/>
      <c r="BLE369" s="3"/>
      <c r="BLF369" s="3"/>
      <c r="BLG369" s="3"/>
      <c r="BLH369" s="3"/>
      <c r="BLI369" s="3"/>
      <c r="BLJ369" s="3"/>
      <c r="BLK369" s="3"/>
      <c r="BLL369" s="3"/>
      <c r="BLM369" s="3"/>
      <c r="BLN369" s="3"/>
      <c r="BLO369" s="3"/>
      <c r="BLP369" s="3"/>
      <c r="BLQ369" s="3"/>
      <c r="BLR369" s="3"/>
      <c r="BLS369" s="3"/>
      <c r="BLT369" s="3"/>
      <c r="BLU369" s="3"/>
      <c r="BLV369" s="3"/>
      <c r="BLW369" s="3"/>
      <c r="BLX369" s="3"/>
      <c r="BLY369" s="3"/>
      <c r="BLZ369" s="3"/>
      <c r="BMA369" s="3"/>
      <c r="BMB369" s="3"/>
      <c r="BMC369" s="3"/>
      <c r="BMD369" s="3"/>
      <c r="BME369" s="3"/>
      <c r="BMF369" s="3"/>
      <c r="BMG369" s="3"/>
      <c r="BMH369" s="3"/>
      <c r="BMI369" s="3"/>
      <c r="BMJ369" s="3"/>
      <c r="BMK369" s="3"/>
      <c r="BML369" s="3"/>
      <c r="BMM369" s="3"/>
      <c r="BMN369" s="3"/>
      <c r="BMO369" s="3"/>
      <c r="BMP369" s="3"/>
      <c r="BMQ369" s="3"/>
      <c r="BMR369" s="3"/>
      <c r="BMS369" s="3"/>
      <c r="BMT369" s="3"/>
      <c r="BMU369" s="3"/>
      <c r="BMV369" s="3"/>
      <c r="BMW369" s="3"/>
      <c r="BMX369" s="3"/>
      <c r="BMY369" s="3"/>
      <c r="BMZ369" s="3"/>
      <c r="BNA369" s="3"/>
      <c r="BNB369" s="3"/>
      <c r="BNC369" s="3"/>
      <c r="BND369" s="3"/>
      <c r="BNE369" s="3"/>
      <c r="BNF369" s="3"/>
      <c r="BNG369" s="3"/>
      <c r="BNH369" s="3"/>
      <c r="BNI369" s="3"/>
      <c r="BNJ369" s="3"/>
      <c r="BNK369" s="3"/>
      <c r="BNL369" s="3"/>
      <c r="BNM369" s="3"/>
      <c r="BNN369" s="3"/>
      <c r="BNO369" s="3"/>
      <c r="BNP369" s="3"/>
      <c r="BNQ369" s="3"/>
      <c r="BNR369" s="3"/>
      <c r="BNS369" s="3"/>
      <c r="BNT369" s="3"/>
      <c r="BNU369" s="3"/>
      <c r="BNV369" s="3"/>
      <c r="BNW369" s="3"/>
      <c r="BNX369" s="3"/>
      <c r="BNY369" s="3"/>
      <c r="BNZ369" s="3"/>
      <c r="BOA369" s="3"/>
      <c r="BOB369" s="3"/>
      <c r="BOC369" s="3"/>
      <c r="BOD369" s="3"/>
      <c r="BOE369" s="3"/>
      <c r="BOF369" s="3"/>
      <c r="BOG369" s="3"/>
      <c r="BOH369" s="3"/>
      <c r="BOI369" s="3"/>
      <c r="BOJ369" s="3"/>
      <c r="BOK369" s="3"/>
      <c r="BOL369" s="3"/>
      <c r="BOM369" s="3"/>
      <c r="BON369" s="3"/>
      <c r="BOO369" s="3"/>
      <c r="BOP369" s="3"/>
      <c r="BOQ369" s="3"/>
      <c r="BOR369" s="3"/>
      <c r="BOS369" s="3"/>
      <c r="BOT369" s="3"/>
      <c r="BOU369" s="3"/>
      <c r="BOV369" s="3"/>
      <c r="BOW369" s="3"/>
      <c r="BOX369" s="3"/>
      <c r="BOY369" s="3"/>
      <c r="BOZ369" s="3"/>
      <c r="BPA369" s="3"/>
      <c r="BPB369" s="3"/>
      <c r="BPC369" s="3"/>
      <c r="BPD369" s="3"/>
      <c r="BPE369" s="3"/>
      <c r="BPF369" s="3"/>
      <c r="BPG369" s="3"/>
      <c r="BPH369" s="3"/>
      <c r="BPI369" s="3"/>
      <c r="BPJ369" s="3"/>
      <c r="BPK369" s="3"/>
      <c r="BPL369" s="3"/>
      <c r="BPM369" s="3"/>
      <c r="BPN369" s="3"/>
      <c r="BPO369" s="3"/>
      <c r="BPP369" s="3"/>
      <c r="BPQ369" s="3"/>
      <c r="BPR369" s="3"/>
      <c r="BPS369" s="3"/>
      <c r="BPT369" s="3"/>
      <c r="BPU369" s="3"/>
      <c r="BPV369" s="3"/>
      <c r="BPW369" s="3"/>
      <c r="BPX369" s="3"/>
      <c r="BPY369" s="3"/>
      <c r="BPZ369" s="3"/>
      <c r="BQA369" s="3"/>
      <c r="BQB369" s="3"/>
      <c r="BQC369" s="3"/>
      <c r="BQD369" s="3"/>
      <c r="BQE369" s="3"/>
      <c r="BQF369" s="3"/>
      <c r="BQG369" s="3"/>
      <c r="BQH369" s="3"/>
      <c r="BQI369" s="3"/>
      <c r="BQJ369" s="3"/>
      <c r="BQK369" s="3"/>
      <c r="BQL369" s="3"/>
      <c r="BQM369" s="3"/>
      <c r="BQN369" s="3"/>
      <c r="BQO369" s="3"/>
      <c r="BQP369" s="3"/>
      <c r="BQQ369" s="3"/>
      <c r="BQR369" s="3"/>
      <c r="BQS369" s="3"/>
      <c r="BQT369" s="3"/>
      <c r="BQU369" s="3"/>
      <c r="BQV369" s="3"/>
      <c r="BQW369" s="3"/>
      <c r="BQX369" s="3"/>
      <c r="BQY369" s="3"/>
      <c r="BQZ369" s="3"/>
      <c r="BRA369" s="3"/>
      <c r="BRB369" s="3"/>
      <c r="BRC369" s="3"/>
      <c r="BRD369" s="3"/>
      <c r="BRE369" s="3"/>
      <c r="BRF369" s="3"/>
      <c r="BRG369" s="3"/>
      <c r="BRH369" s="3"/>
      <c r="BRI369" s="3"/>
      <c r="BRJ369" s="3"/>
      <c r="BRK369" s="3"/>
      <c r="BRL369" s="3"/>
      <c r="BRM369" s="3"/>
      <c r="BRN369" s="3"/>
      <c r="BRO369" s="3"/>
      <c r="BRP369" s="3"/>
      <c r="BRQ369" s="3"/>
      <c r="BRR369" s="3"/>
      <c r="BRS369" s="3"/>
      <c r="BRT369" s="3"/>
      <c r="BRU369" s="3"/>
      <c r="BRV369" s="3"/>
      <c r="BRW369" s="3"/>
      <c r="BRX369" s="3"/>
      <c r="BRY369" s="3"/>
      <c r="BRZ369" s="3"/>
    </row>
    <row r="370" spans="1:2296" s="125" customFormat="1" ht="29.4" customHeight="1" x14ac:dyDescent="0.3">
      <c r="A370" s="812"/>
      <c r="B370" s="812"/>
      <c r="C370" s="812"/>
      <c r="D370" s="328" t="s">
        <v>492</v>
      </c>
      <c r="E370" s="542"/>
      <c r="F370" s="328"/>
      <c r="G370" s="393" t="s">
        <v>493</v>
      </c>
      <c r="H370" s="7">
        <f>H371</f>
        <v>0</v>
      </c>
      <c r="I370" s="8">
        <f t="shared" ref="I370:K370" si="212">I371</f>
        <v>0</v>
      </c>
      <c r="J370" s="8">
        <f t="shared" si="212"/>
        <v>0</v>
      </c>
      <c r="K370" s="8">
        <f t="shared" si="212"/>
        <v>0</v>
      </c>
      <c r="L370" s="46"/>
      <c r="M370" s="352">
        <f>M371+M372+M373</f>
        <v>356568513.06</v>
      </c>
      <c r="N370" s="353">
        <f t="shared" ref="N370:P370" si="213">N371+N372+N373</f>
        <v>2187332387.5599999</v>
      </c>
      <c r="O370" s="353">
        <f t="shared" si="213"/>
        <v>2105080622.6400001</v>
      </c>
      <c r="P370" s="353">
        <f t="shared" si="213"/>
        <v>603871162.53999996</v>
      </c>
      <c r="Q370" s="176"/>
      <c r="R370" s="352">
        <v>0</v>
      </c>
      <c r="S370" s="486">
        <v>0</v>
      </c>
      <c r="T370" s="486">
        <v>0</v>
      </c>
      <c r="U370" s="486">
        <v>0</v>
      </c>
      <c r="V370" s="43"/>
      <c r="W370" s="497">
        <f>H370+M370+R370</f>
        <v>356568513.06</v>
      </c>
      <c r="X370" s="19">
        <f t="shared" si="211"/>
        <v>2187332387.5599999</v>
      </c>
      <c r="Y370" s="19">
        <f t="shared" si="211"/>
        <v>2105080622.6400001</v>
      </c>
      <c r="Z370" s="155">
        <f t="shared" si="211"/>
        <v>603871162.53999996</v>
      </c>
      <c r="AA370" s="897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4"/>
      <c r="FN370" s="124"/>
      <c r="FO370" s="124"/>
      <c r="FP370" s="124"/>
      <c r="FQ370" s="124"/>
      <c r="FR370" s="124"/>
      <c r="FS370" s="124"/>
      <c r="FT370" s="124"/>
      <c r="FU370" s="124"/>
      <c r="FV370" s="124"/>
      <c r="FW370" s="124"/>
      <c r="FX370" s="124"/>
      <c r="FY370" s="124"/>
      <c r="FZ370" s="124"/>
      <c r="GA370" s="124"/>
      <c r="GB370" s="124"/>
      <c r="GC370" s="124"/>
      <c r="GD370" s="124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  <c r="GO370" s="124"/>
      <c r="GP370" s="124"/>
      <c r="GQ370" s="124"/>
      <c r="GR370" s="124"/>
      <c r="GS370" s="124"/>
      <c r="GT370" s="124"/>
      <c r="GU370" s="124"/>
      <c r="GV370" s="124"/>
      <c r="GW370" s="124"/>
      <c r="GX370" s="124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I370" s="124"/>
      <c r="HJ370" s="124"/>
      <c r="HK370" s="124"/>
      <c r="HL370" s="124"/>
      <c r="HM370" s="124"/>
      <c r="HN370" s="124"/>
      <c r="HO370" s="124"/>
      <c r="HP370" s="124"/>
      <c r="HQ370" s="124"/>
      <c r="HR370" s="124"/>
      <c r="HS370" s="124"/>
      <c r="HT370" s="124"/>
      <c r="HU370" s="124"/>
      <c r="HV370" s="124"/>
      <c r="HW370" s="124"/>
      <c r="HX370" s="124"/>
      <c r="HY370" s="124"/>
      <c r="HZ370" s="124"/>
      <c r="IA370" s="124"/>
      <c r="IB370" s="124"/>
      <c r="IC370" s="124"/>
      <c r="ID370" s="124"/>
      <c r="IE370" s="124"/>
      <c r="IF370" s="124"/>
      <c r="IG370" s="124"/>
      <c r="IH370" s="124"/>
      <c r="II370" s="124"/>
      <c r="IJ370" s="124"/>
      <c r="IK370" s="124"/>
      <c r="IL370" s="124"/>
      <c r="IM370" s="124"/>
      <c r="IN370" s="124"/>
      <c r="IO370" s="124"/>
      <c r="IP370" s="124"/>
      <c r="IQ370" s="124"/>
      <c r="IR370" s="124"/>
      <c r="IS370" s="124"/>
      <c r="IT370" s="124"/>
      <c r="IU370" s="124"/>
      <c r="IV370" s="124"/>
      <c r="IW370" s="124"/>
      <c r="IX370" s="124"/>
      <c r="IY370" s="124"/>
      <c r="IZ370" s="124"/>
      <c r="JA370" s="124"/>
      <c r="JB370" s="124"/>
      <c r="JC370" s="124"/>
      <c r="JD370" s="124"/>
      <c r="JE370" s="124"/>
      <c r="JF370" s="124"/>
      <c r="JG370" s="124"/>
      <c r="JH370" s="124"/>
      <c r="JI370" s="124"/>
      <c r="JJ370" s="124"/>
      <c r="JK370" s="124"/>
      <c r="JL370" s="124"/>
      <c r="JM370" s="124"/>
      <c r="JN370" s="124"/>
      <c r="JO370" s="124"/>
      <c r="JP370" s="124"/>
      <c r="JQ370" s="124"/>
      <c r="JR370" s="124"/>
      <c r="JS370" s="124"/>
      <c r="JT370" s="124"/>
      <c r="JU370" s="124"/>
      <c r="JV370" s="124"/>
      <c r="JW370" s="124"/>
      <c r="JX370" s="124"/>
      <c r="JY370" s="124"/>
      <c r="JZ370" s="124"/>
      <c r="KA370" s="124"/>
      <c r="KB370" s="124"/>
      <c r="KC370" s="124"/>
      <c r="KD370" s="124"/>
      <c r="KE370" s="124"/>
      <c r="KF370" s="124"/>
      <c r="KG370" s="124"/>
      <c r="KH370" s="124"/>
      <c r="KI370" s="124"/>
      <c r="KJ370" s="124"/>
      <c r="KK370" s="124"/>
      <c r="KL370" s="124"/>
      <c r="KM370" s="124"/>
      <c r="KN370" s="124"/>
      <c r="KO370" s="124"/>
      <c r="KP370" s="124"/>
      <c r="KQ370" s="124"/>
      <c r="KR370" s="124"/>
      <c r="KS370" s="124"/>
      <c r="KT370" s="124"/>
      <c r="KU370" s="124"/>
      <c r="KV370" s="124"/>
      <c r="KW370" s="124"/>
      <c r="KX370" s="124"/>
      <c r="KY370" s="124"/>
      <c r="KZ370" s="124"/>
      <c r="LA370" s="124"/>
      <c r="LB370" s="124"/>
      <c r="LC370" s="124"/>
      <c r="LD370" s="124"/>
      <c r="LE370" s="124"/>
      <c r="LF370" s="124"/>
      <c r="LG370" s="124"/>
      <c r="LH370" s="124"/>
      <c r="LI370" s="124"/>
      <c r="LJ370" s="124"/>
      <c r="LK370" s="124"/>
      <c r="LL370" s="124"/>
      <c r="LM370" s="124"/>
      <c r="LN370" s="124"/>
      <c r="LO370" s="124"/>
      <c r="LP370" s="124"/>
      <c r="LQ370" s="124"/>
      <c r="LR370" s="124"/>
      <c r="LS370" s="124"/>
      <c r="LT370" s="124"/>
      <c r="LU370" s="124"/>
      <c r="LV370" s="124"/>
      <c r="LW370" s="124"/>
      <c r="LX370" s="124"/>
      <c r="LY370" s="124"/>
      <c r="LZ370" s="124"/>
      <c r="MA370" s="124"/>
      <c r="MB370" s="124"/>
      <c r="MC370" s="124"/>
      <c r="MD370" s="124"/>
      <c r="ME370" s="124"/>
      <c r="MF370" s="124"/>
      <c r="MG370" s="124"/>
      <c r="MH370" s="124"/>
      <c r="MI370" s="124"/>
      <c r="MJ370" s="124"/>
      <c r="MK370" s="124"/>
      <c r="ML370" s="124"/>
      <c r="MM370" s="124"/>
      <c r="MN370" s="124"/>
      <c r="MO370" s="124"/>
      <c r="MP370" s="124"/>
      <c r="MQ370" s="124"/>
      <c r="MR370" s="124"/>
      <c r="MS370" s="124"/>
      <c r="MT370" s="124"/>
      <c r="MU370" s="124"/>
      <c r="MV370" s="124"/>
      <c r="MW370" s="124"/>
      <c r="MX370" s="124"/>
      <c r="MY370" s="124"/>
      <c r="MZ370" s="124"/>
      <c r="NA370" s="124"/>
      <c r="NB370" s="124"/>
      <c r="NC370" s="124"/>
      <c r="ND370" s="124"/>
      <c r="NE370" s="124"/>
      <c r="NF370" s="124"/>
      <c r="NG370" s="124"/>
      <c r="NH370" s="124"/>
      <c r="NI370" s="124"/>
      <c r="NJ370" s="124"/>
      <c r="NK370" s="124"/>
      <c r="NL370" s="124"/>
      <c r="NM370" s="124"/>
      <c r="NN370" s="124"/>
      <c r="NO370" s="124"/>
      <c r="NP370" s="124"/>
      <c r="NQ370" s="124"/>
      <c r="NR370" s="124"/>
      <c r="NS370" s="124"/>
      <c r="NT370" s="124"/>
      <c r="NU370" s="124"/>
      <c r="NV370" s="124"/>
      <c r="NW370" s="124"/>
      <c r="NX370" s="124"/>
      <c r="NY370" s="124"/>
      <c r="NZ370" s="124"/>
      <c r="OA370" s="124"/>
      <c r="OB370" s="124"/>
      <c r="OC370" s="124"/>
      <c r="OD370" s="124"/>
      <c r="OE370" s="124"/>
      <c r="OF370" s="124"/>
      <c r="OG370" s="124"/>
      <c r="OH370" s="124"/>
      <c r="OI370" s="124"/>
      <c r="OJ370" s="124"/>
      <c r="OK370" s="124"/>
      <c r="OL370" s="124"/>
      <c r="OM370" s="124"/>
      <c r="ON370" s="124"/>
      <c r="OO370" s="124"/>
      <c r="OP370" s="124"/>
      <c r="OQ370" s="124"/>
      <c r="OR370" s="124"/>
      <c r="OS370" s="124"/>
      <c r="OT370" s="124"/>
      <c r="OU370" s="124"/>
      <c r="OV370" s="124"/>
      <c r="OW370" s="124"/>
      <c r="OX370" s="124"/>
      <c r="OY370" s="124"/>
      <c r="OZ370" s="124"/>
      <c r="PA370" s="124"/>
      <c r="PB370" s="124"/>
      <c r="PC370" s="124"/>
      <c r="PD370" s="124"/>
      <c r="PE370" s="124"/>
      <c r="PF370" s="124"/>
      <c r="PG370" s="124"/>
      <c r="PH370" s="124"/>
      <c r="PI370" s="124"/>
      <c r="PJ370" s="124"/>
      <c r="PK370" s="124"/>
      <c r="PL370" s="124"/>
      <c r="PM370" s="124"/>
      <c r="PN370" s="124"/>
      <c r="PO370" s="124"/>
      <c r="PP370" s="124"/>
      <c r="PQ370" s="124"/>
      <c r="PR370" s="124"/>
      <c r="PS370" s="124"/>
      <c r="PT370" s="124"/>
      <c r="PU370" s="124"/>
      <c r="PV370" s="124"/>
      <c r="PW370" s="124"/>
      <c r="PX370" s="124"/>
      <c r="PY370" s="124"/>
      <c r="PZ370" s="124"/>
      <c r="QA370" s="124"/>
      <c r="QB370" s="124"/>
      <c r="QC370" s="124"/>
      <c r="QD370" s="124"/>
      <c r="QE370" s="124"/>
      <c r="QF370" s="124"/>
      <c r="QG370" s="124"/>
      <c r="QH370" s="124"/>
      <c r="QI370" s="124"/>
      <c r="QJ370" s="124"/>
      <c r="QK370" s="124"/>
      <c r="QL370" s="124"/>
      <c r="QM370" s="124"/>
      <c r="QN370" s="124"/>
      <c r="QO370" s="124"/>
      <c r="QP370" s="124"/>
      <c r="QQ370" s="124"/>
      <c r="QR370" s="124"/>
      <c r="QS370" s="124"/>
      <c r="QT370" s="124"/>
      <c r="QU370" s="124"/>
      <c r="QV370" s="124"/>
      <c r="QW370" s="124"/>
      <c r="QX370" s="124"/>
      <c r="QY370" s="124"/>
      <c r="QZ370" s="124"/>
      <c r="RA370" s="124"/>
      <c r="RB370" s="124"/>
      <c r="RC370" s="124"/>
      <c r="RD370" s="124"/>
      <c r="RE370" s="124"/>
      <c r="RF370" s="124"/>
      <c r="RG370" s="124"/>
      <c r="RH370" s="124"/>
      <c r="RI370" s="124"/>
      <c r="RJ370" s="124"/>
      <c r="RK370" s="124"/>
      <c r="RL370" s="124"/>
      <c r="RM370" s="124"/>
      <c r="RN370" s="124"/>
      <c r="RO370" s="124"/>
      <c r="RP370" s="124"/>
      <c r="RQ370" s="124"/>
      <c r="RR370" s="124"/>
      <c r="RS370" s="124"/>
      <c r="RT370" s="124"/>
      <c r="RU370" s="124"/>
      <c r="RV370" s="124"/>
      <c r="RW370" s="124"/>
      <c r="RX370" s="124"/>
      <c r="RY370" s="124"/>
      <c r="RZ370" s="124"/>
      <c r="SA370" s="124"/>
      <c r="SB370" s="124"/>
      <c r="SC370" s="124"/>
      <c r="SD370" s="124"/>
      <c r="SE370" s="124"/>
      <c r="SF370" s="124"/>
      <c r="SG370" s="124"/>
      <c r="SH370" s="124"/>
      <c r="SI370" s="124"/>
      <c r="SJ370" s="124"/>
      <c r="SK370" s="124"/>
      <c r="SL370" s="124"/>
      <c r="SM370" s="124"/>
      <c r="SN370" s="124"/>
      <c r="SO370" s="124"/>
      <c r="SP370" s="124"/>
      <c r="SQ370" s="124"/>
      <c r="SR370" s="124"/>
      <c r="SS370" s="124"/>
      <c r="ST370" s="124"/>
      <c r="SU370" s="124"/>
      <c r="SV370" s="124"/>
      <c r="SW370" s="124"/>
      <c r="SX370" s="124"/>
      <c r="SY370" s="124"/>
      <c r="SZ370" s="124"/>
      <c r="TA370" s="124"/>
      <c r="TB370" s="124"/>
      <c r="TC370" s="124"/>
      <c r="TD370" s="124"/>
      <c r="TE370" s="124"/>
      <c r="TF370" s="124"/>
      <c r="TG370" s="124"/>
      <c r="TH370" s="124"/>
      <c r="TI370" s="124"/>
      <c r="TJ370" s="124"/>
      <c r="TK370" s="124"/>
      <c r="TL370" s="124"/>
      <c r="TM370" s="124"/>
      <c r="TN370" s="124"/>
      <c r="TO370" s="124"/>
      <c r="TP370" s="124"/>
      <c r="TQ370" s="124"/>
      <c r="TR370" s="124"/>
      <c r="TS370" s="124"/>
      <c r="TT370" s="124"/>
      <c r="TU370" s="124"/>
      <c r="TV370" s="124"/>
      <c r="TW370" s="124"/>
      <c r="TX370" s="124"/>
      <c r="TY370" s="124"/>
      <c r="TZ370" s="124"/>
      <c r="UA370" s="124"/>
      <c r="UB370" s="124"/>
      <c r="UC370" s="124"/>
      <c r="UD370" s="124"/>
      <c r="UE370" s="124"/>
      <c r="UF370" s="124"/>
      <c r="UG370" s="124"/>
      <c r="UH370" s="124"/>
      <c r="UI370" s="124"/>
      <c r="UJ370" s="124"/>
      <c r="UK370" s="124"/>
      <c r="UL370" s="124"/>
      <c r="UM370" s="124"/>
      <c r="UN370" s="124"/>
      <c r="UO370" s="124"/>
      <c r="UP370" s="124"/>
      <c r="UQ370" s="124"/>
      <c r="UR370" s="124"/>
      <c r="US370" s="124"/>
      <c r="UT370" s="124"/>
      <c r="UU370" s="124"/>
      <c r="UV370" s="124"/>
      <c r="UW370" s="124"/>
      <c r="UX370" s="124"/>
      <c r="UY370" s="124"/>
      <c r="UZ370" s="124"/>
      <c r="VA370" s="124"/>
      <c r="VB370" s="124"/>
      <c r="VC370" s="124"/>
      <c r="VD370" s="124"/>
      <c r="VE370" s="124"/>
      <c r="VF370" s="124"/>
      <c r="VG370" s="124"/>
      <c r="VH370" s="124"/>
      <c r="VI370" s="124"/>
      <c r="VJ370" s="124"/>
      <c r="VK370" s="124"/>
      <c r="VL370" s="124"/>
      <c r="VM370" s="124"/>
      <c r="VN370" s="124"/>
      <c r="VO370" s="124"/>
      <c r="VP370" s="124"/>
      <c r="VQ370" s="124"/>
      <c r="VR370" s="124"/>
      <c r="VS370" s="124"/>
      <c r="VT370" s="124"/>
      <c r="VU370" s="124"/>
      <c r="VV370" s="124"/>
      <c r="VW370" s="124"/>
      <c r="VX370" s="124"/>
      <c r="VY370" s="124"/>
      <c r="VZ370" s="124"/>
      <c r="WA370" s="124"/>
      <c r="WB370" s="124"/>
      <c r="WC370" s="124"/>
      <c r="WD370" s="124"/>
      <c r="WE370" s="124"/>
      <c r="WF370" s="124"/>
      <c r="WG370" s="124"/>
      <c r="WH370" s="124"/>
      <c r="WI370" s="124"/>
      <c r="WJ370" s="124"/>
      <c r="WK370" s="124"/>
      <c r="WL370" s="124"/>
      <c r="WM370" s="124"/>
      <c r="WN370" s="124"/>
      <c r="WO370" s="124"/>
      <c r="WP370" s="124"/>
      <c r="WQ370" s="124"/>
      <c r="WR370" s="124"/>
      <c r="WS370" s="124"/>
      <c r="WT370" s="124"/>
      <c r="WU370" s="124"/>
      <c r="WV370" s="124"/>
      <c r="WW370" s="124"/>
      <c r="WX370" s="124"/>
      <c r="WY370" s="124"/>
      <c r="WZ370" s="124"/>
      <c r="XA370" s="124"/>
      <c r="XB370" s="124"/>
      <c r="XC370" s="124"/>
      <c r="XD370" s="124"/>
      <c r="XE370" s="124"/>
      <c r="XF370" s="124"/>
      <c r="XG370" s="124"/>
      <c r="XH370" s="124"/>
      <c r="XI370" s="124"/>
      <c r="XJ370" s="124"/>
      <c r="XK370" s="124"/>
      <c r="XL370" s="124"/>
      <c r="XM370" s="124"/>
      <c r="XN370" s="124"/>
      <c r="XO370" s="124"/>
      <c r="XP370" s="124"/>
      <c r="XQ370" s="124"/>
      <c r="XR370" s="124"/>
      <c r="XS370" s="124"/>
      <c r="XT370" s="124"/>
      <c r="XU370" s="124"/>
      <c r="XV370" s="124"/>
      <c r="XW370" s="124"/>
      <c r="XX370" s="124"/>
      <c r="XY370" s="124"/>
      <c r="XZ370" s="124"/>
      <c r="YA370" s="124"/>
      <c r="YB370" s="124"/>
      <c r="YC370" s="124"/>
      <c r="YD370" s="124"/>
      <c r="YE370" s="124"/>
      <c r="YF370" s="124"/>
      <c r="YG370" s="124"/>
      <c r="YH370" s="124"/>
      <c r="YI370" s="124"/>
      <c r="YJ370" s="124"/>
      <c r="YK370" s="124"/>
      <c r="YL370" s="124"/>
      <c r="YM370" s="124"/>
      <c r="YN370" s="124"/>
      <c r="YO370" s="124"/>
      <c r="YP370" s="124"/>
      <c r="YQ370" s="124"/>
      <c r="YR370" s="124"/>
      <c r="YS370" s="124"/>
      <c r="YT370" s="124"/>
      <c r="YU370" s="124"/>
      <c r="YV370" s="124"/>
      <c r="YW370" s="124"/>
      <c r="YX370" s="124"/>
      <c r="YY370" s="124"/>
      <c r="YZ370" s="124"/>
      <c r="ZA370" s="124"/>
      <c r="ZB370" s="124"/>
      <c r="ZC370" s="124"/>
      <c r="ZD370" s="124"/>
      <c r="ZE370" s="124"/>
      <c r="ZF370" s="124"/>
      <c r="ZG370" s="124"/>
      <c r="ZH370" s="124"/>
      <c r="ZI370" s="124"/>
      <c r="ZJ370" s="124"/>
      <c r="ZK370" s="124"/>
      <c r="ZL370" s="124"/>
      <c r="ZM370" s="124"/>
      <c r="ZN370" s="124"/>
      <c r="ZO370" s="124"/>
      <c r="ZP370" s="124"/>
      <c r="ZQ370" s="124"/>
      <c r="ZR370" s="124"/>
      <c r="ZS370" s="124"/>
      <c r="ZT370" s="124"/>
      <c r="ZU370" s="124"/>
      <c r="ZV370" s="124"/>
      <c r="ZW370" s="124"/>
      <c r="ZX370" s="124"/>
      <c r="ZY370" s="124"/>
      <c r="ZZ370" s="124"/>
      <c r="AAA370" s="124"/>
      <c r="AAB370" s="124"/>
      <c r="AAC370" s="124"/>
      <c r="AAD370" s="124"/>
      <c r="AAE370" s="124"/>
      <c r="AAF370" s="124"/>
      <c r="AAG370" s="124"/>
      <c r="AAH370" s="124"/>
      <c r="AAI370" s="124"/>
      <c r="AAJ370" s="124"/>
      <c r="AAK370" s="124"/>
      <c r="AAL370" s="124"/>
      <c r="AAM370" s="124"/>
      <c r="AAN370" s="124"/>
      <c r="AAO370" s="124"/>
      <c r="AAP370" s="124"/>
      <c r="AAQ370" s="124"/>
      <c r="AAR370" s="124"/>
      <c r="AAS370" s="124"/>
      <c r="AAT370" s="124"/>
      <c r="AAU370" s="124"/>
      <c r="AAV370" s="124"/>
      <c r="AAW370" s="124"/>
      <c r="AAX370" s="124"/>
      <c r="AAY370" s="124"/>
      <c r="AAZ370" s="124"/>
      <c r="ABA370" s="124"/>
      <c r="ABB370" s="124"/>
      <c r="ABC370" s="124"/>
      <c r="ABD370" s="124"/>
      <c r="ABE370" s="124"/>
      <c r="ABF370" s="124"/>
      <c r="ABG370" s="124"/>
      <c r="ABH370" s="124"/>
      <c r="ABI370" s="124"/>
      <c r="ABJ370" s="124"/>
      <c r="ABK370" s="124"/>
      <c r="ABL370" s="124"/>
      <c r="ABM370" s="124"/>
      <c r="ABN370" s="124"/>
      <c r="ABO370" s="124"/>
      <c r="ABP370" s="124"/>
      <c r="ABQ370" s="124"/>
      <c r="ABR370" s="124"/>
      <c r="ABS370" s="124"/>
      <c r="ABT370" s="124"/>
      <c r="ABU370" s="124"/>
      <c r="ABV370" s="124"/>
      <c r="ABW370" s="124"/>
      <c r="ABX370" s="124"/>
      <c r="ABY370" s="124"/>
      <c r="ABZ370" s="124"/>
      <c r="ACA370" s="124"/>
      <c r="ACB370" s="124"/>
      <c r="ACC370" s="124"/>
      <c r="ACD370" s="124"/>
      <c r="ACE370" s="124"/>
      <c r="ACF370" s="124"/>
      <c r="ACG370" s="124"/>
      <c r="ACH370" s="124"/>
      <c r="ACI370" s="124"/>
      <c r="ACJ370" s="124"/>
      <c r="ACK370" s="124"/>
      <c r="ACL370" s="124"/>
      <c r="ACM370" s="124"/>
      <c r="ACN370" s="124"/>
      <c r="ACO370" s="124"/>
      <c r="ACP370" s="124"/>
      <c r="ACQ370" s="124"/>
      <c r="ACR370" s="124"/>
      <c r="ACS370" s="124"/>
      <c r="ACT370" s="124"/>
      <c r="ACU370" s="124"/>
      <c r="ACV370" s="124"/>
      <c r="ACW370" s="124"/>
      <c r="ACX370" s="124"/>
      <c r="ACY370" s="124"/>
      <c r="ACZ370" s="124"/>
      <c r="ADA370" s="124"/>
      <c r="ADB370" s="124"/>
      <c r="ADC370" s="124"/>
      <c r="ADD370" s="124"/>
      <c r="ADE370" s="124"/>
      <c r="ADF370" s="124"/>
      <c r="ADG370" s="124"/>
      <c r="ADH370" s="124"/>
      <c r="ADI370" s="124"/>
      <c r="ADJ370" s="124"/>
      <c r="ADK370" s="124"/>
      <c r="ADL370" s="124"/>
      <c r="ADM370" s="124"/>
      <c r="ADN370" s="124"/>
      <c r="ADO370" s="124"/>
      <c r="ADP370" s="124"/>
      <c r="ADQ370" s="124"/>
      <c r="ADR370" s="124"/>
      <c r="ADS370" s="124"/>
      <c r="ADT370" s="124"/>
      <c r="ADU370" s="124"/>
      <c r="ADV370" s="124"/>
      <c r="ADW370" s="124"/>
      <c r="ADX370" s="124"/>
      <c r="ADY370" s="124"/>
      <c r="ADZ370" s="124"/>
      <c r="AEA370" s="124"/>
      <c r="AEB370" s="124"/>
      <c r="AEC370" s="124"/>
      <c r="AED370" s="124"/>
      <c r="AEE370" s="124"/>
      <c r="AEF370" s="124"/>
      <c r="AEG370" s="124"/>
      <c r="AEH370" s="124"/>
      <c r="AEI370" s="124"/>
      <c r="AEJ370" s="124"/>
      <c r="AEK370" s="124"/>
      <c r="AEL370" s="124"/>
      <c r="AEM370" s="124"/>
      <c r="AEN370" s="124"/>
      <c r="AEO370" s="124"/>
      <c r="AEP370" s="124"/>
      <c r="AEQ370" s="124"/>
      <c r="AER370" s="124"/>
      <c r="AES370" s="124"/>
      <c r="AET370" s="124"/>
      <c r="AEU370" s="124"/>
      <c r="AEV370" s="124"/>
      <c r="AEW370" s="124"/>
      <c r="AEX370" s="124"/>
      <c r="AEY370" s="124"/>
      <c r="AEZ370" s="124"/>
      <c r="AFA370" s="124"/>
      <c r="AFB370" s="124"/>
      <c r="AFC370" s="124"/>
      <c r="AFD370" s="124"/>
      <c r="AFE370" s="124"/>
      <c r="AFF370" s="124"/>
      <c r="AFG370" s="124"/>
      <c r="AFH370" s="124"/>
      <c r="AFI370" s="124"/>
      <c r="AFJ370" s="124"/>
      <c r="AFK370" s="124"/>
      <c r="AFL370" s="124"/>
      <c r="AFM370" s="124"/>
      <c r="AFN370" s="124"/>
      <c r="AFO370" s="124"/>
      <c r="AFP370" s="124"/>
      <c r="AFQ370" s="124"/>
      <c r="AFR370" s="124"/>
      <c r="AFS370" s="124"/>
      <c r="AFT370" s="124"/>
      <c r="AFU370" s="124"/>
      <c r="AFV370" s="124"/>
      <c r="AFW370" s="124"/>
      <c r="AFX370" s="124"/>
      <c r="AFY370" s="124"/>
      <c r="AFZ370" s="124"/>
      <c r="AGA370" s="124"/>
      <c r="AGB370" s="124"/>
      <c r="AGC370" s="124"/>
      <c r="AGD370" s="124"/>
      <c r="AGE370" s="124"/>
      <c r="AGF370" s="124"/>
      <c r="AGG370" s="124"/>
      <c r="AGH370" s="124"/>
      <c r="AGI370" s="124"/>
      <c r="AGJ370" s="124"/>
      <c r="AGK370" s="124"/>
      <c r="AGL370" s="124"/>
      <c r="AGM370" s="124"/>
      <c r="AGN370" s="124"/>
      <c r="AGO370" s="124"/>
      <c r="AGP370" s="124"/>
      <c r="AGQ370" s="124"/>
      <c r="AGR370" s="124"/>
      <c r="AGS370" s="124"/>
      <c r="AGT370" s="124"/>
      <c r="AGU370" s="124"/>
      <c r="AGV370" s="124"/>
      <c r="AGW370" s="124"/>
      <c r="AGX370" s="124"/>
      <c r="AGY370" s="124"/>
      <c r="AGZ370" s="124"/>
      <c r="AHA370" s="124"/>
      <c r="AHB370" s="124"/>
      <c r="AHC370" s="124"/>
      <c r="AHD370" s="124"/>
      <c r="AHE370" s="124"/>
      <c r="AHF370" s="124"/>
      <c r="AHG370" s="124"/>
      <c r="AHH370" s="124"/>
      <c r="AHI370" s="124"/>
      <c r="AHJ370" s="124"/>
      <c r="AHK370" s="124"/>
      <c r="AHL370" s="124"/>
      <c r="AHM370" s="124"/>
      <c r="AHN370" s="124"/>
      <c r="AHO370" s="124"/>
      <c r="AHP370" s="124"/>
      <c r="AHQ370" s="124"/>
      <c r="AHR370" s="124"/>
      <c r="AHS370" s="124"/>
      <c r="AHT370" s="124"/>
      <c r="AHU370" s="124"/>
      <c r="AHV370" s="124"/>
      <c r="AHW370" s="124"/>
      <c r="AHX370" s="124"/>
      <c r="AHY370" s="124"/>
      <c r="AHZ370" s="124"/>
      <c r="AIA370" s="124"/>
      <c r="AIB370" s="124"/>
      <c r="AIC370" s="124"/>
      <c r="AID370" s="124"/>
      <c r="AIE370" s="124"/>
      <c r="AIF370" s="124"/>
      <c r="AIG370" s="124"/>
      <c r="AIH370" s="124"/>
      <c r="AII370" s="124"/>
      <c r="AIJ370" s="124"/>
      <c r="AIK370" s="124"/>
      <c r="AIL370" s="124"/>
      <c r="AIM370" s="124"/>
      <c r="AIN370" s="124"/>
      <c r="AIO370" s="124"/>
      <c r="AIP370" s="124"/>
      <c r="AIQ370" s="124"/>
      <c r="AIR370" s="124"/>
      <c r="AIS370" s="124"/>
      <c r="AIT370" s="124"/>
      <c r="AIU370" s="124"/>
      <c r="AIV370" s="124"/>
      <c r="AIW370" s="124"/>
      <c r="AIX370" s="124"/>
      <c r="AIY370" s="124"/>
      <c r="AIZ370" s="124"/>
      <c r="AJA370" s="124"/>
      <c r="AJB370" s="124"/>
      <c r="AJC370" s="124"/>
      <c r="AJD370" s="124"/>
      <c r="AJE370" s="124"/>
      <c r="AJF370" s="124"/>
      <c r="AJG370" s="124"/>
      <c r="AJH370" s="124"/>
      <c r="AJI370" s="124"/>
      <c r="AJJ370" s="124"/>
      <c r="AJK370" s="124"/>
      <c r="AJL370" s="124"/>
      <c r="AJM370" s="124"/>
      <c r="AJN370" s="124"/>
      <c r="AJO370" s="124"/>
      <c r="AJP370" s="124"/>
      <c r="AJQ370" s="124"/>
      <c r="AJR370" s="124"/>
      <c r="AJS370" s="124"/>
      <c r="AJT370" s="124"/>
      <c r="AJU370" s="124"/>
      <c r="AJV370" s="124"/>
      <c r="AJW370" s="124"/>
      <c r="AJX370" s="124"/>
      <c r="AJY370" s="124"/>
      <c r="AJZ370" s="124"/>
      <c r="AKA370" s="124"/>
      <c r="AKB370" s="124"/>
      <c r="AKC370" s="124"/>
      <c r="AKD370" s="124"/>
      <c r="AKE370" s="124"/>
      <c r="AKF370" s="124"/>
      <c r="AKG370" s="124"/>
      <c r="AKH370" s="124"/>
      <c r="AKI370" s="124"/>
      <c r="AKJ370" s="124"/>
      <c r="AKK370" s="124"/>
      <c r="AKL370" s="124"/>
      <c r="AKM370" s="124"/>
      <c r="AKN370" s="124"/>
      <c r="AKO370" s="124"/>
      <c r="AKP370" s="124"/>
      <c r="AKQ370" s="124"/>
      <c r="AKR370" s="124"/>
      <c r="AKS370" s="124"/>
      <c r="AKT370" s="124"/>
      <c r="AKU370" s="124"/>
      <c r="AKV370" s="124"/>
      <c r="AKW370" s="124"/>
      <c r="AKX370" s="124"/>
      <c r="AKY370" s="124"/>
      <c r="AKZ370" s="124"/>
      <c r="ALA370" s="124"/>
      <c r="ALB370" s="124"/>
      <c r="ALC370" s="124"/>
      <c r="ALD370" s="124"/>
      <c r="ALE370" s="124"/>
      <c r="ALF370" s="124"/>
      <c r="ALG370" s="124"/>
      <c r="ALH370" s="124"/>
      <c r="ALI370" s="124"/>
      <c r="ALJ370" s="124"/>
      <c r="ALK370" s="124"/>
      <c r="ALL370" s="124"/>
      <c r="ALM370" s="124"/>
      <c r="ALN370" s="124"/>
      <c r="ALO370" s="124"/>
      <c r="ALP370" s="124"/>
      <c r="ALQ370" s="124"/>
      <c r="ALR370" s="124"/>
      <c r="ALS370" s="124"/>
      <c r="ALT370" s="124"/>
      <c r="ALU370" s="124"/>
      <c r="ALV370" s="124"/>
      <c r="ALW370" s="124"/>
      <c r="ALX370" s="124"/>
      <c r="ALY370" s="124"/>
      <c r="ALZ370" s="124"/>
      <c r="AMA370" s="124"/>
      <c r="AMB370" s="124"/>
      <c r="AMC370" s="124"/>
      <c r="AMD370" s="124"/>
      <c r="AME370" s="124"/>
      <c r="AMF370" s="124"/>
      <c r="AMG370" s="124"/>
      <c r="AMH370" s="124"/>
      <c r="AMI370" s="124"/>
      <c r="AMJ370" s="124"/>
      <c r="AMK370" s="124"/>
      <c r="AML370" s="124"/>
      <c r="AMM370" s="124"/>
      <c r="AMN370" s="124"/>
      <c r="AMO370" s="124"/>
      <c r="AMP370" s="124"/>
      <c r="AMQ370" s="124"/>
      <c r="AMR370" s="124"/>
      <c r="AMS370" s="124"/>
      <c r="AMT370" s="124"/>
      <c r="AMU370" s="124"/>
      <c r="AMV370" s="124"/>
      <c r="AMW370" s="124"/>
      <c r="AMX370" s="124"/>
      <c r="AMY370" s="124"/>
      <c r="AMZ370" s="124"/>
      <c r="ANA370" s="124"/>
      <c r="ANB370" s="124"/>
      <c r="ANC370" s="124"/>
      <c r="AND370" s="124"/>
      <c r="ANE370" s="124"/>
      <c r="ANF370" s="124"/>
      <c r="ANG370" s="124"/>
      <c r="ANH370" s="124"/>
      <c r="ANI370" s="124"/>
      <c r="ANJ370" s="124"/>
      <c r="ANK370" s="124"/>
      <c r="ANL370" s="124"/>
      <c r="ANM370" s="124"/>
      <c r="ANN370" s="124"/>
      <c r="ANO370" s="124"/>
      <c r="ANP370" s="124"/>
      <c r="ANQ370" s="124"/>
      <c r="ANR370" s="124"/>
      <c r="ANS370" s="124"/>
      <c r="ANT370" s="124"/>
      <c r="ANU370" s="124"/>
      <c r="ANV370" s="124"/>
      <c r="ANW370" s="124"/>
      <c r="ANX370" s="124"/>
      <c r="ANY370" s="124"/>
      <c r="ANZ370" s="124"/>
      <c r="AOA370" s="124"/>
      <c r="AOB370" s="124"/>
      <c r="AOC370" s="124"/>
      <c r="AOD370" s="124"/>
      <c r="AOE370" s="124"/>
      <c r="AOF370" s="124"/>
      <c r="AOG370" s="124"/>
      <c r="AOH370" s="124"/>
      <c r="AOI370" s="124"/>
      <c r="AOJ370" s="124"/>
      <c r="AOK370" s="124"/>
      <c r="AOL370" s="124"/>
      <c r="AOM370" s="124"/>
      <c r="AON370" s="124"/>
      <c r="AOO370" s="124"/>
      <c r="AOP370" s="124"/>
      <c r="AOQ370" s="124"/>
      <c r="AOR370" s="124"/>
      <c r="AOS370" s="124"/>
      <c r="AOT370" s="124"/>
      <c r="AOU370" s="124"/>
      <c r="AOV370" s="124"/>
      <c r="AOW370" s="124"/>
      <c r="AOX370" s="124"/>
      <c r="AOY370" s="124"/>
      <c r="AOZ370" s="124"/>
      <c r="APA370" s="124"/>
      <c r="APB370" s="124"/>
      <c r="APC370" s="124"/>
      <c r="APD370" s="124"/>
      <c r="APE370" s="124"/>
      <c r="APF370" s="124"/>
      <c r="APG370" s="124"/>
      <c r="APH370" s="124"/>
      <c r="API370" s="124"/>
      <c r="APJ370" s="124"/>
      <c r="APK370" s="124"/>
      <c r="APL370" s="124"/>
      <c r="APM370" s="124"/>
      <c r="APN370" s="124"/>
      <c r="APO370" s="124"/>
      <c r="APP370" s="124"/>
      <c r="APQ370" s="124"/>
      <c r="APR370" s="124"/>
      <c r="APS370" s="124"/>
      <c r="APT370" s="124"/>
      <c r="APU370" s="124"/>
      <c r="APV370" s="124"/>
      <c r="APW370" s="124"/>
      <c r="APX370" s="124"/>
      <c r="APY370" s="124"/>
      <c r="APZ370" s="124"/>
      <c r="AQA370" s="124"/>
      <c r="AQB370" s="124"/>
      <c r="AQC370" s="124"/>
      <c r="AQD370" s="124"/>
      <c r="AQE370" s="124"/>
      <c r="AQF370" s="124"/>
      <c r="AQG370" s="124"/>
      <c r="AQH370" s="124"/>
      <c r="AQI370" s="124"/>
      <c r="AQJ370" s="124"/>
      <c r="AQK370" s="124"/>
      <c r="AQL370" s="124"/>
      <c r="AQM370" s="124"/>
      <c r="AQN370" s="124"/>
      <c r="AQO370" s="124"/>
      <c r="AQP370" s="124"/>
      <c r="AQQ370" s="124"/>
      <c r="AQR370" s="124"/>
      <c r="AQS370" s="124"/>
      <c r="AQT370" s="124"/>
      <c r="AQU370" s="124"/>
      <c r="AQV370" s="124"/>
      <c r="AQW370" s="124"/>
      <c r="AQX370" s="124"/>
      <c r="AQY370" s="124"/>
      <c r="AQZ370" s="124"/>
      <c r="ARA370" s="124"/>
      <c r="ARB370" s="124"/>
      <c r="ARC370" s="124"/>
      <c r="ARD370" s="124"/>
      <c r="ARE370" s="124"/>
      <c r="ARF370" s="124"/>
      <c r="ARG370" s="124"/>
      <c r="ARH370" s="124"/>
      <c r="ARI370" s="124"/>
      <c r="ARJ370" s="124"/>
      <c r="ARK370" s="124"/>
      <c r="ARL370" s="124"/>
      <c r="ARM370" s="124"/>
      <c r="ARN370" s="124"/>
      <c r="ARO370" s="124"/>
      <c r="ARP370" s="124"/>
      <c r="ARQ370" s="124"/>
      <c r="ARR370" s="124"/>
      <c r="ARS370" s="124"/>
      <c r="ART370" s="124"/>
      <c r="ARU370" s="124"/>
      <c r="ARV370" s="124"/>
      <c r="ARW370" s="124"/>
      <c r="ARX370" s="124"/>
      <c r="ARY370" s="124"/>
      <c r="ARZ370" s="124"/>
      <c r="ASA370" s="124"/>
      <c r="ASB370" s="124"/>
      <c r="ASC370" s="124"/>
      <c r="ASD370" s="124"/>
      <c r="ASE370" s="124"/>
      <c r="ASF370" s="124"/>
      <c r="ASG370" s="124"/>
      <c r="ASH370" s="124"/>
      <c r="ASI370" s="124"/>
      <c r="ASJ370" s="124"/>
      <c r="ASK370" s="124"/>
      <c r="ASL370" s="124"/>
      <c r="ASM370" s="124"/>
      <c r="ASN370" s="124"/>
      <c r="ASO370" s="124"/>
      <c r="ASP370" s="124"/>
      <c r="ASQ370" s="124"/>
      <c r="ASR370" s="124"/>
      <c r="ASS370" s="124"/>
      <c r="AST370" s="124"/>
      <c r="ASU370" s="124"/>
      <c r="ASV370" s="124"/>
      <c r="ASW370" s="124"/>
      <c r="ASX370" s="124"/>
      <c r="ASY370" s="124"/>
      <c r="ASZ370" s="124"/>
      <c r="ATA370" s="124"/>
      <c r="ATB370" s="124"/>
      <c r="ATC370" s="124"/>
      <c r="ATD370" s="124"/>
      <c r="ATE370" s="124"/>
      <c r="ATF370" s="124"/>
      <c r="ATG370" s="124"/>
      <c r="ATH370" s="124"/>
      <c r="ATI370" s="124"/>
      <c r="ATJ370" s="124"/>
      <c r="ATK370" s="124"/>
      <c r="ATL370" s="124"/>
      <c r="ATM370" s="124"/>
      <c r="ATN370" s="124"/>
      <c r="ATO370" s="124"/>
      <c r="ATP370" s="124"/>
      <c r="ATQ370" s="124"/>
      <c r="ATR370" s="124"/>
      <c r="ATS370" s="124"/>
      <c r="ATT370" s="124"/>
      <c r="ATU370" s="124"/>
      <c r="ATV370" s="124"/>
      <c r="ATW370" s="124"/>
      <c r="ATX370" s="124"/>
      <c r="ATY370" s="124"/>
      <c r="ATZ370" s="124"/>
      <c r="AUA370" s="124"/>
      <c r="AUB370" s="124"/>
      <c r="AUC370" s="124"/>
      <c r="AUD370" s="124"/>
      <c r="AUE370" s="124"/>
      <c r="AUF370" s="124"/>
      <c r="AUG370" s="124"/>
      <c r="AUH370" s="124"/>
      <c r="AUI370" s="124"/>
      <c r="AUJ370" s="124"/>
      <c r="AUK370" s="124"/>
      <c r="AUL370" s="124"/>
      <c r="AUM370" s="124"/>
      <c r="AUN370" s="124"/>
      <c r="AUO370" s="124"/>
      <c r="AUP370" s="124"/>
      <c r="AUQ370" s="124"/>
      <c r="AUR370" s="124"/>
      <c r="AUS370" s="124"/>
      <c r="AUT370" s="124"/>
      <c r="AUU370" s="124"/>
      <c r="AUV370" s="124"/>
      <c r="AUW370" s="124"/>
      <c r="AUX370" s="124"/>
      <c r="AUY370" s="124"/>
      <c r="AUZ370" s="124"/>
      <c r="AVA370" s="124"/>
      <c r="AVB370" s="124"/>
      <c r="AVC370" s="124"/>
      <c r="AVD370" s="124"/>
      <c r="AVE370" s="124"/>
      <c r="AVF370" s="124"/>
      <c r="AVG370" s="124"/>
      <c r="AVH370" s="124"/>
      <c r="AVI370" s="124"/>
      <c r="AVJ370" s="124"/>
      <c r="AVK370" s="124"/>
      <c r="AVL370" s="124"/>
      <c r="AVM370" s="124"/>
      <c r="AVN370" s="124"/>
      <c r="AVO370" s="124"/>
      <c r="AVP370" s="124"/>
      <c r="AVQ370" s="124"/>
      <c r="AVR370" s="124"/>
      <c r="AVS370" s="124"/>
      <c r="AVT370" s="124"/>
      <c r="AVU370" s="124"/>
      <c r="AVV370" s="124"/>
      <c r="AVW370" s="124"/>
      <c r="AVX370" s="124"/>
      <c r="AVY370" s="124"/>
      <c r="AVZ370" s="124"/>
      <c r="AWA370" s="124"/>
      <c r="AWB370" s="124"/>
      <c r="AWC370" s="124"/>
      <c r="AWD370" s="124"/>
      <c r="AWE370" s="124"/>
      <c r="AWF370" s="124"/>
      <c r="AWG370" s="124"/>
      <c r="AWH370" s="124"/>
      <c r="AWI370" s="124"/>
      <c r="AWJ370" s="124"/>
      <c r="AWK370" s="124"/>
      <c r="AWL370" s="124"/>
      <c r="AWM370" s="124"/>
      <c r="AWN370" s="124"/>
      <c r="AWO370" s="124"/>
      <c r="AWP370" s="124"/>
      <c r="AWQ370" s="124"/>
      <c r="AWR370" s="124"/>
      <c r="AWS370" s="124"/>
      <c r="AWT370" s="124"/>
      <c r="AWU370" s="124"/>
      <c r="AWV370" s="124"/>
      <c r="AWW370" s="124"/>
      <c r="AWX370" s="124"/>
      <c r="AWY370" s="124"/>
      <c r="AWZ370" s="124"/>
      <c r="AXA370" s="124"/>
      <c r="AXB370" s="124"/>
      <c r="AXC370" s="124"/>
      <c r="AXD370" s="124"/>
      <c r="AXE370" s="124"/>
      <c r="AXF370" s="124"/>
      <c r="AXG370" s="124"/>
      <c r="AXH370" s="124"/>
      <c r="AXI370" s="124"/>
      <c r="AXJ370" s="124"/>
      <c r="AXK370" s="124"/>
      <c r="AXL370" s="124"/>
      <c r="AXM370" s="124"/>
      <c r="AXN370" s="124"/>
      <c r="AXO370" s="124"/>
      <c r="AXP370" s="124"/>
      <c r="AXQ370" s="124"/>
      <c r="AXR370" s="124"/>
      <c r="AXS370" s="124"/>
      <c r="AXT370" s="124"/>
      <c r="AXU370" s="124"/>
      <c r="AXV370" s="124"/>
      <c r="AXW370" s="124"/>
      <c r="AXX370" s="124"/>
      <c r="AXY370" s="124"/>
      <c r="AXZ370" s="124"/>
      <c r="AYA370" s="124"/>
      <c r="AYB370" s="124"/>
      <c r="AYC370" s="124"/>
      <c r="AYD370" s="124"/>
      <c r="AYE370" s="124"/>
      <c r="AYF370" s="124"/>
      <c r="AYG370" s="124"/>
      <c r="AYH370" s="124"/>
      <c r="AYI370" s="124"/>
      <c r="AYJ370" s="124"/>
      <c r="AYK370" s="124"/>
      <c r="AYL370" s="124"/>
      <c r="AYM370" s="124"/>
      <c r="AYN370" s="124"/>
      <c r="AYO370" s="124"/>
      <c r="AYP370" s="124"/>
      <c r="AYQ370" s="124"/>
      <c r="AYR370" s="124"/>
      <c r="AYS370" s="124"/>
      <c r="AYT370" s="124"/>
      <c r="AYU370" s="124"/>
      <c r="AYV370" s="124"/>
      <c r="AYW370" s="124"/>
      <c r="AYX370" s="124"/>
      <c r="AYY370" s="124"/>
      <c r="AYZ370" s="124"/>
      <c r="AZA370" s="124"/>
      <c r="AZB370" s="124"/>
      <c r="AZC370" s="124"/>
      <c r="AZD370" s="124"/>
      <c r="AZE370" s="124"/>
      <c r="AZF370" s="124"/>
      <c r="AZG370" s="124"/>
      <c r="AZH370" s="124"/>
      <c r="AZI370" s="124"/>
      <c r="AZJ370" s="124"/>
      <c r="AZK370" s="124"/>
      <c r="AZL370" s="124"/>
      <c r="AZM370" s="124"/>
      <c r="AZN370" s="124"/>
      <c r="AZO370" s="124"/>
      <c r="AZP370" s="124"/>
      <c r="AZQ370" s="124"/>
      <c r="AZR370" s="124"/>
      <c r="AZS370" s="124"/>
      <c r="AZT370" s="124"/>
      <c r="AZU370" s="124"/>
      <c r="AZV370" s="124"/>
      <c r="AZW370" s="124"/>
      <c r="AZX370" s="124"/>
      <c r="AZY370" s="124"/>
      <c r="AZZ370" s="124"/>
      <c r="BAA370" s="124"/>
      <c r="BAB370" s="124"/>
      <c r="BAC370" s="124"/>
      <c r="BAD370" s="124"/>
      <c r="BAE370" s="124"/>
      <c r="BAF370" s="124"/>
      <c r="BAG370" s="124"/>
      <c r="BAH370" s="124"/>
      <c r="BAI370" s="124"/>
      <c r="BAJ370" s="124"/>
      <c r="BAK370" s="124"/>
      <c r="BAL370" s="124"/>
      <c r="BAM370" s="124"/>
      <c r="BAN370" s="124"/>
      <c r="BAO370" s="124"/>
      <c r="BAP370" s="124"/>
      <c r="BAQ370" s="124"/>
      <c r="BAR370" s="124"/>
      <c r="BAS370" s="124"/>
      <c r="BAT370" s="124"/>
      <c r="BAU370" s="124"/>
      <c r="BAV370" s="124"/>
      <c r="BAW370" s="124"/>
      <c r="BAX370" s="124"/>
      <c r="BAY370" s="124"/>
      <c r="BAZ370" s="124"/>
      <c r="BBA370" s="124"/>
      <c r="BBB370" s="124"/>
      <c r="BBC370" s="124"/>
      <c r="BBD370" s="124"/>
      <c r="BBE370" s="124"/>
      <c r="BBF370" s="124"/>
      <c r="BBG370" s="124"/>
      <c r="BBH370" s="124"/>
      <c r="BBI370" s="124"/>
      <c r="BBJ370" s="124"/>
      <c r="BBK370" s="124"/>
      <c r="BBL370" s="124"/>
      <c r="BBM370" s="124"/>
      <c r="BBN370" s="124"/>
      <c r="BBO370" s="124"/>
      <c r="BBP370" s="124"/>
      <c r="BBQ370" s="124"/>
      <c r="BBR370" s="124"/>
      <c r="BBS370" s="124"/>
      <c r="BBT370" s="124"/>
      <c r="BBU370" s="124"/>
      <c r="BBV370" s="124"/>
      <c r="BBW370" s="124"/>
      <c r="BBX370" s="124"/>
      <c r="BBY370" s="124"/>
      <c r="BBZ370" s="124"/>
      <c r="BCA370" s="124"/>
      <c r="BCB370" s="124"/>
      <c r="BCC370" s="124"/>
      <c r="BCD370" s="124"/>
      <c r="BCE370" s="124"/>
      <c r="BCF370" s="124"/>
      <c r="BCG370" s="124"/>
      <c r="BCH370" s="124"/>
      <c r="BCI370" s="124"/>
      <c r="BCJ370" s="124"/>
      <c r="BCK370" s="124"/>
      <c r="BCL370" s="124"/>
      <c r="BCM370" s="124"/>
      <c r="BCN370" s="124"/>
      <c r="BCO370" s="124"/>
      <c r="BCP370" s="124"/>
      <c r="BCQ370" s="124"/>
      <c r="BCR370" s="124"/>
      <c r="BCS370" s="124"/>
      <c r="BCT370" s="124"/>
      <c r="BCU370" s="124"/>
      <c r="BCV370" s="124"/>
      <c r="BCW370" s="124"/>
      <c r="BCX370" s="124"/>
      <c r="BCY370" s="124"/>
      <c r="BCZ370" s="124"/>
      <c r="BDA370" s="124"/>
      <c r="BDB370" s="124"/>
      <c r="BDC370" s="124"/>
      <c r="BDD370" s="124"/>
      <c r="BDE370" s="124"/>
      <c r="BDF370" s="124"/>
      <c r="BDG370" s="124"/>
      <c r="BDH370" s="124"/>
      <c r="BDI370" s="124"/>
      <c r="BDJ370" s="124"/>
      <c r="BDK370" s="124"/>
      <c r="BDL370" s="124"/>
      <c r="BDM370" s="124"/>
      <c r="BDN370" s="124"/>
      <c r="BDO370" s="124"/>
      <c r="BDP370" s="124"/>
      <c r="BDQ370" s="124"/>
      <c r="BDR370" s="124"/>
      <c r="BDS370" s="124"/>
      <c r="BDT370" s="124"/>
      <c r="BDU370" s="124"/>
      <c r="BDV370" s="124"/>
      <c r="BDW370" s="124"/>
      <c r="BDX370" s="124"/>
      <c r="BDY370" s="124"/>
      <c r="BDZ370" s="124"/>
      <c r="BEA370" s="124"/>
      <c r="BEB370" s="124"/>
      <c r="BEC370" s="124"/>
      <c r="BED370" s="124"/>
      <c r="BEE370" s="124"/>
      <c r="BEF370" s="124"/>
      <c r="BEG370" s="124"/>
      <c r="BEH370" s="124"/>
      <c r="BEI370" s="124"/>
      <c r="BEJ370" s="124"/>
      <c r="BEK370" s="124"/>
      <c r="BEL370" s="124"/>
      <c r="BEM370" s="124"/>
      <c r="BEN370" s="124"/>
      <c r="BEO370" s="124"/>
      <c r="BEP370" s="124"/>
      <c r="BEQ370" s="124"/>
      <c r="BER370" s="124"/>
      <c r="BES370" s="124"/>
      <c r="BET370" s="124"/>
      <c r="BEU370" s="124"/>
      <c r="BEV370" s="124"/>
      <c r="BEW370" s="124"/>
      <c r="BEX370" s="124"/>
      <c r="BEY370" s="124"/>
      <c r="BEZ370" s="124"/>
      <c r="BFA370" s="124"/>
      <c r="BFB370" s="124"/>
      <c r="BFC370" s="124"/>
      <c r="BFD370" s="124"/>
      <c r="BFE370" s="124"/>
      <c r="BFF370" s="124"/>
      <c r="BFG370" s="124"/>
      <c r="BFH370" s="124"/>
      <c r="BFI370" s="124"/>
      <c r="BFJ370" s="124"/>
      <c r="BFK370" s="124"/>
      <c r="BFL370" s="124"/>
      <c r="BFM370" s="124"/>
      <c r="BFN370" s="124"/>
      <c r="BFO370" s="124"/>
      <c r="BFP370" s="124"/>
      <c r="BFQ370" s="124"/>
      <c r="BFR370" s="124"/>
      <c r="BFS370" s="124"/>
      <c r="BFT370" s="124"/>
      <c r="BFU370" s="124"/>
      <c r="BFV370" s="124"/>
      <c r="BFW370" s="124"/>
      <c r="BFX370" s="124"/>
      <c r="BFY370" s="124"/>
      <c r="BFZ370" s="124"/>
      <c r="BGA370" s="124"/>
      <c r="BGB370" s="124"/>
      <c r="BGC370" s="124"/>
      <c r="BGD370" s="124"/>
      <c r="BGE370" s="124"/>
      <c r="BGF370" s="124"/>
      <c r="BGG370" s="124"/>
      <c r="BGH370" s="124"/>
      <c r="BGI370" s="124"/>
      <c r="BGJ370" s="124"/>
      <c r="BGK370" s="124"/>
      <c r="BGL370" s="124"/>
      <c r="BGM370" s="124"/>
      <c r="BGN370" s="124"/>
      <c r="BGO370" s="124"/>
      <c r="BGP370" s="124"/>
      <c r="BGQ370" s="124"/>
      <c r="BGR370" s="124"/>
      <c r="BGS370" s="124"/>
      <c r="BGT370" s="124"/>
      <c r="BGU370" s="124"/>
      <c r="BGV370" s="124"/>
      <c r="BGW370" s="124"/>
      <c r="BGX370" s="124"/>
      <c r="BGY370" s="124"/>
      <c r="BGZ370" s="124"/>
      <c r="BHA370" s="124"/>
      <c r="BHB370" s="124"/>
      <c r="BHC370" s="124"/>
      <c r="BHD370" s="124"/>
      <c r="BHE370" s="124"/>
      <c r="BHF370" s="124"/>
      <c r="BHG370" s="124"/>
      <c r="BHH370" s="124"/>
      <c r="BHI370" s="124"/>
      <c r="BHJ370" s="124"/>
      <c r="BHK370" s="124"/>
      <c r="BHL370" s="124"/>
      <c r="BHM370" s="124"/>
      <c r="BHN370" s="124"/>
      <c r="BHO370" s="124"/>
      <c r="BHP370" s="124"/>
      <c r="BHQ370" s="124"/>
      <c r="BHR370" s="124"/>
      <c r="BHS370" s="124"/>
      <c r="BHT370" s="124"/>
      <c r="BHU370" s="124"/>
      <c r="BHV370" s="124"/>
      <c r="BHW370" s="124"/>
      <c r="BHX370" s="124"/>
      <c r="BHY370" s="124"/>
      <c r="BHZ370" s="124"/>
      <c r="BIA370" s="124"/>
      <c r="BIB370" s="124"/>
      <c r="BIC370" s="124"/>
      <c r="BID370" s="124"/>
      <c r="BIE370" s="124"/>
      <c r="BIF370" s="124"/>
      <c r="BIG370" s="124"/>
      <c r="BIH370" s="124"/>
      <c r="BII370" s="124"/>
      <c r="BIJ370" s="124"/>
      <c r="BIK370" s="124"/>
      <c r="BIL370" s="124"/>
      <c r="BIM370" s="124"/>
      <c r="BIN370" s="124"/>
      <c r="BIO370" s="124"/>
      <c r="BIP370" s="124"/>
      <c r="BIQ370" s="124"/>
      <c r="BIR370" s="124"/>
      <c r="BIS370" s="124"/>
      <c r="BIT370" s="124"/>
      <c r="BIU370" s="124"/>
      <c r="BIV370" s="124"/>
      <c r="BIW370" s="124"/>
      <c r="BIX370" s="124"/>
      <c r="BIY370" s="124"/>
      <c r="BIZ370" s="124"/>
      <c r="BJA370" s="124"/>
      <c r="BJB370" s="124"/>
      <c r="BJC370" s="124"/>
      <c r="BJD370" s="124"/>
      <c r="BJE370" s="124"/>
      <c r="BJF370" s="124"/>
      <c r="BJG370" s="124"/>
      <c r="BJH370" s="124"/>
      <c r="BJI370" s="124"/>
      <c r="BJJ370" s="124"/>
      <c r="BJK370" s="124"/>
      <c r="BJL370" s="124"/>
      <c r="BJM370" s="124"/>
      <c r="BJN370" s="124"/>
      <c r="BJO370" s="124"/>
      <c r="BJP370" s="124"/>
      <c r="BJQ370" s="124"/>
      <c r="BJR370" s="124"/>
      <c r="BJS370" s="124"/>
      <c r="BJT370" s="124"/>
      <c r="BJU370" s="124"/>
      <c r="BJV370" s="124"/>
      <c r="BJW370" s="124"/>
      <c r="BJX370" s="124"/>
      <c r="BJY370" s="124"/>
      <c r="BJZ370" s="124"/>
      <c r="BKA370" s="124"/>
      <c r="BKB370" s="124"/>
      <c r="BKC370" s="124"/>
      <c r="BKD370" s="124"/>
      <c r="BKE370" s="124"/>
      <c r="BKF370" s="124"/>
      <c r="BKG370" s="124"/>
      <c r="BKH370" s="124"/>
      <c r="BKI370" s="124"/>
      <c r="BKJ370" s="124"/>
      <c r="BKK370" s="124"/>
      <c r="BKL370" s="124"/>
      <c r="BKM370" s="124"/>
      <c r="BKN370" s="124"/>
      <c r="BKO370" s="124"/>
      <c r="BKP370" s="124"/>
      <c r="BKQ370" s="124"/>
      <c r="BKR370" s="124"/>
      <c r="BKS370" s="124"/>
      <c r="BKT370" s="124"/>
      <c r="BKU370" s="124"/>
      <c r="BKV370" s="124"/>
      <c r="BKW370" s="124"/>
      <c r="BKX370" s="124"/>
      <c r="BKY370" s="124"/>
      <c r="BKZ370" s="124"/>
      <c r="BLA370" s="124"/>
      <c r="BLB370" s="124"/>
      <c r="BLC370" s="124"/>
      <c r="BLD370" s="124"/>
      <c r="BLE370" s="124"/>
      <c r="BLF370" s="124"/>
      <c r="BLG370" s="124"/>
      <c r="BLH370" s="124"/>
      <c r="BLI370" s="124"/>
      <c r="BLJ370" s="124"/>
      <c r="BLK370" s="124"/>
      <c r="BLL370" s="124"/>
      <c r="BLM370" s="124"/>
      <c r="BLN370" s="124"/>
      <c r="BLO370" s="124"/>
      <c r="BLP370" s="124"/>
      <c r="BLQ370" s="124"/>
      <c r="BLR370" s="124"/>
      <c r="BLS370" s="124"/>
      <c r="BLT370" s="124"/>
      <c r="BLU370" s="124"/>
      <c r="BLV370" s="124"/>
      <c r="BLW370" s="124"/>
      <c r="BLX370" s="124"/>
      <c r="BLY370" s="124"/>
      <c r="BLZ370" s="124"/>
      <c r="BMA370" s="124"/>
      <c r="BMB370" s="124"/>
      <c r="BMC370" s="124"/>
      <c r="BMD370" s="124"/>
      <c r="BME370" s="124"/>
      <c r="BMF370" s="124"/>
      <c r="BMG370" s="124"/>
      <c r="BMH370" s="124"/>
      <c r="BMI370" s="124"/>
      <c r="BMJ370" s="124"/>
      <c r="BMK370" s="124"/>
      <c r="BML370" s="124"/>
      <c r="BMM370" s="124"/>
      <c r="BMN370" s="124"/>
      <c r="BMO370" s="124"/>
      <c r="BMP370" s="124"/>
      <c r="BMQ370" s="124"/>
      <c r="BMR370" s="124"/>
      <c r="BMS370" s="124"/>
      <c r="BMT370" s="124"/>
      <c r="BMU370" s="124"/>
      <c r="BMV370" s="124"/>
      <c r="BMW370" s="124"/>
      <c r="BMX370" s="124"/>
      <c r="BMY370" s="124"/>
      <c r="BMZ370" s="124"/>
      <c r="BNA370" s="124"/>
      <c r="BNB370" s="124"/>
      <c r="BNC370" s="124"/>
      <c r="BND370" s="124"/>
      <c r="BNE370" s="124"/>
      <c r="BNF370" s="124"/>
      <c r="BNG370" s="124"/>
      <c r="BNH370" s="124"/>
      <c r="BNI370" s="124"/>
      <c r="BNJ370" s="124"/>
      <c r="BNK370" s="124"/>
      <c r="BNL370" s="124"/>
      <c r="BNM370" s="124"/>
      <c r="BNN370" s="124"/>
      <c r="BNO370" s="124"/>
      <c r="BNP370" s="124"/>
      <c r="BNQ370" s="124"/>
      <c r="BNR370" s="124"/>
      <c r="BNS370" s="124"/>
      <c r="BNT370" s="124"/>
      <c r="BNU370" s="124"/>
      <c r="BNV370" s="124"/>
      <c r="BNW370" s="124"/>
      <c r="BNX370" s="124"/>
      <c r="BNY370" s="124"/>
      <c r="BNZ370" s="124"/>
      <c r="BOA370" s="124"/>
      <c r="BOB370" s="124"/>
      <c r="BOC370" s="124"/>
      <c r="BOD370" s="124"/>
      <c r="BOE370" s="124"/>
      <c r="BOF370" s="124"/>
      <c r="BOG370" s="124"/>
      <c r="BOH370" s="124"/>
      <c r="BOI370" s="124"/>
      <c r="BOJ370" s="124"/>
      <c r="BOK370" s="124"/>
      <c r="BOL370" s="124"/>
      <c r="BOM370" s="124"/>
      <c r="BON370" s="124"/>
      <c r="BOO370" s="124"/>
      <c r="BOP370" s="124"/>
      <c r="BOQ370" s="124"/>
      <c r="BOR370" s="124"/>
      <c r="BOS370" s="124"/>
      <c r="BOT370" s="124"/>
      <c r="BOU370" s="124"/>
      <c r="BOV370" s="124"/>
      <c r="BOW370" s="124"/>
      <c r="BOX370" s="124"/>
      <c r="BOY370" s="124"/>
      <c r="BOZ370" s="124"/>
      <c r="BPA370" s="124"/>
      <c r="BPB370" s="124"/>
      <c r="BPC370" s="124"/>
      <c r="BPD370" s="124"/>
      <c r="BPE370" s="124"/>
      <c r="BPF370" s="124"/>
      <c r="BPG370" s="124"/>
      <c r="BPH370" s="124"/>
      <c r="BPI370" s="124"/>
      <c r="BPJ370" s="124"/>
      <c r="BPK370" s="124"/>
      <c r="BPL370" s="124"/>
      <c r="BPM370" s="124"/>
      <c r="BPN370" s="124"/>
      <c r="BPO370" s="124"/>
      <c r="BPP370" s="124"/>
      <c r="BPQ370" s="124"/>
      <c r="BPR370" s="124"/>
      <c r="BPS370" s="124"/>
      <c r="BPT370" s="124"/>
      <c r="BPU370" s="124"/>
      <c r="BPV370" s="124"/>
      <c r="BPW370" s="124"/>
      <c r="BPX370" s="124"/>
      <c r="BPY370" s="124"/>
      <c r="BPZ370" s="124"/>
      <c r="BQA370" s="124"/>
      <c r="BQB370" s="124"/>
      <c r="BQC370" s="124"/>
      <c r="BQD370" s="124"/>
      <c r="BQE370" s="124"/>
      <c r="BQF370" s="124"/>
      <c r="BQG370" s="124"/>
      <c r="BQH370" s="124"/>
      <c r="BQI370" s="124"/>
      <c r="BQJ370" s="124"/>
      <c r="BQK370" s="124"/>
      <c r="BQL370" s="124"/>
      <c r="BQM370" s="124"/>
      <c r="BQN370" s="124"/>
      <c r="BQO370" s="124"/>
      <c r="BQP370" s="124"/>
      <c r="BQQ370" s="124"/>
      <c r="BQR370" s="124"/>
      <c r="BQS370" s="124"/>
      <c r="BQT370" s="124"/>
      <c r="BQU370" s="124"/>
      <c r="BQV370" s="124"/>
      <c r="BQW370" s="124"/>
      <c r="BQX370" s="124"/>
      <c r="BQY370" s="124"/>
      <c r="BQZ370" s="124"/>
      <c r="BRA370" s="124"/>
      <c r="BRB370" s="124"/>
      <c r="BRC370" s="124"/>
      <c r="BRD370" s="124"/>
      <c r="BRE370" s="124"/>
      <c r="BRF370" s="124"/>
      <c r="BRG370" s="124"/>
      <c r="BRH370" s="124"/>
      <c r="BRI370" s="124"/>
      <c r="BRJ370" s="124"/>
      <c r="BRK370" s="124"/>
      <c r="BRL370" s="124"/>
      <c r="BRM370" s="124"/>
      <c r="BRN370" s="124"/>
      <c r="BRO370" s="124"/>
      <c r="BRP370" s="124"/>
      <c r="BRQ370" s="124"/>
      <c r="BRR370" s="124"/>
      <c r="BRS370" s="124"/>
      <c r="BRT370" s="124"/>
      <c r="BRU370" s="124"/>
      <c r="BRV370" s="124"/>
      <c r="BRW370" s="124"/>
      <c r="BRX370" s="124"/>
      <c r="BRY370" s="124"/>
      <c r="BRZ370" s="124"/>
    </row>
    <row r="371" spans="1:2296" s="45" customFormat="1" x14ac:dyDescent="0.3">
      <c r="A371" s="812"/>
      <c r="B371" s="812"/>
      <c r="C371" s="812"/>
      <c r="D371" s="793"/>
      <c r="E371" s="793" t="s">
        <v>494</v>
      </c>
      <c r="F371" s="829">
        <v>79</v>
      </c>
      <c r="G371" s="804" t="s">
        <v>495</v>
      </c>
      <c r="H371" s="963"/>
      <c r="I371" s="952"/>
      <c r="J371" s="952"/>
      <c r="K371" s="952"/>
      <c r="L371" s="828"/>
      <c r="M371" s="623">
        <v>356568513.06</v>
      </c>
      <c r="N371" s="334">
        <v>295129084.86000001</v>
      </c>
      <c r="O371" s="334">
        <v>213394037.94</v>
      </c>
      <c r="P371" s="334">
        <v>186832864.97</v>
      </c>
      <c r="Q371" s="648" t="s">
        <v>490</v>
      </c>
      <c r="R371" s="835">
        <v>0</v>
      </c>
      <c r="S371" s="836">
        <v>0</v>
      </c>
      <c r="T371" s="836">
        <v>0</v>
      </c>
      <c r="U371" s="836">
        <v>0</v>
      </c>
      <c r="V371" s="847"/>
      <c r="W371" s="835">
        <f>H371+H372+H373+M371+M372+M373+R371+R372+R373</f>
        <v>356568513.06</v>
      </c>
      <c r="X371" s="836">
        <f>I371+I372+I373+N371+N372+N373+S371+S372+S373</f>
        <v>2187332387.5599999</v>
      </c>
      <c r="Y371" s="836">
        <f t="shared" ref="Y371:Z371" si="214">J371+J372+J373+O371+O372+O373+T371+T372+T373</f>
        <v>2105080622.6400001</v>
      </c>
      <c r="Z371" s="848">
        <f t="shared" si="214"/>
        <v>603871162.53999996</v>
      </c>
      <c r="AA371" s="897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H371" s="44"/>
      <c r="DI371" s="44"/>
      <c r="DJ371" s="44"/>
      <c r="DK371" s="44"/>
      <c r="DL371" s="44"/>
      <c r="DM371" s="44"/>
      <c r="DN371" s="44"/>
      <c r="DO371" s="44"/>
      <c r="DP371" s="44"/>
      <c r="DQ371" s="44"/>
      <c r="DR371" s="44"/>
      <c r="DS371" s="44"/>
      <c r="DT371" s="44"/>
      <c r="DU371" s="44"/>
      <c r="DV371" s="44"/>
      <c r="DW371" s="44"/>
      <c r="DX371" s="44"/>
      <c r="DY371" s="44"/>
      <c r="DZ371" s="44"/>
      <c r="EA371" s="44"/>
      <c r="EB371" s="44"/>
      <c r="EC371" s="44"/>
      <c r="ED371" s="44"/>
      <c r="EE371" s="44"/>
      <c r="EF371" s="44"/>
      <c r="EG371" s="44"/>
      <c r="EH371" s="44"/>
      <c r="EI371" s="44"/>
      <c r="EJ371" s="44"/>
      <c r="EK371" s="44"/>
      <c r="EL371" s="44"/>
      <c r="EM371" s="44"/>
      <c r="EN371" s="44"/>
      <c r="EO371" s="44"/>
      <c r="EP371" s="44"/>
      <c r="EQ371" s="44"/>
      <c r="ER371" s="44"/>
      <c r="ES371" s="44"/>
      <c r="ET371" s="44"/>
      <c r="EU371" s="44"/>
      <c r="EV371" s="44"/>
      <c r="EW371" s="44"/>
      <c r="EX371" s="44"/>
      <c r="EY371" s="44"/>
      <c r="EZ371" s="44"/>
      <c r="FA371" s="44"/>
      <c r="FB371" s="44"/>
      <c r="FC371" s="44"/>
      <c r="FD371" s="44"/>
      <c r="FE371" s="44"/>
      <c r="FF371" s="44"/>
      <c r="FG371" s="44"/>
      <c r="FH371" s="44"/>
      <c r="FI371" s="44"/>
      <c r="FJ371" s="44"/>
      <c r="FK371" s="44"/>
      <c r="FL371" s="44"/>
      <c r="FM371" s="44"/>
      <c r="FN371" s="44"/>
      <c r="FO371" s="44"/>
      <c r="FP371" s="44"/>
      <c r="FQ371" s="44"/>
      <c r="FR371" s="44"/>
      <c r="FS371" s="44"/>
      <c r="FT371" s="44"/>
      <c r="FU371" s="44"/>
      <c r="FV371" s="44"/>
      <c r="FW371" s="44"/>
      <c r="FX371" s="44"/>
      <c r="FY371" s="44"/>
      <c r="FZ371" s="44"/>
      <c r="GA371" s="44"/>
      <c r="GB371" s="44"/>
      <c r="GC371" s="44"/>
      <c r="GD371" s="44"/>
      <c r="GE371" s="44"/>
      <c r="GF371" s="44"/>
      <c r="GG371" s="44"/>
      <c r="GH371" s="44"/>
      <c r="GI371" s="44"/>
      <c r="GJ371" s="44"/>
      <c r="GK371" s="44"/>
      <c r="GL371" s="44"/>
      <c r="GM371" s="44"/>
      <c r="GN371" s="44"/>
      <c r="GO371" s="44"/>
      <c r="GP371" s="44"/>
      <c r="GQ371" s="44"/>
      <c r="GR371" s="44"/>
      <c r="GS371" s="44"/>
      <c r="GT371" s="44"/>
      <c r="GU371" s="44"/>
      <c r="GV371" s="44"/>
      <c r="GW371" s="44"/>
      <c r="GX371" s="44"/>
      <c r="GY371" s="44"/>
      <c r="GZ371" s="44"/>
      <c r="HA371" s="44"/>
      <c r="HB371" s="44"/>
      <c r="HC371" s="44"/>
      <c r="HD371" s="44"/>
      <c r="HE371" s="44"/>
      <c r="HF371" s="44"/>
      <c r="HG371" s="44"/>
      <c r="HH371" s="44"/>
      <c r="HI371" s="44"/>
      <c r="HJ371" s="44"/>
      <c r="HK371" s="44"/>
      <c r="HL371" s="44"/>
      <c r="HM371" s="44"/>
      <c r="HN371" s="44"/>
      <c r="HO371" s="44"/>
      <c r="HP371" s="44"/>
      <c r="HQ371" s="44"/>
      <c r="HR371" s="44"/>
      <c r="HS371" s="44"/>
      <c r="HT371" s="44"/>
      <c r="HU371" s="44"/>
      <c r="HV371" s="44"/>
      <c r="HW371" s="44"/>
      <c r="HX371" s="44"/>
      <c r="HY371" s="44"/>
      <c r="HZ371" s="44"/>
      <c r="IA371" s="44"/>
      <c r="IB371" s="44"/>
      <c r="IC371" s="44"/>
      <c r="ID371" s="44"/>
      <c r="IE371" s="44"/>
      <c r="IF371" s="44"/>
      <c r="IG371" s="44"/>
      <c r="IH371" s="44"/>
      <c r="II371" s="44"/>
      <c r="IJ371" s="44"/>
      <c r="IK371" s="44"/>
      <c r="IL371" s="44"/>
      <c r="IM371" s="44"/>
      <c r="IN371" s="44"/>
      <c r="IO371" s="44"/>
      <c r="IP371" s="44"/>
      <c r="IQ371" s="44"/>
      <c r="IR371" s="44"/>
      <c r="IS371" s="44"/>
      <c r="IT371" s="44"/>
      <c r="IU371" s="44"/>
      <c r="IV371" s="44"/>
      <c r="IW371" s="44"/>
      <c r="IX371" s="44"/>
      <c r="IY371" s="44"/>
      <c r="IZ371" s="44"/>
      <c r="JA371" s="44"/>
      <c r="JB371" s="44"/>
      <c r="JC371" s="44"/>
      <c r="JD371" s="44"/>
      <c r="JE371" s="44"/>
      <c r="JF371" s="44"/>
      <c r="JG371" s="44"/>
      <c r="JH371" s="44"/>
      <c r="JI371" s="44"/>
      <c r="JJ371" s="44"/>
      <c r="JK371" s="44"/>
      <c r="JL371" s="44"/>
      <c r="JM371" s="44"/>
      <c r="JN371" s="44"/>
      <c r="JO371" s="44"/>
      <c r="JP371" s="44"/>
      <c r="JQ371" s="44"/>
      <c r="JR371" s="44"/>
      <c r="JS371" s="44"/>
      <c r="JT371" s="44"/>
      <c r="JU371" s="44"/>
      <c r="JV371" s="44"/>
      <c r="JW371" s="44"/>
      <c r="JX371" s="44"/>
      <c r="JY371" s="44"/>
      <c r="JZ371" s="44"/>
      <c r="KA371" s="44"/>
      <c r="KB371" s="44"/>
      <c r="KC371" s="44"/>
      <c r="KD371" s="44"/>
      <c r="KE371" s="44"/>
      <c r="KF371" s="44"/>
      <c r="KG371" s="44"/>
      <c r="KH371" s="44"/>
      <c r="KI371" s="44"/>
      <c r="KJ371" s="44"/>
      <c r="KK371" s="44"/>
      <c r="KL371" s="44"/>
      <c r="KM371" s="44"/>
      <c r="KN371" s="44"/>
      <c r="KO371" s="44"/>
      <c r="KP371" s="44"/>
      <c r="KQ371" s="44"/>
      <c r="KR371" s="44"/>
      <c r="KS371" s="44"/>
      <c r="KT371" s="44"/>
      <c r="KU371" s="44"/>
      <c r="KV371" s="44"/>
      <c r="KW371" s="44"/>
      <c r="KX371" s="44"/>
      <c r="KY371" s="44"/>
      <c r="KZ371" s="44"/>
      <c r="LA371" s="44"/>
      <c r="LB371" s="44"/>
      <c r="LC371" s="44"/>
      <c r="LD371" s="44"/>
      <c r="LE371" s="44"/>
      <c r="LF371" s="44"/>
      <c r="LG371" s="44"/>
      <c r="LH371" s="44"/>
      <c r="LI371" s="44"/>
      <c r="LJ371" s="44"/>
      <c r="LK371" s="44"/>
      <c r="LL371" s="44"/>
      <c r="LM371" s="44"/>
      <c r="LN371" s="44"/>
      <c r="LO371" s="44"/>
      <c r="LP371" s="44"/>
      <c r="LQ371" s="44"/>
      <c r="LR371" s="44"/>
      <c r="LS371" s="44"/>
      <c r="LT371" s="44"/>
      <c r="LU371" s="44"/>
      <c r="LV371" s="44"/>
      <c r="LW371" s="44"/>
      <c r="LX371" s="44"/>
      <c r="LY371" s="44"/>
      <c r="LZ371" s="44"/>
      <c r="MA371" s="44"/>
      <c r="MB371" s="44"/>
      <c r="MC371" s="44"/>
      <c r="MD371" s="44"/>
      <c r="ME371" s="44"/>
      <c r="MF371" s="44"/>
      <c r="MG371" s="44"/>
      <c r="MH371" s="44"/>
      <c r="MI371" s="44"/>
      <c r="MJ371" s="44"/>
      <c r="MK371" s="44"/>
      <c r="ML371" s="44"/>
      <c r="MM371" s="44"/>
      <c r="MN371" s="44"/>
      <c r="MO371" s="44"/>
      <c r="MP371" s="44"/>
      <c r="MQ371" s="44"/>
      <c r="MR371" s="44"/>
      <c r="MS371" s="44"/>
      <c r="MT371" s="44"/>
      <c r="MU371" s="44"/>
      <c r="MV371" s="44"/>
      <c r="MW371" s="44"/>
      <c r="MX371" s="44"/>
      <c r="MY371" s="44"/>
      <c r="MZ371" s="44"/>
      <c r="NA371" s="44"/>
      <c r="NB371" s="44"/>
      <c r="NC371" s="44"/>
      <c r="ND371" s="44"/>
      <c r="NE371" s="44"/>
      <c r="NF371" s="44"/>
      <c r="NG371" s="44"/>
      <c r="NH371" s="44"/>
      <c r="NI371" s="44"/>
      <c r="NJ371" s="44"/>
      <c r="NK371" s="44"/>
      <c r="NL371" s="44"/>
      <c r="NM371" s="44"/>
      <c r="NN371" s="44"/>
      <c r="NO371" s="44"/>
      <c r="NP371" s="44"/>
      <c r="NQ371" s="44"/>
      <c r="NR371" s="44"/>
      <c r="NS371" s="44"/>
      <c r="NT371" s="44"/>
      <c r="NU371" s="44"/>
      <c r="NV371" s="44"/>
      <c r="NW371" s="44"/>
      <c r="NX371" s="44"/>
      <c r="NY371" s="44"/>
      <c r="NZ371" s="44"/>
      <c r="OA371" s="44"/>
      <c r="OB371" s="44"/>
      <c r="OC371" s="44"/>
      <c r="OD371" s="44"/>
      <c r="OE371" s="44"/>
      <c r="OF371" s="44"/>
      <c r="OG371" s="44"/>
      <c r="OH371" s="44"/>
      <c r="OI371" s="44"/>
      <c r="OJ371" s="44"/>
      <c r="OK371" s="44"/>
      <c r="OL371" s="44"/>
      <c r="OM371" s="44"/>
      <c r="ON371" s="44"/>
      <c r="OO371" s="44"/>
      <c r="OP371" s="44"/>
      <c r="OQ371" s="44"/>
      <c r="OR371" s="44"/>
      <c r="OS371" s="44"/>
      <c r="OT371" s="44"/>
      <c r="OU371" s="44"/>
      <c r="OV371" s="44"/>
      <c r="OW371" s="44"/>
      <c r="OX371" s="44"/>
      <c r="OY371" s="44"/>
      <c r="OZ371" s="44"/>
      <c r="PA371" s="44"/>
      <c r="PB371" s="44"/>
      <c r="PC371" s="44"/>
      <c r="PD371" s="44"/>
      <c r="PE371" s="44"/>
      <c r="PF371" s="44"/>
      <c r="PG371" s="44"/>
      <c r="PH371" s="44"/>
      <c r="PI371" s="44"/>
      <c r="PJ371" s="44"/>
      <c r="PK371" s="44"/>
      <c r="PL371" s="44"/>
      <c r="PM371" s="44"/>
      <c r="PN371" s="44"/>
      <c r="PO371" s="44"/>
      <c r="PP371" s="44"/>
      <c r="PQ371" s="44"/>
      <c r="PR371" s="44"/>
      <c r="PS371" s="44"/>
      <c r="PT371" s="44"/>
      <c r="PU371" s="44"/>
      <c r="PV371" s="44"/>
      <c r="PW371" s="44"/>
      <c r="PX371" s="44"/>
      <c r="PY371" s="44"/>
      <c r="PZ371" s="44"/>
      <c r="QA371" s="44"/>
      <c r="QB371" s="44"/>
      <c r="QC371" s="44"/>
      <c r="QD371" s="44"/>
      <c r="QE371" s="44"/>
      <c r="QF371" s="44"/>
      <c r="QG371" s="44"/>
      <c r="QH371" s="44"/>
      <c r="QI371" s="44"/>
      <c r="QJ371" s="44"/>
      <c r="QK371" s="44"/>
      <c r="QL371" s="44"/>
      <c r="QM371" s="44"/>
      <c r="QN371" s="44"/>
      <c r="QO371" s="44"/>
      <c r="QP371" s="44"/>
      <c r="QQ371" s="44"/>
      <c r="QR371" s="44"/>
      <c r="QS371" s="44"/>
      <c r="QT371" s="44"/>
      <c r="QU371" s="44"/>
      <c r="QV371" s="44"/>
      <c r="QW371" s="44"/>
      <c r="QX371" s="44"/>
      <c r="QY371" s="44"/>
      <c r="QZ371" s="44"/>
      <c r="RA371" s="44"/>
      <c r="RB371" s="44"/>
      <c r="RC371" s="44"/>
      <c r="RD371" s="44"/>
      <c r="RE371" s="44"/>
      <c r="RF371" s="44"/>
      <c r="RG371" s="44"/>
      <c r="RH371" s="44"/>
      <c r="RI371" s="44"/>
      <c r="RJ371" s="44"/>
      <c r="RK371" s="44"/>
      <c r="RL371" s="44"/>
      <c r="RM371" s="44"/>
      <c r="RN371" s="44"/>
      <c r="RO371" s="44"/>
      <c r="RP371" s="44"/>
      <c r="RQ371" s="44"/>
      <c r="RR371" s="44"/>
      <c r="RS371" s="44"/>
      <c r="RT371" s="44"/>
      <c r="RU371" s="44"/>
      <c r="RV371" s="44"/>
      <c r="RW371" s="44"/>
      <c r="RX371" s="44"/>
      <c r="RY371" s="44"/>
      <c r="RZ371" s="44"/>
      <c r="SA371" s="44"/>
      <c r="SB371" s="44"/>
      <c r="SC371" s="44"/>
      <c r="SD371" s="44"/>
      <c r="SE371" s="44"/>
      <c r="SF371" s="44"/>
      <c r="SG371" s="44"/>
      <c r="SH371" s="44"/>
      <c r="SI371" s="44"/>
      <c r="SJ371" s="44"/>
      <c r="SK371" s="44"/>
      <c r="SL371" s="44"/>
      <c r="SM371" s="44"/>
      <c r="SN371" s="44"/>
      <c r="SO371" s="44"/>
      <c r="SP371" s="44"/>
      <c r="SQ371" s="44"/>
      <c r="SR371" s="44"/>
      <c r="SS371" s="44"/>
      <c r="ST371" s="44"/>
      <c r="SU371" s="44"/>
      <c r="SV371" s="44"/>
      <c r="SW371" s="44"/>
      <c r="SX371" s="44"/>
      <c r="SY371" s="44"/>
      <c r="SZ371" s="44"/>
      <c r="TA371" s="44"/>
      <c r="TB371" s="44"/>
      <c r="TC371" s="44"/>
      <c r="TD371" s="44"/>
      <c r="TE371" s="44"/>
      <c r="TF371" s="44"/>
      <c r="TG371" s="44"/>
      <c r="TH371" s="44"/>
      <c r="TI371" s="44"/>
      <c r="TJ371" s="44"/>
      <c r="TK371" s="44"/>
      <c r="TL371" s="44"/>
      <c r="TM371" s="44"/>
      <c r="TN371" s="44"/>
      <c r="TO371" s="44"/>
      <c r="TP371" s="44"/>
      <c r="TQ371" s="44"/>
      <c r="TR371" s="44"/>
      <c r="TS371" s="44"/>
      <c r="TT371" s="44"/>
      <c r="TU371" s="44"/>
      <c r="TV371" s="44"/>
      <c r="TW371" s="44"/>
      <c r="TX371" s="44"/>
      <c r="TY371" s="44"/>
      <c r="TZ371" s="44"/>
      <c r="UA371" s="44"/>
      <c r="UB371" s="44"/>
      <c r="UC371" s="44"/>
      <c r="UD371" s="44"/>
      <c r="UE371" s="44"/>
      <c r="UF371" s="44"/>
      <c r="UG371" s="44"/>
      <c r="UH371" s="44"/>
      <c r="UI371" s="44"/>
      <c r="UJ371" s="44"/>
      <c r="UK371" s="44"/>
      <c r="UL371" s="44"/>
      <c r="UM371" s="44"/>
      <c r="UN371" s="44"/>
      <c r="UO371" s="44"/>
      <c r="UP371" s="44"/>
      <c r="UQ371" s="44"/>
      <c r="UR371" s="44"/>
      <c r="US371" s="44"/>
      <c r="UT371" s="44"/>
      <c r="UU371" s="44"/>
      <c r="UV371" s="44"/>
      <c r="UW371" s="44"/>
      <c r="UX371" s="44"/>
      <c r="UY371" s="44"/>
      <c r="UZ371" s="44"/>
      <c r="VA371" s="44"/>
      <c r="VB371" s="44"/>
      <c r="VC371" s="44"/>
      <c r="VD371" s="44"/>
      <c r="VE371" s="44"/>
      <c r="VF371" s="44"/>
      <c r="VG371" s="44"/>
      <c r="VH371" s="44"/>
      <c r="VI371" s="44"/>
      <c r="VJ371" s="44"/>
      <c r="VK371" s="44"/>
      <c r="VL371" s="44"/>
      <c r="VM371" s="44"/>
      <c r="VN371" s="44"/>
      <c r="VO371" s="44"/>
      <c r="VP371" s="44"/>
      <c r="VQ371" s="44"/>
      <c r="VR371" s="44"/>
      <c r="VS371" s="44"/>
      <c r="VT371" s="44"/>
      <c r="VU371" s="44"/>
      <c r="VV371" s="44"/>
      <c r="VW371" s="44"/>
      <c r="VX371" s="44"/>
      <c r="VY371" s="44"/>
      <c r="VZ371" s="44"/>
      <c r="WA371" s="44"/>
      <c r="WB371" s="44"/>
      <c r="WC371" s="44"/>
      <c r="WD371" s="44"/>
      <c r="WE371" s="44"/>
      <c r="WF371" s="44"/>
      <c r="WG371" s="44"/>
      <c r="WH371" s="44"/>
      <c r="WI371" s="44"/>
      <c r="WJ371" s="44"/>
      <c r="WK371" s="44"/>
      <c r="WL371" s="44"/>
      <c r="WM371" s="44"/>
      <c r="WN371" s="44"/>
      <c r="WO371" s="44"/>
      <c r="WP371" s="44"/>
      <c r="WQ371" s="44"/>
      <c r="WR371" s="44"/>
      <c r="WS371" s="44"/>
      <c r="WT371" s="44"/>
      <c r="WU371" s="44"/>
      <c r="WV371" s="44"/>
      <c r="WW371" s="44"/>
      <c r="WX371" s="44"/>
      <c r="WY371" s="44"/>
      <c r="WZ371" s="44"/>
      <c r="XA371" s="44"/>
      <c r="XB371" s="44"/>
      <c r="XC371" s="44"/>
      <c r="XD371" s="44"/>
      <c r="XE371" s="44"/>
      <c r="XF371" s="44"/>
      <c r="XG371" s="44"/>
      <c r="XH371" s="44"/>
      <c r="XI371" s="44"/>
      <c r="XJ371" s="44"/>
      <c r="XK371" s="44"/>
      <c r="XL371" s="44"/>
      <c r="XM371" s="44"/>
      <c r="XN371" s="44"/>
      <c r="XO371" s="44"/>
      <c r="XP371" s="44"/>
      <c r="XQ371" s="44"/>
      <c r="XR371" s="44"/>
      <c r="XS371" s="44"/>
      <c r="XT371" s="44"/>
      <c r="XU371" s="44"/>
      <c r="XV371" s="44"/>
      <c r="XW371" s="44"/>
      <c r="XX371" s="44"/>
      <c r="XY371" s="44"/>
      <c r="XZ371" s="44"/>
      <c r="YA371" s="44"/>
      <c r="YB371" s="44"/>
      <c r="YC371" s="44"/>
      <c r="YD371" s="44"/>
      <c r="YE371" s="44"/>
      <c r="YF371" s="44"/>
      <c r="YG371" s="44"/>
      <c r="YH371" s="44"/>
      <c r="YI371" s="44"/>
      <c r="YJ371" s="44"/>
      <c r="YK371" s="44"/>
      <c r="YL371" s="44"/>
      <c r="YM371" s="44"/>
      <c r="YN371" s="44"/>
      <c r="YO371" s="44"/>
      <c r="YP371" s="44"/>
      <c r="YQ371" s="44"/>
      <c r="YR371" s="44"/>
      <c r="YS371" s="44"/>
      <c r="YT371" s="44"/>
      <c r="YU371" s="44"/>
      <c r="YV371" s="44"/>
      <c r="YW371" s="44"/>
      <c r="YX371" s="44"/>
      <c r="YY371" s="44"/>
      <c r="YZ371" s="44"/>
      <c r="ZA371" s="44"/>
      <c r="ZB371" s="44"/>
      <c r="ZC371" s="44"/>
      <c r="ZD371" s="44"/>
      <c r="ZE371" s="44"/>
      <c r="ZF371" s="44"/>
      <c r="ZG371" s="44"/>
      <c r="ZH371" s="44"/>
      <c r="ZI371" s="44"/>
      <c r="ZJ371" s="44"/>
      <c r="ZK371" s="44"/>
      <c r="ZL371" s="44"/>
      <c r="ZM371" s="44"/>
      <c r="ZN371" s="44"/>
      <c r="ZO371" s="44"/>
      <c r="ZP371" s="44"/>
      <c r="ZQ371" s="44"/>
      <c r="ZR371" s="44"/>
      <c r="ZS371" s="44"/>
      <c r="ZT371" s="44"/>
      <c r="ZU371" s="44"/>
      <c r="ZV371" s="44"/>
      <c r="ZW371" s="44"/>
      <c r="ZX371" s="44"/>
      <c r="ZY371" s="44"/>
      <c r="ZZ371" s="44"/>
      <c r="AAA371" s="44"/>
      <c r="AAB371" s="44"/>
      <c r="AAC371" s="44"/>
      <c r="AAD371" s="44"/>
      <c r="AAE371" s="44"/>
      <c r="AAF371" s="44"/>
      <c r="AAG371" s="44"/>
      <c r="AAH371" s="44"/>
      <c r="AAI371" s="44"/>
      <c r="AAJ371" s="44"/>
      <c r="AAK371" s="44"/>
      <c r="AAL371" s="44"/>
      <c r="AAM371" s="44"/>
      <c r="AAN371" s="44"/>
      <c r="AAO371" s="44"/>
      <c r="AAP371" s="44"/>
      <c r="AAQ371" s="44"/>
      <c r="AAR371" s="44"/>
      <c r="AAS371" s="44"/>
      <c r="AAT371" s="44"/>
      <c r="AAU371" s="44"/>
      <c r="AAV371" s="44"/>
      <c r="AAW371" s="44"/>
      <c r="AAX371" s="44"/>
      <c r="AAY371" s="44"/>
      <c r="AAZ371" s="44"/>
      <c r="ABA371" s="44"/>
      <c r="ABB371" s="44"/>
      <c r="ABC371" s="44"/>
      <c r="ABD371" s="44"/>
      <c r="ABE371" s="44"/>
      <c r="ABF371" s="44"/>
      <c r="ABG371" s="44"/>
      <c r="ABH371" s="44"/>
      <c r="ABI371" s="44"/>
      <c r="ABJ371" s="44"/>
      <c r="ABK371" s="44"/>
      <c r="ABL371" s="44"/>
      <c r="ABM371" s="44"/>
      <c r="ABN371" s="44"/>
      <c r="ABO371" s="44"/>
      <c r="ABP371" s="44"/>
      <c r="ABQ371" s="44"/>
      <c r="ABR371" s="44"/>
      <c r="ABS371" s="44"/>
      <c r="ABT371" s="44"/>
      <c r="ABU371" s="44"/>
      <c r="ABV371" s="44"/>
      <c r="ABW371" s="44"/>
      <c r="ABX371" s="44"/>
      <c r="ABY371" s="44"/>
      <c r="ABZ371" s="44"/>
      <c r="ACA371" s="44"/>
      <c r="ACB371" s="44"/>
      <c r="ACC371" s="44"/>
      <c r="ACD371" s="44"/>
      <c r="ACE371" s="44"/>
      <c r="ACF371" s="44"/>
      <c r="ACG371" s="44"/>
      <c r="ACH371" s="44"/>
      <c r="ACI371" s="44"/>
      <c r="ACJ371" s="44"/>
      <c r="ACK371" s="44"/>
      <c r="ACL371" s="44"/>
      <c r="ACM371" s="44"/>
      <c r="ACN371" s="44"/>
      <c r="ACO371" s="44"/>
      <c r="ACP371" s="44"/>
      <c r="ACQ371" s="44"/>
      <c r="ACR371" s="44"/>
      <c r="ACS371" s="44"/>
      <c r="ACT371" s="44"/>
      <c r="ACU371" s="44"/>
      <c r="ACV371" s="44"/>
      <c r="ACW371" s="44"/>
      <c r="ACX371" s="44"/>
      <c r="ACY371" s="44"/>
      <c r="ACZ371" s="44"/>
      <c r="ADA371" s="44"/>
      <c r="ADB371" s="44"/>
      <c r="ADC371" s="44"/>
      <c r="ADD371" s="44"/>
      <c r="ADE371" s="44"/>
      <c r="ADF371" s="44"/>
      <c r="ADG371" s="44"/>
      <c r="ADH371" s="44"/>
      <c r="ADI371" s="44"/>
      <c r="ADJ371" s="44"/>
      <c r="ADK371" s="44"/>
      <c r="ADL371" s="44"/>
      <c r="ADM371" s="44"/>
      <c r="ADN371" s="44"/>
      <c r="ADO371" s="44"/>
      <c r="ADP371" s="44"/>
      <c r="ADQ371" s="44"/>
      <c r="ADR371" s="44"/>
      <c r="ADS371" s="44"/>
      <c r="ADT371" s="44"/>
      <c r="ADU371" s="44"/>
      <c r="ADV371" s="44"/>
      <c r="ADW371" s="44"/>
      <c r="ADX371" s="44"/>
      <c r="ADY371" s="44"/>
      <c r="ADZ371" s="44"/>
      <c r="AEA371" s="44"/>
      <c r="AEB371" s="44"/>
      <c r="AEC371" s="44"/>
      <c r="AED371" s="44"/>
      <c r="AEE371" s="44"/>
      <c r="AEF371" s="44"/>
      <c r="AEG371" s="44"/>
      <c r="AEH371" s="44"/>
      <c r="AEI371" s="44"/>
      <c r="AEJ371" s="44"/>
      <c r="AEK371" s="44"/>
      <c r="AEL371" s="44"/>
      <c r="AEM371" s="44"/>
      <c r="AEN371" s="44"/>
      <c r="AEO371" s="44"/>
      <c r="AEP371" s="44"/>
      <c r="AEQ371" s="44"/>
      <c r="AER371" s="44"/>
      <c r="AES371" s="44"/>
      <c r="AET371" s="44"/>
      <c r="AEU371" s="44"/>
      <c r="AEV371" s="44"/>
      <c r="AEW371" s="44"/>
      <c r="AEX371" s="44"/>
      <c r="AEY371" s="44"/>
      <c r="AEZ371" s="44"/>
      <c r="AFA371" s="44"/>
      <c r="AFB371" s="44"/>
      <c r="AFC371" s="44"/>
      <c r="AFD371" s="44"/>
      <c r="AFE371" s="44"/>
      <c r="AFF371" s="44"/>
      <c r="AFG371" s="44"/>
      <c r="AFH371" s="44"/>
      <c r="AFI371" s="44"/>
      <c r="AFJ371" s="44"/>
      <c r="AFK371" s="44"/>
      <c r="AFL371" s="44"/>
      <c r="AFM371" s="44"/>
      <c r="AFN371" s="44"/>
      <c r="AFO371" s="44"/>
      <c r="AFP371" s="44"/>
      <c r="AFQ371" s="44"/>
      <c r="AFR371" s="44"/>
      <c r="AFS371" s="44"/>
      <c r="AFT371" s="44"/>
      <c r="AFU371" s="44"/>
      <c r="AFV371" s="44"/>
      <c r="AFW371" s="44"/>
      <c r="AFX371" s="44"/>
      <c r="AFY371" s="44"/>
      <c r="AFZ371" s="44"/>
      <c r="AGA371" s="44"/>
      <c r="AGB371" s="44"/>
      <c r="AGC371" s="44"/>
      <c r="AGD371" s="44"/>
      <c r="AGE371" s="44"/>
      <c r="AGF371" s="44"/>
      <c r="AGG371" s="44"/>
      <c r="AGH371" s="44"/>
      <c r="AGI371" s="44"/>
      <c r="AGJ371" s="44"/>
      <c r="AGK371" s="44"/>
      <c r="AGL371" s="44"/>
      <c r="AGM371" s="44"/>
      <c r="AGN371" s="44"/>
      <c r="AGO371" s="44"/>
      <c r="AGP371" s="44"/>
      <c r="AGQ371" s="44"/>
      <c r="AGR371" s="44"/>
      <c r="AGS371" s="44"/>
      <c r="AGT371" s="44"/>
      <c r="AGU371" s="44"/>
      <c r="AGV371" s="44"/>
      <c r="AGW371" s="44"/>
      <c r="AGX371" s="44"/>
      <c r="AGY371" s="44"/>
      <c r="AGZ371" s="44"/>
      <c r="AHA371" s="44"/>
      <c r="AHB371" s="44"/>
      <c r="AHC371" s="44"/>
      <c r="AHD371" s="44"/>
      <c r="AHE371" s="44"/>
      <c r="AHF371" s="44"/>
      <c r="AHG371" s="44"/>
      <c r="AHH371" s="44"/>
      <c r="AHI371" s="44"/>
      <c r="AHJ371" s="44"/>
      <c r="AHK371" s="44"/>
      <c r="AHL371" s="44"/>
      <c r="AHM371" s="44"/>
      <c r="AHN371" s="44"/>
      <c r="AHO371" s="44"/>
      <c r="AHP371" s="44"/>
      <c r="AHQ371" s="44"/>
      <c r="AHR371" s="44"/>
      <c r="AHS371" s="44"/>
      <c r="AHT371" s="44"/>
      <c r="AHU371" s="44"/>
      <c r="AHV371" s="44"/>
      <c r="AHW371" s="44"/>
      <c r="AHX371" s="44"/>
      <c r="AHY371" s="44"/>
      <c r="AHZ371" s="44"/>
      <c r="AIA371" s="44"/>
      <c r="AIB371" s="44"/>
      <c r="AIC371" s="44"/>
      <c r="AID371" s="44"/>
      <c r="AIE371" s="44"/>
      <c r="AIF371" s="44"/>
      <c r="AIG371" s="44"/>
      <c r="AIH371" s="44"/>
      <c r="AII371" s="44"/>
      <c r="AIJ371" s="44"/>
      <c r="AIK371" s="44"/>
      <c r="AIL371" s="44"/>
      <c r="AIM371" s="44"/>
      <c r="AIN371" s="44"/>
      <c r="AIO371" s="44"/>
      <c r="AIP371" s="44"/>
      <c r="AIQ371" s="44"/>
      <c r="AIR371" s="44"/>
      <c r="AIS371" s="44"/>
      <c r="AIT371" s="44"/>
      <c r="AIU371" s="44"/>
      <c r="AIV371" s="44"/>
      <c r="AIW371" s="44"/>
      <c r="AIX371" s="44"/>
      <c r="AIY371" s="44"/>
      <c r="AIZ371" s="44"/>
      <c r="AJA371" s="44"/>
      <c r="AJB371" s="44"/>
      <c r="AJC371" s="44"/>
      <c r="AJD371" s="44"/>
      <c r="AJE371" s="44"/>
      <c r="AJF371" s="44"/>
      <c r="AJG371" s="44"/>
      <c r="AJH371" s="44"/>
      <c r="AJI371" s="44"/>
      <c r="AJJ371" s="44"/>
      <c r="AJK371" s="44"/>
      <c r="AJL371" s="44"/>
      <c r="AJM371" s="44"/>
      <c r="AJN371" s="44"/>
      <c r="AJO371" s="44"/>
      <c r="AJP371" s="44"/>
      <c r="AJQ371" s="44"/>
      <c r="AJR371" s="44"/>
      <c r="AJS371" s="44"/>
      <c r="AJT371" s="44"/>
      <c r="AJU371" s="44"/>
      <c r="AJV371" s="44"/>
      <c r="AJW371" s="44"/>
      <c r="AJX371" s="44"/>
      <c r="AJY371" s="44"/>
      <c r="AJZ371" s="44"/>
      <c r="AKA371" s="44"/>
      <c r="AKB371" s="44"/>
      <c r="AKC371" s="44"/>
      <c r="AKD371" s="44"/>
      <c r="AKE371" s="44"/>
      <c r="AKF371" s="44"/>
      <c r="AKG371" s="44"/>
      <c r="AKH371" s="44"/>
      <c r="AKI371" s="44"/>
      <c r="AKJ371" s="44"/>
      <c r="AKK371" s="44"/>
      <c r="AKL371" s="44"/>
      <c r="AKM371" s="44"/>
      <c r="AKN371" s="44"/>
      <c r="AKO371" s="44"/>
      <c r="AKP371" s="44"/>
      <c r="AKQ371" s="44"/>
      <c r="AKR371" s="44"/>
      <c r="AKS371" s="44"/>
      <c r="AKT371" s="44"/>
      <c r="AKU371" s="44"/>
      <c r="AKV371" s="44"/>
      <c r="AKW371" s="44"/>
      <c r="AKX371" s="44"/>
      <c r="AKY371" s="44"/>
      <c r="AKZ371" s="44"/>
      <c r="ALA371" s="44"/>
      <c r="ALB371" s="44"/>
      <c r="ALC371" s="44"/>
      <c r="ALD371" s="44"/>
      <c r="ALE371" s="44"/>
      <c r="ALF371" s="44"/>
      <c r="ALG371" s="44"/>
      <c r="ALH371" s="44"/>
      <c r="ALI371" s="44"/>
      <c r="ALJ371" s="44"/>
      <c r="ALK371" s="44"/>
      <c r="ALL371" s="44"/>
      <c r="ALM371" s="44"/>
      <c r="ALN371" s="44"/>
      <c r="ALO371" s="44"/>
      <c r="ALP371" s="44"/>
      <c r="ALQ371" s="44"/>
      <c r="ALR371" s="44"/>
      <c r="ALS371" s="44"/>
      <c r="ALT371" s="44"/>
      <c r="ALU371" s="44"/>
      <c r="ALV371" s="44"/>
      <c r="ALW371" s="44"/>
      <c r="ALX371" s="44"/>
      <c r="ALY371" s="44"/>
      <c r="ALZ371" s="44"/>
      <c r="AMA371" s="44"/>
      <c r="AMB371" s="44"/>
      <c r="AMC371" s="44"/>
      <c r="AMD371" s="44"/>
      <c r="AME371" s="44"/>
      <c r="AMF371" s="44"/>
      <c r="AMG371" s="44"/>
      <c r="AMH371" s="44"/>
      <c r="AMI371" s="44"/>
      <c r="AMJ371" s="44"/>
      <c r="AMK371" s="44"/>
      <c r="AML371" s="44"/>
      <c r="AMM371" s="44"/>
      <c r="AMN371" s="44"/>
      <c r="AMO371" s="44"/>
      <c r="AMP371" s="44"/>
      <c r="AMQ371" s="44"/>
      <c r="AMR371" s="44"/>
      <c r="AMS371" s="44"/>
      <c r="AMT371" s="44"/>
      <c r="AMU371" s="44"/>
      <c r="AMV371" s="44"/>
      <c r="AMW371" s="44"/>
      <c r="AMX371" s="44"/>
      <c r="AMY371" s="44"/>
      <c r="AMZ371" s="44"/>
      <c r="ANA371" s="44"/>
      <c r="ANB371" s="44"/>
      <c r="ANC371" s="44"/>
      <c r="AND371" s="44"/>
      <c r="ANE371" s="44"/>
      <c r="ANF371" s="44"/>
      <c r="ANG371" s="44"/>
      <c r="ANH371" s="44"/>
      <c r="ANI371" s="44"/>
      <c r="ANJ371" s="44"/>
      <c r="ANK371" s="44"/>
      <c r="ANL371" s="44"/>
      <c r="ANM371" s="44"/>
      <c r="ANN371" s="44"/>
      <c r="ANO371" s="44"/>
      <c r="ANP371" s="44"/>
      <c r="ANQ371" s="44"/>
      <c r="ANR371" s="44"/>
      <c r="ANS371" s="44"/>
      <c r="ANT371" s="44"/>
      <c r="ANU371" s="44"/>
      <c r="ANV371" s="44"/>
      <c r="ANW371" s="44"/>
      <c r="ANX371" s="44"/>
      <c r="ANY371" s="44"/>
      <c r="ANZ371" s="44"/>
      <c r="AOA371" s="44"/>
      <c r="AOB371" s="44"/>
      <c r="AOC371" s="44"/>
      <c r="AOD371" s="44"/>
      <c r="AOE371" s="44"/>
      <c r="AOF371" s="44"/>
      <c r="AOG371" s="44"/>
      <c r="AOH371" s="44"/>
      <c r="AOI371" s="44"/>
      <c r="AOJ371" s="44"/>
      <c r="AOK371" s="44"/>
      <c r="AOL371" s="44"/>
      <c r="AOM371" s="44"/>
      <c r="AON371" s="44"/>
      <c r="AOO371" s="44"/>
      <c r="AOP371" s="44"/>
      <c r="AOQ371" s="44"/>
      <c r="AOR371" s="44"/>
      <c r="AOS371" s="44"/>
      <c r="AOT371" s="44"/>
      <c r="AOU371" s="44"/>
      <c r="AOV371" s="44"/>
      <c r="AOW371" s="44"/>
      <c r="AOX371" s="44"/>
      <c r="AOY371" s="44"/>
      <c r="AOZ371" s="44"/>
      <c r="APA371" s="44"/>
      <c r="APB371" s="44"/>
      <c r="APC371" s="44"/>
      <c r="APD371" s="44"/>
      <c r="APE371" s="44"/>
      <c r="APF371" s="44"/>
      <c r="APG371" s="44"/>
      <c r="APH371" s="44"/>
      <c r="API371" s="44"/>
      <c r="APJ371" s="44"/>
      <c r="APK371" s="44"/>
      <c r="APL371" s="44"/>
      <c r="APM371" s="44"/>
      <c r="APN371" s="44"/>
      <c r="APO371" s="44"/>
      <c r="APP371" s="44"/>
      <c r="APQ371" s="44"/>
      <c r="APR371" s="44"/>
      <c r="APS371" s="44"/>
      <c r="APT371" s="44"/>
      <c r="APU371" s="44"/>
      <c r="APV371" s="44"/>
      <c r="APW371" s="44"/>
      <c r="APX371" s="44"/>
      <c r="APY371" s="44"/>
      <c r="APZ371" s="44"/>
      <c r="AQA371" s="44"/>
      <c r="AQB371" s="44"/>
      <c r="AQC371" s="44"/>
      <c r="AQD371" s="44"/>
      <c r="AQE371" s="44"/>
      <c r="AQF371" s="44"/>
      <c r="AQG371" s="44"/>
      <c r="AQH371" s="44"/>
      <c r="AQI371" s="44"/>
      <c r="AQJ371" s="44"/>
      <c r="AQK371" s="44"/>
      <c r="AQL371" s="44"/>
      <c r="AQM371" s="44"/>
      <c r="AQN371" s="44"/>
      <c r="AQO371" s="44"/>
      <c r="AQP371" s="44"/>
      <c r="AQQ371" s="44"/>
      <c r="AQR371" s="44"/>
      <c r="AQS371" s="44"/>
      <c r="AQT371" s="44"/>
      <c r="AQU371" s="44"/>
      <c r="AQV371" s="44"/>
      <c r="AQW371" s="44"/>
      <c r="AQX371" s="44"/>
      <c r="AQY371" s="44"/>
      <c r="AQZ371" s="44"/>
      <c r="ARA371" s="44"/>
      <c r="ARB371" s="44"/>
      <c r="ARC371" s="44"/>
      <c r="ARD371" s="44"/>
      <c r="ARE371" s="44"/>
      <c r="ARF371" s="44"/>
      <c r="ARG371" s="44"/>
      <c r="ARH371" s="44"/>
      <c r="ARI371" s="44"/>
      <c r="ARJ371" s="44"/>
      <c r="ARK371" s="44"/>
      <c r="ARL371" s="44"/>
      <c r="ARM371" s="44"/>
      <c r="ARN371" s="44"/>
      <c r="ARO371" s="44"/>
      <c r="ARP371" s="44"/>
      <c r="ARQ371" s="44"/>
      <c r="ARR371" s="44"/>
      <c r="ARS371" s="44"/>
      <c r="ART371" s="44"/>
      <c r="ARU371" s="44"/>
      <c r="ARV371" s="44"/>
      <c r="ARW371" s="44"/>
      <c r="ARX371" s="44"/>
      <c r="ARY371" s="44"/>
      <c r="ARZ371" s="44"/>
      <c r="ASA371" s="44"/>
      <c r="ASB371" s="44"/>
      <c r="ASC371" s="44"/>
      <c r="ASD371" s="44"/>
      <c r="ASE371" s="44"/>
      <c r="ASF371" s="44"/>
      <c r="ASG371" s="44"/>
      <c r="ASH371" s="44"/>
      <c r="ASI371" s="44"/>
      <c r="ASJ371" s="44"/>
      <c r="ASK371" s="44"/>
      <c r="ASL371" s="44"/>
      <c r="ASM371" s="44"/>
      <c r="ASN371" s="44"/>
      <c r="ASO371" s="44"/>
      <c r="ASP371" s="44"/>
      <c r="ASQ371" s="44"/>
      <c r="ASR371" s="44"/>
      <c r="ASS371" s="44"/>
      <c r="AST371" s="44"/>
      <c r="ASU371" s="44"/>
      <c r="ASV371" s="44"/>
      <c r="ASW371" s="44"/>
      <c r="ASX371" s="44"/>
      <c r="ASY371" s="44"/>
      <c r="ASZ371" s="44"/>
      <c r="ATA371" s="44"/>
      <c r="ATB371" s="44"/>
      <c r="ATC371" s="44"/>
      <c r="ATD371" s="44"/>
      <c r="ATE371" s="44"/>
      <c r="ATF371" s="44"/>
      <c r="ATG371" s="44"/>
      <c r="ATH371" s="44"/>
      <c r="ATI371" s="44"/>
      <c r="ATJ371" s="44"/>
      <c r="ATK371" s="44"/>
      <c r="ATL371" s="44"/>
      <c r="ATM371" s="44"/>
      <c r="ATN371" s="44"/>
      <c r="ATO371" s="44"/>
      <c r="ATP371" s="44"/>
      <c r="ATQ371" s="44"/>
      <c r="ATR371" s="44"/>
      <c r="ATS371" s="44"/>
      <c r="ATT371" s="44"/>
      <c r="ATU371" s="44"/>
      <c r="ATV371" s="44"/>
      <c r="ATW371" s="44"/>
      <c r="ATX371" s="44"/>
      <c r="ATY371" s="44"/>
      <c r="ATZ371" s="44"/>
      <c r="AUA371" s="44"/>
      <c r="AUB371" s="44"/>
      <c r="AUC371" s="44"/>
      <c r="AUD371" s="44"/>
      <c r="AUE371" s="44"/>
      <c r="AUF371" s="44"/>
      <c r="AUG371" s="44"/>
      <c r="AUH371" s="44"/>
      <c r="AUI371" s="44"/>
      <c r="AUJ371" s="44"/>
      <c r="AUK371" s="44"/>
      <c r="AUL371" s="44"/>
      <c r="AUM371" s="44"/>
      <c r="AUN371" s="44"/>
      <c r="AUO371" s="44"/>
      <c r="AUP371" s="44"/>
      <c r="AUQ371" s="44"/>
      <c r="AUR371" s="44"/>
      <c r="AUS371" s="44"/>
      <c r="AUT371" s="44"/>
      <c r="AUU371" s="44"/>
      <c r="AUV371" s="44"/>
      <c r="AUW371" s="44"/>
      <c r="AUX371" s="44"/>
      <c r="AUY371" s="44"/>
      <c r="AUZ371" s="44"/>
      <c r="AVA371" s="44"/>
      <c r="AVB371" s="44"/>
      <c r="AVC371" s="44"/>
      <c r="AVD371" s="44"/>
      <c r="AVE371" s="44"/>
      <c r="AVF371" s="44"/>
      <c r="AVG371" s="44"/>
      <c r="AVH371" s="44"/>
      <c r="AVI371" s="44"/>
      <c r="AVJ371" s="44"/>
      <c r="AVK371" s="44"/>
      <c r="AVL371" s="44"/>
      <c r="AVM371" s="44"/>
      <c r="AVN371" s="44"/>
      <c r="AVO371" s="44"/>
      <c r="AVP371" s="44"/>
      <c r="AVQ371" s="44"/>
      <c r="AVR371" s="44"/>
      <c r="AVS371" s="44"/>
      <c r="AVT371" s="44"/>
      <c r="AVU371" s="44"/>
      <c r="AVV371" s="44"/>
      <c r="AVW371" s="44"/>
      <c r="AVX371" s="44"/>
      <c r="AVY371" s="44"/>
      <c r="AVZ371" s="44"/>
      <c r="AWA371" s="44"/>
      <c r="AWB371" s="44"/>
      <c r="AWC371" s="44"/>
      <c r="AWD371" s="44"/>
      <c r="AWE371" s="44"/>
      <c r="AWF371" s="44"/>
      <c r="AWG371" s="44"/>
      <c r="AWH371" s="44"/>
      <c r="AWI371" s="44"/>
      <c r="AWJ371" s="44"/>
      <c r="AWK371" s="44"/>
      <c r="AWL371" s="44"/>
      <c r="AWM371" s="44"/>
      <c r="AWN371" s="44"/>
      <c r="AWO371" s="44"/>
      <c r="AWP371" s="44"/>
      <c r="AWQ371" s="44"/>
      <c r="AWR371" s="44"/>
      <c r="AWS371" s="44"/>
      <c r="AWT371" s="44"/>
      <c r="AWU371" s="44"/>
      <c r="AWV371" s="44"/>
      <c r="AWW371" s="44"/>
      <c r="AWX371" s="44"/>
      <c r="AWY371" s="44"/>
      <c r="AWZ371" s="44"/>
      <c r="AXA371" s="44"/>
      <c r="AXB371" s="44"/>
      <c r="AXC371" s="44"/>
      <c r="AXD371" s="44"/>
      <c r="AXE371" s="44"/>
      <c r="AXF371" s="44"/>
      <c r="AXG371" s="44"/>
      <c r="AXH371" s="44"/>
      <c r="AXI371" s="44"/>
      <c r="AXJ371" s="44"/>
      <c r="AXK371" s="44"/>
      <c r="AXL371" s="44"/>
      <c r="AXM371" s="44"/>
      <c r="AXN371" s="44"/>
      <c r="AXO371" s="44"/>
      <c r="AXP371" s="44"/>
      <c r="AXQ371" s="44"/>
      <c r="AXR371" s="44"/>
      <c r="AXS371" s="44"/>
      <c r="AXT371" s="44"/>
      <c r="AXU371" s="44"/>
      <c r="AXV371" s="44"/>
      <c r="AXW371" s="44"/>
      <c r="AXX371" s="44"/>
      <c r="AXY371" s="44"/>
      <c r="AXZ371" s="44"/>
      <c r="AYA371" s="44"/>
      <c r="AYB371" s="44"/>
      <c r="AYC371" s="44"/>
      <c r="AYD371" s="44"/>
      <c r="AYE371" s="44"/>
      <c r="AYF371" s="44"/>
      <c r="AYG371" s="44"/>
      <c r="AYH371" s="44"/>
      <c r="AYI371" s="44"/>
      <c r="AYJ371" s="44"/>
      <c r="AYK371" s="44"/>
      <c r="AYL371" s="44"/>
      <c r="AYM371" s="44"/>
      <c r="AYN371" s="44"/>
      <c r="AYO371" s="44"/>
      <c r="AYP371" s="44"/>
      <c r="AYQ371" s="44"/>
      <c r="AYR371" s="44"/>
      <c r="AYS371" s="44"/>
      <c r="AYT371" s="44"/>
      <c r="AYU371" s="44"/>
      <c r="AYV371" s="44"/>
      <c r="AYW371" s="44"/>
      <c r="AYX371" s="44"/>
      <c r="AYY371" s="44"/>
      <c r="AYZ371" s="44"/>
      <c r="AZA371" s="44"/>
      <c r="AZB371" s="44"/>
      <c r="AZC371" s="44"/>
      <c r="AZD371" s="44"/>
      <c r="AZE371" s="44"/>
      <c r="AZF371" s="44"/>
      <c r="AZG371" s="44"/>
      <c r="AZH371" s="44"/>
      <c r="AZI371" s="44"/>
      <c r="AZJ371" s="44"/>
      <c r="AZK371" s="44"/>
      <c r="AZL371" s="44"/>
      <c r="AZM371" s="44"/>
      <c r="AZN371" s="44"/>
      <c r="AZO371" s="44"/>
      <c r="AZP371" s="44"/>
      <c r="AZQ371" s="44"/>
      <c r="AZR371" s="44"/>
      <c r="AZS371" s="44"/>
      <c r="AZT371" s="44"/>
      <c r="AZU371" s="44"/>
      <c r="AZV371" s="44"/>
      <c r="AZW371" s="44"/>
      <c r="AZX371" s="44"/>
      <c r="AZY371" s="44"/>
      <c r="AZZ371" s="44"/>
      <c r="BAA371" s="44"/>
      <c r="BAB371" s="44"/>
      <c r="BAC371" s="44"/>
      <c r="BAD371" s="44"/>
      <c r="BAE371" s="44"/>
      <c r="BAF371" s="44"/>
      <c r="BAG371" s="44"/>
      <c r="BAH371" s="44"/>
      <c r="BAI371" s="44"/>
      <c r="BAJ371" s="44"/>
      <c r="BAK371" s="44"/>
      <c r="BAL371" s="44"/>
      <c r="BAM371" s="44"/>
      <c r="BAN371" s="44"/>
      <c r="BAO371" s="44"/>
      <c r="BAP371" s="44"/>
      <c r="BAQ371" s="44"/>
      <c r="BAR371" s="44"/>
      <c r="BAS371" s="44"/>
      <c r="BAT371" s="44"/>
      <c r="BAU371" s="44"/>
      <c r="BAV371" s="44"/>
      <c r="BAW371" s="44"/>
      <c r="BAX371" s="44"/>
      <c r="BAY371" s="44"/>
      <c r="BAZ371" s="44"/>
      <c r="BBA371" s="44"/>
      <c r="BBB371" s="44"/>
      <c r="BBC371" s="44"/>
      <c r="BBD371" s="44"/>
      <c r="BBE371" s="44"/>
      <c r="BBF371" s="44"/>
      <c r="BBG371" s="44"/>
      <c r="BBH371" s="44"/>
      <c r="BBI371" s="44"/>
      <c r="BBJ371" s="44"/>
      <c r="BBK371" s="44"/>
      <c r="BBL371" s="44"/>
      <c r="BBM371" s="44"/>
      <c r="BBN371" s="44"/>
      <c r="BBO371" s="44"/>
      <c r="BBP371" s="44"/>
      <c r="BBQ371" s="44"/>
      <c r="BBR371" s="44"/>
      <c r="BBS371" s="44"/>
      <c r="BBT371" s="44"/>
      <c r="BBU371" s="44"/>
      <c r="BBV371" s="44"/>
      <c r="BBW371" s="44"/>
      <c r="BBX371" s="44"/>
      <c r="BBY371" s="44"/>
      <c r="BBZ371" s="44"/>
      <c r="BCA371" s="44"/>
      <c r="BCB371" s="44"/>
      <c r="BCC371" s="44"/>
      <c r="BCD371" s="44"/>
      <c r="BCE371" s="44"/>
      <c r="BCF371" s="44"/>
      <c r="BCG371" s="44"/>
      <c r="BCH371" s="44"/>
      <c r="BCI371" s="44"/>
      <c r="BCJ371" s="44"/>
      <c r="BCK371" s="44"/>
      <c r="BCL371" s="44"/>
      <c r="BCM371" s="44"/>
      <c r="BCN371" s="44"/>
      <c r="BCO371" s="44"/>
      <c r="BCP371" s="44"/>
      <c r="BCQ371" s="44"/>
      <c r="BCR371" s="44"/>
      <c r="BCS371" s="44"/>
      <c r="BCT371" s="44"/>
      <c r="BCU371" s="44"/>
      <c r="BCV371" s="44"/>
      <c r="BCW371" s="44"/>
      <c r="BCX371" s="44"/>
      <c r="BCY371" s="44"/>
      <c r="BCZ371" s="44"/>
      <c r="BDA371" s="44"/>
      <c r="BDB371" s="44"/>
      <c r="BDC371" s="44"/>
      <c r="BDD371" s="44"/>
      <c r="BDE371" s="44"/>
      <c r="BDF371" s="44"/>
      <c r="BDG371" s="44"/>
      <c r="BDH371" s="44"/>
      <c r="BDI371" s="44"/>
      <c r="BDJ371" s="44"/>
      <c r="BDK371" s="44"/>
      <c r="BDL371" s="44"/>
      <c r="BDM371" s="44"/>
      <c r="BDN371" s="44"/>
      <c r="BDO371" s="44"/>
      <c r="BDP371" s="44"/>
      <c r="BDQ371" s="44"/>
      <c r="BDR371" s="44"/>
      <c r="BDS371" s="44"/>
      <c r="BDT371" s="44"/>
      <c r="BDU371" s="44"/>
      <c r="BDV371" s="44"/>
      <c r="BDW371" s="44"/>
      <c r="BDX371" s="44"/>
      <c r="BDY371" s="44"/>
      <c r="BDZ371" s="44"/>
      <c r="BEA371" s="44"/>
      <c r="BEB371" s="44"/>
      <c r="BEC371" s="44"/>
      <c r="BED371" s="44"/>
      <c r="BEE371" s="44"/>
      <c r="BEF371" s="44"/>
      <c r="BEG371" s="44"/>
      <c r="BEH371" s="44"/>
      <c r="BEI371" s="44"/>
      <c r="BEJ371" s="44"/>
      <c r="BEK371" s="44"/>
      <c r="BEL371" s="44"/>
      <c r="BEM371" s="44"/>
      <c r="BEN371" s="44"/>
      <c r="BEO371" s="44"/>
      <c r="BEP371" s="44"/>
      <c r="BEQ371" s="44"/>
      <c r="BER371" s="44"/>
      <c r="BES371" s="44"/>
      <c r="BET371" s="44"/>
      <c r="BEU371" s="44"/>
      <c r="BEV371" s="44"/>
      <c r="BEW371" s="44"/>
      <c r="BEX371" s="44"/>
      <c r="BEY371" s="44"/>
      <c r="BEZ371" s="44"/>
      <c r="BFA371" s="44"/>
      <c r="BFB371" s="44"/>
      <c r="BFC371" s="44"/>
      <c r="BFD371" s="44"/>
      <c r="BFE371" s="44"/>
      <c r="BFF371" s="44"/>
      <c r="BFG371" s="44"/>
      <c r="BFH371" s="44"/>
      <c r="BFI371" s="44"/>
      <c r="BFJ371" s="44"/>
      <c r="BFK371" s="44"/>
      <c r="BFL371" s="44"/>
      <c r="BFM371" s="44"/>
      <c r="BFN371" s="44"/>
      <c r="BFO371" s="44"/>
      <c r="BFP371" s="44"/>
      <c r="BFQ371" s="44"/>
      <c r="BFR371" s="44"/>
      <c r="BFS371" s="44"/>
      <c r="BFT371" s="44"/>
      <c r="BFU371" s="44"/>
      <c r="BFV371" s="44"/>
      <c r="BFW371" s="44"/>
      <c r="BFX371" s="44"/>
      <c r="BFY371" s="44"/>
      <c r="BFZ371" s="44"/>
      <c r="BGA371" s="44"/>
      <c r="BGB371" s="44"/>
      <c r="BGC371" s="44"/>
      <c r="BGD371" s="44"/>
      <c r="BGE371" s="44"/>
      <c r="BGF371" s="44"/>
      <c r="BGG371" s="44"/>
      <c r="BGH371" s="44"/>
      <c r="BGI371" s="44"/>
      <c r="BGJ371" s="44"/>
      <c r="BGK371" s="44"/>
      <c r="BGL371" s="44"/>
      <c r="BGM371" s="44"/>
      <c r="BGN371" s="44"/>
      <c r="BGO371" s="44"/>
      <c r="BGP371" s="44"/>
      <c r="BGQ371" s="44"/>
      <c r="BGR371" s="44"/>
      <c r="BGS371" s="44"/>
      <c r="BGT371" s="44"/>
      <c r="BGU371" s="44"/>
      <c r="BGV371" s="44"/>
      <c r="BGW371" s="44"/>
      <c r="BGX371" s="44"/>
      <c r="BGY371" s="44"/>
      <c r="BGZ371" s="44"/>
      <c r="BHA371" s="44"/>
      <c r="BHB371" s="44"/>
      <c r="BHC371" s="44"/>
      <c r="BHD371" s="44"/>
      <c r="BHE371" s="44"/>
      <c r="BHF371" s="44"/>
      <c r="BHG371" s="44"/>
      <c r="BHH371" s="44"/>
      <c r="BHI371" s="44"/>
      <c r="BHJ371" s="44"/>
      <c r="BHK371" s="44"/>
      <c r="BHL371" s="44"/>
      <c r="BHM371" s="44"/>
      <c r="BHN371" s="44"/>
      <c r="BHO371" s="44"/>
      <c r="BHP371" s="44"/>
      <c r="BHQ371" s="44"/>
      <c r="BHR371" s="44"/>
      <c r="BHS371" s="44"/>
      <c r="BHT371" s="44"/>
      <c r="BHU371" s="44"/>
      <c r="BHV371" s="44"/>
      <c r="BHW371" s="44"/>
      <c r="BHX371" s="44"/>
      <c r="BHY371" s="44"/>
      <c r="BHZ371" s="44"/>
      <c r="BIA371" s="44"/>
      <c r="BIB371" s="44"/>
      <c r="BIC371" s="44"/>
      <c r="BID371" s="44"/>
      <c r="BIE371" s="44"/>
      <c r="BIF371" s="44"/>
      <c r="BIG371" s="44"/>
      <c r="BIH371" s="44"/>
      <c r="BII371" s="44"/>
      <c r="BIJ371" s="44"/>
      <c r="BIK371" s="44"/>
      <c r="BIL371" s="44"/>
      <c r="BIM371" s="44"/>
      <c r="BIN371" s="44"/>
      <c r="BIO371" s="44"/>
      <c r="BIP371" s="44"/>
      <c r="BIQ371" s="44"/>
      <c r="BIR371" s="44"/>
      <c r="BIS371" s="44"/>
      <c r="BIT371" s="44"/>
      <c r="BIU371" s="44"/>
      <c r="BIV371" s="44"/>
      <c r="BIW371" s="44"/>
      <c r="BIX371" s="44"/>
      <c r="BIY371" s="44"/>
      <c r="BIZ371" s="44"/>
      <c r="BJA371" s="44"/>
      <c r="BJB371" s="44"/>
      <c r="BJC371" s="44"/>
      <c r="BJD371" s="44"/>
      <c r="BJE371" s="44"/>
      <c r="BJF371" s="44"/>
      <c r="BJG371" s="44"/>
      <c r="BJH371" s="44"/>
      <c r="BJI371" s="44"/>
      <c r="BJJ371" s="44"/>
      <c r="BJK371" s="44"/>
      <c r="BJL371" s="44"/>
      <c r="BJM371" s="44"/>
      <c r="BJN371" s="44"/>
      <c r="BJO371" s="44"/>
      <c r="BJP371" s="44"/>
      <c r="BJQ371" s="44"/>
      <c r="BJR371" s="44"/>
      <c r="BJS371" s="44"/>
      <c r="BJT371" s="44"/>
      <c r="BJU371" s="44"/>
      <c r="BJV371" s="44"/>
      <c r="BJW371" s="44"/>
      <c r="BJX371" s="44"/>
      <c r="BJY371" s="44"/>
      <c r="BJZ371" s="44"/>
      <c r="BKA371" s="44"/>
      <c r="BKB371" s="44"/>
      <c r="BKC371" s="44"/>
      <c r="BKD371" s="44"/>
      <c r="BKE371" s="44"/>
      <c r="BKF371" s="44"/>
      <c r="BKG371" s="44"/>
      <c r="BKH371" s="44"/>
      <c r="BKI371" s="44"/>
      <c r="BKJ371" s="44"/>
      <c r="BKK371" s="44"/>
      <c r="BKL371" s="44"/>
      <c r="BKM371" s="44"/>
      <c r="BKN371" s="44"/>
      <c r="BKO371" s="44"/>
      <c r="BKP371" s="44"/>
      <c r="BKQ371" s="44"/>
      <c r="BKR371" s="44"/>
      <c r="BKS371" s="44"/>
      <c r="BKT371" s="44"/>
      <c r="BKU371" s="44"/>
      <c r="BKV371" s="44"/>
      <c r="BKW371" s="44"/>
      <c r="BKX371" s="44"/>
      <c r="BKY371" s="44"/>
      <c r="BKZ371" s="44"/>
      <c r="BLA371" s="44"/>
      <c r="BLB371" s="44"/>
      <c r="BLC371" s="44"/>
      <c r="BLD371" s="44"/>
      <c r="BLE371" s="44"/>
      <c r="BLF371" s="44"/>
      <c r="BLG371" s="44"/>
      <c r="BLH371" s="44"/>
      <c r="BLI371" s="44"/>
      <c r="BLJ371" s="44"/>
      <c r="BLK371" s="44"/>
      <c r="BLL371" s="44"/>
      <c r="BLM371" s="44"/>
      <c r="BLN371" s="44"/>
      <c r="BLO371" s="44"/>
      <c r="BLP371" s="44"/>
      <c r="BLQ371" s="44"/>
      <c r="BLR371" s="44"/>
      <c r="BLS371" s="44"/>
      <c r="BLT371" s="44"/>
      <c r="BLU371" s="44"/>
      <c r="BLV371" s="44"/>
      <c r="BLW371" s="44"/>
      <c r="BLX371" s="44"/>
      <c r="BLY371" s="44"/>
      <c r="BLZ371" s="44"/>
      <c r="BMA371" s="44"/>
      <c r="BMB371" s="44"/>
      <c r="BMC371" s="44"/>
      <c r="BMD371" s="44"/>
      <c r="BME371" s="44"/>
      <c r="BMF371" s="44"/>
      <c r="BMG371" s="44"/>
      <c r="BMH371" s="44"/>
      <c r="BMI371" s="44"/>
      <c r="BMJ371" s="44"/>
      <c r="BMK371" s="44"/>
      <c r="BML371" s="44"/>
      <c r="BMM371" s="44"/>
      <c r="BMN371" s="44"/>
      <c r="BMO371" s="44"/>
      <c r="BMP371" s="44"/>
      <c r="BMQ371" s="44"/>
      <c r="BMR371" s="44"/>
      <c r="BMS371" s="44"/>
      <c r="BMT371" s="44"/>
      <c r="BMU371" s="44"/>
      <c r="BMV371" s="44"/>
      <c r="BMW371" s="44"/>
      <c r="BMX371" s="44"/>
      <c r="BMY371" s="44"/>
      <c r="BMZ371" s="44"/>
      <c r="BNA371" s="44"/>
      <c r="BNB371" s="44"/>
      <c r="BNC371" s="44"/>
      <c r="BND371" s="44"/>
      <c r="BNE371" s="44"/>
      <c r="BNF371" s="44"/>
      <c r="BNG371" s="44"/>
      <c r="BNH371" s="44"/>
      <c r="BNI371" s="44"/>
      <c r="BNJ371" s="44"/>
      <c r="BNK371" s="44"/>
      <c r="BNL371" s="44"/>
      <c r="BNM371" s="44"/>
      <c r="BNN371" s="44"/>
      <c r="BNO371" s="44"/>
      <c r="BNP371" s="44"/>
      <c r="BNQ371" s="44"/>
      <c r="BNR371" s="44"/>
      <c r="BNS371" s="44"/>
      <c r="BNT371" s="44"/>
      <c r="BNU371" s="44"/>
      <c r="BNV371" s="44"/>
      <c r="BNW371" s="44"/>
      <c r="BNX371" s="44"/>
      <c r="BNY371" s="44"/>
      <c r="BNZ371" s="44"/>
      <c r="BOA371" s="44"/>
      <c r="BOB371" s="44"/>
      <c r="BOC371" s="44"/>
      <c r="BOD371" s="44"/>
      <c r="BOE371" s="44"/>
      <c r="BOF371" s="44"/>
      <c r="BOG371" s="44"/>
      <c r="BOH371" s="44"/>
      <c r="BOI371" s="44"/>
      <c r="BOJ371" s="44"/>
      <c r="BOK371" s="44"/>
      <c r="BOL371" s="44"/>
      <c r="BOM371" s="44"/>
      <c r="BON371" s="44"/>
      <c r="BOO371" s="44"/>
      <c r="BOP371" s="44"/>
      <c r="BOQ371" s="44"/>
      <c r="BOR371" s="44"/>
      <c r="BOS371" s="44"/>
      <c r="BOT371" s="44"/>
      <c r="BOU371" s="44"/>
      <c r="BOV371" s="44"/>
      <c r="BOW371" s="44"/>
      <c r="BOX371" s="44"/>
      <c r="BOY371" s="44"/>
      <c r="BOZ371" s="44"/>
      <c r="BPA371" s="44"/>
      <c r="BPB371" s="44"/>
      <c r="BPC371" s="44"/>
      <c r="BPD371" s="44"/>
      <c r="BPE371" s="44"/>
      <c r="BPF371" s="44"/>
      <c r="BPG371" s="44"/>
      <c r="BPH371" s="44"/>
      <c r="BPI371" s="44"/>
      <c r="BPJ371" s="44"/>
      <c r="BPK371" s="44"/>
      <c r="BPL371" s="44"/>
      <c r="BPM371" s="44"/>
      <c r="BPN371" s="44"/>
      <c r="BPO371" s="44"/>
      <c r="BPP371" s="44"/>
      <c r="BPQ371" s="44"/>
      <c r="BPR371" s="44"/>
      <c r="BPS371" s="44"/>
      <c r="BPT371" s="44"/>
      <c r="BPU371" s="44"/>
      <c r="BPV371" s="44"/>
      <c r="BPW371" s="44"/>
      <c r="BPX371" s="44"/>
      <c r="BPY371" s="44"/>
      <c r="BPZ371" s="44"/>
      <c r="BQA371" s="44"/>
      <c r="BQB371" s="44"/>
      <c r="BQC371" s="44"/>
      <c r="BQD371" s="44"/>
      <c r="BQE371" s="44"/>
      <c r="BQF371" s="44"/>
      <c r="BQG371" s="44"/>
      <c r="BQH371" s="44"/>
      <c r="BQI371" s="44"/>
      <c r="BQJ371" s="44"/>
      <c r="BQK371" s="44"/>
      <c r="BQL371" s="44"/>
      <c r="BQM371" s="44"/>
      <c r="BQN371" s="44"/>
      <c r="BQO371" s="44"/>
      <c r="BQP371" s="44"/>
      <c r="BQQ371" s="44"/>
      <c r="BQR371" s="44"/>
      <c r="BQS371" s="44"/>
      <c r="BQT371" s="44"/>
      <c r="BQU371" s="44"/>
      <c r="BQV371" s="44"/>
      <c r="BQW371" s="44"/>
      <c r="BQX371" s="44"/>
      <c r="BQY371" s="44"/>
      <c r="BQZ371" s="44"/>
      <c r="BRA371" s="44"/>
      <c r="BRB371" s="44"/>
      <c r="BRC371" s="44"/>
      <c r="BRD371" s="44"/>
      <c r="BRE371" s="44"/>
      <c r="BRF371" s="44"/>
      <c r="BRG371" s="44"/>
      <c r="BRH371" s="44"/>
      <c r="BRI371" s="44"/>
      <c r="BRJ371" s="44"/>
      <c r="BRK371" s="44"/>
      <c r="BRL371" s="44"/>
      <c r="BRM371" s="44"/>
      <c r="BRN371" s="44"/>
      <c r="BRO371" s="44"/>
      <c r="BRP371" s="44"/>
      <c r="BRQ371" s="44"/>
      <c r="BRR371" s="44"/>
      <c r="BRS371" s="44"/>
      <c r="BRT371" s="44"/>
      <c r="BRU371" s="44"/>
      <c r="BRV371" s="44"/>
      <c r="BRW371" s="44"/>
      <c r="BRX371" s="44"/>
      <c r="BRY371" s="44"/>
      <c r="BRZ371" s="44"/>
    </row>
    <row r="372" spans="1:2296" s="45" customFormat="1" x14ac:dyDescent="0.3">
      <c r="A372" s="812"/>
      <c r="B372" s="812"/>
      <c r="C372" s="812"/>
      <c r="D372" s="793"/>
      <c r="E372" s="793"/>
      <c r="F372" s="829"/>
      <c r="G372" s="804"/>
      <c r="H372" s="963"/>
      <c r="I372" s="952"/>
      <c r="J372" s="952"/>
      <c r="K372" s="952"/>
      <c r="L372" s="828"/>
      <c r="M372" s="623">
        <v>0</v>
      </c>
      <c r="N372" s="334">
        <v>100000000</v>
      </c>
      <c r="O372" s="334">
        <v>100000000</v>
      </c>
      <c r="P372" s="334">
        <v>100000000</v>
      </c>
      <c r="Q372" s="648" t="s">
        <v>165</v>
      </c>
      <c r="R372" s="835"/>
      <c r="S372" s="836"/>
      <c r="T372" s="836"/>
      <c r="U372" s="836"/>
      <c r="V372" s="847"/>
      <c r="W372" s="835"/>
      <c r="X372" s="836"/>
      <c r="Y372" s="836"/>
      <c r="Z372" s="848"/>
      <c r="AA372" s="897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H372" s="44"/>
      <c r="DI372" s="44"/>
      <c r="DJ372" s="44"/>
      <c r="DK372" s="44"/>
      <c r="DL372" s="44"/>
      <c r="DM372" s="44"/>
      <c r="DN372" s="44"/>
      <c r="DO372" s="44"/>
      <c r="DP372" s="44"/>
      <c r="DQ372" s="44"/>
      <c r="DR372" s="44"/>
      <c r="DS372" s="44"/>
      <c r="DT372" s="44"/>
      <c r="DU372" s="44"/>
      <c r="DV372" s="44"/>
      <c r="DW372" s="44"/>
      <c r="DX372" s="44"/>
      <c r="DY372" s="44"/>
      <c r="DZ372" s="44"/>
      <c r="EA372" s="44"/>
      <c r="EB372" s="44"/>
      <c r="EC372" s="44"/>
      <c r="ED372" s="44"/>
      <c r="EE372" s="44"/>
      <c r="EF372" s="44"/>
      <c r="EG372" s="44"/>
      <c r="EH372" s="44"/>
      <c r="EI372" s="44"/>
      <c r="EJ372" s="44"/>
      <c r="EK372" s="44"/>
      <c r="EL372" s="44"/>
      <c r="EM372" s="44"/>
      <c r="EN372" s="44"/>
      <c r="EO372" s="44"/>
      <c r="EP372" s="44"/>
      <c r="EQ372" s="44"/>
      <c r="ER372" s="44"/>
      <c r="ES372" s="44"/>
      <c r="ET372" s="44"/>
      <c r="EU372" s="44"/>
      <c r="EV372" s="44"/>
      <c r="EW372" s="44"/>
      <c r="EX372" s="44"/>
      <c r="EY372" s="44"/>
      <c r="EZ372" s="44"/>
      <c r="FA372" s="44"/>
      <c r="FB372" s="44"/>
      <c r="FC372" s="44"/>
      <c r="FD372" s="44"/>
      <c r="FE372" s="44"/>
      <c r="FF372" s="44"/>
      <c r="FG372" s="44"/>
      <c r="FH372" s="44"/>
      <c r="FI372" s="44"/>
      <c r="FJ372" s="44"/>
      <c r="FK372" s="44"/>
      <c r="FL372" s="44"/>
      <c r="FM372" s="44"/>
      <c r="FN372" s="44"/>
      <c r="FO372" s="44"/>
      <c r="FP372" s="44"/>
      <c r="FQ372" s="44"/>
      <c r="FR372" s="44"/>
      <c r="FS372" s="44"/>
      <c r="FT372" s="44"/>
      <c r="FU372" s="44"/>
      <c r="FV372" s="44"/>
      <c r="FW372" s="44"/>
      <c r="FX372" s="44"/>
      <c r="FY372" s="44"/>
      <c r="FZ372" s="44"/>
      <c r="GA372" s="44"/>
      <c r="GB372" s="44"/>
      <c r="GC372" s="44"/>
      <c r="GD372" s="44"/>
      <c r="GE372" s="44"/>
      <c r="GF372" s="44"/>
      <c r="GG372" s="44"/>
      <c r="GH372" s="44"/>
      <c r="GI372" s="44"/>
      <c r="GJ372" s="44"/>
      <c r="GK372" s="44"/>
      <c r="GL372" s="44"/>
      <c r="GM372" s="44"/>
      <c r="GN372" s="44"/>
      <c r="GO372" s="44"/>
      <c r="GP372" s="44"/>
      <c r="GQ372" s="44"/>
      <c r="GR372" s="44"/>
      <c r="GS372" s="44"/>
      <c r="GT372" s="44"/>
      <c r="GU372" s="44"/>
      <c r="GV372" s="44"/>
      <c r="GW372" s="44"/>
      <c r="GX372" s="44"/>
      <c r="GY372" s="44"/>
      <c r="GZ372" s="44"/>
      <c r="HA372" s="44"/>
      <c r="HB372" s="44"/>
      <c r="HC372" s="44"/>
      <c r="HD372" s="44"/>
      <c r="HE372" s="44"/>
      <c r="HF372" s="44"/>
      <c r="HG372" s="44"/>
      <c r="HH372" s="44"/>
      <c r="HI372" s="44"/>
      <c r="HJ372" s="44"/>
      <c r="HK372" s="44"/>
      <c r="HL372" s="44"/>
      <c r="HM372" s="44"/>
      <c r="HN372" s="44"/>
      <c r="HO372" s="44"/>
      <c r="HP372" s="44"/>
      <c r="HQ372" s="44"/>
      <c r="HR372" s="44"/>
      <c r="HS372" s="44"/>
      <c r="HT372" s="44"/>
      <c r="HU372" s="44"/>
      <c r="HV372" s="44"/>
      <c r="HW372" s="44"/>
      <c r="HX372" s="44"/>
      <c r="HY372" s="44"/>
      <c r="HZ372" s="44"/>
      <c r="IA372" s="44"/>
      <c r="IB372" s="44"/>
      <c r="IC372" s="44"/>
      <c r="ID372" s="44"/>
      <c r="IE372" s="44"/>
      <c r="IF372" s="44"/>
      <c r="IG372" s="44"/>
      <c r="IH372" s="44"/>
      <c r="II372" s="44"/>
      <c r="IJ372" s="44"/>
      <c r="IK372" s="44"/>
      <c r="IL372" s="44"/>
      <c r="IM372" s="44"/>
      <c r="IN372" s="44"/>
      <c r="IO372" s="44"/>
      <c r="IP372" s="44"/>
      <c r="IQ372" s="44"/>
      <c r="IR372" s="44"/>
      <c r="IS372" s="44"/>
      <c r="IT372" s="44"/>
      <c r="IU372" s="44"/>
      <c r="IV372" s="44"/>
      <c r="IW372" s="44"/>
      <c r="IX372" s="44"/>
      <c r="IY372" s="44"/>
      <c r="IZ372" s="44"/>
      <c r="JA372" s="44"/>
      <c r="JB372" s="44"/>
      <c r="JC372" s="44"/>
      <c r="JD372" s="44"/>
      <c r="JE372" s="44"/>
      <c r="JF372" s="44"/>
      <c r="JG372" s="44"/>
      <c r="JH372" s="44"/>
      <c r="JI372" s="44"/>
      <c r="JJ372" s="44"/>
      <c r="JK372" s="44"/>
      <c r="JL372" s="44"/>
      <c r="JM372" s="44"/>
      <c r="JN372" s="44"/>
      <c r="JO372" s="44"/>
      <c r="JP372" s="44"/>
      <c r="JQ372" s="44"/>
      <c r="JR372" s="44"/>
      <c r="JS372" s="44"/>
      <c r="JT372" s="44"/>
      <c r="JU372" s="44"/>
      <c r="JV372" s="44"/>
      <c r="JW372" s="44"/>
      <c r="JX372" s="44"/>
      <c r="JY372" s="44"/>
      <c r="JZ372" s="44"/>
      <c r="KA372" s="44"/>
      <c r="KB372" s="44"/>
      <c r="KC372" s="44"/>
      <c r="KD372" s="44"/>
      <c r="KE372" s="44"/>
      <c r="KF372" s="44"/>
      <c r="KG372" s="44"/>
      <c r="KH372" s="44"/>
      <c r="KI372" s="44"/>
      <c r="KJ372" s="44"/>
      <c r="KK372" s="44"/>
      <c r="KL372" s="44"/>
      <c r="KM372" s="44"/>
      <c r="KN372" s="44"/>
      <c r="KO372" s="44"/>
      <c r="KP372" s="44"/>
      <c r="KQ372" s="44"/>
      <c r="KR372" s="44"/>
      <c r="KS372" s="44"/>
      <c r="KT372" s="44"/>
      <c r="KU372" s="44"/>
      <c r="KV372" s="44"/>
      <c r="KW372" s="44"/>
      <c r="KX372" s="44"/>
      <c r="KY372" s="44"/>
      <c r="KZ372" s="44"/>
      <c r="LA372" s="44"/>
      <c r="LB372" s="44"/>
      <c r="LC372" s="44"/>
      <c r="LD372" s="44"/>
      <c r="LE372" s="44"/>
      <c r="LF372" s="44"/>
      <c r="LG372" s="44"/>
      <c r="LH372" s="44"/>
      <c r="LI372" s="44"/>
      <c r="LJ372" s="44"/>
      <c r="LK372" s="44"/>
      <c r="LL372" s="44"/>
      <c r="LM372" s="44"/>
      <c r="LN372" s="44"/>
      <c r="LO372" s="44"/>
      <c r="LP372" s="44"/>
      <c r="LQ372" s="44"/>
      <c r="LR372" s="44"/>
      <c r="LS372" s="44"/>
      <c r="LT372" s="44"/>
      <c r="LU372" s="44"/>
      <c r="LV372" s="44"/>
      <c r="LW372" s="44"/>
      <c r="LX372" s="44"/>
      <c r="LY372" s="44"/>
      <c r="LZ372" s="44"/>
      <c r="MA372" s="44"/>
      <c r="MB372" s="44"/>
      <c r="MC372" s="44"/>
      <c r="MD372" s="44"/>
      <c r="ME372" s="44"/>
      <c r="MF372" s="44"/>
      <c r="MG372" s="44"/>
      <c r="MH372" s="44"/>
      <c r="MI372" s="44"/>
      <c r="MJ372" s="44"/>
      <c r="MK372" s="44"/>
      <c r="ML372" s="44"/>
      <c r="MM372" s="44"/>
      <c r="MN372" s="44"/>
      <c r="MO372" s="44"/>
      <c r="MP372" s="44"/>
      <c r="MQ372" s="44"/>
      <c r="MR372" s="44"/>
      <c r="MS372" s="44"/>
      <c r="MT372" s="44"/>
      <c r="MU372" s="44"/>
      <c r="MV372" s="44"/>
      <c r="MW372" s="44"/>
      <c r="MX372" s="44"/>
      <c r="MY372" s="44"/>
      <c r="MZ372" s="44"/>
      <c r="NA372" s="44"/>
      <c r="NB372" s="44"/>
      <c r="NC372" s="44"/>
      <c r="ND372" s="44"/>
      <c r="NE372" s="44"/>
      <c r="NF372" s="44"/>
      <c r="NG372" s="44"/>
      <c r="NH372" s="44"/>
      <c r="NI372" s="44"/>
      <c r="NJ372" s="44"/>
      <c r="NK372" s="44"/>
      <c r="NL372" s="44"/>
      <c r="NM372" s="44"/>
      <c r="NN372" s="44"/>
      <c r="NO372" s="44"/>
      <c r="NP372" s="44"/>
      <c r="NQ372" s="44"/>
      <c r="NR372" s="44"/>
      <c r="NS372" s="44"/>
      <c r="NT372" s="44"/>
      <c r="NU372" s="44"/>
      <c r="NV372" s="44"/>
      <c r="NW372" s="44"/>
      <c r="NX372" s="44"/>
      <c r="NY372" s="44"/>
      <c r="NZ372" s="44"/>
      <c r="OA372" s="44"/>
      <c r="OB372" s="44"/>
      <c r="OC372" s="44"/>
      <c r="OD372" s="44"/>
      <c r="OE372" s="44"/>
      <c r="OF372" s="44"/>
      <c r="OG372" s="44"/>
      <c r="OH372" s="44"/>
      <c r="OI372" s="44"/>
      <c r="OJ372" s="44"/>
      <c r="OK372" s="44"/>
      <c r="OL372" s="44"/>
      <c r="OM372" s="44"/>
      <c r="ON372" s="44"/>
      <c r="OO372" s="44"/>
      <c r="OP372" s="44"/>
      <c r="OQ372" s="44"/>
      <c r="OR372" s="44"/>
      <c r="OS372" s="44"/>
      <c r="OT372" s="44"/>
      <c r="OU372" s="44"/>
      <c r="OV372" s="44"/>
      <c r="OW372" s="44"/>
      <c r="OX372" s="44"/>
      <c r="OY372" s="44"/>
      <c r="OZ372" s="44"/>
      <c r="PA372" s="44"/>
      <c r="PB372" s="44"/>
      <c r="PC372" s="44"/>
      <c r="PD372" s="44"/>
      <c r="PE372" s="44"/>
      <c r="PF372" s="44"/>
      <c r="PG372" s="44"/>
      <c r="PH372" s="44"/>
      <c r="PI372" s="44"/>
      <c r="PJ372" s="44"/>
      <c r="PK372" s="44"/>
      <c r="PL372" s="44"/>
      <c r="PM372" s="44"/>
      <c r="PN372" s="44"/>
      <c r="PO372" s="44"/>
      <c r="PP372" s="44"/>
      <c r="PQ372" s="44"/>
      <c r="PR372" s="44"/>
      <c r="PS372" s="44"/>
      <c r="PT372" s="44"/>
      <c r="PU372" s="44"/>
      <c r="PV372" s="44"/>
      <c r="PW372" s="44"/>
      <c r="PX372" s="44"/>
      <c r="PY372" s="44"/>
      <c r="PZ372" s="44"/>
      <c r="QA372" s="44"/>
      <c r="QB372" s="44"/>
      <c r="QC372" s="44"/>
      <c r="QD372" s="44"/>
      <c r="QE372" s="44"/>
      <c r="QF372" s="44"/>
      <c r="QG372" s="44"/>
      <c r="QH372" s="44"/>
      <c r="QI372" s="44"/>
      <c r="QJ372" s="44"/>
      <c r="QK372" s="44"/>
      <c r="QL372" s="44"/>
      <c r="QM372" s="44"/>
      <c r="QN372" s="44"/>
      <c r="QO372" s="44"/>
      <c r="QP372" s="44"/>
      <c r="QQ372" s="44"/>
      <c r="QR372" s="44"/>
      <c r="QS372" s="44"/>
      <c r="QT372" s="44"/>
      <c r="QU372" s="44"/>
      <c r="QV372" s="44"/>
      <c r="QW372" s="44"/>
      <c r="QX372" s="44"/>
      <c r="QY372" s="44"/>
      <c r="QZ372" s="44"/>
      <c r="RA372" s="44"/>
      <c r="RB372" s="44"/>
      <c r="RC372" s="44"/>
      <c r="RD372" s="44"/>
      <c r="RE372" s="44"/>
      <c r="RF372" s="44"/>
      <c r="RG372" s="44"/>
      <c r="RH372" s="44"/>
      <c r="RI372" s="44"/>
      <c r="RJ372" s="44"/>
      <c r="RK372" s="44"/>
      <c r="RL372" s="44"/>
      <c r="RM372" s="44"/>
      <c r="RN372" s="44"/>
      <c r="RO372" s="44"/>
      <c r="RP372" s="44"/>
      <c r="RQ372" s="44"/>
      <c r="RR372" s="44"/>
      <c r="RS372" s="44"/>
      <c r="RT372" s="44"/>
      <c r="RU372" s="44"/>
      <c r="RV372" s="44"/>
      <c r="RW372" s="44"/>
      <c r="RX372" s="44"/>
      <c r="RY372" s="44"/>
      <c r="RZ372" s="44"/>
      <c r="SA372" s="44"/>
      <c r="SB372" s="44"/>
      <c r="SC372" s="44"/>
      <c r="SD372" s="44"/>
      <c r="SE372" s="44"/>
      <c r="SF372" s="44"/>
      <c r="SG372" s="44"/>
      <c r="SH372" s="44"/>
      <c r="SI372" s="44"/>
      <c r="SJ372" s="44"/>
      <c r="SK372" s="44"/>
      <c r="SL372" s="44"/>
      <c r="SM372" s="44"/>
      <c r="SN372" s="44"/>
      <c r="SO372" s="44"/>
      <c r="SP372" s="44"/>
      <c r="SQ372" s="44"/>
      <c r="SR372" s="44"/>
      <c r="SS372" s="44"/>
      <c r="ST372" s="44"/>
      <c r="SU372" s="44"/>
      <c r="SV372" s="44"/>
      <c r="SW372" s="44"/>
      <c r="SX372" s="44"/>
      <c r="SY372" s="44"/>
      <c r="SZ372" s="44"/>
      <c r="TA372" s="44"/>
      <c r="TB372" s="44"/>
      <c r="TC372" s="44"/>
      <c r="TD372" s="44"/>
      <c r="TE372" s="44"/>
      <c r="TF372" s="44"/>
      <c r="TG372" s="44"/>
      <c r="TH372" s="44"/>
      <c r="TI372" s="44"/>
      <c r="TJ372" s="44"/>
      <c r="TK372" s="44"/>
      <c r="TL372" s="44"/>
      <c r="TM372" s="44"/>
      <c r="TN372" s="44"/>
      <c r="TO372" s="44"/>
      <c r="TP372" s="44"/>
      <c r="TQ372" s="44"/>
      <c r="TR372" s="44"/>
      <c r="TS372" s="44"/>
      <c r="TT372" s="44"/>
      <c r="TU372" s="44"/>
      <c r="TV372" s="44"/>
      <c r="TW372" s="44"/>
      <c r="TX372" s="44"/>
      <c r="TY372" s="44"/>
      <c r="TZ372" s="44"/>
      <c r="UA372" s="44"/>
      <c r="UB372" s="44"/>
      <c r="UC372" s="44"/>
      <c r="UD372" s="44"/>
      <c r="UE372" s="44"/>
      <c r="UF372" s="44"/>
      <c r="UG372" s="44"/>
      <c r="UH372" s="44"/>
      <c r="UI372" s="44"/>
      <c r="UJ372" s="44"/>
      <c r="UK372" s="44"/>
      <c r="UL372" s="44"/>
      <c r="UM372" s="44"/>
      <c r="UN372" s="44"/>
      <c r="UO372" s="44"/>
      <c r="UP372" s="44"/>
      <c r="UQ372" s="44"/>
      <c r="UR372" s="44"/>
      <c r="US372" s="44"/>
      <c r="UT372" s="44"/>
      <c r="UU372" s="44"/>
      <c r="UV372" s="44"/>
      <c r="UW372" s="44"/>
      <c r="UX372" s="44"/>
      <c r="UY372" s="44"/>
      <c r="UZ372" s="44"/>
      <c r="VA372" s="44"/>
      <c r="VB372" s="44"/>
      <c r="VC372" s="44"/>
      <c r="VD372" s="44"/>
      <c r="VE372" s="44"/>
      <c r="VF372" s="44"/>
      <c r="VG372" s="44"/>
      <c r="VH372" s="44"/>
      <c r="VI372" s="44"/>
      <c r="VJ372" s="44"/>
      <c r="VK372" s="44"/>
      <c r="VL372" s="44"/>
      <c r="VM372" s="44"/>
      <c r="VN372" s="44"/>
      <c r="VO372" s="44"/>
      <c r="VP372" s="44"/>
      <c r="VQ372" s="44"/>
      <c r="VR372" s="44"/>
      <c r="VS372" s="44"/>
      <c r="VT372" s="44"/>
      <c r="VU372" s="44"/>
      <c r="VV372" s="44"/>
      <c r="VW372" s="44"/>
      <c r="VX372" s="44"/>
      <c r="VY372" s="44"/>
      <c r="VZ372" s="44"/>
      <c r="WA372" s="44"/>
      <c r="WB372" s="44"/>
      <c r="WC372" s="44"/>
      <c r="WD372" s="44"/>
      <c r="WE372" s="44"/>
      <c r="WF372" s="44"/>
      <c r="WG372" s="44"/>
      <c r="WH372" s="44"/>
      <c r="WI372" s="44"/>
      <c r="WJ372" s="44"/>
      <c r="WK372" s="44"/>
      <c r="WL372" s="44"/>
      <c r="WM372" s="44"/>
      <c r="WN372" s="44"/>
      <c r="WO372" s="44"/>
      <c r="WP372" s="44"/>
      <c r="WQ372" s="44"/>
      <c r="WR372" s="44"/>
      <c r="WS372" s="44"/>
      <c r="WT372" s="44"/>
      <c r="WU372" s="44"/>
      <c r="WV372" s="44"/>
      <c r="WW372" s="44"/>
      <c r="WX372" s="44"/>
      <c r="WY372" s="44"/>
      <c r="WZ372" s="44"/>
      <c r="XA372" s="44"/>
      <c r="XB372" s="44"/>
      <c r="XC372" s="44"/>
      <c r="XD372" s="44"/>
      <c r="XE372" s="44"/>
      <c r="XF372" s="44"/>
      <c r="XG372" s="44"/>
      <c r="XH372" s="44"/>
      <c r="XI372" s="44"/>
      <c r="XJ372" s="44"/>
      <c r="XK372" s="44"/>
      <c r="XL372" s="44"/>
      <c r="XM372" s="44"/>
      <c r="XN372" s="44"/>
      <c r="XO372" s="44"/>
      <c r="XP372" s="44"/>
      <c r="XQ372" s="44"/>
      <c r="XR372" s="44"/>
      <c r="XS372" s="44"/>
      <c r="XT372" s="44"/>
      <c r="XU372" s="44"/>
      <c r="XV372" s="44"/>
      <c r="XW372" s="44"/>
      <c r="XX372" s="44"/>
      <c r="XY372" s="44"/>
      <c r="XZ372" s="44"/>
      <c r="YA372" s="44"/>
      <c r="YB372" s="44"/>
      <c r="YC372" s="44"/>
      <c r="YD372" s="44"/>
      <c r="YE372" s="44"/>
      <c r="YF372" s="44"/>
      <c r="YG372" s="44"/>
      <c r="YH372" s="44"/>
      <c r="YI372" s="44"/>
      <c r="YJ372" s="44"/>
      <c r="YK372" s="44"/>
      <c r="YL372" s="44"/>
      <c r="YM372" s="44"/>
      <c r="YN372" s="44"/>
      <c r="YO372" s="44"/>
      <c r="YP372" s="44"/>
      <c r="YQ372" s="44"/>
      <c r="YR372" s="44"/>
      <c r="YS372" s="44"/>
      <c r="YT372" s="44"/>
      <c r="YU372" s="44"/>
      <c r="YV372" s="44"/>
      <c r="YW372" s="44"/>
      <c r="YX372" s="44"/>
      <c r="YY372" s="44"/>
      <c r="YZ372" s="44"/>
      <c r="ZA372" s="44"/>
      <c r="ZB372" s="44"/>
      <c r="ZC372" s="44"/>
      <c r="ZD372" s="44"/>
      <c r="ZE372" s="44"/>
      <c r="ZF372" s="44"/>
      <c r="ZG372" s="44"/>
      <c r="ZH372" s="44"/>
      <c r="ZI372" s="44"/>
      <c r="ZJ372" s="44"/>
      <c r="ZK372" s="44"/>
      <c r="ZL372" s="44"/>
      <c r="ZM372" s="44"/>
      <c r="ZN372" s="44"/>
      <c r="ZO372" s="44"/>
      <c r="ZP372" s="44"/>
      <c r="ZQ372" s="44"/>
      <c r="ZR372" s="44"/>
      <c r="ZS372" s="44"/>
      <c r="ZT372" s="44"/>
      <c r="ZU372" s="44"/>
      <c r="ZV372" s="44"/>
      <c r="ZW372" s="44"/>
      <c r="ZX372" s="44"/>
      <c r="ZY372" s="44"/>
      <c r="ZZ372" s="44"/>
      <c r="AAA372" s="44"/>
      <c r="AAB372" s="44"/>
      <c r="AAC372" s="44"/>
      <c r="AAD372" s="44"/>
      <c r="AAE372" s="44"/>
      <c r="AAF372" s="44"/>
      <c r="AAG372" s="44"/>
      <c r="AAH372" s="44"/>
      <c r="AAI372" s="44"/>
      <c r="AAJ372" s="44"/>
      <c r="AAK372" s="44"/>
      <c r="AAL372" s="44"/>
      <c r="AAM372" s="44"/>
      <c r="AAN372" s="44"/>
      <c r="AAO372" s="44"/>
      <c r="AAP372" s="44"/>
      <c r="AAQ372" s="44"/>
      <c r="AAR372" s="44"/>
      <c r="AAS372" s="44"/>
      <c r="AAT372" s="44"/>
      <c r="AAU372" s="44"/>
      <c r="AAV372" s="44"/>
      <c r="AAW372" s="44"/>
      <c r="AAX372" s="44"/>
      <c r="AAY372" s="44"/>
      <c r="AAZ372" s="44"/>
      <c r="ABA372" s="44"/>
      <c r="ABB372" s="44"/>
      <c r="ABC372" s="44"/>
      <c r="ABD372" s="44"/>
      <c r="ABE372" s="44"/>
      <c r="ABF372" s="44"/>
      <c r="ABG372" s="44"/>
      <c r="ABH372" s="44"/>
      <c r="ABI372" s="44"/>
      <c r="ABJ372" s="44"/>
      <c r="ABK372" s="44"/>
      <c r="ABL372" s="44"/>
      <c r="ABM372" s="44"/>
      <c r="ABN372" s="44"/>
      <c r="ABO372" s="44"/>
      <c r="ABP372" s="44"/>
      <c r="ABQ372" s="44"/>
      <c r="ABR372" s="44"/>
      <c r="ABS372" s="44"/>
      <c r="ABT372" s="44"/>
      <c r="ABU372" s="44"/>
      <c r="ABV372" s="44"/>
      <c r="ABW372" s="44"/>
      <c r="ABX372" s="44"/>
      <c r="ABY372" s="44"/>
      <c r="ABZ372" s="44"/>
      <c r="ACA372" s="44"/>
      <c r="ACB372" s="44"/>
      <c r="ACC372" s="44"/>
      <c r="ACD372" s="44"/>
      <c r="ACE372" s="44"/>
      <c r="ACF372" s="44"/>
      <c r="ACG372" s="44"/>
      <c r="ACH372" s="44"/>
      <c r="ACI372" s="44"/>
      <c r="ACJ372" s="44"/>
      <c r="ACK372" s="44"/>
      <c r="ACL372" s="44"/>
      <c r="ACM372" s="44"/>
      <c r="ACN372" s="44"/>
      <c r="ACO372" s="44"/>
      <c r="ACP372" s="44"/>
      <c r="ACQ372" s="44"/>
      <c r="ACR372" s="44"/>
      <c r="ACS372" s="44"/>
      <c r="ACT372" s="44"/>
      <c r="ACU372" s="44"/>
      <c r="ACV372" s="44"/>
      <c r="ACW372" s="44"/>
      <c r="ACX372" s="44"/>
      <c r="ACY372" s="44"/>
      <c r="ACZ372" s="44"/>
      <c r="ADA372" s="44"/>
      <c r="ADB372" s="44"/>
      <c r="ADC372" s="44"/>
      <c r="ADD372" s="44"/>
      <c r="ADE372" s="44"/>
      <c r="ADF372" s="44"/>
      <c r="ADG372" s="44"/>
      <c r="ADH372" s="44"/>
      <c r="ADI372" s="44"/>
      <c r="ADJ372" s="44"/>
      <c r="ADK372" s="44"/>
      <c r="ADL372" s="44"/>
      <c r="ADM372" s="44"/>
      <c r="ADN372" s="44"/>
      <c r="ADO372" s="44"/>
      <c r="ADP372" s="44"/>
      <c r="ADQ372" s="44"/>
      <c r="ADR372" s="44"/>
      <c r="ADS372" s="44"/>
      <c r="ADT372" s="44"/>
      <c r="ADU372" s="44"/>
      <c r="ADV372" s="44"/>
      <c r="ADW372" s="44"/>
      <c r="ADX372" s="44"/>
      <c r="ADY372" s="44"/>
      <c r="ADZ372" s="44"/>
      <c r="AEA372" s="44"/>
      <c r="AEB372" s="44"/>
      <c r="AEC372" s="44"/>
      <c r="AED372" s="44"/>
      <c r="AEE372" s="44"/>
      <c r="AEF372" s="44"/>
      <c r="AEG372" s="44"/>
      <c r="AEH372" s="44"/>
      <c r="AEI372" s="44"/>
      <c r="AEJ372" s="44"/>
      <c r="AEK372" s="44"/>
      <c r="AEL372" s="44"/>
      <c r="AEM372" s="44"/>
      <c r="AEN372" s="44"/>
      <c r="AEO372" s="44"/>
      <c r="AEP372" s="44"/>
      <c r="AEQ372" s="44"/>
      <c r="AER372" s="44"/>
      <c r="AES372" s="44"/>
      <c r="AET372" s="44"/>
      <c r="AEU372" s="44"/>
      <c r="AEV372" s="44"/>
      <c r="AEW372" s="44"/>
      <c r="AEX372" s="44"/>
      <c r="AEY372" s="44"/>
      <c r="AEZ372" s="44"/>
      <c r="AFA372" s="44"/>
      <c r="AFB372" s="44"/>
      <c r="AFC372" s="44"/>
      <c r="AFD372" s="44"/>
      <c r="AFE372" s="44"/>
      <c r="AFF372" s="44"/>
      <c r="AFG372" s="44"/>
      <c r="AFH372" s="44"/>
      <c r="AFI372" s="44"/>
      <c r="AFJ372" s="44"/>
      <c r="AFK372" s="44"/>
      <c r="AFL372" s="44"/>
      <c r="AFM372" s="44"/>
      <c r="AFN372" s="44"/>
      <c r="AFO372" s="44"/>
      <c r="AFP372" s="44"/>
      <c r="AFQ372" s="44"/>
      <c r="AFR372" s="44"/>
      <c r="AFS372" s="44"/>
      <c r="AFT372" s="44"/>
      <c r="AFU372" s="44"/>
      <c r="AFV372" s="44"/>
      <c r="AFW372" s="44"/>
      <c r="AFX372" s="44"/>
      <c r="AFY372" s="44"/>
      <c r="AFZ372" s="44"/>
      <c r="AGA372" s="44"/>
      <c r="AGB372" s="44"/>
      <c r="AGC372" s="44"/>
      <c r="AGD372" s="44"/>
      <c r="AGE372" s="44"/>
      <c r="AGF372" s="44"/>
      <c r="AGG372" s="44"/>
      <c r="AGH372" s="44"/>
      <c r="AGI372" s="44"/>
      <c r="AGJ372" s="44"/>
      <c r="AGK372" s="44"/>
      <c r="AGL372" s="44"/>
      <c r="AGM372" s="44"/>
      <c r="AGN372" s="44"/>
      <c r="AGO372" s="44"/>
      <c r="AGP372" s="44"/>
      <c r="AGQ372" s="44"/>
      <c r="AGR372" s="44"/>
      <c r="AGS372" s="44"/>
      <c r="AGT372" s="44"/>
      <c r="AGU372" s="44"/>
      <c r="AGV372" s="44"/>
      <c r="AGW372" s="44"/>
      <c r="AGX372" s="44"/>
      <c r="AGY372" s="44"/>
      <c r="AGZ372" s="44"/>
      <c r="AHA372" s="44"/>
      <c r="AHB372" s="44"/>
      <c r="AHC372" s="44"/>
      <c r="AHD372" s="44"/>
      <c r="AHE372" s="44"/>
      <c r="AHF372" s="44"/>
      <c r="AHG372" s="44"/>
      <c r="AHH372" s="44"/>
      <c r="AHI372" s="44"/>
      <c r="AHJ372" s="44"/>
      <c r="AHK372" s="44"/>
      <c r="AHL372" s="44"/>
      <c r="AHM372" s="44"/>
      <c r="AHN372" s="44"/>
      <c r="AHO372" s="44"/>
      <c r="AHP372" s="44"/>
      <c r="AHQ372" s="44"/>
      <c r="AHR372" s="44"/>
      <c r="AHS372" s="44"/>
      <c r="AHT372" s="44"/>
      <c r="AHU372" s="44"/>
      <c r="AHV372" s="44"/>
      <c r="AHW372" s="44"/>
      <c r="AHX372" s="44"/>
      <c r="AHY372" s="44"/>
      <c r="AHZ372" s="44"/>
      <c r="AIA372" s="44"/>
      <c r="AIB372" s="44"/>
      <c r="AIC372" s="44"/>
      <c r="AID372" s="44"/>
      <c r="AIE372" s="44"/>
      <c r="AIF372" s="44"/>
      <c r="AIG372" s="44"/>
      <c r="AIH372" s="44"/>
      <c r="AII372" s="44"/>
      <c r="AIJ372" s="44"/>
      <c r="AIK372" s="44"/>
      <c r="AIL372" s="44"/>
      <c r="AIM372" s="44"/>
      <c r="AIN372" s="44"/>
      <c r="AIO372" s="44"/>
      <c r="AIP372" s="44"/>
      <c r="AIQ372" s="44"/>
      <c r="AIR372" s="44"/>
      <c r="AIS372" s="44"/>
      <c r="AIT372" s="44"/>
      <c r="AIU372" s="44"/>
      <c r="AIV372" s="44"/>
      <c r="AIW372" s="44"/>
      <c r="AIX372" s="44"/>
      <c r="AIY372" s="44"/>
      <c r="AIZ372" s="44"/>
      <c r="AJA372" s="44"/>
      <c r="AJB372" s="44"/>
      <c r="AJC372" s="44"/>
      <c r="AJD372" s="44"/>
      <c r="AJE372" s="44"/>
      <c r="AJF372" s="44"/>
      <c r="AJG372" s="44"/>
      <c r="AJH372" s="44"/>
      <c r="AJI372" s="44"/>
      <c r="AJJ372" s="44"/>
      <c r="AJK372" s="44"/>
      <c r="AJL372" s="44"/>
      <c r="AJM372" s="44"/>
      <c r="AJN372" s="44"/>
      <c r="AJO372" s="44"/>
      <c r="AJP372" s="44"/>
      <c r="AJQ372" s="44"/>
      <c r="AJR372" s="44"/>
      <c r="AJS372" s="44"/>
      <c r="AJT372" s="44"/>
      <c r="AJU372" s="44"/>
      <c r="AJV372" s="44"/>
      <c r="AJW372" s="44"/>
      <c r="AJX372" s="44"/>
      <c r="AJY372" s="44"/>
      <c r="AJZ372" s="44"/>
      <c r="AKA372" s="44"/>
      <c r="AKB372" s="44"/>
      <c r="AKC372" s="44"/>
      <c r="AKD372" s="44"/>
      <c r="AKE372" s="44"/>
      <c r="AKF372" s="44"/>
      <c r="AKG372" s="44"/>
      <c r="AKH372" s="44"/>
      <c r="AKI372" s="44"/>
      <c r="AKJ372" s="44"/>
      <c r="AKK372" s="44"/>
      <c r="AKL372" s="44"/>
      <c r="AKM372" s="44"/>
      <c r="AKN372" s="44"/>
      <c r="AKO372" s="44"/>
      <c r="AKP372" s="44"/>
      <c r="AKQ372" s="44"/>
      <c r="AKR372" s="44"/>
      <c r="AKS372" s="44"/>
      <c r="AKT372" s="44"/>
      <c r="AKU372" s="44"/>
      <c r="AKV372" s="44"/>
      <c r="AKW372" s="44"/>
      <c r="AKX372" s="44"/>
      <c r="AKY372" s="44"/>
      <c r="AKZ372" s="44"/>
      <c r="ALA372" s="44"/>
      <c r="ALB372" s="44"/>
      <c r="ALC372" s="44"/>
      <c r="ALD372" s="44"/>
      <c r="ALE372" s="44"/>
      <c r="ALF372" s="44"/>
      <c r="ALG372" s="44"/>
      <c r="ALH372" s="44"/>
      <c r="ALI372" s="44"/>
      <c r="ALJ372" s="44"/>
      <c r="ALK372" s="44"/>
      <c r="ALL372" s="44"/>
      <c r="ALM372" s="44"/>
      <c r="ALN372" s="44"/>
      <c r="ALO372" s="44"/>
      <c r="ALP372" s="44"/>
      <c r="ALQ372" s="44"/>
      <c r="ALR372" s="44"/>
      <c r="ALS372" s="44"/>
      <c r="ALT372" s="44"/>
      <c r="ALU372" s="44"/>
      <c r="ALV372" s="44"/>
      <c r="ALW372" s="44"/>
      <c r="ALX372" s="44"/>
      <c r="ALY372" s="44"/>
      <c r="ALZ372" s="44"/>
      <c r="AMA372" s="44"/>
      <c r="AMB372" s="44"/>
      <c r="AMC372" s="44"/>
      <c r="AMD372" s="44"/>
      <c r="AME372" s="44"/>
      <c r="AMF372" s="44"/>
      <c r="AMG372" s="44"/>
      <c r="AMH372" s="44"/>
      <c r="AMI372" s="44"/>
      <c r="AMJ372" s="44"/>
      <c r="AMK372" s="44"/>
      <c r="AML372" s="44"/>
      <c r="AMM372" s="44"/>
      <c r="AMN372" s="44"/>
      <c r="AMO372" s="44"/>
      <c r="AMP372" s="44"/>
      <c r="AMQ372" s="44"/>
      <c r="AMR372" s="44"/>
      <c r="AMS372" s="44"/>
      <c r="AMT372" s="44"/>
      <c r="AMU372" s="44"/>
      <c r="AMV372" s="44"/>
      <c r="AMW372" s="44"/>
      <c r="AMX372" s="44"/>
      <c r="AMY372" s="44"/>
      <c r="AMZ372" s="44"/>
      <c r="ANA372" s="44"/>
      <c r="ANB372" s="44"/>
      <c r="ANC372" s="44"/>
      <c r="AND372" s="44"/>
      <c r="ANE372" s="44"/>
      <c r="ANF372" s="44"/>
      <c r="ANG372" s="44"/>
      <c r="ANH372" s="44"/>
      <c r="ANI372" s="44"/>
      <c r="ANJ372" s="44"/>
      <c r="ANK372" s="44"/>
      <c r="ANL372" s="44"/>
      <c r="ANM372" s="44"/>
      <c r="ANN372" s="44"/>
      <c r="ANO372" s="44"/>
      <c r="ANP372" s="44"/>
      <c r="ANQ372" s="44"/>
      <c r="ANR372" s="44"/>
      <c r="ANS372" s="44"/>
      <c r="ANT372" s="44"/>
      <c r="ANU372" s="44"/>
      <c r="ANV372" s="44"/>
      <c r="ANW372" s="44"/>
      <c r="ANX372" s="44"/>
      <c r="ANY372" s="44"/>
      <c r="ANZ372" s="44"/>
      <c r="AOA372" s="44"/>
      <c r="AOB372" s="44"/>
      <c r="AOC372" s="44"/>
      <c r="AOD372" s="44"/>
      <c r="AOE372" s="44"/>
      <c r="AOF372" s="44"/>
      <c r="AOG372" s="44"/>
      <c r="AOH372" s="44"/>
      <c r="AOI372" s="44"/>
      <c r="AOJ372" s="44"/>
      <c r="AOK372" s="44"/>
      <c r="AOL372" s="44"/>
      <c r="AOM372" s="44"/>
      <c r="AON372" s="44"/>
      <c r="AOO372" s="44"/>
      <c r="AOP372" s="44"/>
      <c r="AOQ372" s="44"/>
      <c r="AOR372" s="44"/>
      <c r="AOS372" s="44"/>
      <c r="AOT372" s="44"/>
      <c r="AOU372" s="44"/>
      <c r="AOV372" s="44"/>
      <c r="AOW372" s="44"/>
      <c r="AOX372" s="44"/>
      <c r="AOY372" s="44"/>
      <c r="AOZ372" s="44"/>
      <c r="APA372" s="44"/>
      <c r="APB372" s="44"/>
      <c r="APC372" s="44"/>
      <c r="APD372" s="44"/>
      <c r="APE372" s="44"/>
      <c r="APF372" s="44"/>
      <c r="APG372" s="44"/>
      <c r="APH372" s="44"/>
      <c r="API372" s="44"/>
      <c r="APJ372" s="44"/>
      <c r="APK372" s="44"/>
      <c r="APL372" s="44"/>
      <c r="APM372" s="44"/>
      <c r="APN372" s="44"/>
      <c r="APO372" s="44"/>
      <c r="APP372" s="44"/>
      <c r="APQ372" s="44"/>
      <c r="APR372" s="44"/>
      <c r="APS372" s="44"/>
      <c r="APT372" s="44"/>
      <c r="APU372" s="44"/>
      <c r="APV372" s="44"/>
      <c r="APW372" s="44"/>
      <c r="APX372" s="44"/>
      <c r="APY372" s="44"/>
      <c r="APZ372" s="44"/>
      <c r="AQA372" s="44"/>
      <c r="AQB372" s="44"/>
      <c r="AQC372" s="44"/>
      <c r="AQD372" s="44"/>
      <c r="AQE372" s="44"/>
      <c r="AQF372" s="44"/>
      <c r="AQG372" s="44"/>
      <c r="AQH372" s="44"/>
      <c r="AQI372" s="44"/>
      <c r="AQJ372" s="44"/>
      <c r="AQK372" s="44"/>
      <c r="AQL372" s="44"/>
      <c r="AQM372" s="44"/>
      <c r="AQN372" s="44"/>
      <c r="AQO372" s="44"/>
      <c r="AQP372" s="44"/>
      <c r="AQQ372" s="44"/>
      <c r="AQR372" s="44"/>
      <c r="AQS372" s="44"/>
      <c r="AQT372" s="44"/>
      <c r="AQU372" s="44"/>
      <c r="AQV372" s="44"/>
      <c r="AQW372" s="44"/>
      <c r="AQX372" s="44"/>
      <c r="AQY372" s="44"/>
      <c r="AQZ372" s="44"/>
      <c r="ARA372" s="44"/>
      <c r="ARB372" s="44"/>
      <c r="ARC372" s="44"/>
      <c r="ARD372" s="44"/>
      <c r="ARE372" s="44"/>
      <c r="ARF372" s="44"/>
      <c r="ARG372" s="44"/>
      <c r="ARH372" s="44"/>
      <c r="ARI372" s="44"/>
      <c r="ARJ372" s="44"/>
      <c r="ARK372" s="44"/>
      <c r="ARL372" s="44"/>
      <c r="ARM372" s="44"/>
      <c r="ARN372" s="44"/>
      <c r="ARO372" s="44"/>
      <c r="ARP372" s="44"/>
      <c r="ARQ372" s="44"/>
      <c r="ARR372" s="44"/>
      <c r="ARS372" s="44"/>
      <c r="ART372" s="44"/>
      <c r="ARU372" s="44"/>
      <c r="ARV372" s="44"/>
      <c r="ARW372" s="44"/>
      <c r="ARX372" s="44"/>
      <c r="ARY372" s="44"/>
      <c r="ARZ372" s="44"/>
      <c r="ASA372" s="44"/>
      <c r="ASB372" s="44"/>
      <c r="ASC372" s="44"/>
      <c r="ASD372" s="44"/>
      <c r="ASE372" s="44"/>
      <c r="ASF372" s="44"/>
      <c r="ASG372" s="44"/>
      <c r="ASH372" s="44"/>
      <c r="ASI372" s="44"/>
      <c r="ASJ372" s="44"/>
      <c r="ASK372" s="44"/>
      <c r="ASL372" s="44"/>
      <c r="ASM372" s="44"/>
      <c r="ASN372" s="44"/>
      <c r="ASO372" s="44"/>
      <c r="ASP372" s="44"/>
      <c r="ASQ372" s="44"/>
      <c r="ASR372" s="44"/>
      <c r="ASS372" s="44"/>
      <c r="AST372" s="44"/>
      <c r="ASU372" s="44"/>
      <c r="ASV372" s="44"/>
      <c r="ASW372" s="44"/>
      <c r="ASX372" s="44"/>
      <c r="ASY372" s="44"/>
      <c r="ASZ372" s="44"/>
      <c r="ATA372" s="44"/>
      <c r="ATB372" s="44"/>
      <c r="ATC372" s="44"/>
      <c r="ATD372" s="44"/>
      <c r="ATE372" s="44"/>
      <c r="ATF372" s="44"/>
      <c r="ATG372" s="44"/>
      <c r="ATH372" s="44"/>
      <c r="ATI372" s="44"/>
      <c r="ATJ372" s="44"/>
      <c r="ATK372" s="44"/>
      <c r="ATL372" s="44"/>
      <c r="ATM372" s="44"/>
      <c r="ATN372" s="44"/>
      <c r="ATO372" s="44"/>
      <c r="ATP372" s="44"/>
      <c r="ATQ372" s="44"/>
      <c r="ATR372" s="44"/>
      <c r="ATS372" s="44"/>
      <c r="ATT372" s="44"/>
      <c r="ATU372" s="44"/>
      <c r="ATV372" s="44"/>
      <c r="ATW372" s="44"/>
      <c r="ATX372" s="44"/>
      <c r="ATY372" s="44"/>
      <c r="ATZ372" s="44"/>
      <c r="AUA372" s="44"/>
      <c r="AUB372" s="44"/>
      <c r="AUC372" s="44"/>
      <c r="AUD372" s="44"/>
      <c r="AUE372" s="44"/>
      <c r="AUF372" s="44"/>
      <c r="AUG372" s="44"/>
      <c r="AUH372" s="44"/>
      <c r="AUI372" s="44"/>
      <c r="AUJ372" s="44"/>
      <c r="AUK372" s="44"/>
      <c r="AUL372" s="44"/>
      <c r="AUM372" s="44"/>
      <c r="AUN372" s="44"/>
      <c r="AUO372" s="44"/>
      <c r="AUP372" s="44"/>
      <c r="AUQ372" s="44"/>
      <c r="AUR372" s="44"/>
      <c r="AUS372" s="44"/>
      <c r="AUT372" s="44"/>
      <c r="AUU372" s="44"/>
      <c r="AUV372" s="44"/>
      <c r="AUW372" s="44"/>
      <c r="AUX372" s="44"/>
      <c r="AUY372" s="44"/>
      <c r="AUZ372" s="44"/>
      <c r="AVA372" s="44"/>
      <c r="AVB372" s="44"/>
      <c r="AVC372" s="44"/>
      <c r="AVD372" s="44"/>
      <c r="AVE372" s="44"/>
      <c r="AVF372" s="44"/>
      <c r="AVG372" s="44"/>
      <c r="AVH372" s="44"/>
      <c r="AVI372" s="44"/>
      <c r="AVJ372" s="44"/>
      <c r="AVK372" s="44"/>
      <c r="AVL372" s="44"/>
      <c r="AVM372" s="44"/>
      <c r="AVN372" s="44"/>
      <c r="AVO372" s="44"/>
      <c r="AVP372" s="44"/>
      <c r="AVQ372" s="44"/>
      <c r="AVR372" s="44"/>
      <c r="AVS372" s="44"/>
      <c r="AVT372" s="44"/>
      <c r="AVU372" s="44"/>
      <c r="AVV372" s="44"/>
      <c r="AVW372" s="44"/>
      <c r="AVX372" s="44"/>
      <c r="AVY372" s="44"/>
      <c r="AVZ372" s="44"/>
      <c r="AWA372" s="44"/>
      <c r="AWB372" s="44"/>
      <c r="AWC372" s="44"/>
      <c r="AWD372" s="44"/>
      <c r="AWE372" s="44"/>
      <c r="AWF372" s="44"/>
      <c r="AWG372" s="44"/>
      <c r="AWH372" s="44"/>
      <c r="AWI372" s="44"/>
      <c r="AWJ372" s="44"/>
      <c r="AWK372" s="44"/>
      <c r="AWL372" s="44"/>
      <c r="AWM372" s="44"/>
      <c r="AWN372" s="44"/>
      <c r="AWO372" s="44"/>
      <c r="AWP372" s="44"/>
      <c r="AWQ372" s="44"/>
      <c r="AWR372" s="44"/>
      <c r="AWS372" s="44"/>
      <c r="AWT372" s="44"/>
      <c r="AWU372" s="44"/>
      <c r="AWV372" s="44"/>
      <c r="AWW372" s="44"/>
      <c r="AWX372" s="44"/>
      <c r="AWY372" s="44"/>
      <c r="AWZ372" s="44"/>
      <c r="AXA372" s="44"/>
      <c r="AXB372" s="44"/>
      <c r="AXC372" s="44"/>
      <c r="AXD372" s="44"/>
      <c r="AXE372" s="44"/>
      <c r="AXF372" s="44"/>
      <c r="AXG372" s="44"/>
      <c r="AXH372" s="44"/>
      <c r="AXI372" s="44"/>
      <c r="AXJ372" s="44"/>
      <c r="AXK372" s="44"/>
      <c r="AXL372" s="44"/>
      <c r="AXM372" s="44"/>
      <c r="AXN372" s="44"/>
      <c r="AXO372" s="44"/>
      <c r="AXP372" s="44"/>
      <c r="AXQ372" s="44"/>
      <c r="AXR372" s="44"/>
      <c r="AXS372" s="44"/>
      <c r="AXT372" s="44"/>
      <c r="AXU372" s="44"/>
      <c r="AXV372" s="44"/>
      <c r="AXW372" s="44"/>
      <c r="AXX372" s="44"/>
      <c r="AXY372" s="44"/>
      <c r="AXZ372" s="44"/>
      <c r="AYA372" s="44"/>
      <c r="AYB372" s="44"/>
      <c r="AYC372" s="44"/>
      <c r="AYD372" s="44"/>
      <c r="AYE372" s="44"/>
      <c r="AYF372" s="44"/>
      <c r="AYG372" s="44"/>
      <c r="AYH372" s="44"/>
      <c r="AYI372" s="44"/>
      <c r="AYJ372" s="44"/>
      <c r="AYK372" s="44"/>
      <c r="AYL372" s="44"/>
      <c r="AYM372" s="44"/>
      <c r="AYN372" s="44"/>
      <c r="AYO372" s="44"/>
      <c r="AYP372" s="44"/>
      <c r="AYQ372" s="44"/>
      <c r="AYR372" s="44"/>
      <c r="AYS372" s="44"/>
      <c r="AYT372" s="44"/>
      <c r="AYU372" s="44"/>
      <c r="AYV372" s="44"/>
      <c r="AYW372" s="44"/>
      <c r="AYX372" s="44"/>
      <c r="AYY372" s="44"/>
      <c r="AYZ372" s="44"/>
      <c r="AZA372" s="44"/>
      <c r="AZB372" s="44"/>
      <c r="AZC372" s="44"/>
      <c r="AZD372" s="44"/>
      <c r="AZE372" s="44"/>
      <c r="AZF372" s="44"/>
      <c r="AZG372" s="44"/>
      <c r="AZH372" s="44"/>
      <c r="AZI372" s="44"/>
      <c r="AZJ372" s="44"/>
      <c r="AZK372" s="44"/>
      <c r="AZL372" s="44"/>
      <c r="AZM372" s="44"/>
      <c r="AZN372" s="44"/>
      <c r="AZO372" s="44"/>
      <c r="AZP372" s="44"/>
      <c r="AZQ372" s="44"/>
      <c r="AZR372" s="44"/>
      <c r="AZS372" s="44"/>
      <c r="AZT372" s="44"/>
      <c r="AZU372" s="44"/>
      <c r="AZV372" s="44"/>
      <c r="AZW372" s="44"/>
      <c r="AZX372" s="44"/>
      <c r="AZY372" s="44"/>
      <c r="AZZ372" s="44"/>
      <c r="BAA372" s="44"/>
      <c r="BAB372" s="44"/>
      <c r="BAC372" s="44"/>
      <c r="BAD372" s="44"/>
      <c r="BAE372" s="44"/>
      <c r="BAF372" s="44"/>
      <c r="BAG372" s="44"/>
      <c r="BAH372" s="44"/>
      <c r="BAI372" s="44"/>
      <c r="BAJ372" s="44"/>
      <c r="BAK372" s="44"/>
      <c r="BAL372" s="44"/>
      <c r="BAM372" s="44"/>
      <c r="BAN372" s="44"/>
      <c r="BAO372" s="44"/>
      <c r="BAP372" s="44"/>
      <c r="BAQ372" s="44"/>
      <c r="BAR372" s="44"/>
      <c r="BAS372" s="44"/>
      <c r="BAT372" s="44"/>
      <c r="BAU372" s="44"/>
      <c r="BAV372" s="44"/>
      <c r="BAW372" s="44"/>
      <c r="BAX372" s="44"/>
      <c r="BAY372" s="44"/>
      <c r="BAZ372" s="44"/>
      <c r="BBA372" s="44"/>
      <c r="BBB372" s="44"/>
      <c r="BBC372" s="44"/>
      <c r="BBD372" s="44"/>
      <c r="BBE372" s="44"/>
      <c r="BBF372" s="44"/>
      <c r="BBG372" s="44"/>
      <c r="BBH372" s="44"/>
      <c r="BBI372" s="44"/>
      <c r="BBJ372" s="44"/>
      <c r="BBK372" s="44"/>
      <c r="BBL372" s="44"/>
      <c r="BBM372" s="44"/>
      <c r="BBN372" s="44"/>
      <c r="BBO372" s="44"/>
      <c r="BBP372" s="44"/>
      <c r="BBQ372" s="44"/>
      <c r="BBR372" s="44"/>
      <c r="BBS372" s="44"/>
      <c r="BBT372" s="44"/>
      <c r="BBU372" s="44"/>
      <c r="BBV372" s="44"/>
      <c r="BBW372" s="44"/>
      <c r="BBX372" s="44"/>
      <c r="BBY372" s="44"/>
      <c r="BBZ372" s="44"/>
      <c r="BCA372" s="44"/>
      <c r="BCB372" s="44"/>
      <c r="BCC372" s="44"/>
      <c r="BCD372" s="44"/>
      <c r="BCE372" s="44"/>
      <c r="BCF372" s="44"/>
      <c r="BCG372" s="44"/>
      <c r="BCH372" s="44"/>
      <c r="BCI372" s="44"/>
      <c r="BCJ372" s="44"/>
      <c r="BCK372" s="44"/>
      <c r="BCL372" s="44"/>
      <c r="BCM372" s="44"/>
      <c r="BCN372" s="44"/>
      <c r="BCO372" s="44"/>
      <c r="BCP372" s="44"/>
      <c r="BCQ372" s="44"/>
      <c r="BCR372" s="44"/>
      <c r="BCS372" s="44"/>
      <c r="BCT372" s="44"/>
      <c r="BCU372" s="44"/>
      <c r="BCV372" s="44"/>
      <c r="BCW372" s="44"/>
      <c r="BCX372" s="44"/>
      <c r="BCY372" s="44"/>
      <c r="BCZ372" s="44"/>
      <c r="BDA372" s="44"/>
      <c r="BDB372" s="44"/>
      <c r="BDC372" s="44"/>
      <c r="BDD372" s="44"/>
      <c r="BDE372" s="44"/>
      <c r="BDF372" s="44"/>
      <c r="BDG372" s="44"/>
      <c r="BDH372" s="44"/>
      <c r="BDI372" s="44"/>
      <c r="BDJ372" s="44"/>
      <c r="BDK372" s="44"/>
      <c r="BDL372" s="44"/>
      <c r="BDM372" s="44"/>
      <c r="BDN372" s="44"/>
      <c r="BDO372" s="44"/>
      <c r="BDP372" s="44"/>
      <c r="BDQ372" s="44"/>
      <c r="BDR372" s="44"/>
      <c r="BDS372" s="44"/>
      <c r="BDT372" s="44"/>
      <c r="BDU372" s="44"/>
      <c r="BDV372" s="44"/>
      <c r="BDW372" s="44"/>
      <c r="BDX372" s="44"/>
      <c r="BDY372" s="44"/>
      <c r="BDZ372" s="44"/>
      <c r="BEA372" s="44"/>
      <c r="BEB372" s="44"/>
      <c r="BEC372" s="44"/>
      <c r="BED372" s="44"/>
      <c r="BEE372" s="44"/>
      <c r="BEF372" s="44"/>
      <c r="BEG372" s="44"/>
      <c r="BEH372" s="44"/>
      <c r="BEI372" s="44"/>
      <c r="BEJ372" s="44"/>
      <c r="BEK372" s="44"/>
      <c r="BEL372" s="44"/>
      <c r="BEM372" s="44"/>
      <c r="BEN372" s="44"/>
      <c r="BEO372" s="44"/>
      <c r="BEP372" s="44"/>
      <c r="BEQ372" s="44"/>
      <c r="BER372" s="44"/>
      <c r="BES372" s="44"/>
      <c r="BET372" s="44"/>
      <c r="BEU372" s="44"/>
      <c r="BEV372" s="44"/>
      <c r="BEW372" s="44"/>
      <c r="BEX372" s="44"/>
      <c r="BEY372" s="44"/>
      <c r="BEZ372" s="44"/>
      <c r="BFA372" s="44"/>
      <c r="BFB372" s="44"/>
      <c r="BFC372" s="44"/>
      <c r="BFD372" s="44"/>
      <c r="BFE372" s="44"/>
      <c r="BFF372" s="44"/>
      <c r="BFG372" s="44"/>
      <c r="BFH372" s="44"/>
      <c r="BFI372" s="44"/>
      <c r="BFJ372" s="44"/>
      <c r="BFK372" s="44"/>
      <c r="BFL372" s="44"/>
      <c r="BFM372" s="44"/>
      <c r="BFN372" s="44"/>
      <c r="BFO372" s="44"/>
      <c r="BFP372" s="44"/>
      <c r="BFQ372" s="44"/>
      <c r="BFR372" s="44"/>
      <c r="BFS372" s="44"/>
      <c r="BFT372" s="44"/>
      <c r="BFU372" s="44"/>
      <c r="BFV372" s="44"/>
      <c r="BFW372" s="44"/>
      <c r="BFX372" s="44"/>
      <c r="BFY372" s="44"/>
      <c r="BFZ372" s="44"/>
      <c r="BGA372" s="44"/>
      <c r="BGB372" s="44"/>
      <c r="BGC372" s="44"/>
      <c r="BGD372" s="44"/>
      <c r="BGE372" s="44"/>
      <c r="BGF372" s="44"/>
      <c r="BGG372" s="44"/>
      <c r="BGH372" s="44"/>
      <c r="BGI372" s="44"/>
      <c r="BGJ372" s="44"/>
      <c r="BGK372" s="44"/>
      <c r="BGL372" s="44"/>
      <c r="BGM372" s="44"/>
      <c r="BGN372" s="44"/>
      <c r="BGO372" s="44"/>
      <c r="BGP372" s="44"/>
      <c r="BGQ372" s="44"/>
      <c r="BGR372" s="44"/>
      <c r="BGS372" s="44"/>
      <c r="BGT372" s="44"/>
      <c r="BGU372" s="44"/>
      <c r="BGV372" s="44"/>
      <c r="BGW372" s="44"/>
      <c r="BGX372" s="44"/>
      <c r="BGY372" s="44"/>
      <c r="BGZ372" s="44"/>
      <c r="BHA372" s="44"/>
      <c r="BHB372" s="44"/>
      <c r="BHC372" s="44"/>
      <c r="BHD372" s="44"/>
      <c r="BHE372" s="44"/>
      <c r="BHF372" s="44"/>
      <c r="BHG372" s="44"/>
      <c r="BHH372" s="44"/>
      <c r="BHI372" s="44"/>
      <c r="BHJ372" s="44"/>
      <c r="BHK372" s="44"/>
      <c r="BHL372" s="44"/>
      <c r="BHM372" s="44"/>
      <c r="BHN372" s="44"/>
      <c r="BHO372" s="44"/>
      <c r="BHP372" s="44"/>
      <c r="BHQ372" s="44"/>
      <c r="BHR372" s="44"/>
      <c r="BHS372" s="44"/>
      <c r="BHT372" s="44"/>
      <c r="BHU372" s="44"/>
      <c r="BHV372" s="44"/>
      <c r="BHW372" s="44"/>
      <c r="BHX372" s="44"/>
      <c r="BHY372" s="44"/>
      <c r="BHZ372" s="44"/>
      <c r="BIA372" s="44"/>
      <c r="BIB372" s="44"/>
      <c r="BIC372" s="44"/>
      <c r="BID372" s="44"/>
      <c r="BIE372" s="44"/>
      <c r="BIF372" s="44"/>
      <c r="BIG372" s="44"/>
      <c r="BIH372" s="44"/>
      <c r="BII372" s="44"/>
      <c r="BIJ372" s="44"/>
      <c r="BIK372" s="44"/>
      <c r="BIL372" s="44"/>
      <c r="BIM372" s="44"/>
      <c r="BIN372" s="44"/>
      <c r="BIO372" s="44"/>
      <c r="BIP372" s="44"/>
      <c r="BIQ372" s="44"/>
      <c r="BIR372" s="44"/>
      <c r="BIS372" s="44"/>
      <c r="BIT372" s="44"/>
      <c r="BIU372" s="44"/>
      <c r="BIV372" s="44"/>
      <c r="BIW372" s="44"/>
      <c r="BIX372" s="44"/>
      <c r="BIY372" s="44"/>
      <c r="BIZ372" s="44"/>
      <c r="BJA372" s="44"/>
      <c r="BJB372" s="44"/>
      <c r="BJC372" s="44"/>
      <c r="BJD372" s="44"/>
      <c r="BJE372" s="44"/>
      <c r="BJF372" s="44"/>
      <c r="BJG372" s="44"/>
      <c r="BJH372" s="44"/>
      <c r="BJI372" s="44"/>
      <c r="BJJ372" s="44"/>
      <c r="BJK372" s="44"/>
      <c r="BJL372" s="44"/>
      <c r="BJM372" s="44"/>
      <c r="BJN372" s="44"/>
      <c r="BJO372" s="44"/>
      <c r="BJP372" s="44"/>
      <c r="BJQ372" s="44"/>
      <c r="BJR372" s="44"/>
      <c r="BJS372" s="44"/>
      <c r="BJT372" s="44"/>
      <c r="BJU372" s="44"/>
      <c r="BJV372" s="44"/>
      <c r="BJW372" s="44"/>
      <c r="BJX372" s="44"/>
      <c r="BJY372" s="44"/>
      <c r="BJZ372" s="44"/>
      <c r="BKA372" s="44"/>
      <c r="BKB372" s="44"/>
      <c r="BKC372" s="44"/>
      <c r="BKD372" s="44"/>
      <c r="BKE372" s="44"/>
      <c r="BKF372" s="44"/>
      <c r="BKG372" s="44"/>
      <c r="BKH372" s="44"/>
      <c r="BKI372" s="44"/>
      <c r="BKJ372" s="44"/>
      <c r="BKK372" s="44"/>
      <c r="BKL372" s="44"/>
      <c r="BKM372" s="44"/>
      <c r="BKN372" s="44"/>
      <c r="BKO372" s="44"/>
      <c r="BKP372" s="44"/>
      <c r="BKQ372" s="44"/>
      <c r="BKR372" s="44"/>
      <c r="BKS372" s="44"/>
      <c r="BKT372" s="44"/>
      <c r="BKU372" s="44"/>
      <c r="BKV372" s="44"/>
      <c r="BKW372" s="44"/>
      <c r="BKX372" s="44"/>
      <c r="BKY372" s="44"/>
      <c r="BKZ372" s="44"/>
      <c r="BLA372" s="44"/>
      <c r="BLB372" s="44"/>
      <c r="BLC372" s="44"/>
      <c r="BLD372" s="44"/>
      <c r="BLE372" s="44"/>
      <c r="BLF372" s="44"/>
      <c r="BLG372" s="44"/>
      <c r="BLH372" s="44"/>
      <c r="BLI372" s="44"/>
      <c r="BLJ372" s="44"/>
      <c r="BLK372" s="44"/>
      <c r="BLL372" s="44"/>
      <c r="BLM372" s="44"/>
      <c r="BLN372" s="44"/>
      <c r="BLO372" s="44"/>
      <c r="BLP372" s="44"/>
      <c r="BLQ372" s="44"/>
      <c r="BLR372" s="44"/>
      <c r="BLS372" s="44"/>
      <c r="BLT372" s="44"/>
      <c r="BLU372" s="44"/>
      <c r="BLV372" s="44"/>
      <c r="BLW372" s="44"/>
      <c r="BLX372" s="44"/>
      <c r="BLY372" s="44"/>
      <c r="BLZ372" s="44"/>
      <c r="BMA372" s="44"/>
      <c r="BMB372" s="44"/>
      <c r="BMC372" s="44"/>
      <c r="BMD372" s="44"/>
      <c r="BME372" s="44"/>
      <c r="BMF372" s="44"/>
      <c r="BMG372" s="44"/>
      <c r="BMH372" s="44"/>
      <c r="BMI372" s="44"/>
      <c r="BMJ372" s="44"/>
      <c r="BMK372" s="44"/>
      <c r="BML372" s="44"/>
      <c r="BMM372" s="44"/>
      <c r="BMN372" s="44"/>
      <c r="BMO372" s="44"/>
      <c r="BMP372" s="44"/>
      <c r="BMQ372" s="44"/>
      <c r="BMR372" s="44"/>
      <c r="BMS372" s="44"/>
      <c r="BMT372" s="44"/>
      <c r="BMU372" s="44"/>
      <c r="BMV372" s="44"/>
      <c r="BMW372" s="44"/>
      <c r="BMX372" s="44"/>
      <c r="BMY372" s="44"/>
      <c r="BMZ372" s="44"/>
      <c r="BNA372" s="44"/>
      <c r="BNB372" s="44"/>
      <c r="BNC372" s="44"/>
      <c r="BND372" s="44"/>
      <c r="BNE372" s="44"/>
      <c r="BNF372" s="44"/>
      <c r="BNG372" s="44"/>
      <c r="BNH372" s="44"/>
      <c r="BNI372" s="44"/>
      <c r="BNJ372" s="44"/>
      <c r="BNK372" s="44"/>
      <c r="BNL372" s="44"/>
      <c r="BNM372" s="44"/>
      <c r="BNN372" s="44"/>
      <c r="BNO372" s="44"/>
      <c r="BNP372" s="44"/>
      <c r="BNQ372" s="44"/>
      <c r="BNR372" s="44"/>
      <c r="BNS372" s="44"/>
      <c r="BNT372" s="44"/>
      <c r="BNU372" s="44"/>
      <c r="BNV372" s="44"/>
      <c r="BNW372" s="44"/>
      <c r="BNX372" s="44"/>
      <c r="BNY372" s="44"/>
      <c r="BNZ372" s="44"/>
      <c r="BOA372" s="44"/>
      <c r="BOB372" s="44"/>
      <c r="BOC372" s="44"/>
      <c r="BOD372" s="44"/>
      <c r="BOE372" s="44"/>
      <c r="BOF372" s="44"/>
      <c r="BOG372" s="44"/>
      <c r="BOH372" s="44"/>
      <c r="BOI372" s="44"/>
      <c r="BOJ372" s="44"/>
      <c r="BOK372" s="44"/>
      <c r="BOL372" s="44"/>
      <c r="BOM372" s="44"/>
      <c r="BON372" s="44"/>
      <c r="BOO372" s="44"/>
      <c r="BOP372" s="44"/>
      <c r="BOQ372" s="44"/>
      <c r="BOR372" s="44"/>
      <c r="BOS372" s="44"/>
      <c r="BOT372" s="44"/>
      <c r="BOU372" s="44"/>
      <c r="BOV372" s="44"/>
      <c r="BOW372" s="44"/>
      <c r="BOX372" s="44"/>
      <c r="BOY372" s="44"/>
      <c r="BOZ372" s="44"/>
      <c r="BPA372" s="44"/>
      <c r="BPB372" s="44"/>
      <c r="BPC372" s="44"/>
      <c r="BPD372" s="44"/>
      <c r="BPE372" s="44"/>
      <c r="BPF372" s="44"/>
      <c r="BPG372" s="44"/>
      <c r="BPH372" s="44"/>
      <c r="BPI372" s="44"/>
      <c r="BPJ372" s="44"/>
      <c r="BPK372" s="44"/>
      <c r="BPL372" s="44"/>
      <c r="BPM372" s="44"/>
      <c r="BPN372" s="44"/>
      <c r="BPO372" s="44"/>
      <c r="BPP372" s="44"/>
      <c r="BPQ372" s="44"/>
      <c r="BPR372" s="44"/>
      <c r="BPS372" s="44"/>
      <c r="BPT372" s="44"/>
      <c r="BPU372" s="44"/>
      <c r="BPV372" s="44"/>
      <c r="BPW372" s="44"/>
      <c r="BPX372" s="44"/>
      <c r="BPY372" s="44"/>
      <c r="BPZ372" s="44"/>
      <c r="BQA372" s="44"/>
      <c r="BQB372" s="44"/>
      <c r="BQC372" s="44"/>
      <c r="BQD372" s="44"/>
      <c r="BQE372" s="44"/>
      <c r="BQF372" s="44"/>
      <c r="BQG372" s="44"/>
      <c r="BQH372" s="44"/>
      <c r="BQI372" s="44"/>
      <c r="BQJ372" s="44"/>
      <c r="BQK372" s="44"/>
      <c r="BQL372" s="44"/>
      <c r="BQM372" s="44"/>
      <c r="BQN372" s="44"/>
      <c r="BQO372" s="44"/>
      <c r="BQP372" s="44"/>
      <c r="BQQ372" s="44"/>
      <c r="BQR372" s="44"/>
      <c r="BQS372" s="44"/>
      <c r="BQT372" s="44"/>
      <c r="BQU372" s="44"/>
      <c r="BQV372" s="44"/>
      <c r="BQW372" s="44"/>
      <c r="BQX372" s="44"/>
      <c r="BQY372" s="44"/>
      <c r="BQZ372" s="44"/>
      <c r="BRA372" s="44"/>
      <c r="BRB372" s="44"/>
      <c r="BRC372" s="44"/>
      <c r="BRD372" s="44"/>
      <c r="BRE372" s="44"/>
      <c r="BRF372" s="44"/>
      <c r="BRG372" s="44"/>
      <c r="BRH372" s="44"/>
      <c r="BRI372" s="44"/>
      <c r="BRJ372" s="44"/>
      <c r="BRK372" s="44"/>
      <c r="BRL372" s="44"/>
      <c r="BRM372" s="44"/>
      <c r="BRN372" s="44"/>
      <c r="BRO372" s="44"/>
      <c r="BRP372" s="44"/>
      <c r="BRQ372" s="44"/>
      <c r="BRR372" s="44"/>
      <c r="BRS372" s="44"/>
      <c r="BRT372" s="44"/>
      <c r="BRU372" s="44"/>
      <c r="BRV372" s="44"/>
      <c r="BRW372" s="44"/>
      <c r="BRX372" s="44"/>
      <c r="BRY372" s="44"/>
      <c r="BRZ372" s="44"/>
    </row>
    <row r="373" spans="1:2296" s="45" customFormat="1" x14ac:dyDescent="0.3">
      <c r="A373" s="812"/>
      <c r="B373" s="812"/>
      <c r="C373" s="812"/>
      <c r="D373" s="793"/>
      <c r="E373" s="793"/>
      <c r="F373" s="829"/>
      <c r="G373" s="804"/>
      <c r="H373" s="963"/>
      <c r="I373" s="952"/>
      <c r="J373" s="952"/>
      <c r="K373" s="952"/>
      <c r="L373" s="828"/>
      <c r="M373" s="623">
        <v>0</v>
      </c>
      <c r="N373" s="334">
        <v>1792203302.7</v>
      </c>
      <c r="O373" s="334">
        <v>1791686584.7</v>
      </c>
      <c r="P373" s="334">
        <v>317038297.56999999</v>
      </c>
      <c r="Q373" s="617" t="s">
        <v>1035</v>
      </c>
      <c r="R373" s="835"/>
      <c r="S373" s="836"/>
      <c r="T373" s="836"/>
      <c r="U373" s="836"/>
      <c r="V373" s="847"/>
      <c r="W373" s="835"/>
      <c r="X373" s="836"/>
      <c r="Y373" s="836"/>
      <c r="Z373" s="848"/>
      <c r="AA373" s="897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H373" s="44"/>
      <c r="DI373" s="44"/>
      <c r="DJ373" s="44"/>
      <c r="DK373" s="44"/>
      <c r="DL373" s="44"/>
      <c r="DM373" s="44"/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4"/>
      <c r="EG373" s="44"/>
      <c r="EH373" s="44"/>
      <c r="EI373" s="44"/>
      <c r="EJ373" s="44"/>
      <c r="EK373" s="44"/>
      <c r="EL373" s="44"/>
      <c r="EM373" s="44"/>
      <c r="EN373" s="44"/>
      <c r="EO373" s="44"/>
      <c r="EP373" s="44"/>
      <c r="EQ373" s="44"/>
      <c r="ER373" s="44"/>
      <c r="ES373" s="44"/>
      <c r="ET373" s="44"/>
      <c r="EU373" s="44"/>
      <c r="EV373" s="44"/>
      <c r="EW373" s="44"/>
      <c r="EX373" s="44"/>
      <c r="EY373" s="44"/>
      <c r="EZ373" s="44"/>
      <c r="FA373" s="44"/>
      <c r="FB373" s="44"/>
      <c r="FC373" s="44"/>
      <c r="FD373" s="44"/>
      <c r="FE373" s="44"/>
      <c r="FF373" s="44"/>
      <c r="FG373" s="44"/>
      <c r="FH373" s="44"/>
      <c r="FI373" s="44"/>
      <c r="FJ373" s="44"/>
      <c r="FK373" s="44"/>
      <c r="FL373" s="44"/>
      <c r="FM373" s="44"/>
      <c r="FN373" s="44"/>
      <c r="FO373" s="44"/>
      <c r="FP373" s="44"/>
      <c r="FQ373" s="44"/>
      <c r="FR373" s="44"/>
      <c r="FS373" s="44"/>
      <c r="FT373" s="44"/>
      <c r="FU373" s="44"/>
      <c r="FV373" s="44"/>
      <c r="FW373" s="44"/>
      <c r="FX373" s="44"/>
      <c r="FY373" s="44"/>
      <c r="FZ373" s="44"/>
      <c r="GA373" s="44"/>
      <c r="GB373" s="44"/>
      <c r="GC373" s="44"/>
      <c r="GD373" s="44"/>
      <c r="GE373" s="44"/>
      <c r="GF373" s="44"/>
      <c r="GG373" s="44"/>
      <c r="GH373" s="44"/>
      <c r="GI373" s="44"/>
      <c r="GJ373" s="44"/>
      <c r="GK373" s="44"/>
      <c r="GL373" s="44"/>
      <c r="GM373" s="44"/>
      <c r="GN373" s="44"/>
      <c r="GO373" s="44"/>
      <c r="GP373" s="44"/>
      <c r="GQ373" s="44"/>
      <c r="GR373" s="44"/>
      <c r="GS373" s="44"/>
      <c r="GT373" s="44"/>
      <c r="GU373" s="44"/>
      <c r="GV373" s="44"/>
      <c r="GW373" s="44"/>
      <c r="GX373" s="44"/>
      <c r="GY373" s="44"/>
      <c r="GZ373" s="44"/>
      <c r="HA373" s="44"/>
      <c r="HB373" s="44"/>
      <c r="HC373" s="44"/>
      <c r="HD373" s="44"/>
      <c r="HE373" s="44"/>
      <c r="HF373" s="44"/>
      <c r="HG373" s="44"/>
      <c r="HH373" s="44"/>
      <c r="HI373" s="44"/>
      <c r="HJ373" s="44"/>
      <c r="HK373" s="44"/>
      <c r="HL373" s="44"/>
      <c r="HM373" s="44"/>
      <c r="HN373" s="44"/>
      <c r="HO373" s="44"/>
      <c r="HP373" s="44"/>
      <c r="HQ373" s="44"/>
      <c r="HR373" s="44"/>
      <c r="HS373" s="44"/>
      <c r="HT373" s="44"/>
      <c r="HU373" s="44"/>
      <c r="HV373" s="44"/>
      <c r="HW373" s="44"/>
      <c r="HX373" s="44"/>
      <c r="HY373" s="44"/>
      <c r="HZ373" s="44"/>
      <c r="IA373" s="44"/>
      <c r="IB373" s="44"/>
      <c r="IC373" s="44"/>
      <c r="ID373" s="44"/>
      <c r="IE373" s="44"/>
      <c r="IF373" s="44"/>
      <c r="IG373" s="44"/>
      <c r="IH373" s="44"/>
      <c r="II373" s="44"/>
      <c r="IJ373" s="44"/>
      <c r="IK373" s="44"/>
      <c r="IL373" s="44"/>
      <c r="IM373" s="44"/>
      <c r="IN373" s="44"/>
      <c r="IO373" s="44"/>
      <c r="IP373" s="44"/>
      <c r="IQ373" s="44"/>
      <c r="IR373" s="44"/>
      <c r="IS373" s="44"/>
      <c r="IT373" s="44"/>
      <c r="IU373" s="44"/>
      <c r="IV373" s="44"/>
      <c r="IW373" s="44"/>
      <c r="IX373" s="44"/>
      <c r="IY373" s="44"/>
      <c r="IZ373" s="44"/>
      <c r="JA373" s="44"/>
      <c r="JB373" s="44"/>
      <c r="JC373" s="44"/>
      <c r="JD373" s="44"/>
      <c r="JE373" s="44"/>
      <c r="JF373" s="44"/>
      <c r="JG373" s="44"/>
      <c r="JH373" s="44"/>
      <c r="JI373" s="44"/>
      <c r="JJ373" s="44"/>
      <c r="JK373" s="44"/>
      <c r="JL373" s="44"/>
      <c r="JM373" s="44"/>
      <c r="JN373" s="44"/>
      <c r="JO373" s="44"/>
      <c r="JP373" s="44"/>
      <c r="JQ373" s="44"/>
      <c r="JR373" s="44"/>
      <c r="JS373" s="44"/>
      <c r="JT373" s="44"/>
      <c r="JU373" s="44"/>
      <c r="JV373" s="44"/>
      <c r="JW373" s="44"/>
      <c r="JX373" s="44"/>
      <c r="JY373" s="44"/>
      <c r="JZ373" s="44"/>
      <c r="KA373" s="44"/>
      <c r="KB373" s="44"/>
      <c r="KC373" s="44"/>
      <c r="KD373" s="44"/>
      <c r="KE373" s="44"/>
      <c r="KF373" s="44"/>
      <c r="KG373" s="44"/>
      <c r="KH373" s="44"/>
      <c r="KI373" s="44"/>
      <c r="KJ373" s="44"/>
      <c r="KK373" s="44"/>
      <c r="KL373" s="44"/>
      <c r="KM373" s="44"/>
      <c r="KN373" s="44"/>
      <c r="KO373" s="44"/>
      <c r="KP373" s="44"/>
      <c r="KQ373" s="44"/>
      <c r="KR373" s="44"/>
      <c r="KS373" s="44"/>
      <c r="KT373" s="44"/>
      <c r="KU373" s="44"/>
      <c r="KV373" s="44"/>
      <c r="KW373" s="44"/>
      <c r="KX373" s="44"/>
      <c r="KY373" s="44"/>
      <c r="KZ373" s="44"/>
      <c r="LA373" s="44"/>
      <c r="LB373" s="44"/>
      <c r="LC373" s="44"/>
      <c r="LD373" s="44"/>
      <c r="LE373" s="44"/>
      <c r="LF373" s="44"/>
      <c r="LG373" s="44"/>
      <c r="LH373" s="44"/>
      <c r="LI373" s="44"/>
      <c r="LJ373" s="44"/>
      <c r="LK373" s="44"/>
      <c r="LL373" s="44"/>
      <c r="LM373" s="44"/>
      <c r="LN373" s="44"/>
      <c r="LO373" s="44"/>
      <c r="LP373" s="44"/>
      <c r="LQ373" s="44"/>
      <c r="LR373" s="44"/>
      <c r="LS373" s="44"/>
      <c r="LT373" s="44"/>
      <c r="LU373" s="44"/>
      <c r="LV373" s="44"/>
      <c r="LW373" s="44"/>
      <c r="LX373" s="44"/>
      <c r="LY373" s="44"/>
      <c r="LZ373" s="44"/>
      <c r="MA373" s="44"/>
      <c r="MB373" s="44"/>
      <c r="MC373" s="44"/>
      <c r="MD373" s="44"/>
      <c r="ME373" s="44"/>
      <c r="MF373" s="44"/>
      <c r="MG373" s="44"/>
      <c r="MH373" s="44"/>
      <c r="MI373" s="44"/>
      <c r="MJ373" s="44"/>
      <c r="MK373" s="44"/>
      <c r="ML373" s="44"/>
      <c r="MM373" s="44"/>
      <c r="MN373" s="44"/>
      <c r="MO373" s="44"/>
      <c r="MP373" s="44"/>
      <c r="MQ373" s="44"/>
      <c r="MR373" s="44"/>
      <c r="MS373" s="44"/>
      <c r="MT373" s="44"/>
      <c r="MU373" s="44"/>
      <c r="MV373" s="44"/>
      <c r="MW373" s="44"/>
      <c r="MX373" s="44"/>
      <c r="MY373" s="44"/>
      <c r="MZ373" s="44"/>
      <c r="NA373" s="44"/>
      <c r="NB373" s="44"/>
      <c r="NC373" s="44"/>
      <c r="ND373" s="44"/>
      <c r="NE373" s="44"/>
      <c r="NF373" s="44"/>
      <c r="NG373" s="44"/>
      <c r="NH373" s="44"/>
      <c r="NI373" s="44"/>
      <c r="NJ373" s="44"/>
      <c r="NK373" s="44"/>
      <c r="NL373" s="44"/>
      <c r="NM373" s="44"/>
      <c r="NN373" s="44"/>
      <c r="NO373" s="44"/>
      <c r="NP373" s="44"/>
      <c r="NQ373" s="44"/>
      <c r="NR373" s="44"/>
      <c r="NS373" s="44"/>
      <c r="NT373" s="44"/>
      <c r="NU373" s="44"/>
      <c r="NV373" s="44"/>
      <c r="NW373" s="44"/>
      <c r="NX373" s="44"/>
      <c r="NY373" s="44"/>
      <c r="NZ373" s="44"/>
      <c r="OA373" s="44"/>
      <c r="OB373" s="44"/>
      <c r="OC373" s="44"/>
      <c r="OD373" s="44"/>
      <c r="OE373" s="44"/>
      <c r="OF373" s="44"/>
      <c r="OG373" s="44"/>
      <c r="OH373" s="44"/>
      <c r="OI373" s="44"/>
      <c r="OJ373" s="44"/>
      <c r="OK373" s="44"/>
      <c r="OL373" s="44"/>
      <c r="OM373" s="44"/>
      <c r="ON373" s="44"/>
      <c r="OO373" s="44"/>
      <c r="OP373" s="44"/>
      <c r="OQ373" s="44"/>
      <c r="OR373" s="44"/>
      <c r="OS373" s="44"/>
      <c r="OT373" s="44"/>
      <c r="OU373" s="44"/>
      <c r="OV373" s="44"/>
      <c r="OW373" s="44"/>
      <c r="OX373" s="44"/>
      <c r="OY373" s="44"/>
      <c r="OZ373" s="44"/>
      <c r="PA373" s="44"/>
      <c r="PB373" s="44"/>
      <c r="PC373" s="44"/>
      <c r="PD373" s="44"/>
      <c r="PE373" s="44"/>
      <c r="PF373" s="44"/>
      <c r="PG373" s="44"/>
      <c r="PH373" s="44"/>
      <c r="PI373" s="44"/>
      <c r="PJ373" s="44"/>
      <c r="PK373" s="44"/>
      <c r="PL373" s="44"/>
      <c r="PM373" s="44"/>
      <c r="PN373" s="44"/>
      <c r="PO373" s="44"/>
      <c r="PP373" s="44"/>
      <c r="PQ373" s="44"/>
      <c r="PR373" s="44"/>
      <c r="PS373" s="44"/>
      <c r="PT373" s="44"/>
      <c r="PU373" s="44"/>
      <c r="PV373" s="44"/>
      <c r="PW373" s="44"/>
      <c r="PX373" s="44"/>
      <c r="PY373" s="44"/>
      <c r="PZ373" s="44"/>
      <c r="QA373" s="44"/>
      <c r="QB373" s="44"/>
      <c r="QC373" s="44"/>
      <c r="QD373" s="44"/>
      <c r="QE373" s="44"/>
      <c r="QF373" s="44"/>
      <c r="QG373" s="44"/>
      <c r="QH373" s="44"/>
      <c r="QI373" s="44"/>
      <c r="QJ373" s="44"/>
      <c r="QK373" s="44"/>
      <c r="QL373" s="44"/>
      <c r="QM373" s="44"/>
      <c r="QN373" s="44"/>
      <c r="QO373" s="44"/>
      <c r="QP373" s="44"/>
      <c r="QQ373" s="44"/>
      <c r="QR373" s="44"/>
      <c r="QS373" s="44"/>
      <c r="QT373" s="44"/>
      <c r="QU373" s="44"/>
      <c r="QV373" s="44"/>
      <c r="QW373" s="44"/>
      <c r="QX373" s="44"/>
      <c r="QY373" s="44"/>
      <c r="QZ373" s="44"/>
      <c r="RA373" s="44"/>
      <c r="RB373" s="44"/>
      <c r="RC373" s="44"/>
      <c r="RD373" s="44"/>
      <c r="RE373" s="44"/>
      <c r="RF373" s="44"/>
      <c r="RG373" s="44"/>
      <c r="RH373" s="44"/>
      <c r="RI373" s="44"/>
      <c r="RJ373" s="44"/>
      <c r="RK373" s="44"/>
      <c r="RL373" s="44"/>
      <c r="RM373" s="44"/>
      <c r="RN373" s="44"/>
      <c r="RO373" s="44"/>
      <c r="RP373" s="44"/>
      <c r="RQ373" s="44"/>
      <c r="RR373" s="44"/>
      <c r="RS373" s="44"/>
      <c r="RT373" s="44"/>
      <c r="RU373" s="44"/>
      <c r="RV373" s="44"/>
      <c r="RW373" s="44"/>
      <c r="RX373" s="44"/>
      <c r="RY373" s="44"/>
      <c r="RZ373" s="44"/>
      <c r="SA373" s="44"/>
      <c r="SB373" s="44"/>
      <c r="SC373" s="44"/>
      <c r="SD373" s="44"/>
      <c r="SE373" s="44"/>
      <c r="SF373" s="44"/>
      <c r="SG373" s="44"/>
      <c r="SH373" s="44"/>
      <c r="SI373" s="44"/>
      <c r="SJ373" s="44"/>
      <c r="SK373" s="44"/>
      <c r="SL373" s="44"/>
      <c r="SM373" s="44"/>
      <c r="SN373" s="44"/>
      <c r="SO373" s="44"/>
      <c r="SP373" s="44"/>
      <c r="SQ373" s="44"/>
      <c r="SR373" s="44"/>
      <c r="SS373" s="44"/>
      <c r="ST373" s="44"/>
      <c r="SU373" s="44"/>
      <c r="SV373" s="44"/>
      <c r="SW373" s="44"/>
      <c r="SX373" s="44"/>
      <c r="SY373" s="44"/>
      <c r="SZ373" s="44"/>
      <c r="TA373" s="44"/>
      <c r="TB373" s="44"/>
      <c r="TC373" s="44"/>
      <c r="TD373" s="44"/>
      <c r="TE373" s="44"/>
      <c r="TF373" s="44"/>
      <c r="TG373" s="44"/>
      <c r="TH373" s="44"/>
      <c r="TI373" s="44"/>
      <c r="TJ373" s="44"/>
      <c r="TK373" s="44"/>
      <c r="TL373" s="44"/>
      <c r="TM373" s="44"/>
      <c r="TN373" s="44"/>
      <c r="TO373" s="44"/>
      <c r="TP373" s="44"/>
      <c r="TQ373" s="44"/>
      <c r="TR373" s="44"/>
      <c r="TS373" s="44"/>
      <c r="TT373" s="44"/>
      <c r="TU373" s="44"/>
      <c r="TV373" s="44"/>
      <c r="TW373" s="44"/>
      <c r="TX373" s="44"/>
      <c r="TY373" s="44"/>
      <c r="TZ373" s="44"/>
      <c r="UA373" s="44"/>
      <c r="UB373" s="44"/>
      <c r="UC373" s="44"/>
      <c r="UD373" s="44"/>
      <c r="UE373" s="44"/>
      <c r="UF373" s="44"/>
      <c r="UG373" s="44"/>
      <c r="UH373" s="44"/>
      <c r="UI373" s="44"/>
      <c r="UJ373" s="44"/>
      <c r="UK373" s="44"/>
      <c r="UL373" s="44"/>
      <c r="UM373" s="44"/>
      <c r="UN373" s="44"/>
      <c r="UO373" s="44"/>
      <c r="UP373" s="44"/>
      <c r="UQ373" s="44"/>
      <c r="UR373" s="44"/>
      <c r="US373" s="44"/>
      <c r="UT373" s="44"/>
      <c r="UU373" s="44"/>
      <c r="UV373" s="44"/>
      <c r="UW373" s="44"/>
      <c r="UX373" s="44"/>
      <c r="UY373" s="44"/>
      <c r="UZ373" s="44"/>
      <c r="VA373" s="44"/>
      <c r="VB373" s="44"/>
      <c r="VC373" s="44"/>
      <c r="VD373" s="44"/>
      <c r="VE373" s="44"/>
      <c r="VF373" s="44"/>
      <c r="VG373" s="44"/>
      <c r="VH373" s="44"/>
      <c r="VI373" s="44"/>
      <c r="VJ373" s="44"/>
      <c r="VK373" s="44"/>
      <c r="VL373" s="44"/>
      <c r="VM373" s="44"/>
      <c r="VN373" s="44"/>
      <c r="VO373" s="44"/>
      <c r="VP373" s="44"/>
      <c r="VQ373" s="44"/>
      <c r="VR373" s="44"/>
      <c r="VS373" s="44"/>
      <c r="VT373" s="44"/>
      <c r="VU373" s="44"/>
      <c r="VV373" s="44"/>
      <c r="VW373" s="44"/>
      <c r="VX373" s="44"/>
      <c r="VY373" s="44"/>
      <c r="VZ373" s="44"/>
      <c r="WA373" s="44"/>
      <c r="WB373" s="44"/>
      <c r="WC373" s="44"/>
      <c r="WD373" s="44"/>
      <c r="WE373" s="44"/>
      <c r="WF373" s="44"/>
      <c r="WG373" s="44"/>
      <c r="WH373" s="44"/>
      <c r="WI373" s="44"/>
      <c r="WJ373" s="44"/>
      <c r="WK373" s="44"/>
      <c r="WL373" s="44"/>
      <c r="WM373" s="44"/>
      <c r="WN373" s="44"/>
      <c r="WO373" s="44"/>
      <c r="WP373" s="44"/>
      <c r="WQ373" s="44"/>
      <c r="WR373" s="44"/>
      <c r="WS373" s="44"/>
      <c r="WT373" s="44"/>
      <c r="WU373" s="44"/>
      <c r="WV373" s="44"/>
      <c r="WW373" s="44"/>
      <c r="WX373" s="44"/>
      <c r="WY373" s="44"/>
      <c r="WZ373" s="44"/>
      <c r="XA373" s="44"/>
      <c r="XB373" s="44"/>
      <c r="XC373" s="44"/>
      <c r="XD373" s="44"/>
      <c r="XE373" s="44"/>
      <c r="XF373" s="44"/>
      <c r="XG373" s="44"/>
      <c r="XH373" s="44"/>
      <c r="XI373" s="44"/>
      <c r="XJ373" s="44"/>
      <c r="XK373" s="44"/>
      <c r="XL373" s="44"/>
      <c r="XM373" s="44"/>
      <c r="XN373" s="44"/>
      <c r="XO373" s="44"/>
      <c r="XP373" s="44"/>
      <c r="XQ373" s="44"/>
      <c r="XR373" s="44"/>
      <c r="XS373" s="44"/>
      <c r="XT373" s="44"/>
      <c r="XU373" s="44"/>
      <c r="XV373" s="44"/>
      <c r="XW373" s="44"/>
      <c r="XX373" s="44"/>
      <c r="XY373" s="44"/>
      <c r="XZ373" s="44"/>
      <c r="YA373" s="44"/>
      <c r="YB373" s="44"/>
      <c r="YC373" s="44"/>
      <c r="YD373" s="44"/>
      <c r="YE373" s="44"/>
      <c r="YF373" s="44"/>
      <c r="YG373" s="44"/>
      <c r="YH373" s="44"/>
      <c r="YI373" s="44"/>
      <c r="YJ373" s="44"/>
      <c r="YK373" s="44"/>
      <c r="YL373" s="44"/>
      <c r="YM373" s="44"/>
      <c r="YN373" s="44"/>
      <c r="YO373" s="44"/>
      <c r="YP373" s="44"/>
      <c r="YQ373" s="44"/>
      <c r="YR373" s="44"/>
      <c r="YS373" s="44"/>
      <c r="YT373" s="44"/>
      <c r="YU373" s="44"/>
      <c r="YV373" s="44"/>
      <c r="YW373" s="44"/>
      <c r="YX373" s="44"/>
      <c r="YY373" s="44"/>
      <c r="YZ373" s="44"/>
      <c r="ZA373" s="44"/>
      <c r="ZB373" s="44"/>
      <c r="ZC373" s="44"/>
      <c r="ZD373" s="44"/>
      <c r="ZE373" s="44"/>
      <c r="ZF373" s="44"/>
      <c r="ZG373" s="44"/>
      <c r="ZH373" s="44"/>
      <c r="ZI373" s="44"/>
      <c r="ZJ373" s="44"/>
      <c r="ZK373" s="44"/>
      <c r="ZL373" s="44"/>
      <c r="ZM373" s="44"/>
      <c r="ZN373" s="44"/>
      <c r="ZO373" s="44"/>
      <c r="ZP373" s="44"/>
      <c r="ZQ373" s="44"/>
      <c r="ZR373" s="44"/>
      <c r="ZS373" s="44"/>
      <c r="ZT373" s="44"/>
      <c r="ZU373" s="44"/>
      <c r="ZV373" s="44"/>
      <c r="ZW373" s="44"/>
      <c r="ZX373" s="44"/>
      <c r="ZY373" s="44"/>
      <c r="ZZ373" s="44"/>
      <c r="AAA373" s="44"/>
      <c r="AAB373" s="44"/>
      <c r="AAC373" s="44"/>
      <c r="AAD373" s="44"/>
      <c r="AAE373" s="44"/>
      <c r="AAF373" s="44"/>
      <c r="AAG373" s="44"/>
      <c r="AAH373" s="44"/>
      <c r="AAI373" s="44"/>
      <c r="AAJ373" s="44"/>
      <c r="AAK373" s="44"/>
      <c r="AAL373" s="44"/>
      <c r="AAM373" s="44"/>
      <c r="AAN373" s="44"/>
      <c r="AAO373" s="44"/>
      <c r="AAP373" s="44"/>
      <c r="AAQ373" s="44"/>
      <c r="AAR373" s="44"/>
      <c r="AAS373" s="44"/>
      <c r="AAT373" s="44"/>
      <c r="AAU373" s="44"/>
      <c r="AAV373" s="44"/>
      <c r="AAW373" s="44"/>
      <c r="AAX373" s="44"/>
      <c r="AAY373" s="44"/>
      <c r="AAZ373" s="44"/>
      <c r="ABA373" s="44"/>
      <c r="ABB373" s="44"/>
      <c r="ABC373" s="44"/>
      <c r="ABD373" s="44"/>
      <c r="ABE373" s="44"/>
      <c r="ABF373" s="44"/>
      <c r="ABG373" s="44"/>
      <c r="ABH373" s="44"/>
      <c r="ABI373" s="44"/>
      <c r="ABJ373" s="44"/>
      <c r="ABK373" s="44"/>
      <c r="ABL373" s="44"/>
      <c r="ABM373" s="44"/>
      <c r="ABN373" s="44"/>
      <c r="ABO373" s="44"/>
      <c r="ABP373" s="44"/>
      <c r="ABQ373" s="44"/>
      <c r="ABR373" s="44"/>
      <c r="ABS373" s="44"/>
      <c r="ABT373" s="44"/>
      <c r="ABU373" s="44"/>
      <c r="ABV373" s="44"/>
      <c r="ABW373" s="44"/>
      <c r="ABX373" s="44"/>
      <c r="ABY373" s="44"/>
      <c r="ABZ373" s="44"/>
      <c r="ACA373" s="44"/>
      <c r="ACB373" s="44"/>
      <c r="ACC373" s="44"/>
      <c r="ACD373" s="44"/>
      <c r="ACE373" s="44"/>
      <c r="ACF373" s="44"/>
      <c r="ACG373" s="44"/>
      <c r="ACH373" s="44"/>
      <c r="ACI373" s="44"/>
      <c r="ACJ373" s="44"/>
      <c r="ACK373" s="44"/>
      <c r="ACL373" s="44"/>
      <c r="ACM373" s="44"/>
      <c r="ACN373" s="44"/>
      <c r="ACO373" s="44"/>
      <c r="ACP373" s="44"/>
      <c r="ACQ373" s="44"/>
      <c r="ACR373" s="44"/>
      <c r="ACS373" s="44"/>
      <c r="ACT373" s="44"/>
      <c r="ACU373" s="44"/>
      <c r="ACV373" s="44"/>
      <c r="ACW373" s="44"/>
      <c r="ACX373" s="44"/>
      <c r="ACY373" s="44"/>
      <c r="ACZ373" s="44"/>
      <c r="ADA373" s="44"/>
      <c r="ADB373" s="44"/>
      <c r="ADC373" s="44"/>
      <c r="ADD373" s="44"/>
      <c r="ADE373" s="44"/>
      <c r="ADF373" s="44"/>
      <c r="ADG373" s="44"/>
      <c r="ADH373" s="44"/>
      <c r="ADI373" s="44"/>
      <c r="ADJ373" s="44"/>
      <c r="ADK373" s="44"/>
      <c r="ADL373" s="44"/>
      <c r="ADM373" s="44"/>
      <c r="ADN373" s="44"/>
      <c r="ADO373" s="44"/>
      <c r="ADP373" s="44"/>
      <c r="ADQ373" s="44"/>
      <c r="ADR373" s="44"/>
      <c r="ADS373" s="44"/>
      <c r="ADT373" s="44"/>
      <c r="ADU373" s="44"/>
      <c r="ADV373" s="44"/>
      <c r="ADW373" s="44"/>
      <c r="ADX373" s="44"/>
      <c r="ADY373" s="44"/>
      <c r="ADZ373" s="44"/>
      <c r="AEA373" s="44"/>
      <c r="AEB373" s="44"/>
      <c r="AEC373" s="44"/>
      <c r="AED373" s="44"/>
      <c r="AEE373" s="44"/>
      <c r="AEF373" s="44"/>
      <c r="AEG373" s="44"/>
      <c r="AEH373" s="44"/>
      <c r="AEI373" s="44"/>
      <c r="AEJ373" s="44"/>
      <c r="AEK373" s="44"/>
      <c r="AEL373" s="44"/>
      <c r="AEM373" s="44"/>
      <c r="AEN373" s="44"/>
      <c r="AEO373" s="44"/>
      <c r="AEP373" s="44"/>
      <c r="AEQ373" s="44"/>
      <c r="AER373" s="44"/>
      <c r="AES373" s="44"/>
      <c r="AET373" s="44"/>
      <c r="AEU373" s="44"/>
      <c r="AEV373" s="44"/>
      <c r="AEW373" s="44"/>
      <c r="AEX373" s="44"/>
      <c r="AEY373" s="44"/>
      <c r="AEZ373" s="44"/>
      <c r="AFA373" s="44"/>
      <c r="AFB373" s="44"/>
      <c r="AFC373" s="44"/>
      <c r="AFD373" s="44"/>
      <c r="AFE373" s="44"/>
      <c r="AFF373" s="44"/>
      <c r="AFG373" s="44"/>
      <c r="AFH373" s="44"/>
      <c r="AFI373" s="44"/>
      <c r="AFJ373" s="44"/>
      <c r="AFK373" s="44"/>
      <c r="AFL373" s="44"/>
      <c r="AFM373" s="44"/>
      <c r="AFN373" s="44"/>
      <c r="AFO373" s="44"/>
      <c r="AFP373" s="44"/>
      <c r="AFQ373" s="44"/>
      <c r="AFR373" s="44"/>
      <c r="AFS373" s="44"/>
      <c r="AFT373" s="44"/>
      <c r="AFU373" s="44"/>
      <c r="AFV373" s="44"/>
      <c r="AFW373" s="44"/>
      <c r="AFX373" s="44"/>
      <c r="AFY373" s="44"/>
      <c r="AFZ373" s="44"/>
      <c r="AGA373" s="44"/>
      <c r="AGB373" s="44"/>
      <c r="AGC373" s="44"/>
      <c r="AGD373" s="44"/>
      <c r="AGE373" s="44"/>
      <c r="AGF373" s="44"/>
      <c r="AGG373" s="44"/>
      <c r="AGH373" s="44"/>
      <c r="AGI373" s="44"/>
      <c r="AGJ373" s="44"/>
      <c r="AGK373" s="44"/>
      <c r="AGL373" s="44"/>
      <c r="AGM373" s="44"/>
      <c r="AGN373" s="44"/>
      <c r="AGO373" s="44"/>
      <c r="AGP373" s="44"/>
      <c r="AGQ373" s="44"/>
      <c r="AGR373" s="44"/>
      <c r="AGS373" s="44"/>
      <c r="AGT373" s="44"/>
      <c r="AGU373" s="44"/>
      <c r="AGV373" s="44"/>
      <c r="AGW373" s="44"/>
      <c r="AGX373" s="44"/>
      <c r="AGY373" s="44"/>
      <c r="AGZ373" s="44"/>
      <c r="AHA373" s="44"/>
      <c r="AHB373" s="44"/>
      <c r="AHC373" s="44"/>
      <c r="AHD373" s="44"/>
      <c r="AHE373" s="44"/>
      <c r="AHF373" s="44"/>
      <c r="AHG373" s="44"/>
      <c r="AHH373" s="44"/>
      <c r="AHI373" s="44"/>
      <c r="AHJ373" s="44"/>
      <c r="AHK373" s="44"/>
      <c r="AHL373" s="44"/>
      <c r="AHM373" s="44"/>
      <c r="AHN373" s="44"/>
      <c r="AHO373" s="44"/>
      <c r="AHP373" s="44"/>
      <c r="AHQ373" s="44"/>
      <c r="AHR373" s="44"/>
      <c r="AHS373" s="44"/>
      <c r="AHT373" s="44"/>
      <c r="AHU373" s="44"/>
      <c r="AHV373" s="44"/>
      <c r="AHW373" s="44"/>
      <c r="AHX373" s="44"/>
      <c r="AHY373" s="44"/>
      <c r="AHZ373" s="44"/>
      <c r="AIA373" s="44"/>
      <c r="AIB373" s="44"/>
      <c r="AIC373" s="44"/>
      <c r="AID373" s="44"/>
      <c r="AIE373" s="44"/>
      <c r="AIF373" s="44"/>
      <c r="AIG373" s="44"/>
      <c r="AIH373" s="44"/>
      <c r="AII373" s="44"/>
      <c r="AIJ373" s="44"/>
      <c r="AIK373" s="44"/>
      <c r="AIL373" s="44"/>
      <c r="AIM373" s="44"/>
      <c r="AIN373" s="44"/>
      <c r="AIO373" s="44"/>
      <c r="AIP373" s="44"/>
      <c r="AIQ373" s="44"/>
      <c r="AIR373" s="44"/>
      <c r="AIS373" s="44"/>
      <c r="AIT373" s="44"/>
      <c r="AIU373" s="44"/>
      <c r="AIV373" s="44"/>
      <c r="AIW373" s="44"/>
      <c r="AIX373" s="44"/>
      <c r="AIY373" s="44"/>
      <c r="AIZ373" s="44"/>
      <c r="AJA373" s="44"/>
      <c r="AJB373" s="44"/>
      <c r="AJC373" s="44"/>
      <c r="AJD373" s="44"/>
      <c r="AJE373" s="44"/>
      <c r="AJF373" s="44"/>
      <c r="AJG373" s="44"/>
      <c r="AJH373" s="44"/>
      <c r="AJI373" s="44"/>
      <c r="AJJ373" s="44"/>
      <c r="AJK373" s="44"/>
      <c r="AJL373" s="44"/>
      <c r="AJM373" s="44"/>
      <c r="AJN373" s="44"/>
      <c r="AJO373" s="44"/>
      <c r="AJP373" s="44"/>
      <c r="AJQ373" s="44"/>
      <c r="AJR373" s="44"/>
      <c r="AJS373" s="44"/>
      <c r="AJT373" s="44"/>
      <c r="AJU373" s="44"/>
      <c r="AJV373" s="44"/>
      <c r="AJW373" s="44"/>
      <c r="AJX373" s="44"/>
      <c r="AJY373" s="44"/>
      <c r="AJZ373" s="44"/>
      <c r="AKA373" s="44"/>
      <c r="AKB373" s="44"/>
      <c r="AKC373" s="44"/>
      <c r="AKD373" s="44"/>
      <c r="AKE373" s="44"/>
      <c r="AKF373" s="44"/>
      <c r="AKG373" s="44"/>
      <c r="AKH373" s="44"/>
      <c r="AKI373" s="44"/>
      <c r="AKJ373" s="44"/>
      <c r="AKK373" s="44"/>
      <c r="AKL373" s="44"/>
      <c r="AKM373" s="44"/>
      <c r="AKN373" s="44"/>
      <c r="AKO373" s="44"/>
      <c r="AKP373" s="44"/>
      <c r="AKQ373" s="44"/>
      <c r="AKR373" s="44"/>
      <c r="AKS373" s="44"/>
      <c r="AKT373" s="44"/>
      <c r="AKU373" s="44"/>
      <c r="AKV373" s="44"/>
      <c r="AKW373" s="44"/>
      <c r="AKX373" s="44"/>
      <c r="AKY373" s="44"/>
      <c r="AKZ373" s="44"/>
      <c r="ALA373" s="44"/>
      <c r="ALB373" s="44"/>
      <c r="ALC373" s="44"/>
      <c r="ALD373" s="44"/>
      <c r="ALE373" s="44"/>
      <c r="ALF373" s="44"/>
      <c r="ALG373" s="44"/>
      <c r="ALH373" s="44"/>
      <c r="ALI373" s="44"/>
      <c r="ALJ373" s="44"/>
      <c r="ALK373" s="44"/>
      <c r="ALL373" s="44"/>
      <c r="ALM373" s="44"/>
      <c r="ALN373" s="44"/>
      <c r="ALO373" s="44"/>
      <c r="ALP373" s="44"/>
      <c r="ALQ373" s="44"/>
      <c r="ALR373" s="44"/>
      <c r="ALS373" s="44"/>
      <c r="ALT373" s="44"/>
      <c r="ALU373" s="44"/>
      <c r="ALV373" s="44"/>
      <c r="ALW373" s="44"/>
      <c r="ALX373" s="44"/>
      <c r="ALY373" s="44"/>
      <c r="ALZ373" s="44"/>
      <c r="AMA373" s="44"/>
      <c r="AMB373" s="44"/>
      <c r="AMC373" s="44"/>
      <c r="AMD373" s="44"/>
      <c r="AME373" s="44"/>
      <c r="AMF373" s="44"/>
      <c r="AMG373" s="44"/>
      <c r="AMH373" s="44"/>
      <c r="AMI373" s="44"/>
      <c r="AMJ373" s="44"/>
      <c r="AMK373" s="44"/>
      <c r="AML373" s="44"/>
      <c r="AMM373" s="44"/>
      <c r="AMN373" s="44"/>
      <c r="AMO373" s="44"/>
      <c r="AMP373" s="44"/>
      <c r="AMQ373" s="44"/>
      <c r="AMR373" s="44"/>
      <c r="AMS373" s="44"/>
      <c r="AMT373" s="44"/>
      <c r="AMU373" s="44"/>
      <c r="AMV373" s="44"/>
      <c r="AMW373" s="44"/>
      <c r="AMX373" s="44"/>
      <c r="AMY373" s="44"/>
      <c r="AMZ373" s="44"/>
      <c r="ANA373" s="44"/>
      <c r="ANB373" s="44"/>
      <c r="ANC373" s="44"/>
      <c r="AND373" s="44"/>
      <c r="ANE373" s="44"/>
      <c r="ANF373" s="44"/>
      <c r="ANG373" s="44"/>
      <c r="ANH373" s="44"/>
      <c r="ANI373" s="44"/>
      <c r="ANJ373" s="44"/>
      <c r="ANK373" s="44"/>
      <c r="ANL373" s="44"/>
      <c r="ANM373" s="44"/>
      <c r="ANN373" s="44"/>
      <c r="ANO373" s="44"/>
      <c r="ANP373" s="44"/>
      <c r="ANQ373" s="44"/>
      <c r="ANR373" s="44"/>
      <c r="ANS373" s="44"/>
      <c r="ANT373" s="44"/>
      <c r="ANU373" s="44"/>
      <c r="ANV373" s="44"/>
      <c r="ANW373" s="44"/>
      <c r="ANX373" s="44"/>
      <c r="ANY373" s="44"/>
      <c r="ANZ373" s="44"/>
      <c r="AOA373" s="44"/>
      <c r="AOB373" s="44"/>
      <c r="AOC373" s="44"/>
      <c r="AOD373" s="44"/>
      <c r="AOE373" s="44"/>
      <c r="AOF373" s="44"/>
      <c r="AOG373" s="44"/>
      <c r="AOH373" s="44"/>
      <c r="AOI373" s="44"/>
      <c r="AOJ373" s="44"/>
      <c r="AOK373" s="44"/>
      <c r="AOL373" s="44"/>
      <c r="AOM373" s="44"/>
      <c r="AON373" s="44"/>
      <c r="AOO373" s="44"/>
      <c r="AOP373" s="44"/>
      <c r="AOQ373" s="44"/>
      <c r="AOR373" s="44"/>
      <c r="AOS373" s="44"/>
      <c r="AOT373" s="44"/>
      <c r="AOU373" s="44"/>
      <c r="AOV373" s="44"/>
      <c r="AOW373" s="44"/>
      <c r="AOX373" s="44"/>
      <c r="AOY373" s="44"/>
      <c r="AOZ373" s="44"/>
      <c r="APA373" s="44"/>
      <c r="APB373" s="44"/>
      <c r="APC373" s="44"/>
      <c r="APD373" s="44"/>
      <c r="APE373" s="44"/>
      <c r="APF373" s="44"/>
      <c r="APG373" s="44"/>
      <c r="APH373" s="44"/>
      <c r="API373" s="44"/>
      <c r="APJ373" s="44"/>
      <c r="APK373" s="44"/>
      <c r="APL373" s="44"/>
      <c r="APM373" s="44"/>
      <c r="APN373" s="44"/>
      <c r="APO373" s="44"/>
      <c r="APP373" s="44"/>
      <c r="APQ373" s="44"/>
      <c r="APR373" s="44"/>
      <c r="APS373" s="44"/>
      <c r="APT373" s="44"/>
      <c r="APU373" s="44"/>
      <c r="APV373" s="44"/>
      <c r="APW373" s="44"/>
      <c r="APX373" s="44"/>
      <c r="APY373" s="44"/>
      <c r="APZ373" s="44"/>
      <c r="AQA373" s="44"/>
      <c r="AQB373" s="44"/>
      <c r="AQC373" s="44"/>
      <c r="AQD373" s="44"/>
      <c r="AQE373" s="44"/>
      <c r="AQF373" s="44"/>
      <c r="AQG373" s="44"/>
      <c r="AQH373" s="44"/>
      <c r="AQI373" s="44"/>
      <c r="AQJ373" s="44"/>
      <c r="AQK373" s="44"/>
      <c r="AQL373" s="44"/>
      <c r="AQM373" s="44"/>
      <c r="AQN373" s="44"/>
      <c r="AQO373" s="44"/>
      <c r="AQP373" s="44"/>
      <c r="AQQ373" s="44"/>
      <c r="AQR373" s="44"/>
      <c r="AQS373" s="44"/>
      <c r="AQT373" s="44"/>
      <c r="AQU373" s="44"/>
      <c r="AQV373" s="44"/>
      <c r="AQW373" s="44"/>
      <c r="AQX373" s="44"/>
      <c r="AQY373" s="44"/>
      <c r="AQZ373" s="44"/>
      <c r="ARA373" s="44"/>
      <c r="ARB373" s="44"/>
      <c r="ARC373" s="44"/>
      <c r="ARD373" s="44"/>
      <c r="ARE373" s="44"/>
      <c r="ARF373" s="44"/>
      <c r="ARG373" s="44"/>
      <c r="ARH373" s="44"/>
      <c r="ARI373" s="44"/>
      <c r="ARJ373" s="44"/>
      <c r="ARK373" s="44"/>
      <c r="ARL373" s="44"/>
      <c r="ARM373" s="44"/>
      <c r="ARN373" s="44"/>
      <c r="ARO373" s="44"/>
      <c r="ARP373" s="44"/>
      <c r="ARQ373" s="44"/>
      <c r="ARR373" s="44"/>
      <c r="ARS373" s="44"/>
      <c r="ART373" s="44"/>
      <c r="ARU373" s="44"/>
      <c r="ARV373" s="44"/>
      <c r="ARW373" s="44"/>
      <c r="ARX373" s="44"/>
      <c r="ARY373" s="44"/>
      <c r="ARZ373" s="44"/>
      <c r="ASA373" s="44"/>
      <c r="ASB373" s="44"/>
      <c r="ASC373" s="44"/>
      <c r="ASD373" s="44"/>
      <c r="ASE373" s="44"/>
      <c r="ASF373" s="44"/>
      <c r="ASG373" s="44"/>
      <c r="ASH373" s="44"/>
      <c r="ASI373" s="44"/>
      <c r="ASJ373" s="44"/>
      <c r="ASK373" s="44"/>
      <c r="ASL373" s="44"/>
      <c r="ASM373" s="44"/>
      <c r="ASN373" s="44"/>
      <c r="ASO373" s="44"/>
      <c r="ASP373" s="44"/>
      <c r="ASQ373" s="44"/>
      <c r="ASR373" s="44"/>
      <c r="ASS373" s="44"/>
      <c r="AST373" s="44"/>
      <c r="ASU373" s="44"/>
      <c r="ASV373" s="44"/>
      <c r="ASW373" s="44"/>
      <c r="ASX373" s="44"/>
      <c r="ASY373" s="44"/>
      <c r="ASZ373" s="44"/>
      <c r="ATA373" s="44"/>
      <c r="ATB373" s="44"/>
      <c r="ATC373" s="44"/>
      <c r="ATD373" s="44"/>
      <c r="ATE373" s="44"/>
      <c r="ATF373" s="44"/>
      <c r="ATG373" s="44"/>
      <c r="ATH373" s="44"/>
      <c r="ATI373" s="44"/>
      <c r="ATJ373" s="44"/>
      <c r="ATK373" s="44"/>
      <c r="ATL373" s="44"/>
      <c r="ATM373" s="44"/>
      <c r="ATN373" s="44"/>
      <c r="ATO373" s="44"/>
      <c r="ATP373" s="44"/>
      <c r="ATQ373" s="44"/>
      <c r="ATR373" s="44"/>
      <c r="ATS373" s="44"/>
      <c r="ATT373" s="44"/>
      <c r="ATU373" s="44"/>
      <c r="ATV373" s="44"/>
      <c r="ATW373" s="44"/>
      <c r="ATX373" s="44"/>
      <c r="ATY373" s="44"/>
      <c r="ATZ373" s="44"/>
      <c r="AUA373" s="44"/>
      <c r="AUB373" s="44"/>
      <c r="AUC373" s="44"/>
      <c r="AUD373" s="44"/>
      <c r="AUE373" s="44"/>
      <c r="AUF373" s="44"/>
      <c r="AUG373" s="44"/>
      <c r="AUH373" s="44"/>
      <c r="AUI373" s="44"/>
      <c r="AUJ373" s="44"/>
      <c r="AUK373" s="44"/>
      <c r="AUL373" s="44"/>
      <c r="AUM373" s="44"/>
      <c r="AUN373" s="44"/>
      <c r="AUO373" s="44"/>
      <c r="AUP373" s="44"/>
      <c r="AUQ373" s="44"/>
      <c r="AUR373" s="44"/>
      <c r="AUS373" s="44"/>
      <c r="AUT373" s="44"/>
      <c r="AUU373" s="44"/>
      <c r="AUV373" s="44"/>
      <c r="AUW373" s="44"/>
      <c r="AUX373" s="44"/>
      <c r="AUY373" s="44"/>
      <c r="AUZ373" s="44"/>
      <c r="AVA373" s="44"/>
      <c r="AVB373" s="44"/>
      <c r="AVC373" s="44"/>
      <c r="AVD373" s="44"/>
      <c r="AVE373" s="44"/>
      <c r="AVF373" s="44"/>
      <c r="AVG373" s="44"/>
      <c r="AVH373" s="44"/>
      <c r="AVI373" s="44"/>
      <c r="AVJ373" s="44"/>
      <c r="AVK373" s="44"/>
      <c r="AVL373" s="44"/>
      <c r="AVM373" s="44"/>
      <c r="AVN373" s="44"/>
      <c r="AVO373" s="44"/>
      <c r="AVP373" s="44"/>
      <c r="AVQ373" s="44"/>
      <c r="AVR373" s="44"/>
      <c r="AVS373" s="44"/>
      <c r="AVT373" s="44"/>
      <c r="AVU373" s="44"/>
      <c r="AVV373" s="44"/>
      <c r="AVW373" s="44"/>
      <c r="AVX373" s="44"/>
      <c r="AVY373" s="44"/>
      <c r="AVZ373" s="44"/>
      <c r="AWA373" s="44"/>
      <c r="AWB373" s="44"/>
      <c r="AWC373" s="44"/>
      <c r="AWD373" s="44"/>
      <c r="AWE373" s="44"/>
      <c r="AWF373" s="44"/>
      <c r="AWG373" s="44"/>
      <c r="AWH373" s="44"/>
      <c r="AWI373" s="44"/>
      <c r="AWJ373" s="44"/>
      <c r="AWK373" s="44"/>
      <c r="AWL373" s="44"/>
      <c r="AWM373" s="44"/>
      <c r="AWN373" s="44"/>
      <c r="AWO373" s="44"/>
      <c r="AWP373" s="44"/>
      <c r="AWQ373" s="44"/>
      <c r="AWR373" s="44"/>
      <c r="AWS373" s="44"/>
      <c r="AWT373" s="44"/>
      <c r="AWU373" s="44"/>
      <c r="AWV373" s="44"/>
      <c r="AWW373" s="44"/>
      <c r="AWX373" s="44"/>
      <c r="AWY373" s="44"/>
      <c r="AWZ373" s="44"/>
      <c r="AXA373" s="44"/>
      <c r="AXB373" s="44"/>
      <c r="AXC373" s="44"/>
      <c r="AXD373" s="44"/>
      <c r="AXE373" s="44"/>
      <c r="AXF373" s="44"/>
      <c r="AXG373" s="44"/>
      <c r="AXH373" s="44"/>
      <c r="AXI373" s="44"/>
      <c r="AXJ373" s="44"/>
      <c r="AXK373" s="44"/>
      <c r="AXL373" s="44"/>
      <c r="AXM373" s="44"/>
      <c r="AXN373" s="44"/>
      <c r="AXO373" s="44"/>
      <c r="AXP373" s="44"/>
      <c r="AXQ373" s="44"/>
      <c r="AXR373" s="44"/>
      <c r="AXS373" s="44"/>
      <c r="AXT373" s="44"/>
      <c r="AXU373" s="44"/>
      <c r="AXV373" s="44"/>
      <c r="AXW373" s="44"/>
      <c r="AXX373" s="44"/>
      <c r="AXY373" s="44"/>
      <c r="AXZ373" s="44"/>
      <c r="AYA373" s="44"/>
      <c r="AYB373" s="44"/>
      <c r="AYC373" s="44"/>
      <c r="AYD373" s="44"/>
      <c r="AYE373" s="44"/>
      <c r="AYF373" s="44"/>
      <c r="AYG373" s="44"/>
      <c r="AYH373" s="44"/>
      <c r="AYI373" s="44"/>
      <c r="AYJ373" s="44"/>
      <c r="AYK373" s="44"/>
      <c r="AYL373" s="44"/>
      <c r="AYM373" s="44"/>
      <c r="AYN373" s="44"/>
      <c r="AYO373" s="44"/>
      <c r="AYP373" s="44"/>
      <c r="AYQ373" s="44"/>
      <c r="AYR373" s="44"/>
      <c r="AYS373" s="44"/>
      <c r="AYT373" s="44"/>
      <c r="AYU373" s="44"/>
      <c r="AYV373" s="44"/>
      <c r="AYW373" s="44"/>
      <c r="AYX373" s="44"/>
      <c r="AYY373" s="44"/>
      <c r="AYZ373" s="44"/>
      <c r="AZA373" s="44"/>
      <c r="AZB373" s="44"/>
      <c r="AZC373" s="44"/>
      <c r="AZD373" s="44"/>
      <c r="AZE373" s="44"/>
      <c r="AZF373" s="44"/>
      <c r="AZG373" s="44"/>
      <c r="AZH373" s="44"/>
      <c r="AZI373" s="44"/>
      <c r="AZJ373" s="44"/>
      <c r="AZK373" s="44"/>
      <c r="AZL373" s="44"/>
      <c r="AZM373" s="44"/>
      <c r="AZN373" s="44"/>
      <c r="AZO373" s="44"/>
      <c r="AZP373" s="44"/>
      <c r="AZQ373" s="44"/>
      <c r="AZR373" s="44"/>
      <c r="AZS373" s="44"/>
      <c r="AZT373" s="44"/>
      <c r="AZU373" s="44"/>
      <c r="AZV373" s="44"/>
      <c r="AZW373" s="44"/>
      <c r="AZX373" s="44"/>
      <c r="AZY373" s="44"/>
      <c r="AZZ373" s="44"/>
      <c r="BAA373" s="44"/>
      <c r="BAB373" s="44"/>
      <c r="BAC373" s="44"/>
      <c r="BAD373" s="44"/>
      <c r="BAE373" s="44"/>
      <c r="BAF373" s="44"/>
      <c r="BAG373" s="44"/>
      <c r="BAH373" s="44"/>
      <c r="BAI373" s="44"/>
      <c r="BAJ373" s="44"/>
      <c r="BAK373" s="44"/>
      <c r="BAL373" s="44"/>
      <c r="BAM373" s="44"/>
      <c r="BAN373" s="44"/>
      <c r="BAO373" s="44"/>
      <c r="BAP373" s="44"/>
      <c r="BAQ373" s="44"/>
      <c r="BAR373" s="44"/>
      <c r="BAS373" s="44"/>
      <c r="BAT373" s="44"/>
      <c r="BAU373" s="44"/>
      <c r="BAV373" s="44"/>
      <c r="BAW373" s="44"/>
      <c r="BAX373" s="44"/>
      <c r="BAY373" s="44"/>
      <c r="BAZ373" s="44"/>
      <c r="BBA373" s="44"/>
      <c r="BBB373" s="44"/>
      <c r="BBC373" s="44"/>
      <c r="BBD373" s="44"/>
      <c r="BBE373" s="44"/>
      <c r="BBF373" s="44"/>
      <c r="BBG373" s="44"/>
      <c r="BBH373" s="44"/>
      <c r="BBI373" s="44"/>
      <c r="BBJ373" s="44"/>
      <c r="BBK373" s="44"/>
      <c r="BBL373" s="44"/>
      <c r="BBM373" s="44"/>
      <c r="BBN373" s="44"/>
      <c r="BBO373" s="44"/>
      <c r="BBP373" s="44"/>
      <c r="BBQ373" s="44"/>
      <c r="BBR373" s="44"/>
      <c r="BBS373" s="44"/>
      <c r="BBT373" s="44"/>
      <c r="BBU373" s="44"/>
      <c r="BBV373" s="44"/>
      <c r="BBW373" s="44"/>
      <c r="BBX373" s="44"/>
      <c r="BBY373" s="44"/>
      <c r="BBZ373" s="44"/>
      <c r="BCA373" s="44"/>
      <c r="BCB373" s="44"/>
      <c r="BCC373" s="44"/>
      <c r="BCD373" s="44"/>
      <c r="BCE373" s="44"/>
      <c r="BCF373" s="44"/>
      <c r="BCG373" s="44"/>
      <c r="BCH373" s="44"/>
      <c r="BCI373" s="44"/>
      <c r="BCJ373" s="44"/>
      <c r="BCK373" s="44"/>
      <c r="BCL373" s="44"/>
      <c r="BCM373" s="44"/>
      <c r="BCN373" s="44"/>
      <c r="BCO373" s="44"/>
      <c r="BCP373" s="44"/>
      <c r="BCQ373" s="44"/>
      <c r="BCR373" s="44"/>
      <c r="BCS373" s="44"/>
      <c r="BCT373" s="44"/>
      <c r="BCU373" s="44"/>
      <c r="BCV373" s="44"/>
      <c r="BCW373" s="44"/>
      <c r="BCX373" s="44"/>
      <c r="BCY373" s="44"/>
      <c r="BCZ373" s="44"/>
      <c r="BDA373" s="44"/>
      <c r="BDB373" s="44"/>
      <c r="BDC373" s="44"/>
      <c r="BDD373" s="44"/>
      <c r="BDE373" s="44"/>
      <c r="BDF373" s="44"/>
      <c r="BDG373" s="44"/>
      <c r="BDH373" s="44"/>
      <c r="BDI373" s="44"/>
      <c r="BDJ373" s="44"/>
      <c r="BDK373" s="44"/>
      <c r="BDL373" s="44"/>
      <c r="BDM373" s="44"/>
      <c r="BDN373" s="44"/>
      <c r="BDO373" s="44"/>
      <c r="BDP373" s="44"/>
      <c r="BDQ373" s="44"/>
      <c r="BDR373" s="44"/>
      <c r="BDS373" s="44"/>
      <c r="BDT373" s="44"/>
      <c r="BDU373" s="44"/>
      <c r="BDV373" s="44"/>
      <c r="BDW373" s="44"/>
      <c r="BDX373" s="44"/>
      <c r="BDY373" s="44"/>
      <c r="BDZ373" s="44"/>
      <c r="BEA373" s="44"/>
      <c r="BEB373" s="44"/>
      <c r="BEC373" s="44"/>
      <c r="BED373" s="44"/>
      <c r="BEE373" s="44"/>
      <c r="BEF373" s="44"/>
      <c r="BEG373" s="44"/>
      <c r="BEH373" s="44"/>
      <c r="BEI373" s="44"/>
      <c r="BEJ373" s="44"/>
      <c r="BEK373" s="44"/>
      <c r="BEL373" s="44"/>
      <c r="BEM373" s="44"/>
      <c r="BEN373" s="44"/>
      <c r="BEO373" s="44"/>
      <c r="BEP373" s="44"/>
      <c r="BEQ373" s="44"/>
      <c r="BER373" s="44"/>
      <c r="BES373" s="44"/>
      <c r="BET373" s="44"/>
      <c r="BEU373" s="44"/>
      <c r="BEV373" s="44"/>
      <c r="BEW373" s="44"/>
      <c r="BEX373" s="44"/>
      <c r="BEY373" s="44"/>
      <c r="BEZ373" s="44"/>
      <c r="BFA373" s="44"/>
      <c r="BFB373" s="44"/>
      <c r="BFC373" s="44"/>
      <c r="BFD373" s="44"/>
      <c r="BFE373" s="44"/>
      <c r="BFF373" s="44"/>
      <c r="BFG373" s="44"/>
      <c r="BFH373" s="44"/>
      <c r="BFI373" s="44"/>
      <c r="BFJ373" s="44"/>
      <c r="BFK373" s="44"/>
      <c r="BFL373" s="44"/>
      <c r="BFM373" s="44"/>
      <c r="BFN373" s="44"/>
      <c r="BFO373" s="44"/>
      <c r="BFP373" s="44"/>
      <c r="BFQ373" s="44"/>
      <c r="BFR373" s="44"/>
      <c r="BFS373" s="44"/>
      <c r="BFT373" s="44"/>
      <c r="BFU373" s="44"/>
      <c r="BFV373" s="44"/>
      <c r="BFW373" s="44"/>
      <c r="BFX373" s="44"/>
      <c r="BFY373" s="44"/>
      <c r="BFZ373" s="44"/>
      <c r="BGA373" s="44"/>
      <c r="BGB373" s="44"/>
      <c r="BGC373" s="44"/>
      <c r="BGD373" s="44"/>
      <c r="BGE373" s="44"/>
      <c r="BGF373" s="44"/>
      <c r="BGG373" s="44"/>
      <c r="BGH373" s="44"/>
      <c r="BGI373" s="44"/>
      <c r="BGJ373" s="44"/>
      <c r="BGK373" s="44"/>
      <c r="BGL373" s="44"/>
      <c r="BGM373" s="44"/>
      <c r="BGN373" s="44"/>
      <c r="BGO373" s="44"/>
      <c r="BGP373" s="44"/>
      <c r="BGQ373" s="44"/>
      <c r="BGR373" s="44"/>
      <c r="BGS373" s="44"/>
      <c r="BGT373" s="44"/>
      <c r="BGU373" s="44"/>
      <c r="BGV373" s="44"/>
      <c r="BGW373" s="44"/>
      <c r="BGX373" s="44"/>
      <c r="BGY373" s="44"/>
      <c r="BGZ373" s="44"/>
      <c r="BHA373" s="44"/>
      <c r="BHB373" s="44"/>
      <c r="BHC373" s="44"/>
      <c r="BHD373" s="44"/>
      <c r="BHE373" s="44"/>
      <c r="BHF373" s="44"/>
      <c r="BHG373" s="44"/>
      <c r="BHH373" s="44"/>
      <c r="BHI373" s="44"/>
      <c r="BHJ373" s="44"/>
      <c r="BHK373" s="44"/>
      <c r="BHL373" s="44"/>
      <c r="BHM373" s="44"/>
      <c r="BHN373" s="44"/>
      <c r="BHO373" s="44"/>
      <c r="BHP373" s="44"/>
      <c r="BHQ373" s="44"/>
      <c r="BHR373" s="44"/>
      <c r="BHS373" s="44"/>
      <c r="BHT373" s="44"/>
      <c r="BHU373" s="44"/>
      <c r="BHV373" s="44"/>
      <c r="BHW373" s="44"/>
      <c r="BHX373" s="44"/>
      <c r="BHY373" s="44"/>
      <c r="BHZ373" s="44"/>
      <c r="BIA373" s="44"/>
      <c r="BIB373" s="44"/>
      <c r="BIC373" s="44"/>
      <c r="BID373" s="44"/>
      <c r="BIE373" s="44"/>
      <c r="BIF373" s="44"/>
      <c r="BIG373" s="44"/>
      <c r="BIH373" s="44"/>
      <c r="BII373" s="44"/>
      <c r="BIJ373" s="44"/>
      <c r="BIK373" s="44"/>
      <c r="BIL373" s="44"/>
      <c r="BIM373" s="44"/>
      <c r="BIN373" s="44"/>
      <c r="BIO373" s="44"/>
      <c r="BIP373" s="44"/>
      <c r="BIQ373" s="44"/>
      <c r="BIR373" s="44"/>
      <c r="BIS373" s="44"/>
      <c r="BIT373" s="44"/>
      <c r="BIU373" s="44"/>
      <c r="BIV373" s="44"/>
      <c r="BIW373" s="44"/>
      <c r="BIX373" s="44"/>
      <c r="BIY373" s="44"/>
      <c r="BIZ373" s="44"/>
      <c r="BJA373" s="44"/>
      <c r="BJB373" s="44"/>
      <c r="BJC373" s="44"/>
      <c r="BJD373" s="44"/>
      <c r="BJE373" s="44"/>
      <c r="BJF373" s="44"/>
      <c r="BJG373" s="44"/>
      <c r="BJH373" s="44"/>
      <c r="BJI373" s="44"/>
      <c r="BJJ373" s="44"/>
      <c r="BJK373" s="44"/>
      <c r="BJL373" s="44"/>
      <c r="BJM373" s="44"/>
      <c r="BJN373" s="44"/>
      <c r="BJO373" s="44"/>
      <c r="BJP373" s="44"/>
      <c r="BJQ373" s="44"/>
      <c r="BJR373" s="44"/>
      <c r="BJS373" s="44"/>
      <c r="BJT373" s="44"/>
      <c r="BJU373" s="44"/>
      <c r="BJV373" s="44"/>
      <c r="BJW373" s="44"/>
      <c r="BJX373" s="44"/>
      <c r="BJY373" s="44"/>
      <c r="BJZ373" s="44"/>
      <c r="BKA373" s="44"/>
      <c r="BKB373" s="44"/>
      <c r="BKC373" s="44"/>
      <c r="BKD373" s="44"/>
      <c r="BKE373" s="44"/>
      <c r="BKF373" s="44"/>
      <c r="BKG373" s="44"/>
      <c r="BKH373" s="44"/>
      <c r="BKI373" s="44"/>
      <c r="BKJ373" s="44"/>
      <c r="BKK373" s="44"/>
      <c r="BKL373" s="44"/>
      <c r="BKM373" s="44"/>
      <c r="BKN373" s="44"/>
      <c r="BKO373" s="44"/>
      <c r="BKP373" s="44"/>
      <c r="BKQ373" s="44"/>
      <c r="BKR373" s="44"/>
      <c r="BKS373" s="44"/>
      <c r="BKT373" s="44"/>
      <c r="BKU373" s="44"/>
      <c r="BKV373" s="44"/>
      <c r="BKW373" s="44"/>
      <c r="BKX373" s="44"/>
      <c r="BKY373" s="44"/>
      <c r="BKZ373" s="44"/>
      <c r="BLA373" s="44"/>
      <c r="BLB373" s="44"/>
      <c r="BLC373" s="44"/>
      <c r="BLD373" s="44"/>
      <c r="BLE373" s="44"/>
      <c r="BLF373" s="44"/>
      <c r="BLG373" s="44"/>
      <c r="BLH373" s="44"/>
      <c r="BLI373" s="44"/>
      <c r="BLJ373" s="44"/>
      <c r="BLK373" s="44"/>
      <c r="BLL373" s="44"/>
      <c r="BLM373" s="44"/>
      <c r="BLN373" s="44"/>
      <c r="BLO373" s="44"/>
      <c r="BLP373" s="44"/>
      <c r="BLQ373" s="44"/>
      <c r="BLR373" s="44"/>
      <c r="BLS373" s="44"/>
      <c r="BLT373" s="44"/>
      <c r="BLU373" s="44"/>
      <c r="BLV373" s="44"/>
      <c r="BLW373" s="44"/>
      <c r="BLX373" s="44"/>
      <c r="BLY373" s="44"/>
      <c r="BLZ373" s="44"/>
      <c r="BMA373" s="44"/>
      <c r="BMB373" s="44"/>
      <c r="BMC373" s="44"/>
      <c r="BMD373" s="44"/>
      <c r="BME373" s="44"/>
      <c r="BMF373" s="44"/>
      <c r="BMG373" s="44"/>
      <c r="BMH373" s="44"/>
      <c r="BMI373" s="44"/>
      <c r="BMJ373" s="44"/>
      <c r="BMK373" s="44"/>
      <c r="BML373" s="44"/>
      <c r="BMM373" s="44"/>
      <c r="BMN373" s="44"/>
      <c r="BMO373" s="44"/>
      <c r="BMP373" s="44"/>
      <c r="BMQ373" s="44"/>
      <c r="BMR373" s="44"/>
      <c r="BMS373" s="44"/>
      <c r="BMT373" s="44"/>
      <c r="BMU373" s="44"/>
      <c r="BMV373" s="44"/>
      <c r="BMW373" s="44"/>
      <c r="BMX373" s="44"/>
      <c r="BMY373" s="44"/>
      <c r="BMZ373" s="44"/>
      <c r="BNA373" s="44"/>
      <c r="BNB373" s="44"/>
      <c r="BNC373" s="44"/>
      <c r="BND373" s="44"/>
      <c r="BNE373" s="44"/>
      <c r="BNF373" s="44"/>
      <c r="BNG373" s="44"/>
      <c r="BNH373" s="44"/>
      <c r="BNI373" s="44"/>
      <c r="BNJ373" s="44"/>
      <c r="BNK373" s="44"/>
      <c r="BNL373" s="44"/>
      <c r="BNM373" s="44"/>
      <c r="BNN373" s="44"/>
      <c r="BNO373" s="44"/>
      <c r="BNP373" s="44"/>
      <c r="BNQ373" s="44"/>
      <c r="BNR373" s="44"/>
      <c r="BNS373" s="44"/>
      <c r="BNT373" s="44"/>
      <c r="BNU373" s="44"/>
      <c r="BNV373" s="44"/>
      <c r="BNW373" s="44"/>
      <c r="BNX373" s="44"/>
      <c r="BNY373" s="44"/>
      <c r="BNZ373" s="44"/>
      <c r="BOA373" s="44"/>
      <c r="BOB373" s="44"/>
      <c r="BOC373" s="44"/>
      <c r="BOD373" s="44"/>
      <c r="BOE373" s="44"/>
      <c r="BOF373" s="44"/>
      <c r="BOG373" s="44"/>
      <c r="BOH373" s="44"/>
      <c r="BOI373" s="44"/>
      <c r="BOJ373" s="44"/>
      <c r="BOK373" s="44"/>
      <c r="BOL373" s="44"/>
      <c r="BOM373" s="44"/>
      <c r="BON373" s="44"/>
      <c r="BOO373" s="44"/>
      <c r="BOP373" s="44"/>
      <c r="BOQ373" s="44"/>
      <c r="BOR373" s="44"/>
      <c r="BOS373" s="44"/>
      <c r="BOT373" s="44"/>
      <c r="BOU373" s="44"/>
      <c r="BOV373" s="44"/>
      <c r="BOW373" s="44"/>
      <c r="BOX373" s="44"/>
      <c r="BOY373" s="44"/>
      <c r="BOZ373" s="44"/>
      <c r="BPA373" s="44"/>
      <c r="BPB373" s="44"/>
      <c r="BPC373" s="44"/>
      <c r="BPD373" s="44"/>
      <c r="BPE373" s="44"/>
      <c r="BPF373" s="44"/>
      <c r="BPG373" s="44"/>
      <c r="BPH373" s="44"/>
      <c r="BPI373" s="44"/>
      <c r="BPJ373" s="44"/>
      <c r="BPK373" s="44"/>
      <c r="BPL373" s="44"/>
      <c r="BPM373" s="44"/>
      <c r="BPN373" s="44"/>
      <c r="BPO373" s="44"/>
      <c r="BPP373" s="44"/>
      <c r="BPQ373" s="44"/>
      <c r="BPR373" s="44"/>
      <c r="BPS373" s="44"/>
      <c r="BPT373" s="44"/>
      <c r="BPU373" s="44"/>
      <c r="BPV373" s="44"/>
      <c r="BPW373" s="44"/>
      <c r="BPX373" s="44"/>
      <c r="BPY373" s="44"/>
      <c r="BPZ373" s="44"/>
      <c r="BQA373" s="44"/>
      <c r="BQB373" s="44"/>
      <c r="BQC373" s="44"/>
      <c r="BQD373" s="44"/>
      <c r="BQE373" s="44"/>
      <c r="BQF373" s="44"/>
      <c r="BQG373" s="44"/>
      <c r="BQH373" s="44"/>
      <c r="BQI373" s="44"/>
      <c r="BQJ373" s="44"/>
      <c r="BQK373" s="44"/>
      <c r="BQL373" s="44"/>
      <c r="BQM373" s="44"/>
      <c r="BQN373" s="44"/>
      <c r="BQO373" s="44"/>
      <c r="BQP373" s="44"/>
      <c r="BQQ373" s="44"/>
      <c r="BQR373" s="44"/>
      <c r="BQS373" s="44"/>
      <c r="BQT373" s="44"/>
      <c r="BQU373" s="44"/>
      <c r="BQV373" s="44"/>
      <c r="BQW373" s="44"/>
      <c r="BQX373" s="44"/>
      <c r="BQY373" s="44"/>
      <c r="BQZ373" s="44"/>
      <c r="BRA373" s="44"/>
      <c r="BRB373" s="44"/>
      <c r="BRC373" s="44"/>
      <c r="BRD373" s="44"/>
      <c r="BRE373" s="44"/>
      <c r="BRF373" s="44"/>
      <c r="BRG373" s="44"/>
      <c r="BRH373" s="44"/>
      <c r="BRI373" s="44"/>
      <c r="BRJ373" s="44"/>
      <c r="BRK373" s="44"/>
      <c r="BRL373" s="44"/>
      <c r="BRM373" s="44"/>
      <c r="BRN373" s="44"/>
      <c r="BRO373" s="44"/>
      <c r="BRP373" s="44"/>
      <c r="BRQ373" s="44"/>
      <c r="BRR373" s="44"/>
      <c r="BRS373" s="44"/>
      <c r="BRT373" s="44"/>
      <c r="BRU373" s="44"/>
      <c r="BRV373" s="44"/>
      <c r="BRW373" s="44"/>
      <c r="BRX373" s="44"/>
      <c r="BRY373" s="44"/>
      <c r="BRZ373" s="44"/>
    </row>
    <row r="374" spans="1:2296" s="125" customFormat="1" ht="27.6" x14ac:dyDescent="0.3">
      <c r="A374" s="812"/>
      <c r="B374" s="812"/>
      <c r="C374" s="812"/>
      <c r="D374" s="328" t="s">
        <v>496</v>
      </c>
      <c r="E374" s="542"/>
      <c r="F374" s="328"/>
      <c r="G374" s="393" t="s">
        <v>497</v>
      </c>
      <c r="H374" s="56">
        <f>H375+H376</f>
        <v>0</v>
      </c>
      <c r="I374" s="57">
        <f t="shared" ref="I374:K374" si="215">I375+I376</f>
        <v>252371269</v>
      </c>
      <c r="J374" s="57">
        <f t="shared" si="215"/>
        <v>251972318.09</v>
      </c>
      <c r="K374" s="57">
        <f t="shared" si="215"/>
        <v>0</v>
      </c>
      <c r="L374" s="46"/>
      <c r="M374" s="352">
        <f>M375+M376</f>
        <v>116999043.34999999</v>
      </c>
      <c r="N374" s="353">
        <f t="shared" ref="N374:P374" si="216">N375+N376</f>
        <v>149006699.34999999</v>
      </c>
      <c r="O374" s="353">
        <f t="shared" si="216"/>
        <v>146844647</v>
      </c>
      <c r="P374" s="353">
        <f t="shared" si="216"/>
        <v>135070910</v>
      </c>
      <c r="Q374" s="176"/>
      <c r="R374" s="352">
        <v>0</v>
      </c>
      <c r="S374" s="486">
        <v>0</v>
      </c>
      <c r="T374" s="486">
        <v>0</v>
      </c>
      <c r="U374" s="486">
        <v>0</v>
      </c>
      <c r="V374" s="43"/>
      <c r="W374" s="497">
        <f>H374+M374+R374</f>
        <v>116999043.34999999</v>
      </c>
      <c r="X374" s="19">
        <f t="shared" ref="X374:Z377" si="217">I374+N374+S374</f>
        <v>401377968.35000002</v>
      </c>
      <c r="Y374" s="19">
        <f t="shared" si="217"/>
        <v>398816965.09000003</v>
      </c>
      <c r="Z374" s="155">
        <f t="shared" si="217"/>
        <v>135070910</v>
      </c>
      <c r="AA374" s="897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  <c r="FC374" s="124"/>
      <c r="FD374" s="124"/>
      <c r="FE374" s="124"/>
      <c r="FF374" s="124"/>
      <c r="FG374" s="124"/>
      <c r="FH374" s="124"/>
      <c r="FI374" s="124"/>
      <c r="FJ374" s="124"/>
      <c r="FK374" s="124"/>
      <c r="FL374" s="124"/>
      <c r="FM374" s="124"/>
      <c r="FN374" s="124"/>
      <c r="FO374" s="124"/>
      <c r="FP374" s="124"/>
      <c r="FQ374" s="124"/>
      <c r="FR374" s="124"/>
      <c r="FS374" s="124"/>
      <c r="FT374" s="124"/>
      <c r="FU374" s="124"/>
      <c r="FV374" s="124"/>
      <c r="FW374" s="124"/>
      <c r="FX374" s="124"/>
      <c r="FY374" s="124"/>
      <c r="FZ374" s="124"/>
      <c r="GA374" s="124"/>
      <c r="GB374" s="124"/>
      <c r="GC374" s="124"/>
      <c r="GD374" s="124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  <c r="GO374" s="124"/>
      <c r="GP374" s="124"/>
      <c r="GQ374" s="124"/>
      <c r="GR374" s="124"/>
      <c r="GS374" s="124"/>
      <c r="GT374" s="124"/>
      <c r="GU374" s="124"/>
      <c r="GV374" s="124"/>
      <c r="GW374" s="124"/>
      <c r="GX374" s="124"/>
      <c r="GY374" s="124"/>
      <c r="GZ374" s="124"/>
      <c r="HA374" s="124"/>
      <c r="HB374" s="124"/>
      <c r="HC374" s="124"/>
      <c r="HD374" s="124"/>
      <c r="HE374" s="124"/>
      <c r="HF374" s="124"/>
      <c r="HG374" s="124"/>
      <c r="HH374" s="124"/>
      <c r="HI374" s="124"/>
      <c r="HJ374" s="124"/>
      <c r="HK374" s="124"/>
      <c r="HL374" s="124"/>
      <c r="HM374" s="124"/>
      <c r="HN374" s="124"/>
      <c r="HO374" s="124"/>
      <c r="HP374" s="124"/>
      <c r="HQ374" s="124"/>
      <c r="HR374" s="124"/>
      <c r="HS374" s="124"/>
      <c r="HT374" s="124"/>
      <c r="HU374" s="124"/>
      <c r="HV374" s="124"/>
      <c r="HW374" s="124"/>
      <c r="HX374" s="124"/>
      <c r="HY374" s="124"/>
      <c r="HZ374" s="124"/>
      <c r="IA374" s="124"/>
      <c r="IB374" s="124"/>
      <c r="IC374" s="124"/>
      <c r="ID374" s="124"/>
      <c r="IE374" s="124"/>
      <c r="IF374" s="124"/>
      <c r="IG374" s="124"/>
      <c r="IH374" s="124"/>
      <c r="II374" s="124"/>
      <c r="IJ374" s="124"/>
      <c r="IK374" s="124"/>
      <c r="IL374" s="124"/>
      <c r="IM374" s="124"/>
      <c r="IN374" s="124"/>
      <c r="IO374" s="124"/>
      <c r="IP374" s="124"/>
      <c r="IQ374" s="124"/>
      <c r="IR374" s="124"/>
      <c r="IS374" s="124"/>
      <c r="IT374" s="124"/>
      <c r="IU374" s="124"/>
      <c r="IV374" s="124"/>
      <c r="IW374" s="124"/>
      <c r="IX374" s="124"/>
      <c r="IY374" s="124"/>
      <c r="IZ374" s="124"/>
      <c r="JA374" s="124"/>
      <c r="JB374" s="124"/>
      <c r="JC374" s="124"/>
      <c r="JD374" s="124"/>
      <c r="JE374" s="124"/>
      <c r="JF374" s="124"/>
      <c r="JG374" s="124"/>
      <c r="JH374" s="124"/>
      <c r="JI374" s="124"/>
      <c r="JJ374" s="124"/>
      <c r="JK374" s="124"/>
      <c r="JL374" s="124"/>
      <c r="JM374" s="124"/>
      <c r="JN374" s="124"/>
      <c r="JO374" s="124"/>
      <c r="JP374" s="124"/>
      <c r="JQ374" s="124"/>
      <c r="JR374" s="124"/>
      <c r="JS374" s="124"/>
      <c r="JT374" s="124"/>
      <c r="JU374" s="124"/>
      <c r="JV374" s="124"/>
      <c r="JW374" s="124"/>
      <c r="JX374" s="124"/>
      <c r="JY374" s="124"/>
      <c r="JZ374" s="124"/>
      <c r="KA374" s="124"/>
      <c r="KB374" s="124"/>
      <c r="KC374" s="124"/>
      <c r="KD374" s="124"/>
      <c r="KE374" s="124"/>
      <c r="KF374" s="124"/>
      <c r="KG374" s="124"/>
      <c r="KH374" s="124"/>
      <c r="KI374" s="124"/>
      <c r="KJ374" s="124"/>
      <c r="KK374" s="124"/>
      <c r="KL374" s="124"/>
      <c r="KM374" s="124"/>
      <c r="KN374" s="124"/>
      <c r="KO374" s="124"/>
      <c r="KP374" s="124"/>
      <c r="KQ374" s="124"/>
      <c r="KR374" s="124"/>
      <c r="KS374" s="124"/>
      <c r="KT374" s="124"/>
      <c r="KU374" s="124"/>
      <c r="KV374" s="124"/>
      <c r="KW374" s="124"/>
      <c r="KX374" s="124"/>
      <c r="KY374" s="124"/>
      <c r="KZ374" s="124"/>
      <c r="LA374" s="124"/>
      <c r="LB374" s="124"/>
      <c r="LC374" s="124"/>
      <c r="LD374" s="124"/>
      <c r="LE374" s="124"/>
      <c r="LF374" s="124"/>
      <c r="LG374" s="124"/>
      <c r="LH374" s="124"/>
      <c r="LI374" s="124"/>
      <c r="LJ374" s="124"/>
      <c r="LK374" s="124"/>
      <c r="LL374" s="124"/>
      <c r="LM374" s="124"/>
      <c r="LN374" s="124"/>
      <c r="LO374" s="124"/>
      <c r="LP374" s="124"/>
      <c r="LQ374" s="124"/>
      <c r="LR374" s="124"/>
      <c r="LS374" s="124"/>
      <c r="LT374" s="124"/>
      <c r="LU374" s="124"/>
      <c r="LV374" s="124"/>
      <c r="LW374" s="124"/>
      <c r="LX374" s="124"/>
      <c r="LY374" s="124"/>
      <c r="LZ374" s="124"/>
      <c r="MA374" s="124"/>
      <c r="MB374" s="124"/>
      <c r="MC374" s="124"/>
      <c r="MD374" s="124"/>
      <c r="ME374" s="124"/>
      <c r="MF374" s="124"/>
      <c r="MG374" s="124"/>
      <c r="MH374" s="124"/>
      <c r="MI374" s="124"/>
      <c r="MJ374" s="124"/>
      <c r="MK374" s="124"/>
      <c r="ML374" s="124"/>
      <c r="MM374" s="124"/>
      <c r="MN374" s="124"/>
      <c r="MO374" s="124"/>
      <c r="MP374" s="124"/>
      <c r="MQ374" s="124"/>
      <c r="MR374" s="124"/>
      <c r="MS374" s="124"/>
      <c r="MT374" s="124"/>
      <c r="MU374" s="124"/>
      <c r="MV374" s="124"/>
      <c r="MW374" s="124"/>
      <c r="MX374" s="124"/>
      <c r="MY374" s="124"/>
      <c r="MZ374" s="124"/>
      <c r="NA374" s="124"/>
      <c r="NB374" s="124"/>
      <c r="NC374" s="124"/>
      <c r="ND374" s="124"/>
      <c r="NE374" s="124"/>
      <c r="NF374" s="124"/>
      <c r="NG374" s="124"/>
      <c r="NH374" s="124"/>
      <c r="NI374" s="124"/>
      <c r="NJ374" s="124"/>
      <c r="NK374" s="124"/>
      <c r="NL374" s="124"/>
      <c r="NM374" s="124"/>
      <c r="NN374" s="124"/>
      <c r="NO374" s="124"/>
      <c r="NP374" s="124"/>
      <c r="NQ374" s="124"/>
      <c r="NR374" s="124"/>
      <c r="NS374" s="124"/>
      <c r="NT374" s="124"/>
      <c r="NU374" s="124"/>
      <c r="NV374" s="124"/>
      <c r="NW374" s="124"/>
      <c r="NX374" s="124"/>
      <c r="NY374" s="124"/>
      <c r="NZ374" s="124"/>
      <c r="OA374" s="124"/>
      <c r="OB374" s="124"/>
      <c r="OC374" s="124"/>
      <c r="OD374" s="124"/>
      <c r="OE374" s="124"/>
      <c r="OF374" s="124"/>
      <c r="OG374" s="124"/>
      <c r="OH374" s="124"/>
      <c r="OI374" s="124"/>
      <c r="OJ374" s="124"/>
      <c r="OK374" s="124"/>
      <c r="OL374" s="124"/>
      <c r="OM374" s="124"/>
      <c r="ON374" s="124"/>
      <c r="OO374" s="124"/>
      <c r="OP374" s="124"/>
      <c r="OQ374" s="124"/>
      <c r="OR374" s="124"/>
      <c r="OS374" s="124"/>
      <c r="OT374" s="124"/>
      <c r="OU374" s="124"/>
      <c r="OV374" s="124"/>
      <c r="OW374" s="124"/>
      <c r="OX374" s="124"/>
      <c r="OY374" s="124"/>
      <c r="OZ374" s="124"/>
      <c r="PA374" s="124"/>
      <c r="PB374" s="124"/>
      <c r="PC374" s="124"/>
      <c r="PD374" s="124"/>
      <c r="PE374" s="124"/>
      <c r="PF374" s="124"/>
      <c r="PG374" s="124"/>
      <c r="PH374" s="124"/>
      <c r="PI374" s="124"/>
      <c r="PJ374" s="124"/>
      <c r="PK374" s="124"/>
      <c r="PL374" s="124"/>
      <c r="PM374" s="124"/>
      <c r="PN374" s="124"/>
      <c r="PO374" s="124"/>
      <c r="PP374" s="124"/>
      <c r="PQ374" s="124"/>
      <c r="PR374" s="124"/>
      <c r="PS374" s="124"/>
      <c r="PT374" s="124"/>
      <c r="PU374" s="124"/>
      <c r="PV374" s="124"/>
      <c r="PW374" s="124"/>
      <c r="PX374" s="124"/>
      <c r="PY374" s="124"/>
      <c r="PZ374" s="124"/>
      <c r="QA374" s="124"/>
      <c r="QB374" s="124"/>
      <c r="QC374" s="124"/>
      <c r="QD374" s="124"/>
      <c r="QE374" s="124"/>
      <c r="QF374" s="124"/>
      <c r="QG374" s="124"/>
      <c r="QH374" s="124"/>
      <c r="QI374" s="124"/>
      <c r="QJ374" s="124"/>
      <c r="QK374" s="124"/>
      <c r="QL374" s="124"/>
      <c r="QM374" s="124"/>
      <c r="QN374" s="124"/>
      <c r="QO374" s="124"/>
      <c r="QP374" s="124"/>
      <c r="QQ374" s="124"/>
      <c r="QR374" s="124"/>
      <c r="QS374" s="124"/>
      <c r="QT374" s="124"/>
      <c r="QU374" s="124"/>
      <c r="QV374" s="124"/>
      <c r="QW374" s="124"/>
      <c r="QX374" s="124"/>
      <c r="QY374" s="124"/>
      <c r="QZ374" s="124"/>
      <c r="RA374" s="124"/>
      <c r="RB374" s="124"/>
      <c r="RC374" s="124"/>
      <c r="RD374" s="124"/>
      <c r="RE374" s="124"/>
      <c r="RF374" s="124"/>
      <c r="RG374" s="124"/>
      <c r="RH374" s="124"/>
      <c r="RI374" s="124"/>
      <c r="RJ374" s="124"/>
      <c r="RK374" s="124"/>
      <c r="RL374" s="124"/>
      <c r="RM374" s="124"/>
      <c r="RN374" s="124"/>
      <c r="RO374" s="124"/>
      <c r="RP374" s="124"/>
      <c r="RQ374" s="124"/>
      <c r="RR374" s="124"/>
      <c r="RS374" s="124"/>
      <c r="RT374" s="124"/>
      <c r="RU374" s="124"/>
      <c r="RV374" s="124"/>
      <c r="RW374" s="124"/>
      <c r="RX374" s="124"/>
      <c r="RY374" s="124"/>
      <c r="RZ374" s="124"/>
      <c r="SA374" s="124"/>
      <c r="SB374" s="124"/>
      <c r="SC374" s="124"/>
      <c r="SD374" s="124"/>
      <c r="SE374" s="124"/>
      <c r="SF374" s="124"/>
      <c r="SG374" s="124"/>
      <c r="SH374" s="124"/>
      <c r="SI374" s="124"/>
      <c r="SJ374" s="124"/>
      <c r="SK374" s="124"/>
      <c r="SL374" s="124"/>
      <c r="SM374" s="124"/>
      <c r="SN374" s="124"/>
      <c r="SO374" s="124"/>
      <c r="SP374" s="124"/>
      <c r="SQ374" s="124"/>
      <c r="SR374" s="124"/>
      <c r="SS374" s="124"/>
      <c r="ST374" s="124"/>
      <c r="SU374" s="124"/>
      <c r="SV374" s="124"/>
      <c r="SW374" s="124"/>
      <c r="SX374" s="124"/>
      <c r="SY374" s="124"/>
      <c r="SZ374" s="124"/>
      <c r="TA374" s="124"/>
      <c r="TB374" s="124"/>
      <c r="TC374" s="124"/>
      <c r="TD374" s="124"/>
      <c r="TE374" s="124"/>
      <c r="TF374" s="124"/>
      <c r="TG374" s="124"/>
      <c r="TH374" s="124"/>
      <c r="TI374" s="124"/>
      <c r="TJ374" s="124"/>
      <c r="TK374" s="124"/>
      <c r="TL374" s="124"/>
      <c r="TM374" s="124"/>
      <c r="TN374" s="124"/>
      <c r="TO374" s="124"/>
      <c r="TP374" s="124"/>
      <c r="TQ374" s="124"/>
      <c r="TR374" s="124"/>
      <c r="TS374" s="124"/>
      <c r="TT374" s="124"/>
      <c r="TU374" s="124"/>
      <c r="TV374" s="124"/>
      <c r="TW374" s="124"/>
      <c r="TX374" s="124"/>
      <c r="TY374" s="124"/>
      <c r="TZ374" s="124"/>
      <c r="UA374" s="124"/>
      <c r="UB374" s="124"/>
      <c r="UC374" s="124"/>
      <c r="UD374" s="124"/>
      <c r="UE374" s="124"/>
      <c r="UF374" s="124"/>
      <c r="UG374" s="124"/>
      <c r="UH374" s="124"/>
      <c r="UI374" s="124"/>
      <c r="UJ374" s="124"/>
      <c r="UK374" s="124"/>
      <c r="UL374" s="124"/>
      <c r="UM374" s="124"/>
      <c r="UN374" s="124"/>
      <c r="UO374" s="124"/>
      <c r="UP374" s="124"/>
      <c r="UQ374" s="124"/>
      <c r="UR374" s="124"/>
      <c r="US374" s="124"/>
      <c r="UT374" s="124"/>
      <c r="UU374" s="124"/>
      <c r="UV374" s="124"/>
      <c r="UW374" s="124"/>
      <c r="UX374" s="124"/>
      <c r="UY374" s="124"/>
      <c r="UZ374" s="124"/>
      <c r="VA374" s="124"/>
      <c r="VB374" s="124"/>
      <c r="VC374" s="124"/>
      <c r="VD374" s="124"/>
      <c r="VE374" s="124"/>
      <c r="VF374" s="124"/>
      <c r="VG374" s="124"/>
      <c r="VH374" s="124"/>
      <c r="VI374" s="124"/>
      <c r="VJ374" s="124"/>
      <c r="VK374" s="124"/>
      <c r="VL374" s="124"/>
      <c r="VM374" s="124"/>
      <c r="VN374" s="124"/>
      <c r="VO374" s="124"/>
      <c r="VP374" s="124"/>
      <c r="VQ374" s="124"/>
      <c r="VR374" s="124"/>
      <c r="VS374" s="124"/>
      <c r="VT374" s="124"/>
      <c r="VU374" s="124"/>
      <c r="VV374" s="124"/>
      <c r="VW374" s="124"/>
      <c r="VX374" s="124"/>
      <c r="VY374" s="124"/>
      <c r="VZ374" s="124"/>
      <c r="WA374" s="124"/>
      <c r="WB374" s="124"/>
      <c r="WC374" s="124"/>
      <c r="WD374" s="124"/>
      <c r="WE374" s="124"/>
      <c r="WF374" s="124"/>
      <c r="WG374" s="124"/>
      <c r="WH374" s="124"/>
      <c r="WI374" s="124"/>
      <c r="WJ374" s="124"/>
      <c r="WK374" s="124"/>
      <c r="WL374" s="124"/>
      <c r="WM374" s="124"/>
      <c r="WN374" s="124"/>
      <c r="WO374" s="124"/>
      <c r="WP374" s="124"/>
      <c r="WQ374" s="124"/>
      <c r="WR374" s="124"/>
      <c r="WS374" s="124"/>
      <c r="WT374" s="124"/>
      <c r="WU374" s="124"/>
      <c r="WV374" s="124"/>
      <c r="WW374" s="124"/>
      <c r="WX374" s="124"/>
      <c r="WY374" s="124"/>
      <c r="WZ374" s="124"/>
      <c r="XA374" s="124"/>
      <c r="XB374" s="124"/>
      <c r="XC374" s="124"/>
      <c r="XD374" s="124"/>
      <c r="XE374" s="124"/>
      <c r="XF374" s="124"/>
      <c r="XG374" s="124"/>
      <c r="XH374" s="124"/>
      <c r="XI374" s="124"/>
      <c r="XJ374" s="124"/>
      <c r="XK374" s="124"/>
      <c r="XL374" s="124"/>
      <c r="XM374" s="124"/>
      <c r="XN374" s="124"/>
      <c r="XO374" s="124"/>
      <c r="XP374" s="124"/>
      <c r="XQ374" s="124"/>
      <c r="XR374" s="124"/>
      <c r="XS374" s="124"/>
      <c r="XT374" s="124"/>
      <c r="XU374" s="124"/>
      <c r="XV374" s="124"/>
      <c r="XW374" s="124"/>
      <c r="XX374" s="124"/>
      <c r="XY374" s="124"/>
      <c r="XZ374" s="124"/>
      <c r="YA374" s="124"/>
      <c r="YB374" s="124"/>
      <c r="YC374" s="124"/>
      <c r="YD374" s="124"/>
      <c r="YE374" s="124"/>
      <c r="YF374" s="124"/>
      <c r="YG374" s="124"/>
      <c r="YH374" s="124"/>
      <c r="YI374" s="124"/>
      <c r="YJ374" s="124"/>
      <c r="YK374" s="124"/>
      <c r="YL374" s="124"/>
      <c r="YM374" s="124"/>
      <c r="YN374" s="124"/>
      <c r="YO374" s="124"/>
      <c r="YP374" s="124"/>
      <c r="YQ374" s="124"/>
      <c r="YR374" s="124"/>
      <c r="YS374" s="124"/>
      <c r="YT374" s="124"/>
      <c r="YU374" s="124"/>
      <c r="YV374" s="124"/>
      <c r="YW374" s="124"/>
      <c r="YX374" s="124"/>
      <c r="YY374" s="124"/>
      <c r="YZ374" s="124"/>
      <c r="ZA374" s="124"/>
      <c r="ZB374" s="124"/>
      <c r="ZC374" s="124"/>
      <c r="ZD374" s="124"/>
      <c r="ZE374" s="124"/>
      <c r="ZF374" s="124"/>
      <c r="ZG374" s="124"/>
      <c r="ZH374" s="124"/>
      <c r="ZI374" s="124"/>
      <c r="ZJ374" s="124"/>
      <c r="ZK374" s="124"/>
      <c r="ZL374" s="124"/>
      <c r="ZM374" s="124"/>
      <c r="ZN374" s="124"/>
      <c r="ZO374" s="124"/>
      <c r="ZP374" s="124"/>
      <c r="ZQ374" s="124"/>
      <c r="ZR374" s="124"/>
      <c r="ZS374" s="124"/>
      <c r="ZT374" s="124"/>
      <c r="ZU374" s="124"/>
      <c r="ZV374" s="124"/>
      <c r="ZW374" s="124"/>
      <c r="ZX374" s="124"/>
      <c r="ZY374" s="124"/>
      <c r="ZZ374" s="124"/>
      <c r="AAA374" s="124"/>
      <c r="AAB374" s="124"/>
      <c r="AAC374" s="124"/>
      <c r="AAD374" s="124"/>
      <c r="AAE374" s="124"/>
      <c r="AAF374" s="124"/>
      <c r="AAG374" s="124"/>
      <c r="AAH374" s="124"/>
      <c r="AAI374" s="124"/>
      <c r="AAJ374" s="124"/>
      <c r="AAK374" s="124"/>
      <c r="AAL374" s="124"/>
      <c r="AAM374" s="124"/>
      <c r="AAN374" s="124"/>
      <c r="AAO374" s="124"/>
      <c r="AAP374" s="124"/>
      <c r="AAQ374" s="124"/>
      <c r="AAR374" s="124"/>
      <c r="AAS374" s="124"/>
      <c r="AAT374" s="124"/>
      <c r="AAU374" s="124"/>
      <c r="AAV374" s="124"/>
      <c r="AAW374" s="124"/>
      <c r="AAX374" s="124"/>
      <c r="AAY374" s="124"/>
      <c r="AAZ374" s="124"/>
      <c r="ABA374" s="124"/>
      <c r="ABB374" s="124"/>
      <c r="ABC374" s="124"/>
      <c r="ABD374" s="124"/>
      <c r="ABE374" s="124"/>
      <c r="ABF374" s="124"/>
      <c r="ABG374" s="124"/>
      <c r="ABH374" s="124"/>
      <c r="ABI374" s="124"/>
      <c r="ABJ374" s="124"/>
      <c r="ABK374" s="124"/>
      <c r="ABL374" s="124"/>
      <c r="ABM374" s="124"/>
      <c r="ABN374" s="124"/>
      <c r="ABO374" s="124"/>
      <c r="ABP374" s="124"/>
      <c r="ABQ374" s="124"/>
      <c r="ABR374" s="124"/>
      <c r="ABS374" s="124"/>
      <c r="ABT374" s="124"/>
      <c r="ABU374" s="124"/>
      <c r="ABV374" s="124"/>
      <c r="ABW374" s="124"/>
      <c r="ABX374" s="124"/>
      <c r="ABY374" s="124"/>
      <c r="ABZ374" s="124"/>
      <c r="ACA374" s="124"/>
      <c r="ACB374" s="124"/>
      <c r="ACC374" s="124"/>
      <c r="ACD374" s="124"/>
      <c r="ACE374" s="124"/>
      <c r="ACF374" s="124"/>
      <c r="ACG374" s="124"/>
      <c r="ACH374" s="124"/>
      <c r="ACI374" s="124"/>
      <c r="ACJ374" s="124"/>
      <c r="ACK374" s="124"/>
      <c r="ACL374" s="124"/>
      <c r="ACM374" s="124"/>
      <c r="ACN374" s="124"/>
      <c r="ACO374" s="124"/>
      <c r="ACP374" s="124"/>
      <c r="ACQ374" s="124"/>
      <c r="ACR374" s="124"/>
      <c r="ACS374" s="124"/>
      <c r="ACT374" s="124"/>
      <c r="ACU374" s="124"/>
      <c r="ACV374" s="124"/>
      <c r="ACW374" s="124"/>
      <c r="ACX374" s="124"/>
      <c r="ACY374" s="124"/>
      <c r="ACZ374" s="124"/>
      <c r="ADA374" s="124"/>
      <c r="ADB374" s="124"/>
      <c r="ADC374" s="124"/>
      <c r="ADD374" s="124"/>
      <c r="ADE374" s="124"/>
      <c r="ADF374" s="124"/>
      <c r="ADG374" s="124"/>
      <c r="ADH374" s="124"/>
      <c r="ADI374" s="124"/>
      <c r="ADJ374" s="124"/>
      <c r="ADK374" s="124"/>
      <c r="ADL374" s="124"/>
      <c r="ADM374" s="124"/>
      <c r="ADN374" s="124"/>
      <c r="ADO374" s="124"/>
      <c r="ADP374" s="124"/>
      <c r="ADQ374" s="124"/>
      <c r="ADR374" s="124"/>
      <c r="ADS374" s="124"/>
      <c r="ADT374" s="124"/>
      <c r="ADU374" s="124"/>
      <c r="ADV374" s="124"/>
      <c r="ADW374" s="124"/>
      <c r="ADX374" s="124"/>
      <c r="ADY374" s="124"/>
      <c r="ADZ374" s="124"/>
      <c r="AEA374" s="124"/>
      <c r="AEB374" s="124"/>
      <c r="AEC374" s="124"/>
      <c r="AED374" s="124"/>
      <c r="AEE374" s="124"/>
      <c r="AEF374" s="124"/>
      <c r="AEG374" s="124"/>
      <c r="AEH374" s="124"/>
      <c r="AEI374" s="124"/>
      <c r="AEJ374" s="124"/>
      <c r="AEK374" s="124"/>
      <c r="AEL374" s="124"/>
      <c r="AEM374" s="124"/>
      <c r="AEN374" s="124"/>
      <c r="AEO374" s="124"/>
      <c r="AEP374" s="124"/>
      <c r="AEQ374" s="124"/>
      <c r="AER374" s="124"/>
      <c r="AES374" s="124"/>
      <c r="AET374" s="124"/>
      <c r="AEU374" s="124"/>
      <c r="AEV374" s="124"/>
      <c r="AEW374" s="124"/>
      <c r="AEX374" s="124"/>
      <c r="AEY374" s="124"/>
      <c r="AEZ374" s="124"/>
      <c r="AFA374" s="124"/>
      <c r="AFB374" s="124"/>
      <c r="AFC374" s="124"/>
      <c r="AFD374" s="124"/>
      <c r="AFE374" s="124"/>
      <c r="AFF374" s="124"/>
      <c r="AFG374" s="124"/>
      <c r="AFH374" s="124"/>
      <c r="AFI374" s="124"/>
      <c r="AFJ374" s="124"/>
      <c r="AFK374" s="124"/>
      <c r="AFL374" s="124"/>
      <c r="AFM374" s="124"/>
      <c r="AFN374" s="124"/>
      <c r="AFO374" s="124"/>
      <c r="AFP374" s="124"/>
      <c r="AFQ374" s="124"/>
      <c r="AFR374" s="124"/>
      <c r="AFS374" s="124"/>
      <c r="AFT374" s="124"/>
      <c r="AFU374" s="124"/>
      <c r="AFV374" s="124"/>
      <c r="AFW374" s="124"/>
      <c r="AFX374" s="124"/>
      <c r="AFY374" s="124"/>
      <c r="AFZ374" s="124"/>
      <c r="AGA374" s="124"/>
      <c r="AGB374" s="124"/>
      <c r="AGC374" s="124"/>
      <c r="AGD374" s="124"/>
      <c r="AGE374" s="124"/>
      <c r="AGF374" s="124"/>
      <c r="AGG374" s="124"/>
      <c r="AGH374" s="124"/>
      <c r="AGI374" s="124"/>
      <c r="AGJ374" s="124"/>
      <c r="AGK374" s="124"/>
      <c r="AGL374" s="124"/>
      <c r="AGM374" s="124"/>
      <c r="AGN374" s="124"/>
      <c r="AGO374" s="124"/>
      <c r="AGP374" s="124"/>
      <c r="AGQ374" s="124"/>
      <c r="AGR374" s="124"/>
      <c r="AGS374" s="124"/>
      <c r="AGT374" s="124"/>
      <c r="AGU374" s="124"/>
      <c r="AGV374" s="124"/>
      <c r="AGW374" s="124"/>
      <c r="AGX374" s="124"/>
      <c r="AGY374" s="124"/>
      <c r="AGZ374" s="124"/>
      <c r="AHA374" s="124"/>
      <c r="AHB374" s="124"/>
      <c r="AHC374" s="124"/>
      <c r="AHD374" s="124"/>
      <c r="AHE374" s="124"/>
      <c r="AHF374" s="124"/>
      <c r="AHG374" s="124"/>
      <c r="AHH374" s="124"/>
      <c r="AHI374" s="124"/>
      <c r="AHJ374" s="124"/>
      <c r="AHK374" s="124"/>
      <c r="AHL374" s="124"/>
      <c r="AHM374" s="124"/>
      <c r="AHN374" s="124"/>
      <c r="AHO374" s="124"/>
      <c r="AHP374" s="124"/>
      <c r="AHQ374" s="124"/>
      <c r="AHR374" s="124"/>
      <c r="AHS374" s="124"/>
      <c r="AHT374" s="124"/>
      <c r="AHU374" s="124"/>
      <c r="AHV374" s="124"/>
      <c r="AHW374" s="124"/>
      <c r="AHX374" s="124"/>
      <c r="AHY374" s="124"/>
      <c r="AHZ374" s="124"/>
      <c r="AIA374" s="124"/>
      <c r="AIB374" s="124"/>
      <c r="AIC374" s="124"/>
      <c r="AID374" s="124"/>
      <c r="AIE374" s="124"/>
      <c r="AIF374" s="124"/>
      <c r="AIG374" s="124"/>
      <c r="AIH374" s="124"/>
      <c r="AII374" s="124"/>
      <c r="AIJ374" s="124"/>
      <c r="AIK374" s="124"/>
      <c r="AIL374" s="124"/>
      <c r="AIM374" s="124"/>
      <c r="AIN374" s="124"/>
      <c r="AIO374" s="124"/>
      <c r="AIP374" s="124"/>
      <c r="AIQ374" s="124"/>
      <c r="AIR374" s="124"/>
      <c r="AIS374" s="124"/>
      <c r="AIT374" s="124"/>
      <c r="AIU374" s="124"/>
      <c r="AIV374" s="124"/>
      <c r="AIW374" s="124"/>
      <c r="AIX374" s="124"/>
      <c r="AIY374" s="124"/>
      <c r="AIZ374" s="124"/>
      <c r="AJA374" s="124"/>
      <c r="AJB374" s="124"/>
      <c r="AJC374" s="124"/>
      <c r="AJD374" s="124"/>
      <c r="AJE374" s="124"/>
      <c r="AJF374" s="124"/>
      <c r="AJG374" s="124"/>
      <c r="AJH374" s="124"/>
      <c r="AJI374" s="124"/>
      <c r="AJJ374" s="124"/>
      <c r="AJK374" s="124"/>
      <c r="AJL374" s="124"/>
      <c r="AJM374" s="124"/>
      <c r="AJN374" s="124"/>
      <c r="AJO374" s="124"/>
      <c r="AJP374" s="124"/>
      <c r="AJQ374" s="124"/>
      <c r="AJR374" s="124"/>
      <c r="AJS374" s="124"/>
      <c r="AJT374" s="124"/>
      <c r="AJU374" s="124"/>
      <c r="AJV374" s="124"/>
      <c r="AJW374" s="124"/>
      <c r="AJX374" s="124"/>
      <c r="AJY374" s="124"/>
      <c r="AJZ374" s="124"/>
      <c r="AKA374" s="124"/>
      <c r="AKB374" s="124"/>
      <c r="AKC374" s="124"/>
      <c r="AKD374" s="124"/>
      <c r="AKE374" s="124"/>
      <c r="AKF374" s="124"/>
      <c r="AKG374" s="124"/>
      <c r="AKH374" s="124"/>
      <c r="AKI374" s="124"/>
      <c r="AKJ374" s="124"/>
      <c r="AKK374" s="124"/>
      <c r="AKL374" s="124"/>
      <c r="AKM374" s="124"/>
      <c r="AKN374" s="124"/>
      <c r="AKO374" s="124"/>
      <c r="AKP374" s="124"/>
      <c r="AKQ374" s="124"/>
      <c r="AKR374" s="124"/>
      <c r="AKS374" s="124"/>
      <c r="AKT374" s="124"/>
      <c r="AKU374" s="124"/>
      <c r="AKV374" s="124"/>
      <c r="AKW374" s="124"/>
      <c r="AKX374" s="124"/>
      <c r="AKY374" s="124"/>
      <c r="AKZ374" s="124"/>
      <c r="ALA374" s="124"/>
      <c r="ALB374" s="124"/>
      <c r="ALC374" s="124"/>
      <c r="ALD374" s="124"/>
      <c r="ALE374" s="124"/>
      <c r="ALF374" s="124"/>
      <c r="ALG374" s="124"/>
      <c r="ALH374" s="124"/>
      <c r="ALI374" s="124"/>
      <c r="ALJ374" s="124"/>
      <c r="ALK374" s="124"/>
      <c r="ALL374" s="124"/>
      <c r="ALM374" s="124"/>
      <c r="ALN374" s="124"/>
      <c r="ALO374" s="124"/>
      <c r="ALP374" s="124"/>
      <c r="ALQ374" s="124"/>
      <c r="ALR374" s="124"/>
      <c r="ALS374" s="124"/>
      <c r="ALT374" s="124"/>
      <c r="ALU374" s="124"/>
      <c r="ALV374" s="124"/>
      <c r="ALW374" s="124"/>
      <c r="ALX374" s="124"/>
      <c r="ALY374" s="124"/>
      <c r="ALZ374" s="124"/>
      <c r="AMA374" s="124"/>
      <c r="AMB374" s="124"/>
      <c r="AMC374" s="124"/>
      <c r="AMD374" s="124"/>
      <c r="AME374" s="124"/>
      <c r="AMF374" s="124"/>
      <c r="AMG374" s="124"/>
      <c r="AMH374" s="124"/>
      <c r="AMI374" s="124"/>
      <c r="AMJ374" s="124"/>
      <c r="AMK374" s="124"/>
      <c r="AML374" s="124"/>
      <c r="AMM374" s="124"/>
      <c r="AMN374" s="124"/>
      <c r="AMO374" s="124"/>
      <c r="AMP374" s="124"/>
      <c r="AMQ374" s="124"/>
      <c r="AMR374" s="124"/>
      <c r="AMS374" s="124"/>
      <c r="AMT374" s="124"/>
      <c r="AMU374" s="124"/>
      <c r="AMV374" s="124"/>
      <c r="AMW374" s="124"/>
      <c r="AMX374" s="124"/>
      <c r="AMY374" s="124"/>
      <c r="AMZ374" s="124"/>
      <c r="ANA374" s="124"/>
      <c r="ANB374" s="124"/>
      <c r="ANC374" s="124"/>
      <c r="AND374" s="124"/>
      <c r="ANE374" s="124"/>
      <c r="ANF374" s="124"/>
      <c r="ANG374" s="124"/>
      <c r="ANH374" s="124"/>
      <c r="ANI374" s="124"/>
      <c r="ANJ374" s="124"/>
      <c r="ANK374" s="124"/>
      <c r="ANL374" s="124"/>
      <c r="ANM374" s="124"/>
      <c r="ANN374" s="124"/>
      <c r="ANO374" s="124"/>
      <c r="ANP374" s="124"/>
      <c r="ANQ374" s="124"/>
      <c r="ANR374" s="124"/>
      <c r="ANS374" s="124"/>
      <c r="ANT374" s="124"/>
      <c r="ANU374" s="124"/>
      <c r="ANV374" s="124"/>
      <c r="ANW374" s="124"/>
      <c r="ANX374" s="124"/>
      <c r="ANY374" s="124"/>
      <c r="ANZ374" s="124"/>
      <c r="AOA374" s="124"/>
      <c r="AOB374" s="124"/>
      <c r="AOC374" s="124"/>
      <c r="AOD374" s="124"/>
      <c r="AOE374" s="124"/>
      <c r="AOF374" s="124"/>
      <c r="AOG374" s="124"/>
      <c r="AOH374" s="124"/>
      <c r="AOI374" s="124"/>
      <c r="AOJ374" s="124"/>
      <c r="AOK374" s="124"/>
      <c r="AOL374" s="124"/>
      <c r="AOM374" s="124"/>
      <c r="AON374" s="124"/>
      <c r="AOO374" s="124"/>
      <c r="AOP374" s="124"/>
      <c r="AOQ374" s="124"/>
      <c r="AOR374" s="124"/>
      <c r="AOS374" s="124"/>
      <c r="AOT374" s="124"/>
      <c r="AOU374" s="124"/>
      <c r="AOV374" s="124"/>
      <c r="AOW374" s="124"/>
      <c r="AOX374" s="124"/>
      <c r="AOY374" s="124"/>
      <c r="AOZ374" s="124"/>
      <c r="APA374" s="124"/>
      <c r="APB374" s="124"/>
      <c r="APC374" s="124"/>
      <c r="APD374" s="124"/>
      <c r="APE374" s="124"/>
      <c r="APF374" s="124"/>
      <c r="APG374" s="124"/>
      <c r="APH374" s="124"/>
      <c r="API374" s="124"/>
      <c r="APJ374" s="124"/>
      <c r="APK374" s="124"/>
      <c r="APL374" s="124"/>
      <c r="APM374" s="124"/>
      <c r="APN374" s="124"/>
      <c r="APO374" s="124"/>
      <c r="APP374" s="124"/>
      <c r="APQ374" s="124"/>
      <c r="APR374" s="124"/>
      <c r="APS374" s="124"/>
      <c r="APT374" s="124"/>
      <c r="APU374" s="124"/>
      <c r="APV374" s="124"/>
      <c r="APW374" s="124"/>
      <c r="APX374" s="124"/>
      <c r="APY374" s="124"/>
      <c r="APZ374" s="124"/>
      <c r="AQA374" s="124"/>
      <c r="AQB374" s="124"/>
      <c r="AQC374" s="124"/>
      <c r="AQD374" s="124"/>
      <c r="AQE374" s="124"/>
      <c r="AQF374" s="124"/>
      <c r="AQG374" s="124"/>
      <c r="AQH374" s="124"/>
      <c r="AQI374" s="124"/>
      <c r="AQJ374" s="124"/>
      <c r="AQK374" s="124"/>
      <c r="AQL374" s="124"/>
      <c r="AQM374" s="124"/>
      <c r="AQN374" s="124"/>
      <c r="AQO374" s="124"/>
      <c r="AQP374" s="124"/>
      <c r="AQQ374" s="124"/>
      <c r="AQR374" s="124"/>
      <c r="AQS374" s="124"/>
      <c r="AQT374" s="124"/>
      <c r="AQU374" s="124"/>
      <c r="AQV374" s="124"/>
      <c r="AQW374" s="124"/>
      <c r="AQX374" s="124"/>
      <c r="AQY374" s="124"/>
      <c r="AQZ374" s="124"/>
      <c r="ARA374" s="124"/>
      <c r="ARB374" s="124"/>
      <c r="ARC374" s="124"/>
      <c r="ARD374" s="124"/>
      <c r="ARE374" s="124"/>
      <c r="ARF374" s="124"/>
      <c r="ARG374" s="124"/>
      <c r="ARH374" s="124"/>
      <c r="ARI374" s="124"/>
      <c r="ARJ374" s="124"/>
      <c r="ARK374" s="124"/>
      <c r="ARL374" s="124"/>
      <c r="ARM374" s="124"/>
      <c r="ARN374" s="124"/>
      <c r="ARO374" s="124"/>
      <c r="ARP374" s="124"/>
      <c r="ARQ374" s="124"/>
      <c r="ARR374" s="124"/>
      <c r="ARS374" s="124"/>
      <c r="ART374" s="124"/>
      <c r="ARU374" s="124"/>
      <c r="ARV374" s="124"/>
      <c r="ARW374" s="124"/>
      <c r="ARX374" s="124"/>
      <c r="ARY374" s="124"/>
      <c r="ARZ374" s="124"/>
      <c r="ASA374" s="124"/>
      <c r="ASB374" s="124"/>
      <c r="ASC374" s="124"/>
      <c r="ASD374" s="124"/>
      <c r="ASE374" s="124"/>
      <c r="ASF374" s="124"/>
      <c r="ASG374" s="124"/>
      <c r="ASH374" s="124"/>
      <c r="ASI374" s="124"/>
      <c r="ASJ374" s="124"/>
      <c r="ASK374" s="124"/>
      <c r="ASL374" s="124"/>
      <c r="ASM374" s="124"/>
      <c r="ASN374" s="124"/>
      <c r="ASO374" s="124"/>
      <c r="ASP374" s="124"/>
      <c r="ASQ374" s="124"/>
      <c r="ASR374" s="124"/>
      <c r="ASS374" s="124"/>
      <c r="AST374" s="124"/>
      <c r="ASU374" s="124"/>
      <c r="ASV374" s="124"/>
      <c r="ASW374" s="124"/>
      <c r="ASX374" s="124"/>
      <c r="ASY374" s="124"/>
      <c r="ASZ374" s="124"/>
      <c r="ATA374" s="124"/>
      <c r="ATB374" s="124"/>
      <c r="ATC374" s="124"/>
      <c r="ATD374" s="124"/>
      <c r="ATE374" s="124"/>
      <c r="ATF374" s="124"/>
      <c r="ATG374" s="124"/>
      <c r="ATH374" s="124"/>
      <c r="ATI374" s="124"/>
      <c r="ATJ374" s="124"/>
      <c r="ATK374" s="124"/>
      <c r="ATL374" s="124"/>
      <c r="ATM374" s="124"/>
      <c r="ATN374" s="124"/>
      <c r="ATO374" s="124"/>
      <c r="ATP374" s="124"/>
      <c r="ATQ374" s="124"/>
      <c r="ATR374" s="124"/>
      <c r="ATS374" s="124"/>
      <c r="ATT374" s="124"/>
      <c r="ATU374" s="124"/>
      <c r="ATV374" s="124"/>
      <c r="ATW374" s="124"/>
      <c r="ATX374" s="124"/>
      <c r="ATY374" s="124"/>
      <c r="ATZ374" s="124"/>
      <c r="AUA374" s="124"/>
      <c r="AUB374" s="124"/>
      <c r="AUC374" s="124"/>
      <c r="AUD374" s="124"/>
      <c r="AUE374" s="124"/>
      <c r="AUF374" s="124"/>
      <c r="AUG374" s="124"/>
      <c r="AUH374" s="124"/>
      <c r="AUI374" s="124"/>
      <c r="AUJ374" s="124"/>
      <c r="AUK374" s="124"/>
      <c r="AUL374" s="124"/>
      <c r="AUM374" s="124"/>
      <c r="AUN374" s="124"/>
      <c r="AUO374" s="124"/>
      <c r="AUP374" s="124"/>
      <c r="AUQ374" s="124"/>
      <c r="AUR374" s="124"/>
      <c r="AUS374" s="124"/>
      <c r="AUT374" s="124"/>
      <c r="AUU374" s="124"/>
      <c r="AUV374" s="124"/>
      <c r="AUW374" s="124"/>
      <c r="AUX374" s="124"/>
      <c r="AUY374" s="124"/>
      <c r="AUZ374" s="124"/>
      <c r="AVA374" s="124"/>
      <c r="AVB374" s="124"/>
      <c r="AVC374" s="124"/>
      <c r="AVD374" s="124"/>
      <c r="AVE374" s="124"/>
      <c r="AVF374" s="124"/>
      <c r="AVG374" s="124"/>
      <c r="AVH374" s="124"/>
      <c r="AVI374" s="124"/>
      <c r="AVJ374" s="124"/>
      <c r="AVK374" s="124"/>
      <c r="AVL374" s="124"/>
      <c r="AVM374" s="124"/>
      <c r="AVN374" s="124"/>
      <c r="AVO374" s="124"/>
      <c r="AVP374" s="124"/>
      <c r="AVQ374" s="124"/>
      <c r="AVR374" s="124"/>
      <c r="AVS374" s="124"/>
      <c r="AVT374" s="124"/>
      <c r="AVU374" s="124"/>
      <c r="AVV374" s="124"/>
      <c r="AVW374" s="124"/>
      <c r="AVX374" s="124"/>
      <c r="AVY374" s="124"/>
      <c r="AVZ374" s="124"/>
      <c r="AWA374" s="124"/>
      <c r="AWB374" s="124"/>
      <c r="AWC374" s="124"/>
      <c r="AWD374" s="124"/>
      <c r="AWE374" s="124"/>
      <c r="AWF374" s="124"/>
      <c r="AWG374" s="124"/>
      <c r="AWH374" s="124"/>
      <c r="AWI374" s="124"/>
      <c r="AWJ374" s="124"/>
      <c r="AWK374" s="124"/>
      <c r="AWL374" s="124"/>
      <c r="AWM374" s="124"/>
      <c r="AWN374" s="124"/>
      <c r="AWO374" s="124"/>
      <c r="AWP374" s="124"/>
      <c r="AWQ374" s="124"/>
      <c r="AWR374" s="124"/>
      <c r="AWS374" s="124"/>
      <c r="AWT374" s="124"/>
      <c r="AWU374" s="124"/>
      <c r="AWV374" s="124"/>
      <c r="AWW374" s="124"/>
      <c r="AWX374" s="124"/>
      <c r="AWY374" s="124"/>
      <c r="AWZ374" s="124"/>
      <c r="AXA374" s="124"/>
      <c r="AXB374" s="124"/>
      <c r="AXC374" s="124"/>
      <c r="AXD374" s="124"/>
      <c r="AXE374" s="124"/>
      <c r="AXF374" s="124"/>
      <c r="AXG374" s="124"/>
      <c r="AXH374" s="124"/>
      <c r="AXI374" s="124"/>
      <c r="AXJ374" s="124"/>
      <c r="AXK374" s="124"/>
      <c r="AXL374" s="124"/>
      <c r="AXM374" s="124"/>
      <c r="AXN374" s="124"/>
      <c r="AXO374" s="124"/>
      <c r="AXP374" s="124"/>
      <c r="AXQ374" s="124"/>
      <c r="AXR374" s="124"/>
      <c r="AXS374" s="124"/>
      <c r="AXT374" s="124"/>
      <c r="AXU374" s="124"/>
      <c r="AXV374" s="124"/>
      <c r="AXW374" s="124"/>
      <c r="AXX374" s="124"/>
      <c r="AXY374" s="124"/>
      <c r="AXZ374" s="124"/>
      <c r="AYA374" s="124"/>
      <c r="AYB374" s="124"/>
      <c r="AYC374" s="124"/>
      <c r="AYD374" s="124"/>
      <c r="AYE374" s="124"/>
      <c r="AYF374" s="124"/>
      <c r="AYG374" s="124"/>
      <c r="AYH374" s="124"/>
      <c r="AYI374" s="124"/>
      <c r="AYJ374" s="124"/>
      <c r="AYK374" s="124"/>
      <c r="AYL374" s="124"/>
      <c r="AYM374" s="124"/>
      <c r="AYN374" s="124"/>
      <c r="AYO374" s="124"/>
      <c r="AYP374" s="124"/>
      <c r="AYQ374" s="124"/>
      <c r="AYR374" s="124"/>
      <c r="AYS374" s="124"/>
      <c r="AYT374" s="124"/>
      <c r="AYU374" s="124"/>
      <c r="AYV374" s="124"/>
      <c r="AYW374" s="124"/>
      <c r="AYX374" s="124"/>
      <c r="AYY374" s="124"/>
      <c r="AYZ374" s="124"/>
      <c r="AZA374" s="124"/>
      <c r="AZB374" s="124"/>
      <c r="AZC374" s="124"/>
      <c r="AZD374" s="124"/>
      <c r="AZE374" s="124"/>
      <c r="AZF374" s="124"/>
      <c r="AZG374" s="124"/>
      <c r="AZH374" s="124"/>
      <c r="AZI374" s="124"/>
      <c r="AZJ374" s="124"/>
      <c r="AZK374" s="124"/>
      <c r="AZL374" s="124"/>
      <c r="AZM374" s="124"/>
      <c r="AZN374" s="124"/>
      <c r="AZO374" s="124"/>
      <c r="AZP374" s="124"/>
      <c r="AZQ374" s="124"/>
      <c r="AZR374" s="124"/>
      <c r="AZS374" s="124"/>
      <c r="AZT374" s="124"/>
      <c r="AZU374" s="124"/>
      <c r="AZV374" s="124"/>
      <c r="AZW374" s="124"/>
      <c r="AZX374" s="124"/>
      <c r="AZY374" s="124"/>
      <c r="AZZ374" s="124"/>
      <c r="BAA374" s="124"/>
      <c r="BAB374" s="124"/>
      <c r="BAC374" s="124"/>
      <c r="BAD374" s="124"/>
      <c r="BAE374" s="124"/>
      <c r="BAF374" s="124"/>
      <c r="BAG374" s="124"/>
      <c r="BAH374" s="124"/>
      <c r="BAI374" s="124"/>
      <c r="BAJ374" s="124"/>
      <c r="BAK374" s="124"/>
      <c r="BAL374" s="124"/>
      <c r="BAM374" s="124"/>
      <c r="BAN374" s="124"/>
      <c r="BAO374" s="124"/>
      <c r="BAP374" s="124"/>
      <c r="BAQ374" s="124"/>
      <c r="BAR374" s="124"/>
      <c r="BAS374" s="124"/>
      <c r="BAT374" s="124"/>
      <c r="BAU374" s="124"/>
      <c r="BAV374" s="124"/>
      <c r="BAW374" s="124"/>
      <c r="BAX374" s="124"/>
      <c r="BAY374" s="124"/>
      <c r="BAZ374" s="124"/>
      <c r="BBA374" s="124"/>
      <c r="BBB374" s="124"/>
      <c r="BBC374" s="124"/>
      <c r="BBD374" s="124"/>
      <c r="BBE374" s="124"/>
      <c r="BBF374" s="124"/>
      <c r="BBG374" s="124"/>
      <c r="BBH374" s="124"/>
      <c r="BBI374" s="124"/>
      <c r="BBJ374" s="124"/>
      <c r="BBK374" s="124"/>
      <c r="BBL374" s="124"/>
      <c r="BBM374" s="124"/>
      <c r="BBN374" s="124"/>
      <c r="BBO374" s="124"/>
      <c r="BBP374" s="124"/>
      <c r="BBQ374" s="124"/>
      <c r="BBR374" s="124"/>
      <c r="BBS374" s="124"/>
      <c r="BBT374" s="124"/>
      <c r="BBU374" s="124"/>
      <c r="BBV374" s="124"/>
      <c r="BBW374" s="124"/>
      <c r="BBX374" s="124"/>
      <c r="BBY374" s="124"/>
      <c r="BBZ374" s="124"/>
      <c r="BCA374" s="124"/>
      <c r="BCB374" s="124"/>
      <c r="BCC374" s="124"/>
      <c r="BCD374" s="124"/>
      <c r="BCE374" s="124"/>
      <c r="BCF374" s="124"/>
      <c r="BCG374" s="124"/>
      <c r="BCH374" s="124"/>
      <c r="BCI374" s="124"/>
      <c r="BCJ374" s="124"/>
      <c r="BCK374" s="124"/>
      <c r="BCL374" s="124"/>
      <c r="BCM374" s="124"/>
      <c r="BCN374" s="124"/>
      <c r="BCO374" s="124"/>
      <c r="BCP374" s="124"/>
      <c r="BCQ374" s="124"/>
      <c r="BCR374" s="124"/>
      <c r="BCS374" s="124"/>
      <c r="BCT374" s="124"/>
      <c r="BCU374" s="124"/>
      <c r="BCV374" s="124"/>
      <c r="BCW374" s="124"/>
      <c r="BCX374" s="124"/>
      <c r="BCY374" s="124"/>
      <c r="BCZ374" s="124"/>
      <c r="BDA374" s="124"/>
      <c r="BDB374" s="124"/>
      <c r="BDC374" s="124"/>
      <c r="BDD374" s="124"/>
      <c r="BDE374" s="124"/>
      <c r="BDF374" s="124"/>
      <c r="BDG374" s="124"/>
      <c r="BDH374" s="124"/>
      <c r="BDI374" s="124"/>
      <c r="BDJ374" s="124"/>
      <c r="BDK374" s="124"/>
      <c r="BDL374" s="124"/>
      <c r="BDM374" s="124"/>
      <c r="BDN374" s="124"/>
      <c r="BDO374" s="124"/>
      <c r="BDP374" s="124"/>
      <c r="BDQ374" s="124"/>
      <c r="BDR374" s="124"/>
      <c r="BDS374" s="124"/>
      <c r="BDT374" s="124"/>
      <c r="BDU374" s="124"/>
      <c r="BDV374" s="124"/>
      <c r="BDW374" s="124"/>
      <c r="BDX374" s="124"/>
      <c r="BDY374" s="124"/>
      <c r="BDZ374" s="124"/>
      <c r="BEA374" s="124"/>
      <c r="BEB374" s="124"/>
      <c r="BEC374" s="124"/>
      <c r="BED374" s="124"/>
      <c r="BEE374" s="124"/>
      <c r="BEF374" s="124"/>
      <c r="BEG374" s="124"/>
      <c r="BEH374" s="124"/>
      <c r="BEI374" s="124"/>
      <c r="BEJ374" s="124"/>
      <c r="BEK374" s="124"/>
      <c r="BEL374" s="124"/>
      <c r="BEM374" s="124"/>
      <c r="BEN374" s="124"/>
      <c r="BEO374" s="124"/>
      <c r="BEP374" s="124"/>
      <c r="BEQ374" s="124"/>
      <c r="BER374" s="124"/>
      <c r="BES374" s="124"/>
      <c r="BET374" s="124"/>
      <c r="BEU374" s="124"/>
      <c r="BEV374" s="124"/>
      <c r="BEW374" s="124"/>
      <c r="BEX374" s="124"/>
      <c r="BEY374" s="124"/>
      <c r="BEZ374" s="124"/>
      <c r="BFA374" s="124"/>
      <c r="BFB374" s="124"/>
      <c r="BFC374" s="124"/>
      <c r="BFD374" s="124"/>
      <c r="BFE374" s="124"/>
      <c r="BFF374" s="124"/>
      <c r="BFG374" s="124"/>
      <c r="BFH374" s="124"/>
      <c r="BFI374" s="124"/>
      <c r="BFJ374" s="124"/>
      <c r="BFK374" s="124"/>
      <c r="BFL374" s="124"/>
      <c r="BFM374" s="124"/>
      <c r="BFN374" s="124"/>
      <c r="BFO374" s="124"/>
      <c r="BFP374" s="124"/>
      <c r="BFQ374" s="124"/>
      <c r="BFR374" s="124"/>
      <c r="BFS374" s="124"/>
      <c r="BFT374" s="124"/>
      <c r="BFU374" s="124"/>
      <c r="BFV374" s="124"/>
      <c r="BFW374" s="124"/>
      <c r="BFX374" s="124"/>
      <c r="BFY374" s="124"/>
      <c r="BFZ374" s="124"/>
      <c r="BGA374" s="124"/>
      <c r="BGB374" s="124"/>
      <c r="BGC374" s="124"/>
      <c r="BGD374" s="124"/>
      <c r="BGE374" s="124"/>
      <c r="BGF374" s="124"/>
      <c r="BGG374" s="124"/>
      <c r="BGH374" s="124"/>
      <c r="BGI374" s="124"/>
      <c r="BGJ374" s="124"/>
      <c r="BGK374" s="124"/>
      <c r="BGL374" s="124"/>
      <c r="BGM374" s="124"/>
      <c r="BGN374" s="124"/>
      <c r="BGO374" s="124"/>
      <c r="BGP374" s="124"/>
      <c r="BGQ374" s="124"/>
      <c r="BGR374" s="124"/>
      <c r="BGS374" s="124"/>
      <c r="BGT374" s="124"/>
      <c r="BGU374" s="124"/>
      <c r="BGV374" s="124"/>
      <c r="BGW374" s="124"/>
      <c r="BGX374" s="124"/>
      <c r="BGY374" s="124"/>
      <c r="BGZ374" s="124"/>
      <c r="BHA374" s="124"/>
      <c r="BHB374" s="124"/>
      <c r="BHC374" s="124"/>
      <c r="BHD374" s="124"/>
      <c r="BHE374" s="124"/>
      <c r="BHF374" s="124"/>
      <c r="BHG374" s="124"/>
      <c r="BHH374" s="124"/>
      <c r="BHI374" s="124"/>
      <c r="BHJ374" s="124"/>
      <c r="BHK374" s="124"/>
      <c r="BHL374" s="124"/>
      <c r="BHM374" s="124"/>
      <c r="BHN374" s="124"/>
      <c r="BHO374" s="124"/>
      <c r="BHP374" s="124"/>
      <c r="BHQ374" s="124"/>
      <c r="BHR374" s="124"/>
      <c r="BHS374" s="124"/>
      <c r="BHT374" s="124"/>
      <c r="BHU374" s="124"/>
      <c r="BHV374" s="124"/>
      <c r="BHW374" s="124"/>
      <c r="BHX374" s="124"/>
      <c r="BHY374" s="124"/>
      <c r="BHZ374" s="124"/>
      <c r="BIA374" s="124"/>
      <c r="BIB374" s="124"/>
      <c r="BIC374" s="124"/>
      <c r="BID374" s="124"/>
      <c r="BIE374" s="124"/>
      <c r="BIF374" s="124"/>
      <c r="BIG374" s="124"/>
      <c r="BIH374" s="124"/>
      <c r="BII374" s="124"/>
      <c r="BIJ374" s="124"/>
      <c r="BIK374" s="124"/>
      <c r="BIL374" s="124"/>
      <c r="BIM374" s="124"/>
      <c r="BIN374" s="124"/>
      <c r="BIO374" s="124"/>
      <c r="BIP374" s="124"/>
      <c r="BIQ374" s="124"/>
      <c r="BIR374" s="124"/>
      <c r="BIS374" s="124"/>
      <c r="BIT374" s="124"/>
      <c r="BIU374" s="124"/>
      <c r="BIV374" s="124"/>
      <c r="BIW374" s="124"/>
      <c r="BIX374" s="124"/>
      <c r="BIY374" s="124"/>
      <c r="BIZ374" s="124"/>
      <c r="BJA374" s="124"/>
      <c r="BJB374" s="124"/>
      <c r="BJC374" s="124"/>
      <c r="BJD374" s="124"/>
      <c r="BJE374" s="124"/>
      <c r="BJF374" s="124"/>
      <c r="BJG374" s="124"/>
      <c r="BJH374" s="124"/>
      <c r="BJI374" s="124"/>
      <c r="BJJ374" s="124"/>
      <c r="BJK374" s="124"/>
      <c r="BJL374" s="124"/>
      <c r="BJM374" s="124"/>
      <c r="BJN374" s="124"/>
      <c r="BJO374" s="124"/>
      <c r="BJP374" s="124"/>
      <c r="BJQ374" s="124"/>
      <c r="BJR374" s="124"/>
      <c r="BJS374" s="124"/>
      <c r="BJT374" s="124"/>
      <c r="BJU374" s="124"/>
      <c r="BJV374" s="124"/>
      <c r="BJW374" s="124"/>
      <c r="BJX374" s="124"/>
      <c r="BJY374" s="124"/>
      <c r="BJZ374" s="124"/>
      <c r="BKA374" s="124"/>
      <c r="BKB374" s="124"/>
      <c r="BKC374" s="124"/>
      <c r="BKD374" s="124"/>
      <c r="BKE374" s="124"/>
      <c r="BKF374" s="124"/>
      <c r="BKG374" s="124"/>
      <c r="BKH374" s="124"/>
      <c r="BKI374" s="124"/>
      <c r="BKJ374" s="124"/>
      <c r="BKK374" s="124"/>
      <c r="BKL374" s="124"/>
      <c r="BKM374" s="124"/>
      <c r="BKN374" s="124"/>
      <c r="BKO374" s="124"/>
      <c r="BKP374" s="124"/>
      <c r="BKQ374" s="124"/>
      <c r="BKR374" s="124"/>
      <c r="BKS374" s="124"/>
      <c r="BKT374" s="124"/>
      <c r="BKU374" s="124"/>
      <c r="BKV374" s="124"/>
      <c r="BKW374" s="124"/>
      <c r="BKX374" s="124"/>
      <c r="BKY374" s="124"/>
      <c r="BKZ374" s="124"/>
      <c r="BLA374" s="124"/>
      <c r="BLB374" s="124"/>
      <c r="BLC374" s="124"/>
      <c r="BLD374" s="124"/>
      <c r="BLE374" s="124"/>
      <c r="BLF374" s="124"/>
      <c r="BLG374" s="124"/>
      <c r="BLH374" s="124"/>
      <c r="BLI374" s="124"/>
      <c r="BLJ374" s="124"/>
      <c r="BLK374" s="124"/>
      <c r="BLL374" s="124"/>
      <c r="BLM374" s="124"/>
      <c r="BLN374" s="124"/>
      <c r="BLO374" s="124"/>
      <c r="BLP374" s="124"/>
      <c r="BLQ374" s="124"/>
      <c r="BLR374" s="124"/>
      <c r="BLS374" s="124"/>
      <c r="BLT374" s="124"/>
      <c r="BLU374" s="124"/>
      <c r="BLV374" s="124"/>
      <c r="BLW374" s="124"/>
      <c r="BLX374" s="124"/>
      <c r="BLY374" s="124"/>
      <c r="BLZ374" s="124"/>
      <c r="BMA374" s="124"/>
      <c r="BMB374" s="124"/>
      <c r="BMC374" s="124"/>
      <c r="BMD374" s="124"/>
      <c r="BME374" s="124"/>
      <c r="BMF374" s="124"/>
      <c r="BMG374" s="124"/>
      <c r="BMH374" s="124"/>
      <c r="BMI374" s="124"/>
      <c r="BMJ374" s="124"/>
      <c r="BMK374" s="124"/>
      <c r="BML374" s="124"/>
      <c r="BMM374" s="124"/>
      <c r="BMN374" s="124"/>
      <c r="BMO374" s="124"/>
      <c r="BMP374" s="124"/>
      <c r="BMQ374" s="124"/>
      <c r="BMR374" s="124"/>
      <c r="BMS374" s="124"/>
      <c r="BMT374" s="124"/>
      <c r="BMU374" s="124"/>
      <c r="BMV374" s="124"/>
      <c r="BMW374" s="124"/>
      <c r="BMX374" s="124"/>
      <c r="BMY374" s="124"/>
      <c r="BMZ374" s="124"/>
      <c r="BNA374" s="124"/>
      <c r="BNB374" s="124"/>
      <c r="BNC374" s="124"/>
      <c r="BND374" s="124"/>
      <c r="BNE374" s="124"/>
      <c r="BNF374" s="124"/>
      <c r="BNG374" s="124"/>
      <c r="BNH374" s="124"/>
      <c r="BNI374" s="124"/>
      <c r="BNJ374" s="124"/>
      <c r="BNK374" s="124"/>
      <c r="BNL374" s="124"/>
      <c r="BNM374" s="124"/>
      <c r="BNN374" s="124"/>
      <c r="BNO374" s="124"/>
      <c r="BNP374" s="124"/>
      <c r="BNQ374" s="124"/>
      <c r="BNR374" s="124"/>
      <c r="BNS374" s="124"/>
      <c r="BNT374" s="124"/>
      <c r="BNU374" s="124"/>
      <c r="BNV374" s="124"/>
      <c r="BNW374" s="124"/>
      <c r="BNX374" s="124"/>
      <c r="BNY374" s="124"/>
      <c r="BNZ374" s="124"/>
      <c r="BOA374" s="124"/>
      <c r="BOB374" s="124"/>
      <c r="BOC374" s="124"/>
      <c r="BOD374" s="124"/>
      <c r="BOE374" s="124"/>
      <c r="BOF374" s="124"/>
      <c r="BOG374" s="124"/>
      <c r="BOH374" s="124"/>
      <c r="BOI374" s="124"/>
      <c r="BOJ374" s="124"/>
      <c r="BOK374" s="124"/>
      <c r="BOL374" s="124"/>
      <c r="BOM374" s="124"/>
      <c r="BON374" s="124"/>
      <c r="BOO374" s="124"/>
      <c r="BOP374" s="124"/>
      <c r="BOQ374" s="124"/>
      <c r="BOR374" s="124"/>
      <c r="BOS374" s="124"/>
      <c r="BOT374" s="124"/>
      <c r="BOU374" s="124"/>
      <c r="BOV374" s="124"/>
      <c r="BOW374" s="124"/>
      <c r="BOX374" s="124"/>
      <c r="BOY374" s="124"/>
      <c r="BOZ374" s="124"/>
      <c r="BPA374" s="124"/>
      <c r="BPB374" s="124"/>
      <c r="BPC374" s="124"/>
      <c r="BPD374" s="124"/>
      <c r="BPE374" s="124"/>
      <c r="BPF374" s="124"/>
      <c r="BPG374" s="124"/>
      <c r="BPH374" s="124"/>
      <c r="BPI374" s="124"/>
      <c r="BPJ374" s="124"/>
      <c r="BPK374" s="124"/>
      <c r="BPL374" s="124"/>
      <c r="BPM374" s="124"/>
      <c r="BPN374" s="124"/>
      <c r="BPO374" s="124"/>
      <c r="BPP374" s="124"/>
      <c r="BPQ374" s="124"/>
      <c r="BPR374" s="124"/>
      <c r="BPS374" s="124"/>
      <c r="BPT374" s="124"/>
      <c r="BPU374" s="124"/>
      <c r="BPV374" s="124"/>
      <c r="BPW374" s="124"/>
      <c r="BPX374" s="124"/>
      <c r="BPY374" s="124"/>
      <c r="BPZ374" s="124"/>
      <c r="BQA374" s="124"/>
      <c r="BQB374" s="124"/>
      <c r="BQC374" s="124"/>
      <c r="BQD374" s="124"/>
      <c r="BQE374" s="124"/>
      <c r="BQF374" s="124"/>
      <c r="BQG374" s="124"/>
      <c r="BQH374" s="124"/>
      <c r="BQI374" s="124"/>
      <c r="BQJ374" s="124"/>
      <c r="BQK374" s="124"/>
      <c r="BQL374" s="124"/>
      <c r="BQM374" s="124"/>
      <c r="BQN374" s="124"/>
      <c r="BQO374" s="124"/>
      <c r="BQP374" s="124"/>
      <c r="BQQ374" s="124"/>
      <c r="BQR374" s="124"/>
      <c r="BQS374" s="124"/>
      <c r="BQT374" s="124"/>
      <c r="BQU374" s="124"/>
      <c r="BQV374" s="124"/>
      <c r="BQW374" s="124"/>
      <c r="BQX374" s="124"/>
      <c r="BQY374" s="124"/>
      <c r="BQZ374" s="124"/>
      <c r="BRA374" s="124"/>
      <c r="BRB374" s="124"/>
      <c r="BRC374" s="124"/>
      <c r="BRD374" s="124"/>
      <c r="BRE374" s="124"/>
      <c r="BRF374" s="124"/>
      <c r="BRG374" s="124"/>
      <c r="BRH374" s="124"/>
      <c r="BRI374" s="124"/>
      <c r="BRJ374" s="124"/>
      <c r="BRK374" s="124"/>
      <c r="BRL374" s="124"/>
      <c r="BRM374" s="124"/>
      <c r="BRN374" s="124"/>
      <c r="BRO374" s="124"/>
      <c r="BRP374" s="124"/>
      <c r="BRQ374" s="124"/>
      <c r="BRR374" s="124"/>
      <c r="BRS374" s="124"/>
      <c r="BRT374" s="124"/>
      <c r="BRU374" s="124"/>
      <c r="BRV374" s="124"/>
      <c r="BRW374" s="124"/>
      <c r="BRX374" s="124"/>
      <c r="BRY374" s="124"/>
      <c r="BRZ374" s="124"/>
    </row>
    <row r="375" spans="1:2296" s="45" customFormat="1" ht="55.2" x14ac:dyDescent="0.3">
      <c r="A375" s="812"/>
      <c r="B375" s="812"/>
      <c r="C375" s="812"/>
      <c r="D375" s="793"/>
      <c r="E375" s="542" t="s">
        <v>498</v>
      </c>
      <c r="F375" s="364">
        <v>80</v>
      </c>
      <c r="G375" s="625" t="s">
        <v>499</v>
      </c>
      <c r="H375" s="338">
        <v>0</v>
      </c>
      <c r="I375" s="335">
        <v>0</v>
      </c>
      <c r="J375" s="335">
        <v>0</v>
      </c>
      <c r="K375" s="335">
        <v>0</v>
      </c>
      <c r="L375" s="624"/>
      <c r="M375" s="621">
        <v>60000000</v>
      </c>
      <c r="N375" s="335">
        <v>44187354</v>
      </c>
      <c r="O375" s="335">
        <v>42556716</v>
      </c>
      <c r="P375" s="335">
        <v>42556716</v>
      </c>
      <c r="Q375" s="648" t="s">
        <v>490</v>
      </c>
      <c r="R375" s="621">
        <v>0</v>
      </c>
      <c r="S375" s="482">
        <v>0</v>
      </c>
      <c r="T375" s="482">
        <v>0</v>
      </c>
      <c r="U375" s="482">
        <v>0</v>
      </c>
      <c r="V375" s="643"/>
      <c r="W375" s="498">
        <f>H375+M375+R375</f>
        <v>60000000</v>
      </c>
      <c r="X375" s="368">
        <f t="shared" si="217"/>
        <v>44187354</v>
      </c>
      <c r="Y375" s="368">
        <f t="shared" si="217"/>
        <v>42556716</v>
      </c>
      <c r="Z375" s="639">
        <f t="shared" si="217"/>
        <v>42556716</v>
      </c>
      <c r="AA375" s="897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4"/>
      <c r="EB375" s="44"/>
      <c r="EC375" s="44"/>
      <c r="ED375" s="44"/>
      <c r="EE375" s="44"/>
      <c r="EF375" s="44"/>
      <c r="EG375" s="44"/>
      <c r="EH375" s="44"/>
      <c r="EI375" s="44"/>
      <c r="EJ375" s="44"/>
      <c r="EK375" s="44"/>
      <c r="EL375" s="44"/>
      <c r="EM375" s="44"/>
      <c r="EN375" s="44"/>
      <c r="EO375" s="44"/>
      <c r="EP375" s="44"/>
      <c r="EQ375" s="44"/>
      <c r="ER375" s="44"/>
      <c r="ES375" s="44"/>
      <c r="ET375" s="44"/>
      <c r="EU375" s="44"/>
      <c r="EV375" s="44"/>
      <c r="EW375" s="44"/>
      <c r="EX375" s="44"/>
      <c r="EY375" s="44"/>
      <c r="EZ375" s="44"/>
      <c r="FA375" s="44"/>
      <c r="FB375" s="44"/>
      <c r="FC375" s="44"/>
      <c r="FD375" s="44"/>
      <c r="FE375" s="44"/>
      <c r="FF375" s="44"/>
      <c r="FG375" s="44"/>
      <c r="FH375" s="44"/>
      <c r="FI375" s="44"/>
      <c r="FJ375" s="44"/>
      <c r="FK375" s="44"/>
      <c r="FL375" s="44"/>
      <c r="FM375" s="44"/>
      <c r="FN375" s="44"/>
      <c r="FO375" s="44"/>
      <c r="FP375" s="44"/>
      <c r="FQ375" s="44"/>
      <c r="FR375" s="44"/>
      <c r="FS375" s="44"/>
      <c r="FT375" s="44"/>
      <c r="FU375" s="44"/>
      <c r="FV375" s="44"/>
      <c r="FW375" s="44"/>
      <c r="FX375" s="44"/>
      <c r="FY375" s="44"/>
      <c r="FZ375" s="44"/>
      <c r="GA375" s="44"/>
      <c r="GB375" s="44"/>
      <c r="GC375" s="44"/>
      <c r="GD375" s="44"/>
      <c r="GE375" s="44"/>
      <c r="GF375" s="44"/>
      <c r="GG375" s="44"/>
      <c r="GH375" s="44"/>
      <c r="GI375" s="44"/>
      <c r="GJ375" s="44"/>
      <c r="GK375" s="44"/>
      <c r="GL375" s="44"/>
      <c r="GM375" s="44"/>
      <c r="GN375" s="44"/>
      <c r="GO375" s="44"/>
      <c r="GP375" s="44"/>
      <c r="GQ375" s="44"/>
      <c r="GR375" s="44"/>
      <c r="GS375" s="44"/>
      <c r="GT375" s="44"/>
      <c r="GU375" s="44"/>
      <c r="GV375" s="44"/>
      <c r="GW375" s="44"/>
      <c r="GX375" s="44"/>
      <c r="GY375" s="44"/>
      <c r="GZ375" s="44"/>
      <c r="HA375" s="44"/>
      <c r="HB375" s="44"/>
      <c r="HC375" s="44"/>
      <c r="HD375" s="44"/>
      <c r="HE375" s="44"/>
      <c r="HF375" s="44"/>
      <c r="HG375" s="44"/>
      <c r="HH375" s="44"/>
      <c r="HI375" s="44"/>
      <c r="HJ375" s="44"/>
      <c r="HK375" s="44"/>
      <c r="HL375" s="44"/>
      <c r="HM375" s="44"/>
      <c r="HN375" s="44"/>
      <c r="HO375" s="44"/>
      <c r="HP375" s="44"/>
      <c r="HQ375" s="44"/>
      <c r="HR375" s="44"/>
      <c r="HS375" s="44"/>
      <c r="HT375" s="44"/>
      <c r="HU375" s="44"/>
      <c r="HV375" s="44"/>
      <c r="HW375" s="44"/>
      <c r="HX375" s="44"/>
      <c r="HY375" s="44"/>
      <c r="HZ375" s="44"/>
      <c r="IA375" s="44"/>
      <c r="IB375" s="44"/>
      <c r="IC375" s="44"/>
      <c r="ID375" s="44"/>
      <c r="IE375" s="44"/>
      <c r="IF375" s="44"/>
      <c r="IG375" s="44"/>
      <c r="IH375" s="44"/>
      <c r="II375" s="44"/>
      <c r="IJ375" s="44"/>
      <c r="IK375" s="44"/>
      <c r="IL375" s="44"/>
      <c r="IM375" s="44"/>
      <c r="IN375" s="44"/>
      <c r="IO375" s="44"/>
      <c r="IP375" s="44"/>
      <c r="IQ375" s="44"/>
      <c r="IR375" s="44"/>
      <c r="IS375" s="44"/>
      <c r="IT375" s="44"/>
      <c r="IU375" s="44"/>
      <c r="IV375" s="44"/>
      <c r="IW375" s="44"/>
      <c r="IX375" s="44"/>
      <c r="IY375" s="44"/>
      <c r="IZ375" s="44"/>
      <c r="JA375" s="44"/>
      <c r="JB375" s="44"/>
      <c r="JC375" s="44"/>
      <c r="JD375" s="44"/>
      <c r="JE375" s="44"/>
      <c r="JF375" s="44"/>
      <c r="JG375" s="44"/>
      <c r="JH375" s="44"/>
      <c r="JI375" s="44"/>
      <c r="JJ375" s="44"/>
      <c r="JK375" s="44"/>
      <c r="JL375" s="44"/>
      <c r="JM375" s="44"/>
      <c r="JN375" s="44"/>
      <c r="JO375" s="44"/>
      <c r="JP375" s="44"/>
      <c r="JQ375" s="44"/>
      <c r="JR375" s="44"/>
      <c r="JS375" s="44"/>
      <c r="JT375" s="44"/>
      <c r="JU375" s="44"/>
      <c r="JV375" s="44"/>
      <c r="JW375" s="44"/>
      <c r="JX375" s="44"/>
      <c r="JY375" s="44"/>
      <c r="JZ375" s="44"/>
      <c r="KA375" s="44"/>
      <c r="KB375" s="44"/>
      <c r="KC375" s="44"/>
      <c r="KD375" s="44"/>
      <c r="KE375" s="44"/>
      <c r="KF375" s="44"/>
      <c r="KG375" s="44"/>
      <c r="KH375" s="44"/>
      <c r="KI375" s="44"/>
      <c r="KJ375" s="44"/>
      <c r="KK375" s="44"/>
      <c r="KL375" s="44"/>
      <c r="KM375" s="44"/>
      <c r="KN375" s="44"/>
      <c r="KO375" s="44"/>
      <c r="KP375" s="44"/>
      <c r="KQ375" s="44"/>
      <c r="KR375" s="44"/>
      <c r="KS375" s="44"/>
      <c r="KT375" s="44"/>
      <c r="KU375" s="44"/>
      <c r="KV375" s="44"/>
      <c r="KW375" s="44"/>
      <c r="KX375" s="44"/>
      <c r="KY375" s="44"/>
      <c r="KZ375" s="44"/>
      <c r="LA375" s="44"/>
      <c r="LB375" s="44"/>
      <c r="LC375" s="44"/>
      <c r="LD375" s="44"/>
      <c r="LE375" s="44"/>
      <c r="LF375" s="44"/>
      <c r="LG375" s="44"/>
      <c r="LH375" s="44"/>
      <c r="LI375" s="44"/>
      <c r="LJ375" s="44"/>
      <c r="LK375" s="44"/>
      <c r="LL375" s="44"/>
      <c r="LM375" s="44"/>
      <c r="LN375" s="44"/>
      <c r="LO375" s="44"/>
      <c r="LP375" s="44"/>
      <c r="LQ375" s="44"/>
      <c r="LR375" s="44"/>
      <c r="LS375" s="44"/>
      <c r="LT375" s="44"/>
      <c r="LU375" s="44"/>
      <c r="LV375" s="44"/>
      <c r="LW375" s="44"/>
      <c r="LX375" s="44"/>
      <c r="LY375" s="44"/>
      <c r="LZ375" s="44"/>
      <c r="MA375" s="44"/>
      <c r="MB375" s="44"/>
      <c r="MC375" s="44"/>
      <c r="MD375" s="44"/>
      <c r="ME375" s="44"/>
      <c r="MF375" s="44"/>
      <c r="MG375" s="44"/>
      <c r="MH375" s="44"/>
      <c r="MI375" s="44"/>
      <c r="MJ375" s="44"/>
      <c r="MK375" s="44"/>
      <c r="ML375" s="44"/>
      <c r="MM375" s="44"/>
      <c r="MN375" s="44"/>
      <c r="MO375" s="44"/>
      <c r="MP375" s="44"/>
      <c r="MQ375" s="44"/>
      <c r="MR375" s="44"/>
      <c r="MS375" s="44"/>
      <c r="MT375" s="44"/>
      <c r="MU375" s="44"/>
      <c r="MV375" s="44"/>
      <c r="MW375" s="44"/>
      <c r="MX375" s="44"/>
      <c r="MY375" s="44"/>
      <c r="MZ375" s="44"/>
      <c r="NA375" s="44"/>
      <c r="NB375" s="44"/>
      <c r="NC375" s="44"/>
      <c r="ND375" s="44"/>
      <c r="NE375" s="44"/>
      <c r="NF375" s="44"/>
      <c r="NG375" s="44"/>
      <c r="NH375" s="44"/>
      <c r="NI375" s="44"/>
      <c r="NJ375" s="44"/>
      <c r="NK375" s="44"/>
      <c r="NL375" s="44"/>
      <c r="NM375" s="44"/>
      <c r="NN375" s="44"/>
      <c r="NO375" s="44"/>
      <c r="NP375" s="44"/>
      <c r="NQ375" s="44"/>
      <c r="NR375" s="44"/>
      <c r="NS375" s="44"/>
      <c r="NT375" s="44"/>
      <c r="NU375" s="44"/>
      <c r="NV375" s="44"/>
      <c r="NW375" s="44"/>
      <c r="NX375" s="44"/>
      <c r="NY375" s="44"/>
      <c r="NZ375" s="44"/>
      <c r="OA375" s="44"/>
      <c r="OB375" s="44"/>
      <c r="OC375" s="44"/>
      <c r="OD375" s="44"/>
      <c r="OE375" s="44"/>
      <c r="OF375" s="44"/>
      <c r="OG375" s="44"/>
      <c r="OH375" s="44"/>
      <c r="OI375" s="44"/>
      <c r="OJ375" s="44"/>
      <c r="OK375" s="44"/>
      <c r="OL375" s="44"/>
      <c r="OM375" s="44"/>
      <c r="ON375" s="44"/>
      <c r="OO375" s="44"/>
      <c r="OP375" s="44"/>
      <c r="OQ375" s="44"/>
      <c r="OR375" s="44"/>
      <c r="OS375" s="44"/>
      <c r="OT375" s="44"/>
      <c r="OU375" s="44"/>
      <c r="OV375" s="44"/>
      <c r="OW375" s="44"/>
      <c r="OX375" s="44"/>
      <c r="OY375" s="44"/>
      <c r="OZ375" s="44"/>
      <c r="PA375" s="44"/>
      <c r="PB375" s="44"/>
      <c r="PC375" s="44"/>
      <c r="PD375" s="44"/>
      <c r="PE375" s="44"/>
      <c r="PF375" s="44"/>
      <c r="PG375" s="44"/>
      <c r="PH375" s="44"/>
      <c r="PI375" s="44"/>
      <c r="PJ375" s="44"/>
      <c r="PK375" s="44"/>
      <c r="PL375" s="44"/>
      <c r="PM375" s="44"/>
      <c r="PN375" s="44"/>
      <c r="PO375" s="44"/>
      <c r="PP375" s="44"/>
      <c r="PQ375" s="44"/>
      <c r="PR375" s="44"/>
      <c r="PS375" s="44"/>
      <c r="PT375" s="44"/>
      <c r="PU375" s="44"/>
      <c r="PV375" s="44"/>
      <c r="PW375" s="44"/>
      <c r="PX375" s="44"/>
      <c r="PY375" s="44"/>
      <c r="PZ375" s="44"/>
      <c r="QA375" s="44"/>
      <c r="QB375" s="44"/>
      <c r="QC375" s="44"/>
      <c r="QD375" s="44"/>
      <c r="QE375" s="44"/>
      <c r="QF375" s="44"/>
      <c r="QG375" s="44"/>
      <c r="QH375" s="44"/>
      <c r="QI375" s="44"/>
      <c r="QJ375" s="44"/>
      <c r="QK375" s="44"/>
      <c r="QL375" s="44"/>
      <c r="QM375" s="44"/>
      <c r="QN375" s="44"/>
      <c r="QO375" s="44"/>
      <c r="QP375" s="44"/>
      <c r="QQ375" s="44"/>
      <c r="QR375" s="44"/>
      <c r="QS375" s="44"/>
      <c r="QT375" s="44"/>
      <c r="QU375" s="44"/>
      <c r="QV375" s="44"/>
      <c r="QW375" s="44"/>
      <c r="QX375" s="44"/>
      <c r="QY375" s="44"/>
      <c r="QZ375" s="44"/>
      <c r="RA375" s="44"/>
      <c r="RB375" s="44"/>
      <c r="RC375" s="44"/>
      <c r="RD375" s="44"/>
      <c r="RE375" s="44"/>
      <c r="RF375" s="44"/>
      <c r="RG375" s="44"/>
      <c r="RH375" s="44"/>
      <c r="RI375" s="44"/>
      <c r="RJ375" s="44"/>
      <c r="RK375" s="44"/>
      <c r="RL375" s="44"/>
      <c r="RM375" s="44"/>
      <c r="RN375" s="44"/>
      <c r="RO375" s="44"/>
      <c r="RP375" s="44"/>
      <c r="RQ375" s="44"/>
      <c r="RR375" s="44"/>
      <c r="RS375" s="44"/>
      <c r="RT375" s="44"/>
      <c r="RU375" s="44"/>
      <c r="RV375" s="44"/>
      <c r="RW375" s="44"/>
      <c r="RX375" s="44"/>
      <c r="RY375" s="44"/>
      <c r="RZ375" s="44"/>
      <c r="SA375" s="44"/>
      <c r="SB375" s="44"/>
      <c r="SC375" s="44"/>
      <c r="SD375" s="44"/>
      <c r="SE375" s="44"/>
      <c r="SF375" s="44"/>
      <c r="SG375" s="44"/>
      <c r="SH375" s="44"/>
      <c r="SI375" s="44"/>
      <c r="SJ375" s="44"/>
      <c r="SK375" s="44"/>
      <c r="SL375" s="44"/>
      <c r="SM375" s="44"/>
      <c r="SN375" s="44"/>
      <c r="SO375" s="44"/>
      <c r="SP375" s="44"/>
      <c r="SQ375" s="44"/>
      <c r="SR375" s="44"/>
      <c r="SS375" s="44"/>
      <c r="ST375" s="44"/>
      <c r="SU375" s="44"/>
      <c r="SV375" s="44"/>
      <c r="SW375" s="44"/>
      <c r="SX375" s="44"/>
      <c r="SY375" s="44"/>
      <c r="SZ375" s="44"/>
      <c r="TA375" s="44"/>
      <c r="TB375" s="44"/>
      <c r="TC375" s="44"/>
      <c r="TD375" s="44"/>
      <c r="TE375" s="44"/>
      <c r="TF375" s="44"/>
      <c r="TG375" s="44"/>
      <c r="TH375" s="44"/>
      <c r="TI375" s="44"/>
      <c r="TJ375" s="44"/>
      <c r="TK375" s="44"/>
      <c r="TL375" s="44"/>
      <c r="TM375" s="44"/>
      <c r="TN375" s="44"/>
      <c r="TO375" s="44"/>
      <c r="TP375" s="44"/>
      <c r="TQ375" s="44"/>
      <c r="TR375" s="44"/>
      <c r="TS375" s="44"/>
      <c r="TT375" s="44"/>
      <c r="TU375" s="44"/>
      <c r="TV375" s="44"/>
      <c r="TW375" s="44"/>
      <c r="TX375" s="44"/>
      <c r="TY375" s="44"/>
      <c r="TZ375" s="44"/>
      <c r="UA375" s="44"/>
      <c r="UB375" s="44"/>
      <c r="UC375" s="44"/>
      <c r="UD375" s="44"/>
      <c r="UE375" s="44"/>
      <c r="UF375" s="44"/>
      <c r="UG375" s="44"/>
      <c r="UH375" s="44"/>
      <c r="UI375" s="44"/>
      <c r="UJ375" s="44"/>
      <c r="UK375" s="44"/>
      <c r="UL375" s="44"/>
      <c r="UM375" s="44"/>
      <c r="UN375" s="44"/>
      <c r="UO375" s="44"/>
      <c r="UP375" s="44"/>
      <c r="UQ375" s="44"/>
      <c r="UR375" s="44"/>
      <c r="US375" s="44"/>
      <c r="UT375" s="44"/>
      <c r="UU375" s="44"/>
      <c r="UV375" s="44"/>
      <c r="UW375" s="44"/>
      <c r="UX375" s="44"/>
      <c r="UY375" s="44"/>
      <c r="UZ375" s="44"/>
      <c r="VA375" s="44"/>
      <c r="VB375" s="44"/>
      <c r="VC375" s="44"/>
      <c r="VD375" s="44"/>
      <c r="VE375" s="44"/>
      <c r="VF375" s="44"/>
      <c r="VG375" s="44"/>
      <c r="VH375" s="44"/>
      <c r="VI375" s="44"/>
      <c r="VJ375" s="44"/>
      <c r="VK375" s="44"/>
      <c r="VL375" s="44"/>
      <c r="VM375" s="44"/>
      <c r="VN375" s="44"/>
      <c r="VO375" s="44"/>
      <c r="VP375" s="44"/>
      <c r="VQ375" s="44"/>
      <c r="VR375" s="44"/>
      <c r="VS375" s="44"/>
      <c r="VT375" s="44"/>
      <c r="VU375" s="44"/>
      <c r="VV375" s="44"/>
      <c r="VW375" s="44"/>
      <c r="VX375" s="44"/>
      <c r="VY375" s="44"/>
      <c r="VZ375" s="44"/>
      <c r="WA375" s="44"/>
      <c r="WB375" s="44"/>
      <c r="WC375" s="44"/>
      <c r="WD375" s="44"/>
      <c r="WE375" s="44"/>
      <c r="WF375" s="44"/>
      <c r="WG375" s="44"/>
      <c r="WH375" s="44"/>
      <c r="WI375" s="44"/>
      <c r="WJ375" s="44"/>
      <c r="WK375" s="44"/>
      <c r="WL375" s="44"/>
      <c r="WM375" s="44"/>
      <c r="WN375" s="44"/>
      <c r="WO375" s="44"/>
      <c r="WP375" s="44"/>
      <c r="WQ375" s="44"/>
      <c r="WR375" s="44"/>
      <c r="WS375" s="44"/>
      <c r="WT375" s="44"/>
      <c r="WU375" s="44"/>
      <c r="WV375" s="44"/>
      <c r="WW375" s="44"/>
      <c r="WX375" s="44"/>
      <c r="WY375" s="44"/>
      <c r="WZ375" s="44"/>
      <c r="XA375" s="44"/>
      <c r="XB375" s="44"/>
      <c r="XC375" s="44"/>
      <c r="XD375" s="44"/>
      <c r="XE375" s="44"/>
      <c r="XF375" s="44"/>
      <c r="XG375" s="44"/>
      <c r="XH375" s="44"/>
      <c r="XI375" s="44"/>
      <c r="XJ375" s="44"/>
      <c r="XK375" s="44"/>
      <c r="XL375" s="44"/>
      <c r="XM375" s="44"/>
      <c r="XN375" s="44"/>
      <c r="XO375" s="44"/>
      <c r="XP375" s="44"/>
      <c r="XQ375" s="44"/>
      <c r="XR375" s="44"/>
      <c r="XS375" s="44"/>
      <c r="XT375" s="44"/>
      <c r="XU375" s="44"/>
      <c r="XV375" s="44"/>
      <c r="XW375" s="44"/>
      <c r="XX375" s="44"/>
      <c r="XY375" s="44"/>
      <c r="XZ375" s="44"/>
      <c r="YA375" s="44"/>
      <c r="YB375" s="44"/>
      <c r="YC375" s="44"/>
      <c r="YD375" s="44"/>
      <c r="YE375" s="44"/>
      <c r="YF375" s="44"/>
      <c r="YG375" s="44"/>
      <c r="YH375" s="44"/>
      <c r="YI375" s="44"/>
      <c r="YJ375" s="44"/>
      <c r="YK375" s="44"/>
      <c r="YL375" s="44"/>
      <c r="YM375" s="44"/>
      <c r="YN375" s="44"/>
      <c r="YO375" s="44"/>
      <c r="YP375" s="44"/>
      <c r="YQ375" s="44"/>
      <c r="YR375" s="44"/>
      <c r="YS375" s="44"/>
      <c r="YT375" s="44"/>
      <c r="YU375" s="44"/>
      <c r="YV375" s="44"/>
      <c r="YW375" s="44"/>
      <c r="YX375" s="44"/>
      <c r="YY375" s="44"/>
      <c r="YZ375" s="44"/>
      <c r="ZA375" s="44"/>
      <c r="ZB375" s="44"/>
      <c r="ZC375" s="44"/>
      <c r="ZD375" s="44"/>
      <c r="ZE375" s="44"/>
      <c r="ZF375" s="44"/>
      <c r="ZG375" s="44"/>
      <c r="ZH375" s="44"/>
      <c r="ZI375" s="44"/>
      <c r="ZJ375" s="44"/>
      <c r="ZK375" s="44"/>
      <c r="ZL375" s="44"/>
      <c r="ZM375" s="44"/>
      <c r="ZN375" s="44"/>
      <c r="ZO375" s="44"/>
      <c r="ZP375" s="44"/>
      <c r="ZQ375" s="44"/>
      <c r="ZR375" s="44"/>
      <c r="ZS375" s="44"/>
      <c r="ZT375" s="44"/>
      <c r="ZU375" s="44"/>
      <c r="ZV375" s="44"/>
      <c r="ZW375" s="44"/>
      <c r="ZX375" s="44"/>
      <c r="ZY375" s="44"/>
      <c r="ZZ375" s="44"/>
      <c r="AAA375" s="44"/>
      <c r="AAB375" s="44"/>
      <c r="AAC375" s="44"/>
      <c r="AAD375" s="44"/>
      <c r="AAE375" s="44"/>
      <c r="AAF375" s="44"/>
      <c r="AAG375" s="44"/>
      <c r="AAH375" s="44"/>
      <c r="AAI375" s="44"/>
      <c r="AAJ375" s="44"/>
      <c r="AAK375" s="44"/>
      <c r="AAL375" s="44"/>
      <c r="AAM375" s="44"/>
      <c r="AAN375" s="44"/>
      <c r="AAO375" s="44"/>
      <c r="AAP375" s="44"/>
      <c r="AAQ375" s="44"/>
      <c r="AAR375" s="44"/>
      <c r="AAS375" s="44"/>
      <c r="AAT375" s="44"/>
      <c r="AAU375" s="44"/>
      <c r="AAV375" s="44"/>
      <c r="AAW375" s="44"/>
      <c r="AAX375" s="44"/>
      <c r="AAY375" s="44"/>
      <c r="AAZ375" s="44"/>
      <c r="ABA375" s="44"/>
      <c r="ABB375" s="44"/>
      <c r="ABC375" s="44"/>
      <c r="ABD375" s="44"/>
      <c r="ABE375" s="44"/>
      <c r="ABF375" s="44"/>
      <c r="ABG375" s="44"/>
      <c r="ABH375" s="44"/>
      <c r="ABI375" s="44"/>
      <c r="ABJ375" s="44"/>
      <c r="ABK375" s="44"/>
      <c r="ABL375" s="44"/>
      <c r="ABM375" s="44"/>
      <c r="ABN375" s="44"/>
      <c r="ABO375" s="44"/>
      <c r="ABP375" s="44"/>
      <c r="ABQ375" s="44"/>
      <c r="ABR375" s="44"/>
      <c r="ABS375" s="44"/>
      <c r="ABT375" s="44"/>
      <c r="ABU375" s="44"/>
      <c r="ABV375" s="44"/>
      <c r="ABW375" s="44"/>
      <c r="ABX375" s="44"/>
      <c r="ABY375" s="44"/>
      <c r="ABZ375" s="44"/>
      <c r="ACA375" s="44"/>
      <c r="ACB375" s="44"/>
      <c r="ACC375" s="44"/>
      <c r="ACD375" s="44"/>
      <c r="ACE375" s="44"/>
      <c r="ACF375" s="44"/>
      <c r="ACG375" s="44"/>
      <c r="ACH375" s="44"/>
      <c r="ACI375" s="44"/>
      <c r="ACJ375" s="44"/>
      <c r="ACK375" s="44"/>
      <c r="ACL375" s="44"/>
      <c r="ACM375" s="44"/>
      <c r="ACN375" s="44"/>
      <c r="ACO375" s="44"/>
      <c r="ACP375" s="44"/>
      <c r="ACQ375" s="44"/>
      <c r="ACR375" s="44"/>
      <c r="ACS375" s="44"/>
      <c r="ACT375" s="44"/>
      <c r="ACU375" s="44"/>
      <c r="ACV375" s="44"/>
      <c r="ACW375" s="44"/>
      <c r="ACX375" s="44"/>
      <c r="ACY375" s="44"/>
      <c r="ACZ375" s="44"/>
      <c r="ADA375" s="44"/>
      <c r="ADB375" s="44"/>
      <c r="ADC375" s="44"/>
      <c r="ADD375" s="44"/>
      <c r="ADE375" s="44"/>
      <c r="ADF375" s="44"/>
      <c r="ADG375" s="44"/>
      <c r="ADH375" s="44"/>
      <c r="ADI375" s="44"/>
      <c r="ADJ375" s="44"/>
      <c r="ADK375" s="44"/>
      <c r="ADL375" s="44"/>
      <c r="ADM375" s="44"/>
      <c r="ADN375" s="44"/>
      <c r="ADO375" s="44"/>
      <c r="ADP375" s="44"/>
      <c r="ADQ375" s="44"/>
      <c r="ADR375" s="44"/>
      <c r="ADS375" s="44"/>
      <c r="ADT375" s="44"/>
      <c r="ADU375" s="44"/>
      <c r="ADV375" s="44"/>
      <c r="ADW375" s="44"/>
      <c r="ADX375" s="44"/>
      <c r="ADY375" s="44"/>
      <c r="ADZ375" s="44"/>
      <c r="AEA375" s="44"/>
      <c r="AEB375" s="44"/>
      <c r="AEC375" s="44"/>
      <c r="AED375" s="44"/>
      <c r="AEE375" s="44"/>
      <c r="AEF375" s="44"/>
      <c r="AEG375" s="44"/>
      <c r="AEH375" s="44"/>
      <c r="AEI375" s="44"/>
      <c r="AEJ375" s="44"/>
      <c r="AEK375" s="44"/>
      <c r="AEL375" s="44"/>
      <c r="AEM375" s="44"/>
      <c r="AEN375" s="44"/>
      <c r="AEO375" s="44"/>
      <c r="AEP375" s="44"/>
      <c r="AEQ375" s="44"/>
      <c r="AER375" s="44"/>
      <c r="AES375" s="44"/>
      <c r="AET375" s="44"/>
      <c r="AEU375" s="44"/>
      <c r="AEV375" s="44"/>
      <c r="AEW375" s="44"/>
      <c r="AEX375" s="44"/>
      <c r="AEY375" s="44"/>
      <c r="AEZ375" s="44"/>
      <c r="AFA375" s="44"/>
      <c r="AFB375" s="44"/>
      <c r="AFC375" s="44"/>
      <c r="AFD375" s="44"/>
      <c r="AFE375" s="44"/>
      <c r="AFF375" s="44"/>
      <c r="AFG375" s="44"/>
      <c r="AFH375" s="44"/>
      <c r="AFI375" s="44"/>
      <c r="AFJ375" s="44"/>
      <c r="AFK375" s="44"/>
      <c r="AFL375" s="44"/>
      <c r="AFM375" s="44"/>
      <c r="AFN375" s="44"/>
      <c r="AFO375" s="44"/>
      <c r="AFP375" s="44"/>
      <c r="AFQ375" s="44"/>
      <c r="AFR375" s="44"/>
      <c r="AFS375" s="44"/>
      <c r="AFT375" s="44"/>
      <c r="AFU375" s="44"/>
      <c r="AFV375" s="44"/>
      <c r="AFW375" s="44"/>
      <c r="AFX375" s="44"/>
      <c r="AFY375" s="44"/>
      <c r="AFZ375" s="44"/>
      <c r="AGA375" s="44"/>
      <c r="AGB375" s="44"/>
      <c r="AGC375" s="44"/>
      <c r="AGD375" s="44"/>
      <c r="AGE375" s="44"/>
      <c r="AGF375" s="44"/>
      <c r="AGG375" s="44"/>
      <c r="AGH375" s="44"/>
      <c r="AGI375" s="44"/>
      <c r="AGJ375" s="44"/>
      <c r="AGK375" s="44"/>
      <c r="AGL375" s="44"/>
      <c r="AGM375" s="44"/>
      <c r="AGN375" s="44"/>
      <c r="AGO375" s="44"/>
      <c r="AGP375" s="44"/>
      <c r="AGQ375" s="44"/>
      <c r="AGR375" s="44"/>
      <c r="AGS375" s="44"/>
      <c r="AGT375" s="44"/>
      <c r="AGU375" s="44"/>
      <c r="AGV375" s="44"/>
      <c r="AGW375" s="44"/>
      <c r="AGX375" s="44"/>
      <c r="AGY375" s="44"/>
      <c r="AGZ375" s="44"/>
      <c r="AHA375" s="44"/>
      <c r="AHB375" s="44"/>
      <c r="AHC375" s="44"/>
      <c r="AHD375" s="44"/>
      <c r="AHE375" s="44"/>
      <c r="AHF375" s="44"/>
      <c r="AHG375" s="44"/>
      <c r="AHH375" s="44"/>
      <c r="AHI375" s="44"/>
      <c r="AHJ375" s="44"/>
      <c r="AHK375" s="44"/>
      <c r="AHL375" s="44"/>
      <c r="AHM375" s="44"/>
      <c r="AHN375" s="44"/>
      <c r="AHO375" s="44"/>
      <c r="AHP375" s="44"/>
      <c r="AHQ375" s="44"/>
      <c r="AHR375" s="44"/>
      <c r="AHS375" s="44"/>
      <c r="AHT375" s="44"/>
      <c r="AHU375" s="44"/>
      <c r="AHV375" s="44"/>
      <c r="AHW375" s="44"/>
      <c r="AHX375" s="44"/>
      <c r="AHY375" s="44"/>
      <c r="AHZ375" s="44"/>
      <c r="AIA375" s="44"/>
      <c r="AIB375" s="44"/>
      <c r="AIC375" s="44"/>
      <c r="AID375" s="44"/>
      <c r="AIE375" s="44"/>
      <c r="AIF375" s="44"/>
      <c r="AIG375" s="44"/>
      <c r="AIH375" s="44"/>
      <c r="AII375" s="44"/>
      <c r="AIJ375" s="44"/>
      <c r="AIK375" s="44"/>
      <c r="AIL375" s="44"/>
      <c r="AIM375" s="44"/>
      <c r="AIN375" s="44"/>
      <c r="AIO375" s="44"/>
      <c r="AIP375" s="44"/>
      <c r="AIQ375" s="44"/>
      <c r="AIR375" s="44"/>
      <c r="AIS375" s="44"/>
      <c r="AIT375" s="44"/>
      <c r="AIU375" s="44"/>
      <c r="AIV375" s="44"/>
      <c r="AIW375" s="44"/>
      <c r="AIX375" s="44"/>
      <c r="AIY375" s="44"/>
      <c r="AIZ375" s="44"/>
      <c r="AJA375" s="44"/>
      <c r="AJB375" s="44"/>
      <c r="AJC375" s="44"/>
      <c r="AJD375" s="44"/>
      <c r="AJE375" s="44"/>
      <c r="AJF375" s="44"/>
      <c r="AJG375" s="44"/>
      <c r="AJH375" s="44"/>
      <c r="AJI375" s="44"/>
      <c r="AJJ375" s="44"/>
      <c r="AJK375" s="44"/>
      <c r="AJL375" s="44"/>
      <c r="AJM375" s="44"/>
      <c r="AJN375" s="44"/>
      <c r="AJO375" s="44"/>
      <c r="AJP375" s="44"/>
      <c r="AJQ375" s="44"/>
      <c r="AJR375" s="44"/>
      <c r="AJS375" s="44"/>
      <c r="AJT375" s="44"/>
      <c r="AJU375" s="44"/>
      <c r="AJV375" s="44"/>
      <c r="AJW375" s="44"/>
      <c r="AJX375" s="44"/>
      <c r="AJY375" s="44"/>
      <c r="AJZ375" s="44"/>
      <c r="AKA375" s="44"/>
      <c r="AKB375" s="44"/>
      <c r="AKC375" s="44"/>
      <c r="AKD375" s="44"/>
      <c r="AKE375" s="44"/>
      <c r="AKF375" s="44"/>
      <c r="AKG375" s="44"/>
      <c r="AKH375" s="44"/>
      <c r="AKI375" s="44"/>
      <c r="AKJ375" s="44"/>
      <c r="AKK375" s="44"/>
      <c r="AKL375" s="44"/>
      <c r="AKM375" s="44"/>
      <c r="AKN375" s="44"/>
      <c r="AKO375" s="44"/>
      <c r="AKP375" s="44"/>
      <c r="AKQ375" s="44"/>
      <c r="AKR375" s="44"/>
      <c r="AKS375" s="44"/>
      <c r="AKT375" s="44"/>
      <c r="AKU375" s="44"/>
      <c r="AKV375" s="44"/>
      <c r="AKW375" s="44"/>
      <c r="AKX375" s="44"/>
      <c r="AKY375" s="44"/>
      <c r="AKZ375" s="44"/>
      <c r="ALA375" s="44"/>
      <c r="ALB375" s="44"/>
      <c r="ALC375" s="44"/>
      <c r="ALD375" s="44"/>
      <c r="ALE375" s="44"/>
      <c r="ALF375" s="44"/>
      <c r="ALG375" s="44"/>
      <c r="ALH375" s="44"/>
      <c r="ALI375" s="44"/>
      <c r="ALJ375" s="44"/>
      <c r="ALK375" s="44"/>
      <c r="ALL375" s="44"/>
      <c r="ALM375" s="44"/>
      <c r="ALN375" s="44"/>
      <c r="ALO375" s="44"/>
      <c r="ALP375" s="44"/>
      <c r="ALQ375" s="44"/>
      <c r="ALR375" s="44"/>
      <c r="ALS375" s="44"/>
      <c r="ALT375" s="44"/>
      <c r="ALU375" s="44"/>
      <c r="ALV375" s="44"/>
      <c r="ALW375" s="44"/>
      <c r="ALX375" s="44"/>
      <c r="ALY375" s="44"/>
      <c r="ALZ375" s="44"/>
      <c r="AMA375" s="44"/>
      <c r="AMB375" s="44"/>
      <c r="AMC375" s="44"/>
      <c r="AMD375" s="44"/>
      <c r="AME375" s="44"/>
      <c r="AMF375" s="44"/>
      <c r="AMG375" s="44"/>
      <c r="AMH375" s="44"/>
      <c r="AMI375" s="44"/>
      <c r="AMJ375" s="44"/>
      <c r="AMK375" s="44"/>
      <c r="AML375" s="44"/>
      <c r="AMM375" s="44"/>
      <c r="AMN375" s="44"/>
      <c r="AMO375" s="44"/>
      <c r="AMP375" s="44"/>
      <c r="AMQ375" s="44"/>
      <c r="AMR375" s="44"/>
      <c r="AMS375" s="44"/>
      <c r="AMT375" s="44"/>
      <c r="AMU375" s="44"/>
      <c r="AMV375" s="44"/>
      <c r="AMW375" s="44"/>
      <c r="AMX375" s="44"/>
      <c r="AMY375" s="44"/>
      <c r="AMZ375" s="44"/>
      <c r="ANA375" s="44"/>
      <c r="ANB375" s="44"/>
      <c r="ANC375" s="44"/>
      <c r="AND375" s="44"/>
      <c r="ANE375" s="44"/>
      <c r="ANF375" s="44"/>
      <c r="ANG375" s="44"/>
      <c r="ANH375" s="44"/>
      <c r="ANI375" s="44"/>
      <c r="ANJ375" s="44"/>
      <c r="ANK375" s="44"/>
      <c r="ANL375" s="44"/>
      <c r="ANM375" s="44"/>
      <c r="ANN375" s="44"/>
      <c r="ANO375" s="44"/>
      <c r="ANP375" s="44"/>
      <c r="ANQ375" s="44"/>
      <c r="ANR375" s="44"/>
      <c r="ANS375" s="44"/>
      <c r="ANT375" s="44"/>
      <c r="ANU375" s="44"/>
      <c r="ANV375" s="44"/>
      <c r="ANW375" s="44"/>
      <c r="ANX375" s="44"/>
      <c r="ANY375" s="44"/>
      <c r="ANZ375" s="44"/>
      <c r="AOA375" s="44"/>
      <c r="AOB375" s="44"/>
      <c r="AOC375" s="44"/>
      <c r="AOD375" s="44"/>
      <c r="AOE375" s="44"/>
      <c r="AOF375" s="44"/>
      <c r="AOG375" s="44"/>
      <c r="AOH375" s="44"/>
      <c r="AOI375" s="44"/>
      <c r="AOJ375" s="44"/>
      <c r="AOK375" s="44"/>
      <c r="AOL375" s="44"/>
      <c r="AOM375" s="44"/>
      <c r="AON375" s="44"/>
      <c r="AOO375" s="44"/>
      <c r="AOP375" s="44"/>
      <c r="AOQ375" s="44"/>
      <c r="AOR375" s="44"/>
      <c r="AOS375" s="44"/>
      <c r="AOT375" s="44"/>
      <c r="AOU375" s="44"/>
      <c r="AOV375" s="44"/>
      <c r="AOW375" s="44"/>
      <c r="AOX375" s="44"/>
      <c r="AOY375" s="44"/>
      <c r="AOZ375" s="44"/>
      <c r="APA375" s="44"/>
      <c r="APB375" s="44"/>
      <c r="APC375" s="44"/>
      <c r="APD375" s="44"/>
      <c r="APE375" s="44"/>
      <c r="APF375" s="44"/>
      <c r="APG375" s="44"/>
      <c r="APH375" s="44"/>
      <c r="API375" s="44"/>
      <c r="APJ375" s="44"/>
      <c r="APK375" s="44"/>
      <c r="APL375" s="44"/>
      <c r="APM375" s="44"/>
      <c r="APN375" s="44"/>
      <c r="APO375" s="44"/>
      <c r="APP375" s="44"/>
      <c r="APQ375" s="44"/>
      <c r="APR375" s="44"/>
      <c r="APS375" s="44"/>
      <c r="APT375" s="44"/>
      <c r="APU375" s="44"/>
      <c r="APV375" s="44"/>
      <c r="APW375" s="44"/>
      <c r="APX375" s="44"/>
      <c r="APY375" s="44"/>
      <c r="APZ375" s="44"/>
      <c r="AQA375" s="44"/>
      <c r="AQB375" s="44"/>
      <c r="AQC375" s="44"/>
      <c r="AQD375" s="44"/>
      <c r="AQE375" s="44"/>
      <c r="AQF375" s="44"/>
      <c r="AQG375" s="44"/>
      <c r="AQH375" s="44"/>
      <c r="AQI375" s="44"/>
      <c r="AQJ375" s="44"/>
      <c r="AQK375" s="44"/>
      <c r="AQL375" s="44"/>
      <c r="AQM375" s="44"/>
      <c r="AQN375" s="44"/>
      <c r="AQO375" s="44"/>
      <c r="AQP375" s="44"/>
      <c r="AQQ375" s="44"/>
      <c r="AQR375" s="44"/>
      <c r="AQS375" s="44"/>
      <c r="AQT375" s="44"/>
      <c r="AQU375" s="44"/>
      <c r="AQV375" s="44"/>
      <c r="AQW375" s="44"/>
      <c r="AQX375" s="44"/>
      <c r="AQY375" s="44"/>
      <c r="AQZ375" s="44"/>
      <c r="ARA375" s="44"/>
      <c r="ARB375" s="44"/>
      <c r="ARC375" s="44"/>
      <c r="ARD375" s="44"/>
      <c r="ARE375" s="44"/>
      <c r="ARF375" s="44"/>
      <c r="ARG375" s="44"/>
      <c r="ARH375" s="44"/>
      <c r="ARI375" s="44"/>
      <c r="ARJ375" s="44"/>
      <c r="ARK375" s="44"/>
      <c r="ARL375" s="44"/>
      <c r="ARM375" s="44"/>
      <c r="ARN375" s="44"/>
      <c r="ARO375" s="44"/>
      <c r="ARP375" s="44"/>
      <c r="ARQ375" s="44"/>
      <c r="ARR375" s="44"/>
      <c r="ARS375" s="44"/>
      <c r="ART375" s="44"/>
      <c r="ARU375" s="44"/>
      <c r="ARV375" s="44"/>
      <c r="ARW375" s="44"/>
      <c r="ARX375" s="44"/>
      <c r="ARY375" s="44"/>
      <c r="ARZ375" s="44"/>
      <c r="ASA375" s="44"/>
      <c r="ASB375" s="44"/>
      <c r="ASC375" s="44"/>
      <c r="ASD375" s="44"/>
      <c r="ASE375" s="44"/>
      <c r="ASF375" s="44"/>
      <c r="ASG375" s="44"/>
      <c r="ASH375" s="44"/>
      <c r="ASI375" s="44"/>
      <c r="ASJ375" s="44"/>
      <c r="ASK375" s="44"/>
      <c r="ASL375" s="44"/>
      <c r="ASM375" s="44"/>
      <c r="ASN375" s="44"/>
      <c r="ASO375" s="44"/>
      <c r="ASP375" s="44"/>
      <c r="ASQ375" s="44"/>
      <c r="ASR375" s="44"/>
      <c r="ASS375" s="44"/>
      <c r="AST375" s="44"/>
      <c r="ASU375" s="44"/>
      <c r="ASV375" s="44"/>
      <c r="ASW375" s="44"/>
      <c r="ASX375" s="44"/>
      <c r="ASY375" s="44"/>
      <c r="ASZ375" s="44"/>
      <c r="ATA375" s="44"/>
      <c r="ATB375" s="44"/>
      <c r="ATC375" s="44"/>
      <c r="ATD375" s="44"/>
      <c r="ATE375" s="44"/>
      <c r="ATF375" s="44"/>
      <c r="ATG375" s="44"/>
      <c r="ATH375" s="44"/>
      <c r="ATI375" s="44"/>
      <c r="ATJ375" s="44"/>
      <c r="ATK375" s="44"/>
      <c r="ATL375" s="44"/>
      <c r="ATM375" s="44"/>
      <c r="ATN375" s="44"/>
      <c r="ATO375" s="44"/>
      <c r="ATP375" s="44"/>
      <c r="ATQ375" s="44"/>
      <c r="ATR375" s="44"/>
      <c r="ATS375" s="44"/>
      <c r="ATT375" s="44"/>
      <c r="ATU375" s="44"/>
      <c r="ATV375" s="44"/>
      <c r="ATW375" s="44"/>
      <c r="ATX375" s="44"/>
      <c r="ATY375" s="44"/>
      <c r="ATZ375" s="44"/>
      <c r="AUA375" s="44"/>
      <c r="AUB375" s="44"/>
      <c r="AUC375" s="44"/>
      <c r="AUD375" s="44"/>
      <c r="AUE375" s="44"/>
      <c r="AUF375" s="44"/>
      <c r="AUG375" s="44"/>
      <c r="AUH375" s="44"/>
      <c r="AUI375" s="44"/>
      <c r="AUJ375" s="44"/>
      <c r="AUK375" s="44"/>
      <c r="AUL375" s="44"/>
      <c r="AUM375" s="44"/>
      <c r="AUN375" s="44"/>
      <c r="AUO375" s="44"/>
      <c r="AUP375" s="44"/>
      <c r="AUQ375" s="44"/>
      <c r="AUR375" s="44"/>
      <c r="AUS375" s="44"/>
      <c r="AUT375" s="44"/>
      <c r="AUU375" s="44"/>
      <c r="AUV375" s="44"/>
      <c r="AUW375" s="44"/>
      <c r="AUX375" s="44"/>
      <c r="AUY375" s="44"/>
      <c r="AUZ375" s="44"/>
      <c r="AVA375" s="44"/>
      <c r="AVB375" s="44"/>
      <c r="AVC375" s="44"/>
      <c r="AVD375" s="44"/>
      <c r="AVE375" s="44"/>
      <c r="AVF375" s="44"/>
      <c r="AVG375" s="44"/>
      <c r="AVH375" s="44"/>
      <c r="AVI375" s="44"/>
      <c r="AVJ375" s="44"/>
      <c r="AVK375" s="44"/>
      <c r="AVL375" s="44"/>
      <c r="AVM375" s="44"/>
      <c r="AVN375" s="44"/>
      <c r="AVO375" s="44"/>
      <c r="AVP375" s="44"/>
      <c r="AVQ375" s="44"/>
      <c r="AVR375" s="44"/>
      <c r="AVS375" s="44"/>
      <c r="AVT375" s="44"/>
      <c r="AVU375" s="44"/>
      <c r="AVV375" s="44"/>
      <c r="AVW375" s="44"/>
      <c r="AVX375" s="44"/>
      <c r="AVY375" s="44"/>
      <c r="AVZ375" s="44"/>
      <c r="AWA375" s="44"/>
      <c r="AWB375" s="44"/>
      <c r="AWC375" s="44"/>
      <c r="AWD375" s="44"/>
      <c r="AWE375" s="44"/>
      <c r="AWF375" s="44"/>
      <c r="AWG375" s="44"/>
      <c r="AWH375" s="44"/>
      <c r="AWI375" s="44"/>
      <c r="AWJ375" s="44"/>
      <c r="AWK375" s="44"/>
      <c r="AWL375" s="44"/>
      <c r="AWM375" s="44"/>
      <c r="AWN375" s="44"/>
      <c r="AWO375" s="44"/>
      <c r="AWP375" s="44"/>
      <c r="AWQ375" s="44"/>
      <c r="AWR375" s="44"/>
      <c r="AWS375" s="44"/>
      <c r="AWT375" s="44"/>
      <c r="AWU375" s="44"/>
      <c r="AWV375" s="44"/>
      <c r="AWW375" s="44"/>
      <c r="AWX375" s="44"/>
      <c r="AWY375" s="44"/>
      <c r="AWZ375" s="44"/>
      <c r="AXA375" s="44"/>
      <c r="AXB375" s="44"/>
      <c r="AXC375" s="44"/>
      <c r="AXD375" s="44"/>
      <c r="AXE375" s="44"/>
      <c r="AXF375" s="44"/>
      <c r="AXG375" s="44"/>
      <c r="AXH375" s="44"/>
      <c r="AXI375" s="44"/>
      <c r="AXJ375" s="44"/>
      <c r="AXK375" s="44"/>
      <c r="AXL375" s="44"/>
      <c r="AXM375" s="44"/>
      <c r="AXN375" s="44"/>
      <c r="AXO375" s="44"/>
      <c r="AXP375" s="44"/>
      <c r="AXQ375" s="44"/>
      <c r="AXR375" s="44"/>
      <c r="AXS375" s="44"/>
      <c r="AXT375" s="44"/>
      <c r="AXU375" s="44"/>
      <c r="AXV375" s="44"/>
      <c r="AXW375" s="44"/>
      <c r="AXX375" s="44"/>
      <c r="AXY375" s="44"/>
      <c r="AXZ375" s="44"/>
      <c r="AYA375" s="44"/>
      <c r="AYB375" s="44"/>
      <c r="AYC375" s="44"/>
      <c r="AYD375" s="44"/>
      <c r="AYE375" s="44"/>
      <c r="AYF375" s="44"/>
      <c r="AYG375" s="44"/>
      <c r="AYH375" s="44"/>
      <c r="AYI375" s="44"/>
      <c r="AYJ375" s="44"/>
      <c r="AYK375" s="44"/>
      <c r="AYL375" s="44"/>
      <c r="AYM375" s="44"/>
      <c r="AYN375" s="44"/>
      <c r="AYO375" s="44"/>
      <c r="AYP375" s="44"/>
      <c r="AYQ375" s="44"/>
      <c r="AYR375" s="44"/>
      <c r="AYS375" s="44"/>
      <c r="AYT375" s="44"/>
      <c r="AYU375" s="44"/>
      <c r="AYV375" s="44"/>
      <c r="AYW375" s="44"/>
      <c r="AYX375" s="44"/>
      <c r="AYY375" s="44"/>
      <c r="AYZ375" s="44"/>
      <c r="AZA375" s="44"/>
      <c r="AZB375" s="44"/>
      <c r="AZC375" s="44"/>
      <c r="AZD375" s="44"/>
      <c r="AZE375" s="44"/>
      <c r="AZF375" s="44"/>
      <c r="AZG375" s="44"/>
      <c r="AZH375" s="44"/>
      <c r="AZI375" s="44"/>
      <c r="AZJ375" s="44"/>
      <c r="AZK375" s="44"/>
      <c r="AZL375" s="44"/>
      <c r="AZM375" s="44"/>
      <c r="AZN375" s="44"/>
      <c r="AZO375" s="44"/>
      <c r="AZP375" s="44"/>
      <c r="AZQ375" s="44"/>
      <c r="AZR375" s="44"/>
      <c r="AZS375" s="44"/>
      <c r="AZT375" s="44"/>
      <c r="AZU375" s="44"/>
      <c r="AZV375" s="44"/>
      <c r="AZW375" s="44"/>
      <c r="AZX375" s="44"/>
      <c r="AZY375" s="44"/>
      <c r="AZZ375" s="44"/>
      <c r="BAA375" s="44"/>
      <c r="BAB375" s="44"/>
      <c r="BAC375" s="44"/>
      <c r="BAD375" s="44"/>
      <c r="BAE375" s="44"/>
      <c r="BAF375" s="44"/>
      <c r="BAG375" s="44"/>
      <c r="BAH375" s="44"/>
      <c r="BAI375" s="44"/>
      <c r="BAJ375" s="44"/>
      <c r="BAK375" s="44"/>
      <c r="BAL375" s="44"/>
      <c r="BAM375" s="44"/>
      <c r="BAN375" s="44"/>
      <c r="BAO375" s="44"/>
      <c r="BAP375" s="44"/>
      <c r="BAQ375" s="44"/>
      <c r="BAR375" s="44"/>
      <c r="BAS375" s="44"/>
      <c r="BAT375" s="44"/>
      <c r="BAU375" s="44"/>
      <c r="BAV375" s="44"/>
      <c r="BAW375" s="44"/>
      <c r="BAX375" s="44"/>
      <c r="BAY375" s="44"/>
      <c r="BAZ375" s="44"/>
      <c r="BBA375" s="44"/>
      <c r="BBB375" s="44"/>
      <c r="BBC375" s="44"/>
      <c r="BBD375" s="44"/>
      <c r="BBE375" s="44"/>
      <c r="BBF375" s="44"/>
      <c r="BBG375" s="44"/>
      <c r="BBH375" s="44"/>
      <c r="BBI375" s="44"/>
      <c r="BBJ375" s="44"/>
      <c r="BBK375" s="44"/>
      <c r="BBL375" s="44"/>
      <c r="BBM375" s="44"/>
      <c r="BBN375" s="44"/>
      <c r="BBO375" s="44"/>
      <c r="BBP375" s="44"/>
      <c r="BBQ375" s="44"/>
      <c r="BBR375" s="44"/>
      <c r="BBS375" s="44"/>
      <c r="BBT375" s="44"/>
      <c r="BBU375" s="44"/>
      <c r="BBV375" s="44"/>
      <c r="BBW375" s="44"/>
      <c r="BBX375" s="44"/>
      <c r="BBY375" s="44"/>
      <c r="BBZ375" s="44"/>
      <c r="BCA375" s="44"/>
      <c r="BCB375" s="44"/>
      <c r="BCC375" s="44"/>
      <c r="BCD375" s="44"/>
      <c r="BCE375" s="44"/>
      <c r="BCF375" s="44"/>
      <c r="BCG375" s="44"/>
      <c r="BCH375" s="44"/>
      <c r="BCI375" s="44"/>
      <c r="BCJ375" s="44"/>
      <c r="BCK375" s="44"/>
      <c r="BCL375" s="44"/>
      <c r="BCM375" s="44"/>
      <c r="BCN375" s="44"/>
      <c r="BCO375" s="44"/>
      <c r="BCP375" s="44"/>
      <c r="BCQ375" s="44"/>
      <c r="BCR375" s="44"/>
      <c r="BCS375" s="44"/>
      <c r="BCT375" s="44"/>
      <c r="BCU375" s="44"/>
      <c r="BCV375" s="44"/>
      <c r="BCW375" s="44"/>
      <c r="BCX375" s="44"/>
      <c r="BCY375" s="44"/>
      <c r="BCZ375" s="44"/>
      <c r="BDA375" s="44"/>
      <c r="BDB375" s="44"/>
      <c r="BDC375" s="44"/>
      <c r="BDD375" s="44"/>
      <c r="BDE375" s="44"/>
      <c r="BDF375" s="44"/>
      <c r="BDG375" s="44"/>
      <c r="BDH375" s="44"/>
      <c r="BDI375" s="44"/>
      <c r="BDJ375" s="44"/>
      <c r="BDK375" s="44"/>
      <c r="BDL375" s="44"/>
      <c r="BDM375" s="44"/>
      <c r="BDN375" s="44"/>
      <c r="BDO375" s="44"/>
      <c r="BDP375" s="44"/>
      <c r="BDQ375" s="44"/>
      <c r="BDR375" s="44"/>
      <c r="BDS375" s="44"/>
      <c r="BDT375" s="44"/>
      <c r="BDU375" s="44"/>
      <c r="BDV375" s="44"/>
      <c r="BDW375" s="44"/>
      <c r="BDX375" s="44"/>
      <c r="BDY375" s="44"/>
      <c r="BDZ375" s="44"/>
      <c r="BEA375" s="44"/>
      <c r="BEB375" s="44"/>
      <c r="BEC375" s="44"/>
      <c r="BED375" s="44"/>
      <c r="BEE375" s="44"/>
      <c r="BEF375" s="44"/>
      <c r="BEG375" s="44"/>
      <c r="BEH375" s="44"/>
      <c r="BEI375" s="44"/>
      <c r="BEJ375" s="44"/>
      <c r="BEK375" s="44"/>
      <c r="BEL375" s="44"/>
      <c r="BEM375" s="44"/>
      <c r="BEN375" s="44"/>
      <c r="BEO375" s="44"/>
      <c r="BEP375" s="44"/>
      <c r="BEQ375" s="44"/>
      <c r="BER375" s="44"/>
      <c r="BES375" s="44"/>
      <c r="BET375" s="44"/>
      <c r="BEU375" s="44"/>
      <c r="BEV375" s="44"/>
      <c r="BEW375" s="44"/>
      <c r="BEX375" s="44"/>
      <c r="BEY375" s="44"/>
      <c r="BEZ375" s="44"/>
      <c r="BFA375" s="44"/>
      <c r="BFB375" s="44"/>
      <c r="BFC375" s="44"/>
      <c r="BFD375" s="44"/>
      <c r="BFE375" s="44"/>
      <c r="BFF375" s="44"/>
      <c r="BFG375" s="44"/>
      <c r="BFH375" s="44"/>
      <c r="BFI375" s="44"/>
      <c r="BFJ375" s="44"/>
      <c r="BFK375" s="44"/>
      <c r="BFL375" s="44"/>
      <c r="BFM375" s="44"/>
      <c r="BFN375" s="44"/>
      <c r="BFO375" s="44"/>
      <c r="BFP375" s="44"/>
      <c r="BFQ375" s="44"/>
      <c r="BFR375" s="44"/>
      <c r="BFS375" s="44"/>
      <c r="BFT375" s="44"/>
      <c r="BFU375" s="44"/>
      <c r="BFV375" s="44"/>
      <c r="BFW375" s="44"/>
      <c r="BFX375" s="44"/>
      <c r="BFY375" s="44"/>
      <c r="BFZ375" s="44"/>
      <c r="BGA375" s="44"/>
      <c r="BGB375" s="44"/>
      <c r="BGC375" s="44"/>
      <c r="BGD375" s="44"/>
      <c r="BGE375" s="44"/>
      <c r="BGF375" s="44"/>
      <c r="BGG375" s="44"/>
      <c r="BGH375" s="44"/>
      <c r="BGI375" s="44"/>
      <c r="BGJ375" s="44"/>
      <c r="BGK375" s="44"/>
      <c r="BGL375" s="44"/>
      <c r="BGM375" s="44"/>
      <c r="BGN375" s="44"/>
      <c r="BGO375" s="44"/>
      <c r="BGP375" s="44"/>
      <c r="BGQ375" s="44"/>
      <c r="BGR375" s="44"/>
      <c r="BGS375" s="44"/>
      <c r="BGT375" s="44"/>
      <c r="BGU375" s="44"/>
      <c r="BGV375" s="44"/>
      <c r="BGW375" s="44"/>
      <c r="BGX375" s="44"/>
      <c r="BGY375" s="44"/>
      <c r="BGZ375" s="44"/>
      <c r="BHA375" s="44"/>
      <c r="BHB375" s="44"/>
      <c r="BHC375" s="44"/>
      <c r="BHD375" s="44"/>
      <c r="BHE375" s="44"/>
      <c r="BHF375" s="44"/>
      <c r="BHG375" s="44"/>
      <c r="BHH375" s="44"/>
      <c r="BHI375" s="44"/>
      <c r="BHJ375" s="44"/>
      <c r="BHK375" s="44"/>
      <c r="BHL375" s="44"/>
      <c r="BHM375" s="44"/>
      <c r="BHN375" s="44"/>
      <c r="BHO375" s="44"/>
      <c r="BHP375" s="44"/>
      <c r="BHQ375" s="44"/>
      <c r="BHR375" s="44"/>
      <c r="BHS375" s="44"/>
      <c r="BHT375" s="44"/>
      <c r="BHU375" s="44"/>
      <c r="BHV375" s="44"/>
      <c r="BHW375" s="44"/>
      <c r="BHX375" s="44"/>
      <c r="BHY375" s="44"/>
      <c r="BHZ375" s="44"/>
      <c r="BIA375" s="44"/>
      <c r="BIB375" s="44"/>
      <c r="BIC375" s="44"/>
      <c r="BID375" s="44"/>
      <c r="BIE375" s="44"/>
      <c r="BIF375" s="44"/>
      <c r="BIG375" s="44"/>
      <c r="BIH375" s="44"/>
      <c r="BII375" s="44"/>
      <c r="BIJ375" s="44"/>
      <c r="BIK375" s="44"/>
      <c r="BIL375" s="44"/>
      <c r="BIM375" s="44"/>
      <c r="BIN375" s="44"/>
      <c r="BIO375" s="44"/>
      <c r="BIP375" s="44"/>
      <c r="BIQ375" s="44"/>
      <c r="BIR375" s="44"/>
      <c r="BIS375" s="44"/>
      <c r="BIT375" s="44"/>
      <c r="BIU375" s="44"/>
      <c r="BIV375" s="44"/>
      <c r="BIW375" s="44"/>
      <c r="BIX375" s="44"/>
      <c r="BIY375" s="44"/>
      <c r="BIZ375" s="44"/>
      <c r="BJA375" s="44"/>
      <c r="BJB375" s="44"/>
      <c r="BJC375" s="44"/>
      <c r="BJD375" s="44"/>
      <c r="BJE375" s="44"/>
      <c r="BJF375" s="44"/>
      <c r="BJG375" s="44"/>
      <c r="BJH375" s="44"/>
      <c r="BJI375" s="44"/>
      <c r="BJJ375" s="44"/>
      <c r="BJK375" s="44"/>
      <c r="BJL375" s="44"/>
      <c r="BJM375" s="44"/>
      <c r="BJN375" s="44"/>
      <c r="BJO375" s="44"/>
      <c r="BJP375" s="44"/>
      <c r="BJQ375" s="44"/>
      <c r="BJR375" s="44"/>
      <c r="BJS375" s="44"/>
      <c r="BJT375" s="44"/>
      <c r="BJU375" s="44"/>
      <c r="BJV375" s="44"/>
      <c r="BJW375" s="44"/>
      <c r="BJX375" s="44"/>
      <c r="BJY375" s="44"/>
      <c r="BJZ375" s="44"/>
      <c r="BKA375" s="44"/>
      <c r="BKB375" s="44"/>
      <c r="BKC375" s="44"/>
      <c r="BKD375" s="44"/>
      <c r="BKE375" s="44"/>
      <c r="BKF375" s="44"/>
      <c r="BKG375" s="44"/>
      <c r="BKH375" s="44"/>
      <c r="BKI375" s="44"/>
      <c r="BKJ375" s="44"/>
      <c r="BKK375" s="44"/>
      <c r="BKL375" s="44"/>
      <c r="BKM375" s="44"/>
      <c r="BKN375" s="44"/>
      <c r="BKO375" s="44"/>
      <c r="BKP375" s="44"/>
      <c r="BKQ375" s="44"/>
      <c r="BKR375" s="44"/>
      <c r="BKS375" s="44"/>
      <c r="BKT375" s="44"/>
      <c r="BKU375" s="44"/>
      <c r="BKV375" s="44"/>
      <c r="BKW375" s="44"/>
      <c r="BKX375" s="44"/>
      <c r="BKY375" s="44"/>
      <c r="BKZ375" s="44"/>
      <c r="BLA375" s="44"/>
      <c r="BLB375" s="44"/>
      <c r="BLC375" s="44"/>
      <c r="BLD375" s="44"/>
      <c r="BLE375" s="44"/>
      <c r="BLF375" s="44"/>
      <c r="BLG375" s="44"/>
      <c r="BLH375" s="44"/>
      <c r="BLI375" s="44"/>
      <c r="BLJ375" s="44"/>
      <c r="BLK375" s="44"/>
      <c r="BLL375" s="44"/>
      <c r="BLM375" s="44"/>
      <c r="BLN375" s="44"/>
      <c r="BLO375" s="44"/>
      <c r="BLP375" s="44"/>
      <c r="BLQ375" s="44"/>
      <c r="BLR375" s="44"/>
      <c r="BLS375" s="44"/>
      <c r="BLT375" s="44"/>
      <c r="BLU375" s="44"/>
      <c r="BLV375" s="44"/>
      <c r="BLW375" s="44"/>
      <c r="BLX375" s="44"/>
      <c r="BLY375" s="44"/>
      <c r="BLZ375" s="44"/>
      <c r="BMA375" s="44"/>
      <c r="BMB375" s="44"/>
      <c r="BMC375" s="44"/>
      <c r="BMD375" s="44"/>
      <c r="BME375" s="44"/>
      <c r="BMF375" s="44"/>
      <c r="BMG375" s="44"/>
      <c r="BMH375" s="44"/>
      <c r="BMI375" s="44"/>
      <c r="BMJ375" s="44"/>
      <c r="BMK375" s="44"/>
      <c r="BML375" s="44"/>
      <c r="BMM375" s="44"/>
      <c r="BMN375" s="44"/>
      <c r="BMO375" s="44"/>
      <c r="BMP375" s="44"/>
      <c r="BMQ375" s="44"/>
      <c r="BMR375" s="44"/>
      <c r="BMS375" s="44"/>
      <c r="BMT375" s="44"/>
      <c r="BMU375" s="44"/>
      <c r="BMV375" s="44"/>
      <c r="BMW375" s="44"/>
      <c r="BMX375" s="44"/>
      <c r="BMY375" s="44"/>
      <c r="BMZ375" s="44"/>
      <c r="BNA375" s="44"/>
      <c r="BNB375" s="44"/>
      <c r="BNC375" s="44"/>
      <c r="BND375" s="44"/>
      <c r="BNE375" s="44"/>
      <c r="BNF375" s="44"/>
      <c r="BNG375" s="44"/>
      <c r="BNH375" s="44"/>
      <c r="BNI375" s="44"/>
      <c r="BNJ375" s="44"/>
      <c r="BNK375" s="44"/>
      <c r="BNL375" s="44"/>
      <c r="BNM375" s="44"/>
      <c r="BNN375" s="44"/>
      <c r="BNO375" s="44"/>
      <c r="BNP375" s="44"/>
      <c r="BNQ375" s="44"/>
      <c r="BNR375" s="44"/>
      <c r="BNS375" s="44"/>
      <c r="BNT375" s="44"/>
      <c r="BNU375" s="44"/>
      <c r="BNV375" s="44"/>
      <c r="BNW375" s="44"/>
      <c r="BNX375" s="44"/>
      <c r="BNY375" s="44"/>
      <c r="BNZ375" s="44"/>
      <c r="BOA375" s="44"/>
      <c r="BOB375" s="44"/>
      <c r="BOC375" s="44"/>
      <c r="BOD375" s="44"/>
      <c r="BOE375" s="44"/>
      <c r="BOF375" s="44"/>
      <c r="BOG375" s="44"/>
      <c r="BOH375" s="44"/>
      <c r="BOI375" s="44"/>
      <c r="BOJ375" s="44"/>
      <c r="BOK375" s="44"/>
      <c r="BOL375" s="44"/>
      <c r="BOM375" s="44"/>
      <c r="BON375" s="44"/>
      <c r="BOO375" s="44"/>
      <c r="BOP375" s="44"/>
      <c r="BOQ375" s="44"/>
      <c r="BOR375" s="44"/>
      <c r="BOS375" s="44"/>
      <c r="BOT375" s="44"/>
      <c r="BOU375" s="44"/>
      <c r="BOV375" s="44"/>
      <c r="BOW375" s="44"/>
      <c r="BOX375" s="44"/>
      <c r="BOY375" s="44"/>
      <c r="BOZ375" s="44"/>
      <c r="BPA375" s="44"/>
      <c r="BPB375" s="44"/>
      <c r="BPC375" s="44"/>
      <c r="BPD375" s="44"/>
      <c r="BPE375" s="44"/>
      <c r="BPF375" s="44"/>
      <c r="BPG375" s="44"/>
      <c r="BPH375" s="44"/>
      <c r="BPI375" s="44"/>
      <c r="BPJ375" s="44"/>
      <c r="BPK375" s="44"/>
      <c r="BPL375" s="44"/>
      <c r="BPM375" s="44"/>
      <c r="BPN375" s="44"/>
      <c r="BPO375" s="44"/>
      <c r="BPP375" s="44"/>
      <c r="BPQ375" s="44"/>
      <c r="BPR375" s="44"/>
      <c r="BPS375" s="44"/>
      <c r="BPT375" s="44"/>
      <c r="BPU375" s="44"/>
      <c r="BPV375" s="44"/>
      <c r="BPW375" s="44"/>
      <c r="BPX375" s="44"/>
      <c r="BPY375" s="44"/>
      <c r="BPZ375" s="44"/>
      <c r="BQA375" s="44"/>
      <c r="BQB375" s="44"/>
      <c r="BQC375" s="44"/>
      <c r="BQD375" s="44"/>
      <c r="BQE375" s="44"/>
      <c r="BQF375" s="44"/>
      <c r="BQG375" s="44"/>
      <c r="BQH375" s="44"/>
      <c r="BQI375" s="44"/>
      <c r="BQJ375" s="44"/>
      <c r="BQK375" s="44"/>
      <c r="BQL375" s="44"/>
      <c r="BQM375" s="44"/>
      <c r="BQN375" s="44"/>
      <c r="BQO375" s="44"/>
      <c r="BQP375" s="44"/>
      <c r="BQQ375" s="44"/>
      <c r="BQR375" s="44"/>
      <c r="BQS375" s="44"/>
      <c r="BQT375" s="44"/>
      <c r="BQU375" s="44"/>
      <c r="BQV375" s="44"/>
      <c r="BQW375" s="44"/>
      <c r="BQX375" s="44"/>
      <c r="BQY375" s="44"/>
      <c r="BQZ375" s="44"/>
      <c r="BRA375" s="44"/>
      <c r="BRB375" s="44"/>
      <c r="BRC375" s="44"/>
      <c r="BRD375" s="44"/>
      <c r="BRE375" s="44"/>
      <c r="BRF375" s="44"/>
      <c r="BRG375" s="44"/>
      <c r="BRH375" s="44"/>
      <c r="BRI375" s="44"/>
      <c r="BRJ375" s="44"/>
      <c r="BRK375" s="44"/>
      <c r="BRL375" s="44"/>
      <c r="BRM375" s="44"/>
      <c r="BRN375" s="44"/>
      <c r="BRO375" s="44"/>
      <c r="BRP375" s="44"/>
      <c r="BRQ375" s="44"/>
      <c r="BRR375" s="44"/>
      <c r="BRS375" s="44"/>
      <c r="BRT375" s="44"/>
      <c r="BRU375" s="44"/>
      <c r="BRV375" s="44"/>
      <c r="BRW375" s="44"/>
      <c r="BRX375" s="44"/>
      <c r="BRY375" s="44"/>
      <c r="BRZ375" s="44"/>
    </row>
    <row r="376" spans="1:2296" s="45" customFormat="1" x14ac:dyDescent="0.3">
      <c r="A376" s="812"/>
      <c r="B376" s="812"/>
      <c r="C376" s="812"/>
      <c r="D376" s="793"/>
      <c r="E376" s="542" t="s">
        <v>500</v>
      </c>
      <c r="F376" s="364">
        <v>81</v>
      </c>
      <c r="G376" s="394"/>
      <c r="H376" s="338">
        <v>0</v>
      </c>
      <c r="I376" s="335">
        <v>252371269</v>
      </c>
      <c r="J376" s="335">
        <v>251972318.09</v>
      </c>
      <c r="K376" s="335">
        <v>0</v>
      </c>
      <c r="L376" s="624" t="s">
        <v>144</v>
      </c>
      <c r="M376" s="621">
        <v>56999043.350000001</v>
      </c>
      <c r="N376" s="335">
        <v>104819345.34999999</v>
      </c>
      <c r="O376" s="335">
        <v>104287931</v>
      </c>
      <c r="P376" s="335">
        <v>92514194</v>
      </c>
      <c r="Q376" s="648" t="s">
        <v>490</v>
      </c>
      <c r="R376" s="621">
        <v>0</v>
      </c>
      <c r="S376" s="482">
        <v>0</v>
      </c>
      <c r="T376" s="482">
        <v>0</v>
      </c>
      <c r="U376" s="482">
        <v>0</v>
      </c>
      <c r="V376" s="643"/>
      <c r="W376" s="498">
        <f>H376+M376+R376</f>
        <v>56999043.350000001</v>
      </c>
      <c r="X376" s="368">
        <f t="shared" si="217"/>
        <v>357190614.35000002</v>
      </c>
      <c r="Y376" s="368">
        <f t="shared" si="217"/>
        <v>356260249.09000003</v>
      </c>
      <c r="Z376" s="639">
        <f t="shared" si="217"/>
        <v>92514194</v>
      </c>
      <c r="AA376" s="897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4"/>
      <c r="EB376" s="44"/>
      <c r="EC376" s="44"/>
      <c r="ED376" s="44"/>
      <c r="EE376" s="44"/>
      <c r="EF376" s="44"/>
      <c r="EG376" s="44"/>
      <c r="EH376" s="44"/>
      <c r="EI376" s="44"/>
      <c r="EJ376" s="44"/>
      <c r="EK376" s="44"/>
      <c r="EL376" s="44"/>
      <c r="EM376" s="44"/>
      <c r="EN376" s="44"/>
      <c r="EO376" s="44"/>
      <c r="EP376" s="44"/>
      <c r="EQ376" s="44"/>
      <c r="ER376" s="44"/>
      <c r="ES376" s="44"/>
      <c r="ET376" s="44"/>
      <c r="EU376" s="44"/>
      <c r="EV376" s="44"/>
      <c r="EW376" s="44"/>
      <c r="EX376" s="44"/>
      <c r="EY376" s="44"/>
      <c r="EZ376" s="44"/>
      <c r="FA376" s="44"/>
      <c r="FB376" s="44"/>
      <c r="FC376" s="44"/>
      <c r="FD376" s="44"/>
      <c r="FE376" s="44"/>
      <c r="FF376" s="44"/>
      <c r="FG376" s="44"/>
      <c r="FH376" s="44"/>
      <c r="FI376" s="44"/>
      <c r="FJ376" s="44"/>
      <c r="FK376" s="44"/>
      <c r="FL376" s="44"/>
      <c r="FM376" s="44"/>
      <c r="FN376" s="44"/>
      <c r="FO376" s="44"/>
      <c r="FP376" s="44"/>
      <c r="FQ376" s="44"/>
      <c r="FR376" s="44"/>
      <c r="FS376" s="44"/>
      <c r="FT376" s="44"/>
      <c r="FU376" s="44"/>
      <c r="FV376" s="44"/>
      <c r="FW376" s="44"/>
      <c r="FX376" s="44"/>
      <c r="FY376" s="44"/>
      <c r="FZ376" s="44"/>
      <c r="GA376" s="44"/>
      <c r="GB376" s="44"/>
      <c r="GC376" s="44"/>
      <c r="GD376" s="44"/>
      <c r="GE376" s="44"/>
      <c r="GF376" s="44"/>
      <c r="GG376" s="44"/>
      <c r="GH376" s="44"/>
      <c r="GI376" s="44"/>
      <c r="GJ376" s="44"/>
      <c r="GK376" s="44"/>
      <c r="GL376" s="44"/>
      <c r="GM376" s="44"/>
      <c r="GN376" s="44"/>
      <c r="GO376" s="44"/>
      <c r="GP376" s="44"/>
      <c r="GQ376" s="44"/>
      <c r="GR376" s="44"/>
      <c r="GS376" s="44"/>
      <c r="GT376" s="44"/>
      <c r="GU376" s="44"/>
      <c r="GV376" s="44"/>
      <c r="GW376" s="44"/>
      <c r="GX376" s="44"/>
      <c r="GY376" s="44"/>
      <c r="GZ376" s="44"/>
      <c r="HA376" s="44"/>
      <c r="HB376" s="44"/>
      <c r="HC376" s="44"/>
      <c r="HD376" s="44"/>
      <c r="HE376" s="44"/>
      <c r="HF376" s="44"/>
      <c r="HG376" s="44"/>
      <c r="HH376" s="44"/>
      <c r="HI376" s="44"/>
      <c r="HJ376" s="44"/>
      <c r="HK376" s="44"/>
      <c r="HL376" s="44"/>
      <c r="HM376" s="44"/>
      <c r="HN376" s="44"/>
      <c r="HO376" s="44"/>
      <c r="HP376" s="44"/>
      <c r="HQ376" s="44"/>
      <c r="HR376" s="44"/>
      <c r="HS376" s="44"/>
      <c r="HT376" s="44"/>
      <c r="HU376" s="44"/>
      <c r="HV376" s="44"/>
      <c r="HW376" s="44"/>
      <c r="HX376" s="44"/>
      <c r="HY376" s="44"/>
      <c r="HZ376" s="44"/>
      <c r="IA376" s="44"/>
      <c r="IB376" s="44"/>
      <c r="IC376" s="44"/>
      <c r="ID376" s="44"/>
      <c r="IE376" s="44"/>
      <c r="IF376" s="44"/>
      <c r="IG376" s="44"/>
      <c r="IH376" s="44"/>
      <c r="II376" s="44"/>
      <c r="IJ376" s="44"/>
      <c r="IK376" s="44"/>
      <c r="IL376" s="44"/>
      <c r="IM376" s="44"/>
      <c r="IN376" s="44"/>
      <c r="IO376" s="44"/>
      <c r="IP376" s="44"/>
      <c r="IQ376" s="44"/>
      <c r="IR376" s="44"/>
      <c r="IS376" s="44"/>
      <c r="IT376" s="44"/>
      <c r="IU376" s="44"/>
      <c r="IV376" s="44"/>
      <c r="IW376" s="44"/>
      <c r="IX376" s="44"/>
      <c r="IY376" s="44"/>
      <c r="IZ376" s="44"/>
      <c r="JA376" s="44"/>
      <c r="JB376" s="44"/>
      <c r="JC376" s="44"/>
      <c r="JD376" s="44"/>
      <c r="JE376" s="44"/>
      <c r="JF376" s="44"/>
      <c r="JG376" s="44"/>
      <c r="JH376" s="44"/>
      <c r="JI376" s="44"/>
      <c r="JJ376" s="44"/>
      <c r="JK376" s="44"/>
      <c r="JL376" s="44"/>
      <c r="JM376" s="44"/>
      <c r="JN376" s="44"/>
      <c r="JO376" s="44"/>
      <c r="JP376" s="44"/>
      <c r="JQ376" s="44"/>
      <c r="JR376" s="44"/>
      <c r="JS376" s="44"/>
      <c r="JT376" s="44"/>
      <c r="JU376" s="44"/>
      <c r="JV376" s="44"/>
      <c r="JW376" s="44"/>
      <c r="JX376" s="44"/>
      <c r="JY376" s="44"/>
      <c r="JZ376" s="44"/>
      <c r="KA376" s="44"/>
      <c r="KB376" s="44"/>
      <c r="KC376" s="44"/>
      <c r="KD376" s="44"/>
      <c r="KE376" s="44"/>
      <c r="KF376" s="44"/>
      <c r="KG376" s="44"/>
      <c r="KH376" s="44"/>
      <c r="KI376" s="44"/>
      <c r="KJ376" s="44"/>
      <c r="KK376" s="44"/>
      <c r="KL376" s="44"/>
      <c r="KM376" s="44"/>
      <c r="KN376" s="44"/>
      <c r="KO376" s="44"/>
      <c r="KP376" s="44"/>
      <c r="KQ376" s="44"/>
      <c r="KR376" s="44"/>
      <c r="KS376" s="44"/>
      <c r="KT376" s="44"/>
      <c r="KU376" s="44"/>
      <c r="KV376" s="44"/>
      <c r="KW376" s="44"/>
      <c r="KX376" s="44"/>
      <c r="KY376" s="44"/>
      <c r="KZ376" s="44"/>
      <c r="LA376" s="44"/>
      <c r="LB376" s="44"/>
      <c r="LC376" s="44"/>
      <c r="LD376" s="44"/>
      <c r="LE376" s="44"/>
      <c r="LF376" s="44"/>
      <c r="LG376" s="44"/>
      <c r="LH376" s="44"/>
      <c r="LI376" s="44"/>
      <c r="LJ376" s="44"/>
      <c r="LK376" s="44"/>
      <c r="LL376" s="44"/>
      <c r="LM376" s="44"/>
      <c r="LN376" s="44"/>
      <c r="LO376" s="44"/>
      <c r="LP376" s="44"/>
      <c r="LQ376" s="44"/>
      <c r="LR376" s="44"/>
      <c r="LS376" s="44"/>
      <c r="LT376" s="44"/>
      <c r="LU376" s="44"/>
      <c r="LV376" s="44"/>
      <c r="LW376" s="44"/>
      <c r="LX376" s="44"/>
      <c r="LY376" s="44"/>
      <c r="LZ376" s="44"/>
      <c r="MA376" s="44"/>
      <c r="MB376" s="44"/>
      <c r="MC376" s="44"/>
      <c r="MD376" s="44"/>
      <c r="ME376" s="44"/>
      <c r="MF376" s="44"/>
      <c r="MG376" s="44"/>
      <c r="MH376" s="44"/>
      <c r="MI376" s="44"/>
      <c r="MJ376" s="44"/>
      <c r="MK376" s="44"/>
      <c r="ML376" s="44"/>
      <c r="MM376" s="44"/>
      <c r="MN376" s="44"/>
      <c r="MO376" s="44"/>
      <c r="MP376" s="44"/>
      <c r="MQ376" s="44"/>
      <c r="MR376" s="44"/>
      <c r="MS376" s="44"/>
      <c r="MT376" s="44"/>
      <c r="MU376" s="44"/>
      <c r="MV376" s="44"/>
      <c r="MW376" s="44"/>
      <c r="MX376" s="44"/>
      <c r="MY376" s="44"/>
      <c r="MZ376" s="44"/>
      <c r="NA376" s="44"/>
      <c r="NB376" s="44"/>
      <c r="NC376" s="44"/>
      <c r="ND376" s="44"/>
      <c r="NE376" s="44"/>
      <c r="NF376" s="44"/>
      <c r="NG376" s="44"/>
      <c r="NH376" s="44"/>
      <c r="NI376" s="44"/>
      <c r="NJ376" s="44"/>
      <c r="NK376" s="44"/>
      <c r="NL376" s="44"/>
      <c r="NM376" s="44"/>
      <c r="NN376" s="44"/>
      <c r="NO376" s="44"/>
      <c r="NP376" s="44"/>
      <c r="NQ376" s="44"/>
      <c r="NR376" s="44"/>
      <c r="NS376" s="44"/>
      <c r="NT376" s="44"/>
      <c r="NU376" s="44"/>
      <c r="NV376" s="44"/>
      <c r="NW376" s="44"/>
      <c r="NX376" s="44"/>
      <c r="NY376" s="44"/>
      <c r="NZ376" s="44"/>
      <c r="OA376" s="44"/>
      <c r="OB376" s="44"/>
      <c r="OC376" s="44"/>
      <c r="OD376" s="44"/>
      <c r="OE376" s="44"/>
      <c r="OF376" s="44"/>
      <c r="OG376" s="44"/>
      <c r="OH376" s="44"/>
      <c r="OI376" s="44"/>
      <c r="OJ376" s="44"/>
      <c r="OK376" s="44"/>
      <c r="OL376" s="44"/>
      <c r="OM376" s="44"/>
      <c r="ON376" s="44"/>
      <c r="OO376" s="44"/>
      <c r="OP376" s="44"/>
      <c r="OQ376" s="44"/>
      <c r="OR376" s="44"/>
      <c r="OS376" s="44"/>
      <c r="OT376" s="44"/>
      <c r="OU376" s="44"/>
      <c r="OV376" s="44"/>
      <c r="OW376" s="44"/>
      <c r="OX376" s="44"/>
      <c r="OY376" s="44"/>
      <c r="OZ376" s="44"/>
      <c r="PA376" s="44"/>
      <c r="PB376" s="44"/>
      <c r="PC376" s="44"/>
      <c r="PD376" s="44"/>
      <c r="PE376" s="44"/>
      <c r="PF376" s="44"/>
      <c r="PG376" s="44"/>
      <c r="PH376" s="44"/>
      <c r="PI376" s="44"/>
      <c r="PJ376" s="44"/>
      <c r="PK376" s="44"/>
      <c r="PL376" s="44"/>
      <c r="PM376" s="44"/>
      <c r="PN376" s="44"/>
      <c r="PO376" s="44"/>
      <c r="PP376" s="44"/>
      <c r="PQ376" s="44"/>
      <c r="PR376" s="44"/>
      <c r="PS376" s="44"/>
      <c r="PT376" s="44"/>
      <c r="PU376" s="44"/>
      <c r="PV376" s="44"/>
      <c r="PW376" s="44"/>
      <c r="PX376" s="44"/>
      <c r="PY376" s="44"/>
      <c r="PZ376" s="44"/>
      <c r="QA376" s="44"/>
      <c r="QB376" s="44"/>
      <c r="QC376" s="44"/>
      <c r="QD376" s="44"/>
      <c r="QE376" s="44"/>
      <c r="QF376" s="44"/>
      <c r="QG376" s="44"/>
      <c r="QH376" s="44"/>
      <c r="QI376" s="44"/>
      <c r="QJ376" s="44"/>
      <c r="QK376" s="44"/>
      <c r="QL376" s="44"/>
      <c r="QM376" s="44"/>
      <c r="QN376" s="44"/>
      <c r="QO376" s="44"/>
      <c r="QP376" s="44"/>
      <c r="QQ376" s="44"/>
      <c r="QR376" s="44"/>
      <c r="QS376" s="44"/>
      <c r="QT376" s="44"/>
      <c r="QU376" s="44"/>
      <c r="QV376" s="44"/>
      <c r="QW376" s="44"/>
      <c r="QX376" s="44"/>
      <c r="QY376" s="44"/>
      <c r="QZ376" s="44"/>
      <c r="RA376" s="44"/>
      <c r="RB376" s="44"/>
      <c r="RC376" s="44"/>
      <c r="RD376" s="44"/>
      <c r="RE376" s="44"/>
      <c r="RF376" s="44"/>
      <c r="RG376" s="44"/>
      <c r="RH376" s="44"/>
      <c r="RI376" s="44"/>
      <c r="RJ376" s="44"/>
      <c r="RK376" s="44"/>
      <c r="RL376" s="44"/>
      <c r="RM376" s="44"/>
      <c r="RN376" s="44"/>
      <c r="RO376" s="44"/>
      <c r="RP376" s="44"/>
      <c r="RQ376" s="44"/>
      <c r="RR376" s="44"/>
      <c r="RS376" s="44"/>
      <c r="RT376" s="44"/>
      <c r="RU376" s="44"/>
      <c r="RV376" s="44"/>
      <c r="RW376" s="44"/>
      <c r="RX376" s="44"/>
      <c r="RY376" s="44"/>
      <c r="RZ376" s="44"/>
      <c r="SA376" s="44"/>
      <c r="SB376" s="44"/>
      <c r="SC376" s="44"/>
      <c r="SD376" s="44"/>
      <c r="SE376" s="44"/>
      <c r="SF376" s="44"/>
      <c r="SG376" s="44"/>
      <c r="SH376" s="44"/>
      <c r="SI376" s="44"/>
      <c r="SJ376" s="44"/>
      <c r="SK376" s="44"/>
      <c r="SL376" s="44"/>
      <c r="SM376" s="44"/>
      <c r="SN376" s="44"/>
      <c r="SO376" s="44"/>
      <c r="SP376" s="44"/>
      <c r="SQ376" s="44"/>
      <c r="SR376" s="44"/>
      <c r="SS376" s="44"/>
      <c r="ST376" s="44"/>
      <c r="SU376" s="44"/>
      <c r="SV376" s="44"/>
      <c r="SW376" s="44"/>
      <c r="SX376" s="44"/>
      <c r="SY376" s="44"/>
      <c r="SZ376" s="44"/>
      <c r="TA376" s="44"/>
      <c r="TB376" s="44"/>
      <c r="TC376" s="44"/>
      <c r="TD376" s="44"/>
      <c r="TE376" s="44"/>
      <c r="TF376" s="44"/>
      <c r="TG376" s="44"/>
      <c r="TH376" s="44"/>
      <c r="TI376" s="44"/>
      <c r="TJ376" s="44"/>
      <c r="TK376" s="44"/>
      <c r="TL376" s="44"/>
      <c r="TM376" s="44"/>
      <c r="TN376" s="44"/>
      <c r="TO376" s="44"/>
      <c r="TP376" s="44"/>
      <c r="TQ376" s="44"/>
      <c r="TR376" s="44"/>
      <c r="TS376" s="44"/>
      <c r="TT376" s="44"/>
      <c r="TU376" s="44"/>
      <c r="TV376" s="44"/>
      <c r="TW376" s="44"/>
      <c r="TX376" s="44"/>
      <c r="TY376" s="44"/>
      <c r="TZ376" s="44"/>
      <c r="UA376" s="44"/>
      <c r="UB376" s="44"/>
      <c r="UC376" s="44"/>
      <c r="UD376" s="44"/>
      <c r="UE376" s="44"/>
      <c r="UF376" s="44"/>
      <c r="UG376" s="44"/>
      <c r="UH376" s="44"/>
      <c r="UI376" s="44"/>
      <c r="UJ376" s="44"/>
      <c r="UK376" s="44"/>
      <c r="UL376" s="44"/>
      <c r="UM376" s="44"/>
      <c r="UN376" s="44"/>
      <c r="UO376" s="44"/>
      <c r="UP376" s="44"/>
      <c r="UQ376" s="44"/>
      <c r="UR376" s="44"/>
      <c r="US376" s="44"/>
      <c r="UT376" s="44"/>
      <c r="UU376" s="44"/>
      <c r="UV376" s="44"/>
      <c r="UW376" s="44"/>
      <c r="UX376" s="44"/>
      <c r="UY376" s="44"/>
      <c r="UZ376" s="44"/>
      <c r="VA376" s="44"/>
      <c r="VB376" s="44"/>
      <c r="VC376" s="44"/>
      <c r="VD376" s="44"/>
      <c r="VE376" s="44"/>
      <c r="VF376" s="44"/>
      <c r="VG376" s="44"/>
      <c r="VH376" s="44"/>
      <c r="VI376" s="44"/>
      <c r="VJ376" s="44"/>
      <c r="VK376" s="44"/>
      <c r="VL376" s="44"/>
      <c r="VM376" s="44"/>
      <c r="VN376" s="44"/>
      <c r="VO376" s="44"/>
      <c r="VP376" s="44"/>
      <c r="VQ376" s="44"/>
      <c r="VR376" s="44"/>
      <c r="VS376" s="44"/>
      <c r="VT376" s="44"/>
      <c r="VU376" s="44"/>
      <c r="VV376" s="44"/>
      <c r="VW376" s="44"/>
      <c r="VX376" s="44"/>
      <c r="VY376" s="44"/>
      <c r="VZ376" s="44"/>
      <c r="WA376" s="44"/>
      <c r="WB376" s="44"/>
      <c r="WC376" s="44"/>
      <c r="WD376" s="44"/>
      <c r="WE376" s="44"/>
      <c r="WF376" s="44"/>
      <c r="WG376" s="44"/>
      <c r="WH376" s="44"/>
      <c r="WI376" s="44"/>
      <c r="WJ376" s="44"/>
      <c r="WK376" s="44"/>
      <c r="WL376" s="44"/>
      <c r="WM376" s="44"/>
      <c r="WN376" s="44"/>
      <c r="WO376" s="44"/>
      <c r="WP376" s="44"/>
      <c r="WQ376" s="44"/>
      <c r="WR376" s="44"/>
      <c r="WS376" s="44"/>
      <c r="WT376" s="44"/>
      <c r="WU376" s="44"/>
      <c r="WV376" s="44"/>
      <c r="WW376" s="44"/>
      <c r="WX376" s="44"/>
      <c r="WY376" s="44"/>
      <c r="WZ376" s="44"/>
      <c r="XA376" s="44"/>
      <c r="XB376" s="44"/>
      <c r="XC376" s="44"/>
      <c r="XD376" s="44"/>
      <c r="XE376" s="44"/>
      <c r="XF376" s="44"/>
      <c r="XG376" s="44"/>
      <c r="XH376" s="44"/>
      <c r="XI376" s="44"/>
      <c r="XJ376" s="44"/>
      <c r="XK376" s="44"/>
      <c r="XL376" s="44"/>
      <c r="XM376" s="44"/>
      <c r="XN376" s="44"/>
      <c r="XO376" s="44"/>
      <c r="XP376" s="44"/>
      <c r="XQ376" s="44"/>
      <c r="XR376" s="44"/>
      <c r="XS376" s="44"/>
      <c r="XT376" s="44"/>
      <c r="XU376" s="44"/>
      <c r="XV376" s="44"/>
      <c r="XW376" s="44"/>
      <c r="XX376" s="44"/>
      <c r="XY376" s="44"/>
      <c r="XZ376" s="44"/>
      <c r="YA376" s="44"/>
      <c r="YB376" s="44"/>
      <c r="YC376" s="44"/>
      <c r="YD376" s="44"/>
      <c r="YE376" s="44"/>
      <c r="YF376" s="44"/>
      <c r="YG376" s="44"/>
      <c r="YH376" s="44"/>
      <c r="YI376" s="44"/>
      <c r="YJ376" s="44"/>
      <c r="YK376" s="44"/>
      <c r="YL376" s="44"/>
      <c r="YM376" s="44"/>
      <c r="YN376" s="44"/>
      <c r="YO376" s="44"/>
      <c r="YP376" s="44"/>
      <c r="YQ376" s="44"/>
      <c r="YR376" s="44"/>
      <c r="YS376" s="44"/>
      <c r="YT376" s="44"/>
      <c r="YU376" s="44"/>
      <c r="YV376" s="44"/>
      <c r="YW376" s="44"/>
      <c r="YX376" s="44"/>
      <c r="YY376" s="44"/>
      <c r="YZ376" s="44"/>
      <c r="ZA376" s="44"/>
      <c r="ZB376" s="44"/>
      <c r="ZC376" s="44"/>
      <c r="ZD376" s="44"/>
      <c r="ZE376" s="44"/>
      <c r="ZF376" s="44"/>
      <c r="ZG376" s="44"/>
      <c r="ZH376" s="44"/>
      <c r="ZI376" s="44"/>
      <c r="ZJ376" s="44"/>
      <c r="ZK376" s="44"/>
      <c r="ZL376" s="44"/>
      <c r="ZM376" s="44"/>
      <c r="ZN376" s="44"/>
      <c r="ZO376" s="44"/>
      <c r="ZP376" s="44"/>
      <c r="ZQ376" s="44"/>
      <c r="ZR376" s="44"/>
      <c r="ZS376" s="44"/>
      <c r="ZT376" s="44"/>
      <c r="ZU376" s="44"/>
      <c r="ZV376" s="44"/>
      <c r="ZW376" s="44"/>
      <c r="ZX376" s="44"/>
      <c r="ZY376" s="44"/>
      <c r="ZZ376" s="44"/>
      <c r="AAA376" s="44"/>
      <c r="AAB376" s="44"/>
      <c r="AAC376" s="44"/>
      <c r="AAD376" s="44"/>
      <c r="AAE376" s="44"/>
      <c r="AAF376" s="44"/>
      <c r="AAG376" s="44"/>
      <c r="AAH376" s="44"/>
      <c r="AAI376" s="44"/>
      <c r="AAJ376" s="44"/>
      <c r="AAK376" s="44"/>
      <c r="AAL376" s="44"/>
      <c r="AAM376" s="44"/>
      <c r="AAN376" s="44"/>
      <c r="AAO376" s="44"/>
      <c r="AAP376" s="44"/>
      <c r="AAQ376" s="44"/>
      <c r="AAR376" s="44"/>
      <c r="AAS376" s="44"/>
      <c r="AAT376" s="44"/>
      <c r="AAU376" s="44"/>
      <c r="AAV376" s="44"/>
      <c r="AAW376" s="44"/>
      <c r="AAX376" s="44"/>
      <c r="AAY376" s="44"/>
      <c r="AAZ376" s="44"/>
      <c r="ABA376" s="44"/>
      <c r="ABB376" s="44"/>
      <c r="ABC376" s="44"/>
      <c r="ABD376" s="44"/>
      <c r="ABE376" s="44"/>
      <c r="ABF376" s="44"/>
      <c r="ABG376" s="44"/>
      <c r="ABH376" s="44"/>
      <c r="ABI376" s="44"/>
      <c r="ABJ376" s="44"/>
      <c r="ABK376" s="44"/>
      <c r="ABL376" s="44"/>
      <c r="ABM376" s="44"/>
      <c r="ABN376" s="44"/>
      <c r="ABO376" s="44"/>
      <c r="ABP376" s="44"/>
      <c r="ABQ376" s="44"/>
      <c r="ABR376" s="44"/>
      <c r="ABS376" s="44"/>
      <c r="ABT376" s="44"/>
      <c r="ABU376" s="44"/>
      <c r="ABV376" s="44"/>
      <c r="ABW376" s="44"/>
      <c r="ABX376" s="44"/>
      <c r="ABY376" s="44"/>
      <c r="ABZ376" s="44"/>
      <c r="ACA376" s="44"/>
      <c r="ACB376" s="44"/>
      <c r="ACC376" s="44"/>
      <c r="ACD376" s="44"/>
      <c r="ACE376" s="44"/>
      <c r="ACF376" s="44"/>
      <c r="ACG376" s="44"/>
      <c r="ACH376" s="44"/>
      <c r="ACI376" s="44"/>
      <c r="ACJ376" s="44"/>
      <c r="ACK376" s="44"/>
      <c r="ACL376" s="44"/>
      <c r="ACM376" s="44"/>
      <c r="ACN376" s="44"/>
      <c r="ACO376" s="44"/>
      <c r="ACP376" s="44"/>
      <c r="ACQ376" s="44"/>
      <c r="ACR376" s="44"/>
      <c r="ACS376" s="44"/>
      <c r="ACT376" s="44"/>
      <c r="ACU376" s="44"/>
      <c r="ACV376" s="44"/>
      <c r="ACW376" s="44"/>
      <c r="ACX376" s="44"/>
      <c r="ACY376" s="44"/>
      <c r="ACZ376" s="44"/>
      <c r="ADA376" s="44"/>
      <c r="ADB376" s="44"/>
      <c r="ADC376" s="44"/>
      <c r="ADD376" s="44"/>
      <c r="ADE376" s="44"/>
      <c r="ADF376" s="44"/>
      <c r="ADG376" s="44"/>
      <c r="ADH376" s="44"/>
      <c r="ADI376" s="44"/>
      <c r="ADJ376" s="44"/>
      <c r="ADK376" s="44"/>
      <c r="ADL376" s="44"/>
      <c r="ADM376" s="44"/>
      <c r="ADN376" s="44"/>
      <c r="ADO376" s="44"/>
      <c r="ADP376" s="44"/>
      <c r="ADQ376" s="44"/>
      <c r="ADR376" s="44"/>
      <c r="ADS376" s="44"/>
      <c r="ADT376" s="44"/>
      <c r="ADU376" s="44"/>
      <c r="ADV376" s="44"/>
      <c r="ADW376" s="44"/>
      <c r="ADX376" s="44"/>
      <c r="ADY376" s="44"/>
      <c r="ADZ376" s="44"/>
      <c r="AEA376" s="44"/>
      <c r="AEB376" s="44"/>
      <c r="AEC376" s="44"/>
      <c r="AED376" s="44"/>
      <c r="AEE376" s="44"/>
      <c r="AEF376" s="44"/>
      <c r="AEG376" s="44"/>
      <c r="AEH376" s="44"/>
      <c r="AEI376" s="44"/>
      <c r="AEJ376" s="44"/>
      <c r="AEK376" s="44"/>
      <c r="AEL376" s="44"/>
      <c r="AEM376" s="44"/>
      <c r="AEN376" s="44"/>
      <c r="AEO376" s="44"/>
      <c r="AEP376" s="44"/>
      <c r="AEQ376" s="44"/>
      <c r="AER376" s="44"/>
      <c r="AES376" s="44"/>
      <c r="AET376" s="44"/>
      <c r="AEU376" s="44"/>
      <c r="AEV376" s="44"/>
      <c r="AEW376" s="44"/>
      <c r="AEX376" s="44"/>
      <c r="AEY376" s="44"/>
      <c r="AEZ376" s="44"/>
      <c r="AFA376" s="44"/>
      <c r="AFB376" s="44"/>
      <c r="AFC376" s="44"/>
      <c r="AFD376" s="44"/>
      <c r="AFE376" s="44"/>
      <c r="AFF376" s="44"/>
      <c r="AFG376" s="44"/>
      <c r="AFH376" s="44"/>
      <c r="AFI376" s="44"/>
      <c r="AFJ376" s="44"/>
      <c r="AFK376" s="44"/>
      <c r="AFL376" s="44"/>
      <c r="AFM376" s="44"/>
      <c r="AFN376" s="44"/>
      <c r="AFO376" s="44"/>
      <c r="AFP376" s="44"/>
      <c r="AFQ376" s="44"/>
      <c r="AFR376" s="44"/>
      <c r="AFS376" s="44"/>
      <c r="AFT376" s="44"/>
      <c r="AFU376" s="44"/>
      <c r="AFV376" s="44"/>
      <c r="AFW376" s="44"/>
      <c r="AFX376" s="44"/>
      <c r="AFY376" s="44"/>
      <c r="AFZ376" s="44"/>
      <c r="AGA376" s="44"/>
      <c r="AGB376" s="44"/>
      <c r="AGC376" s="44"/>
      <c r="AGD376" s="44"/>
      <c r="AGE376" s="44"/>
      <c r="AGF376" s="44"/>
      <c r="AGG376" s="44"/>
      <c r="AGH376" s="44"/>
      <c r="AGI376" s="44"/>
      <c r="AGJ376" s="44"/>
      <c r="AGK376" s="44"/>
      <c r="AGL376" s="44"/>
      <c r="AGM376" s="44"/>
      <c r="AGN376" s="44"/>
      <c r="AGO376" s="44"/>
      <c r="AGP376" s="44"/>
      <c r="AGQ376" s="44"/>
      <c r="AGR376" s="44"/>
      <c r="AGS376" s="44"/>
      <c r="AGT376" s="44"/>
      <c r="AGU376" s="44"/>
      <c r="AGV376" s="44"/>
      <c r="AGW376" s="44"/>
      <c r="AGX376" s="44"/>
      <c r="AGY376" s="44"/>
      <c r="AGZ376" s="44"/>
      <c r="AHA376" s="44"/>
      <c r="AHB376" s="44"/>
      <c r="AHC376" s="44"/>
      <c r="AHD376" s="44"/>
      <c r="AHE376" s="44"/>
      <c r="AHF376" s="44"/>
      <c r="AHG376" s="44"/>
      <c r="AHH376" s="44"/>
      <c r="AHI376" s="44"/>
      <c r="AHJ376" s="44"/>
      <c r="AHK376" s="44"/>
      <c r="AHL376" s="44"/>
      <c r="AHM376" s="44"/>
      <c r="AHN376" s="44"/>
      <c r="AHO376" s="44"/>
      <c r="AHP376" s="44"/>
      <c r="AHQ376" s="44"/>
      <c r="AHR376" s="44"/>
      <c r="AHS376" s="44"/>
      <c r="AHT376" s="44"/>
      <c r="AHU376" s="44"/>
      <c r="AHV376" s="44"/>
      <c r="AHW376" s="44"/>
      <c r="AHX376" s="44"/>
      <c r="AHY376" s="44"/>
      <c r="AHZ376" s="44"/>
      <c r="AIA376" s="44"/>
      <c r="AIB376" s="44"/>
      <c r="AIC376" s="44"/>
      <c r="AID376" s="44"/>
      <c r="AIE376" s="44"/>
      <c r="AIF376" s="44"/>
      <c r="AIG376" s="44"/>
      <c r="AIH376" s="44"/>
      <c r="AII376" s="44"/>
      <c r="AIJ376" s="44"/>
      <c r="AIK376" s="44"/>
      <c r="AIL376" s="44"/>
      <c r="AIM376" s="44"/>
      <c r="AIN376" s="44"/>
      <c r="AIO376" s="44"/>
      <c r="AIP376" s="44"/>
      <c r="AIQ376" s="44"/>
      <c r="AIR376" s="44"/>
      <c r="AIS376" s="44"/>
      <c r="AIT376" s="44"/>
      <c r="AIU376" s="44"/>
      <c r="AIV376" s="44"/>
      <c r="AIW376" s="44"/>
      <c r="AIX376" s="44"/>
      <c r="AIY376" s="44"/>
      <c r="AIZ376" s="44"/>
      <c r="AJA376" s="44"/>
      <c r="AJB376" s="44"/>
      <c r="AJC376" s="44"/>
      <c r="AJD376" s="44"/>
      <c r="AJE376" s="44"/>
      <c r="AJF376" s="44"/>
      <c r="AJG376" s="44"/>
      <c r="AJH376" s="44"/>
      <c r="AJI376" s="44"/>
      <c r="AJJ376" s="44"/>
      <c r="AJK376" s="44"/>
      <c r="AJL376" s="44"/>
      <c r="AJM376" s="44"/>
      <c r="AJN376" s="44"/>
      <c r="AJO376" s="44"/>
      <c r="AJP376" s="44"/>
      <c r="AJQ376" s="44"/>
      <c r="AJR376" s="44"/>
      <c r="AJS376" s="44"/>
      <c r="AJT376" s="44"/>
      <c r="AJU376" s="44"/>
      <c r="AJV376" s="44"/>
      <c r="AJW376" s="44"/>
      <c r="AJX376" s="44"/>
      <c r="AJY376" s="44"/>
      <c r="AJZ376" s="44"/>
      <c r="AKA376" s="44"/>
      <c r="AKB376" s="44"/>
      <c r="AKC376" s="44"/>
      <c r="AKD376" s="44"/>
      <c r="AKE376" s="44"/>
      <c r="AKF376" s="44"/>
      <c r="AKG376" s="44"/>
      <c r="AKH376" s="44"/>
      <c r="AKI376" s="44"/>
      <c r="AKJ376" s="44"/>
      <c r="AKK376" s="44"/>
      <c r="AKL376" s="44"/>
      <c r="AKM376" s="44"/>
      <c r="AKN376" s="44"/>
      <c r="AKO376" s="44"/>
      <c r="AKP376" s="44"/>
      <c r="AKQ376" s="44"/>
      <c r="AKR376" s="44"/>
      <c r="AKS376" s="44"/>
      <c r="AKT376" s="44"/>
      <c r="AKU376" s="44"/>
      <c r="AKV376" s="44"/>
      <c r="AKW376" s="44"/>
      <c r="AKX376" s="44"/>
      <c r="AKY376" s="44"/>
      <c r="AKZ376" s="44"/>
      <c r="ALA376" s="44"/>
      <c r="ALB376" s="44"/>
      <c r="ALC376" s="44"/>
      <c r="ALD376" s="44"/>
      <c r="ALE376" s="44"/>
      <c r="ALF376" s="44"/>
      <c r="ALG376" s="44"/>
      <c r="ALH376" s="44"/>
      <c r="ALI376" s="44"/>
      <c r="ALJ376" s="44"/>
      <c r="ALK376" s="44"/>
      <c r="ALL376" s="44"/>
      <c r="ALM376" s="44"/>
      <c r="ALN376" s="44"/>
      <c r="ALO376" s="44"/>
      <c r="ALP376" s="44"/>
      <c r="ALQ376" s="44"/>
      <c r="ALR376" s="44"/>
      <c r="ALS376" s="44"/>
      <c r="ALT376" s="44"/>
      <c r="ALU376" s="44"/>
      <c r="ALV376" s="44"/>
      <c r="ALW376" s="44"/>
      <c r="ALX376" s="44"/>
      <c r="ALY376" s="44"/>
      <c r="ALZ376" s="44"/>
      <c r="AMA376" s="44"/>
      <c r="AMB376" s="44"/>
      <c r="AMC376" s="44"/>
      <c r="AMD376" s="44"/>
      <c r="AME376" s="44"/>
      <c r="AMF376" s="44"/>
      <c r="AMG376" s="44"/>
      <c r="AMH376" s="44"/>
      <c r="AMI376" s="44"/>
      <c r="AMJ376" s="44"/>
      <c r="AMK376" s="44"/>
      <c r="AML376" s="44"/>
      <c r="AMM376" s="44"/>
      <c r="AMN376" s="44"/>
      <c r="AMO376" s="44"/>
      <c r="AMP376" s="44"/>
      <c r="AMQ376" s="44"/>
      <c r="AMR376" s="44"/>
      <c r="AMS376" s="44"/>
      <c r="AMT376" s="44"/>
      <c r="AMU376" s="44"/>
      <c r="AMV376" s="44"/>
      <c r="AMW376" s="44"/>
      <c r="AMX376" s="44"/>
      <c r="AMY376" s="44"/>
      <c r="AMZ376" s="44"/>
      <c r="ANA376" s="44"/>
      <c r="ANB376" s="44"/>
      <c r="ANC376" s="44"/>
      <c r="AND376" s="44"/>
      <c r="ANE376" s="44"/>
      <c r="ANF376" s="44"/>
      <c r="ANG376" s="44"/>
      <c r="ANH376" s="44"/>
      <c r="ANI376" s="44"/>
      <c r="ANJ376" s="44"/>
      <c r="ANK376" s="44"/>
      <c r="ANL376" s="44"/>
      <c r="ANM376" s="44"/>
      <c r="ANN376" s="44"/>
      <c r="ANO376" s="44"/>
      <c r="ANP376" s="44"/>
      <c r="ANQ376" s="44"/>
      <c r="ANR376" s="44"/>
      <c r="ANS376" s="44"/>
      <c r="ANT376" s="44"/>
      <c r="ANU376" s="44"/>
      <c r="ANV376" s="44"/>
      <c r="ANW376" s="44"/>
      <c r="ANX376" s="44"/>
      <c r="ANY376" s="44"/>
      <c r="ANZ376" s="44"/>
      <c r="AOA376" s="44"/>
      <c r="AOB376" s="44"/>
      <c r="AOC376" s="44"/>
      <c r="AOD376" s="44"/>
      <c r="AOE376" s="44"/>
      <c r="AOF376" s="44"/>
      <c r="AOG376" s="44"/>
      <c r="AOH376" s="44"/>
      <c r="AOI376" s="44"/>
      <c r="AOJ376" s="44"/>
      <c r="AOK376" s="44"/>
      <c r="AOL376" s="44"/>
      <c r="AOM376" s="44"/>
      <c r="AON376" s="44"/>
      <c r="AOO376" s="44"/>
      <c r="AOP376" s="44"/>
      <c r="AOQ376" s="44"/>
      <c r="AOR376" s="44"/>
      <c r="AOS376" s="44"/>
      <c r="AOT376" s="44"/>
      <c r="AOU376" s="44"/>
      <c r="AOV376" s="44"/>
      <c r="AOW376" s="44"/>
      <c r="AOX376" s="44"/>
      <c r="AOY376" s="44"/>
      <c r="AOZ376" s="44"/>
      <c r="APA376" s="44"/>
      <c r="APB376" s="44"/>
      <c r="APC376" s="44"/>
      <c r="APD376" s="44"/>
      <c r="APE376" s="44"/>
      <c r="APF376" s="44"/>
      <c r="APG376" s="44"/>
      <c r="APH376" s="44"/>
      <c r="API376" s="44"/>
      <c r="APJ376" s="44"/>
      <c r="APK376" s="44"/>
      <c r="APL376" s="44"/>
      <c r="APM376" s="44"/>
      <c r="APN376" s="44"/>
      <c r="APO376" s="44"/>
      <c r="APP376" s="44"/>
      <c r="APQ376" s="44"/>
      <c r="APR376" s="44"/>
      <c r="APS376" s="44"/>
      <c r="APT376" s="44"/>
      <c r="APU376" s="44"/>
      <c r="APV376" s="44"/>
      <c r="APW376" s="44"/>
      <c r="APX376" s="44"/>
      <c r="APY376" s="44"/>
      <c r="APZ376" s="44"/>
      <c r="AQA376" s="44"/>
      <c r="AQB376" s="44"/>
      <c r="AQC376" s="44"/>
      <c r="AQD376" s="44"/>
      <c r="AQE376" s="44"/>
      <c r="AQF376" s="44"/>
      <c r="AQG376" s="44"/>
      <c r="AQH376" s="44"/>
      <c r="AQI376" s="44"/>
      <c r="AQJ376" s="44"/>
      <c r="AQK376" s="44"/>
      <c r="AQL376" s="44"/>
      <c r="AQM376" s="44"/>
      <c r="AQN376" s="44"/>
      <c r="AQO376" s="44"/>
      <c r="AQP376" s="44"/>
      <c r="AQQ376" s="44"/>
      <c r="AQR376" s="44"/>
      <c r="AQS376" s="44"/>
      <c r="AQT376" s="44"/>
      <c r="AQU376" s="44"/>
      <c r="AQV376" s="44"/>
      <c r="AQW376" s="44"/>
      <c r="AQX376" s="44"/>
      <c r="AQY376" s="44"/>
      <c r="AQZ376" s="44"/>
      <c r="ARA376" s="44"/>
      <c r="ARB376" s="44"/>
      <c r="ARC376" s="44"/>
      <c r="ARD376" s="44"/>
      <c r="ARE376" s="44"/>
      <c r="ARF376" s="44"/>
      <c r="ARG376" s="44"/>
      <c r="ARH376" s="44"/>
      <c r="ARI376" s="44"/>
      <c r="ARJ376" s="44"/>
      <c r="ARK376" s="44"/>
      <c r="ARL376" s="44"/>
      <c r="ARM376" s="44"/>
      <c r="ARN376" s="44"/>
      <c r="ARO376" s="44"/>
      <c r="ARP376" s="44"/>
      <c r="ARQ376" s="44"/>
      <c r="ARR376" s="44"/>
      <c r="ARS376" s="44"/>
      <c r="ART376" s="44"/>
      <c r="ARU376" s="44"/>
      <c r="ARV376" s="44"/>
      <c r="ARW376" s="44"/>
      <c r="ARX376" s="44"/>
      <c r="ARY376" s="44"/>
      <c r="ARZ376" s="44"/>
      <c r="ASA376" s="44"/>
      <c r="ASB376" s="44"/>
      <c r="ASC376" s="44"/>
      <c r="ASD376" s="44"/>
      <c r="ASE376" s="44"/>
      <c r="ASF376" s="44"/>
      <c r="ASG376" s="44"/>
      <c r="ASH376" s="44"/>
      <c r="ASI376" s="44"/>
      <c r="ASJ376" s="44"/>
      <c r="ASK376" s="44"/>
      <c r="ASL376" s="44"/>
      <c r="ASM376" s="44"/>
      <c r="ASN376" s="44"/>
      <c r="ASO376" s="44"/>
      <c r="ASP376" s="44"/>
      <c r="ASQ376" s="44"/>
      <c r="ASR376" s="44"/>
      <c r="ASS376" s="44"/>
      <c r="AST376" s="44"/>
      <c r="ASU376" s="44"/>
      <c r="ASV376" s="44"/>
      <c r="ASW376" s="44"/>
      <c r="ASX376" s="44"/>
      <c r="ASY376" s="44"/>
      <c r="ASZ376" s="44"/>
      <c r="ATA376" s="44"/>
      <c r="ATB376" s="44"/>
      <c r="ATC376" s="44"/>
      <c r="ATD376" s="44"/>
      <c r="ATE376" s="44"/>
      <c r="ATF376" s="44"/>
      <c r="ATG376" s="44"/>
      <c r="ATH376" s="44"/>
      <c r="ATI376" s="44"/>
      <c r="ATJ376" s="44"/>
      <c r="ATK376" s="44"/>
      <c r="ATL376" s="44"/>
      <c r="ATM376" s="44"/>
      <c r="ATN376" s="44"/>
      <c r="ATO376" s="44"/>
      <c r="ATP376" s="44"/>
      <c r="ATQ376" s="44"/>
      <c r="ATR376" s="44"/>
      <c r="ATS376" s="44"/>
      <c r="ATT376" s="44"/>
      <c r="ATU376" s="44"/>
      <c r="ATV376" s="44"/>
      <c r="ATW376" s="44"/>
      <c r="ATX376" s="44"/>
      <c r="ATY376" s="44"/>
      <c r="ATZ376" s="44"/>
      <c r="AUA376" s="44"/>
      <c r="AUB376" s="44"/>
      <c r="AUC376" s="44"/>
      <c r="AUD376" s="44"/>
      <c r="AUE376" s="44"/>
      <c r="AUF376" s="44"/>
      <c r="AUG376" s="44"/>
      <c r="AUH376" s="44"/>
      <c r="AUI376" s="44"/>
      <c r="AUJ376" s="44"/>
      <c r="AUK376" s="44"/>
      <c r="AUL376" s="44"/>
      <c r="AUM376" s="44"/>
      <c r="AUN376" s="44"/>
      <c r="AUO376" s="44"/>
      <c r="AUP376" s="44"/>
      <c r="AUQ376" s="44"/>
      <c r="AUR376" s="44"/>
      <c r="AUS376" s="44"/>
      <c r="AUT376" s="44"/>
      <c r="AUU376" s="44"/>
      <c r="AUV376" s="44"/>
      <c r="AUW376" s="44"/>
      <c r="AUX376" s="44"/>
      <c r="AUY376" s="44"/>
      <c r="AUZ376" s="44"/>
      <c r="AVA376" s="44"/>
      <c r="AVB376" s="44"/>
      <c r="AVC376" s="44"/>
      <c r="AVD376" s="44"/>
      <c r="AVE376" s="44"/>
      <c r="AVF376" s="44"/>
      <c r="AVG376" s="44"/>
      <c r="AVH376" s="44"/>
      <c r="AVI376" s="44"/>
      <c r="AVJ376" s="44"/>
      <c r="AVK376" s="44"/>
      <c r="AVL376" s="44"/>
      <c r="AVM376" s="44"/>
      <c r="AVN376" s="44"/>
      <c r="AVO376" s="44"/>
      <c r="AVP376" s="44"/>
      <c r="AVQ376" s="44"/>
      <c r="AVR376" s="44"/>
      <c r="AVS376" s="44"/>
      <c r="AVT376" s="44"/>
      <c r="AVU376" s="44"/>
      <c r="AVV376" s="44"/>
      <c r="AVW376" s="44"/>
      <c r="AVX376" s="44"/>
      <c r="AVY376" s="44"/>
      <c r="AVZ376" s="44"/>
      <c r="AWA376" s="44"/>
      <c r="AWB376" s="44"/>
      <c r="AWC376" s="44"/>
      <c r="AWD376" s="44"/>
      <c r="AWE376" s="44"/>
      <c r="AWF376" s="44"/>
      <c r="AWG376" s="44"/>
      <c r="AWH376" s="44"/>
      <c r="AWI376" s="44"/>
      <c r="AWJ376" s="44"/>
      <c r="AWK376" s="44"/>
      <c r="AWL376" s="44"/>
      <c r="AWM376" s="44"/>
      <c r="AWN376" s="44"/>
      <c r="AWO376" s="44"/>
      <c r="AWP376" s="44"/>
      <c r="AWQ376" s="44"/>
      <c r="AWR376" s="44"/>
      <c r="AWS376" s="44"/>
      <c r="AWT376" s="44"/>
      <c r="AWU376" s="44"/>
      <c r="AWV376" s="44"/>
      <c r="AWW376" s="44"/>
      <c r="AWX376" s="44"/>
      <c r="AWY376" s="44"/>
      <c r="AWZ376" s="44"/>
      <c r="AXA376" s="44"/>
      <c r="AXB376" s="44"/>
      <c r="AXC376" s="44"/>
      <c r="AXD376" s="44"/>
      <c r="AXE376" s="44"/>
      <c r="AXF376" s="44"/>
      <c r="AXG376" s="44"/>
      <c r="AXH376" s="44"/>
      <c r="AXI376" s="44"/>
      <c r="AXJ376" s="44"/>
      <c r="AXK376" s="44"/>
      <c r="AXL376" s="44"/>
      <c r="AXM376" s="44"/>
      <c r="AXN376" s="44"/>
      <c r="AXO376" s="44"/>
      <c r="AXP376" s="44"/>
      <c r="AXQ376" s="44"/>
      <c r="AXR376" s="44"/>
      <c r="AXS376" s="44"/>
      <c r="AXT376" s="44"/>
      <c r="AXU376" s="44"/>
      <c r="AXV376" s="44"/>
      <c r="AXW376" s="44"/>
      <c r="AXX376" s="44"/>
      <c r="AXY376" s="44"/>
      <c r="AXZ376" s="44"/>
      <c r="AYA376" s="44"/>
      <c r="AYB376" s="44"/>
      <c r="AYC376" s="44"/>
      <c r="AYD376" s="44"/>
      <c r="AYE376" s="44"/>
      <c r="AYF376" s="44"/>
      <c r="AYG376" s="44"/>
      <c r="AYH376" s="44"/>
      <c r="AYI376" s="44"/>
      <c r="AYJ376" s="44"/>
      <c r="AYK376" s="44"/>
      <c r="AYL376" s="44"/>
      <c r="AYM376" s="44"/>
      <c r="AYN376" s="44"/>
      <c r="AYO376" s="44"/>
      <c r="AYP376" s="44"/>
      <c r="AYQ376" s="44"/>
      <c r="AYR376" s="44"/>
      <c r="AYS376" s="44"/>
      <c r="AYT376" s="44"/>
      <c r="AYU376" s="44"/>
      <c r="AYV376" s="44"/>
      <c r="AYW376" s="44"/>
      <c r="AYX376" s="44"/>
      <c r="AYY376" s="44"/>
      <c r="AYZ376" s="44"/>
      <c r="AZA376" s="44"/>
      <c r="AZB376" s="44"/>
      <c r="AZC376" s="44"/>
      <c r="AZD376" s="44"/>
      <c r="AZE376" s="44"/>
      <c r="AZF376" s="44"/>
      <c r="AZG376" s="44"/>
      <c r="AZH376" s="44"/>
      <c r="AZI376" s="44"/>
      <c r="AZJ376" s="44"/>
      <c r="AZK376" s="44"/>
      <c r="AZL376" s="44"/>
      <c r="AZM376" s="44"/>
      <c r="AZN376" s="44"/>
      <c r="AZO376" s="44"/>
      <c r="AZP376" s="44"/>
      <c r="AZQ376" s="44"/>
      <c r="AZR376" s="44"/>
      <c r="AZS376" s="44"/>
      <c r="AZT376" s="44"/>
      <c r="AZU376" s="44"/>
      <c r="AZV376" s="44"/>
      <c r="AZW376" s="44"/>
      <c r="AZX376" s="44"/>
      <c r="AZY376" s="44"/>
      <c r="AZZ376" s="44"/>
      <c r="BAA376" s="44"/>
      <c r="BAB376" s="44"/>
      <c r="BAC376" s="44"/>
      <c r="BAD376" s="44"/>
      <c r="BAE376" s="44"/>
      <c r="BAF376" s="44"/>
      <c r="BAG376" s="44"/>
      <c r="BAH376" s="44"/>
      <c r="BAI376" s="44"/>
      <c r="BAJ376" s="44"/>
      <c r="BAK376" s="44"/>
      <c r="BAL376" s="44"/>
      <c r="BAM376" s="44"/>
      <c r="BAN376" s="44"/>
      <c r="BAO376" s="44"/>
      <c r="BAP376" s="44"/>
      <c r="BAQ376" s="44"/>
      <c r="BAR376" s="44"/>
      <c r="BAS376" s="44"/>
      <c r="BAT376" s="44"/>
      <c r="BAU376" s="44"/>
      <c r="BAV376" s="44"/>
      <c r="BAW376" s="44"/>
      <c r="BAX376" s="44"/>
      <c r="BAY376" s="44"/>
      <c r="BAZ376" s="44"/>
      <c r="BBA376" s="44"/>
      <c r="BBB376" s="44"/>
      <c r="BBC376" s="44"/>
      <c r="BBD376" s="44"/>
      <c r="BBE376" s="44"/>
      <c r="BBF376" s="44"/>
      <c r="BBG376" s="44"/>
      <c r="BBH376" s="44"/>
      <c r="BBI376" s="44"/>
      <c r="BBJ376" s="44"/>
      <c r="BBK376" s="44"/>
      <c r="BBL376" s="44"/>
      <c r="BBM376" s="44"/>
      <c r="BBN376" s="44"/>
      <c r="BBO376" s="44"/>
      <c r="BBP376" s="44"/>
      <c r="BBQ376" s="44"/>
      <c r="BBR376" s="44"/>
      <c r="BBS376" s="44"/>
      <c r="BBT376" s="44"/>
      <c r="BBU376" s="44"/>
      <c r="BBV376" s="44"/>
      <c r="BBW376" s="44"/>
      <c r="BBX376" s="44"/>
      <c r="BBY376" s="44"/>
      <c r="BBZ376" s="44"/>
      <c r="BCA376" s="44"/>
      <c r="BCB376" s="44"/>
      <c r="BCC376" s="44"/>
      <c r="BCD376" s="44"/>
      <c r="BCE376" s="44"/>
      <c r="BCF376" s="44"/>
      <c r="BCG376" s="44"/>
      <c r="BCH376" s="44"/>
      <c r="BCI376" s="44"/>
      <c r="BCJ376" s="44"/>
      <c r="BCK376" s="44"/>
      <c r="BCL376" s="44"/>
      <c r="BCM376" s="44"/>
      <c r="BCN376" s="44"/>
      <c r="BCO376" s="44"/>
      <c r="BCP376" s="44"/>
      <c r="BCQ376" s="44"/>
      <c r="BCR376" s="44"/>
      <c r="BCS376" s="44"/>
      <c r="BCT376" s="44"/>
      <c r="BCU376" s="44"/>
      <c r="BCV376" s="44"/>
      <c r="BCW376" s="44"/>
      <c r="BCX376" s="44"/>
      <c r="BCY376" s="44"/>
      <c r="BCZ376" s="44"/>
      <c r="BDA376" s="44"/>
      <c r="BDB376" s="44"/>
      <c r="BDC376" s="44"/>
      <c r="BDD376" s="44"/>
      <c r="BDE376" s="44"/>
      <c r="BDF376" s="44"/>
      <c r="BDG376" s="44"/>
      <c r="BDH376" s="44"/>
      <c r="BDI376" s="44"/>
      <c r="BDJ376" s="44"/>
      <c r="BDK376" s="44"/>
      <c r="BDL376" s="44"/>
      <c r="BDM376" s="44"/>
      <c r="BDN376" s="44"/>
      <c r="BDO376" s="44"/>
      <c r="BDP376" s="44"/>
      <c r="BDQ376" s="44"/>
      <c r="BDR376" s="44"/>
      <c r="BDS376" s="44"/>
      <c r="BDT376" s="44"/>
      <c r="BDU376" s="44"/>
      <c r="BDV376" s="44"/>
      <c r="BDW376" s="44"/>
      <c r="BDX376" s="44"/>
      <c r="BDY376" s="44"/>
      <c r="BDZ376" s="44"/>
      <c r="BEA376" s="44"/>
      <c r="BEB376" s="44"/>
      <c r="BEC376" s="44"/>
      <c r="BED376" s="44"/>
      <c r="BEE376" s="44"/>
      <c r="BEF376" s="44"/>
      <c r="BEG376" s="44"/>
      <c r="BEH376" s="44"/>
      <c r="BEI376" s="44"/>
      <c r="BEJ376" s="44"/>
      <c r="BEK376" s="44"/>
      <c r="BEL376" s="44"/>
      <c r="BEM376" s="44"/>
      <c r="BEN376" s="44"/>
      <c r="BEO376" s="44"/>
      <c r="BEP376" s="44"/>
      <c r="BEQ376" s="44"/>
      <c r="BER376" s="44"/>
      <c r="BES376" s="44"/>
      <c r="BET376" s="44"/>
      <c r="BEU376" s="44"/>
      <c r="BEV376" s="44"/>
      <c r="BEW376" s="44"/>
      <c r="BEX376" s="44"/>
      <c r="BEY376" s="44"/>
      <c r="BEZ376" s="44"/>
      <c r="BFA376" s="44"/>
      <c r="BFB376" s="44"/>
      <c r="BFC376" s="44"/>
      <c r="BFD376" s="44"/>
      <c r="BFE376" s="44"/>
      <c r="BFF376" s="44"/>
      <c r="BFG376" s="44"/>
      <c r="BFH376" s="44"/>
      <c r="BFI376" s="44"/>
      <c r="BFJ376" s="44"/>
      <c r="BFK376" s="44"/>
      <c r="BFL376" s="44"/>
      <c r="BFM376" s="44"/>
      <c r="BFN376" s="44"/>
      <c r="BFO376" s="44"/>
      <c r="BFP376" s="44"/>
      <c r="BFQ376" s="44"/>
      <c r="BFR376" s="44"/>
      <c r="BFS376" s="44"/>
      <c r="BFT376" s="44"/>
      <c r="BFU376" s="44"/>
      <c r="BFV376" s="44"/>
      <c r="BFW376" s="44"/>
      <c r="BFX376" s="44"/>
      <c r="BFY376" s="44"/>
      <c r="BFZ376" s="44"/>
      <c r="BGA376" s="44"/>
      <c r="BGB376" s="44"/>
      <c r="BGC376" s="44"/>
      <c r="BGD376" s="44"/>
      <c r="BGE376" s="44"/>
      <c r="BGF376" s="44"/>
      <c r="BGG376" s="44"/>
      <c r="BGH376" s="44"/>
      <c r="BGI376" s="44"/>
      <c r="BGJ376" s="44"/>
      <c r="BGK376" s="44"/>
      <c r="BGL376" s="44"/>
      <c r="BGM376" s="44"/>
      <c r="BGN376" s="44"/>
      <c r="BGO376" s="44"/>
      <c r="BGP376" s="44"/>
      <c r="BGQ376" s="44"/>
      <c r="BGR376" s="44"/>
      <c r="BGS376" s="44"/>
      <c r="BGT376" s="44"/>
      <c r="BGU376" s="44"/>
      <c r="BGV376" s="44"/>
      <c r="BGW376" s="44"/>
      <c r="BGX376" s="44"/>
      <c r="BGY376" s="44"/>
      <c r="BGZ376" s="44"/>
      <c r="BHA376" s="44"/>
      <c r="BHB376" s="44"/>
      <c r="BHC376" s="44"/>
      <c r="BHD376" s="44"/>
      <c r="BHE376" s="44"/>
      <c r="BHF376" s="44"/>
      <c r="BHG376" s="44"/>
      <c r="BHH376" s="44"/>
      <c r="BHI376" s="44"/>
      <c r="BHJ376" s="44"/>
      <c r="BHK376" s="44"/>
      <c r="BHL376" s="44"/>
      <c r="BHM376" s="44"/>
      <c r="BHN376" s="44"/>
      <c r="BHO376" s="44"/>
      <c r="BHP376" s="44"/>
      <c r="BHQ376" s="44"/>
      <c r="BHR376" s="44"/>
      <c r="BHS376" s="44"/>
      <c r="BHT376" s="44"/>
      <c r="BHU376" s="44"/>
      <c r="BHV376" s="44"/>
      <c r="BHW376" s="44"/>
      <c r="BHX376" s="44"/>
      <c r="BHY376" s="44"/>
      <c r="BHZ376" s="44"/>
      <c r="BIA376" s="44"/>
      <c r="BIB376" s="44"/>
      <c r="BIC376" s="44"/>
      <c r="BID376" s="44"/>
      <c r="BIE376" s="44"/>
      <c r="BIF376" s="44"/>
      <c r="BIG376" s="44"/>
      <c r="BIH376" s="44"/>
      <c r="BII376" s="44"/>
      <c r="BIJ376" s="44"/>
      <c r="BIK376" s="44"/>
      <c r="BIL376" s="44"/>
      <c r="BIM376" s="44"/>
      <c r="BIN376" s="44"/>
      <c r="BIO376" s="44"/>
      <c r="BIP376" s="44"/>
      <c r="BIQ376" s="44"/>
      <c r="BIR376" s="44"/>
      <c r="BIS376" s="44"/>
      <c r="BIT376" s="44"/>
      <c r="BIU376" s="44"/>
      <c r="BIV376" s="44"/>
      <c r="BIW376" s="44"/>
      <c r="BIX376" s="44"/>
      <c r="BIY376" s="44"/>
      <c r="BIZ376" s="44"/>
      <c r="BJA376" s="44"/>
      <c r="BJB376" s="44"/>
      <c r="BJC376" s="44"/>
      <c r="BJD376" s="44"/>
      <c r="BJE376" s="44"/>
      <c r="BJF376" s="44"/>
      <c r="BJG376" s="44"/>
      <c r="BJH376" s="44"/>
      <c r="BJI376" s="44"/>
      <c r="BJJ376" s="44"/>
      <c r="BJK376" s="44"/>
      <c r="BJL376" s="44"/>
      <c r="BJM376" s="44"/>
      <c r="BJN376" s="44"/>
      <c r="BJO376" s="44"/>
      <c r="BJP376" s="44"/>
      <c r="BJQ376" s="44"/>
      <c r="BJR376" s="44"/>
      <c r="BJS376" s="44"/>
      <c r="BJT376" s="44"/>
      <c r="BJU376" s="44"/>
      <c r="BJV376" s="44"/>
      <c r="BJW376" s="44"/>
      <c r="BJX376" s="44"/>
      <c r="BJY376" s="44"/>
      <c r="BJZ376" s="44"/>
      <c r="BKA376" s="44"/>
      <c r="BKB376" s="44"/>
      <c r="BKC376" s="44"/>
      <c r="BKD376" s="44"/>
      <c r="BKE376" s="44"/>
      <c r="BKF376" s="44"/>
      <c r="BKG376" s="44"/>
      <c r="BKH376" s="44"/>
      <c r="BKI376" s="44"/>
      <c r="BKJ376" s="44"/>
      <c r="BKK376" s="44"/>
      <c r="BKL376" s="44"/>
      <c r="BKM376" s="44"/>
      <c r="BKN376" s="44"/>
      <c r="BKO376" s="44"/>
      <c r="BKP376" s="44"/>
      <c r="BKQ376" s="44"/>
      <c r="BKR376" s="44"/>
      <c r="BKS376" s="44"/>
      <c r="BKT376" s="44"/>
      <c r="BKU376" s="44"/>
      <c r="BKV376" s="44"/>
      <c r="BKW376" s="44"/>
      <c r="BKX376" s="44"/>
      <c r="BKY376" s="44"/>
      <c r="BKZ376" s="44"/>
      <c r="BLA376" s="44"/>
      <c r="BLB376" s="44"/>
      <c r="BLC376" s="44"/>
      <c r="BLD376" s="44"/>
      <c r="BLE376" s="44"/>
      <c r="BLF376" s="44"/>
      <c r="BLG376" s="44"/>
      <c r="BLH376" s="44"/>
      <c r="BLI376" s="44"/>
      <c r="BLJ376" s="44"/>
      <c r="BLK376" s="44"/>
      <c r="BLL376" s="44"/>
      <c r="BLM376" s="44"/>
      <c r="BLN376" s="44"/>
      <c r="BLO376" s="44"/>
      <c r="BLP376" s="44"/>
      <c r="BLQ376" s="44"/>
      <c r="BLR376" s="44"/>
      <c r="BLS376" s="44"/>
      <c r="BLT376" s="44"/>
      <c r="BLU376" s="44"/>
      <c r="BLV376" s="44"/>
      <c r="BLW376" s="44"/>
      <c r="BLX376" s="44"/>
      <c r="BLY376" s="44"/>
      <c r="BLZ376" s="44"/>
      <c r="BMA376" s="44"/>
      <c r="BMB376" s="44"/>
      <c r="BMC376" s="44"/>
      <c r="BMD376" s="44"/>
      <c r="BME376" s="44"/>
      <c r="BMF376" s="44"/>
      <c r="BMG376" s="44"/>
      <c r="BMH376" s="44"/>
      <c r="BMI376" s="44"/>
      <c r="BMJ376" s="44"/>
      <c r="BMK376" s="44"/>
      <c r="BML376" s="44"/>
      <c r="BMM376" s="44"/>
      <c r="BMN376" s="44"/>
      <c r="BMO376" s="44"/>
      <c r="BMP376" s="44"/>
      <c r="BMQ376" s="44"/>
      <c r="BMR376" s="44"/>
      <c r="BMS376" s="44"/>
      <c r="BMT376" s="44"/>
      <c r="BMU376" s="44"/>
      <c r="BMV376" s="44"/>
      <c r="BMW376" s="44"/>
      <c r="BMX376" s="44"/>
      <c r="BMY376" s="44"/>
      <c r="BMZ376" s="44"/>
      <c r="BNA376" s="44"/>
      <c r="BNB376" s="44"/>
      <c r="BNC376" s="44"/>
      <c r="BND376" s="44"/>
      <c r="BNE376" s="44"/>
      <c r="BNF376" s="44"/>
      <c r="BNG376" s="44"/>
      <c r="BNH376" s="44"/>
      <c r="BNI376" s="44"/>
      <c r="BNJ376" s="44"/>
      <c r="BNK376" s="44"/>
      <c r="BNL376" s="44"/>
      <c r="BNM376" s="44"/>
      <c r="BNN376" s="44"/>
      <c r="BNO376" s="44"/>
      <c r="BNP376" s="44"/>
      <c r="BNQ376" s="44"/>
      <c r="BNR376" s="44"/>
      <c r="BNS376" s="44"/>
      <c r="BNT376" s="44"/>
      <c r="BNU376" s="44"/>
      <c r="BNV376" s="44"/>
      <c r="BNW376" s="44"/>
      <c r="BNX376" s="44"/>
      <c r="BNY376" s="44"/>
      <c r="BNZ376" s="44"/>
      <c r="BOA376" s="44"/>
      <c r="BOB376" s="44"/>
      <c r="BOC376" s="44"/>
      <c r="BOD376" s="44"/>
      <c r="BOE376" s="44"/>
      <c r="BOF376" s="44"/>
      <c r="BOG376" s="44"/>
      <c r="BOH376" s="44"/>
      <c r="BOI376" s="44"/>
      <c r="BOJ376" s="44"/>
      <c r="BOK376" s="44"/>
      <c r="BOL376" s="44"/>
      <c r="BOM376" s="44"/>
      <c r="BON376" s="44"/>
      <c r="BOO376" s="44"/>
      <c r="BOP376" s="44"/>
      <c r="BOQ376" s="44"/>
      <c r="BOR376" s="44"/>
      <c r="BOS376" s="44"/>
      <c r="BOT376" s="44"/>
      <c r="BOU376" s="44"/>
      <c r="BOV376" s="44"/>
      <c r="BOW376" s="44"/>
      <c r="BOX376" s="44"/>
      <c r="BOY376" s="44"/>
      <c r="BOZ376" s="44"/>
      <c r="BPA376" s="44"/>
      <c r="BPB376" s="44"/>
      <c r="BPC376" s="44"/>
      <c r="BPD376" s="44"/>
      <c r="BPE376" s="44"/>
      <c r="BPF376" s="44"/>
      <c r="BPG376" s="44"/>
      <c r="BPH376" s="44"/>
      <c r="BPI376" s="44"/>
      <c r="BPJ376" s="44"/>
      <c r="BPK376" s="44"/>
      <c r="BPL376" s="44"/>
      <c r="BPM376" s="44"/>
      <c r="BPN376" s="44"/>
      <c r="BPO376" s="44"/>
      <c r="BPP376" s="44"/>
      <c r="BPQ376" s="44"/>
      <c r="BPR376" s="44"/>
      <c r="BPS376" s="44"/>
      <c r="BPT376" s="44"/>
      <c r="BPU376" s="44"/>
      <c r="BPV376" s="44"/>
      <c r="BPW376" s="44"/>
      <c r="BPX376" s="44"/>
      <c r="BPY376" s="44"/>
      <c r="BPZ376" s="44"/>
      <c r="BQA376" s="44"/>
      <c r="BQB376" s="44"/>
      <c r="BQC376" s="44"/>
      <c r="BQD376" s="44"/>
      <c r="BQE376" s="44"/>
      <c r="BQF376" s="44"/>
      <c r="BQG376" s="44"/>
      <c r="BQH376" s="44"/>
      <c r="BQI376" s="44"/>
      <c r="BQJ376" s="44"/>
      <c r="BQK376" s="44"/>
      <c r="BQL376" s="44"/>
      <c r="BQM376" s="44"/>
      <c r="BQN376" s="44"/>
      <c r="BQO376" s="44"/>
      <c r="BQP376" s="44"/>
      <c r="BQQ376" s="44"/>
      <c r="BQR376" s="44"/>
      <c r="BQS376" s="44"/>
      <c r="BQT376" s="44"/>
      <c r="BQU376" s="44"/>
      <c r="BQV376" s="44"/>
      <c r="BQW376" s="44"/>
      <c r="BQX376" s="44"/>
      <c r="BQY376" s="44"/>
      <c r="BQZ376" s="44"/>
      <c r="BRA376" s="44"/>
      <c r="BRB376" s="44"/>
      <c r="BRC376" s="44"/>
      <c r="BRD376" s="44"/>
      <c r="BRE376" s="44"/>
      <c r="BRF376" s="44"/>
      <c r="BRG376" s="44"/>
      <c r="BRH376" s="44"/>
      <c r="BRI376" s="44"/>
      <c r="BRJ376" s="44"/>
      <c r="BRK376" s="44"/>
      <c r="BRL376" s="44"/>
      <c r="BRM376" s="44"/>
      <c r="BRN376" s="44"/>
      <c r="BRO376" s="44"/>
      <c r="BRP376" s="44"/>
      <c r="BRQ376" s="44"/>
      <c r="BRR376" s="44"/>
      <c r="BRS376" s="44"/>
      <c r="BRT376" s="44"/>
      <c r="BRU376" s="44"/>
      <c r="BRV376" s="44"/>
      <c r="BRW376" s="44"/>
      <c r="BRX376" s="44"/>
      <c r="BRY376" s="44"/>
      <c r="BRZ376" s="44"/>
    </row>
    <row r="377" spans="1:2296" s="125" customFormat="1" ht="41.4" x14ac:dyDescent="0.3">
      <c r="A377" s="812"/>
      <c r="B377" s="812"/>
      <c r="C377" s="812"/>
      <c r="D377" s="328" t="s">
        <v>501</v>
      </c>
      <c r="E377" s="542"/>
      <c r="F377" s="328"/>
      <c r="G377" s="393" t="s">
        <v>502</v>
      </c>
      <c r="H377" s="7">
        <f>H378+H381</f>
        <v>236282226.94</v>
      </c>
      <c r="I377" s="8">
        <f t="shared" ref="I377:K377" si="218">I378+I381</f>
        <v>1599282226.9400001</v>
      </c>
      <c r="J377" s="8">
        <f t="shared" si="218"/>
        <v>1282228170.3499999</v>
      </c>
      <c r="K377" s="8">
        <f t="shared" si="218"/>
        <v>1256095925.3499999</v>
      </c>
      <c r="L377" s="42"/>
      <c r="M377" s="352">
        <f>M378+M379+M380+M381</f>
        <v>72427979.219999999</v>
      </c>
      <c r="N377" s="353">
        <f t="shared" ref="N377:P377" si="219">N378+N379+N380+N381</f>
        <v>2448029719.23</v>
      </c>
      <c r="O377" s="353">
        <f t="shared" si="219"/>
        <v>436213989</v>
      </c>
      <c r="P377" s="353">
        <f t="shared" si="219"/>
        <v>436213989</v>
      </c>
      <c r="Q377" s="176"/>
      <c r="R377" s="352">
        <v>0</v>
      </c>
      <c r="S377" s="486">
        <v>0</v>
      </c>
      <c r="T377" s="486">
        <v>0</v>
      </c>
      <c r="U377" s="486">
        <v>0</v>
      </c>
      <c r="V377" s="43"/>
      <c r="W377" s="497">
        <f>H377+M377+R377</f>
        <v>308710206.15999997</v>
      </c>
      <c r="X377" s="19">
        <f t="shared" si="217"/>
        <v>4047311946.1700001</v>
      </c>
      <c r="Y377" s="19">
        <f t="shared" si="217"/>
        <v>1718442159.3499999</v>
      </c>
      <c r="Z377" s="155">
        <f t="shared" si="217"/>
        <v>1692309914.3499999</v>
      </c>
      <c r="AA377" s="897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  <c r="FF377" s="124"/>
      <c r="FG377" s="124"/>
      <c r="FH377" s="124"/>
      <c r="FI377" s="124"/>
      <c r="FJ377" s="124"/>
      <c r="FK377" s="124"/>
      <c r="FL377" s="124"/>
      <c r="FM377" s="124"/>
      <c r="FN377" s="124"/>
      <c r="FO377" s="124"/>
      <c r="FP377" s="124"/>
      <c r="FQ377" s="124"/>
      <c r="FR377" s="124"/>
      <c r="FS377" s="124"/>
      <c r="FT377" s="124"/>
      <c r="FU377" s="124"/>
      <c r="FV377" s="124"/>
      <c r="FW377" s="124"/>
      <c r="FX377" s="124"/>
      <c r="FY377" s="124"/>
      <c r="FZ377" s="124"/>
      <c r="GA377" s="124"/>
      <c r="GB377" s="124"/>
      <c r="GC377" s="124"/>
      <c r="GD377" s="124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  <c r="GO377" s="124"/>
      <c r="GP377" s="124"/>
      <c r="GQ377" s="124"/>
      <c r="GR377" s="124"/>
      <c r="GS377" s="124"/>
      <c r="GT377" s="124"/>
      <c r="GU377" s="124"/>
      <c r="GV377" s="124"/>
      <c r="GW377" s="124"/>
      <c r="GX377" s="124"/>
      <c r="GY377" s="124"/>
      <c r="GZ377" s="124"/>
      <c r="HA377" s="124"/>
      <c r="HB377" s="124"/>
      <c r="HC377" s="124"/>
      <c r="HD377" s="124"/>
      <c r="HE377" s="124"/>
      <c r="HF377" s="124"/>
      <c r="HG377" s="124"/>
      <c r="HH377" s="124"/>
      <c r="HI377" s="124"/>
      <c r="HJ377" s="124"/>
      <c r="HK377" s="124"/>
      <c r="HL377" s="124"/>
      <c r="HM377" s="124"/>
      <c r="HN377" s="124"/>
      <c r="HO377" s="124"/>
      <c r="HP377" s="124"/>
      <c r="HQ377" s="124"/>
      <c r="HR377" s="124"/>
      <c r="HS377" s="124"/>
      <c r="HT377" s="124"/>
      <c r="HU377" s="124"/>
      <c r="HV377" s="124"/>
      <c r="HW377" s="124"/>
      <c r="HX377" s="124"/>
      <c r="HY377" s="124"/>
      <c r="HZ377" s="124"/>
      <c r="IA377" s="124"/>
      <c r="IB377" s="124"/>
      <c r="IC377" s="124"/>
      <c r="ID377" s="124"/>
      <c r="IE377" s="124"/>
      <c r="IF377" s="124"/>
      <c r="IG377" s="124"/>
      <c r="IH377" s="124"/>
      <c r="II377" s="124"/>
      <c r="IJ377" s="124"/>
      <c r="IK377" s="124"/>
      <c r="IL377" s="124"/>
      <c r="IM377" s="124"/>
      <c r="IN377" s="124"/>
      <c r="IO377" s="124"/>
      <c r="IP377" s="124"/>
      <c r="IQ377" s="124"/>
      <c r="IR377" s="124"/>
      <c r="IS377" s="124"/>
      <c r="IT377" s="124"/>
      <c r="IU377" s="124"/>
      <c r="IV377" s="124"/>
      <c r="IW377" s="124"/>
      <c r="IX377" s="124"/>
      <c r="IY377" s="124"/>
      <c r="IZ377" s="124"/>
      <c r="JA377" s="124"/>
      <c r="JB377" s="124"/>
      <c r="JC377" s="124"/>
      <c r="JD377" s="124"/>
      <c r="JE377" s="124"/>
      <c r="JF377" s="124"/>
      <c r="JG377" s="124"/>
      <c r="JH377" s="124"/>
      <c r="JI377" s="124"/>
      <c r="JJ377" s="124"/>
      <c r="JK377" s="124"/>
      <c r="JL377" s="124"/>
      <c r="JM377" s="124"/>
      <c r="JN377" s="124"/>
      <c r="JO377" s="124"/>
      <c r="JP377" s="124"/>
      <c r="JQ377" s="124"/>
      <c r="JR377" s="124"/>
      <c r="JS377" s="124"/>
      <c r="JT377" s="124"/>
      <c r="JU377" s="124"/>
      <c r="JV377" s="124"/>
      <c r="JW377" s="124"/>
      <c r="JX377" s="124"/>
      <c r="JY377" s="124"/>
      <c r="JZ377" s="124"/>
      <c r="KA377" s="124"/>
      <c r="KB377" s="124"/>
      <c r="KC377" s="124"/>
      <c r="KD377" s="124"/>
      <c r="KE377" s="124"/>
      <c r="KF377" s="124"/>
      <c r="KG377" s="124"/>
      <c r="KH377" s="124"/>
      <c r="KI377" s="124"/>
      <c r="KJ377" s="124"/>
      <c r="KK377" s="124"/>
      <c r="KL377" s="124"/>
      <c r="KM377" s="124"/>
      <c r="KN377" s="124"/>
      <c r="KO377" s="124"/>
      <c r="KP377" s="124"/>
      <c r="KQ377" s="124"/>
      <c r="KR377" s="124"/>
      <c r="KS377" s="124"/>
      <c r="KT377" s="124"/>
      <c r="KU377" s="124"/>
      <c r="KV377" s="124"/>
      <c r="KW377" s="124"/>
      <c r="KX377" s="124"/>
      <c r="KY377" s="124"/>
      <c r="KZ377" s="124"/>
      <c r="LA377" s="124"/>
      <c r="LB377" s="124"/>
      <c r="LC377" s="124"/>
      <c r="LD377" s="124"/>
      <c r="LE377" s="124"/>
      <c r="LF377" s="124"/>
      <c r="LG377" s="124"/>
      <c r="LH377" s="124"/>
      <c r="LI377" s="124"/>
      <c r="LJ377" s="124"/>
      <c r="LK377" s="124"/>
      <c r="LL377" s="124"/>
      <c r="LM377" s="124"/>
      <c r="LN377" s="124"/>
      <c r="LO377" s="124"/>
      <c r="LP377" s="124"/>
      <c r="LQ377" s="124"/>
      <c r="LR377" s="124"/>
      <c r="LS377" s="124"/>
      <c r="LT377" s="124"/>
      <c r="LU377" s="124"/>
      <c r="LV377" s="124"/>
      <c r="LW377" s="124"/>
      <c r="LX377" s="124"/>
      <c r="LY377" s="124"/>
      <c r="LZ377" s="124"/>
      <c r="MA377" s="124"/>
      <c r="MB377" s="124"/>
      <c r="MC377" s="124"/>
      <c r="MD377" s="124"/>
      <c r="ME377" s="124"/>
      <c r="MF377" s="124"/>
      <c r="MG377" s="124"/>
      <c r="MH377" s="124"/>
      <c r="MI377" s="124"/>
      <c r="MJ377" s="124"/>
      <c r="MK377" s="124"/>
      <c r="ML377" s="124"/>
      <c r="MM377" s="124"/>
      <c r="MN377" s="124"/>
      <c r="MO377" s="124"/>
      <c r="MP377" s="124"/>
      <c r="MQ377" s="124"/>
      <c r="MR377" s="124"/>
      <c r="MS377" s="124"/>
      <c r="MT377" s="124"/>
      <c r="MU377" s="124"/>
      <c r="MV377" s="124"/>
      <c r="MW377" s="124"/>
      <c r="MX377" s="124"/>
      <c r="MY377" s="124"/>
      <c r="MZ377" s="124"/>
      <c r="NA377" s="124"/>
      <c r="NB377" s="124"/>
      <c r="NC377" s="124"/>
      <c r="ND377" s="124"/>
      <c r="NE377" s="124"/>
      <c r="NF377" s="124"/>
      <c r="NG377" s="124"/>
      <c r="NH377" s="124"/>
      <c r="NI377" s="124"/>
      <c r="NJ377" s="124"/>
      <c r="NK377" s="124"/>
      <c r="NL377" s="124"/>
      <c r="NM377" s="124"/>
      <c r="NN377" s="124"/>
      <c r="NO377" s="124"/>
      <c r="NP377" s="124"/>
      <c r="NQ377" s="124"/>
      <c r="NR377" s="124"/>
      <c r="NS377" s="124"/>
      <c r="NT377" s="124"/>
      <c r="NU377" s="124"/>
      <c r="NV377" s="124"/>
      <c r="NW377" s="124"/>
      <c r="NX377" s="124"/>
      <c r="NY377" s="124"/>
      <c r="NZ377" s="124"/>
      <c r="OA377" s="124"/>
      <c r="OB377" s="124"/>
      <c r="OC377" s="124"/>
      <c r="OD377" s="124"/>
      <c r="OE377" s="124"/>
      <c r="OF377" s="124"/>
      <c r="OG377" s="124"/>
      <c r="OH377" s="124"/>
      <c r="OI377" s="124"/>
      <c r="OJ377" s="124"/>
      <c r="OK377" s="124"/>
      <c r="OL377" s="124"/>
      <c r="OM377" s="124"/>
      <c r="ON377" s="124"/>
      <c r="OO377" s="124"/>
      <c r="OP377" s="124"/>
      <c r="OQ377" s="124"/>
      <c r="OR377" s="124"/>
      <c r="OS377" s="124"/>
      <c r="OT377" s="124"/>
      <c r="OU377" s="124"/>
      <c r="OV377" s="124"/>
      <c r="OW377" s="124"/>
      <c r="OX377" s="124"/>
      <c r="OY377" s="124"/>
      <c r="OZ377" s="124"/>
      <c r="PA377" s="124"/>
      <c r="PB377" s="124"/>
      <c r="PC377" s="124"/>
      <c r="PD377" s="124"/>
      <c r="PE377" s="124"/>
      <c r="PF377" s="124"/>
      <c r="PG377" s="124"/>
      <c r="PH377" s="124"/>
      <c r="PI377" s="124"/>
      <c r="PJ377" s="124"/>
      <c r="PK377" s="124"/>
      <c r="PL377" s="124"/>
      <c r="PM377" s="124"/>
      <c r="PN377" s="124"/>
      <c r="PO377" s="124"/>
      <c r="PP377" s="124"/>
      <c r="PQ377" s="124"/>
      <c r="PR377" s="124"/>
      <c r="PS377" s="124"/>
      <c r="PT377" s="124"/>
      <c r="PU377" s="124"/>
      <c r="PV377" s="124"/>
      <c r="PW377" s="124"/>
      <c r="PX377" s="124"/>
      <c r="PY377" s="124"/>
      <c r="PZ377" s="124"/>
      <c r="QA377" s="124"/>
      <c r="QB377" s="124"/>
      <c r="QC377" s="124"/>
      <c r="QD377" s="124"/>
      <c r="QE377" s="124"/>
      <c r="QF377" s="124"/>
      <c r="QG377" s="124"/>
      <c r="QH377" s="124"/>
      <c r="QI377" s="124"/>
      <c r="QJ377" s="124"/>
      <c r="QK377" s="124"/>
      <c r="QL377" s="124"/>
      <c r="QM377" s="124"/>
      <c r="QN377" s="124"/>
      <c r="QO377" s="124"/>
      <c r="QP377" s="124"/>
      <c r="QQ377" s="124"/>
      <c r="QR377" s="124"/>
      <c r="QS377" s="124"/>
      <c r="QT377" s="124"/>
      <c r="QU377" s="124"/>
      <c r="QV377" s="124"/>
      <c r="QW377" s="124"/>
      <c r="QX377" s="124"/>
      <c r="QY377" s="124"/>
      <c r="QZ377" s="124"/>
      <c r="RA377" s="124"/>
      <c r="RB377" s="124"/>
      <c r="RC377" s="124"/>
      <c r="RD377" s="124"/>
      <c r="RE377" s="124"/>
      <c r="RF377" s="124"/>
      <c r="RG377" s="124"/>
      <c r="RH377" s="124"/>
      <c r="RI377" s="124"/>
      <c r="RJ377" s="124"/>
      <c r="RK377" s="124"/>
      <c r="RL377" s="124"/>
      <c r="RM377" s="124"/>
      <c r="RN377" s="124"/>
      <c r="RO377" s="124"/>
      <c r="RP377" s="124"/>
      <c r="RQ377" s="124"/>
      <c r="RR377" s="124"/>
      <c r="RS377" s="124"/>
      <c r="RT377" s="124"/>
      <c r="RU377" s="124"/>
      <c r="RV377" s="124"/>
      <c r="RW377" s="124"/>
      <c r="RX377" s="124"/>
      <c r="RY377" s="124"/>
      <c r="RZ377" s="124"/>
      <c r="SA377" s="124"/>
      <c r="SB377" s="124"/>
      <c r="SC377" s="124"/>
      <c r="SD377" s="124"/>
      <c r="SE377" s="124"/>
      <c r="SF377" s="124"/>
      <c r="SG377" s="124"/>
      <c r="SH377" s="124"/>
      <c r="SI377" s="124"/>
      <c r="SJ377" s="124"/>
      <c r="SK377" s="124"/>
      <c r="SL377" s="124"/>
      <c r="SM377" s="124"/>
      <c r="SN377" s="124"/>
      <c r="SO377" s="124"/>
      <c r="SP377" s="124"/>
      <c r="SQ377" s="124"/>
      <c r="SR377" s="124"/>
      <c r="SS377" s="124"/>
      <c r="ST377" s="124"/>
      <c r="SU377" s="124"/>
      <c r="SV377" s="124"/>
      <c r="SW377" s="124"/>
      <c r="SX377" s="124"/>
      <c r="SY377" s="124"/>
      <c r="SZ377" s="124"/>
      <c r="TA377" s="124"/>
      <c r="TB377" s="124"/>
      <c r="TC377" s="124"/>
      <c r="TD377" s="124"/>
      <c r="TE377" s="124"/>
      <c r="TF377" s="124"/>
      <c r="TG377" s="124"/>
      <c r="TH377" s="124"/>
      <c r="TI377" s="124"/>
      <c r="TJ377" s="124"/>
      <c r="TK377" s="124"/>
      <c r="TL377" s="124"/>
      <c r="TM377" s="124"/>
      <c r="TN377" s="124"/>
      <c r="TO377" s="124"/>
      <c r="TP377" s="124"/>
      <c r="TQ377" s="124"/>
      <c r="TR377" s="124"/>
      <c r="TS377" s="124"/>
      <c r="TT377" s="124"/>
      <c r="TU377" s="124"/>
      <c r="TV377" s="124"/>
      <c r="TW377" s="124"/>
      <c r="TX377" s="124"/>
      <c r="TY377" s="124"/>
      <c r="TZ377" s="124"/>
      <c r="UA377" s="124"/>
      <c r="UB377" s="124"/>
      <c r="UC377" s="124"/>
      <c r="UD377" s="124"/>
      <c r="UE377" s="124"/>
      <c r="UF377" s="124"/>
      <c r="UG377" s="124"/>
      <c r="UH377" s="124"/>
      <c r="UI377" s="124"/>
      <c r="UJ377" s="124"/>
      <c r="UK377" s="124"/>
      <c r="UL377" s="124"/>
      <c r="UM377" s="124"/>
      <c r="UN377" s="124"/>
      <c r="UO377" s="124"/>
      <c r="UP377" s="124"/>
      <c r="UQ377" s="124"/>
      <c r="UR377" s="124"/>
      <c r="US377" s="124"/>
      <c r="UT377" s="124"/>
      <c r="UU377" s="124"/>
      <c r="UV377" s="124"/>
      <c r="UW377" s="124"/>
      <c r="UX377" s="124"/>
      <c r="UY377" s="124"/>
      <c r="UZ377" s="124"/>
      <c r="VA377" s="124"/>
      <c r="VB377" s="124"/>
      <c r="VC377" s="124"/>
      <c r="VD377" s="124"/>
      <c r="VE377" s="124"/>
      <c r="VF377" s="124"/>
      <c r="VG377" s="124"/>
      <c r="VH377" s="124"/>
      <c r="VI377" s="124"/>
      <c r="VJ377" s="124"/>
      <c r="VK377" s="124"/>
      <c r="VL377" s="124"/>
      <c r="VM377" s="124"/>
      <c r="VN377" s="124"/>
      <c r="VO377" s="124"/>
      <c r="VP377" s="124"/>
      <c r="VQ377" s="124"/>
      <c r="VR377" s="124"/>
      <c r="VS377" s="124"/>
      <c r="VT377" s="124"/>
      <c r="VU377" s="124"/>
      <c r="VV377" s="124"/>
      <c r="VW377" s="124"/>
      <c r="VX377" s="124"/>
      <c r="VY377" s="124"/>
      <c r="VZ377" s="124"/>
      <c r="WA377" s="124"/>
      <c r="WB377" s="124"/>
      <c r="WC377" s="124"/>
      <c r="WD377" s="124"/>
      <c r="WE377" s="124"/>
      <c r="WF377" s="124"/>
      <c r="WG377" s="124"/>
      <c r="WH377" s="124"/>
      <c r="WI377" s="124"/>
      <c r="WJ377" s="124"/>
      <c r="WK377" s="124"/>
      <c r="WL377" s="124"/>
      <c r="WM377" s="124"/>
      <c r="WN377" s="124"/>
      <c r="WO377" s="124"/>
      <c r="WP377" s="124"/>
      <c r="WQ377" s="124"/>
      <c r="WR377" s="124"/>
      <c r="WS377" s="124"/>
      <c r="WT377" s="124"/>
      <c r="WU377" s="124"/>
      <c r="WV377" s="124"/>
      <c r="WW377" s="124"/>
      <c r="WX377" s="124"/>
      <c r="WY377" s="124"/>
      <c r="WZ377" s="124"/>
      <c r="XA377" s="124"/>
      <c r="XB377" s="124"/>
      <c r="XC377" s="124"/>
      <c r="XD377" s="124"/>
      <c r="XE377" s="124"/>
      <c r="XF377" s="124"/>
      <c r="XG377" s="124"/>
      <c r="XH377" s="124"/>
      <c r="XI377" s="124"/>
      <c r="XJ377" s="124"/>
      <c r="XK377" s="124"/>
      <c r="XL377" s="124"/>
      <c r="XM377" s="124"/>
      <c r="XN377" s="124"/>
      <c r="XO377" s="124"/>
      <c r="XP377" s="124"/>
      <c r="XQ377" s="124"/>
      <c r="XR377" s="124"/>
      <c r="XS377" s="124"/>
      <c r="XT377" s="124"/>
      <c r="XU377" s="124"/>
      <c r="XV377" s="124"/>
      <c r="XW377" s="124"/>
      <c r="XX377" s="124"/>
      <c r="XY377" s="124"/>
      <c r="XZ377" s="124"/>
      <c r="YA377" s="124"/>
      <c r="YB377" s="124"/>
      <c r="YC377" s="124"/>
      <c r="YD377" s="124"/>
      <c r="YE377" s="124"/>
      <c r="YF377" s="124"/>
      <c r="YG377" s="124"/>
      <c r="YH377" s="124"/>
      <c r="YI377" s="124"/>
      <c r="YJ377" s="124"/>
      <c r="YK377" s="124"/>
      <c r="YL377" s="124"/>
      <c r="YM377" s="124"/>
      <c r="YN377" s="124"/>
      <c r="YO377" s="124"/>
      <c r="YP377" s="124"/>
      <c r="YQ377" s="124"/>
      <c r="YR377" s="124"/>
      <c r="YS377" s="124"/>
      <c r="YT377" s="124"/>
      <c r="YU377" s="124"/>
      <c r="YV377" s="124"/>
      <c r="YW377" s="124"/>
      <c r="YX377" s="124"/>
      <c r="YY377" s="124"/>
      <c r="YZ377" s="124"/>
      <c r="ZA377" s="124"/>
      <c r="ZB377" s="124"/>
      <c r="ZC377" s="124"/>
      <c r="ZD377" s="124"/>
      <c r="ZE377" s="124"/>
      <c r="ZF377" s="124"/>
      <c r="ZG377" s="124"/>
      <c r="ZH377" s="124"/>
      <c r="ZI377" s="124"/>
      <c r="ZJ377" s="124"/>
      <c r="ZK377" s="124"/>
      <c r="ZL377" s="124"/>
      <c r="ZM377" s="124"/>
      <c r="ZN377" s="124"/>
      <c r="ZO377" s="124"/>
      <c r="ZP377" s="124"/>
      <c r="ZQ377" s="124"/>
      <c r="ZR377" s="124"/>
      <c r="ZS377" s="124"/>
      <c r="ZT377" s="124"/>
      <c r="ZU377" s="124"/>
      <c r="ZV377" s="124"/>
      <c r="ZW377" s="124"/>
      <c r="ZX377" s="124"/>
      <c r="ZY377" s="124"/>
      <c r="ZZ377" s="124"/>
      <c r="AAA377" s="124"/>
      <c r="AAB377" s="124"/>
      <c r="AAC377" s="124"/>
      <c r="AAD377" s="124"/>
      <c r="AAE377" s="124"/>
      <c r="AAF377" s="124"/>
      <c r="AAG377" s="124"/>
      <c r="AAH377" s="124"/>
      <c r="AAI377" s="124"/>
      <c r="AAJ377" s="124"/>
      <c r="AAK377" s="124"/>
      <c r="AAL377" s="124"/>
      <c r="AAM377" s="124"/>
      <c r="AAN377" s="124"/>
      <c r="AAO377" s="124"/>
      <c r="AAP377" s="124"/>
      <c r="AAQ377" s="124"/>
      <c r="AAR377" s="124"/>
      <c r="AAS377" s="124"/>
      <c r="AAT377" s="124"/>
      <c r="AAU377" s="124"/>
      <c r="AAV377" s="124"/>
      <c r="AAW377" s="124"/>
      <c r="AAX377" s="124"/>
      <c r="AAY377" s="124"/>
      <c r="AAZ377" s="124"/>
      <c r="ABA377" s="124"/>
      <c r="ABB377" s="124"/>
      <c r="ABC377" s="124"/>
      <c r="ABD377" s="124"/>
      <c r="ABE377" s="124"/>
      <c r="ABF377" s="124"/>
      <c r="ABG377" s="124"/>
      <c r="ABH377" s="124"/>
      <c r="ABI377" s="124"/>
      <c r="ABJ377" s="124"/>
      <c r="ABK377" s="124"/>
      <c r="ABL377" s="124"/>
      <c r="ABM377" s="124"/>
      <c r="ABN377" s="124"/>
      <c r="ABO377" s="124"/>
      <c r="ABP377" s="124"/>
      <c r="ABQ377" s="124"/>
      <c r="ABR377" s="124"/>
      <c r="ABS377" s="124"/>
      <c r="ABT377" s="124"/>
      <c r="ABU377" s="124"/>
      <c r="ABV377" s="124"/>
      <c r="ABW377" s="124"/>
      <c r="ABX377" s="124"/>
      <c r="ABY377" s="124"/>
      <c r="ABZ377" s="124"/>
      <c r="ACA377" s="124"/>
      <c r="ACB377" s="124"/>
      <c r="ACC377" s="124"/>
      <c r="ACD377" s="124"/>
      <c r="ACE377" s="124"/>
      <c r="ACF377" s="124"/>
      <c r="ACG377" s="124"/>
      <c r="ACH377" s="124"/>
      <c r="ACI377" s="124"/>
      <c r="ACJ377" s="124"/>
      <c r="ACK377" s="124"/>
      <c r="ACL377" s="124"/>
      <c r="ACM377" s="124"/>
      <c r="ACN377" s="124"/>
      <c r="ACO377" s="124"/>
      <c r="ACP377" s="124"/>
      <c r="ACQ377" s="124"/>
      <c r="ACR377" s="124"/>
      <c r="ACS377" s="124"/>
      <c r="ACT377" s="124"/>
      <c r="ACU377" s="124"/>
      <c r="ACV377" s="124"/>
      <c r="ACW377" s="124"/>
      <c r="ACX377" s="124"/>
      <c r="ACY377" s="124"/>
      <c r="ACZ377" s="124"/>
      <c r="ADA377" s="124"/>
      <c r="ADB377" s="124"/>
      <c r="ADC377" s="124"/>
      <c r="ADD377" s="124"/>
      <c r="ADE377" s="124"/>
      <c r="ADF377" s="124"/>
      <c r="ADG377" s="124"/>
      <c r="ADH377" s="124"/>
      <c r="ADI377" s="124"/>
      <c r="ADJ377" s="124"/>
      <c r="ADK377" s="124"/>
      <c r="ADL377" s="124"/>
      <c r="ADM377" s="124"/>
      <c r="ADN377" s="124"/>
      <c r="ADO377" s="124"/>
      <c r="ADP377" s="124"/>
      <c r="ADQ377" s="124"/>
      <c r="ADR377" s="124"/>
      <c r="ADS377" s="124"/>
      <c r="ADT377" s="124"/>
      <c r="ADU377" s="124"/>
      <c r="ADV377" s="124"/>
      <c r="ADW377" s="124"/>
      <c r="ADX377" s="124"/>
      <c r="ADY377" s="124"/>
      <c r="ADZ377" s="124"/>
      <c r="AEA377" s="124"/>
      <c r="AEB377" s="124"/>
      <c r="AEC377" s="124"/>
      <c r="AED377" s="124"/>
      <c r="AEE377" s="124"/>
      <c r="AEF377" s="124"/>
      <c r="AEG377" s="124"/>
      <c r="AEH377" s="124"/>
      <c r="AEI377" s="124"/>
      <c r="AEJ377" s="124"/>
      <c r="AEK377" s="124"/>
      <c r="AEL377" s="124"/>
      <c r="AEM377" s="124"/>
      <c r="AEN377" s="124"/>
      <c r="AEO377" s="124"/>
      <c r="AEP377" s="124"/>
      <c r="AEQ377" s="124"/>
      <c r="AER377" s="124"/>
      <c r="AES377" s="124"/>
      <c r="AET377" s="124"/>
      <c r="AEU377" s="124"/>
      <c r="AEV377" s="124"/>
      <c r="AEW377" s="124"/>
      <c r="AEX377" s="124"/>
      <c r="AEY377" s="124"/>
      <c r="AEZ377" s="124"/>
      <c r="AFA377" s="124"/>
      <c r="AFB377" s="124"/>
      <c r="AFC377" s="124"/>
      <c r="AFD377" s="124"/>
      <c r="AFE377" s="124"/>
      <c r="AFF377" s="124"/>
      <c r="AFG377" s="124"/>
      <c r="AFH377" s="124"/>
      <c r="AFI377" s="124"/>
      <c r="AFJ377" s="124"/>
      <c r="AFK377" s="124"/>
      <c r="AFL377" s="124"/>
      <c r="AFM377" s="124"/>
      <c r="AFN377" s="124"/>
      <c r="AFO377" s="124"/>
      <c r="AFP377" s="124"/>
      <c r="AFQ377" s="124"/>
      <c r="AFR377" s="124"/>
      <c r="AFS377" s="124"/>
      <c r="AFT377" s="124"/>
      <c r="AFU377" s="124"/>
      <c r="AFV377" s="124"/>
      <c r="AFW377" s="124"/>
      <c r="AFX377" s="124"/>
      <c r="AFY377" s="124"/>
      <c r="AFZ377" s="124"/>
      <c r="AGA377" s="124"/>
      <c r="AGB377" s="124"/>
      <c r="AGC377" s="124"/>
      <c r="AGD377" s="124"/>
      <c r="AGE377" s="124"/>
      <c r="AGF377" s="124"/>
      <c r="AGG377" s="124"/>
      <c r="AGH377" s="124"/>
      <c r="AGI377" s="124"/>
      <c r="AGJ377" s="124"/>
      <c r="AGK377" s="124"/>
      <c r="AGL377" s="124"/>
      <c r="AGM377" s="124"/>
      <c r="AGN377" s="124"/>
      <c r="AGO377" s="124"/>
      <c r="AGP377" s="124"/>
      <c r="AGQ377" s="124"/>
      <c r="AGR377" s="124"/>
      <c r="AGS377" s="124"/>
      <c r="AGT377" s="124"/>
      <c r="AGU377" s="124"/>
      <c r="AGV377" s="124"/>
      <c r="AGW377" s="124"/>
      <c r="AGX377" s="124"/>
      <c r="AGY377" s="124"/>
      <c r="AGZ377" s="124"/>
      <c r="AHA377" s="124"/>
      <c r="AHB377" s="124"/>
      <c r="AHC377" s="124"/>
      <c r="AHD377" s="124"/>
      <c r="AHE377" s="124"/>
      <c r="AHF377" s="124"/>
      <c r="AHG377" s="124"/>
      <c r="AHH377" s="124"/>
      <c r="AHI377" s="124"/>
      <c r="AHJ377" s="124"/>
      <c r="AHK377" s="124"/>
      <c r="AHL377" s="124"/>
      <c r="AHM377" s="124"/>
      <c r="AHN377" s="124"/>
      <c r="AHO377" s="124"/>
      <c r="AHP377" s="124"/>
      <c r="AHQ377" s="124"/>
      <c r="AHR377" s="124"/>
      <c r="AHS377" s="124"/>
      <c r="AHT377" s="124"/>
      <c r="AHU377" s="124"/>
      <c r="AHV377" s="124"/>
      <c r="AHW377" s="124"/>
      <c r="AHX377" s="124"/>
      <c r="AHY377" s="124"/>
      <c r="AHZ377" s="124"/>
      <c r="AIA377" s="124"/>
      <c r="AIB377" s="124"/>
      <c r="AIC377" s="124"/>
      <c r="AID377" s="124"/>
      <c r="AIE377" s="124"/>
      <c r="AIF377" s="124"/>
      <c r="AIG377" s="124"/>
      <c r="AIH377" s="124"/>
      <c r="AII377" s="124"/>
      <c r="AIJ377" s="124"/>
      <c r="AIK377" s="124"/>
      <c r="AIL377" s="124"/>
      <c r="AIM377" s="124"/>
      <c r="AIN377" s="124"/>
      <c r="AIO377" s="124"/>
      <c r="AIP377" s="124"/>
      <c r="AIQ377" s="124"/>
      <c r="AIR377" s="124"/>
      <c r="AIS377" s="124"/>
      <c r="AIT377" s="124"/>
      <c r="AIU377" s="124"/>
      <c r="AIV377" s="124"/>
      <c r="AIW377" s="124"/>
      <c r="AIX377" s="124"/>
      <c r="AIY377" s="124"/>
      <c r="AIZ377" s="124"/>
      <c r="AJA377" s="124"/>
      <c r="AJB377" s="124"/>
      <c r="AJC377" s="124"/>
      <c r="AJD377" s="124"/>
      <c r="AJE377" s="124"/>
      <c r="AJF377" s="124"/>
      <c r="AJG377" s="124"/>
      <c r="AJH377" s="124"/>
      <c r="AJI377" s="124"/>
      <c r="AJJ377" s="124"/>
      <c r="AJK377" s="124"/>
      <c r="AJL377" s="124"/>
      <c r="AJM377" s="124"/>
      <c r="AJN377" s="124"/>
      <c r="AJO377" s="124"/>
      <c r="AJP377" s="124"/>
      <c r="AJQ377" s="124"/>
      <c r="AJR377" s="124"/>
      <c r="AJS377" s="124"/>
      <c r="AJT377" s="124"/>
      <c r="AJU377" s="124"/>
      <c r="AJV377" s="124"/>
      <c r="AJW377" s="124"/>
      <c r="AJX377" s="124"/>
      <c r="AJY377" s="124"/>
      <c r="AJZ377" s="124"/>
      <c r="AKA377" s="124"/>
      <c r="AKB377" s="124"/>
      <c r="AKC377" s="124"/>
      <c r="AKD377" s="124"/>
      <c r="AKE377" s="124"/>
      <c r="AKF377" s="124"/>
      <c r="AKG377" s="124"/>
      <c r="AKH377" s="124"/>
      <c r="AKI377" s="124"/>
      <c r="AKJ377" s="124"/>
      <c r="AKK377" s="124"/>
      <c r="AKL377" s="124"/>
      <c r="AKM377" s="124"/>
      <c r="AKN377" s="124"/>
      <c r="AKO377" s="124"/>
      <c r="AKP377" s="124"/>
      <c r="AKQ377" s="124"/>
      <c r="AKR377" s="124"/>
      <c r="AKS377" s="124"/>
      <c r="AKT377" s="124"/>
      <c r="AKU377" s="124"/>
      <c r="AKV377" s="124"/>
      <c r="AKW377" s="124"/>
      <c r="AKX377" s="124"/>
      <c r="AKY377" s="124"/>
      <c r="AKZ377" s="124"/>
      <c r="ALA377" s="124"/>
      <c r="ALB377" s="124"/>
      <c r="ALC377" s="124"/>
      <c r="ALD377" s="124"/>
      <c r="ALE377" s="124"/>
      <c r="ALF377" s="124"/>
      <c r="ALG377" s="124"/>
      <c r="ALH377" s="124"/>
      <c r="ALI377" s="124"/>
      <c r="ALJ377" s="124"/>
      <c r="ALK377" s="124"/>
      <c r="ALL377" s="124"/>
      <c r="ALM377" s="124"/>
      <c r="ALN377" s="124"/>
      <c r="ALO377" s="124"/>
      <c r="ALP377" s="124"/>
      <c r="ALQ377" s="124"/>
      <c r="ALR377" s="124"/>
      <c r="ALS377" s="124"/>
      <c r="ALT377" s="124"/>
      <c r="ALU377" s="124"/>
      <c r="ALV377" s="124"/>
      <c r="ALW377" s="124"/>
      <c r="ALX377" s="124"/>
      <c r="ALY377" s="124"/>
      <c r="ALZ377" s="124"/>
      <c r="AMA377" s="124"/>
      <c r="AMB377" s="124"/>
      <c r="AMC377" s="124"/>
      <c r="AMD377" s="124"/>
      <c r="AME377" s="124"/>
      <c r="AMF377" s="124"/>
      <c r="AMG377" s="124"/>
      <c r="AMH377" s="124"/>
      <c r="AMI377" s="124"/>
      <c r="AMJ377" s="124"/>
      <c r="AMK377" s="124"/>
      <c r="AML377" s="124"/>
      <c r="AMM377" s="124"/>
      <c r="AMN377" s="124"/>
      <c r="AMO377" s="124"/>
      <c r="AMP377" s="124"/>
      <c r="AMQ377" s="124"/>
      <c r="AMR377" s="124"/>
      <c r="AMS377" s="124"/>
      <c r="AMT377" s="124"/>
      <c r="AMU377" s="124"/>
      <c r="AMV377" s="124"/>
      <c r="AMW377" s="124"/>
      <c r="AMX377" s="124"/>
      <c r="AMY377" s="124"/>
      <c r="AMZ377" s="124"/>
      <c r="ANA377" s="124"/>
      <c r="ANB377" s="124"/>
      <c r="ANC377" s="124"/>
      <c r="AND377" s="124"/>
      <c r="ANE377" s="124"/>
      <c r="ANF377" s="124"/>
      <c r="ANG377" s="124"/>
      <c r="ANH377" s="124"/>
      <c r="ANI377" s="124"/>
      <c r="ANJ377" s="124"/>
      <c r="ANK377" s="124"/>
      <c r="ANL377" s="124"/>
      <c r="ANM377" s="124"/>
      <c r="ANN377" s="124"/>
      <c r="ANO377" s="124"/>
      <c r="ANP377" s="124"/>
      <c r="ANQ377" s="124"/>
      <c r="ANR377" s="124"/>
      <c r="ANS377" s="124"/>
      <c r="ANT377" s="124"/>
      <c r="ANU377" s="124"/>
      <c r="ANV377" s="124"/>
      <c r="ANW377" s="124"/>
      <c r="ANX377" s="124"/>
      <c r="ANY377" s="124"/>
      <c r="ANZ377" s="124"/>
      <c r="AOA377" s="124"/>
      <c r="AOB377" s="124"/>
      <c r="AOC377" s="124"/>
      <c r="AOD377" s="124"/>
      <c r="AOE377" s="124"/>
      <c r="AOF377" s="124"/>
      <c r="AOG377" s="124"/>
      <c r="AOH377" s="124"/>
      <c r="AOI377" s="124"/>
      <c r="AOJ377" s="124"/>
      <c r="AOK377" s="124"/>
      <c r="AOL377" s="124"/>
      <c r="AOM377" s="124"/>
      <c r="AON377" s="124"/>
      <c r="AOO377" s="124"/>
      <c r="AOP377" s="124"/>
      <c r="AOQ377" s="124"/>
      <c r="AOR377" s="124"/>
      <c r="AOS377" s="124"/>
      <c r="AOT377" s="124"/>
      <c r="AOU377" s="124"/>
      <c r="AOV377" s="124"/>
      <c r="AOW377" s="124"/>
      <c r="AOX377" s="124"/>
      <c r="AOY377" s="124"/>
      <c r="AOZ377" s="124"/>
      <c r="APA377" s="124"/>
      <c r="APB377" s="124"/>
      <c r="APC377" s="124"/>
      <c r="APD377" s="124"/>
      <c r="APE377" s="124"/>
      <c r="APF377" s="124"/>
      <c r="APG377" s="124"/>
      <c r="APH377" s="124"/>
      <c r="API377" s="124"/>
      <c r="APJ377" s="124"/>
      <c r="APK377" s="124"/>
      <c r="APL377" s="124"/>
      <c r="APM377" s="124"/>
      <c r="APN377" s="124"/>
      <c r="APO377" s="124"/>
      <c r="APP377" s="124"/>
      <c r="APQ377" s="124"/>
      <c r="APR377" s="124"/>
      <c r="APS377" s="124"/>
      <c r="APT377" s="124"/>
      <c r="APU377" s="124"/>
      <c r="APV377" s="124"/>
      <c r="APW377" s="124"/>
      <c r="APX377" s="124"/>
      <c r="APY377" s="124"/>
      <c r="APZ377" s="124"/>
      <c r="AQA377" s="124"/>
      <c r="AQB377" s="124"/>
      <c r="AQC377" s="124"/>
      <c r="AQD377" s="124"/>
      <c r="AQE377" s="124"/>
      <c r="AQF377" s="124"/>
      <c r="AQG377" s="124"/>
      <c r="AQH377" s="124"/>
      <c r="AQI377" s="124"/>
      <c r="AQJ377" s="124"/>
      <c r="AQK377" s="124"/>
      <c r="AQL377" s="124"/>
      <c r="AQM377" s="124"/>
      <c r="AQN377" s="124"/>
      <c r="AQO377" s="124"/>
      <c r="AQP377" s="124"/>
      <c r="AQQ377" s="124"/>
      <c r="AQR377" s="124"/>
      <c r="AQS377" s="124"/>
      <c r="AQT377" s="124"/>
      <c r="AQU377" s="124"/>
      <c r="AQV377" s="124"/>
      <c r="AQW377" s="124"/>
      <c r="AQX377" s="124"/>
      <c r="AQY377" s="124"/>
      <c r="AQZ377" s="124"/>
      <c r="ARA377" s="124"/>
      <c r="ARB377" s="124"/>
      <c r="ARC377" s="124"/>
      <c r="ARD377" s="124"/>
      <c r="ARE377" s="124"/>
      <c r="ARF377" s="124"/>
      <c r="ARG377" s="124"/>
      <c r="ARH377" s="124"/>
      <c r="ARI377" s="124"/>
      <c r="ARJ377" s="124"/>
      <c r="ARK377" s="124"/>
      <c r="ARL377" s="124"/>
      <c r="ARM377" s="124"/>
      <c r="ARN377" s="124"/>
      <c r="ARO377" s="124"/>
      <c r="ARP377" s="124"/>
      <c r="ARQ377" s="124"/>
      <c r="ARR377" s="124"/>
      <c r="ARS377" s="124"/>
      <c r="ART377" s="124"/>
      <c r="ARU377" s="124"/>
      <c r="ARV377" s="124"/>
      <c r="ARW377" s="124"/>
      <c r="ARX377" s="124"/>
      <c r="ARY377" s="124"/>
      <c r="ARZ377" s="124"/>
      <c r="ASA377" s="124"/>
      <c r="ASB377" s="124"/>
      <c r="ASC377" s="124"/>
      <c r="ASD377" s="124"/>
      <c r="ASE377" s="124"/>
      <c r="ASF377" s="124"/>
      <c r="ASG377" s="124"/>
      <c r="ASH377" s="124"/>
      <c r="ASI377" s="124"/>
      <c r="ASJ377" s="124"/>
      <c r="ASK377" s="124"/>
      <c r="ASL377" s="124"/>
      <c r="ASM377" s="124"/>
      <c r="ASN377" s="124"/>
      <c r="ASO377" s="124"/>
      <c r="ASP377" s="124"/>
      <c r="ASQ377" s="124"/>
      <c r="ASR377" s="124"/>
      <c r="ASS377" s="124"/>
      <c r="AST377" s="124"/>
      <c r="ASU377" s="124"/>
      <c r="ASV377" s="124"/>
      <c r="ASW377" s="124"/>
      <c r="ASX377" s="124"/>
      <c r="ASY377" s="124"/>
      <c r="ASZ377" s="124"/>
      <c r="ATA377" s="124"/>
      <c r="ATB377" s="124"/>
      <c r="ATC377" s="124"/>
      <c r="ATD377" s="124"/>
      <c r="ATE377" s="124"/>
      <c r="ATF377" s="124"/>
      <c r="ATG377" s="124"/>
      <c r="ATH377" s="124"/>
      <c r="ATI377" s="124"/>
      <c r="ATJ377" s="124"/>
      <c r="ATK377" s="124"/>
      <c r="ATL377" s="124"/>
      <c r="ATM377" s="124"/>
      <c r="ATN377" s="124"/>
      <c r="ATO377" s="124"/>
      <c r="ATP377" s="124"/>
      <c r="ATQ377" s="124"/>
      <c r="ATR377" s="124"/>
      <c r="ATS377" s="124"/>
      <c r="ATT377" s="124"/>
      <c r="ATU377" s="124"/>
      <c r="ATV377" s="124"/>
      <c r="ATW377" s="124"/>
      <c r="ATX377" s="124"/>
      <c r="ATY377" s="124"/>
      <c r="ATZ377" s="124"/>
      <c r="AUA377" s="124"/>
      <c r="AUB377" s="124"/>
      <c r="AUC377" s="124"/>
      <c r="AUD377" s="124"/>
      <c r="AUE377" s="124"/>
      <c r="AUF377" s="124"/>
      <c r="AUG377" s="124"/>
      <c r="AUH377" s="124"/>
      <c r="AUI377" s="124"/>
      <c r="AUJ377" s="124"/>
      <c r="AUK377" s="124"/>
      <c r="AUL377" s="124"/>
      <c r="AUM377" s="124"/>
      <c r="AUN377" s="124"/>
      <c r="AUO377" s="124"/>
      <c r="AUP377" s="124"/>
      <c r="AUQ377" s="124"/>
      <c r="AUR377" s="124"/>
      <c r="AUS377" s="124"/>
      <c r="AUT377" s="124"/>
      <c r="AUU377" s="124"/>
      <c r="AUV377" s="124"/>
      <c r="AUW377" s="124"/>
      <c r="AUX377" s="124"/>
      <c r="AUY377" s="124"/>
      <c r="AUZ377" s="124"/>
      <c r="AVA377" s="124"/>
      <c r="AVB377" s="124"/>
      <c r="AVC377" s="124"/>
      <c r="AVD377" s="124"/>
      <c r="AVE377" s="124"/>
      <c r="AVF377" s="124"/>
      <c r="AVG377" s="124"/>
      <c r="AVH377" s="124"/>
      <c r="AVI377" s="124"/>
      <c r="AVJ377" s="124"/>
      <c r="AVK377" s="124"/>
      <c r="AVL377" s="124"/>
      <c r="AVM377" s="124"/>
      <c r="AVN377" s="124"/>
      <c r="AVO377" s="124"/>
      <c r="AVP377" s="124"/>
      <c r="AVQ377" s="124"/>
      <c r="AVR377" s="124"/>
      <c r="AVS377" s="124"/>
      <c r="AVT377" s="124"/>
      <c r="AVU377" s="124"/>
      <c r="AVV377" s="124"/>
      <c r="AVW377" s="124"/>
      <c r="AVX377" s="124"/>
      <c r="AVY377" s="124"/>
      <c r="AVZ377" s="124"/>
      <c r="AWA377" s="124"/>
      <c r="AWB377" s="124"/>
      <c r="AWC377" s="124"/>
      <c r="AWD377" s="124"/>
      <c r="AWE377" s="124"/>
      <c r="AWF377" s="124"/>
      <c r="AWG377" s="124"/>
      <c r="AWH377" s="124"/>
      <c r="AWI377" s="124"/>
      <c r="AWJ377" s="124"/>
      <c r="AWK377" s="124"/>
      <c r="AWL377" s="124"/>
      <c r="AWM377" s="124"/>
      <c r="AWN377" s="124"/>
      <c r="AWO377" s="124"/>
      <c r="AWP377" s="124"/>
      <c r="AWQ377" s="124"/>
      <c r="AWR377" s="124"/>
      <c r="AWS377" s="124"/>
      <c r="AWT377" s="124"/>
      <c r="AWU377" s="124"/>
      <c r="AWV377" s="124"/>
      <c r="AWW377" s="124"/>
      <c r="AWX377" s="124"/>
      <c r="AWY377" s="124"/>
      <c r="AWZ377" s="124"/>
      <c r="AXA377" s="124"/>
      <c r="AXB377" s="124"/>
      <c r="AXC377" s="124"/>
      <c r="AXD377" s="124"/>
      <c r="AXE377" s="124"/>
      <c r="AXF377" s="124"/>
      <c r="AXG377" s="124"/>
      <c r="AXH377" s="124"/>
      <c r="AXI377" s="124"/>
      <c r="AXJ377" s="124"/>
      <c r="AXK377" s="124"/>
      <c r="AXL377" s="124"/>
      <c r="AXM377" s="124"/>
      <c r="AXN377" s="124"/>
      <c r="AXO377" s="124"/>
      <c r="AXP377" s="124"/>
      <c r="AXQ377" s="124"/>
      <c r="AXR377" s="124"/>
      <c r="AXS377" s="124"/>
      <c r="AXT377" s="124"/>
      <c r="AXU377" s="124"/>
      <c r="AXV377" s="124"/>
      <c r="AXW377" s="124"/>
      <c r="AXX377" s="124"/>
      <c r="AXY377" s="124"/>
      <c r="AXZ377" s="124"/>
      <c r="AYA377" s="124"/>
      <c r="AYB377" s="124"/>
      <c r="AYC377" s="124"/>
      <c r="AYD377" s="124"/>
      <c r="AYE377" s="124"/>
      <c r="AYF377" s="124"/>
      <c r="AYG377" s="124"/>
      <c r="AYH377" s="124"/>
      <c r="AYI377" s="124"/>
      <c r="AYJ377" s="124"/>
      <c r="AYK377" s="124"/>
      <c r="AYL377" s="124"/>
      <c r="AYM377" s="124"/>
      <c r="AYN377" s="124"/>
      <c r="AYO377" s="124"/>
      <c r="AYP377" s="124"/>
      <c r="AYQ377" s="124"/>
      <c r="AYR377" s="124"/>
      <c r="AYS377" s="124"/>
      <c r="AYT377" s="124"/>
      <c r="AYU377" s="124"/>
      <c r="AYV377" s="124"/>
      <c r="AYW377" s="124"/>
      <c r="AYX377" s="124"/>
      <c r="AYY377" s="124"/>
      <c r="AYZ377" s="124"/>
      <c r="AZA377" s="124"/>
      <c r="AZB377" s="124"/>
      <c r="AZC377" s="124"/>
      <c r="AZD377" s="124"/>
      <c r="AZE377" s="124"/>
      <c r="AZF377" s="124"/>
      <c r="AZG377" s="124"/>
      <c r="AZH377" s="124"/>
      <c r="AZI377" s="124"/>
      <c r="AZJ377" s="124"/>
      <c r="AZK377" s="124"/>
      <c r="AZL377" s="124"/>
      <c r="AZM377" s="124"/>
      <c r="AZN377" s="124"/>
      <c r="AZO377" s="124"/>
      <c r="AZP377" s="124"/>
      <c r="AZQ377" s="124"/>
      <c r="AZR377" s="124"/>
      <c r="AZS377" s="124"/>
      <c r="AZT377" s="124"/>
      <c r="AZU377" s="124"/>
      <c r="AZV377" s="124"/>
      <c r="AZW377" s="124"/>
      <c r="AZX377" s="124"/>
      <c r="AZY377" s="124"/>
      <c r="AZZ377" s="124"/>
      <c r="BAA377" s="124"/>
      <c r="BAB377" s="124"/>
      <c r="BAC377" s="124"/>
      <c r="BAD377" s="124"/>
      <c r="BAE377" s="124"/>
      <c r="BAF377" s="124"/>
      <c r="BAG377" s="124"/>
      <c r="BAH377" s="124"/>
      <c r="BAI377" s="124"/>
      <c r="BAJ377" s="124"/>
      <c r="BAK377" s="124"/>
      <c r="BAL377" s="124"/>
      <c r="BAM377" s="124"/>
      <c r="BAN377" s="124"/>
      <c r="BAO377" s="124"/>
      <c r="BAP377" s="124"/>
      <c r="BAQ377" s="124"/>
      <c r="BAR377" s="124"/>
      <c r="BAS377" s="124"/>
      <c r="BAT377" s="124"/>
      <c r="BAU377" s="124"/>
      <c r="BAV377" s="124"/>
      <c r="BAW377" s="124"/>
      <c r="BAX377" s="124"/>
      <c r="BAY377" s="124"/>
      <c r="BAZ377" s="124"/>
      <c r="BBA377" s="124"/>
      <c r="BBB377" s="124"/>
      <c r="BBC377" s="124"/>
      <c r="BBD377" s="124"/>
      <c r="BBE377" s="124"/>
      <c r="BBF377" s="124"/>
      <c r="BBG377" s="124"/>
      <c r="BBH377" s="124"/>
      <c r="BBI377" s="124"/>
      <c r="BBJ377" s="124"/>
      <c r="BBK377" s="124"/>
      <c r="BBL377" s="124"/>
      <c r="BBM377" s="124"/>
      <c r="BBN377" s="124"/>
      <c r="BBO377" s="124"/>
      <c r="BBP377" s="124"/>
      <c r="BBQ377" s="124"/>
      <c r="BBR377" s="124"/>
      <c r="BBS377" s="124"/>
      <c r="BBT377" s="124"/>
      <c r="BBU377" s="124"/>
      <c r="BBV377" s="124"/>
      <c r="BBW377" s="124"/>
      <c r="BBX377" s="124"/>
      <c r="BBY377" s="124"/>
      <c r="BBZ377" s="124"/>
      <c r="BCA377" s="124"/>
      <c r="BCB377" s="124"/>
      <c r="BCC377" s="124"/>
      <c r="BCD377" s="124"/>
      <c r="BCE377" s="124"/>
      <c r="BCF377" s="124"/>
      <c r="BCG377" s="124"/>
      <c r="BCH377" s="124"/>
      <c r="BCI377" s="124"/>
      <c r="BCJ377" s="124"/>
      <c r="BCK377" s="124"/>
      <c r="BCL377" s="124"/>
      <c r="BCM377" s="124"/>
      <c r="BCN377" s="124"/>
      <c r="BCO377" s="124"/>
      <c r="BCP377" s="124"/>
      <c r="BCQ377" s="124"/>
      <c r="BCR377" s="124"/>
      <c r="BCS377" s="124"/>
      <c r="BCT377" s="124"/>
      <c r="BCU377" s="124"/>
      <c r="BCV377" s="124"/>
      <c r="BCW377" s="124"/>
      <c r="BCX377" s="124"/>
      <c r="BCY377" s="124"/>
      <c r="BCZ377" s="124"/>
      <c r="BDA377" s="124"/>
      <c r="BDB377" s="124"/>
      <c r="BDC377" s="124"/>
      <c r="BDD377" s="124"/>
      <c r="BDE377" s="124"/>
      <c r="BDF377" s="124"/>
      <c r="BDG377" s="124"/>
      <c r="BDH377" s="124"/>
      <c r="BDI377" s="124"/>
      <c r="BDJ377" s="124"/>
      <c r="BDK377" s="124"/>
      <c r="BDL377" s="124"/>
      <c r="BDM377" s="124"/>
      <c r="BDN377" s="124"/>
      <c r="BDO377" s="124"/>
      <c r="BDP377" s="124"/>
      <c r="BDQ377" s="124"/>
      <c r="BDR377" s="124"/>
      <c r="BDS377" s="124"/>
      <c r="BDT377" s="124"/>
      <c r="BDU377" s="124"/>
      <c r="BDV377" s="124"/>
      <c r="BDW377" s="124"/>
      <c r="BDX377" s="124"/>
      <c r="BDY377" s="124"/>
      <c r="BDZ377" s="124"/>
      <c r="BEA377" s="124"/>
      <c r="BEB377" s="124"/>
      <c r="BEC377" s="124"/>
      <c r="BED377" s="124"/>
      <c r="BEE377" s="124"/>
      <c r="BEF377" s="124"/>
      <c r="BEG377" s="124"/>
      <c r="BEH377" s="124"/>
      <c r="BEI377" s="124"/>
      <c r="BEJ377" s="124"/>
      <c r="BEK377" s="124"/>
      <c r="BEL377" s="124"/>
      <c r="BEM377" s="124"/>
      <c r="BEN377" s="124"/>
      <c r="BEO377" s="124"/>
      <c r="BEP377" s="124"/>
      <c r="BEQ377" s="124"/>
      <c r="BER377" s="124"/>
      <c r="BES377" s="124"/>
      <c r="BET377" s="124"/>
      <c r="BEU377" s="124"/>
      <c r="BEV377" s="124"/>
      <c r="BEW377" s="124"/>
      <c r="BEX377" s="124"/>
      <c r="BEY377" s="124"/>
      <c r="BEZ377" s="124"/>
      <c r="BFA377" s="124"/>
      <c r="BFB377" s="124"/>
      <c r="BFC377" s="124"/>
      <c r="BFD377" s="124"/>
      <c r="BFE377" s="124"/>
      <c r="BFF377" s="124"/>
      <c r="BFG377" s="124"/>
      <c r="BFH377" s="124"/>
      <c r="BFI377" s="124"/>
      <c r="BFJ377" s="124"/>
      <c r="BFK377" s="124"/>
      <c r="BFL377" s="124"/>
      <c r="BFM377" s="124"/>
      <c r="BFN377" s="124"/>
      <c r="BFO377" s="124"/>
      <c r="BFP377" s="124"/>
      <c r="BFQ377" s="124"/>
      <c r="BFR377" s="124"/>
      <c r="BFS377" s="124"/>
      <c r="BFT377" s="124"/>
      <c r="BFU377" s="124"/>
      <c r="BFV377" s="124"/>
      <c r="BFW377" s="124"/>
      <c r="BFX377" s="124"/>
      <c r="BFY377" s="124"/>
      <c r="BFZ377" s="124"/>
      <c r="BGA377" s="124"/>
      <c r="BGB377" s="124"/>
      <c r="BGC377" s="124"/>
      <c r="BGD377" s="124"/>
      <c r="BGE377" s="124"/>
      <c r="BGF377" s="124"/>
      <c r="BGG377" s="124"/>
      <c r="BGH377" s="124"/>
      <c r="BGI377" s="124"/>
      <c r="BGJ377" s="124"/>
      <c r="BGK377" s="124"/>
      <c r="BGL377" s="124"/>
      <c r="BGM377" s="124"/>
      <c r="BGN377" s="124"/>
      <c r="BGO377" s="124"/>
      <c r="BGP377" s="124"/>
      <c r="BGQ377" s="124"/>
      <c r="BGR377" s="124"/>
      <c r="BGS377" s="124"/>
      <c r="BGT377" s="124"/>
      <c r="BGU377" s="124"/>
      <c r="BGV377" s="124"/>
      <c r="BGW377" s="124"/>
      <c r="BGX377" s="124"/>
      <c r="BGY377" s="124"/>
      <c r="BGZ377" s="124"/>
      <c r="BHA377" s="124"/>
      <c r="BHB377" s="124"/>
      <c r="BHC377" s="124"/>
      <c r="BHD377" s="124"/>
      <c r="BHE377" s="124"/>
      <c r="BHF377" s="124"/>
      <c r="BHG377" s="124"/>
      <c r="BHH377" s="124"/>
      <c r="BHI377" s="124"/>
      <c r="BHJ377" s="124"/>
      <c r="BHK377" s="124"/>
      <c r="BHL377" s="124"/>
      <c r="BHM377" s="124"/>
      <c r="BHN377" s="124"/>
      <c r="BHO377" s="124"/>
      <c r="BHP377" s="124"/>
      <c r="BHQ377" s="124"/>
      <c r="BHR377" s="124"/>
      <c r="BHS377" s="124"/>
      <c r="BHT377" s="124"/>
      <c r="BHU377" s="124"/>
      <c r="BHV377" s="124"/>
      <c r="BHW377" s="124"/>
      <c r="BHX377" s="124"/>
      <c r="BHY377" s="124"/>
      <c r="BHZ377" s="124"/>
      <c r="BIA377" s="124"/>
      <c r="BIB377" s="124"/>
      <c r="BIC377" s="124"/>
      <c r="BID377" s="124"/>
      <c r="BIE377" s="124"/>
      <c r="BIF377" s="124"/>
      <c r="BIG377" s="124"/>
      <c r="BIH377" s="124"/>
      <c r="BII377" s="124"/>
      <c r="BIJ377" s="124"/>
      <c r="BIK377" s="124"/>
      <c r="BIL377" s="124"/>
      <c r="BIM377" s="124"/>
      <c r="BIN377" s="124"/>
      <c r="BIO377" s="124"/>
      <c r="BIP377" s="124"/>
      <c r="BIQ377" s="124"/>
      <c r="BIR377" s="124"/>
      <c r="BIS377" s="124"/>
      <c r="BIT377" s="124"/>
      <c r="BIU377" s="124"/>
      <c r="BIV377" s="124"/>
      <c r="BIW377" s="124"/>
      <c r="BIX377" s="124"/>
      <c r="BIY377" s="124"/>
      <c r="BIZ377" s="124"/>
      <c r="BJA377" s="124"/>
      <c r="BJB377" s="124"/>
      <c r="BJC377" s="124"/>
      <c r="BJD377" s="124"/>
      <c r="BJE377" s="124"/>
      <c r="BJF377" s="124"/>
      <c r="BJG377" s="124"/>
      <c r="BJH377" s="124"/>
      <c r="BJI377" s="124"/>
      <c r="BJJ377" s="124"/>
      <c r="BJK377" s="124"/>
      <c r="BJL377" s="124"/>
      <c r="BJM377" s="124"/>
      <c r="BJN377" s="124"/>
      <c r="BJO377" s="124"/>
      <c r="BJP377" s="124"/>
      <c r="BJQ377" s="124"/>
      <c r="BJR377" s="124"/>
      <c r="BJS377" s="124"/>
      <c r="BJT377" s="124"/>
      <c r="BJU377" s="124"/>
      <c r="BJV377" s="124"/>
      <c r="BJW377" s="124"/>
      <c r="BJX377" s="124"/>
      <c r="BJY377" s="124"/>
      <c r="BJZ377" s="124"/>
      <c r="BKA377" s="124"/>
      <c r="BKB377" s="124"/>
      <c r="BKC377" s="124"/>
      <c r="BKD377" s="124"/>
      <c r="BKE377" s="124"/>
      <c r="BKF377" s="124"/>
      <c r="BKG377" s="124"/>
      <c r="BKH377" s="124"/>
      <c r="BKI377" s="124"/>
      <c r="BKJ377" s="124"/>
      <c r="BKK377" s="124"/>
      <c r="BKL377" s="124"/>
      <c r="BKM377" s="124"/>
      <c r="BKN377" s="124"/>
      <c r="BKO377" s="124"/>
      <c r="BKP377" s="124"/>
      <c r="BKQ377" s="124"/>
      <c r="BKR377" s="124"/>
      <c r="BKS377" s="124"/>
      <c r="BKT377" s="124"/>
      <c r="BKU377" s="124"/>
      <c r="BKV377" s="124"/>
      <c r="BKW377" s="124"/>
      <c r="BKX377" s="124"/>
      <c r="BKY377" s="124"/>
      <c r="BKZ377" s="124"/>
      <c r="BLA377" s="124"/>
      <c r="BLB377" s="124"/>
      <c r="BLC377" s="124"/>
      <c r="BLD377" s="124"/>
      <c r="BLE377" s="124"/>
      <c r="BLF377" s="124"/>
      <c r="BLG377" s="124"/>
      <c r="BLH377" s="124"/>
      <c r="BLI377" s="124"/>
      <c r="BLJ377" s="124"/>
      <c r="BLK377" s="124"/>
      <c r="BLL377" s="124"/>
      <c r="BLM377" s="124"/>
      <c r="BLN377" s="124"/>
      <c r="BLO377" s="124"/>
      <c r="BLP377" s="124"/>
      <c r="BLQ377" s="124"/>
      <c r="BLR377" s="124"/>
      <c r="BLS377" s="124"/>
      <c r="BLT377" s="124"/>
      <c r="BLU377" s="124"/>
      <c r="BLV377" s="124"/>
      <c r="BLW377" s="124"/>
      <c r="BLX377" s="124"/>
      <c r="BLY377" s="124"/>
      <c r="BLZ377" s="124"/>
      <c r="BMA377" s="124"/>
      <c r="BMB377" s="124"/>
      <c r="BMC377" s="124"/>
      <c r="BMD377" s="124"/>
      <c r="BME377" s="124"/>
      <c r="BMF377" s="124"/>
      <c r="BMG377" s="124"/>
      <c r="BMH377" s="124"/>
      <c r="BMI377" s="124"/>
      <c r="BMJ377" s="124"/>
      <c r="BMK377" s="124"/>
      <c r="BML377" s="124"/>
      <c r="BMM377" s="124"/>
      <c r="BMN377" s="124"/>
      <c r="BMO377" s="124"/>
      <c r="BMP377" s="124"/>
      <c r="BMQ377" s="124"/>
      <c r="BMR377" s="124"/>
      <c r="BMS377" s="124"/>
      <c r="BMT377" s="124"/>
      <c r="BMU377" s="124"/>
      <c r="BMV377" s="124"/>
      <c r="BMW377" s="124"/>
      <c r="BMX377" s="124"/>
      <c r="BMY377" s="124"/>
      <c r="BMZ377" s="124"/>
      <c r="BNA377" s="124"/>
      <c r="BNB377" s="124"/>
      <c r="BNC377" s="124"/>
      <c r="BND377" s="124"/>
      <c r="BNE377" s="124"/>
      <c r="BNF377" s="124"/>
      <c r="BNG377" s="124"/>
      <c r="BNH377" s="124"/>
      <c r="BNI377" s="124"/>
      <c r="BNJ377" s="124"/>
      <c r="BNK377" s="124"/>
      <c r="BNL377" s="124"/>
      <c r="BNM377" s="124"/>
      <c r="BNN377" s="124"/>
      <c r="BNO377" s="124"/>
      <c r="BNP377" s="124"/>
      <c r="BNQ377" s="124"/>
      <c r="BNR377" s="124"/>
      <c r="BNS377" s="124"/>
      <c r="BNT377" s="124"/>
      <c r="BNU377" s="124"/>
      <c r="BNV377" s="124"/>
      <c r="BNW377" s="124"/>
      <c r="BNX377" s="124"/>
      <c r="BNY377" s="124"/>
      <c r="BNZ377" s="124"/>
      <c r="BOA377" s="124"/>
      <c r="BOB377" s="124"/>
      <c r="BOC377" s="124"/>
      <c r="BOD377" s="124"/>
      <c r="BOE377" s="124"/>
      <c r="BOF377" s="124"/>
      <c r="BOG377" s="124"/>
      <c r="BOH377" s="124"/>
      <c r="BOI377" s="124"/>
      <c r="BOJ377" s="124"/>
      <c r="BOK377" s="124"/>
      <c r="BOL377" s="124"/>
      <c r="BOM377" s="124"/>
      <c r="BON377" s="124"/>
      <c r="BOO377" s="124"/>
      <c r="BOP377" s="124"/>
      <c r="BOQ377" s="124"/>
      <c r="BOR377" s="124"/>
      <c r="BOS377" s="124"/>
      <c r="BOT377" s="124"/>
      <c r="BOU377" s="124"/>
      <c r="BOV377" s="124"/>
      <c r="BOW377" s="124"/>
      <c r="BOX377" s="124"/>
      <c r="BOY377" s="124"/>
      <c r="BOZ377" s="124"/>
      <c r="BPA377" s="124"/>
      <c r="BPB377" s="124"/>
      <c r="BPC377" s="124"/>
      <c r="BPD377" s="124"/>
      <c r="BPE377" s="124"/>
      <c r="BPF377" s="124"/>
      <c r="BPG377" s="124"/>
      <c r="BPH377" s="124"/>
      <c r="BPI377" s="124"/>
      <c r="BPJ377" s="124"/>
      <c r="BPK377" s="124"/>
      <c r="BPL377" s="124"/>
      <c r="BPM377" s="124"/>
      <c r="BPN377" s="124"/>
      <c r="BPO377" s="124"/>
      <c r="BPP377" s="124"/>
      <c r="BPQ377" s="124"/>
      <c r="BPR377" s="124"/>
      <c r="BPS377" s="124"/>
      <c r="BPT377" s="124"/>
      <c r="BPU377" s="124"/>
      <c r="BPV377" s="124"/>
      <c r="BPW377" s="124"/>
      <c r="BPX377" s="124"/>
      <c r="BPY377" s="124"/>
      <c r="BPZ377" s="124"/>
      <c r="BQA377" s="124"/>
      <c r="BQB377" s="124"/>
      <c r="BQC377" s="124"/>
      <c r="BQD377" s="124"/>
      <c r="BQE377" s="124"/>
      <c r="BQF377" s="124"/>
      <c r="BQG377" s="124"/>
      <c r="BQH377" s="124"/>
      <c r="BQI377" s="124"/>
      <c r="BQJ377" s="124"/>
      <c r="BQK377" s="124"/>
      <c r="BQL377" s="124"/>
      <c r="BQM377" s="124"/>
      <c r="BQN377" s="124"/>
      <c r="BQO377" s="124"/>
      <c r="BQP377" s="124"/>
      <c r="BQQ377" s="124"/>
      <c r="BQR377" s="124"/>
      <c r="BQS377" s="124"/>
      <c r="BQT377" s="124"/>
      <c r="BQU377" s="124"/>
      <c r="BQV377" s="124"/>
      <c r="BQW377" s="124"/>
      <c r="BQX377" s="124"/>
      <c r="BQY377" s="124"/>
      <c r="BQZ377" s="124"/>
      <c r="BRA377" s="124"/>
      <c r="BRB377" s="124"/>
      <c r="BRC377" s="124"/>
      <c r="BRD377" s="124"/>
      <c r="BRE377" s="124"/>
      <c r="BRF377" s="124"/>
      <c r="BRG377" s="124"/>
      <c r="BRH377" s="124"/>
      <c r="BRI377" s="124"/>
      <c r="BRJ377" s="124"/>
      <c r="BRK377" s="124"/>
      <c r="BRL377" s="124"/>
      <c r="BRM377" s="124"/>
      <c r="BRN377" s="124"/>
      <c r="BRO377" s="124"/>
      <c r="BRP377" s="124"/>
      <c r="BRQ377" s="124"/>
      <c r="BRR377" s="124"/>
      <c r="BRS377" s="124"/>
      <c r="BRT377" s="124"/>
      <c r="BRU377" s="124"/>
      <c r="BRV377" s="124"/>
      <c r="BRW377" s="124"/>
      <c r="BRX377" s="124"/>
      <c r="BRY377" s="124"/>
      <c r="BRZ377" s="124"/>
    </row>
    <row r="378" spans="1:2296" s="45" customFormat="1" x14ac:dyDescent="0.3">
      <c r="A378" s="812"/>
      <c r="B378" s="812"/>
      <c r="C378" s="812"/>
      <c r="D378" s="793"/>
      <c r="E378" s="793" t="s">
        <v>503</v>
      </c>
      <c r="F378" s="829">
        <v>82</v>
      </c>
      <c r="G378" s="804" t="s">
        <v>504</v>
      </c>
      <c r="H378" s="817">
        <v>116373606.94</v>
      </c>
      <c r="I378" s="816">
        <v>1479373606.9400001</v>
      </c>
      <c r="J378" s="816">
        <v>1267352854.3499999</v>
      </c>
      <c r="K378" s="816">
        <v>1241220609.3499999</v>
      </c>
      <c r="L378" s="768" t="s">
        <v>144</v>
      </c>
      <c r="M378" s="631">
        <v>36213989.609999999</v>
      </c>
      <c r="N378" s="335">
        <v>36213989.609999999</v>
      </c>
      <c r="O378" s="335">
        <v>36213989</v>
      </c>
      <c r="P378" s="335">
        <v>36213989</v>
      </c>
      <c r="Q378" s="624" t="s">
        <v>490</v>
      </c>
      <c r="R378" s="837">
        <v>0</v>
      </c>
      <c r="S378" s="816">
        <v>0</v>
      </c>
      <c r="T378" s="816">
        <v>0</v>
      </c>
      <c r="U378" s="816">
        <v>0</v>
      </c>
      <c r="V378" s="959"/>
      <c r="W378" s="837">
        <f>H378+M378+M379+M380+R378</f>
        <v>152587596.55000001</v>
      </c>
      <c r="X378" s="948">
        <f t="shared" ref="X378:Z378" si="220">I378+N378+N379+N380+S378</f>
        <v>3927403326.1700001</v>
      </c>
      <c r="Y378" s="948">
        <f t="shared" si="220"/>
        <v>1703566843.3499999</v>
      </c>
      <c r="Z378" s="934">
        <f t="shared" si="220"/>
        <v>1677434598.3499999</v>
      </c>
      <c r="AA378" s="897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44"/>
      <c r="DC378" s="44"/>
      <c r="DD378" s="44"/>
      <c r="DE378" s="44"/>
      <c r="DF378" s="44"/>
      <c r="DG378" s="44"/>
      <c r="DH378" s="44"/>
      <c r="DI378" s="44"/>
      <c r="DJ378" s="44"/>
      <c r="DK378" s="44"/>
      <c r="DL378" s="44"/>
      <c r="DM378" s="44"/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4"/>
      <c r="EG378" s="44"/>
      <c r="EH378" s="44"/>
      <c r="EI378" s="44"/>
      <c r="EJ378" s="44"/>
      <c r="EK378" s="44"/>
      <c r="EL378" s="44"/>
      <c r="EM378" s="44"/>
      <c r="EN378" s="44"/>
      <c r="EO378" s="44"/>
      <c r="EP378" s="44"/>
      <c r="EQ378" s="44"/>
      <c r="ER378" s="44"/>
      <c r="ES378" s="44"/>
      <c r="ET378" s="44"/>
      <c r="EU378" s="44"/>
      <c r="EV378" s="44"/>
      <c r="EW378" s="44"/>
      <c r="EX378" s="44"/>
      <c r="EY378" s="44"/>
      <c r="EZ378" s="44"/>
      <c r="FA378" s="44"/>
      <c r="FB378" s="44"/>
      <c r="FC378" s="44"/>
      <c r="FD378" s="44"/>
      <c r="FE378" s="44"/>
      <c r="FF378" s="44"/>
      <c r="FG378" s="44"/>
      <c r="FH378" s="44"/>
      <c r="FI378" s="44"/>
      <c r="FJ378" s="44"/>
      <c r="FK378" s="44"/>
      <c r="FL378" s="44"/>
      <c r="FM378" s="44"/>
      <c r="FN378" s="44"/>
      <c r="FO378" s="44"/>
      <c r="FP378" s="44"/>
      <c r="FQ378" s="44"/>
      <c r="FR378" s="44"/>
      <c r="FS378" s="44"/>
      <c r="FT378" s="44"/>
      <c r="FU378" s="44"/>
      <c r="FV378" s="44"/>
      <c r="FW378" s="44"/>
      <c r="FX378" s="44"/>
      <c r="FY378" s="44"/>
      <c r="FZ378" s="44"/>
      <c r="GA378" s="44"/>
      <c r="GB378" s="44"/>
      <c r="GC378" s="44"/>
      <c r="GD378" s="44"/>
      <c r="GE378" s="44"/>
      <c r="GF378" s="44"/>
      <c r="GG378" s="44"/>
      <c r="GH378" s="44"/>
      <c r="GI378" s="44"/>
      <c r="GJ378" s="44"/>
      <c r="GK378" s="44"/>
      <c r="GL378" s="44"/>
      <c r="GM378" s="44"/>
      <c r="GN378" s="44"/>
      <c r="GO378" s="44"/>
      <c r="GP378" s="44"/>
      <c r="GQ378" s="44"/>
      <c r="GR378" s="44"/>
      <c r="GS378" s="44"/>
      <c r="GT378" s="44"/>
      <c r="GU378" s="44"/>
      <c r="GV378" s="44"/>
      <c r="GW378" s="44"/>
      <c r="GX378" s="44"/>
      <c r="GY378" s="44"/>
      <c r="GZ378" s="44"/>
      <c r="HA378" s="44"/>
      <c r="HB378" s="44"/>
      <c r="HC378" s="44"/>
      <c r="HD378" s="44"/>
      <c r="HE378" s="44"/>
      <c r="HF378" s="44"/>
      <c r="HG378" s="44"/>
      <c r="HH378" s="44"/>
      <c r="HI378" s="44"/>
      <c r="HJ378" s="44"/>
      <c r="HK378" s="44"/>
      <c r="HL378" s="44"/>
      <c r="HM378" s="44"/>
      <c r="HN378" s="44"/>
      <c r="HO378" s="44"/>
      <c r="HP378" s="44"/>
      <c r="HQ378" s="44"/>
      <c r="HR378" s="44"/>
      <c r="HS378" s="44"/>
      <c r="HT378" s="44"/>
      <c r="HU378" s="44"/>
      <c r="HV378" s="44"/>
      <c r="HW378" s="44"/>
      <c r="HX378" s="44"/>
      <c r="HY378" s="44"/>
      <c r="HZ378" s="44"/>
      <c r="IA378" s="44"/>
      <c r="IB378" s="44"/>
      <c r="IC378" s="44"/>
      <c r="ID378" s="44"/>
      <c r="IE378" s="44"/>
      <c r="IF378" s="44"/>
      <c r="IG378" s="44"/>
      <c r="IH378" s="44"/>
      <c r="II378" s="44"/>
      <c r="IJ378" s="44"/>
      <c r="IK378" s="44"/>
      <c r="IL378" s="44"/>
      <c r="IM378" s="44"/>
      <c r="IN378" s="44"/>
      <c r="IO378" s="44"/>
      <c r="IP378" s="44"/>
      <c r="IQ378" s="44"/>
      <c r="IR378" s="44"/>
      <c r="IS378" s="44"/>
      <c r="IT378" s="44"/>
      <c r="IU378" s="44"/>
      <c r="IV378" s="44"/>
      <c r="IW378" s="44"/>
      <c r="IX378" s="44"/>
      <c r="IY378" s="44"/>
      <c r="IZ378" s="44"/>
      <c r="JA378" s="44"/>
      <c r="JB378" s="44"/>
      <c r="JC378" s="44"/>
      <c r="JD378" s="44"/>
      <c r="JE378" s="44"/>
      <c r="JF378" s="44"/>
      <c r="JG378" s="44"/>
      <c r="JH378" s="44"/>
      <c r="JI378" s="44"/>
      <c r="JJ378" s="44"/>
      <c r="JK378" s="44"/>
      <c r="JL378" s="44"/>
      <c r="JM378" s="44"/>
      <c r="JN378" s="44"/>
      <c r="JO378" s="44"/>
      <c r="JP378" s="44"/>
      <c r="JQ378" s="44"/>
      <c r="JR378" s="44"/>
      <c r="JS378" s="44"/>
      <c r="JT378" s="44"/>
      <c r="JU378" s="44"/>
      <c r="JV378" s="44"/>
      <c r="JW378" s="44"/>
      <c r="JX378" s="44"/>
      <c r="JY378" s="44"/>
      <c r="JZ378" s="44"/>
      <c r="KA378" s="44"/>
      <c r="KB378" s="44"/>
      <c r="KC378" s="44"/>
      <c r="KD378" s="44"/>
      <c r="KE378" s="44"/>
      <c r="KF378" s="44"/>
      <c r="KG378" s="44"/>
      <c r="KH378" s="44"/>
      <c r="KI378" s="44"/>
      <c r="KJ378" s="44"/>
      <c r="KK378" s="44"/>
      <c r="KL378" s="44"/>
      <c r="KM378" s="44"/>
      <c r="KN378" s="44"/>
      <c r="KO378" s="44"/>
      <c r="KP378" s="44"/>
      <c r="KQ378" s="44"/>
      <c r="KR378" s="44"/>
      <c r="KS378" s="44"/>
      <c r="KT378" s="44"/>
      <c r="KU378" s="44"/>
      <c r="KV378" s="44"/>
      <c r="KW378" s="44"/>
      <c r="KX378" s="44"/>
      <c r="KY378" s="44"/>
      <c r="KZ378" s="44"/>
      <c r="LA378" s="44"/>
      <c r="LB378" s="44"/>
      <c r="LC378" s="44"/>
      <c r="LD378" s="44"/>
      <c r="LE378" s="44"/>
      <c r="LF378" s="44"/>
      <c r="LG378" s="44"/>
      <c r="LH378" s="44"/>
      <c r="LI378" s="44"/>
      <c r="LJ378" s="44"/>
      <c r="LK378" s="44"/>
      <c r="LL378" s="44"/>
      <c r="LM378" s="44"/>
      <c r="LN378" s="44"/>
      <c r="LO378" s="44"/>
      <c r="LP378" s="44"/>
      <c r="LQ378" s="44"/>
      <c r="LR378" s="44"/>
      <c r="LS378" s="44"/>
      <c r="LT378" s="44"/>
      <c r="LU378" s="44"/>
      <c r="LV378" s="44"/>
      <c r="LW378" s="44"/>
      <c r="LX378" s="44"/>
      <c r="LY378" s="44"/>
      <c r="LZ378" s="44"/>
      <c r="MA378" s="44"/>
      <c r="MB378" s="44"/>
      <c r="MC378" s="44"/>
      <c r="MD378" s="44"/>
      <c r="ME378" s="44"/>
      <c r="MF378" s="44"/>
      <c r="MG378" s="44"/>
      <c r="MH378" s="44"/>
      <c r="MI378" s="44"/>
      <c r="MJ378" s="44"/>
      <c r="MK378" s="44"/>
      <c r="ML378" s="44"/>
      <c r="MM378" s="44"/>
      <c r="MN378" s="44"/>
      <c r="MO378" s="44"/>
      <c r="MP378" s="44"/>
      <c r="MQ378" s="44"/>
      <c r="MR378" s="44"/>
      <c r="MS378" s="44"/>
      <c r="MT378" s="44"/>
      <c r="MU378" s="44"/>
      <c r="MV378" s="44"/>
      <c r="MW378" s="44"/>
      <c r="MX378" s="44"/>
      <c r="MY378" s="44"/>
      <c r="MZ378" s="44"/>
      <c r="NA378" s="44"/>
      <c r="NB378" s="44"/>
      <c r="NC378" s="44"/>
      <c r="ND378" s="44"/>
      <c r="NE378" s="44"/>
      <c r="NF378" s="44"/>
      <c r="NG378" s="44"/>
      <c r="NH378" s="44"/>
      <c r="NI378" s="44"/>
      <c r="NJ378" s="44"/>
      <c r="NK378" s="44"/>
      <c r="NL378" s="44"/>
      <c r="NM378" s="44"/>
      <c r="NN378" s="44"/>
      <c r="NO378" s="44"/>
      <c r="NP378" s="44"/>
      <c r="NQ378" s="44"/>
      <c r="NR378" s="44"/>
      <c r="NS378" s="44"/>
      <c r="NT378" s="44"/>
      <c r="NU378" s="44"/>
      <c r="NV378" s="44"/>
      <c r="NW378" s="44"/>
      <c r="NX378" s="44"/>
      <c r="NY378" s="44"/>
      <c r="NZ378" s="44"/>
      <c r="OA378" s="44"/>
      <c r="OB378" s="44"/>
      <c r="OC378" s="44"/>
      <c r="OD378" s="44"/>
      <c r="OE378" s="44"/>
      <c r="OF378" s="44"/>
      <c r="OG378" s="44"/>
      <c r="OH378" s="44"/>
      <c r="OI378" s="44"/>
      <c r="OJ378" s="44"/>
      <c r="OK378" s="44"/>
      <c r="OL378" s="44"/>
      <c r="OM378" s="44"/>
      <c r="ON378" s="44"/>
      <c r="OO378" s="44"/>
      <c r="OP378" s="44"/>
      <c r="OQ378" s="44"/>
      <c r="OR378" s="44"/>
      <c r="OS378" s="44"/>
      <c r="OT378" s="44"/>
      <c r="OU378" s="44"/>
      <c r="OV378" s="44"/>
      <c r="OW378" s="44"/>
      <c r="OX378" s="44"/>
      <c r="OY378" s="44"/>
      <c r="OZ378" s="44"/>
      <c r="PA378" s="44"/>
      <c r="PB378" s="44"/>
      <c r="PC378" s="44"/>
      <c r="PD378" s="44"/>
      <c r="PE378" s="44"/>
      <c r="PF378" s="44"/>
      <c r="PG378" s="44"/>
      <c r="PH378" s="44"/>
      <c r="PI378" s="44"/>
      <c r="PJ378" s="44"/>
      <c r="PK378" s="44"/>
      <c r="PL378" s="44"/>
      <c r="PM378" s="44"/>
      <c r="PN378" s="44"/>
      <c r="PO378" s="44"/>
      <c r="PP378" s="44"/>
      <c r="PQ378" s="44"/>
      <c r="PR378" s="44"/>
      <c r="PS378" s="44"/>
      <c r="PT378" s="44"/>
      <c r="PU378" s="44"/>
      <c r="PV378" s="44"/>
      <c r="PW378" s="44"/>
      <c r="PX378" s="44"/>
      <c r="PY378" s="44"/>
      <c r="PZ378" s="44"/>
      <c r="QA378" s="44"/>
      <c r="QB378" s="44"/>
      <c r="QC378" s="44"/>
      <c r="QD378" s="44"/>
      <c r="QE378" s="44"/>
      <c r="QF378" s="44"/>
      <c r="QG378" s="44"/>
      <c r="QH378" s="44"/>
      <c r="QI378" s="44"/>
      <c r="QJ378" s="44"/>
      <c r="QK378" s="44"/>
      <c r="QL378" s="44"/>
      <c r="QM378" s="44"/>
      <c r="QN378" s="44"/>
      <c r="QO378" s="44"/>
      <c r="QP378" s="44"/>
      <c r="QQ378" s="44"/>
      <c r="QR378" s="44"/>
      <c r="QS378" s="44"/>
      <c r="QT378" s="44"/>
      <c r="QU378" s="44"/>
      <c r="QV378" s="44"/>
      <c r="QW378" s="44"/>
      <c r="QX378" s="44"/>
      <c r="QY378" s="44"/>
      <c r="QZ378" s="44"/>
      <c r="RA378" s="44"/>
      <c r="RB378" s="44"/>
      <c r="RC378" s="44"/>
      <c r="RD378" s="44"/>
      <c r="RE378" s="44"/>
      <c r="RF378" s="44"/>
      <c r="RG378" s="44"/>
      <c r="RH378" s="44"/>
      <c r="RI378" s="44"/>
      <c r="RJ378" s="44"/>
      <c r="RK378" s="44"/>
      <c r="RL378" s="44"/>
      <c r="RM378" s="44"/>
      <c r="RN378" s="44"/>
      <c r="RO378" s="44"/>
      <c r="RP378" s="44"/>
      <c r="RQ378" s="44"/>
      <c r="RR378" s="44"/>
      <c r="RS378" s="44"/>
      <c r="RT378" s="44"/>
      <c r="RU378" s="44"/>
      <c r="RV378" s="44"/>
      <c r="RW378" s="44"/>
      <c r="RX378" s="44"/>
      <c r="RY378" s="44"/>
      <c r="RZ378" s="44"/>
      <c r="SA378" s="44"/>
      <c r="SB378" s="44"/>
      <c r="SC378" s="44"/>
      <c r="SD378" s="44"/>
      <c r="SE378" s="44"/>
      <c r="SF378" s="44"/>
      <c r="SG378" s="44"/>
      <c r="SH378" s="44"/>
      <c r="SI378" s="44"/>
      <c r="SJ378" s="44"/>
      <c r="SK378" s="44"/>
      <c r="SL378" s="44"/>
      <c r="SM378" s="44"/>
      <c r="SN378" s="44"/>
      <c r="SO378" s="44"/>
      <c r="SP378" s="44"/>
      <c r="SQ378" s="44"/>
      <c r="SR378" s="44"/>
      <c r="SS378" s="44"/>
      <c r="ST378" s="44"/>
      <c r="SU378" s="44"/>
      <c r="SV378" s="44"/>
      <c r="SW378" s="44"/>
      <c r="SX378" s="44"/>
      <c r="SY378" s="44"/>
      <c r="SZ378" s="44"/>
      <c r="TA378" s="44"/>
      <c r="TB378" s="44"/>
      <c r="TC378" s="44"/>
      <c r="TD378" s="44"/>
      <c r="TE378" s="44"/>
      <c r="TF378" s="44"/>
      <c r="TG378" s="44"/>
      <c r="TH378" s="44"/>
      <c r="TI378" s="44"/>
      <c r="TJ378" s="44"/>
      <c r="TK378" s="44"/>
      <c r="TL378" s="44"/>
      <c r="TM378" s="44"/>
      <c r="TN378" s="44"/>
      <c r="TO378" s="44"/>
      <c r="TP378" s="44"/>
      <c r="TQ378" s="44"/>
      <c r="TR378" s="44"/>
      <c r="TS378" s="44"/>
      <c r="TT378" s="44"/>
      <c r="TU378" s="44"/>
      <c r="TV378" s="44"/>
      <c r="TW378" s="44"/>
      <c r="TX378" s="44"/>
      <c r="TY378" s="44"/>
      <c r="TZ378" s="44"/>
      <c r="UA378" s="44"/>
      <c r="UB378" s="44"/>
      <c r="UC378" s="44"/>
      <c r="UD378" s="44"/>
      <c r="UE378" s="44"/>
      <c r="UF378" s="44"/>
      <c r="UG378" s="44"/>
      <c r="UH378" s="44"/>
      <c r="UI378" s="44"/>
      <c r="UJ378" s="44"/>
      <c r="UK378" s="44"/>
      <c r="UL378" s="44"/>
      <c r="UM378" s="44"/>
      <c r="UN378" s="44"/>
      <c r="UO378" s="44"/>
      <c r="UP378" s="44"/>
      <c r="UQ378" s="44"/>
      <c r="UR378" s="44"/>
      <c r="US378" s="44"/>
      <c r="UT378" s="44"/>
      <c r="UU378" s="44"/>
      <c r="UV378" s="44"/>
      <c r="UW378" s="44"/>
      <c r="UX378" s="44"/>
      <c r="UY378" s="44"/>
      <c r="UZ378" s="44"/>
      <c r="VA378" s="44"/>
      <c r="VB378" s="44"/>
      <c r="VC378" s="44"/>
      <c r="VD378" s="44"/>
      <c r="VE378" s="44"/>
      <c r="VF378" s="44"/>
      <c r="VG378" s="44"/>
      <c r="VH378" s="44"/>
      <c r="VI378" s="44"/>
      <c r="VJ378" s="44"/>
      <c r="VK378" s="44"/>
      <c r="VL378" s="44"/>
      <c r="VM378" s="44"/>
      <c r="VN378" s="44"/>
      <c r="VO378" s="44"/>
      <c r="VP378" s="44"/>
      <c r="VQ378" s="44"/>
      <c r="VR378" s="44"/>
      <c r="VS378" s="44"/>
      <c r="VT378" s="44"/>
      <c r="VU378" s="44"/>
      <c r="VV378" s="44"/>
      <c r="VW378" s="44"/>
      <c r="VX378" s="44"/>
      <c r="VY378" s="44"/>
      <c r="VZ378" s="44"/>
      <c r="WA378" s="44"/>
      <c r="WB378" s="44"/>
      <c r="WC378" s="44"/>
      <c r="WD378" s="44"/>
      <c r="WE378" s="44"/>
      <c r="WF378" s="44"/>
      <c r="WG378" s="44"/>
      <c r="WH378" s="44"/>
      <c r="WI378" s="44"/>
      <c r="WJ378" s="44"/>
      <c r="WK378" s="44"/>
      <c r="WL378" s="44"/>
      <c r="WM378" s="44"/>
      <c r="WN378" s="44"/>
      <c r="WO378" s="44"/>
      <c r="WP378" s="44"/>
      <c r="WQ378" s="44"/>
      <c r="WR378" s="44"/>
      <c r="WS378" s="44"/>
      <c r="WT378" s="44"/>
      <c r="WU378" s="44"/>
      <c r="WV378" s="44"/>
      <c r="WW378" s="44"/>
      <c r="WX378" s="44"/>
      <c r="WY378" s="44"/>
      <c r="WZ378" s="44"/>
      <c r="XA378" s="44"/>
      <c r="XB378" s="44"/>
      <c r="XC378" s="44"/>
      <c r="XD378" s="44"/>
      <c r="XE378" s="44"/>
      <c r="XF378" s="44"/>
      <c r="XG378" s="44"/>
      <c r="XH378" s="44"/>
      <c r="XI378" s="44"/>
      <c r="XJ378" s="44"/>
      <c r="XK378" s="44"/>
      <c r="XL378" s="44"/>
      <c r="XM378" s="44"/>
      <c r="XN378" s="44"/>
      <c r="XO378" s="44"/>
      <c r="XP378" s="44"/>
      <c r="XQ378" s="44"/>
      <c r="XR378" s="44"/>
      <c r="XS378" s="44"/>
      <c r="XT378" s="44"/>
      <c r="XU378" s="44"/>
      <c r="XV378" s="44"/>
      <c r="XW378" s="44"/>
      <c r="XX378" s="44"/>
      <c r="XY378" s="44"/>
      <c r="XZ378" s="44"/>
      <c r="YA378" s="44"/>
      <c r="YB378" s="44"/>
      <c r="YC378" s="44"/>
      <c r="YD378" s="44"/>
      <c r="YE378" s="44"/>
      <c r="YF378" s="44"/>
      <c r="YG378" s="44"/>
      <c r="YH378" s="44"/>
      <c r="YI378" s="44"/>
      <c r="YJ378" s="44"/>
      <c r="YK378" s="44"/>
      <c r="YL378" s="44"/>
      <c r="YM378" s="44"/>
      <c r="YN378" s="44"/>
      <c r="YO378" s="44"/>
      <c r="YP378" s="44"/>
      <c r="YQ378" s="44"/>
      <c r="YR378" s="44"/>
      <c r="YS378" s="44"/>
      <c r="YT378" s="44"/>
      <c r="YU378" s="44"/>
      <c r="YV378" s="44"/>
      <c r="YW378" s="44"/>
      <c r="YX378" s="44"/>
      <c r="YY378" s="44"/>
      <c r="YZ378" s="44"/>
      <c r="ZA378" s="44"/>
      <c r="ZB378" s="44"/>
      <c r="ZC378" s="44"/>
      <c r="ZD378" s="44"/>
      <c r="ZE378" s="44"/>
      <c r="ZF378" s="44"/>
      <c r="ZG378" s="44"/>
      <c r="ZH378" s="44"/>
      <c r="ZI378" s="44"/>
      <c r="ZJ378" s="44"/>
      <c r="ZK378" s="44"/>
      <c r="ZL378" s="44"/>
      <c r="ZM378" s="44"/>
      <c r="ZN378" s="44"/>
      <c r="ZO378" s="44"/>
      <c r="ZP378" s="44"/>
      <c r="ZQ378" s="44"/>
      <c r="ZR378" s="44"/>
      <c r="ZS378" s="44"/>
      <c r="ZT378" s="44"/>
      <c r="ZU378" s="44"/>
      <c r="ZV378" s="44"/>
      <c r="ZW378" s="44"/>
      <c r="ZX378" s="44"/>
      <c r="ZY378" s="44"/>
      <c r="ZZ378" s="44"/>
      <c r="AAA378" s="44"/>
      <c r="AAB378" s="44"/>
      <c r="AAC378" s="44"/>
      <c r="AAD378" s="44"/>
      <c r="AAE378" s="44"/>
      <c r="AAF378" s="44"/>
      <c r="AAG378" s="44"/>
      <c r="AAH378" s="44"/>
      <c r="AAI378" s="44"/>
      <c r="AAJ378" s="44"/>
      <c r="AAK378" s="44"/>
      <c r="AAL378" s="44"/>
      <c r="AAM378" s="44"/>
      <c r="AAN378" s="44"/>
      <c r="AAO378" s="44"/>
      <c r="AAP378" s="44"/>
      <c r="AAQ378" s="44"/>
      <c r="AAR378" s="44"/>
      <c r="AAS378" s="44"/>
      <c r="AAT378" s="44"/>
      <c r="AAU378" s="44"/>
      <c r="AAV378" s="44"/>
      <c r="AAW378" s="44"/>
      <c r="AAX378" s="44"/>
      <c r="AAY378" s="44"/>
      <c r="AAZ378" s="44"/>
      <c r="ABA378" s="44"/>
      <c r="ABB378" s="44"/>
      <c r="ABC378" s="44"/>
      <c r="ABD378" s="44"/>
      <c r="ABE378" s="44"/>
      <c r="ABF378" s="44"/>
      <c r="ABG378" s="44"/>
      <c r="ABH378" s="44"/>
      <c r="ABI378" s="44"/>
      <c r="ABJ378" s="44"/>
      <c r="ABK378" s="44"/>
      <c r="ABL378" s="44"/>
      <c r="ABM378" s="44"/>
      <c r="ABN378" s="44"/>
      <c r="ABO378" s="44"/>
      <c r="ABP378" s="44"/>
      <c r="ABQ378" s="44"/>
      <c r="ABR378" s="44"/>
      <c r="ABS378" s="44"/>
      <c r="ABT378" s="44"/>
      <c r="ABU378" s="44"/>
      <c r="ABV378" s="44"/>
      <c r="ABW378" s="44"/>
      <c r="ABX378" s="44"/>
      <c r="ABY378" s="44"/>
      <c r="ABZ378" s="44"/>
      <c r="ACA378" s="44"/>
      <c r="ACB378" s="44"/>
      <c r="ACC378" s="44"/>
      <c r="ACD378" s="44"/>
      <c r="ACE378" s="44"/>
      <c r="ACF378" s="44"/>
      <c r="ACG378" s="44"/>
      <c r="ACH378" s="44"/>
      <c r="ACI378" s="44"/>
      <c r="ACJ378" s="44"/>
      <c r="ACK378" s="44"/>
      <c r="ACL378" s="44"/>
      <c r="ACM378" s="44"/>
      <c r="ACN378" s="44"/>
      <c r="ACO378" s="44"/>
      <c r="ACP378" s="44"/>
      <c r="ACQ378" s="44"/>
      <c r="ACR378" s="44"/>
      <c r="ACS378" s="44"/>
      <c r="ACT378" s="44"/>
      <c r="ACU378" s="44"/>
      <c r="ACV378" s="44"/>
      <c r="ACW378" s="44"/>
      <c r="ACX378" s="44"/>
      <c r="ACY378" s="44"/>
      <c r="ACZ378" s="44"/>
      <c r="ADA378" s="44"/>
      <c r="ADB378" s="44"/>
      <c r="ADC378" s="44"/>
      <c r="ADD378" s="44"/>
      <c r="ADE378" s="44"/>
      <c r="ADF378" s="44"/>
      <c r="ADG378" s="44"/>
      <c r="ADH378" s="44"/>
      <c r="ADI378" s="44"/>
      <c r="ADJ378" s="44"/>
      <c r="ADK378" s="44"/>
      <c r="ADL378" s="44"/>
      <c r="ADM378" s="44"/>
      <c r="ADN378" s="44"/>
      <c r="ADO378" s="44"/>
      <c r="ADP378" s="44"/>
      <c r="ADQ378" s="44"/>
      <c r="ADR378" s="44"/>
      <c r="ADS378" s="44"/>
      <c r="ADT378" s="44"/>
      <c r="ADU378" s="44"/>
      <c r="ADV378" s="44"/>
      <c r="ADW378" s="44"/>
      <c r="ADX378" s="44"/>
      <c r="ADY378" s="44"/>
      <c r="ADZ378" s="44"/>
      <c r="AEA378" s="44"/>
      <c r="AEB378" s="44"/>
      <c r="AEC378" s="44"/>
      <c r="AED378" s="44"/>
      <c r="AEE378" s="44"/>
      <c r="AEF378" s="44"/>
      <c r="AEG378" s="44"/>
      <c r="AEH378" s="44"/>
      <c r="AEI378" s="44"/>
      <c r="AEJ378" s="44"/>
      <c r="AEK378" s="44"/>
      <c r="AEL378" s="44"/>
      <c r="AEM378" s="44"/>
      <c r="AEN378" s="44"/>
      <c r="AEO378" s="44"/>
      <c r="AEP378" s="44"/>
      <c r="AEQ378" s="44"/>
      <c r="AER378" s="44"/>
      <c r="AES378" s="44"/>
      <c r="AET378" s="44"/>
      <c r="AEU378" s="44"/>
      <c r="AEV378" s="44"/>
      <c r="AEW378" s="44"/>
      <c r="AEX378" s="44"/>
      <c r="AEY378" s="44"/>
      <c r="AEZ378" s="44"/>
      <c r="AFA378" s="44"/>
      <c r="AFB378" s="44"/>
      <c r="AFC378" s="44"/>
      <c r="AFD378" s="44"/>
      <c r="AFE378" s="44"/>
      <c r="AFF378" s="44"/>
      <c r="AFG378" s="44"/>
      <c r="AFH378" s="44"/>
      <c r="AFI378" s="44"/>
      <c r="AFJ378" s="44"/>
      <c r="AFK378" s="44"/>
      <c r="AFL378" s="44"/>
      <c r="AFM378" s="44"/>
      <c r="AFN378" s="44"/>
      <c r="AFO378" s="44"/>
      <c r="AFP378" s="44"/>
      <c r="AFQ378" s="44"/>
      <c r="AFR378" s="44"/>
      <c r="AFS378" s="44"/>
      <c r="AFT378" s="44"/>
      <c r="AFU378" s="44"/>
      <c r="AFV378" s="44"/>
      <c r="AFW378" s="44"/>
      <c r="AFX378" s="44"/>
      <c r="AFY378" s="44"/>
      <c r="AFZ378" s="44"/>
      <c r="AGA378" s="44"/>
      <c r="AGB378" s="44"/>
      <c r="AGC378" s="44"/>
      <c r="AGD378" s="44"/>
      <c r="AGE378" s="44"/>
      <c r="AGF378" s="44"/>
      <c r="AGG378" s="44"/>
      <c r="AGH378" s="44"/>
      <c r="AGI378" s="44"/>
      <c r="AGJ378" s="44"/>
      <c r="AGK378" s="44"/>
      <c r="AGL378" s="44"/>
      <c r="AGM378" s="44"/>
      <c r="AGN378" s="44"/>
      <c r="AGO378" s="44"/>
      <c r="AGP378" s="44"/>
      <c r="AGQ378" s="44"/>
      <c r="AGR378" s="44"/>
      <c r="AGS378" s="44"/>
      <c r="AGT378" s="44"/>
      <c r="AGU378" s="44"/>
      <c r="AGV378" s="44"/>
      <c r="AGW378" s="44"/>
      <c r="AGX378" s="44"/>
      <c r="AGY378" s="44"/>
      <c r="AGZ378" s="44"/>
      <c r="AHA378" s="44"/>
      <c r="AHB378" s="44"/>
      <c r="AHC378" s="44"/>
      <c r="AHD378" s="44"/>
      <c r="AHE378" s="44"/>
      <c r="AHF378" s="44"/>
      <c r="AHG378" s="44"/>
      <c r="AHH378" s="44"/>
      <c r="AHI378" s="44"/>
      <c r="AHJ378" s="44"/>
      <c r="AHK378" s="44"/>
      <c r="AHL378" s="44"/>
      <c r="AHM378" s="44"/>
      <c r="AHN378" s="44"/>
      <c r="AHO378" s="44"/>
      <c r="AHP378" s="44"/>
      <c r="AHQ378" s="44"/>
      <c r="AHR378" s="44"/>
      <c r="AHS378" s="44"/>
      <c r="AHT378" s="44"/>
      <c r="AHU378" s="44"/>
      <c r="AHV378" s="44"/>
      <c r="AHW378" s="44"/>
      <c r="AHX378" s="44"/>
      <c r="AHY378" s="44"/>
      <c r="AHZ378" s="44"/>
      <c r="AIA378" s="44"/>
      <c r="AIB378" s="44"/>
      <c r="AIC378" s="44"/>
      <c r="AID378" s="44"/>
      <c r="AIE378" s="44"/>
      <c r="AIF378" s="44"/>
      <c r="AIG378" s="44"/>
      <c r="AIH378" s="44"/>
      <c r="AII378" s="44"/>
      <c r="AIJ378" s="44"/>
      <c r="AIK378" s="44"/>
      <c r="AIL378" s="44"/>
      <c r="AIM378" s="44"/>
      <c r="AIN378" s="44"/>
      <c r="AIO378" s="44"/>
      <c r="AIP378" s="44"/>
      <c r="AIQ378" s="44"/>
      <c r="AIR378" s="44"/>
      <c r="AIS378" s="44"/>
      <c r="AIT378" s="44"/>
      <c r="AIU378" s="44"/>
      <c r="AIV378" s="44"/>
      <c r="AIW378" s="44"/>
      <c r="AIX378" s="44"/>
      <c r="AIY378" s="44"/>
      <c r="AIZ378" s="44"/>
      <c r="AJA378" s="44"/>
      <c r="AJB378" s="44"/>
      <c r="AJC378" s="44"/>
      <c r="AJD378" s="44"/>
      <c r="AJE378" s="44"/>
      <c r="AJF378" s="44"/>
      <c r="AJG378" s="44"/>
      <c r="AJH378" s="44"/>
      <c r="AJI378" s="44"/>
      <c r="AJJ378" s="44"/>
      <c r="AJK378" s="44"/>
      <c r="AJL378" s="44"/>
      <c r="AJM378" s="44"/>
      <c r="AJN378" s="44"/>
      <c r="AJO378" s="44"/>
      <c r="AJP378" s="44"/>
      <c r="AJQ378" s="44"/>
      <c r="AJR378" s="44"/>
      <c r="AJS378" s="44"/>
      <c r="AJT378" s="44"/>
      <c r="AJU378" s="44"/>
      <c r="AJV378" s="44"/>
      <c r="AJW378" s="44"/>
      <c r="AJX378" s="44"/>
      <c r="AJY378" s="44"/>
      <c r="AJZ378" s="44"/>
      <c r="AKA378" s="44"/>
      <c r="AKB378" s="44"/>
      <c r="AKC378" s="44"/>
      <c r="AKD378" s="44"/>
      <c r="AKE378" s="44"/>
      <c r="AKF378" s="44"/>
      <c r="AKG378" s="44"/>
      <c r="AKH378" s="44"/>
      <c r="AKI378" s="44"/>
      <c r="AKJ378" s="44"/>
      <c r="AKK378" s="44"/>
      <c r="AKL378" s="44"/>
      <c r="AKM378" s="44"/>
      <c r="AKN378" s="44"/>
      <c r="AKO378" s="44"/>
      <c r="AKP378" s="44"/>
      <c r="AKQ378" s="44"/>
      <c r="AKR378" s="44"/>
      <c r="AKS378" s="44"/>
      <c r="AKT378" s="44"/>
      <c r="AKU378" s="44"/>
      <c r="AKV378" s="44"/>
      <c r="AKW378" s="44"/>
      <c r="AKX378" s="44"/>
      <c r="AKY378" s="44"/>
      <c r="AKZ378" s="44"/>
      <c r="ALA378" s="44"/>
      <c r="ALB378" s="44"/>
      <c r="ALC378" s="44"/>
      <c r="ALD378" s="44"/>
      <c r="ALE378" s="44"/>
      <c r="ALF378" s="44"/>
      <c r="ALG378" s="44"/>
      <c r="ALH378" s="44"/>
      <c r="ALI378" s="44"/>
      <c r="ALJ378" s="44"/>
      <c r="ALK378" s="44"/>
      <c r="ALL378" s="44"/>
      <c r="ALM378" s="44"/>
      <c r="ALN378" s="44"/>
      <c r="ALO378" s="44"/>
      <c r="ALP378" s="44"/>
      <c r="ALQ378" s="44"/>
      <c r="ALR378" s="44"/>
      <c r="ALS378" s="44"/>
      <c r="ALT378" s="44"/>
      <c r="ALU378" s="44"/>
      <c r="ALV378" s="44"/>
      <c r="ALW378" s="44"/>
      <c r="ALX378" s="44"/>
      <c r="ALY378" s="44"/>
      <c r="ALZ378" s="44"/>
      <c r="AMA378" s="44"/>
      <c r="AMB378" s="44"/>
      <c r="AMC378" s="44"/>
      <c r="AMD378" s="44"/>
      <c r="AME378" s="44"/>
      <c r="AMF378" s="44"/>
      <c r="AMG378" s="44"/>
      <c r="AMH378" s="44"/>
      <c r="AMI378" s="44"/>
      <c r="AMJ378" s="44"/>
      <c r="AMK378" s="44"/>
      <c r="AML378" s="44"/>
      <c r="AMM378" s="44"/>
      <c r="AMN378" s="44"/>
      <c r="AMO378" s="44"/>
      <c r="AMP378" s="44"/>
      <c r="AMQ378" s="44"/>
      <c r="AMR378" s="44"/>
      <c r="AMS378" s="44"/>
      <c r="AMT378" s="44"/>
      <c r="AMU378" s="44"/>
      <c r="AMV378" s="44"/>
      <c r="AMW378" s="44"/>
      <c r="AMX378" s="44"/>
      <c r="AMY378" s="44"/>
      <c r="AMZ378" s="44"/>
      <c r="ANA378" s="44"/>
      <c r="ANB378" s="44"/>
      <c r="ANC378" s="44"/>
      <c r="AND378" s="44"/>
      <c r="ANE378" s="44"/>
      <c r="ANF378" s="44"/>
      <c r="ANG378" s="44"/>
      <c r="ANH378" s="44"/>
      <c r="ANI378" s="44"/>
      <c r="ANJ378" s="44"/>
      <c r="ANK378" s="44"/>
      <c r="ANL378" s="44"/>
      <c r="ANM378" s="44"/>
      <c r="ANN378" s="44"/>
      <c r="ANO378" s="44"/>
      <c r="ANP378" s="44"/>
      <c r="ANQ378" s="44"/>
      <c r="ANR378" s="44"/>
      <c r="ANS378" s="44"/>
      <c r="ANT378" s="44"/>
      <c r="ANU378" s="44"/>
      <c r="ANV378" s="44"/>
      <c r="ANW378" s="44"/>
      <c r="ANX378" s="44"/>
      <c r="ANY378" s="44"/>
      <c r="ANZ378" s="44"/>
      <c r="AOA378" s="44"/>
      <c r="AOB378" s="44"/>
      <c r="AOC378" s="44"/>
      <c r="AOD378" s="44"/>
      <c r="AOE378" s="44"/>
      <c r="AOF378" s="44"/>
      <c r="AOG378" s="44"/>
      <c r="AOH378" s="44"/>
      <c r="AOI378" s="44"/>
      <c r="AOJ378" s="44"/>
      <c r="AOK378" s="44"/>
      <c r="AOL378" s="44"/>
      <c r="AOM378" s="44"/>
      <c r="AON378" s="44"/>
      <c r="AOO378" s="44"/>
      <c r="AOP378" s="44"/>
      <c r="AOQ378" s="44"/>
      <c r="AOR378" s="44"/>
      <c r="AOS378" s="44"/>
      <c r="AOT378" s="44"/>
      <c r="AOU378" s="44"/>
      <c r="AOV378" s="44"/>
      <c r="AOW378" s="44"/>
      <c r="AOX378" s="44"/>
      <c r="AOY378" s="44"/>
      <c r="AOZ378" s="44"/>
      <c r="APA378" s="44"/>
      <c r="APB378" s="44"/>
      <c r="APC378" s="44"/>
      <c r="APD378" s="44"/>
      <c r="APE378" s="44"/>
      <c r="APF378" s="44"/>
      <c r="APG378" s="44"/>
      <c r="APH378" s="44"/>
      <c r="API378" s="44"/>
      <c r="APJ378" s="44"/>
      <c r="APK378" s="44"/>
      <c r="APL378" s="44"/>
      <c r="APM378" s="44"/>
      <c r="APN378" s="44"/>
      <c r="APO378" s="44"/>
      <c r="APP378" s="44"/>
      <c r="APQ378" s="44"/>
      <c r="APR378" s="44"/>
      <c r="APS378" s="44"/>
      <c r="APT378" s="44"/>
      <c r="APU378" s="44"/>
      <c r="APV378" s="44"/>
      <c r="APW378" s="44"/>
      <c r="APX378" s="44"/>
      <c r="APY378" s="44"/>
      <c r="APZ378" s="44"/>
      <c r="AQA378" s="44"/>
      <c r="AQB378" s="44"/>
      <c r="AQC378" s="44"/>
      <c r="AQD378" s="44"/>
      <c r="AQE378" s="44"/>
      <c r="AQF378" s="44"/>
      <c r="AQG378" s="44"/>
      <c r="AQH378" s="44"/>
      <c r="AQI378" s="44"/>
      <c r="AQJ378" s="44"/>
      <c r="AQK378" s="44"/>
      <c r="AQL378" s="44"/>
      <c r="AQM378" s="44"/>
      <c r="AQN378" s="44"/>
      <c r="AQO378" s="44"/>
      <c r="AQP378" s="44"/>
      <c r="AQQ378" s="44"/>
      <c r="AQR378" s="44"/>
      <c r="AQS378" s="44"/>
      <c r="AQT378" s="44"/>
      <c r="AQU378" s="44"/>
      <c r="AQV378" s="44"/>
      <c r="AQW378" s="44"/>
      <c r="AQX378" s="44"/>
      <c r="AQY378" s="44"/>
      <c r="AQZ378" s="44"/>
      <c r="ARA378" s="44"/>
      <c r="ARB378" s="44"/>
      <c r="ARC378" s="44"/>
      <c r="ARD378" s="44"/>
      <c r="ARE378" s="44"/>
      <c r="ARF378" s="44"/>
      <c r="ARG378" s="44"/>
      <c r="ARH378" s="44"/>
      <c r="ARI378" s="44"/>
      <c r="ARJ378" s="44"/>
      <c r="ARK378" s="44"/>
      <c r="ARL378" s="44"/>
      <c r="ARM378" s="44"/>
      <c r="ARN378" s="44"/>
      <c r="ARO378" s="44"/>
      <c r="ARP378" s="44"/>
      <c r="ARQ378" s="44"/>
      <c r="ARR378" s="44"/>
      <c r="ARS378" s="44"/>
      <c r="ART378" s="44"/>
      <c r="ARU378" s="44"/>
      <c r="ARV378" s="44"/>
      <c r="ARW378" s="44"/>
      <c r="ARX378" s="44"/>
      <c r="ARY378" s="44"/>
      <c r="ARZ378" s="44"/>
      <c r="ASA378" s="44"/>
      <c r="ASB378" s="44"/>
      <c r="ASC378" s="44"/>
      <c r="ASD378" s="44"/>
      <c r="ASE378" s="44"/>
      <c r="ASF378" s="44"/>
      <c r="ASG378" s="44"/>
      <c r="ASH378" s="44"/>
      <c r="ASI378" s="44"/>
      <c r="ASJ378" s="44"/>
      <c r="ASK378" s="44"/>
      <c r="ASL378" s="44"/>
      <c r="ASM378" s="44"/>
      <c r="ASN378" s="44"/>
      <c r="ASO378" s="44"/>
      <c r="ASP378" s="44"/>
      <c r="ASQ378" s="44"/>
      <c r="ASR378" s="44"/>
      <c r="ASS378" s="44"/>
      <c r="AST378" s="44"/>
      <c r="ASU378" s="44"/>
      <c r="ASV378" s="44"/>
      <c r="ASW378" s="44"/>
      <c r="ASX378" s="44"/>
      <c r="ASY378" s="44"/>
      <c r="ASZ378" s="44"/>
      <c r="ATA378" s="44"/>
      <c r="ATB378" s="44"/>
      <c r="ATC378" s="44"/>
      <c r="ATD378" s="44"/>
      <c r="ATE378" s="44"/>
      <c r="ATF378" s="44"/>
      <c r="ATG378" s="44"/>
      <c r="ATH378" s="44"/>
      <c r="ATI378" s="44"/>
      <c r="ATJ378" s="44"/>
      <c r="ATK378" s="44"/>
      <c r="ATL378" s="44"/>
      <c r="ATM378" s="44"/>
      <c r="ATN378" s="44"/>
      <c r="ATO378" s="44"/>
      <c r="ATP378" s="44"/>
      <c r="ATQ378" s="44"/>
      <c r="ATR378" s="44"/>
      <c r="ATS378" s="44"/>
      <c r="ATT378" s="44"/>
      <c r="ATU378" s="44"/>
      <c r="ATV378" s="44"/>
      <c r="ATW378" s="44"/>
      <c r="ATX378" s="44"/>
      <c r="ATY378" s="44"/>
      <c r="ATZ378" s="44"/>
      <c r="AUA378" s="44"/>
      <c r="AUB378" s="44"/>
      <c r="AUC378" s="44"/>
      <c r="AUD378" s="44"/>
      <c r="AUE378" s="44"/>
      <c r="AUF378" s="44"/>
      <c r="AUG378" s="44"/>
      <c r="AUH378" s="44"/>
      <c r="AUI378" s="44"/>
      <c r="AUJ378" s="44"/>
      <c r="AUK378" s="44"/>
      <c r="AUL378" s="44"/>
      <c r="AUM378" s="44"/>
      <c r="AUN378" s="44"/>
      <c r="AUO378" s="44"/>
      <c r="AUP378" s="44"/>
      <c r="AUQ378" s="44"/>
      <c r="AUR378" s="44"/>
      <c r="AUS378" s="44"/>
      <c r="AUT378" s="44"/>
      <c r="AUU378" s="44"/>
      <c r="AUV378" s="44"/>
      <c r="AUW378" s="44"/>
      <c r="AUX378" s="44"/>
      <c r="AUY378" s="44"/>
      <c r="AUZ378" s="44"/>
      <c r="AVA378" s="44"/>
      <c r="AVB378" s="44"/>
      <c r="AVC378" s="44"/>
      <c r="AVD378" s="44"/>
      <c r="AVE378" s="44"/>
      <c r="AVF378" s="44"/>
      <c r="AVG378" s="44"/>
      <c r="AVH378" s="44"/>
      <c r="AVI378" s="44"/>
      <c r="AVJ378" s="44"/>
      <c r="AVK378" s="44"/>
      <c r="AVL378" s="44"/>
      <c r="AVM378" s="44"/>
      <c r="AVN378" s="44"/>
      <c r="AVO378" s="44"/>
      <c r="AVP378" s="44"/>
      <c r="AVQ378" s="44"/>
      <c r="AVR378" s="44"/>
      <c r="AVS378" s="44"/>
      <c r="AVT378" s="44"/>
      <c r="AVU378" s="44"/>
      <c r="AVV378" s="44"/>
      <c r="AVW378" s="44"/>
      <c r="AVX378" s="44"/>
      <c r="AVY378" s="44"/>
      <c r="AVZ378" s="44"/>
      <c r="AWA378" s="44"/>
      <c r="AWB378" s="44"/>
      <c r="AWC378" s="44"/>
      <c r="AWD378" s="44"/>
      <c r="AWE378" s="44"/>
      <c r="AWF378" s="44"/>
      <c r="AWG378" s="44"/>
      <c r="AWH378" s="44"/>
      <c r="AWI378" s="44"/>
      <c r="AWJ378" s="44"/>
      <c r="AWK378" s="44"/>
      <c r="AWL378" s="44"/>
      <c r="AWM378" s="44"/>
      <c r="AWN378" s="44"/>
      <c r="AWO378" s="44"/>
      <c r="AWP378" s="44"/>
      <c r="AWQ378" s="44"/>
      <c r="AWR378" s="44"/>
      <c r="AWS378" s="44"/>
      <c r="AWT378" s="44"/>
      <c r="AWU378" s="44"/>
      <c r="AWV378" s="44"/>
      <c r="AWW378" s="44"/>
      <c r="AWX378" s="44"/>
      <c r="AWY378" s="44"/>
      <c r="AWZ378" s="44"/>
      <c r="AXA378" s="44"/>
      <c r="AXB378" s="44"/>
      <c r="AXC378" s="44"/>
      <c r="AXD378" s="44"/>
      <c r="AXE378" s="44"/>
      <c r="AXF378" s="44"/>
      <c r="AXG378" s="44"/>
      <c r="AXH378" s="44"/>
      <c r="AXI378" s="44"/>
      <c r="AXJ378" s="44"/>
      <c r="AXK378" s="44"/>
      <c r="AXL378" s="44"/>
      <c r="AXM378" s="44"/>
      <c r="AXN378" s="44"/>
      <c r="AXO378" s="44"/>
      <c r="AXP378" s="44"/>
      <c r="AXQ378" s="44"/>
      <c r="AXR378" s="44"/>
      <c r="AXS378" s="44"/>
      <c r="AXT378" s="44"/>
      <c r="AXU378" s="44"/>
      <c r="AXV378" s="44"/>
      <c r="AXW378" s="44"/>
      <c r="AXX378" s="44"/>
      <c r="AXY378" s="44"/>
      <c r="AXZ378" s="44"/>
      <c r="AYA378" s="44"/>
      <c r="AYB378" s="44"/>
      <c r="AYC378" s="44"/>
      <c r="AYD378" s="44"/>
      <c r="AYE378" s="44"/>
      <c r="AYF378" s="44"/>
      <c r="AYG378" s="44"/>
      <c r="AYH378" s="44"/>
      <c r="AYI378" s="44"/>
      <c r="AYJ378" s="44"/>
      <c r="AYK378" s="44"/>
      <c r="AYL378" s="44"/>
      <c r="AYM378" s="44"/>
      <c r="AYN378" s="44"/>
      <c r="AYO378" s="44"/>
      <c r="AYP378" s="44"/>
      <c r="AYQ378" s="44"/>
      <c r="AYR378" s="44"/>
      <c r="AYS378" s="44"/>
      <c r="AYT378" s="44"/>
      <c r="AYU378" s="44"/>
      <c r="AYV378" s="44"/>
      <c r="AYW378" s="44"/>
      <c r="AYX378" s="44"/>
      <c r="AYY378" s="44"/>
      <c r="AYZ378" s="44"/>
      <c r="AZA378" s="44"/>
      <c r="AZB378" s="44"/>
      <c r="AZC378" s="44"/>
      <c r="AZD378" s="44"/>
      <c r="AZE378" s="44"/>
      <c r="AZF378" s="44"/>
      <c r="AZG378" s="44"/>
      <c r="AZH378" s="44"/>
      <c r="AZI378" s="44"/>
      <c r="AZJ378" s="44"/>
      <c r="AZK378" s="44"/>
      <c r="AZL378" s="44"/>
      <c r="AZM378" s="44"/>
      <c r="AZN378" s="44"/>
      <c r="AZO378" s="44"/>
      <c r="AZP378" s="44"/>
      <c r="AZQ378" s="44"/>
      <c r="AZR378" s="44"/>
      <c r="AZS378" s="44"/>
      <c r="AZT378" s="44"/>
      <c r="AZU378" s="44"/>
      <c r="AZV378" s="44"/>
      <c r="AZW378" s="44"/>
      <c r="AZX378" s="44"/>
      <c r="AZY378" s="44"/>
      <c r="AZZ378" s="44"/>
      <c r="BAA378" s="44"/>
      <c r="BAB378" s="44"/>
      <c r="BAC378" s="44"/>
      <c r="BAD378" s="44"/>
      <c r="BAE378" s="44"/>
      <c r="BAF378" s="44"/>
      <c r="BAG378" s="44"/>
      <c r="BAH378" s="44"/>
      <c r="BAI378" s="44"/>
      <c r="BAJ378" s="44"/>
      <c r="BAK378" s="44"/>
      <c r="BAL378" s="44"/>
      <c r="BAM378" s="44"/>
      <c r="BAN378" s="44"/>
      <c r="BAO378" s="44"/>
      <c r="BAP378" s="44"/>
      <c r="BAQ378" s="44"/>
      <c r="BAR378" s="44"/>
      <c r="BAS378" s="44"/>
      <c r="BAT378" s="44"/>
      <c r="BAU378" s="44"/>
      <c r="BAV378" s="44"/>
      <c r="BAW378" s="44"/>
      <c r="BAX378" s="44"/>
      <c r="BAY378" s="44"/>
      <c r="BAZ378" s="44"/>
      <c r="BBA378" s="44"/>
      <c r="BBB378" s="44"/>
      <c r="BBC378" s="44"/>
      <c r="BBD378" s="44"/>
      <c r="BBE378" s="44"/>
      <c r="BBF378" s="44"/>
      <c r="BBG378" s="44"/>
      <c r="BBH378" s="44"/>
      <c r="BBI378" s="44"/>
      <c r="BBJ378" s="44"/>
      <c r="BBK378" s="44"/>
      <c r="BBL378" s="44"/>
      <c r="BBM378" s="44"/>
      <c r="BBN378" s="44"/>
      <c r="BBO378" s="44"/>
      <c r="BBP378" s="44"/>
      <c r="BBQ378" s="44"/>
      <c r="BBR378" s="44"/>
      <c r="BBS378" s="44"/>
      <c r="BBT378" s="44"/>
      <c r="BBU378" s="44"/>
      <c r="BBV378" s="44"/>
      <c r="BBW378" s="44"/>
      <c r="BBX378" s="44"/>
      <c r="BBY378" s="44"/>
      <c r="BBZ378" s="44"/>
      <c r="BCA378" s="44"/>
      <c r="BCB378" s="44"/>
      <c r="BCC378" s="44"/>
      <c r="BCD378" s="44"/>
      <c r="BCE378" s="44"/>
      <c r="BCF378" s="44"/>
      <c r="BCG378" s="44"/>
      <c r="BCH378" s="44"/>
      <c r="BCI378" s="44"/>
      <c r="BCJ378" s="44"/>
      <c r="BCK378" s="44"/>
      <c r="BCL378" s="44"/>
      <c r="BCM378" s="44"/>
      <c r="BCN378" s="44"/>
      <c r="BCO378" s="44"/>
      <c r="BCP378" s="44"/>
      <c r="BCQ378" s="44"/>
      <c r="BCR378" s="44"/>
      <c r="BCS378" s="44"/>
      <c r="BCT378" s="44"/>
      <c r="BCU378" s="44"/>
      <c r="BCV378" s="44"/>
      <c r="BCW378" s="44"/>
      <c r="BCX378" s="44"/>
      <c r="BCY378" s="44"/>
      <c r="BCZ378" s="44"/>
      <c r="BDA378" s="44"/>
      <c r="BDB378" s="44"/>
      <c r="BDC378" s="44"/>
      <c r="BDD378" s="44"/>
      <c r="BDE378" s="44"/>
      <c r="BDF378" s="44"/>
      <c r="BDG378" s="44"/>
      <c r="BDH378" s="44"/>
      <c r="BDI378" s="44"/>
      <c r="BDJ378" s="44"/>
      <c r="BDK378" s="44"/>
      <c r="BDL378" s="44"/>
      <c r="BDM378" s="44"/>
      <c r="BDN378" s="44"/>
      <c r="BDO378" s="44"/>
      <c r="BDP378" s="44"/>
      <c r="BDQ378" s="44"/>
      <c r="BDR378" s="44"/>
      <c r="BDS378" s="44"/>
      <c r="BDT378" s="44"/>
      <c r="BDU378" s="44"/>
      <c r="BDV378" s="44"/>
      <c r="BDW378" s="44"/>
      <c r="BDX378" s="44"/>
      <c r="BDY378" s="44"/>
      <c r="BDZ378" s="44"/>
      <c r="BEA378" s="44"/>
      <c r="BEB378" s="44"/>
      <c r="BEC378" s="44"/>
      <c r="BED378" s="44"/>
      <c r="BEE378" s="44"/>
      <c r="BEF378" s="44"/>
      <c r="BEG378" s="44"/>
      <c r="BEH378" s="44"/>
      <c r="BEI378" s="44"/>
      <c r="BEJ378" s="44"/>
      <c r="BEK378" s="44"/>
      <c r="BEL378" s="44"/>
      <c r="BEM378" s="44"/>
      <c r="BEN378" s="44"/>
      <c r="BEO378" s="44"/>
      <c r="BEP378" s="44"/>
      <c r="BEQ378" s="44"/>
      <c r="BER378" s="44"/>
      <c r="BES378" s="44"/>
      <c r="BET378" s="44"/>
      <c r="BEU378" s="44"/>
      <c r="BEV378" s="44"/>
      <c r="BEW378" s="44"/>
      <c r="BEX378" s="44"/>
      <c r="BEY378" s="44"/>
      <c r="BEZ378" s="44"/>
      <c r="BFA378" s="44"/>
      <c r="BFB378" s="44"/>
      <c r="BFC378" s="44"/>
      <c r="BFD378" s="44"/>
      <c r="BFE378" s="44"/>
      <c r="BFF378" s="44"/>
      <c r="BFG378" s="44"/>
      <c r="BFH378" s="44"/>
      <c r="BFI378" s="44"/>
      <c r="BFJ378" s="44"/>
      <c r="BFK378" s="44"/>
      <c r="BFL378" s="44"/>
      <c r="BFM378" s="44"/>
      <c r="BFN378" s="44"/>
      <c r="BFO378" s="44"/>
      <c r="BFP378" s="44"/>
      <c r="BFQ378" s="44"/>
      <c r="BFR378" s="44"/>
      <c r="BFS378" s="44"/>
      <c r="BFT378" s="44"/>
      <c r="BFU378" s="44"/>
      <c r="BFV378" s="44"/>
      <c r="BFW378" s="44"/>
      <c r="BFX378" s="44"/>
      <c r="BFY378" s="44"/>
      <c r="BFZ378" s="44"/>
      <c r="BGA378" s="44"/>
      <c r="BGB378" s="44"/>
      <c r="BGC378" s="44"/>
      <c r="BGD378" s="44"/>
      <c r="BGE378" s="44"/>
      <c r="BGF378" s="44"/>
      <c r="BGG378" s="44"/>
      <c r="BGH378" s="44"/>
      <c r="BGI378" s="44"/>
      <c r="BGJ378" s="44"/>
      <c r="BGK378" s="44"/>
      <c r="BGL378" s="44"/>
      <c r="BGM378" s="44"/>
      <c r="BGN378" s="44"/>
      <c r="BGO378" s="44"/>
      <c r="BGP378" s="44"/>
      <c r="BGQ378" s="44"/>
      <c r="BGR378" s="44"/>
      <c r="BGS378" s="44"/>
      <c r="BGT378" s="44"/>
      <c r="BGU378" s="44"/>
      <c r="BGV378" s="44"/>
      <c r="BGW378" s="44"/>
      <c r="BGX378" s="44"/>
      <c r="BGY378" s="44"/>
      <c r="BGZ378" s="44"/>
      <c r="BHA378" s="44"/>
      <c r="BHB378" s="44"/>
      <c r="BHC378" s="44"/>
      <c r="BHD378" s="44"/>
      <c r="BHE378" s="44"/>
      <c r="BHF378" s="44"/>
      <c r="BHG378" s="44"/>
      <c r="BHH378" s="44"/>
      <c r="BHI378" s="44"/>
      <c r="BHJ378" s="44"/>
      <c r="BHK378" s="44"/>
      <c r="BHL378" s="44"/>
      <c r="BHM378" s="44"/>
      <c r="BHN378" s="44"/>
      <c r="BHO378" s="44"/>
      <c r="BHP378" s="44"/>
      <c r="BHQ378" s="44"/>
      <c r="BHR378" s="44"/>
      <c r="BHS378" s="44"/>
      <c r="BHT378" s="44"/>
      <c r="BHU378" s="44"/>
      <c r="BHV378" s="44"/>
      <c r="BHW378" s="44"/>
      <c r="BHX378" s="44"/>
      <c r="BHY378" s="44"/>
      <c r="BHZ378" s="44"/>
      <c r="BIA378" s="44"/>
      <c r="BIB378" s="44"/>
      <c r="BIC378" s="44"/>
      <c r="BID378" s="44"/>
      <c r="BIE378" s="44"/>
      <c r="BIF378" s="44"/>
      <c r="BIG378" s="44"/>
      <c r="BIH378" s="44"/>
      <c r="BII378" s="44"/>
      <c r="BIJ378" s="44"/>
      <c r="BIK378" s="44"/>
      <c r="BIL378" s="44"/>
      <c r="BIM378" s="44"/>
      <c r="BIN378" s="44"/>
      <c r="BIO378" s="44"/>
      <c r="BIP378" s="44"/>
      <c r="BIQ378" s="44"/>
      <c r="BIR378" s="44"/>
      <c r="BIS378" s="44"/>
      <c r="BIT378" s="44"/>
      <c r="BIU378" s="44"/>
      <c r="BIV378" s="44"/>
      <c r="BIW378" s="44"/>
      <c r="BIX378" s="44"/>
      <c r="BIY378" s="44"/>
      <c r="BIZ378" s="44"/>
      <c r="BJA378" s="44"/>
      <c r="BJB378" s="44"/>
      <c r="BJC378" s="44"/>
      <c r="BJD378" s="44"/>
      <c r="BJE378" s="44"/>
      <c r="BJF378" s="44"/>
      <c r="BJG378" s="44"/>
      <c r="BJH378" s="44"/>
      <c r="BJI378" s="44"/>
      <c r="BJJ378" s="44"/>
      <c r="BJK378" s="44"/>
      <c r="BJL378" s="44"/>
      <c r="BJM378" s="44"/>
      <c r="BJN378" s="44"/>
      <c r="BJO378" s="44"/>
      <c r="BJP378" s="44"/>
      <c r="BJQ378" s="44"/>
      <c r="BJR378" s="44"/>
      <c r="BJS378" s="44"/>
      <c r="BJT378" s="44"/>
      <c r="BJU378" s="44"/>
      <c r="BJV378" s="44"/>
      <c r="BJW378" s="44"/>
      <c r="BJX378" s="44"/>
      <c r="BJY378" s="44"/>
      <c r="BJZ378" s="44"/>
      <c r="BKA378" s="44"/>
      <c r="BKB378" s="44"/>
      <c r="BKC378" s="44"/>
      <c r="BKD378" s="44"/>
      <c r="BKE378" s="44"/>
      <c r="BKF378" s="44"/>
      <c r="BKG378" s="44"/>
      <c r="BKH378" s="44"/>
      <c r="BKI378" s="44"/>
      <c r="BKJ378" s="44"/>
      <c r="BKK378" s="44"/>
      <c r="BKL378" s="44"/>
      <c r="BKM378" s="44"/>
      <c r="BKN378" s="44"/>
      <c r="BKO378" s="44"/>
      <c r="BKP378" s="44"/>
      <c r="BKQ378" s="44"/>
      <c r="BKR378" s="44"/>
      <c r="BKS378" s="44"/>
      <c r="BKT378" s="44"/>
      <c r="BKU378" s="44"/>
      <c r="BKV378" s="44"/>
      <c r="BKW378" s="44"/>
      <c r="BKX378" s="44"/>
      <c r="BKY378" s="44"/>
      <c r="BKZ378" s="44"/>
      <c r="BLA378" s="44"/>
      <c r="BLB378" s="44"/>
      <c r="BLC378" s="44"/>
      <c r="BLD378" s="44"/>
      <c r="BLE378" s="44"/>
      <c r="BLF378" s="44"/>
      <c r="BLG378" s="44"/>
      <c r="BLH378" s="44"/>
      <c r="BLI378" s="44"/>
      <c r="BLJ378" s="44"/>
      <c r="BLK378" s="44"/>
      <c r="BLL378" s="44"/>
      <c r="BLM378" s="44"/>
      <c r="BLN378" s="44"/>
      <c r="BLO378" s="44"/>
      <c r="BLP378" s="44"/>
      <c r="BLQ378" s="44"/>
      <c r="BLR378" s="44"/>
      <c r="BLS378" s="44"/>
      <c r="BLT378" s="44"/>
      <c r="BLU378" s="44"/>
      <c r="BLV378" s="44"/>
      <c r="BLW378" s="44"/>
      <c r="BLX378" s="44"/>
      <c r="BLY378" s="44"/>
      <c r="BLZ378" s="44"/>
      <c r="BMA378" s="44"/>
      <c r="BMB378" s="44"/>
      <c r="BMC378" s="44"/>
      <c r="BMD378" s="44"/>
      <c r="BME378" s="44"/>
      <c r="BMF378" s="44"/>
      <c r="BMG378" s="44"/>
      <c r="BMH378" s="44"/>
      <c r="BMI378" s="44"/>
      <c r="BMJ378" s="44"/>
      <c r="BMK378" s="44"/>
      <c r="BML378" s="44"/>
      <c r="BMM378" s="44"/>
      <c r="BMN378" s="44"/>
      <c r="BMO378" s="44"/>
      <c r="BMP378" s="44"/>
      <c r="BMQ378" s="44"/>
      <c r="BMR378" s="44"/>
      <c r="BMS378" s="44"/>
      <c r="BMT378" s="44"/>
      <c r="BMU378" s="44"/>
      <c r="BMV378" s="44"/>
      <c r="BMW378" s="44"/>
      <c r="BMX378" s="44"/>
      <c r="BMY378" s="44"/>
      <c r="BMZ378" s="44"/>
      <c r="BNA378" s="44"/>
      <c r="BNB378" s="44"/>
      <c r="BNC378" s="44"/>
      <c r="BND378" s="44"/>
      <c r="BNE378" s="44"/>
      <c r="BNF378" s="44"/>
      <c r="BNG378" s="44"/>
      <c r="BNH378" s="44"/>
      <c r="BNI378" s="44"/>
      <c r="BNJ378" s="44"/>
      <c r="BNK378" s="44"/>
      <c r="BNL378" s="44"/>
      <c r="BNM378" s="44"/>
      <c r="BNN378" s="44"/>
      <c r="BNO378" s="44"/>
      <c r="BNP378" s="44"/>
      <c r="BNQ378" s="44"/>
      <c r="BNR378" s="44"/>
      <c r="BNS378" s="44"/>
      <c r="BNT378" s="44"/>
      <c r="BNU378" s="44"/>
      <c r="BNV378" s="44"/>
      <c r="BNW378" s="44"/>
      <c r="BNX378" s="44"/>
      <c r="BNY378" s="44"/>
      <c r="BNZ378" s="44"/>
      <c r="BOA378" s="44"/>
      <c r="BOB378" s="44"/>
      <c r="BOC378" s="44"/>
      <c r="BOD378" s="44"/>
      <c r="BOE378" s="44"/>
      <c r="BOF378" s="44"/>
      <c r="BOG378" s="44"/>
      <c r="BOH378" s="44"/>
      <c r="BOI378" s="44"/>
      <c r="BOJ378" s="44"/>
      <c r="BOK378" s="44"/>
      <c r="BOL378" s="44"/>
      <c r="BOM378" s="44"/>
      <c r="BON378" s="44"/>
      <c r="BOO378" s="44"/>
      <c r="BOP378" s="44"/>
      <c r="BOQ378" s="44"/>
      <c r="BOR378" s="44"/>
      <c r="BOS378" s="44"/>
      <c r="BOT378" s="44"/>
      <c r="BOU378" s="44"/>
      <c r="BOV378" s="44"/>
      <c r="BOW378" s="44"/>
      <c r="BOX378" s="44"/>
      <c r="BOY378" s="44"/>
      <c r="BOZ378" s="44"/>
      <c r="BPA378" s="44"/>
      <c r="BPB378" s="44"/>
      <c r="BPC378" s="44"/>
      <c r="BPD378" s="44"/>
      <c r="BPE378" s="44"/>
      <c r="BPF378" s="44"/>
      <c r="BPG378" s="44"/>
      <c r="BPH378" s="44"/>
      <c r="BPI378" s="44"/>
      <c r="BPJ378" s="44"/>
      <c r="BPK378" s="44"/>
      <c r="BPL378" s="44"/>
      <c r="BPM378" s="44"/>
      <c r="BPN378" s="44"/>
      <c r="BPO378" s="44"/>
      <c r="BPP378" s="44"/>
      <c r="BPQ378" s="44"/>
      <c r="BPR378" s="44"/>
      <c r="BPS378" s="44"/>
      <c r="BPT378" s="44"/>
      <c r="BPU378" s="44"/>
      <c r="BPV378" s="44"/>
      <c r="BPW378" s="44"/>
      <c r="BPX378" s="44"/>
      <c r="BPY378" s="44"/>
      <c r="BPZ378" s="44"/>
      <c r="BQA378" s="44"/>
      <c r="BQB378" s="44"/>
      <c r="BQC378" s="44"/>
      <c r="BQD378" s="44"/>
      <c r="BQE378" s="44"/>
      <c r="BQF378" s="44"/>
      <c r="BQG378" s="44"/>
      <c r="BQH378" s="44"/>
      <c r="BQI378" s="44"/>
      <c r="BQJ378" s="44"/>
      <c r="BQK378" s="44"/>
      <c r="BQL378" s="44"/>
      <c r="BQM378" s="44"/>
      <c r="BQN378" s="44"/>
      <c r="BQO378" s="44"/>
      <c r="BQP378" s="44"/>
      <c r="BQQ378" s="44"/>
      <c r="BQR378" s="44"/>
      <c r="BQS378" s="44"/>
      <c r="BQT378" s="44"/>
      <c r="BQU378" s="44"/>
      <c r="BQV378" s="44"/>
      <c r="BQW378" s="44"/>
      <c r="BQX378" s="44"/>
      <c r="BQY378" s="44"/>
      <c r="BQZ378" s="44"/>
      <c r="BRA378" s="44"/>
      <c r="BRB378" s="44"/>
      <c r="BRC378" s="44"/>
      <c r="BRD378" s="44"/>
      <c r="BRE378" s="44"/>
      <c r="BRF378" s="44"/>
      <c r="BRG378" s="44"/>
      <c r="BRH378" s="44"/>
      <c r="BRI378" s="44"/>
      <c r="BRJ378" s="44"/>
      <c r="BRK378" s="44"/>
      <c r="BRL378" s="44"/>
      <c r="BRM378" s="44"/>
      <c r="BRN378" s="44"/>
      <c r="BRO378" s="44"/>
      <c r="BRP378" s="44"/>
      <c r="BRQ378" s="44"/>
      <c r="BRR378" s="44"/>
      <c r="BRS378" s="44"/>
      <c r="BRT378" s="44"/>
      <c r="BRU378" s="44"/>
      <c r="BRV378" s="44"/>
      <c r="BRW378" s="44"/>
      <c r="BRX378" s="44"/>
      <c r="BRY378" s="44"/>
      <c r="BRZ378" s="44"/>
    </row>
    <row r="379" spans="1:2296" s="45" customFormat="1" x14ac:dyDescent="0.3">
      <c r="A379" s="812"/>
      <c r="B379" s="812"/>
      <c r="C379" s="812"/>
      <c r="D379" s="793"/>
      <c r="E379" s="793"/>
      <c r="F379" s="829"/>
      <c r="G379" s="804"/>
      <c r="H379" s="817"/>
      <c r="I379" s="816"/>
      <c r="J379" s="816"/>
      <c r="K379" s="816"/>
      <c r="L379" s="768"/>
      <c r="M379" s="631">
        <v>0</v>
      </c>
      <c r="N379" s="335">
        <v>400000000</v>
      </c>
      <c r="O379" s="335">
        <v>400000000</v>
      </c>
      <c r="P379" s="335">
        <v>400000000</v>
      </c>
      <c r="Q379" s="624" t="s">
        <v>165</v>
      </c>
      <c r="R379" s="837"/>
      <c r="S379" s="816"/>
      <c r="T379" s="816"/>
      <c r="U379" s="816"/>
      <c r="V379" s="959"/>
      <c r="W379" s="837"/>
      <c r="X379" s="879"/>
      <c r="Y379" s="879"/>
      <c r="Z379" s="919"/>
      <c r="AA379" s="897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  <c r="CT379" s="44"/>
      <c r="CU379" s="44"/>
      <c r="CV379" s="44"/>
      <c r="CW379" s="44"/>
      <c r="CX379" s="44"/>
      <c r="CY379" s="44"/>
      <c r="CZ379" s="44"/>
      <c r="DA379" s="44"/>
      <c r="DB379" s="44"/>
      <c r="DC379" s="44"/>
      <c r="DD379" s="44"/>
      <c r="DE379" s="44"/>
      <c r="DF379" s="44"/>
      <c r="DG379" s="44"/>
      <c r="DH379" s="44"/>
      <c r="DI379" s="44"/>
      <c r="DJ379" s="44"/>
      <c r="DK379" s="44"/>
      <c r="DL379" s="44"/>
      <c r="DM379" s="44"/>
      <c r="DN379" s="44"/>
      <c r="DO379" s="44"/>
      <c r="DP379" s="44"/>
      <c r="DQ379" s="44"/>
      <c r="DR379" s="44"/>
      <c r="DS379" s="44"/>
      <c r="DT379" s="44"/>
      <c r="DU379" s="44"/>
      <c r="DV379" s="44"/>
      <c r="DW379" s="44"/>
      <c r="DX379" s="44"/>
      <c r="DY379" s="44"/>
      <c r="DZ379" s="44"/>
      <c r="EA379" s="44"/>
      <c r="EB379" s="44"/>
      <c r="EC379" s="44"/>
      <c r="ED379" s="44"/>
      <c r="EE379" s="44"/>
      <c r="EF379" s="44"/>
      <c r="EG379" s="44"/>
      <c r="EH379" s="44"/>
      <c r="EI379" s="44"/>
      <c r="EJ379" s="44"/>
      <c r="EK379" s="44"/>
      <c r="EL379" s="44"/>
      <c r="EM379" s="44"/>
      <c r="EN379" s="44"/>
      <c r="EO379" s="44"/>
      <c r="EP379" s="44"/>
      <c r="EQ379" s="44"/>
      <c r="ER379" s="44"/>
      <c r="ES379" s="44"/>
      <c r="ET379" s="44"/>
      <c r="EU379" s="44"/>
      <c r="EV379" s="44"/>
      <c r="EW379" s="44"/>
      <c r="EX379" s="44"/>
      <c r="EY379" s="44"/>
      <c r="EZ379" s="44"/>
      <c r="FA379" s="44"/>
      <c r="FB379" s="44"/>
      <c r="FC379" s="44"/>
      <c r="FD379" s="44"/>
      <c r="FE379" s="44"/>
      <c r="FF379" s="44"/>
      <c r="FG379" s="44"/>
      <c r="FH379" s="44"/>
      <c r="FI379" s="44"/>
      <c r="FJ379" s="44"/>
      <c r="FK379" s="44"/>
      <c r="FL379" s="44"/>
      <c r="FM379" s="44"/>
      <c r="FN379" s="44"/>
      <c r="FO379" s="44"/>
      <c r="FP379" s="44"/>
      <c r="FQ379" s="44"/>
      <c r="FR379" s="44"/>
      <c r="FS379" s="44"/>
      <c r="FT379" s="44"/>
      <c r="FU379" s="44"/>
      <c r="FV379" s="44"/>
      <c r="FW379" s="44"/>
      <c r="FX379" s="44"/>
      <c r="FY379" s="44"/>
      <c r="FZ379" s="44"/>
      <c r="GA379" s="44"/>
      <c r="GB379" s="44"/>
      <c r="GC379" s="44"/>
      <c r="GD379" s="44"/>
      <c r="GE379" s="44"/>
      <c r="GF379" s="44"/>
      <c r="GG379" s="44"/>
      <c r="GH379" s="44"/>
      <c r="GI379" s="44"/>
      <c r="GJ379" s="44"/>
      <c r="GK379" s="44"/>
      <c r="GL379" s="44"/>
      <c r="GM379" s="44"/>
      <c r="GN379" s="44"/>
      <c r="GO379" s="44"/>
      <c r="GP379" s="44"/>
      <c r="GQ379" s="44"/>
      <c r="GR379" s="44"/>
      <c r="GS379" s="44"/>
      <c r="GT379" s="44"/>
      <c r="GU379" s="44"/>
      <c r="GV379" s="44"/>
      <c r="GW379" s="44"/>
      <c r="GX379" s="44"/>
      <c r="GY379" s="44"/>
      <c r="GZ379" s="44"/>
      <c r="HA379" s="44"/>
      <c r="HB379" s="44"/>
      <c r="HC379" s="44"/>
      <c r="HD379" s="44"/>
      <c r="HE379" s="44"/>
      <c r="HF379" s="44"/>
      <c r="HG379" s="44"/>
      <c r="HH379" s="44"/>
      <c r="HI379" s="44"/>
      <c r="HJ379" s="44"/>
      <c r="HK379" s="44"/>
      <c r="HL379" s="44"/>
      <c r="HM379" s="44"/>
      <c r="HN379" s="44"/>
      <c r="HO379" s="44"/>
      <c r="HP379" s="44"/>
      <c r="HQ379" s="44"/>
      <c r="HR379" s="44"/>
      <c r="HS379" s="44"/>
      <c r="HT379" s="44"/>
      <c r="HU379" s="44"/>
      <c r="HV379" s="44"/>
      <c r="HW379" s="44"/>
      <c r="HX379" s="44"/>
      <c r="HY379" s="44"/>
      <c r="HZ379" s="44"/>
      <c r="IA379" s="44"/>
      <c r="IB379" s="44"/>
      <c r="IC379" s="44"/>
      <c r="ID379" s="44"/>
      <c r="IE379" s="44"/>
      <c r="IF379" s="44"/>
      <c r="IG379" s="44"/>
      <c r="IH379" s="44"/>
      <c r="II379" s="44"/>
      <c r="IJ379" s="44"/>
      <c r="IK379" s="44"/>
      <c r="IL379" s="44"/>
      <c r="IM379" s="44"/>
      <c r="IN379" s="44"/>
      <c r="IO379" s="44"/>
      <c r="IP379" s="44"/>
      <c r="IQ379" s="44"/>
      <c r="IR379" s="44"/>
      <c r="IS379" s="44"/>
      <c r="IT379" s="44"/>
      <c r="IU379" s="44"/>
      <c r="IV379" s="44"/>
      <c r="IW379" s="44"/>
      <c r="IX379" s="44"/>
      <c r="IY379" s="44"/>
      <c r="IZ379" s="44"/>
      <c r="JA379" s="44"/>
      <c r="JB379" s="44"/>
      <c r="JC379" s="44"/>
      <c r="JD379" s="44"/>
      <c r="JE379" s="44"/>
      <c r="JF379" s="44"/>
      <c r="JG379" s="44"/>
      <c r="JH379" s="44"/>
      <c r="JI379" s="44"/>
      <c r="JJ379" s="44"/>
      <c r="JK379" s="44"/>
      <c r="JL379" s="44"/>
      <c r="JM379" s="44"/>
      <c r="JN379" s="44"/>
      <c r="JO379" s="44"/>
      <c r="JP379" s="44"/>
      <c r="JQ379" s="44"/>
      <c r="JR379" s="44"/>
      <c r="JS379" s="44"/>
      <c r="JT379" s="44"/>
      <c r="JU379" s="44"/>
      <c r="JV379" s="44"/>
      <c r="JW379" s="44"/>
      <c r="JX379" s="44"/>
      <c r="JY379" s="44"/>
      <c r="JZ379" s="44"/>
      <c r="KA379" s="44"/>
      <c r="KB379" s="44"/>
      <c r="KC379" s="44"/>
      <c r="KD379" s="44"/>
      <c r="KE379" s="44"/>
      <c r="KF379" s="44"/>
      <c r="KG379" s="44"/>
      <c r="KH379" s="44"/>
      <c r="KI379" s="44"/>
      <c r="KJ379" s="44"/>
      <c r="KK379" s="44"/>
      <c r="KL379" s="44"/>
      <c r="KM379" s="44"/>
      <c r="KN379" s="44"/>
      <c r="KO379" s="44"/>
      <c r="KP379" s="44"/>
      <c r="KQ379" s="44"/>
      <c r="KR379" s="44"/>
      <c r="KS379" s="44"/>
      <c r="KT379" s="44"/>
      <c r="KU379" s="44"/>
      <c r="KV379" s="44"/>
      <c r="KW379" s="44"/>
      <c r="KX379" s="44"/>
      <c r="KY379" s="44"/>
      <c r="KZ379" s="44"/>
      <c r="LA379" s="44"/>
      <c r="LB379" s="44"/>
      <c r="LC379" s="44"/>
      <c r="LD379" s="44"/>
      <c r="LE379" s="44"/>
      <c r="LF379" s="44"/>
      <c r="LG379" s="44"/>
      <c r="LH379" s="44"/>
      <c r="LI379" s="44"/>
      <c r="LJ379" s="44"/>
      <c r="LK379" s="44"/>
      <c r="LL379" s="44"/>
      <c r="LM379" s="44"/>
      <c r="LN379" s="44"/>
      <c r="LO379" s="44"/>
      <c r="LP379" s="44"/>
      <c r="LQ379" s="44"/>
      <c r="LR379" s="44"/>
      <c r="LS379" s="44"/>
      <c r="LT379" s="44"/>
      <c r="LU379" s="44"/>
      <c r="LV379" s="44"/>
      <c r="LW379" s="44"/>
      <c r="LX379" s="44"/>
      <c r="LY379" s="44"/>
      <c r="LZ379" s="44"/>
      <c r="MA379" s="44"/>
      <c r="MB379" s="44"/>
      <c r="MC379" s="44"/>
      <c r="MD379" s="44"/>
      <c r="ME379" s="44"/>
      <c r="MF379" s="44"/>
      <c r="MG379" s="44"/>
      <c r="MH379" s="44"/>
      <c r="MI379" s="44"/>
      <c r="MJ379" s="44"/>
      <c r="MK379" s="44"/>
      <c r="ML379" s="44"/>
      <c r="MM379" s="44"/>
      <c r="MN379" s="44"/>
      <c r="MO379" s="44"/>
      <c r="MP379" s="44"/>
      <c r="MQ379" s="44"/>
      <c r="MR379" s="44"/>
      <c r="MS379" s="44"/>
      <c r="MT379" s="44"/>
      <c r="MU379" s="44"/>
      <c r="MV379" s="44"/>
      <c r="MW379" s="44"/>
      <c r="MX379" s="44"/>
      <c r="MY379" s="44"/>
      <c r="MZ379" s="44"/>
      <c r="NA379" s="44"/>
      <c r="NB379" s="44"/>
      <c r="NC379" s="44"/>
      <c r="ND379" s="44"/>
      <c r="NE379" s="44"/>
      <c r="NF379" s="44"/>
      <c r="NG379" s="44"/>
      <c r="NH379" s="44"/>
      <c r="NI379" s="44"/>
      <c r="NJ379" s="44"/>
      <c r="NK379" s="44"/>
      <c r="NL379" s="44"/>
      <c r="NM379" s="44"/>
      <c r="NN379" s="44"/>
      <c r="NO379" s="44"/>
      <c r="NP379" s="44"/>
      <c r="NQ379" s="44"/>
      <c r="NR379" s="44"/>
      <c r="NS379" s="44"/>
      <c r="NT379" s="44"/>
      <c r="NU379" s="44"/>
      <c r="NV379" s="44"/>
      <c r="NW379" s="44"/>
      <c r="NX379" s="44"/>
      <c r="NY379" s="44"/>
      <c r="NZ379" s="44"/>
      <c r="OA379" s="44"/>
      <c r="OB379" s="44"/>
      <c r="OC379" s="44"/>
      <c r="OD379" s="44"/>
      <c r="OE379" s="44"/>
      <c r="OF379" s="44"/>
      <c r="OG379" s="44"/>
      <c r="OH379" s="44"/>
      <c r="OI379" s="44"/>
      <c r="OJ379" s="44"/>
      <c r="OK379" s="44"/>
      <c r="OL379" s="44"/>
      <c r="OM379" s="44"/>
      <c r="ON379" s="44"/>
      <c r="OO379" s="44"/>
      <c r="OP379" s="44"/>
      <c r="OQ379" s="44"/>
      <c r="OR379" s="44"/>
      <c r="OS379" s="44"/>
      <c r="OT379" s="44"/>
      <c r="OU379" s="44"/>
      <c r="OV379" s="44"/>
      <c r="OW379" s="44"/>
      <c r="OX379" s="44"/>
      <c r="OY379" s="44"/>
      <c r="OZ379" s="44"/>
      <c r="PA379" s="44"/>
      <c r="PB379" s="44"/>
      <c r="PC379" s="44"/>
      <c r="PD379" s="44"/>
      <c r="PE379" s="44"/>
      <c r="PF379" s="44"/>
      <c r="PG379" s="44"/>
      <c r="PH379" s="44"/>
      <c r="PI379" s="44"/>
      <c r="PJ379" s="44"/>
      <c r="PK379" s="44"/>
      <c r="PL379" s="44"/>
      <c r="PM379" s="44"/>
      <c r="PN379" s="44"/>
      <c r="PO379" s="44"/>
      <c r="PP379" s="44"/>
      <c r="PQ379" s="44"/>
      <c r="PR379" s="44"/>
      <c r="PS379" s="44"/>
      <c r="PT379" s="44"/>
      <c r="PU379" s="44"/>
      <c r="PV379" s="44"/>
      <c r="PW379" s="44"/>
      <c r="PX379" s="44"/>
      <c r="PY379" s="44"/>
      <c r="PZ379" s="44"/>
      <c r="QA379" s="44"/>
      <c r="QB379" s="44"/>
      <c r="QC379" s="44"/>
      <c r="QD379" s="44"/>
      <c r="QE379" s="44"/>
      <c r="QF379" s="44"/>
      <c r="QG379" s="44"/>
      <c r="QH379" s="44"/>
      <c r="QI379" s="44"/>
      <c r="QJ379" s="44"/>
      <c r="QK379" s="44"/>
      <c r="QL379" s="44"/>
      <c r="QM379" s="44"/>
      <c r="QN379" s="44"/>
      <c r="QO379" s="44"/>
      <c r="QP379" s="44"/>
      <c r="QQ379" s="44"/>
      <c r="QR379" s="44"/>
      <c r="QS379" s="44"/>
      <c r="QT379" s="44"/>
      <c r="QU379" s="44"/>
      <c r="QV379" s="44"/>
      <c r="QW379" s="44"/>
      <c r="QX379" s="44"/>
      <c r="QY379" s="44"/>
      <c r="QZ379" s="44"/>
      <c r="RA379" s="44"/>
      <c r="RB379" s="44"/>
      <c r="RC379" s="44"/>
      <c r="RD379" s="44"/>
      <c r="RE379" s="44"/>
      <c r="RF379" s="44"/>
      <c r="RG379" s="44"/>
      <c r="RH379" s="44"/>
      <c r="RI379" s="44"/>
      <c r="RJ379" s="44"/>
      <c r="RK379" s="44"/>
      <c r="RL379" s="44"/>
      <c r="RM379" s="44"/>
      <c r="RN379" s="44"/>
      <c r="RO379" s="44"/>
      <c r="RP379" s="44"/>
      <c r="RQ379" s="44"/>
      <c r="RR379" s="44"/>
      <c r="RS379" s="44"/>
      <c r="RT379" s="44"/>
      <c r="RU379" s="44"/>
      <c r="RV379" s="44"/>
      <c r="RW379" s="44"/>
      <c r="RX379" s="44"/>
      <c r="RY379" s="44"/>
      <c r="RZ379" s="44"/>
      <c r="SA379" s="44"/>
      <c r="SB379" s="44"/>
      <c r="SC379" s="44"/>
      <c r="SD379" s="44"/>
      <c r="SE379" s="44"/>
      <c r="SF379" s="44"/>
      <c r="SG379" s="44"/>
      <c r="SH379" s="44"/>
      <c r="SI379" s="44"/>
      <c r="SJ379" s="44"/>
      <c r="SK379" s="44"/>
      <c r="SL379" s="44"/>
      <c r="SM379" s="44"/>
      <c r="SN379" s="44"/>
      <c r="SO379" s="44"/>
      <c r="SP379" s="44"/>
      <c r="SQ379" s="44"/>
      <c r="SR379" s="44"/>
      <c r="SS379" s="44"/>
      <c r="ST379" s="44"/>
      <c r="SU379" s="44"/>
      <c r="SV379" s="44"/>
      <c r="SW379" s="44"/>
      <c r="SX379" s="44"/>
      <c r="SY379" s="44"/>
      <c r="SZ379" s="44"/>
      <c r="TA379" s="44"/>
      <c r="TB379" s="44"/>
      <c r="TC379" s="44"/>
      <c r="TD379" s="44"/>
      <c r="TE379" s="44"/>
      <c r="TF379" s="44"/>
      <c r="TG379" s="44"/>
      <c r="TH379" s="44"/>
      <c r="TI379" s="44"/>
      <c r="TJ379" s="44"/>
      <c r="TK379" s="44"/>
      <c r="TL379" s="44"/>
      <c r="TM379" s="44"/>
      <c r="TN379" s="44"/>
      <c r="TO379" s="44"/>
      <c r="TP379" s="44"/>
      <c r="TQ379" s="44"/>
      <c r="TR379" s="44"/>
      <c r="TS379" s="44"/>
      <c r="TT379" s="44"/>
      <c r="TU379" s="44"/>
      <c r="TV379" s="44"/>
      <c r="TW379" s="44"/>
      <c r="TX379" s="44"/>
      <c r="TY379" s="44"/>
      <c r="TZ379" s="44"/>
      <c r="UA379" s="44"/>
      <c r="UB379" s="44"/>
      <c r="UC379" s="44"/>
      <c r="UD379" s="44"/>
      <c r="UE379" s="44"/>
      <c r="UF379" s="44"/>
      <c r="UG379" s="44"/>
      <c r="UH379" s="44"/>
      <c r="UI379" s="44"/>
      <c r="UJ379" s="44"/>
      <c r="UK379" s="44"/>
      <c r="UL379" s="44"/>
      <c r="UM379" s="44"/>
      <c r="UN379" s="44"/>
      <c r="UO379" s="44"/>
      <c r="UP379" s="44"/>
      <c r="UQ379" s="44"/>
      <c r="UR379" s="44"/>
      <c r="US379" s="44"/>
      <c r="UT379" s="44"/>
      <c r="UU379" s="44"/>
      <c r="UV379" s="44"/>
      <c r="UW379" s="44"/>
      <c r="UX379" s="44"/>
      <c r="UY379" s="44"/>
      <c r="UZ379" s="44"/>
      <c r="VA379" s="44"/>
      <c r="VB379" s="44"/>
      <c r="VC379" s="44"/>
      <c r="VD379" s="44"/>
      <c r="VE379" s="44"/>
      <c r="VF379" s="44"/>
      <c r="VG379" s="44"/>
      <c r="VH379" s="44"/>
      <c r="VI379" s="44"/>
      <c r="VJ379" s="44"/>
      <c r="VK379" s="44"/>
      <c r="VL379" s="44"/>
      <c r="VM379" s="44"/>
      <c r="VN379" s="44"/>
      <c r="VO379" s="44"/>
      <c r="VP379" s="44"/>
      <c r="VQ379" s="44"/>
      <c r="VR379" s="44"/>
      <c r="VS379" s="44"/>
      <c r="VT379" s="44"/>
      <c r="VU379" s="44"/>
      <c r="VV379" s="44"/>
      <c r="VW379" s="44"/>
      <c r="VX379" s="44"/>
      <c r="VY379" s="44"/>
      <c r="VZ379" s="44"/>
      <c r="WA379" s="44"/>
      <c r="WB379" s="44"/>
      <c r="WC379" s="44"/>
      <c r="WD379" s="44"/>
      <c r="WE379" s="44"/>
      <c r="WF379" s="44"/>
      <c r="WG379" s="44"/>
      <c r="WH379" s="44"/>
      <c r="WI379" s="44"/>
      <c r="WJ379" s="44"/>
      <c r="WK379" s="44"/>
      <c r="WL379" s="44"/>
      <c r="WM379" s="44"/>
      <c r="WN379" s="44"/>
      <c r="WO379" s="44"/>
      <c r="WP379" s="44"/>
      <c r="WQ379" s="44"/>
      <c r="WR379" s="44"/>
      <c r="WS379" s="44"/>
      <c r="WT379" s="44"/>
      <c r="WU379" s="44"/>
      <c r="WV379" s="44"/>
      <c r="WW379" s="44"/>
      <c r="WX379" s="44"/>
      <c r="WY379" s="44"/>
      <c r="WZ379" s="44"/>
      <c r="XA379" s="44"/>
      <c r="XB379" s="44"/>
      <c r="XC379" s="44"/>
      <c r="XD379" s="44"/>
      <c r="XE379" s="44"/>
      <c r="XF379" s="44"/>
      <c r="XG379" s="44"/>
      <c r="XH379" s="44"/>
      <c r="XI379" s="44"/>
      <c r="XJ379" s="44"/>
      <c r="XK379" s="44"/>
      <c r="XL379" s="44"/>
      <c r="XM379" s="44"/>
      <c r="XN379" s="44"/>
      <c r="XO379" s="44"/>
      <c r="XP379" s="44"/>
      <c r="XQ379" s="44"/>
      <c r="XR379" s="44"/>
      <c r="XS379" s="44"/>
      <c r="XT379" s="44"/>
      <c r="XU379" s="44"/>
      <c r="XV379" s="44"/>
      <c r="XW379" s="44"/>
      <c r="XX379" s="44"/>
      <c r="XY379" s="44"/>
      <c r="XZ379" s="44"/>
      <c r="YA379" s="44"/>
      <c r="YB379" s="44"/>
      <c r="YC379" s="44"/>
      <c r="YD379" s="44"/>
      <c r="YE379" s="44"/>
      <c r="YF379" s="44"/>
      <c r="YG379" s="44"/>
      <c r="YH379" s="44"/>
      <c r="YI379" s="44"/>
      <c r="YJ379" s="44"/>
      <c r="YK379" s="44"/>
      <c r="YL379" s="44"/>
      <c r="YM379" s="44"/>
      <c r="YN379" s="44"/>
      <c r="YO379" s="44"/>
      <c r="YP379" s="44"/>
      <c r="YQ379" s="44"/>
      <c r="YR379" s="44"/>
      <c r="YS379" s="44"/>
      <c r="YT379" s="44"/>
      <c r="YU379" s="44"/>
      <c r="YV379" s="44"/>
      <c r="YW379" s="44"/>
      <c r="YX379" s="44"/>
      <c r="YY379" s="44"/>
      <c r="YZ379" s="44"/>
      <c r="ZA379" s="44"/>
      <c r="ZB379" s="44"/>
      <c r="ZC379" s="44"/>
      <c r="ZD379" s="44"/>
      <c r="ZE379" s="44"/>
      <c r="ZF379" s="44"/>
      <c r="ZG379" s="44"/>
      <c r="ZH379" s="44"/>
      <c r="ZI379" s="44"/>
      <c r="ZJ379" s="44"/>
      <c r="ZK379" s="44"/>
      <c r="ZL379" s="44"/>
      <c r="ZM379" s="44"/>
      <c r="ZN379" s="44"/>
      <c r="ZO379" s="44"/>
      <c r="ZP379" s="44"/>
      <c r="ZQ379" s="44"/>
      <c r="ZR379" s="44"/>
      <c r="ZS379" s="44"/>
      <c r="ZT379" s="44"/>
      <c r="ZU379" s="44"/>
      <c r="ZV379" s="44"/>
      <c r="ZW379" s="44"/>
      <c r="ZX379" s="44"/>
      <c r="ZY379" s="44"/>
      <c r="ZZ379" s="44"/>
      <c r="AAA379" s="44"/>
      <c r="AAB379" s="44"/>
      <c r="AAC379" s="44"/>
      <c r="AAD379" s="44"/>
      <c r="AAE379" s="44"/>
      <c r="AAF379" s="44"/>
      <c r="AAG379" s="44"/>
      <c r="AAH379" s="44"/>
      <c r="AAI379" s="44"/>
      <c r="AAJ379" s="44"/>
      <c r="AAK379" s="44"/>
      <c r="AAL379" s="44"/>
      <c r="AAM379" s="44"/>
      <c r="AAN379" s="44"/>
      <c r="AAO379" s="44"/>
      <c r="AAP379" s="44"/>
      <c r="AAQ379" s="44"/>
      <c r="AAR379" s="44"/>
      <c r="AAS379" s="44"/>
      <c r="AAT379" s="44"/>
      <c r="AAU379" s="44"/>
      <c r="AAV379" s="44"/>
      <c r="AAW379" s="44"/>
      <c r="AAX379" s="44"/>
      <c r="AAY379" s="44"/>
      <c r="AAZ379" s="44"/>
      <c r="ABA379" s="44"/>
      <c r="ABB379" s="44"/>
      <c r="ABC379" s="44"/>
      <c r="ABD379" s="44"/>
      <c r="ABE379" s="44"/>
      <c r="ABF379" s="44"/>
      <c r="ABG379" s="44"/>
      <c r="ABH379" s="44"/>
      <c r="ABI379" s="44"/>
      <c r="ABJ379" s="44"/>
      <c r="ABK379" s="44"/>
      <c r="ABL379" s="44"/>
      <c r="ABM379" s="44"/>
      <c r="ABN379" s="44"/>
      <c r="ABO379" s="44"/>
      <c r="ABP379" s="44"/>
      <c r="ABQ379" s="44"/>
      <c r="ABR379" s="44"/>
      <c r="ABS379" s="44"/>
      <c r="ABT379" s="44"/>
      <c r="ABU379" s="44"/>
      <c r="ABV379" s="44"/>
      <c r="ABW379" s="44"/>
      <c r="ABX379" s="44"/>
      <c r="ABY379" s="44"/>
      <c r="ABZ379" s="44"/>
      <c r="ACA379" s="44"/>
      <c r="ACB379" s="44"/>
      <c r="ACC379" s="44"/>
      <c r="ACD379" s="44"/>
      <c r="ACE379" s="44"/>
      <c r="ACF379" s="44"/>
      <c r="ACG379" s="44"/>
      <c r="ACH379" s="44"/>
      <c r="ACI379" s="44"/>
      <c r="ACJ379" s="44"/>
      <c r="ACK379" s="44"/>
      <c r="ACL379" s="44"/>
      <c r="ACM379" s="44"/>
      <c r="ACN379" s="44"/>
      <c r="ACO379" s="44"/>
      <c r="ACP379" s="44"/>
      <c r="ACQ379" s="44"/>
      <c r="ACR379" s="44"/>
      <c r="ACS379" s="44"/>
      <c r="ACT379" s="44"/>
      <c r="ACU379" s="44"/>
      <c r="ACV379" s="44"/>
      <c r="ACW379" s="44"/>
      <c r="ACX379" s="44"/>
      <c r="ACY379" s="44"/>
      <c r="ACZ379" s="44"/>
      <c r="ADA379" s="44"/>
      <c r="ADB379" s="44"/>
      <c r="ADC379" s="44"/>
      <c r="ADD379" s="44"/>
      <c r="ADE379" s="44"/>
      <c r="ADF379" s="44"/>
      <c r="ADG379" s="44"/>
      <c r="ADH379" s="44"/>
      <c r="ADI379" s="44"/>
      <c r="ADJ379" s="44"/>
      <c r="ADK379" s="44"/>
      <c r="ADL379" s="44"/>
      <c r="ADM379" s="44"/>
      <c r="ADN379" s="44"/>
      <c r="ADO379" s="44"/>
      <c r="ADP379" s="44"/>
      <c r="ADQ379" s="44"/>
      <c r="ADR379" s="44"/>
      <c r="ADS379" s="44"/>
      <c r="ADT379" s="44"/>
      <c r="ADU379" s="44"/>
      <c r="ADV379" s="44"/>
      <c r="ADW379" s="44"/>
      <c r="ADX379" s="44"/>
      <c r="ADY379" s="44"/>
      <c r="ADZ379" s="44"/>
      <c r="AEA379" s="44"/>
      <c r="AEB379" s="44"/>
      <c r="AEC379" s="44"/>
      <c r="AED379" s="44"/>
      <c r="AEE379" s="44"/>
      <c r="AEF379" s="44"/>
      <c r="AEG379" s="44"/>
      <c r="AEH379" s="44"/>
      <c r="AEI379" s="44"/>
      <c r="AEJ379" s="44"/>
      <c r="AEK379" s="44"/>
      <c r="AEL379" s="44"/>
      <c r="AEM379" s="44"/>
      <c r="AEN379" s="44"/>
      <c r="AEO379" s="44"/>
      <c r="AEP379" s="44"/>
      <c r="AEQ379" s="44"/>
      <c r="AER379" s="44"/>
      <c r="AES379" s="44"/>
      <c r="AET379" s="44"/>
      <c r="AEU379" s="44"/>
      <c r="AEV379" s="44"/>
      <c r="AEW379" s="44"/>
      <c r="AEX379" s="44"/>
      <c r="AEY379" s="44"/>
      <c r="AEZ379" s="44"/>
      <c r="AFA379" s="44"/>
      <c r="AFB379" s="44"/>
      <c r="AFC379" s="44"/>
      <c r="AFD379" s="44"/>
      <c r="AFE379" s="44"/>
      <c r="AFF379" s="44"/>
      <c r="AFG379" s="44"/>
      <c r="AFH379" s="44"/>
      <c r="AFI379" s="44"/>
      <c r="AFJ379" s="44"/>
      <c r="AFK379" s="44"/>
      <c r="AFL379" s="44"/>
      <c r="AFM379" s="44"/>
      <c r="AFN379" s="44"/>
      <c r="AFO379" s="44"/>
      <c r="AFP379" s="44"/>
      <c r="AFQ379" s="44"/>
      <c r="AFR379" s="44"/>
      <c r="AFS379" s="44"/>
      <c r="AFT379" s="44"/>
      <c r="AFU379" s="44"/>
      <c r="AFV379" s="44"/>
      <c r="AFW379" s="44"/>
      <c r="AFX379" s="44"/>
      <c r="AFY379" s="44"/>
      <c r="AFZ379" s="44"/>
      <c r="AGA379" s="44"/>
      <c r="AGB379" s="44"/>
      <c r="AGC379" s="44"/>
      <c r="AGD379" s="44"/>
      <c r="AGE379" s="44"/>
      <c r="AGF379" s="44"/>
      <c r="AGG379" s="44"/>
      <c r="AGH379" s="44"/>
      <c r="AGI379" s="44"/>
      <c r="AGJ379" s="44"/>
      <c r="AGK379" s="44"/>
      <c r="AGL379" s="44"/>
      <c r="AGM379" s="44"/>
      <c r="AGN379" s="44"/>
      <c r="AGO379" s="44"/>
      <c r="AGP379" s="44"/>
      <c r="AGQ379" s="44"/>
      <c r="AGR379" s="44"/>
      <c r="AGS379" s="44"/>
      <c r="AGT379" s="44"/>
      <c r="AGU379" s="44"/>
      <c r="AGV379" s="44"/>
      <c r="AGW379" s="44"/>
      <c r="AGX379" s="44"/>
      <c r="AGY379" s="44"/>
      <c r="AGZ379" s="44"/>
      <c r="AHA379" s="44"/>
      <c r="AHB379" s="44"/>
      <c r="AHC379" s="44"/>
      <c r="AHD379" s="44"/>
      <c r="AHE379" s="44"/>
      <c r="AHF379" s="44"/>
      <c r="AHG379" s="44"/>
      <c r="AHH379" s="44"/>
      <c r="AHI379" s="44"/>
      <c r="AHJ379" s="44"/>
      <c r="AHK379" s="44"/>
      <c r="AHL379" s="44"/>
      <c r="AHM379" s="44"/>
      <c r="AHN379" s="44"/>
      <c r="AHO379" s="44"/>
      <c r="AHP379" s="44"/>
      <c r="AHQ379" s="44"/>
      <c r="AHR379" s="44"/>
      <c r="AHS379" s="44"/>
      <c r="AHT379" s="44"/>
      <c r="AHU379" s="44"/>
      <c r="AHV379" s="44"/>
      <c r="AHW379" s="44"/>
      <c r="AHX379" s="44"/>
      <c r="AHY379" s="44"/>
      <c r="AHZ379" s="44"/>
      <c r="AIA379" s="44"/>
      <c r="AIB379" s="44"/>
      <c r="AIC379" s="44"/>
      <c r="AID379" s="44"/>
      <c r="AIE379" s="44"/>
      <c r="AIF379" s="44"/>
      <c r="AIG379" s="44"/>
      <c r="AIH379" s="44"/>
      <c r="AII379" s="44"/>
      <c r="AIJ379" s="44"/>
      <c r="AIK379" s="44"/>
      <c r="AIL379" s="44"/>
      <c r="AIM379" s="44"/>
      <c r="AIN379" s="44"/>
      <c r="AIO379" s="44"/>
      <c r="AIP379" s="44"/>
      <c r="AIQ379" s="44"/>
      <c r="AIR379" s="44"/>
      <c r="AIS379" s="44"/>
      <c r="AIT379" s="44"/>
      <c r="AIU379" s="44"/>
      <c r="AIV379" s="44"/>
      <c r="AIW379" s="44"/>
      <c r="AIX379" s="44"/>
      <c r="AIY379" s="44"/>
      <c r="AIZ379" s="44"/>
      <c r="AJA379" s="44"/>
      <c r="AJB379" s="44"/>
      <c r="AJC379" s="44"/>
      <c r="AJD379" s="44"/>
      <c r="AJE379" s="44"/>
      <c r="AJF379" s="44"/>
      <c r="AJG379" s="44"/>
      <c r="AJH379" s="44"/>
      <c r="AJI379" s="44"/>
      <c r="AJJ379" s="44"/>
      <c r="AJK379" s="44"/>
      <c r="AJL379" s="44"/>
      <c r="AJM379" s="44"/>
      <c r="AJN379" s="44"/>
      <c r="AJO379" s="44"/>
      <c r="AJP379" s="44"/>
      <c r="AJQ379" s="44"/>
      <c r="AJR379" s="44"/>
      <c r="AJS379" s="44"/>
      <c r="AJT379" s="44"/>
      <c r="AJU379" s="44"/>
      <c r="AJV379" s="44"/>
      <c r="AJW379" s="44"/>
      <c r="AJX379" s="44"/>
      <c r="AJY379" s="44"/>
      <c r="AJZ379" s="44"/>
      <c r="AKA379" s="44"/>
      <c r="AKB379" s="44"/>
      <c r="AKC379" s="44"/>
      <c r="AKD379" s="44"/>
      <c r="AKE379" s="44"/>
      <c r="AKF379" s="44"/>
      <c r="AKG379" s="44"/>
      <c r="AKH379" s="44"/>
      <c r="AKI379" s="44"/>
      <c r="AKJ379" s="44"/>
      <c r="AKK379" s="44"/>
      <c r="AKL379" s="44"/>
      <c r="AKM379" s="44"/>
      <c r="AKN379" s="44"/>
      <c r="AKO379" s="44"/>
      <c r="AKP379" s="44"/>
      <c r="AKQ379" s="44"/>
      <c r="AKR379" s="44"/>
      <c r="AKS379" s="44"/>
      <c r="AKT379" s="44"/>
      <c r="AKU379" s="44"/>
      <c r="AKV379" s="44"/>
      <c r="AKW379" s="44"/>
      <c r="AKX379" s="44"/>
      <c r="AKY379" s="44"/>
      <c r="AKZ379" s="44"/>
      <c r="ALA379" s="44"/>
      <c r="ALB379" s="44"/>
      <c r="ALC379" s="44"/>
      <c r="ALD379" s="44"/>
      <c r="ALE379" s="44"/>
      <c r="ALF379" s="44"/>
      <c r="ALG379" s="44"/>
      <c r="ALH379" s="44"/>
      <c r="ALI379" s="44"/>
      <c r="ALJ379" s="44"/>
      <c r="ALK379" s="44"/>
      <c r="ALL379" s="44"/>
      <c r="ALM379" s="44"/>
      <c r="ALN379" s="44"/>
      <c r="ALO379" s="44"/>
      <c r="ALP379" s="44"/>
      <c r="ALQ379" s="44"/>
      <c r="ALR379" s="44"/>
      <c r="ALS379" s="44"/>
      <c r="ALT379" s="44"/>
      <c r="ALU379" s="44"/>
      <c r="ALV379" s="44"/>
      <c r="ALW379" s="44"/>
      <c r="ALX379" s="44"/>
      <c r="ALY379" s="44"/>
      <c r="ALZ379" s="44"/>
      <c r="AMA379" s="44"/>
      <c r="AMB379" s="44"/>
      <c r="AMC379" s="44"/>
      <c r="AMD379" s="44"/>
      <c r="AME379" s="44"/>
      <c r="AMF379" s="44"/>
      <c r="AMG379" s="44"/>
      <c r="AMH379" s="44"/>
      <c r="AMI379" s="44"/>
      <c r="AMJ379" s="44"/>
      <c r="AMK379" s="44"/>
      <c r="AML379" s="44"/>
      <c r="AMM379" s="44"/>
      <c r="AMN379" s="44"/>
      <c r="AMO379" s="44"/>
      <c r="AMP379" s="44"/>
      <c r="AMQ379" s="44"/>
      <c r="AMR379" s="44"/>
      <c r="AMS379" s="44"/>
      <c r="AMT379" s="44"/>
      <c r="AMU379" s="44"/>
      <c r="AMV379" s="44"/>
      <c r="AMW379" s="44"/>
      <c r="AMX379" s="44"/>
      <c r="AMY379" s="44"/>
      <c r="AMZ379" s="44"/>
      <c r="ANA379" s="44"/>
      <c r="ANB379" s="44"/>
      <c r="ANC379" s="44"/>
      <c r="AND379" s="44"/>
      <c r="ANE379" s="44"/>
      <c r="ANF379" s="44"/>
      <c r="ANG379" s="44"/>
      <c r="ANH379" s="44"/>
      <c r="ANI379" s="44"/>
      <c r="ANJ379" s="44"/>
      <c r="ANK379" s="44"/>
      <c r="ANL379" s="44"/>
      <c r="ANM379" s="44"/>
      <c r="ANN379" s="44"/>
      <c r="ANO379" s="44"/>
      <c r="ANP379" s="44"/>
      <c r="ANQ379" s="44"/>
      <c r="ANR379" s="44"/>
      <c r="ANS379" s="44"/>
      <c r="ANT379" s="44"/>
      <c r="ANU379" s="44"/>
      <c r="ANV379" s="44"/>
      <c r="ANW379" s="44"/>
      <c r="ANX379" s="44"/>
      <c r="ANY379" s="44"/>
      <c r="ANZ379" s="44"/>
      <c r="AOA379" s="44"/>
      <c r="AOB379" s="44"/>
      <c r="AOC379" s="44"/>
      <c r="AOD379" s="44"/>
      <c r="AOE379" s="44"/>
      <c r="AOF379" s="44"/>
      <c r="AOG379" s="44"/>
      <c r="AOH379" s="44"/>
      <c r="AOI379" s="44"/>
      <c r="AOJ379" s="44"/>
      <c r="AOK379" s="44"/>
      <c r="AOL379" s="44"/>
      <c r="AOM379" s="44"/>
      <c r="AON379" s="44"/>
      <c r="AOO379" s="44"/>
      <c r="AOP379" s="44"/>
      <c r="AOQ379" s="44"/>
      <c r="AOR379" s="44"/>
      <c r="AOS379" s="44"/>
      <c r="AOT379" s="44"/>
      <c r="AOU379" s="44"/>
      <c r="AOV379" s="44"/>
      <c r="AOW379" s="44"/>
      <c r="AOX379" s="44"/>
      <c r="AOY379" s="44"/>
      <c r="AOZ379" s="44"/>
      <c r="APA379" s="44"/>
      <c r="APB379" s="44"/>
      <c r="APC379" s="44"/>
      <c r="APD379" s="44"/>
      <c r="APE379" s="44"/>
      <c r="APF379" s="44"/>
      <c r="APG379" s="44"/>
      <c r="APH379" s="44"/>
      <c r="API379" s="44"/>
      <c r="APJ379" s="44"/>
      <c r="APK379" s="44"/>
      <c r="APL379" s="44"/>
      <c r="APM379" s="44"/>
      <c r="APN379" s="44"/>
      <c r="APO379" s="44"/>
      <c r="APP379" s="44"/>
      <c r="APQ379" s="44"/>
      <c r="APR379" s="44"/>
      <c r="APS379" s="44"/>
      <c r="APT379" s="44"/>
      <c r="APU379" s="44"/>
      <c r="APV379" s="44"/>
      <c r="APW379" s="44"/>
      <c r="APX379" s="44"/>
      <c r="APY379" s="44"/>
      <c r="APZ379" s="44"/>
      <c r="AQA379" s="44"/>
      <c r="AQB379" s="44"/>
      <c r="AQC379" s="44"/>
      <c r="AQD379" s="44"/>
      <c r="AQE379" s="44"/>
      <c r="AQF379" s="44"/>
      <c r="AQG379" s="44"/>
      <c r="AQH379" s="44"/>
      <c r="AQI379" s="44"/>
      <c r="AQJ379" s="44"/>
      <c r="AQK379" s="44"/>
      <c r="AQL379" s="44"/>
      <c r="AQM379" s="44"/>
      <c r="AQN379" s="44"/>
      <c r="AQO379" s="44"/>
      <c r="AQP379" s="44"/>
      <c r="AQQ379" s="44"/>
      <c r="AQR379" s="44"/>
      <c r="AQS379" s="44"/>
      <c r="AQT379" s="44"/>
      <c r="AQU379" s="44"/>
      <c r="AQV379" s="44"/>
      <c r="AQW379" s="44"/>
      <c r="AQX379" s="44"/>
      <c r="AQY379" s="44"/>
      <c r="AQZ379" s="44"/>
      <c r="ARA379" s="44"/>
      <c r="ARB379" s="44"/>
      <c r="ARC379" s="44"/>
      <c r="ARD379" s="44"/>
      <c r="ARE379" s="44"/>
      <c r="ARF379" s="44"/>
      <c r="ARG379" s="44"/>
      <c r="ARH379" s="44"/>
      <c r="ARI379" s="44"/>
      <c r="ARJ379" s="44"/>
      <c r="ARK379" s="44"/>
      <c r="ARL379" s="44"/>
      <c r="ARM379" s="44"/>
      <c r="ARN379" s="44"/>
      <c r="ARO379" s="44"/>
      <c r="ARP379" s="44"/>
      <c r="ARQ379" s="44"/>
      <c r="ARR379" s="44"/>
      <c r="ARS379" s="44"/>
      <c r="ART379" s="44"/>
      <c r="ARU379" s="44"/>
      <c r="ARV379" s="44"/>
      <c r="ARW379" s="44"/>
      <c r="ARX379" s="44"/>
      <c r="ARY379" s="44"/>
      <c r="ARZ379" s="44"/>
      <c r="ASA379" s="44"/>
      <c r="ASB379" s="44"/>
      <c r="ASC379" s="44"/>
      <c r="ASD379" s="44"/>
      <c r="ASE379" s="44"/>
      <c r="ASF379" s="44"/>
      <c r="ASG379" s="44"/>
      <c r="ASH379" s="44"/>
      <c r="ASI379" s="44"/>
      <c r="ASJ379" s="44"/>
      <c r="ASK379" s="44"/>
      <c r="ASL379" s="44"/>
      <c r="ASM379" s="44"/>
      <c r="ASN379" s="44"/>
      <c r="ASO379" s="44"/>
      <c r="ASP379" s="44"/>
      <c r="ASQ379" s="44"/>
      <c r="ASR379" s="44"/>
      <c r="ASS379" s="44"/>
      <c r="AST379" s="44"/>
      <c r="ASU379" s="44"/>
      <c r="ASV379" s="44"/>
      <c r="ASW379" s="44"/>
      <c r="ASX379" s="44"/>
      <c r="ASY379" s="44"/>
      <c r="ASZ379" s="44"/>
      <c r="ATA379" s="44"/>
      <c r="ATB379" s="44"/>
      <c r="ATC379" s="44"/>
      <c r="ATD379" s="44"/>
      <c r="ATE379" s="44"/>
      <c r="ATF379" s="44"/>
      <c r="ATG379" s="44"/>
      <c r="ATH379" s="44"/>
      <c r="ATI379" s="44"/>
      <c r="ATJ379" s="44"/>
      <c r="ATK379" s="44"/>
      <c r="ATL379" s="44"/>
      <c r="ATM379" s="44"/>
      <c r="ATN379" s="44"/>
      <c r="ATO379" s="44"/>
      <c r="ATP379" s="44"/>
      <c r="ATQ379" s="44"/>
      <c r="ATR379" s="44"/>
      <c r="ATS379" s="44"/>
      <c r="ATT379" s="44"/>
      <c r="ATU379" s="44"/>
      <c r="ATV379" s="44"/>
      <c r="ATW379" s="44"/>
      <c r="ATX379" s="44"/>
      <c r="ATY379" s="44"/>
      <c r="ATZ379" s="44"/>
      <c r="AUA379" s="44"/>
      <c r="AUB379" s="44"/>
      <c r="AUC379" s="44"/>
      <c r="AUD379" s="44"/>
      <c r="AUE379" s="44"/>
      <c r="AUF379" s="44"/>
      <c r="AUG379" s="44"/>
      <c r="AUH379" s="44"/>
      <c r="AUI379" s="44"/>
      <c r="AUJ379" s="44"/>
      <c r="AUK379" s="44"/>
      <c r="AUL379" s="44"/>
      <c r="AUM379" s="44"/>
      <c r="AUN379" s="44"/>
      <c r="AUO379" s="44"/>
      <c r="AUP379" s="44"/>
      <c r="AUQ379" s="44"/>
      <c r="AUR379" s="44"/>
      <c r="AUS379" s="44"/>
      <c r="AUT379" s="44"/>
      <c r="AUU379" s="44"/>
      <c r="AUV379" s="44"/>
      <c r="AUW379" s="44"/>
      <c r="AUX379" s="44"/>
      <c r="AUY379" s="44"/>
      <c r="AUZ379" s="44"/>
      <c r="AVA379" s="44"/>
      <c r="AVB379" s="44"/>
      <c r="AVC379" s="44"/>
      <c r="AVD379" s="44"/>
      <c r="AVE379" s="44"/>
      <c r="AVF379" s="44"/>
      <c r="AVG379" s="44"/>
      <c r="AVH379" s="44"/>
      <c r="AVI379" s="44"/>
      <c r="AVJ379" s="44"/>
      <c r="AVK379" s="44"/>
      <c r="AVL379" s="44"/>
      <c r="AVM379" s="44"/>
      <c r="AVN379" s="44"/>
      <c r="AVO379" s="44"/>
      <c r="AVP379" s="44"/>
      <c r="AVQ379" s="44"/>
      <c r="AVR379" s="44"/>
      <c r="AVS379" s="44"/>
      <c r="AVT379" s="44"/>
      <c r="AVU379" s="44"/>
      <c r="AVV379" s="44"/>
      <c r="AVW379" s="44"/>
      <c r="AVX379" s="44"/>
      <c r="AVY379" s="44"/>
      <c r="AVZ379" s="44"/>
      <c r="AWA379" s="44"/>
      <c r="AWB379" s="44"/>
      <c r="AWC379" s="44"/>
      <c r="AWD379" s="44"/>
      <c r="AWE379" s="44"/>
      <c r="AWF379" s="44"/>
      <c r="AWG379" s="44"/>
      <c r="AWH379" s="44"/>
      <c r="AWI379" s="44"/>
      <c r="AWJ379" s="44"/>
      <c r="AWK379" s="44"/>
      <c r="AWL379" s="44"/>
      <c r="AWM379" s="44"/>
      <c r="AWN379" s="44"/>
      <c r="AWO379" s="44"/>
      <c r="AWP379" s="44"/>
      <c r="AWQ379" s="44"/>
      <c r="AWR379" s="44"/>
      <c r="AWS379" s="44"/>
      <c r="AWT379" s="44"/>
      <c r="AWU379" s="44"/>
      <c r="AWV379" s="44"/>
      <c r="AWW379" s="44"/>
      <c r="AWX379" s="44"/>
      <c r="AWY379" s="44"/>
      <c r="AWZ379" s="44"/>
      <c r="AXA379" s="44"/>
      <c r="AXB379" s="44"/>
      <c r="AXC379" s="44"/>
      <c r="AXD379" s="44"/>
      <c r="AXE379" s="44"/>
      <c r="AXF379" s="44"/>
      <c r="AXG379" s="44"/>
      <c r="AXH379" s="44"/>
      <c r="AXI379" s="44"/>
      <c r="AXJ379" s="44"/>
      <c r="AXK379" s="44"/>
      <c r="AXL379" s="44"/>
      <c r="AXM379" s="44"/>
      <c r="AXN379" s="44"/>
      <c r="AXO379" s="44"/>
      <c r="AXP379" s="44"/>
      <c r="AXQ379" s="44"/>
      <c r="AXR379" s="44"/>
      <c r="AXS379" s="44"/>
      <c r="AXT379" s="44"/>
      <c r="AXU379" s="44"/>
      <c r="AXV379" s="44"/>
      <c r="AXW379" s="44"/>
      <c r="AXX379" s="44"/>
      <c r="AXY379" s="44"/>
      <c r="AXZ379" s="44"/>
      <c r="AYA379" s="44"/>
      <c r="AYB379" s="44"/>
      <c r="AYC379" s="44"/>
      <c r="AYD379" s="44"/>
      <c r="AYE379" s="44"/>
      <c r="AYF379" s="44"/>
      <c r="AYG379" s="44"/>
      <c r="AYH379" s="44"/>
      <c r="AYI379" s="44"/>
      <c r="AYJ379" s="44"/>
      <c r="AYK379" s="44"/>
      <c r="AYL379" s="44"/>
      <c r="AYM379" s="44"/>
      <c r="AYN379" s="44"/>
      <c r="AYO379" s="44"/>
      <c r="AYP379" s="44"/>
      <c r="AYQ379" s="44"/>
      <c r="AYR379" s="44"/>
      <c r="AYS379" s="44"/>
      <c r="AYT379" s="44"/>
      <c r="AYU379" s="44"/>
      <c r="AYV379" s="44"/>
      <c r="AYW379" s="44"/>
      <c r="AYX379" s="44"/>
      <c r="AYY379" s="44"/>
      <c r="AYZ379" s="44"/>
      <c r="AZA379" s="44"/>
      <c r="AZB379" s="44"/>
      <c r="AZC379" s="44"/>
      <c r="AZD379" s="44"/>
      <c r="AZE379" s="44"/>
      <c r="AZF379" s="44"/>
      <c r="AZG379" s="44"/>
      <c r="AZH379" s="44"/>
      <c r="AZI379" s="44"/>
      <c r="AZJ379" s="44"/>
      <c r="AZK379" s="44"/>
      <c r="AZL379" s="44"/>
      <c r="AZM379" s="44"/>
      <c r="AZN379" s="44"/>
      <c r="AZO379" s="44"/>
      <c r="AZP379" s="44"/>
      <c r="AZQ379" s="44"/>
      <c r="AZR379" s="44"/>
      <c r="AZS379" s="44"/>
      <c r="AZT379" s="44"/>
      <c r="AZU379" s="44"/>
      <c r="AZV379" s="44"/>
      <c r="AZW379" s="44"/>
      <c r="AZX379" s="44"/>
      <c r="AZY379" s="44"/>
      <c r="AZZ379" s="44"/>
      <c r="BAA379" s="44"/>
      <c r="BAB379" s="44"/>
      <c r="BAC379" s="44"/>
      <c r="BAD379" s="44"/>
      <c r="BAE379" s="44"/>
      <c r="BAF379" s="44"/>
      <c r="BAG379" s="44"/>
      <c r="BAH379" s="44"/>
      <c r="BAI379" s="44"/>
      <c r="BAJ379" s="44"/>
      <c r="BAK379" s="44"/>
      <c r="BAL379" s="44"/>
      <c r="BAM379" s="44"/>
      <c r="BAN379" s="44"/>
      <c r="BAO379" s="44"/>
      <c r="BAP379" s="44"/>
      <c r="BAQ379" s="44"/>
      <c r="BAR379" s="44"/>
      <c r="BAS379" s="44"/>
      <c r="BAT379" s="44"/>
      <c r="BAU379" s="44"/>
      <c r="BAV379" s="44"/>
      <c r="BAW379" s="44"/>
      <c r="BAX379" s="44"/>
      <c r="BAY379" s="44"/>
      <c r="BAZ379" s="44"/>
      <c r="BBA379" s="44"/>
      <c r="BBB379" s="44"/>
      <c r="BBC379" s="44"/>
      <c r="BBD379" s="44"/>
      <c r="BBE379" s="44"/>
      <c r="BBF379" s="44"/>
      <c r="BBG379" s="44"/>
      <c r="BBH379" s="44"/>
      <c r="BBI379" s="44"/>
      <c r="BBJ379" s="44"/>
      <c r="BBK379" s="44"/>
      <c r="BBL379" s="44"/>
      <c r="BBM379" s="44"/>
      <c r="BBN379" s="44"/>
      <c r="BBO379" s="44"/>
      <c r="BBP379" s="44"/>
      <c r="BBQ379" s="44"/>
      <c r="BBR379" s="44"/>
      <c r="BBS379" s="44"/>
      <c r="BBT379" s="44"/>
      <c r="BBU379" s="44"/>
      <c r="BBV379" s="44"/>
      <c r="BBW379" s="44"/>
      <c r="BBX379" s="44"/>
      <c r="BBY379" s="44"/>
      <c r="BBZ379" s="44"/>
      <c r="BCA379" s="44"/>
      <c r="BCB379" s="44"/>
      <c r="BCC379" s="44"/>
      <c r="BCD379" s="44"/>
      <c r="BCE379" s="44"/>
      <c r="BCF379" s="44"/>
      <c r="BCG379" s="44"/>
      <c r="BCH379" s="44"/>
      <c r="BCI379" s="44"/>
      <c r="BCJ379" s="44"/>
      <c r="BCK379" s="44"/>
      <c r="BCL379" s="44"/>
      <c r="BCM379" s="44"/>
      <c r="BCN379" s="44"/>
      <c r="BCO379" s="44"/>
      <c r="BCP379" s="44"/>
      <c r="BCQ379" s="44"/>
      <c r="BCR379" s="44"/>
      <c r="BCS379" s="44"/>
      <c r="BCT379" s="44"/>
      <c r="BCU379" s="44"/>
      <c r="BCV379" s="44"/>
      <c r="BCW379" s="44"/>
      <c r="BCX379" s="44"/>
      <c r="BCY379" s="44"/>
      <c r="BCZ379" s="44"/>
      <c r="BDA379" s="44"/>
      <c r="BDB379" s="44"/>
      <c r="BDC379" s="44"/>
      <c r="BDD379" s="44"/>
      <c r="BDE379" s="44"/>
      <c r="BDF379" s="44"/>
      <c r="BDG379" s="44"/>
      <c r="BDH379" s="44"/>
      <c r="BDI379" s="44"/>
      <c r="BDJ379" s="44"/>
      <c r="BDK379" s="44"/>
      <c r="BDL379" s="44"/>
      <c r="BDM379" s="44"/>
      <c r="BDN379" s="44"/>
      <c r="BDO379" s="44"/>
      <c r="BDP379" s="44"/>
      <c r="BDQ379" s="44"/>
      <c r="BDR379" s="44"/>
      <c r="BDS379" s="44"/>
      <c r="BDT379" s="44"/>
      <c r="BDU379" s="44"/>
      <c r="BDV379" s="44"/>
      <c r="BDW379" s="44"/>
      <c r="BDX379" s="44"/>
      <c r="BDY379" s="44"/>
      <c r="BDZ379" s="44"/>
      <c r="BEA379" s="44"/>
      <c r="BEB379" s="44"/>
      <c r="BEC379" s="44"/>
      <c r="BED379" s="44"/>
      <c r="BEE379" s="44"/>
      <c r="BEF379" s="44"/>
      <c r="BEG379" s="44"/>
      <c r="BEH379" s="44"/>
      <c r="BEI379" s="44"/>
      <c r="BEJ379" s="44"/>
      <c r="BEK379" s="44"/>
      <c r="BEL379" s="44"/>
      <c r="BEM379" s="44"/>
      <c r="BEN379" s="44"/>
      <c r="BEO379" s="44"/>
      <c r="BEP379" s="44"/>
      <c r="BEQ379" s="44"/>
      <c r="BER379" s="44"/>
      <c r="BES379" s="44"/>
      <c r="BET379" s="44"/>
      <c r="BEU379" s="44"/>
      <c r="BEV379" s="44"/>
      <c r="BEW379" s="44"/>
      <c r="BEX379" s="44"/>
      <c r="BEY379" s="44"/>
      <c r="BEZ379" s="44"/>
      <c r="BFA379" s="44"/>
      <c r="BFB379" s="44"/>
      <c r="BFC379" s="44"/>
      <c r="BFD379" s="44"/>
      <c r="BFE379" s="44"/>
      <c r="BFF379" s="44"/>
      <c r="BFG379" s="44"/>
      <c r="BFH379" s="44"/>
      <c r="BFI379" s="44"/>
      <c r="BFJ379" s="44"/>
      <c r="BFK379" s="44"/>
      <c r="BFL379" s="44"/>
      <c r="BFM379" s="44"/>
      <c r="BFN379" s="44"/>
      <c r="BFO379" s="44"/>
      <c r="BFP379" s="44"/>
      <c r="BFQ379" s="44"/>
      <c r="BFR379" s="44"/>
      <c r="BFS379" s="44"/>
      <c r="BFT379" s="44"/>
      <c r="BFU379" s="44"/>
      <c r="BFV379" s="44"/>
      <c r="BFW379" s="44"/>
      <c r="BFX379" s="44"/>
      <c r="BFY379" s="44"/>
      <c r="BFZ379" s="44"/>
      <c r="BGA379" s="44"/>
      <c r="BGB379" s="44"/>
      <c r="BGC379" s="44"/>
      <c r="BGD379" s="44"/>
      <c r="BGE379" s="44"/>
      <c r="BGF379" s="44"/>
      <c r="BGG379" s="44"/>
      <c r="BGH379" s="44"/>
      <c r="BGI379" s="44"/>
      <c r="BGJ379" s="44"/>
      <c r="BGK379" s="44"/>
      <c r="BGL379" s="44"/>
      <c r="BGM379" s="44"/>
      <c r="BGN379" s="44"/>
      <c r="BGO379" s="44"/>
      <c r="BGP379" s="44"/>
      <c r="BGQ379" s="44"/>
      <c r="BGR379" s="44"/>
      <c r="BGS379" s="44"/>
      <c r="BGT379" s="44"/>
      <c r="BGU379" s="44"/>
      <c r="BGV379" s="44"/>
      <c r="BGW379" s="44"/>
      <c r="BGX379" s="44"/>
      <c r="BGY379" s="44"/>
      <c r="BGZ379" s="44"/>
      <c r="BHA379" s="44"/>
      <c r="BHB379" s="44"/>
      <c r="BHC379" s="44"/>
      <c r="BHD379" s="44"/>
      <c r="BHE379" s="44"/>
      <c r="BHF379" s="44"/>
      <c r="BHG379" s="44"/>
      <c r="BHH379" s="44"/>
      <c r="BHI379" s="44"/>
      <c r="BHJ379" s="44"/>
      <c r="BHK379" s="44"/>
      <c r="BHL379" s="44"/>
      <c r="BHM379" s="44"/>
      <c r="BHN379" s="44"/>
      <c r="BHO379" s="44"/>
      <c r="BHP379" s="44"/>
      <c r="BHQ379" s="44"/>
      <c r="BHR379" s="44"/>
      <c r="BHS379" s="44"/>
      <c r="BHT379" s="44"/>
      <c r="BHU379" s="44"/>
      <c r="BHV379" s="44"/>
      <c r="BHW379" s="44"/>
      <c r="BHX379" s="44"/>
      <c r="BHY379" s="44"/>
      <c r="BHZ379" s="44"/>
      <c r="BIA379" s="44"/>
      <c r="BIB379" s="44"/>
      <c r="BIC379" s="44"/>
      <c r="BID379" s="44"/>
      <c r="BIE379" s="44"/>
      <c r="BIF379" s="44"/>
      <c r="BIG379" s="44"/>
      <c r="BIH379" s="44"/>
      <c r="BII379" s="44"/>
      <c r="BIJ379" s="44"/>
      <c r="BIK379" s="44"/>
      <c r="BIL379" s="44"/>
      <c r="BIM379" s="44"/>
      <c r="BIN379" s="44"/>
      <c r="BIO379" s="44"/>
      <c r="BIP379" s="44"/>
      <c r="BIQ379" s="44"/>
      <c r="BIR379" s="44"/>
      <c r="BIS379" s="44"/>
      <c r="BIT379" s="44"/>
      <c r="BIU379" s="44"/>
      <c r="BIV379" s="44"/>
      <c r="BIW379" s="44"/>
      <c r="BIX379" s="44"/>
      <c r="BIY379" s="44"/>
      <c r="BIZ379" s="44"/>
      <c r="BJA379" s="44"/>
      <c r="BJB379" s="44"/>
      <c r="BJC379" s="44"/>
      <c r="BJD379" s="44"/>
      <c r="BJE379" s="44"/>
      <c r="BJF379" s="44"/>
      <c r="BJG379" s="44"/>
      <c r="BJH379" s="44"/>
      <c r="BJI379" s="44"/>
      <c r="BJJ379" s="44"/>
      <c r="BJK379" s="44"/>
      <c r="BJL379" s="44"/>
      <c r="BJM379" s="44"/>
      <c r="BJN379" s="44"/>
      <c r="BJO379" s="44"/>
      <c r="BJP379" s="44"/>
      <c r="BJQ379" s="44"/>
      <c r="BJR379" s="44"/>
      <c r="BJS379" s="44"/>
      <c r="BJT379" s="44"/>
      <c r="BJU379" s="44"/>
      <c r="BJV379" s="44"/>
      <c r="BJW379" s="44"/>
      <c r="BJX379" s="44"/>
      <c r="BJY379" s="44"/>
      <c r="BJZ379" s="44"/>
      <c r="BKA379" s="44"/>
      <c r="BKB379" s="44"/>
      <c r="BKC379" s="44"/>
      <c r="BKD379" s="44"/>
      <c r="BKE379" s="44"/>
      <c r="BKF379" s="44"/>
      <c r="BKG379" s="44"/>
      <c r="BKH379" s="44"/>
      <c r="BKI379" s="44"/>
      <c r="BKJ379" s="44"/>
      <c r="BKK379" s="44"/>
      <c r="BKL379" s="44"/>
      <c r="BKM379" s="44"/>
      <c r="BKN379" s="44"/>
      <c r="BKO379" s="44"/>
      <c r="BKP379" s="44"/>
      <c r="BKQ379" s="44"/>
      <c r="BKR379" s="44"/>
      <c r="BKS379" s="44"/>
      <c r="BKT379" s="44"/>
      <c r="BKU379" s="44"/>
      <c r="BKV379" s="44"/>
      <c r="BKW379" s="44"/>
      <c r="BKX379" s="44"/>
      <c r="BKY379" s="44"/>
      <c r="BKZ379" s="44"/>
      <c r="BLA379" s="44"/>
      <c r="BLB379" s="44"/>
      <c r="BLC379" s="44"/>
      <c r="BLD379" s="44"/>
      <c r="BLE379" s="44"/>
      <c r="BLF379" s="44"/>
      <c r="BLG379" s="44"/>
      <c r="BLH379" s="44"/>
      <c r="BLI379" s="44"/>
      <c r="BLJ379" s="44"/>
      <c r="BLK379" s="44"/>
      <c r="BLL379" s="44"/>
      <c r="BLM379" s="44"/>
      <c r="BLN379" s="44"/>
      <c r="BLO379" s="44"/>
      <c r="BLP379" s="44"/>
      <c r="BLQ379" s="44"/>
      <c r="BLR379" s="44"/>
      <c r="BLS379" s="44"/>
      <c r="BLT379" s="44"/>
      <c r="BLU379" s="44"/>
      <c r="BLV379" s="44"/>
      <c r="BLW379" s="44"/>
      <c r="BLX379" s="44"/>
      <c r="BLY379" s="44"/>
      <c r="BLZ379" s="44"/>
      <c r="BMA379" s="44"/>
      <c r="BMB379" s="44"/>
      <c r="BMC379" s="44"/>
      <c r="BMD379" s="44"/>
      <c r="BME379" s="44"/>
      <c r="BMF379" s="44"/>
      <c r="BMG379" s="44"/>
      <c r="BMH379" s="44"/>
      <c r="BMI379" s="44"/>
      <c r="BMJ379" s="44"/>
      <c r="BMK379" s="44"/>
      <c r="BML379" s="44"/>
      <c r="BMM379" s="44"/>
      <c r="BMN379" s="44"/>
      <c r="BMO379" s="44"/>
      <c r="BMP379" s="44"/>
      <c r="BMQ379" s="44"/>
      <c r="BMR379" s="44"/>
      <c r="BMS379" s="44"/>
      <c r="BMT379" s="44"/>
      <c r="BMU379" s="44"/>
      <c r="BMV379" s="44"/>
      <c r="BMW379" s="44"/>
      <c r="BMX379" s="44"/>
      <c r="BMY379" s="44"/>
      <c r="BMZ379" s="44"/>
      <c r="BNA379" s="44"/>
      <c r="BNB379" s="44"/>
      <c r="BNC379" s="44"/>
      <c r="BND379" s="44"/>
      <c r="BNE379" s="44"/>
      <c r="BNF379" s="44"/>
      <c r="BNG379" s="44"/>
      <c r="BNH379" s="44"/>
      <c r="BNI379" s="44"/>
      <c r="BNJ379" s="44"/>
      <c r="BNK379" s="44"/>
      <c r="BNL379" s="44"/>
      <c r="BNM379" s="44"/>
      <c r="BNN379" s="44"/>
      <c r="BNO379" s="44"/>
      <c r="BNP379" s="44"/>
      <c r="BNQ379" s="44"/>
      <c r="BNR379" s="44"/>
      <c r="BNS379" s="44"/>
      <c r="BNT379" s="44"/>
      <c r="BNU379" s="44"/>
      <c r="BNV379" s="44"/>
      <c r="BNW379" s="44"/>
      <c r="BNX379" s="44"/>
      <c r="BNY379" s="44"/>
      <c r="BNZ379" s="44"/>
      <c r="BOA379" s="44"/>
      <c r="BOB379" s="44"/>
      <c r="BOC379" s="44"/>
      <c r="BOD379" s="44"/>
      <c r="BOE379" s="44"/>
      <c r="BOF379" s="44"/>
      <c r="BOG379" s="44"/>
      <c r="BOH379" s="44"/>
      <c r="BOI379" s="44"/>
      <c r="BOJ379" s="44"/>
      <c r="BOK379" s="44"/>
      <c r="BOL379" s="44"/>
      <c r="BOM379" s="44"/>
      <c r="BON379" s="44"/>
      <c r="BOO379" s="44"/>
      <c r="BOP379" s="44"/>
      <c r="BOQ379" s="44"/>
      <c r="BOR379" s="44"/>
      <c r="BOS379" s="44"/>
      <c r="BOT379" s="44"/>
      <c r="BOU379" s="44"/>
      <c r="BOV379" s="44"/>
      <c r="BOW379" s="44"/>
      <c r="BOX379" s="44"/>
      <c r="BOY379" s="44"/>
      <c r="BOZ379" s="44"/>
      <c r="BPA379" s="44"/>
      <c r="BPB379" s="44"/>
      <c r="BPC379" s="44"/>
      <c r="BPD379" s="44"/>
      <c r="BPE379" s="44"/>
      <c r="BPF379" s="44"/>
      <c r="BPG379" s="44"/>
      <c r="BPH379" s="44"/>
      <c r="BPI379" s="44"/>
      <c r="BPJ379" s="44"/>
      <c r="BPK379" s="44"/>
      <c r="BPL379" s="44"/>
      <c r="BPM379" s="44"/>
      <c r="BPN379" s="44"/>
      <c r="BPO379" s="44"/>
      <c r="BPP379" s="44"/>
      <c r="BPQ379" s="44"/>
      <c r="BPR379" s="44"/>
      <c r="BPS379" s="44"/>
      <c r="BPT379" s="44"/>
      <c r="BPU379" s="44"/>
      <c r="BPV379" s="44"/>
      <c r="BPW379" s="44"/>
      <c r="BPX379" s="44"/>
      <c r="BPY379" s="44"/>
      <c r="BPZ379" s="44"/>
      <c r="BQA379" s="44"/>
      <c r="BQB379" s="44"/>
      <c r="BQC379" s="44"/>
      <c r="BQD379" s="44"/>
      <c r="BQE379" s="44"/>
      <c r="BQF379" s="44"/>
      <c r="BQG379" s="44"/>
      <c r="BQH379" s="44"/>
      <c r="BQI379" s="44"/>
      <c r="BQJ379" s="44"/>
      <c r="BQK379" s="44"/>
      <c r="BQL379" s="44"/>
      <c r="BQM379" s="44"/>
      <c r="BQN379" s="44"/>
      <c r="BQO379" s="44"/>
      <c r="BQP379" s="44"/>
      <c r="BQQ379" s="44"/>
      <c r="BQR379" s="44"/>
      <c r="BQS379" s="44"/>
      <c r="BQT379" s="44"/>
      <c r="BQU379" s="44"/>
      <c r="BQV379" s="44"/>
      <c r="BQW379" s="44"/>
      <c r="BQX379" s="44"/>
      <c r="BQY379" s="44"/>
      <c r="BQZ379" s="44"/>
      <c r="BRA379" s="44"/>
      <c r="BRB379" s="44"/>
      <c r="BRC379" s="44"/>
      <c r="BRD379" s="44"/>
      <c r="BRE379" s="44"/>
      <c r="BRF379" s="44"/>
      <c r="BRG379" s="44"/>
      <c r="BRH379" s="44"/>
      <c r="BRI379" s="44"/>
      <c r="BRJ379" s="44"/>
      <c r="BRK379" s="44"/>
      <c r="BRL379" s="44"/>
      <c r="BRM379" s="44"/>
      <c r="BRN379" s="44"/>
      <c r="BRO379" s="44"/>
      <c r="BRP379" s="44"/>
      <c r="BRQ379" s="44"/>
      <c r="BRR379" s="44"/>
      <c r="BRS379" s="44"/>
      <c r="BRT379" s="44"/>
      <c r="BRU379" s="44"/>
      <c r="BRV379" s="44"/>
      <c r="BRW379" s="44"/>
      <c r="BRX379" s="44"/>
      <c r="BRY379" s="44"/>
      <c r="BRZ379" s="44"/>
    </row>
    <row r="380" spans="1:2296" s="45" customFormat="1" x14ac:dyDescent="0.3">
      <c r="A380" s="812"/>
      <c r="B380" s="812"/>
      <c r="C380" s="812"/>
      <c r="D380" s="793"/>
      <c r="E380" s="793"/>
      <c r="F380" s="829"/>
      <c r="G380" s="804"/>
      <c r="H380" s="817"/>
      <c r="I380" s="816"/>
      <c r="J380" s="816"/>
      <c r="K380" s="816"/>
      <c r="L380" s="768"/>
      <c r="M380" s="631">
        <v>0</v>
      </c>
      <c r="N380" s="335">
        <v>2011815729.6199999</v>
      </c>
      <c r="O380" s="335">
        <v>0</v>
      </c>
      <c r="P380" s="335">
        <v>0</v>
      </c>
      <c r="Q380" s="624" t="s">
        <v>1033</v>
      </c>
      <c r="R380" s="837"/>
      <c r="S380" s="816"/>
      <c r="T380" s="816"/>
      <c r="U380" s="816"/>
      <c r="V380" s="959"/>
      <c r="W380" s="837"/>
      <c r="X380" s="879"/>
      <c r="Y380" s="879"/>
      <c r="Z380" s="919"/>
      <c r="AA380" s="897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  <c r="CT380" s="44"/>
      <c r="CU380" s="44"/>
      <c r="CV380" s="44"/>
      <c r="CW380" s="44"/>
      <c r="CX380" s="44"/>
      <c r="CY380" s="44"/>
      <c r="CZ380" s="44"/>
      <c r="DA380" s="44"/>
      <c r="DB380" s="44"/>
      <c r="DC380" s="44"/>
      <c r="DD380" s="44"/>
      <c r="DE380" s="44"/>
      <c r="DF380" s="44"/>
      <c r="DG380" s="44"/>
      <c r="DH380" s="44"/>
      <c r="DI380" s="44"/>
      <c r="DJ380" s="44"/>
      <c r="DK380" s="44"/>
      <c r="DL380" s="44"/>
      <c r="DM380" s="44"/>
      <c r="DN380" s="44"/>
      <c r="DO380" s="44"/>
      <c r="DP380" s="44"/>
      <c r="DQ380" s="44"/>
      <c r="DR380" s="44"/>
      <c r="DS380" s="44"/>
      <c r="DT380" s="44"/>
      <c r="DU380" s="44"/>
      <c r="DV380" s="44"/>
      <c r="DW380" s="44"/>
      <c r="DX380" s="44"/>
      <c r="DY380" s="44"/>
      <c r="DZ380" s="44"/>
      <c r="EA380" s="44"/>
      <c r="EB380" s="44"/>
      <c r="EC380" s="44"/>
      <c r="ED380" s="44"/>
      <c r="EE380" s="44"/>
      <c r="EF380" s="44"/>
      <c r="EG380" s="44"/>
      <c r="EH380" s="44"/>
      <c r="EI380" s="44"/>
      <c r="EJ380" s="44"/>
      <c r="EK380" s="44"/>
      <c r="EL380" s="44"/>
      <c r="EM380" s="44"/>
      <c r="EN380" s="44"/>
      <c r="EO380" s="44"/>
      <c r="EP380" s="44"/>
      <c r="EQ380" s="44"/>
      <c r="ER380" s="44"/>
      <c r="ES380" s="44"/>
      <c r="ET380" s="44"/>
      <c r="EU380" s="44"/>
      <c r="EV380" s="44"/>
      <c r="EW380" s="44"/>
      <c r="EX380" s="44"/>
      <c r="EY380" s="44"/>
      <c r="EZ380" s="44"/>
      <c r="FA380" s="44"/>
      <c r="FB380" s="44"/>
      <c r="FC380" s="44"/>
      <c r="FD380" s="44"/>
      <c r="FE380" s="44"/>
      <c r="FF380" s="44"/>
      <c r="FG380" s="44"/>
      <c r="FH380" s="44"/>
      <c r="FI380" s="44"/>
      <c r="FJ380" s="44"/>
      <c r="FK380" s="44"/>
      <c r="FL380" s="44"/>
      <c r="FM380" s="44"/>
      <c r="FN380" s="44"/>
      <c r="FO380" s="44"/>
      <c r="FP380" s="44"/>
      <c r="FQ380" s="44"/>
      <c r="FR380" s="44"/>
      <c r="FS380" s="44"/>
      <c r="FT380" s="44"/>
      <c r="FU380" s="44"/>
      <c r="FV380" s="44"/>
      <c r="FW380" s="44"/>
      <c r="FX380" s="44"/>
      <c r="FY380" s="44"/>
      <c r="FZ380" s="44"/>
      <c r="GA380" s="44"/>
      <c r="GB380" s="44"/>
      <c r="GC380" s="44"/>
      <c r="GD380" s="44"/>
      <c r="GE380" s="44"/>
      <c r="GF380" s="44"/>
      <c r="GG380" s="44"/>
      <c r="GH380" s="44"/>
      <c r="GI380" s="44"/>
      <c r="GJ380" s="44"/>
      <c r="GK380" s="44"/>
      <c r="GL380" s="44"/>
      <c r="GM380" s="44"/>
      <c r="GN380" s="44"/>
      <c r="GO380" s="44"/>
      <c r="GP380" s="44"/>
      <c r="GQ380" s="44"/>
      <c r="GR380" s="44"/>
      <c r="GS380" s="44"/>
      <c r="GT380" s="44"/>
      <c r="GU380" s="44"/>
      <c r="GV380" s="44"/>
      <c r="GW380" s="44"/>
      <c r="GX380" s="44"/>
      <c r="GY380" s="44"/>
      <c r="GZ380" s="44"/>
      <c r="HA380" s="44"/>
      <c r="HB380" s="44"/>
      <c r="HC380" s="44"/>
      <c r="HD380" s="44"/>
      <c r="HE380" s="44"/>
      <c r="HF380" s="44"/>
      <c r="HG380" s="44"/>
      <c r="HH380" s="44"/>
      <c r="HI380" s="44"/>
      <c r="HJ380" s="44"/>
      <c r="HK380" s="44"/>
      <c r="HL380" s="44"/>
      <c r="HM380" s="44"/>
      <c r="HN380" s="44"/>
      <c r="HO380" s="44"/>
      <c r="HP380" s="44"/>
      <c r="HQ380" s="44"/>
      <c r="HR380" s="44"/>
      <c r="HS380" s="44"/>
      <c r="HT380" s="44"/>
      <c r="HU380" s="44"/>
      <c r="HV380" s="44"/>
      <c r="HW380" s="44"/>
      <c r="HX380" s="44"/>
      <c r="HY380" s="44"/>
      <c r="HZ380" s="44"/>
      <c r="IA380" s="44"/>
      <c r="IB380" s="44"/>
      <c r="IC380" s="44"/>
      <c r="ID380" s="44"/>
      <c r="IE380" s="44"/>
      <c r="IF380" s="44"/>
      <c r="IG380" s="44"/>
      <c r="IH380" s="44"/>
      <c r="II380" s="44"/>
      <c r="IJ380" s="44"/>
      <c r="IK380" s="44"/>
      <c r="IL380" s="44"/>
      <c r="IM380" s="44"/>
      <c r="IN380" s="44"/>
      <c r="IO380" s="44"/>
      <c r="IP380" s="44"/>
      <c r="IQ380" s="44"/>
      <c r="IR380" s="44"/>
      <c r="IS380" s="44"/>
      <c r="IT380" s="44"/>
      <c r="IU380" s="44"/>
      <c r="IV380" s="44"/>
      <c r="IW380" s="44"/>
      <c r="IX380" s="44"/>
      <c r="IY380" s="44"/>
      <c r="IZ380" s="44"/>
      <c r="JA380" s="44"/>
      <c r="JB380" s="44"/>
      <c r="JC380" s="44"/>
      <c r="JD380" s="44"/>
      <c r="JE380" s="44"/>
      <c r="JF380" s="44"/>
      <c r="JG380" s="44"/>
      <c r="JH380" s="44"/>
      <c r="JI380" s="44"/>
      <c r="JJ380" s="44"/>
      <c r="JK380" s="44"/>
      <c r="JL380" s="44"/>
      <c r="JM380" s="44"/>
      <c r="JN380" s="44"/>
      <c r="JO380" s="44"/>
      <c r="JP380" s="44"/>
      <c r="JQ380" s="44"/>
      <c r="JR380" s="44"/>
      <c r="JS380" s="44"/>
      <c r="JT380" s="44"/>
      <c r="JU380" s="44"/>
      <c r="JV380" s="44"/>
      <c r="JW380" s="44"/>
      <c r="JX380" s="44"/>
      <c r="JY380" s="44"/>
      <c r="JZ380" s="44"/>
      <c r="KA380" s="44"/>
      <c r="KB380" s="44"/>
      <c r="KC380" s="44"/>
      <c r="KD380" s="44"/>
      <c r="KE380" s="44"/>
      <c r="KF380" s="44"/>
      <c r="KG380" s="44"/>
      <c r="KH380" s="44"/>
      <c r="KI380" s="44"/>
      <c r="KJ380" s="44"/>
      <c r="KK380" s="44"/>
      <c r="KL380" s="44"/>
      <c r="KM380" s="44"/>
      <c r="KN380" s="44"/>
      <c r="KO380" s="44"/>
      <c r="KP380" s="44"/>
      <c r="KQ380" s="44"/>
      <c r="KR380" s="44"/>
      <c r="KS380" s="44"/>
      <c r="KT380" s="44"/>
      <c r="KU380" s="44"/>
      <c r="KV380" s="44"/>
      <c r="KW380" s="44"/>
      <c r="KX380" s="44"/>
      <c r="KY380" s="44"/>
      <c r="KZ380" s="44"/>
      <c r="LA380" s="44"/>
      <c r="LB380" s="44"/>
      <c r="LC380" s="44"/>
      <c r="LD380" s="44"/>
      <c r="LE380" s="44"/>
      <c r="LF380" s="44"/>
      <c r="LG380" s="44"/>
      <c r="LH380" s="44"/>
      <c r="LI380" s="44"/>
      <c r="LJ380" s="44"/>
      <c r="LK380" s="44"/>
      <c r="LL380" s="44"/>
      <c r="LM380" s="44"/>
      <c r="LN380" s="44"/>
      <c r="LO380" s="44"/>
      <c r="LP380" s="44"/>
      <c r="LQ380" s="44"/>
      <c r="LR380" s="44"/>
      <c r="LS380" s="44"/>
      <c r="LT380" s="44"/>
      <c r="LU380" s="44"/>
      <c r="LV380" s="44"/>
      <c r="LW380" s="44"/>
      <c r="LX380" s="44"/>
      <c r="LY380" s="44"/>
      <c r="LZ380" s="44"/>
      <c r="MA380" s="44"/>
      <c r="MB380" s="44"/>
      <c r="MC380" s="44"/>
      <c r="MD380" s="44"/>
      <c r="ME380" s="44"/>
      <c r="MF380" s="44"/>
      <c r="MG380" s="44"/>
      <c r="MH380" s="44"/>
      <c r="MI380" s="44"/>
      <c r="MJ380" s="44"/>
      <c r="MK380" s="44"/>
      <c r="ML380" s="44"/>
      <c r="MM380" s="44"/>
      <c r="MN380" s="44"/>
      <c r="MO380" s="44"/>
      <c r="MP380" s="44"/>
      <c r="MQ380" s="44"/>
      <c r="MR380" s="44"/>
      <c r="MS380" s="44"/>
      <c r="MT380" s="44"/>
      <c r="MU380" s="44"/>
      <c r="MV380" s="44"/>
      <c r="MW380" s="44"/>
      <c r="MX380" s="44"/>
      <c r="MY380" s="44"/>
      <c r="MZ380" s="44"/>
      <c r="NA380" s="44"/>
      <c r="NB380" s="44"/>
      <c r="NC380" s="44"/>
      <c r="ND380" s="44"/>
      <c r="NE380" s="44"/>
      <c r="NF380" s="44"/>
      <c r="NG380" s="44"/>
      <c r="NH380" s="44"/>
      <c r="NI380" s="44"/>
      <c r="NJ380" s="44"/>
      <c r="NK380" s="44"/>
      <c r="NL380" s="44"/>
      <c r="NM380" s="44"/>
      <c r="NN380" s="44"/>
      <c r="NO380" s="44"/>
      <c r="NP380" s="44"/>
      <c r="NQ380" s="44"/>
      <c r="NR380" s="44"/>
      <c r="NS380" s="44"/>
      <c r="NT380" s="44"/>
      <c r="NU380" s="44"/>
      <c r="NV380" s="44"/>
      <c r="NW380" s="44"/>
      <c r="NX380" s="44"/>
      <c r="NY380" s="44"/>
      <c r="NZ380" s="44"/>
      <c r="OA380" s="44"/>
      <c r="OB380" s="44"/>
      <c r="OC380" s="44"/>
      <c r="OD380" s="44"/>
      <c r="OE380" s="44"/>
      <c r="OF380" s="44"/>
      <c r="OG380" s="44"/>
      <c r="OH380" s="44"/>
      <c r="OI380" s="44"/>
      <c r="OJ380" s="44"/>
      <c r="OK380" s="44"/>
      <c r="OL380" s="44"/>
      <c r="OM380" s="44"/>
      <c r="ON380" s="44"/>
      <c r="OO380" s="44"/>
      <c r="OP380" s="44"/>
      <c r="OQ380" s="44"/>
      <c r="OR380" s="44"/>
      <c r="OS380" s="44"/>
      <c r="OT380" s="44"/>
      <c r="OU380" s="44"/>
      <c r="OV380" s="44"/>
      <c r="OW380" s="44"/>
      <c r="OX380" s="44"/>
      <c r="OY380" s="44"/>
      <c r="OZ380" s="44"/>
      <c r="PA380" s="44"/>
      <c r="PB380" s="44"/>
      <c r="PC380" s="44"/>
      <c r="PD380" s="44"/>
      <c r="PE380" s="44"/>
      <c r="PF380" s="44"/>
      <c r="PG380" s="44"/>
      <c r="PH380" s="44"/>
      <c r="PI380" s="44"/>
      <c r="PJ380" s="44"/>
      <c r="PK380" s="44"/>
      <c r="PL380" s="44"/>
      <c r="PM380" s="44"/>
      <c r="PN380" s="44"/>
      <c r="PO380" s="44"/>
      <c r="PP380" s="44"/>
      <c r="PQ380" s="44"/>
      <c r="PR380" s="44"/>
      <c r="PS380" s="44"/>
      <c r="PT380" s="44"/>
      <c r="PU380" s="44"/>
      <c r="PV380" s="44"/>
      <c r="PW380" s="44"/>
      <c r="PX380" s="44"/>
      <c r="PY380" s="44"/>
      <c r="PZ380" s="44"/>
      <c r="QA380" s="44"/>
      <c r="QB380" s="44"/>
      <c r="QC380" s="44"/>
      <c r="QD380" s="44"/>
      <c r="QE380" s="44"/>
      <c r="QF380" s="44"/>
      <c r="QG380" s="44"/>
      <c r="QH380" s="44"/>
      <c r="QI380" s="44"/>
      <c r="QJ380" s="44"/>
      <c r="QK380" s="44"/>
      <c r="QL380" s="44"/>
      <c r="QM380" s="44"/>
      <c r="QN380" s="44"/>
      <c r="QO380" s="44"/>
      <c r="QP380" s="44"/>
      <c r="QQ380" s="44"/>
      <c r="QR380" s="44"/>
      <c r="QS380" s="44"/>
      <c r="QT380" s="44"/>
      <c r="QU380" s="44"/>
      <c r="QV380" s="44"/>
      <c r="QW380" s="44"/>
      <c r="QX380" s="44"/>
      <c r="QY380" s="44"/>
      <c r="QZ380" s="44"/>
      <c r="RA380" s="44"/>
      <c r="RB380" s="44"/>
      <c r="RC380" s="44"/>
      <c r="RD380" s="44"/>
      <c r="RE380" s="44"/>
      <c r="RF380" s="44"/>
      <c r="RG380" s="44"/>
      <c r="RH380" s="44"/>
      <c r="RI380" s="44"/>
      <c r="RJ380" s="44"/>
      <c r="RK380" s="44"/>
      <c r="RL380" s="44"/>
      <c r="RM380" s="44"/>
      <c r="RN380" s="44"/>
      <c r="RO380" s="44"/>
      <c r="RP380" s="44"/>
      <c r="RQ380" s="44"/>
      <c r="RR380" s="44"/>
      <c r="RS380" s="44"/>
      <c r="RT380" s="44"/>
      <c r="RU380" s="44"/>
      <c r="RV380" s="44"/>
      <c r="RW380" s="44"/>
      <c r="RX380" s="44"/>
      <c r="RY380" s="44"/>
      <c r="RZ380" s="44"/>
      <c r="SA380" s="44"/>
      <c r="SB380" s="44"/>
      <c r="SC380" s="44"/>
      <c r="SD380" s="44"/>
      <c r="SE380" s="44"/>
      <c r="SF380" s="44"/>
      <c r="SG380" s="44"/>
      <c r="SH380" s="44"/>
      <c r="SI380" s="44"/>
      <c r="SJ380" s="44"/>
      <c r="SK380" s="44"/>
      <c r="SL380" s="44"/>
      <c r="SM380" s="44"/>
      <c r="SN380" s="44"/>
      <c r="SO380" s="44"/>
      <c r="SP380" s="44"/>
      <c r="SQ380" s="44"/>
      <c r="SR380" s="44"/>
      <c r="SS380" s="44"/>
      <c r="ST380" s="44"/>
      <c r="SU380" s="44"/>
      <c r="SV380" s="44"/>
      <c r="SW380" s="44"/>
      <c r="SX380" s="44"/>
      <c r="SY380" s="44"/>
      <c r="SZ380" s="44"/>
      <c r="TA380" s="44"/>
      <c r="TB380" s="44"/>
      <c r="TC380" s="44"/>
      <c r="TD380" s="44"/>
      <c r="TE380" s="44"/>
      <c r="TF380" s="44"/>
      <c r="TG380" s="44"/>
      <c r="TH380" s="44"/>
      <c r="TI380" s="44"/>
      <c r="TJ380" s="44"/>
      <c r="TK380" s="44"/>
      <c r="TL380" s="44"/>
      <c r="TM380" s="44"/>
      <c r="TN380" s="44"/>
      <c r="TO380" s="44"/>
      <c r="TP380" s="44"/>
      <c r="TQ380" s="44"/>
      <c r="TR380" s="44"/>
      <c r="TS380" s="44"/>
      <c r="TT380" s="44"/>
      <c r="TU380" s="44"/>
      <c r="TV380" s="44"/>
      <c r="TW380" s="44"/>
      <c r="TX380" s="44"/>
      <c r="TY380" s="44"/>
      <c r="TZ380" s="44"/>
      <c r="UA380" s="44"/>
      <c r="UB380" s="44"/>
      <c r="UC380" s="44"/>
      <c r="UD380" s="44"/>
      <c r="UE380" s="44"/>
      <c r="UF380" s="44"/>
      <c r="UG380" s="44"/>
      <c r="UH380" s="44"/>
      <c r="UI380" s="44"/>
      <c r="UJ380" s="44"/>
      <c r="UK380" s="44"/>
      <c r="UL380" s="44"/>
      <c r="UM380" s="44"/>
      <c r="UN380" s="44"/>
      <c r="UO380" s="44"/>
      <c r="UP380" s="44"/>
      <c r="UQ380" s="44"/>
      <c r="UR380" s="44"/>
      <c r="US380" s="44"/>
      <c r="UT380" s="44"/>
      <c r="UU380" s="44"/>
      <c r="UV380" s="44"/>
      <c r="UW380" s="44"/>
      <c r="UX380" s="44"/>
      <c r="UY380" s="44"/>
      <c r="UZ380" s="44"/>
      <c r="VA380" s="44"/>
      <c r="VB380" s="44"/>
      <c r="VC380" s="44"/>
      <c r="VD380" s="44"/>
      <c r="VE380" s="44"/>
      <c r="VF380" s="44"/>
      <c r="VG380" s="44"/>
      <c r="VH380" s="44"/>
      <c r="VI380" s="44"/>
      <c r="VJ380" s="44"/>
      <c r="VK380" s="44"/>
      <c r="VL380" s="44"/>
      <c r="VM380" s="44"/>
      <c r="VN380" s="44"/>
      <c r="VO380" s="44"/>
      <c r="VP380" s="44"/>
      <c r="VQ380" s="44"/>
      <c r="VR380" s="44"/>
      <c r="VS380" s="44"/>
      <c r="VT380" s="44"/>
      <c r="VU380" s="44"/>
      <c r="VV380" s="44"/>
      <c r="VW380" s="44"/>
      <c r="VX380" s="44"/>
      <c r="VY380" s="44"/>
      <c r="VZ380" s="44"/>
      <c r="WA380" s="44"/>
      <c r="WB380" s="44"/>
      <c r="WC380" s="44"/>
      <c r="WD380" s="44"/>
      <c r="WE380" s="44"/>
      <c r="WF380" s="44"/>
      <c r="WG380" s="44"/>
      <c r="WH380" s="44"/>
      <c r="WI380" s="44"/>
      <c r="WJ380" s="44"/>
      <c r="WK380" s="44"/>
      <c r="WL380" s="44"/>
      <c r="WM380" s="44"/>
      <c r="WN380" s="44"/>
      <c r="WO380" s="44"/>
      <c r="WP380" s="44"/>
      <c r="WQ380" s="44"/>
      <c r="WR380" s="44"/>
      <c r="WS380" s="44"/>
      <c r="WT380" s="44"/>
      <c r="WU380" s="44"/>
      <c r="WV380" s="44"/>
      <c r="WW380" s="44"/>
      <c r="WX380" s="44"/>
      <c r="WY380" s="44"/>
      <c r="WZ380" s="44"/>
      <c r="XA380" s="44"/>
      <c r="XB380" s="44"/>
      <c r="XC380" s="44"/>
      <c r="XD380" s="44"/>
      <c r="XE380" s="44"/>
      <c r="XF380" s="44"/>
      <c r="XG380" s="44"/>
      <c r="XH380" s="44"/>
      <c r="XI380" s="44"/>
      <c r="XJ380" s="44"/>
      <c r="XK380" s="44"/>
      <c r="XL380" s="44"/>
      <c r="XM380" s="44"/>
      <c r="XN380" s="44"/>
      <c r="XO380" s="44"/>
      <c r="XP380" s="44"/>
      <c r="XQ380" s="44"/>
      <c r="XR380" s="44"/>
      <c r="XS380" s="44"/>
      <c r="XT380" s="44"/>
      <c r="XU380" s="44"/>
      <c r="XV380" s="44"/>
      <c r="XW380" s="44"/>
      <c r="XX380" s="44"/>
      <c r="XY380" s="44"/>
      <c r="XZ380" s="44"/>
      <c r="YA380" s="44"/>
      <c r="YB380" s="44"/>
      <c r="YC380" s="44"/>
      <c r="YD380" s="44"/>
      <c r="YE380" s="44"/>
      <c r="YF380" s="44"/>
      <c r="YG380" s="44"/>
      <c r="YH380" s="44"/>
      <c r="YI380" s="44"/>
      <c r="YJ380" s="44"/>
      <c r="YK380" s="44"/>
      <c r="YL380" s="44"/>
      <c r="YM380" s="44"/>
      <c r="YN380" s="44"/>
      <c r="YO380" s="44"/>
      <c r="YP380" s="44"/>
      <c r="YQ380" s="44"/>
      <c r="YR380" s="44"/>
      <c r="YS380" s="44"/>
      <c r="YT380" s="44"/>
      <c r="YU380" s="44"/>
      <c r="YV380" s="44"/>
      <c r="YW380" s="44"/>
      <c r="YX380" s="44"/>
      <c r="YY380" s="44"/>
      <c r="YZ380" s="44"/>
      <c r="ZA380" s="44"/>
      <c r="ZB380" s="44"/>
      <c r="ZC380" s="44"/>
      <c r="ZD380" s="44"/>
      <c r="ZE380" s="44"/>
      <c r="ZF380" s="44"/>
      <c r="ZG380" s="44"/>
      <c r="ZH380" s="44"/>
      <c r="ZI380" s="44"/>
      <c r="ZJ380" s="44"/>
      <c r="ZK380" s="44"/>
      <c r="ZL380" s="44"/>
      <c r="ZM380" s="44"/>
      <c r="ZN380" s="44"/>
      <c r="ZO380" s="44"/>
      <c r="ZP380" s="44"/>
      <c r="ZQ380" s="44"/>
      <c r="ZR380" s="44"/>
      <c r="ZS380" s="44"/>
      <c r="ZT380" s="44"/>
      <c r="ZU380" s="44"/>
      <c r="ZV380" s="44"/>
      <c r="ZW380" s="44"/>
      <c r="ZX380" s="44"/>
      <c r="ZY380" s="44"/>
      <c r="ZZ380" s="44"/>
      <c r="AAA380" s="44"/>
      <c r="AAB380" s="44"/>
      <c r="AAC380" s="44"/>
      <c r="AAD380" s="44"/>
      <c r="AAE380" s="44"/>
      <c r="AAF380" s="44"/>
      <c r="AAG380" s="44"/>
      <c r="AAH380" s="44"/>
      <c r="AAI380" s="44"/>
      <c r="AAJ380" s="44"/>
      <c r="AAK380" s="44"/>
      <c r="AAL380" s="44"/>
      <c r="AAM380" s="44"/>
      <c r="AAN380" s="44"/>
      <c r="AAO380" s="44"/>
      <c r="AAP380" s="44"/>
      <c r="AAQ380" s="44"/>
      <c r="AAR380" s="44"/>
      <c r="AAS380" s="44"/>
      <c r="AAT380" s="44"/>
      <c r="AAU380" s="44"/>
      <c r="AAV380" s="44"/>
      <c r="AAW380" s="44"/>
      <c r="AAX380" s="44"/>
      <c r="AAY380" s="44"/>
      <c r="AAZ380" s="44"/>
      <c r="ABA380" s="44"/>
      <c r="ABB380" s="44"/>
      <c r="ABC380" s="44"/>
      <c r="ABD380" s="44"/>
      <c r="ABE380" s="44"/>
      <c r="ABF380" s="44"/>
      <c r="ABG380" s="44"/>
      <c r="ABH380" s="44"/>
      <c r="ABI380" s="44"/>
      <c r="ABJ380" s="44"/>
      <c r="ABK380" s="44"/>
      <c r="ABL380" s="44"/>
      <c r="ABM380" s="44"/>
      <c r="ABN380" s="44"/>
      <c r="ABO380" s="44"/>
      <c r="ABP380" s="44"/>
      <c r="ABQ380" s="44"/>
      <c r="ABR380" s="44"/>
      <c r="ABS380" s="44"/>
      <c r="ABT380" s="44"/>
      <c r="ABU380" s="44"/>
      <c r="ABV380" s="44"/>
      <c r="ABW380" s="44"/>
      <c r="ABX380" s="44"/>
      <c r="ABY380" s="44"/>
      <c r="ABZ380" s="44"/>
      <c r="ACA380" s="44"/>
      <c r="ACB380" s="44"/>
      <c r="ACC380" s="44"/>
      <c r="ACD380" s="44"/>
      <c r="ACE380" s="44"/>
      <c r="ACF380" s="44"/>
      <c r="ACG380" s="44"/>
      <c r="ACH380" s="44"/>
      <c r="ACI380" s="44"/>
      <c r="ACJ380" s="44"/>
      <c r="ACK380" s="44"/>
      <c r="ACL380" s="44"/>
      <c r="ACM380" s="44"/>
      <c r="ACN380" s="44"/>
      <c r="ACO380" s="44"/>
      <c r="ACP380" s="44"/>
      <c r="ACQ380" s="44"/>
      <c r="ACR380" s="44"/>
      <c r="ACS380" s="44"/>
      <c r="ACT380" s="44"/>
      <c r="ACU380" s="44"/>
      <c r="ACV380" s="44"/>
      <c r="ACW380" s="44"/>
      <c r="ACX380" s="44"/>
      <c r="ACY380" s="44"/>
      <c r="ACZ380" s="44"/>
      <c r="ADA380" s="44"/>
      <c r="ADB380" s="44"/>
      <c r="ADC380" s="44"/>
      <c r="ADD380" s="44"/>
      <c r="ADE380" s="44"/>
      <c r="ADF380" s="44"/>
      <c r="ADG380" s="44"/>
      <c r="ADH380" s="44"/>
      <c r="ADI380" s="44"/>
      <c r="ADJ380" s="44"/>
      <c r="ADK380" s="44"/>
      <c r="ADL380" s="44"/>
      <c r="ADM380" s="44"/>
      <c r="ADN380" s="44"/>
      <c r="ADO380" s="44"/>
      <c r="ADP380" s="44"/>
      <c r="ADQ380" s="44"/>
      <c r="ADR380" s="44"/>
      <c r="ADS380" s="44"/>
      <c r="ADT380" s="44"/>
      <c r="ADU380" s="44"/>
      <c r="ADV380" s="44"/>
      <c r="ADW380" s="44"/>
      <c r="ADX380" s="44"/>
      <c r="ADY380" s="44"/>
      <c r="ADZ380" s="44"/>
      <c r="AEA380" s="44"/>
      <c r="AEB380" s="44"/>
      <c r="AEC380" s="44"/>
      <c r="AED380" s="44"/>
      <c r="AEE380" s="44"/>
      <c r="AEF380" s="44"/>
      <c r="AEG380" s="44"/>
      <c r="AEH380" s="44"/>
      <c r="AEI380" s="44"/>
      <c r="AEJ380" s="44"/>
      <c r="AEK380" s="44"/>
      <c r="AEL380" s="44"/>
      <c r="AEM380" s="44"/>
      <c r="AEN380" s="44"/>
      <c r="AEO380" s="44"/>
      <c r="AEP380" s="44"/>
      <c r="AEQ380" s="44"/>
      <c r="AER380" s="44"/>
      <c r="AES380" s="44"/>
      <c r="AET380" s="44"/>
      <c r="AEU380" s="44"/>
      <c r="AEV380" s="44"/>
      <c r="AEW380" s="44"/>
      <c r="AEX380" s="44"/>
      <c r="AEY380" s="44"/>
      <c r="AEZ380" s="44"/>
      <c r="AFA380" s="44"/>
      <c r="AFB380" s="44"/>
      <c r="AFC380" s="44"/>
      <c r="AFD380" s="44"/>
      <c r="AFE380" s="44"/>
      <c r="AFF380" s="44"/>
      <c r="AFG380" s="44"/>
      <c r="AFH380" s="44"/>
      <c r="AFI380" s="44"/>
      <c r="AFJ380" s="44"/>
      <c r="AFK380" s="44"/>
      <c r="AFL380" s="44"/>
      <c r="AFM380" s="44"/>
      <c r="AFN380" s="44"/>
      <c r="AFO380" s="44"/>
      <c r="AFP380" s="44"/>
      <c r="AFQ380" s="44"/>
      <c r="AFR380" s="44"/>
      <c r="AFS380" s="44"/>
      <c r="AFT380" s="44"/>
      <c r="AFU380" s="44"/>
      <c r="AFV380" s="44"/>
      <c r="AFW380" s="44"/>
      <c r="AFX380" s="44"/>
      <c r="AFY380" s="44"/>
      <c r="AFZ380" s="44"/>
      <c r="AGA380" s="44"/>
      <c r="AGB380" s="44"/>
      <c r="AGC380" s="44"/>
      <c r="AGD380" s="44"/>
      <c r="AGE380" s="44"/>
      <c r="AGF380" s="44"/>
      <c r="AGG380" s="44"/>
      <c r="AGH380" s="44"/>
      <c r="AGI380" s="44"/>
      <c r="AGJ380" s="44"/>
      <c r="AGK380" s="44"/>
      <c r="AGL380" s="44"/>
      <c r="AGM380" s="44"/>
      <c r="AGN380" s="44"/>
      <c r="AGO380" s="44"/>
      <c r="AGP380" s="44"/>
      <c r="AGQ380" s="44"/>
      <c r="AGR380" s="44"/>
      <c r="AGS380" s="44"/>
      <c r="AGT380" s="44"/>
      <c r="AGU380" s="44"/>
      <c r="AGV380" s="44"/>
      <c r="AGW380" s="44"/>
      <c r="AGX380" s="44"/>
      <c r="AGY380" s="44"/>
      <c r="AGZ380" s="44"/>
      <c r="AHA380" s="44"/>
      <c r="AHB380" s="44"/>
      <c r="AHC380" s="44"/>
      <c r="AHD380" s="44"/>
      <c r="AHE380" s="44"/>
      <c r="AHF380" s="44"/>
      <c r="AHG380" s="44"/>
      <c r="AHH380" s="44"/>
      <c r="AHI380" s="44"/>
      <c r="AHJ380" s="44"/>
      <c r="AHK380" s="44"/>
      <c r="AHL380" s="44"/>
      <c r="AHM380" s="44"/>
      <c r="AHN380" s="44"/>
      <c r="AHO380" s="44"/>
      <c r="AHP380" s="44"/>
      <c r="AHQ380" s="44"/>
      <c r="AHR380" s="44"/>
      <c r="AHS380" s="44"/>
      <c r="AHT380" s="44"/>
      <c r="AHU380" s="44"/>
      <c r="AHV380" s="44"/>
      <c r="AHW380" s="44"/>
      <c r="AHX380" s="44"/>
      <c r="AHY380" s="44"/>
      <c r="AHZ380" s="44"/>
      <c r="AIA380" s="44"/>
      <c r="AIB380" s="44"/>
      <c r="AIC380" s="44"/>
      <c r="AID380" s="44"/>
      <c r="AIE380" s="44"/>
      <c r="AIF380" s="44"/>
      <c r="AIG380" s="44"/>
      <c r="AIH380" s="44"/>
      <c r="AII380" s="44"/>
      <c r="AIJ380" s="44"/>
      <c r="AIK380" s="44"/>
      <c r="AIL380" s="44"/>
      <c r="AIM380" s="44"/>
      <c r="AIN380" s="44"/>
      <c r="AIO380" s="44"/>
      <c r="AIP380" s="44"/>
      <c r="AIQ380" s="44"/>
      <c r="AIR380" s="44"/>
      <c r="AIS380" s="44"/>
      <c r="AIT380" s="44"/>
      <c r="AIU380" s="44"/>
      <c r="AIV380" s="44"/>
      <c r="AIW380" s="44"/>
      <c r="AIX380" s="44"/>
      <c r="AIY380" s="44"/>
      <c r="AIZ380" s="44"/>
      <c r="AJA380" s="44"/>
      <c r="AJB380" s="44"/>
      <c r="AJC380" s="44"/>
      <c r="AJD380" s="44"/>
      <c r="AJE380" s="44"/>
      <c r="AJF380" s="44"/>
      <c r="AJG380" s="44"/>
      <c r="AJH380" s="44"/>
      <c r="AJI380" s="44"/>
      <c r="AJJ380" s="44"/>
      <c r="AJK380" s="44"/>
      <c r="AJL380" s="44"/>
      <c r="AJM380" s="44"/>
      <c r="AJN380" s="44"/>
      <c r="AJO380" s="44"/>
      <c r="AJP380" s="44"/>
      <c r="AJQ380" s="44"/>
      <c r="AJR380" s="44"/>
      <c r="AJS380" s="44"/>
      <c r="AJT380" s="44"/>
      <c r="AJU380" s="44"/>
      <c r="AJV380" s="44"/>
      <c r="AJW380" s="44"/>
      <c r="AJX380" s="44"/>
      <c r="AJY380" s="44"/>
      <c r="AJZ380" s="44"/>
      <c r="AKA380" s="44"/>
      <c r="AKB380" s="44"/>
      <c r="AKC380" s="44"/>
      <c r="AKD380" s="44"/>
      <c r="AKE380" s="44"/>
      <c r="AKF380" s="44"/>
      <c r="AKG380" s="44"/>
      <c r="AKH380" s="44"/>
      <c r="AKI380" s="44"/>
      <c r="AKJ380" s="44"/>
      <c r="AKK380" s="44"/>
      <c r="AKL380" s="44"/>
      <c r="AKM380" s="44"/>
      <c r="AKN380" s="44"/>
      <c r="AKO380" s="44"/>
      <c r="AKP380" s="44"/>
      <c r="AKQ380" s="44"/>
      <c r="AKR380" s="44"/>
      <c r="AKS380" s="44"/>
      <c r="AKT380" s="44"/>
      <c r="AKU380" s="44"/>
      <c r="AKV380" s="44"/>
      <c r="AKW380" s="44"/>
      <c r="AKX380" s="44"/>
      <c r="AKY380" s="44"/>
      <c r="AKZ380" s="44"/>
      <c r="ALA380" s="44"/>
      <c r="ALB380" s="44"/>
      <c r="ALC380" s="44"/>
      <c r="ALD380" s="44"/>
      <c r="ALE380" s="44"/>
      <c r="ALF380" s="44"/>
      <c r="ALG380" s="44"/>
      <c r="ALH380" s="44"/>
      <c r="ALI380" s="44"/>
      <c r="ALJ380" s="44"/>
      <c r="ALK380" s="44"/>
      <c r="ALL380" s="44"/>
      <c r="ALM380" s="44"/>
      <c r="ALN380" s="44"/>
      <c r="ALO380" s="44"/>
      <c r="ALP380" s="44"/>
      <c r="ALQ380" s="44"/>
      <c r="ALR380" s="44"/>
      <c r="ALS380" s="44"/>
      <c r="ALT380" s="44"/>
      <c r="ALU380" s="44"/>
      <c r="ALV380" s="44"/>
      <c r="ALW380" s="44"/>
      <c r="ALX380" s="44"/>
      <c r="ALY380" s="44"/>
      <c r="ALZ380" s="44"/>
      <c r="AMA380" s="44"/>
      <c r="AMB380" s="44"/>
      <c r="AMC380" s="44"/>
      <c r="AMD380" s="44"/>
      <c r="AME380" s="44"/>
      <c r="AMF380" s="44"/>
      <c r="AMG380" s="44"/>
      <c r="AMH380" s="44"/>
      <c r="AMI380" s="44"/>
      <c r="AMJ380" s="44"/>
      <c r="AMK380" s="44"/>
      <c r="AML380" s="44"/>
      <c r="AMM380" s="44"/>
      <c r="AMN380" s="44"/>
      <c r="AMO380" s="44"/>
      <c r="AMP380" s="44"/>
      <c r="AMQ380" s="44"/>
      <c r="AMR380" s="44"/>
      <c r="AMS380" s="44"/>
      <c r="AMT380" s="44"/>
      <c r="AMU380" s="44"/>
      <c r="AMV380" s="44"/>
      <c r="AMW380" s="44"/>
      <c r="AMX380" s="44"/>
      <c r="AMY380" s="44"/>
      <c r="AMZ380" s="44"/>
      <c r="ANA380" s="44"/>
      <c r="ANB380" s="44"/>
      <c r="ANC380" s="44"/>
      <c r="AND380" s="44"/>
      <c r="ANE380" s="44"/>
      <c r="ANF380" s="44"/>
      <c r="ANG380" s="44"/>
      <c r="ANH380" s="44"/>
      <c r="ANI380" s="44"/>
      <c r="ANJ380" s="44"/>
      <c r="ANK380" s="44"/>
      <c r="ANL380" s="44"/>
      <c r="ANM380" s="44"/>
      <c r="ANN380" s="44"/>
      <c r="ANO380" s="44"/>
      <c r="ANP380" s="44"/>
      <c r="ANQ380" s="44"/>
      <c r="ANR380" s="44"/>
      <c r="ANS380" s="44"/>
      <c r="ANT380" s="44"/>
      <c r="ANU380" s="44"/>
      <c r="ANV380" s="44"/>
      <c r="ANW380" s="44"/>
      <c r="ANX380" s="44"/>
      <c r="ANY380" s="44"/>
      <c r="ANZ380" s="44"/>
      <c r="AOA380" s="44"/>
      <c r="AOB380" s="44"/>
      <c r="AOC380" s="44"/>
      <c r="AOD380" s="44"/>
      <c r="AOE380" s="44"/>
      <c r="AOF380" s="44"/>
      <c r="AOG380" s="44"/>
      <c r="AOH380" s="44"/>
      <c r="AOI380" s="44"/>
      <c r="AOJ380" s="44"/>
      <c r="AOK380" s="44"/>
      <c r="AOL380" s="44"/>
      <c r="AOM380" s="44"/>
      <c r="AON380" s="44"/>
      <c r="AOO380" s="44"/>
      <c r="AOP380" s="44"/>
      <c r="AOQ380" s="44"/>
      <c r="AOR380" s="44"/>
      <c r="AOS380" s="44"/>
      <c r="AOT380" s="44"/>
      <c r="AOU380" s="44"/>
      <c r="AOV380" s="44"/>
      <c r="AOW380" s="44"/>
      <c r="AOX380" s="44"/>
      <c r="AOY380" s="44"/>
      <c r="AOZ380" s="44"/>
      <c r="APA380" s="44"/>
      <c r="APB380" s="44"/>
      <c r="APC380" s="44"/>
      <c r="APD380" s="44"/>
      <c r="APE380" s="44"/>
      <c r="APF380" s="44"/>
      <c r="APG380" s="44"/>
      <c r="APH380" s="44"/>
      <c r="API380" s="44"/>
      <c r="APJ380" s="44"/>
      <c r="APK380" s="44"/>
      <c r="APL380" s="44"/>
      <c r="APM380" s="44"/>
      <c r="APN380" s="44"/>
      <c r="APO380" s="44"/>
      <c r="APP380" s="44"/>
      <c r="APQ380" s="44"/>
      <c r="APR380" s="44"/>
      <c r="APS380" s="44"/>
      <c r="APT380" s="44"/>
      <c r="APU380" s="44"/>
      <c r="APV380" s="44"/>
      <c r="APW380" s="44"/>
      <c r="APX380" s="44"/>
      <c r="APY380" s="44"/>
      <c r="APZ380" s="44"/>
      <c r="AQA380" s="44"/>
      <c r="AQB380" s="44"/>
      <c r="AQC380" s="44"/>
      <c r="AQD380" s="44"/>
      <c r="AQE380" s="44"/>
      <c r="AQF380" s="44"/>
      <c r="AQG380" s="44"/>
      <c r="AQH380" s="44"/>
      <c r="AQI380" s="44"/>
      <c r="AQJ380" s="44"/>
      <c r="AQK380" s="44"/>
      <c r="AQL380" s="44"/>
      <c r="AQM380" s="44"/>
      <c r="AQN380" s="44"/>
      <c r="AQO380" s="44"/>
      <c r="AQP380" s="44"/>
      <c r="AQQ380" s="44"/>
      <c r="AQR380" s="44"/>
      <c r="AQS380" s="44"/>
      <c r="AQT380" s="44"/>
      <c r="AQU380" s="44"/>
      <c r="AQV380" s="44"/>
      <c r="AQW380" s="44"/>
      <c r="AQX380" s="44"/>
      <c r="AQY380" s="44"/>
      <c r="AQZ380" s="44"/>
      <c r="ARA380" s="44"/>
      <c r="ARB380" s="44"/>
      <c r="ARC380" s="44"/>
      <c r="ARD380" s="44"/>
      <c r="ARE380" s="44"/>
      <c r="ARF380" s="44"/>
      <c r="ARG380" s="44"/>
      <c r="ARH380" s="44"/>
      <c r="ARI380" s="44"/>
      <c r="ARJ380" s="44"/>
      <c r="ARK380" s="44"/>
      <c r="ARL380" s="44"/>
      <c r="ARM380" s="44"/>
      <c r="ARN380" s="44"/>
      <c r="ARO380" s="44"/>
      <c r="ARP380" s="44"/>
      <c r="ARQ380" s="44"/>
      <c r="ARR380" s="44"/>
      <c r="ARS380" s="44"/>
      <c r="ART380" s="44"/>
      <c r="ARU380" s="44"/>
      <c r="ARV380" s="44"/>
      <c r="ARW380" s="44"/>
      <c r="ARX380" s="44"/>
      <c r="ARY380" s="44"/>
      <c r="ARZ380" s="44"/>
      <c r="ASA380" s="44"/>
      <c r="ASB380" s="44"/>
      <c r="ASC380" s="44"/>
      <c r="ASD380" s="44"/>
      <c r="ASE380" s="44"/>
      <c r="ASF380" s="44"/>
      <c r="ASG380" s="44"/>
      <c r="ASH380" s="44"/>
      <c r="ASI380" s="44"/>
      <c r="ASJ380" s="44"/>
      <c r="ASK380" s="44"/>
      <c r="ASL380" s="44"/>
      <c r="ASM380" s="44"/>
      <c r="ASN380" s="44"/>
      <c r="ASO380" s="44"/>
      <c r="ASP380" s="44"/>
      <c r="ASQ380" s="44"/>
      <c r="ASR380" s="44"/>
      <c r="ASS380" s="44"/>
      <c r="AST380" s="44"/>
      <c r="ASU380" s="44"/>
      <c r="ASV380" s="44"/>
      <c r="ASW380" s="44"/>
      <c r="ASX380" s="44"/>
      <c r="ASY380" s="44"/>
      <c r="ASZ380" s="44"/>
      <c r="ATA380" s="44"/>
      <c r="ATB380" s="44"/>
      <c r="ATC380" s="44"/>
      <c r="ATD380" s="44"/>
      <c r="ATE380" s="44"/>
      <c r="ATF380" s="44"/>
      <c r="ATG380" s="44"/>
      <c r="ATH380" s="44"/>
      <c r="ATI380" s="44"/>
      <c r="ATJ380" s="44"/>
      <c r="ATK380" s="44"/>
      <c r="ATL380" s="44"/>
      <c r="ATM380" s="44"/>
      <c r="ATN380" s="44"/>
      <c r="ATO380" s="44"/>
      <c r="ATP380" s="44"/>
      <c r="ATQ380" s="44"/>
      <c r="ATR380" s="44"/>
      <c r="ATS380" s="44"/>
      <c r="ATT380" s="44"/>
      <c r="ATU380" s="44"/>
      <c r="ATV380" s="44"/>
      <c r="ATW380" s="44"/>
      <c r="ATX380" s="44"/>
      <c r="ATY380" s="44"/>
      <c r="ATZ380" s="44"/>
      <c r="AUA380" s="44"/>
      <c r="AUB380" s="44"/>
      <c r="AUC380" s="44"/>
      <c r="AUD380" s="44"/>
      <c r="AUE380" s="44"/>
      <c r="AUF380" s="44"/>
      <c r="AUG380" s="44"/>
      <c r="AUH380" s="44"/>
      <c r="AUI380" s="44"/>
      <c r="AUJ380" s="44"/>
      <c r="AUK380" s="44"/>
      <c r="AUL380" s="44"/>
      <c r="AUM380" s="44"/>
      <c r="AUN380" s="44"/>
      <c r="AUO380" s="44"/>
      <c r="AUP380" s="44"/>
      <c r="AUQ380" s="44"/>
      <c r="AUR380" s="44"/>
      <c r="AUS380" s="44"/>
      <c r="AUT380" s="44"/>
      <c r="AUU380" s="44"/>
      <c r="AUV380" s="44"/>
      <c r="AUW380" s="44"/>
      <c r="AUX380" s="44"/>
      <c r="AUY380" s="44"/>
      <c r="AUZ380" s="44"/>
      <c r="AVA380" s="44"/>
      <c r="AVB380" s="44"/>
      <c r="AVC380" s="44"/>
      <c r="AVD380" s="44"/>
      <c r="AVE380" s="44"/>
      <c r="AVF380" s="44"/>
      <c r="AVG380" s="44"/>
      <c r="AVH380" s="44"/>
      <c r="AVI380" s="44"/>
      <c r="AVJ380" s="44"/>
      <c r="AVK380" s="44"/>
      <c r="AVL380" s="44"/>
      <c r="AVM380" s="44"/>
      <c r="AVN380" s="44"/>
      <c r="AVO380" s="44"/>
      <c r="AVP380" s="44"/>
      <c r="AVQ380" s="44"/>
      <c r="AVR380" s="44"/>
      <c r="AVS380" s="44"/>
      <c r="AVT380" s="44"/>
      <c r="AVU380" s="44"/>
      <c r="AVV380" s="44"/>
      <c r="AVW380" s="44"/>
      <c r="AVX380" s="44"/>
      <c r="AVY380" s="44"/>
      <c r="AVZ380" s="44"/>
      <c r="AWA380" s="44"/>
      <c r="AWB380" s="44"/>
      <c r="AWC380" s="44"/>
      <c r="AWD380" s="44"/>
      <c r="AWE380" s="44"/>
      <c r="AWF380" s="44"/>
      <c r="AWG380" s="44"/>
      <c r="AWH380" s="44"/>
      <c r="AWI380" s="44"/>
      <c r="AWJ380" s="44"/>
      <c r="AWK380" s="44"/>
      <c r="AWL380" s="44"/>
      <c r="AWM380" s="44"/>
      <c r="AWN380" s="44"/>
      <c r="AWO380" s="44"/>
      <c r="AWP380" s="44"/>
      <c r="AWQ380" s="44"/>
      <c r="AWR380" s="44"/>
      <c r="AWS380" s="44"/>
      <c r="AWT380" s="44"/>
      <c r="AWU380" s="44"/>
      <c r="AWV380" s="44"/>
      <c r="AWW380" s="44"/>
      <c r="AWX380" s="44"/>
      <c r="AWY380" s="44"/>
      <c r="AWZ380" s="44"/>
      <c r="AXA380" s="44"/>
      <c r="AXB380" s="44"/>
      <c r="AXC380" s="44"/>
      <c r="AXD380" s="44"/>
      <c r="AXE380" s="44"/>
      <c r="AXF380" s="44"/>
      <c r="AXG380" s="44"/>
      <c r="AXH380" s="44"/>
      <c r="AXI380" s="44"/>
      <c r="AXJ380" s="44"/>
      <c r="AXK380" s="44"/>
      <c r="AXL380" s="44"/>
      <c r="AXM380" s="44"/>
      <c r="AXN380" s="44"/>
      <c r="AXO380" s="44"/>
      <c r="AXP380" s="44"/>
      <c r="AXQ380" s="44"/>
      <c r="AXR380" s="44"/>
      <c r="AXS380" s="44"/>
      <c r="AXT380" s="44"/>
      <c r="AXU380" s="44"/>
      <c r="AXV380" s="44"/>
      <c r="AXW380" s="44"/>
      <c r="AXX380" s="44"/>
      <c r="AXY380" s="44"/>
      <c r="AXZ380" s="44"/>
      <c r="AYA380" s="44"/>
      <c r="AYB380" s="44"/>
      <c r="AYC380" s="44"/>
      <c r="AYD380" s="44"/>
      <c r="AYE380" s="44"/>
      <c r="AYF380" s="44"/>
      <c r="AYG380" s="44"/>
      <c r="AYH380" s="44"/>
      <c r="AYI380" s="44"/>
      <c r="AYJ380" s="44"/>
      <c r="AYK380" s="44"/>
      <c r="AYL380" s="44"/>
      <c r="AYM380" s="44"/>
      <c r="AYN380" s="44"/>
      <c r="AYO380" s="44"/>
      <c r="AYP380" s="44"/>
      <c r="AYQ380" s="44"/>
      <c r="AYR380" s="44"/>
      <c r="AYS380" s="44"/>
      <c r="AYT380" s="44"/>
      <c r="AYU380" s="44"/>
      <c r="AYV380" s="44"/>
      <c r="AYW380" s="44"/>
      <c r="AYX380" s="44"/>
      <c r="AYY380" s="44"/>
      <c r="AYZ380" s="44"/>
      <c r="AZA380" s="44"/>
      <c r="AZB380" s="44"/>
      <c r="AZC380" s="44"/>
      <c r="AZD380" s="44"/>
      <c r="AZE380" s="44"/>
      <c r="AZF380" s="44"/>
      <c r="AZG380" s="44"/>
      <c r="AZH380" s="44"/>
      <c r="AZI380" s="44"/>
      <c r="AZJ380" s="44"/>
      <c r="AZK380" s="44"/>
      <c r="AZL380" s="44"/>
      <c r="AZM380" s="44"/>
      <c r="AZN380" s="44"/>
      <c r="AZO380" s="44"/>
      <c r="AZP380" s="44"/>
      <c r="AZQ380" s="44"/>
      <c r="AZR380" s="44"/>
      <c r="AZS380" s="44"/>
      <c r="AZT380" s="44"/>
      <c r="AZU380" s="44"/>
      <c r="AZV380" s="44"/>
      <c r="AZW380" s="44"/>
      <c r="AZX380" s="44"/>
      <c r="AZY380" s="44"/>
      <c r="AZZ380" s="44"/>
      <c r="BAA380" s="44"/>
      <c r="BAB380" s="44"/>
      <c r="BAC380" s="44"/>
      <c r="BAD380" s="44"/>
      <c r="BAE380" s="44"/>
      <c r="BAF380" s="44"/>
      <c r="BAG380" s="44"/>
      <c r="BAH380" s="44"/>
      <c r="BAI380" s="44"/>
      <c r="BAJ380" s="44"/>
      <c r="BAK380" s="44"/>
      <c r="BAL380" s="44"/>
      <c r="BAM380" s="44"/>
      <c r="BAN380" s="44"/>
      <c r="BAO380" s="44"/>
      <c r="BAP380" s="44"/>
      <c r="BAQ380" s="44"/>
      <c r="BAR380" s="44"/>
      <c r="BAS380" s="44"/>
      <c r="BAT380" s="44"/>
      <c r="BAU380" s="44"/>
      <c r="BAV380" s="44"/>
      <c r="BAW380" s="44"/>
      <c r="BAX380" s="44"/>
      <c r="BAY380" s="44"/>
      <c r="BAZ380" s="44"/>
      <c r="BBA380" s="44"/>
      <c r="BBB380" s="44"/>
      <c r="BBC380" s="44"/>
      <c r="BBD380" s="44"/>
      <c r="BBE380" s="44"/>
      <c r="BBF380" s="44"/>
      <c r="BBG380" s="44"/>
      <c r="BBH380" s="44"/>
      <c r="BBI380" s="44"/>
      <c r="BBJ380" s="44"/>
      <c r="BBK380" s="44"/>
      <c r="BBL380" s="44"/>
      <c r="BBM380" s="44"/>
      <c r="BBN380" s="44"/>
      <c r="BBO380" s="44"/>
      <c r="BBP380" s="44"/>
      <c r="BBQ380" s="44"/>
      <c r="BBR380" s="44"/>
      <c r="BBS380" s="44"/>
      <c r="BBT380" s="44"/>
      <c r="BBU380" s="44"/>
      <c r="BBV380" s="44"/>
      <c r="BBW380" s="44"/>
      <c r="BBX380" s="44"/>
      <c r="BBY380" s="44"/>
      <c r="BBZ380" s="44"/>
      <c r="BCA380" s="44"/>
      <c r="BCB380" s="44"/>
      <c r="BCC380" s="44"/>
      <c r="BCD380" s="44"/>
      <c r="BCE380" s="44"/>
      <c r="BCF380" s="44"/>
      <c r="BCG380" s="44"/>
      <c r="BCH380" s="44"/>
      <c r="BCI380" s="44"/>
      <c r="BCJ380" s="44"/>
      <c r="BCK380" s="44"/>
      <c r="BCL380" s="44"/>
      <c r="BCM380" s="44"/>
      <c r="BCN380" s="44"/>
      <c r="BCO380" s="44"/>
      <c r="BCP380" s="44"/>
      <c r="BCQ380" s="44"/>
      <c r="BCR380" s="44"/>
      <c r="BCS380" s="44"/>
      <c r="BCT380" s="44"/>
      <c r="BCU380" s="44"/>
      <c r="BCV380" s="44"/>
      <c r="BCW380" s="44"/>
      <c r="BCX380" s="44"/>
      <c r="BCY380" s="44"/>
      <c r="BCZ380" s="44"/>
      <c r="BDA380" s="44"/>
      <c r="BDB380" s="44"/>
      <c r="BDC380" s="44"/>
      <c r="BDD380" s="44"/>
      <c r="BDE380" s="44"/>
      <c r="BDF380" s="44"/>
      <c r="BDG380" s="44"/>
      <c r="BDH380" s="44"/>
      <c r="BDI380" s="44"/>
      <c r="BDJ380" s="44"/>
      <c r="BDK380" s="44"/>
      <c r="BDL380" s="44"/>
      <c r="BDM380" s="44"/>
      <c r="BDN380" s="44"/>
      <c r="BDO380" s="44"/>
      <c r="BDP380" s="44"/>
      <c r="BDQ380" s="44"/>
      <c r="BDR380" s="44"/>
      <c r="BDS380" s="44"/>
      <c r="BDT380" s="44"/>
      <c r="BDU380" s="44"/>
      <c r="BDV380" s="44"/>
      <c r="BDW380" s="44"/>
      <c r="BDX380" s="44"/>
      <c r="BDY380" s="44"/>
      <c r="BDZ380" s="44"/>
      <c r="BEA380" s="44"/>
      <c r="BEB380" s="44"/>
      <c r="BEC380" s="44"/>
      <c r="BED380" s="44"/>
      <c r="BEE380" s="44"/>
      <c r="BEF380" s="44"/>
      <c r="BEG380" s="44"/>
      <c r="BEH380" s="44"/>
      <c r="BEI380" s="44"/>
      <c r="BEJ380" s="44"/>
      <c r="BEK380" s="44"/>
      <c r="BEL380" s="44"/>
      <c r="BEM380" s="44"/>
      <c r="BEN380" s="44"/>
      <c r="BEO380" s="44"/>
      <c r="BEP380" s="44"/>
      <c r="BEQ380" s="44"/>
      <c r="BER380" s="44"/>
      <c r="BES380" s="44"/>
      <c r="BET380" s="44"/>
      <c r="BEU380" s="44"/>
      <c r="BEV380" s="44"/>
      <c r="BEW380" s="44"/>
      <c r="BEX380" s="44"/>
      <c r="BEY380" s="44"/>
      <c r="BEZ380" s="44"/>
      <c r="BFA380" s="44"/>
      <c r="BFB380" s="44"/>
      <c r="BFC380" s="44"/>
      <c r="BFD380" s="44"/>
      <c r="BFE380" s="44"/>
      <c r="BFF380" s="44"/>
      <c r="BFG380" s="44"/>
      <c r="BFH380" s="44"/>
      <c r="BFI380" s="44"/>
      <c r="BFJ380" s="44"/>
      <c r="BFK380" s="44"/>
      <c r="BFL380" s="44"/>
      <c r="BFM380" s="44"/>
      <c r="BFN380" s="44"/>
      <c r="BFO380" s="44"/>
      <c r="BFP380" s="44"/>
      <c r="BFQ380" s="44"/>
      <c r="BFR380" s="44"/>
      <c r="BFS380" s="44"/>
      <c r="BFT380" s="44"/>
      <c r="BFU380" s="44"/>
      <c r="BFV380" s="44"/>
      <c r="BFW380" s="44"/>
      <c r="BFX380" s="44"/>
      <c r="BFY380" s="44"/>
      <c r="BFZ380" s="44"/>
      <c r="BGA380" s="44"/>
      <c r="BGB380" s="44"/>
      <c r="BGC380" s="44"/>
      <c r="BGD380" s="44"/>
      <c r="BGE380" s="44"/>
      <c r="BGF380" s="44"/>
      <c r="BGG380" s="44"/>
      <c r="BGH380" s="44"/>
      <c r="BGI380" s="44"/>
      <c r="BGJ380" s="44"/>
      <c r="BGK380" s="44"/>
      <c r="BGL380" s="44"/>
      <c r="BGM380" s="44"/>
      <c r="BGN380" s="44"/>
      <c r="BGO380" s="44"/>
      <c r="BGP380" s="44"/>
      <c r="BGQ380" s="44"/>
      <c r="BGR380" s="44"/>
      <c r="BGS380" s="44"/>
      <c r="BGT380" s="44"/>
      <c r="BGU380" s="44"/>
      <c r="BGV380" s="44"/>
      <c r="BGW380" s="44"/>
      <c r="BGX380" s="44"/>
      <c r="BGY380" s="44"/>
      <c r="BGZ380" s="44"/>
      <c r="BHA380" s="44"/>
      <c r="BHB380" s="44"/>
      <c r="BHC380" s="44"/>
      <c r="BHD380" s="44"/>
      <c r="BHE380" s="44"/>
      <c r="BHF380" s="44"/>
      <c r="BHG380" s="44"/>
      <c r="BHH380" s="44"/>
      <c r="BHI380" s="44"/>
      <c r="BHJ380" s="44"/>
      <c r="BHK380" s="44"/>
      <c r="BHL380" s="44"/>
      <c r="BHM380" s="44"/>
      <c r="BHN380" s="44"/>
      <c r="BHO380" s="44"/>
      <c r="BHP380" s="44"/>
      <c r="BHQ380" s="44"/>
      <c r="BHR380" s="44"/>
      <c r="BHS380" s="44"/>
      <c r="BHT380" s="44"/>
      <c r="BHU380" s="44"/>
      <c r="BHV380" s="44"/>
      <c r="BHW380" s="44"/>
      <c r="BHX380" s="44"/>
      <c r="BHY380" s="44"/>
      <c r="BHZ380" s="44"/>
      <c r="BIA380" s="44"/>
      <c r="BIB380" s="44"/>
      <c r="BIC380" s="44"/>
      <c r="BID380" s="44"/>
      <c r="BIE380" s="44"/>
      <c r="BIF380" s="44"/>
      <c r="BIG380" s="44"/>
      <c r="BIH380" s="44"/>
      <c r="BII380" s="44"/>
      <c r="BIJ380" s="44"/>
      <c r="BIK380" s="44"/>
      <c r="BIL380" s="44"/>
      <c r="BIM380" s="44"/>
      <c r="BIN380" s="44"/>
      <c r="BIO380" s="44"/>
      <c r="BIP380" s="44"/>
      <c r="BIQ380" s="44"/>
      <c r="BIR380" s="44"/>
      <c r="BIS380" s="44"/>
      <c r="BIT380" s="44"/>
      <c r="BIU380" s="44"/>
      <c r="BIV380" s="44"/>
      <c r="BIW380" s="44"/>
      <c r="BIX380" s="44"/>
      <c r="BIY380" s="44"/>
      <c r="BIZ380" s="44"/>
      <c r="BJA380" s="44"/>
      <c r="BJB380" s="44"/>
      <c r="BJC380" s="44"/>
      <c r="BJD380" s="44"/>
      <c r="BJE380" s="44"/>
      <c r="BJF380" s="44"/>
      <c r="BJG380" s="44"/>
      <c r="BJH380" s="44"/>
      <c r="BJI380" s="44"/>
      <c r="BJJ380" s="44"/>
      <c r="BJK380" s="44"/>
      <c r="BJL380" s="44"/>
      <c r="BJM380" s="44"/>
      <c r="BJN380" s="44"/>
      <c r="BJO380" s="44"/>
      <c r="BJP380" s="44"/>
      <c r="BJQ380" s="44"/>
      <c r="BJR380" s="44"/>
      <c r="BJS380" s="44"/>
      <c r="BJT380" s="44"/>
      <c r="BJU380" s="44"/>
      <c r="BJV380" s="44"/>
      <c r="BJW380" s="44"/>
      <c r="BJX380" s="44"/>
      <c r="BJY380" s="44"/>
      <c r="BJZ380" s="44"/>
      <c r="BKA380" s="44"/>
      <c r="BKB380" s="44"/>
      <c r="BKC380" s="44"/>
      <c r="BKD380" s="44"/>
      <c r="BKE380" s="44"/>
      <c r="BKF380" s="44"/>
      <c r="BKG380" s="44"/>
      <c r="BKH380" s="44"/>
      <c r="BKI380" s="44"/>
      <c r="BKJ380" s="44"/>
      <c r="BKK380" s="44"/>
      <c r="BKL380" s="44"/>
      <c r="BKM380" s="44"/>
      <c r="BKN380" s="44"/>
      <c r="BKO380" s="44"/>
      <c r="BKP380" s="44"/>
      <c r="BKQ380" s="44"/>
      <c r="BKR380" s="44"/>
      <c r="BKS380" s="44"/>
      <c r="BKT380" s="44"/>
      <c r="BKU380" s="44"/>
      <c r="BKV380" s="44"/>
      <c r="BKW380" s="44"/>
      <c r="BKX380" s="44"/>
      <c r="BKY380" s="44"/>
      <c r="BKZ380" s="44"/>
      <c r="BLA380" s="44"/>
      <c r="BLB380" s="44"/>
      <c r="BLC380" s="44"/>
      <c r="BLD380" s="44"/>
      <c r="BLE380" s="44"/>
      <c r="BLF380" s="44"/>
      <c r="BLG380" s="44"/>
      <c r="BLH380" s="44"/>
      <c r="BLI380" s="44"/>
      <c r="BLJ380" s="44"/>
      <c r="BLK380" s="44"/>
      <c r="BLL380" s="44"/>
      <c r="BLM380" s="44"/>
      <c r="BLN380" s="44"/>
      <c r="BLO380" s="44"/>
      <c r="BLP380" s="44"/>
      <c r="BLQ380" s="44"/>
      <c r="BLR380" s="44"/>
      <c r="BLS380" s="44"/>
      <c r="BLT380" s="44"/>
      <c r="BLU380" s="44"/>
      <c r="BLV380" s="44"/>
      <c r="BLW380" s="44"/>
      <c r="BLX380" s="44"/>
      <c r="BLY380" s="44"/>
      <c r="BLZ380" s="44"/>
      <c r="BMA380" s="44"/>
      <c r="BMB380" s="44"/>
      <c r="BMC380" s="44"/>
      <c r="BMD380" s="44"/>
      <c r="BME380" s="44"/>
      <c r="BMF380" s="44"/>
      <c r="BMG380" s="44"/>
      <c r="BMH380" s="44"/>
      <c r="BMI380" s="44"/>
      <c r="BMJ380" s="44"/>
      <c r="BMK380" s="44"/>
      <c r="BML380" s="44"/>
      <c r="BMM380" s="44"/>
      <c r="BMN380" s="44"/>
      <c r="BMO380" s="44"/>
      <c r="BMP380" s="44"/>
      <c r="BMQ380" s="44"/>
      <c r="BMR380" s="44"/>
      <c r="BMS380" s="44"/>
      <c r="BMT380" s="44"/>
      <c r="BMU380" s="44"/>
      <c r="BMV380" s="44"/>
      <c r="BMW380" s="44"/>
      <c r="BMX380" s="44"/>
      <c r="BMY380" s="44"/>
      <c r="BMZ380" s="44"/>
      <c r="BNA380" s="44"/>
      <c r="BNB380" s="44"/>
      <c r="BNC380" s="44"/>
      <c r="BND380" s="44"/>
      <c r="BNE380" s="44"/>
      <c r="BNF380" s="44"/>
      <c r="BNG380" s="44"/>
      <c r="BNH380" s="44"/>
      <c r="BNI380" s="44"/>
      <c r="BNJ380" s="44"/>
      <c r="BNK380" s="44"/>
      <c r="BNL380" s="44"/>
      <c r="BNM380" s="44"/>
      <c r="BNN380" s="44"/>
      <c r="BNO380" s="44"/>
      <c r="BNP380" s="44"/>
      <c r="BNQ380" s="44"/>
      <c r="BNR380" s="44"/>
      <c r="BNS380" s="44"/>
      <c r="BNT380" s="44"/>
      <c r="BNU380" s="44"/>
      <c r="BNV380" s="44"/>
      <c r="BNW380" s="44"/>
      <c r="BNX380" s="44"/>
      <c r="BNY380" s="44"/>
      <c r="BNZ380" s="44"/>
      <c r="BOA380" s="44"/>
      <c r="BOB380" s="44"/>
      <c r="BOC380" s="44"/>
      <c r="BOD380" s="44"/>
      <c r="BOE380" s="44"/>
      <c r="BOF380" s="44"/>
      <c r="BOG380" s="44"/>
      <c r="BOH380" s="44"/>
      <c r="BOI380" s="44"/>
      <c r="BOJ380" s="44"/>
      <c r="BOK380" s="44"/>
      <c r="BOL380" s="44"/>
      <c r="BOM380" s="44"/>
      <c r="BON380" s="44"/>
      <c r="BOO380" s="44"/>
      <c r="BOP380" s="44"/>
      <c r="BOQ380" s="44"/>
      <c r="BOR380" s="44"/>
      <c r="BOS380" s="44"/>
      <c r="BOT380" s="44"/>
      <c r="BOU380" s="44"/>
      <c r="BOV380" s="44"/>
      <c r="BOW380" s="44"/>
      <c r="BOX380" s="44"/>
      <c r="BOY380" s="44"/>
      <c r="BOZ380" s="44"/>
      <c r="BPA380" s="44"/>
      <c r="BPB380" s="44"/>
      <c r="BPC380" s="44"/>
      <c r="BPD380" s="44"/>
      <c r="BPE380" s="44"/>
      <c r="BPF380" s="44"/>
      <c r="BPG380" s="44"/>
      <c r="BPH380" s="44"/>
      <c r="BPI380" s="44"/>
      <c r="BPJ380" s="44"/>
      <c r="BPK380" s="44"/>
      <c r="BPL380" s="44"/>
      <c r="BPM380" s="44"/>
      <c r="BPN380" s="44"/>
      <c r="BPO380" s="44"/>
      <c r="BPP380" s="44"/>
      <c r="BPQ380" s="44"/>
      <c r="BPR380" s="44"/>
      <c r="BPS380" s="44"/>
      <c r="BPT380" s="44"/>
      <c r="BPU380" s="44"/>
      <c r="BPV380" s="44"/>
      <c r="BPW380" s="44"/>
      <c r="BPX380" s="44"/>
      <c r="BPY380" s="44"/>
      <c r="BPZ380" s="44"/>
      <c r="BQA380" s="44"/>
      <c r="BQB380" s="44"/>
      <c r="BQC380" s="44"/>
      <c r="BQD380" s="44"/>
      <c r="BQE380" s="44"/>
      <c r="BQF380" s="44"/>
      <c r="BQG380" s="44"/>
      <c r="BQH380" s="44"/>
      <c r="BQI380" s="44"/>
      <c r="BQJ380" s="44"/>
      <c r="BQK380" s="44"/>
      <c r="BQL380" s="44"/>
      <c r="BQM380" s="44"/>
      <c r="BQN380" s="44"/>
      <c r="BQO380" s="44"/>
      <c r="BQP380" s="44"/>
      <c r="BQQ380" s="44"/>
      <c r="BQR380" s="44"/>
      <c r="BQS380" s="44"/>
      <c r="BQT380" s="44"/>
      <c r="BQU380" s="44"/>
      <c r="BQV380" s="44"/>
      <c r="BQW380" s="44"/>
      <c r="BQX380" s="44"/>
      <c r="BQY380" s="44"/>
      <c r="BQZ380" s="44"/>
      <c r="BRA380" s="44"/>
      <c r="BRB380" s="44"/>
      <c r="BRC380" s="44"/>
      <c r="BRD380" s="44"/>
      <c r="BRE380" s="44"/>
      <c r="BRF380" s="44"/>
      <c r="BRG380" s="44"/>
      <c r="BRH380" s="44"/>
      <c r="BRI380" s="44"/>
      <c r="BRJ380" s="44"/>
      <c r="BRK380" s="44"/>
      <c r="BRL380" s="44"/>
      <c r="BRM380" s="44"/>
      <c r="BRN380" s="44"/>
      <c r="BRO380" s="44"/>
      <c r="BRP380" s="44"/>
      <c r="BRQ380" s="44"/>
      <c r="BRR380" s="44"/>
      <c r="BRS380" s="44"/>
      <c r="BRT380" s="44"/>
      <c r="BRU380" s="44"/>
      <c r="BRV380" s="44"/>
      <c r="BRW380" s="44"/>
      <c r="BRX380" s="44"/>
      <c r="BRY380" s="44"/>
      <c r="BRZ380" s="44"/>
    </row>
    <row r="381" spans="1:2296" s="132" customFormat="1" ht="13.95" customHeight="1" x14ac:dyDescent="0.3">
      <c r="A381" s="812"/>
      <c r="B381" s="812"/>
      <c r="C381" s="812"/>
      <c r="D381" s="793"/>
      <c r="E381" s="542" t="s">
        <v>505</v>
      </c>
      <c r="F381" s="829">
        <v>83</v>
      </c>
      <c r="G381" s="804" t="s">
        <v>506</v>
      </c>
      <c r="H381" s="817">
        <v>119908620</v>
      </c>
      <c r="I381" s="816">
        <v>119908620</v>
      </c>
      <c r="J381" s="816">
        <v>14875316</v>
      </c>
      <c r="K381" s="816">
        <v>14875316</v>
      </c>
      <c r="L381" s="815" t="s">
        <v>144</v>
      </c>
      <c r="M381" s="837">
        <v>36213989.609999999</v>
      </c>
      <c r="N381" s="816">
        <v>0</v>
      </c>
      <c r="O381" s="816">
        <v>0</v>
      </c>
      <c r="P381" s="816">
        <v>0</v>
      </c>
      <c r="Q381" s="839" t="s">
        <v>490</v>
      </c>
      <c r="R381" s="837">
        <v>0</v>
      </c>
      <c r="S381" s="816">
        <v>0</v>
      </c>
      <c r="T381" s="816">
        <v>0</v>
      </c>
      <c r="U381" s="816">
        <v>0</v>
      </c>
      <c r="V381" s="828"/>
      <c r="W381" s="837">
        <f>H381+M381+R381</f>
        <v>156122609.61000001</v>
      </c>
      <c r="X381" s="816">
        <f t="shared" ref="X381:Z381" si="221">I381+N381+S381</f>
        <v>119908620</v>
      </c>
      <c r="Y381" s="816">
        <f t="shared" si="221"/>
        <v>14875316</v>
      </c>
      <c r="Z381" s="815">
        <f t="shared" si="221"/>
        <v>14875316</v>
      </c>
      <c r="AA381" s="897"/>
      <c r="AB381" s="66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SA381" s="534"/>
      <c r="BSB381" s="44"/>
      <c r="BSC381" s="44"/>
      <c r="BSD381" s="44"/>
      <c r="BSE381" s="44"/>
      <c r="BSF381" s="44"/>
      <c r="BSG381" s="44"/>
      <c r="BSH381" s="44"/>
      <c r="BSI381" s="44"/>
      <c r="BSJ381" s="44"/>
      <c r="BSK381" s="44"/>
      <c r="BSL381" s="44"/>
      <c r="BSM381" s="44"/>
      <c r="BSN381" s="44"/>
      <c r="BSO381" s="44"/>
      <c r="BSP381" s="44"/>
      <c r="BSQ381" s="44"/>
      <c r="BSR381" s="44"/>
      <c r="BSS381" s="44"/>
      <c r="BST381" s="44"/>
      <c r="BSU381" s="44"/>
      <c r="BSV381" s="44"/>
      <c r="BSW381" s="44"/>
      <c r="BSX381" s="44"/>
      <c r="BSY381" s="44"/>
      <c r="BSZ381" s="44"/>
      <c r="BTA381" s="44"/>
      <c r="BTB381" s="44"/>
      <c r="BTC381" s="44"/>
      <c r="BTD381" s="44"/>
      <c r="BTE381" s="44"/>
      <c r="BTF381" s="44"/>
      <c r="BTG381" s="44"/>
      <c r="BTH381" s="44"/>
      <c r="BTI381" s="44"/>
      <c r="BTJ381" s="44"/>
      <c r="BTK381" s="44"/>
      <c r="BTL381" s="44"/>
      <c r="BTM381" s="44"/>
      <c r="BTN381" s="44"/>
      <c r="BTO381" s="44"/>
      <c r="BTP381" s="44"/>
      <c r="BTQ381" s="44"/>
      <c r="BTR381" s="44"/>
      <c r="BTS381" s="44"/>
      <c r="BTT381" s="44"/>
      <c r="BTU381" s="44"/>
      <c r="BTV381" s="44"/>
      <c r="BTW381" s="44"/>
      <c r="BTX381" s="44"/>
      <c r="BTY381" s="44"/>
      <c r="BTZ381" s="44"/>
      <c r="BUA381" s="44"/>
      <c r="BUB381" s="44"/>
      <c r="BUC381" s="44"/>
      <c r="BUD381" s="44"/>
      <c r="BUE381" s="44"/>
      <c r="BUF381" s="44"/>
      <c r="BUG381" s="44"/>
      <c r="BUH381" s="44"/>
      <c r="BUI381" s="44"/>
      <c r="BUJ381" s="44"/>
      <c r="BUK381" s="44"/>
      <c r="BUL381" s="44"/>
      <c r="BUM381" s="44"/>
      <c r="BUN381" s="44"/>
      <c r="BUO381" s="44"/>
      <c r="BUP381" s="44"/>
      <c r="BUQ381" s="44"/>
      <c r="BUR381" s="44"/>
      <c r="BUS381" s="44"/>
      <c r="BUT381" s="44"/>
      <c r="BUU381" s="44"/>
      <c r="BUV381" s="44"/>
      <c r="BUW381" s="44"/>
      <c r="BUX381" s="44"/>
      <c r="BUY381" s="44"/>
      <c r="BUZ381" s="44"/>
      <c r="BVA381" s="44"/>
      <c r="BVB381" s="44"/>
      <c r="BVC381" s="44"/>
      <c r="BVD381" s="44"/>
      <c r="BVE381" s="44"/>
      <c r="BVF381" s="44"/>
      <c r="BVG381" s="44"/>
      <c r="BVH381" s="44"/>
      <c r="BVI381" s="44"/>
      <c r="BVJ381" s="44"/>
      <c r="BVK381" s="44"/>
      <c r="BVL381" s="44"/>
      <c r="BVM381" s="44"/>
      <c r="BVN381" s="44"/>
      <c r="BVO381" s="44"/>
      <c r="BVP381" s="44"/>
      <c r="BVQ381" s="44"/>
      <c r="BVR381" s="44"/>
      <c r="BVS381" s="44"/>
      <c r="BVT381" s="44"/>
      <c r="BVU381" s="44"/>
      <c r="BVV381" s="44"/>
      <c r="BVW381" s="44"/>
      <c r="BVX381" s="44"/>
      <c r="BVY381" s="44"/>
      <c r="BVZ381" s="44"/>
      <c r="BWA381" s="44"/>
      <c r="BWB381" s="44"/>
      <c r="BWC381" s="44"/>
      <c r="BWD381" s="44"/>
      <c r="BWE381" s="44"/>
      <c r="BWF381" s="44"/>
      <c r="BWG381" s="44"/>
      <c r="BWH381" s="44"/>
      <c r="BWI381" s="44"/>
      <c r="BWJ381" s="44"/>
      <c r="BWK381" s="44"/>
      <c r="BWL381" s="44"/>
      <c r="BWM381" s="44"/>
      <c r="BWN381" s="44"/>
      <c r="BWO381" s="44"/>
      <c r="BWP381" s="44"/>
      <c r="BWQ381" s="44"/>
      <c r="BWR381" s="44"/>
      <c r="BWS381" s="44"/>
      <c r="BWT381" s="44"/>
      <c r="BWU381" s="44"/>
      <c r="BWV381" s="44"/>
      <c r="BWW381" s="44"/>
      <c r="BWX381" s="44"/>
      <c r="BWY381" s="44"/>
      <c r="BWZ381" s="44"/>
      <c r="BXA381" s="44"/>
      <c r="BXB381" s="44"/>
      <c r="BXC381" s="44"/>
      <c r="BXD381" s="44"/>
      <c r="BXE381" s="44"/>
      <c r="BXF381" s="44"/>
      <c r="BXG381" s="44"/>
      <c r="BXH381" s="44"/>
      <c r="BXI381" s="44"/>
      <c r="BXJ381" s="44"/>
      <c r="BXK381" s="44"/>
      <c r="BXL381" s="44"/>
      <c r="BXM381" s="44"/>
      <c r="BXN381" s="44"/>
      <c r="BXO381" s="44"/>
      <c r="BXP381" s="44"/>
      <c r="BXQ381" s="44"/>
      <c r="BXR381" s="44"/>
      <c r="BXS381" s="44"/>
      <c r="BXT381" s="44"/>
      <c r="BXU381" s="44"/>
      <c r="BXV381" s="44"/>
      <c r="BXW381" s="44"/>
      <c r="BXX381" s="44"/>
      <c r="BXY381" s="44"/>
      <c r="BXZ381" s="44"/>
      <c r="BYA381" s="44"/>
      <c r="BYB381" s="44"/>
      <c r="BYC381" s="44"/>
      <c r="BYD381" s="44"/>
      <c r="BYE381" s="44"/>
      <c r="BYF381" s="44"/>
      <c r="BYG381" s="44"/>
      <c r="BYH381" s="44"/>
      <c r="BYI381" s="44"/>
      <c r="BYJ381" s="44"/>
      <c r="BYK381" s="44"/>
      <c r="BYL381" s="44"/>
      <c r="BYM381" s="44"/>
      <c r="BYN381" s="44"/>
      <c r="BYO381" s="44"/>
      <c r="BYP381" s="44"/>
      <c r="BYQ381" s="44"/>
      <c r="BYR381" s="44"/>
      <c r="BYS381" s="44"/>
      <c r="BYT381" s="44"/>
      <c r="BYU381" s="44"/>
      <c r="BYV381" s="44"/>
      <c r="BYW381" s="44"/>
      <c r="BYX381" s="44"/>
      <c r="BYY381" s="44"/>
      <c r="BYZ381" s="44"/>
      <c r="BZA381" s="44"/>
      <c r="BZB381" s="44"/>
      <c r="BZC381" s="44"/>
      <c r="BZD381" s="44"/>
      <c r="BZE381" s="44"/>
      <c r="BZF381" s="44"/>
      <c r="BZG381" s="44"/>
      <c r="BZH381" s="44"/>
      <c r="BZI381" s="44"/>
      <c r="BZJ381" s="44"/>
      <c r="BZK381" s="44"/>
      <c r="BZL381" s="44"/>
      <c r="BZM381" s="44"/>
      <c r="BZN381" s="44"/>
      <c r="BZO381" s="44"/>
      <c r="BZP381" s="44"/>
      <c r="BZQ381" s="44"/>
      <c r="BZR381" s="44"/>
      <c r="BZS381" s="44"/>
      <c r="BZT381" s="44"/>
      <c r="BZU381" s="44"/>
      <c r="BZV381" s="44"/>
      <c r="BZW381" s="44"/>
      <c r="BZX381" s="44"/>
      <c r="BZY381" s="44"/>
      <c r="BZZ381" s="44"/>
      <c r="CAA381" s="44"/>
      <c r="CAB381" s="44"/>
      <c r="CAC381" s="44"/>
      <c r="CAD381" s="44"/>
      <c r="CAE381" s="44"/>
      <c r="CAF381" s="44"/>
      <c r="CAG381" s="44"/>
      <c r="CAH381" s="44"/>
      <c r="CAI381" s="44"/>
      <c r="CAJ381" s="44"/>
      <c r="CAK381" s="44"/>
      <c r="CAL381" s="44"/>
      <c r="CAM381" s="44"/>
      <c r="CAN381" s="44"/>
      <c r="CAO381" s="44"/>
      <c r="CAP381" s="44"/>
      <c r="CAQ381" s="44"/>
      <c r="CAR381" s="44"/>
      <c r="CAS381" s="44"/>
      <c r="CAT381" s="44"/>
      <c r="CAU381" s="44"/>
      <c r="CAV381" s="44"/>
      <c r="CAW381" s="44"/>
      <c r="CAX381" s="44"/>
      <c r="CAY381" s="44"/>
      <c r="CAZ381" s="44"/>
      <c r="CBA381" s="44"/>
      <c r="CBB381" s="44"/>
      <c r="CBC381" s="44"/>
      <c r="CBD381" s="44"/>
      <c r="CBE381" s="44"/>
      <c r="CBF381" s="44"/>
      <c r="CBG381" s="44"/>
      <c r="CBH381" s="44"/>
      <c r="CBI381" s="44"/>
      <c r="CBJ381" s="44"/>
      <c r="CBK381" s="44"/>
      <c r="CBL381" s="44"/>
      <c r="CBM381" s="44"/>
      <c r="CBN381" s="44"/>
      <c r="CBO381" s="44"/>
      <c r="CBP381" s="44"/>
      <c r="CBQ381" s="44"/>
      <c r="CBR381" s="44"/>
      <c r="CBS381" s="44"/>
      <c r="CBT381" s="44"/>
      <c r="CBU381" s="44"/>
      <c r="CBV381" s="44"/>
      <c r="CBW381" s="44"/>
      <c r="CBX381" s="44"/>
      <c r="CBY381" s="44"/>
      <c r="CBZ381" s="44"/>
      <c r="CCA381" s="44"/>
      <c r="CCB381" s="44"/>
      <c r="CCC381" s="44"/>
      <c r="CCD381" s="44"/>
      <c r="CCE381" s="44"/>
      <c r="CCF381" s="44"/>
      <c r="CCG381" s="44"/>
      <c r="CCH381" s="44"/>
      <c r="CCI381" s="44"/>
      <c r="CCJ381" s="44"/>
      <c r="CCK381" s="44"/>
      <c r="CCL381" s="44"/>
      <c r="CCM381" s="44"/>
      <c r="CCN381" s="44"/>
      <c r="CCO381" s="44"/>
      <c r="CCP381" s="44"/>
      <c r="CCQ381" s="44"/>
      <c r="CCR381" s="44"/>
      <c r="CCS381" s="44"/>
      <c r="CCT381" s="44"/>
      <c r="CCU381" s="44"/>
      <c r="CCV381" s="44"/>
      <c r="CCW381" s="44"/>
      <c r="CCX381" s="44"/>
      <c r="CCY381" s="44"/>
      <c r="CCZ381" s="44"/>
      <c r="CDA381" s="44"/>
      <c r="CDB381" s="44"/>
      <c r="CDC381" s="44"/>
      <c r="CDD381" s="44"/>
      <c r="CDE381" s="44"/>
      <c r="CDF381" s="44"/>
      <c r="CDG381" s="44"/>
      <c r="CDH381" s="44"/>
      <c r="CDI381" s="44"/>
      <c r="CDJ381" s="44"/>
      <c r="CDK381" s="44"/>
      <c r="CDL381" s="44"/>
      <c r="CDM381" s="44"/>
      <c r="CDN381" s="44"/>
      <c r="CDO381" s="44"/>
      <c r="CDP381" s="44"/>
      <c r="CDQ381" s="44"/>
      <c r="CDR381" s="44"/>
      <c r="CDS381" s="44"/>
      <c r="CDT381" s="44"/>
      <c r="CDU381" s="44"/>
      <c r="CDV381" s="44"/>
      <c r="CDW381" s="44"/>
      <c r="CDX381" s="44"/>
      <c r="CDY381" s="44"/>
      <c r="CDZ381" s="44"/>
      <c r="CEA381" s="44"/>
      <c r="CEB381" s="44"/>
      <c r="CEC381" s="44"/>
      <c r="CED381" s="44"/>
      <c r="CEE381" s="44"/>
      <c r="CEF381" s="44"/>
      <c r="CEG381" s="44"/>
      <c r="CEH381" s="44"/>
      <c r="CEI381" s="44"/>
      <c r="CEJ381" s="44"/>
      <c r="CEK381" s="44"/>
      <c r="CEL381" s="44"/>
      <c r="CEM381" s="44"/>
      <c r="CEN381" s="44"/>
      <c r="CEO381" s="44"/>
      <c r="CEP381" s="44"/>
      <c r="CEQ381" s="44"/>
      <c r="CER381" s="44"/>
      <c r="CES381" s="44"/>
      <c r="CET381" s="44"/>
      <c r="CEU381" s="44"/>
      <c r="CEV381" s="44"/>
      <c r="CEW381" s="44"/>
      <c r="CEX381" s="44"/>
      <c r="CEY381" s="44"/>
      <c r="CEZ381" s="44"/>
      <c r="CFA381" s="44"/>
      <c r="CFB381" s="44"/>
      <c r="CFC381" s="44"/>
      <c r="CFD381" s="44"/>
      <c r="CFE381" s="44"/>
      <c r="CFF381" s="44"/>
      <c r="CFG381" s="44"/>
      <c r="CFH381" s="44"/>
      <c r="CFI381" s="44"/>
      <c r="CFJ381" s="44"/>
      <c r="CFK381" s="44"/>
      <c r="CFL381" s="44"/>
      <c r="CFM381" s="44"/>
      <c r="CFN381" s="44"/>
      <c r="CFO381" s="44"/>
      <c r="CFP381" s="44"/>
      <c r="CFQ381" s="44"/>
      <c r="CFR381" s="44"/>
      <c r="CFS381" s="44"/>
      <c r="CFT381" s="44"/>
      <c r="CFU381" s="44"/>
      <c r="CFV381" s="44"/>
      <c r="CFW381" s="44"/>
      <c r="CFX381" s="44"/>
      <c r="CFY381" s="44"/>
      <c r="CFZ381" s="44"/>
      <c r="CGA381" s="44"/>
      <c r="CGB381" s="44"/>
      <c r="CGC381" s="44"/>
      <c r="CGD381" s="44"/>
      <c r="CGE381" s="44"/>
      <c r="CGF381" s="44"/>
      <c r="CGG381" s="44"/>
      <c r="CGH381" s="44"/>
      <c r="CGI381" s="44"/>
      <c r="CGJ381" s="44"/>
      <c r="CGK381" s="44"/>
      <c r="CGL381" s="44"/>
      <c r="CGM381" s="44"/>
      <c r="CGN381" s="44"/>
      <c r="CGO381" s="44"/>
      <c r="CGP381" s="44"/>
      <c r="CGQ381" s="44"/>
      <c r="CGR381" s="44"/>
      <c r="CGS381" s="44"/>
      <c r="CGT381" s="44"/>
      <c r="CGU381" s="44"/>
      <c r="CGV381" s="44"/>
      <c r="CGW381" s="44"/>
      <c r="CGX381" s="44"/>
      <c r="CGY381" s="44"/>
      <c r="CGZ381" s="44"/>
      <c r="CHA381" s="44"/>
      <c r="CHB381" s="44"/>
      <c r="CHC381" s="44"/>
      <c r="CHD381" s="44"/>
      <c r="CHE381" s="44"/>
      <c r="CHF381" s="44"/>
      <c r="CHG381" s="44"/>
      <c r="CHH381" s="44"/>
      <c r="CHI381" s="44"/>
      <c r="CHJ381" s="44"/>
      <c r="CHK381" s="44"/>
      <c r="CHL381" s="44"/>
      <c r="CHM381" s="44"/>
      <c r="CHN381" s="44"/>
      <c r="CHO381" s="44"/>
      <c r="CHP381" s="44"/>
      <c r="CHQ381" s="44"/>
      <c r="CHR381" s="44"/>
      <c r="CHS381" s="44"/>
      <c r="CHT381" s="44"/>
      <c r="CHU381" s="44"/>
      <c r="CHV381" s="44"/>
      <c r="CHW381" s="44"/>
      <c r="CHX381" s="44"/>
      <c r="CHY381" s="44"/>
      <c r="CHZ381" s="44"/>
      <c r="CIA381" s="44"/>
      <c r="CIB381" s="44"/>
      <c r="CIC381" s="44"/>
      <c r="CID381" s="44"/>
      <c r="CIE381" s="44"/>
      <c r="CIF381" s="44"/>
      <c r="CIG381" s="44"/>
      <c r="CIH381" s="44"/>
      <c r="CII381" s="44"/>
      <c r="CIJ381" s="44"/>
      <c r="CIK381" s="44"/>
      <c r="CIL381" s="44"/>
      <c r="CIM381" s="44"/>
      <c r="CIN381" s="44"/>
      <c r="CIO381" s="44"/>
      <c r="CIP381" s="44"/>
      <c r="CIQ381" s="44"/>
      <c r="CIR381" s="44"/>
      <c r="CIS381" s="44"/>
      <c r="CIT381" s="44"/>
      <c r="CIU381" s="44"/>
      <c r="CIV381" s="44"/>
      <c r="CIW381" s="44"/>
      <c r="CIX381" s="44"/>
      <c r="CIY381" s="44"/>
      <c r="CIZ381" s="44"/>
      <c r="CJA381" s="44"/>
      <c r="CJB381" s="44"/>
      <c r="CJC381" s="44"/>
      <c r="CJD381" s="44"/>
      <c r="CJE381" s="44"/>
      <c r="CJF381" s="44"/>
      <c r="CJG381" s="44"/>
      <c r="CJH381" s="538"/>
    </row>
    <row r="382" spans="1:2296" s="132" customFormat="1" ht="13.95" customHeight="1" x14ac:dyDescent="0.3">
      <c r="A382" s="812"/>
      <c r="B382" s="812"/>
      <c r="C382" s="812"/>
      <c r="D382" s="793"/>
      <c r="E382" s="542" t="s">
        <v>507</v>
      </c>
      <c r="F382" s="829"/>
      <c r="G382" s="804"/>
      <c r="H382" s="817"/>
      <c r="I382" s="816"/>
      <c r="J382" s="816"/>
      <c r="K382" s="816"/>
      <c r="L382" s="815"/>
      <c r="M382" s="837"/>
      <c r="N382" s="816"/>
      <c r="O382" s="816"/>
      <c r="P382" s="816"/>
      <c r="Q382" s="839"/>
      <c r="R382" s="837"/>
      <c r="S382" s="816"/>
      <c r="T382" s="816"/>
      <c r="U382" s="816"/>
      <c r="V382" s="828"/>
      <c r="W382" s="837"/>
      <c r="X382" s="816"/>
      <c r="Y382" s="816"/>
      <c r="Z382" s="815"/>
      <c r="AA382" s="897"/>
      <c r="AB382" s="66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SA382" s="534"/>
      <c r="BSB382" s="44"/>
      <c r="BSC382" s="44"/>
      <c r="BSD382" s="44"/>
      <c r="BSE382" s="44"/>
      <c r="BSF382" s="44"/>
      <c r="BSG382" s="44"/>
      <c r="BSH382" s="44"/>
      <c r="BSI382" s="44"/>
      <c r="BSJ382" s="44"/>
      <c r="BSK382" s="44"/>
      <c r="BSL382" s="44"/>
      <c r="BSM382" s="44"/>
      <c r="BSN382" s="44"/>
      <c r="BSO382" s="44"/>
      <c r="BSP382" s="44"/>
      <c r="BSQ382" s="44"/>
      <c r="BSR382" s="44"/>
      <c r="BSS382" s="44"/>
      <c r="BST382" s="44"/>
      <c r="BSU382" s="44"/>
      <c r="BSV382" s="44"/>
      <c r="BSW382" s="44"/>
      <c r="BSX382" s="44"/>
      <c r="BSY382" s="44"/>
      <c r="BSZ382" s="44"/>
      <c r="BTA382" s="44"/>
      <c r="BTB382" s="44"/>
      <c r="BTC382" s="44"/>
      <c r="BTD382" s="44"/>
      <c r="BTE382" s="44"/>
      <c r="BTF382" s="44"/>
      <c r="BTG382" s="44"/>
      <c r="BTH382" s="44"/>
      <c r="BTI382" s="44"/>
      <c r="BTJ382" s="44"/>
      <c r="BTK382" s="44"/>
      <c r="BTL382" s="44"/>
      <c r="BTM382" s="44"/>
      <c r="BTN382" s="44"/>
      <c r="BTO382" s="44"/>
      <c r="BTP382" s="44"/>
      <c r="BTQ382" s="44"/>
      <c r="BTR382" s="44"/>
      <c r="BTS382" s="44"/>
      <c r="BTT382" s="44"/>
      <c r="BTU382" s="44"/>
      <c r="BTV382" s="44"/>
      <c r="BTW382" s="44"/>
      <c r="BTX382" s="44"/>
      <c r="BTY382" s="44"/>
      <c r="BTZ382" s="44"/>
      <c r="BUA382" s="44"/>
      <c r="BUB382" s="44"/>
      <c r="BUC382" s="44"/>
      <c r="BUD382" s="44"/>
      <c r="BUE382" s="44"/>
      <c r="BUF382" s="44"/>
      <c r="BUG382" s="44"/>
      <c r="BUH382" s="44"/>
      <c r="BUI382" s="44"/>
      <c r="BUJ382" s="44"/>
      <c r="BUK382" s="44"/>
      <c r="BUL382" s="44"/>
      <c r="BUM382" s="44"/>
      <c r="BUN382" s="44"/>
      <c r="BUO382" s="44"/>
      <c r="BUP382" s="44"/>
      <c r="BUQ382" s="44"/>
      <c r="BUR382" s="44"/>
      <c r="BUS382" s="44"/>
      <c r="BUT382" s="44"/>
      <c r="BUU382" s="44"/>
      <c r="BUV382" s="44"/>
      <c r="BUW382" s="44"/>
      <c r="BUX382" s="44"/>
      <c r="BUY382" s="44"/>
      <c r="BUZ382" s="44"/>
      <c r="BVA382" s="44"/>
      <c r="BVB382" s="44"/>
      <c r="BVC382" s="44"/>
      <c r="BVD382" s="44"/>
      <c r="BVE382" s="44"/>
      <c r="BVF382" s="44"/>
      <c r="BVG382" s="44"/>
      <c r="BVH382" s="44"/>
      <c r="BVI382" s="44"/>
      <c r="BVJ382" s="44"/>
      <c r="BVK382" s="44"/>
      <c r="BVL382" s="44"/>
      <c r="BVM382" s="44"/>
      <c r="BVN382" s="44"/>
      <c r="BVO382" s="44"/>
      <c r="BVP382" s="44"/>
      <c r="BVQ382" s="44"/>
      <c r="BVR382" s="44"/>
      <c r="BVS382" s="44"/>
      <c r="BVT382" s="44"/>
      <c r="BVU382" s="44"/>
      <c r="BVV382" s="44"/>
      <c r="BVW382" s="44"/>
      <c r="BVX382" s="44"/>
      <c r="BVY382" s="44"/>
      <c r="BVZ382" s="44"/>
      <c r="BWA382" s="44"/>
      <c r="BWB382" s="44"/>
      <c r="BWC382" s="44"/>
      <c r="BWD382" s="44"/>
      <c r="BWE382" s="44"/>
      <c r="BWF382" s="44"/>
      <c r="BWG382" s="44"/>
      <c r="BWH382" s="44"/>
      <c r="BWI382" s="44"/>
      <c r="BWJ382" s="44"/>
      <c r="BWK382" s="44"/>
      <c r="BWL382" s="44"/>
      <c r="BWM382" s="44"/>
      <c r="BWN382" s="44"/>
      <c r="BWO382" s="44"/>
      <c r="BWP382" s="44"/>
      <c r="BWQ382" s="44"/>
      <c r="BWR382" s="44"/>
      <c r="BWS382" s="44"/>
      <c r="BWT382" s="44"/>
      <c r="BWU382" s="44"/>
      <c r="BWV382" s="44"/>
      <c r="BWW382" s="44"/>
      <c r="BWX382" s="44"/>
      <c r="BWY382" s="44"/>
      <c r="BWZ382" s="44"/>
      <c r="BXA382" s="44"/>
      <c r="BXB382" s="44"/>
      <c r="BXC382" s="44"/>
      <c r="BXD382" s="44"/>
      <c r="BXE382" s="44"/>
      <c r="BXF382" s="44"/>
      <c r="BXG382" s="44"/>
      <c r="BXH382" s="44"/>
      <c r="BXI382" s="44"/>
      <c r="BXJ382" s="44"/>
      <c r="BXK382" s="44"/>
      <c r="BXL382" s="44"/>
      <c r="BXM382" s="44"/>
      <c r="BXN382" s="44"/>
      <c r="BXO382" s="44"/>
      <c r="BXP382" s="44"/>
      <c r="BXQ382" s="44"/>
      <c r="BXR382" s="44"/>
      <c r="BXS382" s="44"/>
      <c r="BXT382" s="44"/>
      <c r="BXU382" s="44"/>
      <c r="BXV382" s="44"/>
      <c r="BXW382" s="44"/>
      <c r="BXX382" s="44"/>
      <c r="BXY382" s="44"/>
      <c r="BXZ382" s="44"/>
      <c r="BYA382" s="44"/>
      <c r="BYB382" s="44"/>
      <c r="BYC382" s="44"/>
      <c r="BYD382" s="44"/>
      <c r="BYE382" s="44"/>
      <c r="BYF382" s="44"/>
      <c r="BYG382" s="44"/>
      <c r="BYH382" s="44"/>
      <c r="BYI382" s="44"/>
      <c r="BYJ382" s="44"/>
      <c r="BYK382" s="44"/>
      <c r="BYL382" s="44"/>
      <c r="BYM382" s="44"/>
      <c r="BYN382" s="44"/>
      <c r="BYO382" s="44"/>
      <c r="BYP382" s="44"/>
      <c r="BYQ382" s="44"/>
      <c r="BYR382" s="44"/>
      <c r="BYS382" s="44"/>
      <c r="BYT382" s="44"/>
      <c r="BYU382" s="44"/>
      <c r="BYV382" s="44"/>
      <c r="BYW382" s="44"/>
      <c r="BYX382" s="44"/>
      <c r="BYY382" s="44"/>
      <c r="BYZ382" s="44"/>
      <c r="BZA382" s="44"/>
      <c r="BZB382" s="44"/>
      <c r="BZC382" s="44"/>
      <c r="BZD382" s="44"/>
      <c r="BZE382" s="44"/>
      <c r="BZF382" s="44"/>
      <c r="BZG382" s="44"/>
      <c r="BZH382" s="44"/>
      <c r="BZI382" s="44"/>
      <c r="BZJ382" s="44"/>
      <c r="BZK382" s="44"/>
      <c r="BZL382" s="44"/>
      <c r="BZM382" s="44"/>
      <c r="BZN382" s="44"/>
      <c r="BZO382" s="44"/>
      <c r="BZP382" s="44"/>
      <c r="BZQ382" s="44"/>
      <c r="BZR382" s="44"/>
      <c r="BZS382" s="44"/>
      <c r="BZT382" s="44"/>
      <c r="BZU382" s="44"/>
      <c r="BZV382" s="44"/>
      <c r="BZW382" s="44"/>
      <c r="BZX382" s="44"/>
      <c r="BZY382" s="44"/>
      <c r="BZZ382" s="44"/>
      <c r="CAA382" s="44"/>
      <c r="CAB382" s="44"/>
      <c r="CAC382" s="44"/>
      <c r="CAD382" s="44"/>
      <c r="CAE382" s="44"/>
      <c r="CAF382" s="44"/>
      <c r="CAG382" s="44"/>
      <c r="CAH382" s="44"/>
      <c r="CAI382" s="44"/>
      <c r="CAJ382" s="44"/>
      <c r="CAK382" s="44"/>
      <c r="CAL382" s="44"/>
      <c r="CAM382" s="44"/>
      <c r="CAN382" s="44"/>
      <c r="CAO382" s="44"/>
      <c r="CAP382" s="44"/>
      <c r="CAQ382" s="44"/>
      <c r="CAR382" s="44"/>
      <c r="CAS382" s="44"/>
      <c r="CAT382" s="44"/>
      <c r="CAU382" s="44"/>
      <c r="CAV382" s="44"/>
      <c r="CAW382" s="44"/>
      <c r="CAX382" s="44"/>
      <c r="CAY382" s="44"/>
      <c r="CAZ382" s="44"/>
      <c r="CBA382" s="44"/>
      <c r="CBB382" s="44"/>
      <c r="CBC382" s="44"/>
      <c r="CBD382" s="44"/>
      <c r="CBE382" s="44"/>
      <c r="CBF382" s="44"/>
      <c r="CBG382" s="44"/>
      <c r="CBH382" s="44"/>
      <c r="CBI382" s="44"/>
      <c r="CBJ382" s="44"/>
      <c r="CBK382" s="44"/>
      <c r="CBL382" s="44"/>
      <c r="CBM382" s="44"/>
      <c r="CBN382" s="44"/>
      <c r="CBO382" s="44"/>
      <c r="CBP382" s="44"/>
      <c r="CBQ382" s="44"/>
      <c r="CBR382" s="44"/>
      <c r="CBS382" s="44"/>
      <c r="CBT382" s="44"/>
      <c r="CBU382" s="44"/>
      <c r="CBV382" s="44"/>
      <c r="CBW382" s="44"/>
      <c r="CBX382" s="44"/>
      <c r="CBY382" s="44"/>
      <c r="CBZ382" s="44"/>
      <c r="CCA382" s="44"/>
      <c r="CCB382" s="44"/>
      <c r="CCC382" s="44"/>
      <c r="CCD382" s="44"/>
      <c r="CCE382" s="44"/>
      <c r="CCF382" s="44"/>
      <c r="CCG382" s="44"/>
      <c r="CCH382" s="44"/>
      <c r="CCI382" s="44"/>
      <c r="CCJ382" s="44"/>
      <c r="CCK382" s="44"/>
      <c r="CCL382" s="44"/>
      <c r="CCM382" s="44"/>
      <c r="CCN382" s="44"/>
      <c r="CCO382" s="44"/>
      <c r="CCP382" s="44"/>
      <c r="CCQ382" s="44"/>
      <c r="CCR382" s="44"/>
      <c r="CCS382" s="44"/>
      <c r="CCT382" s="44"/>
      <c r="CCU382" s="44"/>
      <c r="CCV382" s="44"/>
      <c r="CCW382" s="44"/>
      <c r="CCX382" s="44"/>
      <c r="CCY382" s="44"/>
      <c r="CCZ382" s="44"/>
      <c r="CDA382" s="44"/>
      <c r="CDB382" s="44"/>
      <c r="CDC382" s="44"/>
      <c r="CDD382" s="44"/>
      <c r="CDE382" s="44"/>
      <c r="CDF382" s="44"/>
      <c r="CDG382" s="44"/>
      <c r="CDH382" s="44"/>
      <c r="CDI382" s="44"/>
      <c r="CDJ382" s="44"/>
      <c r="CDK382" s="44"/>
      <c r="CDL382" s="44"/>
      <c r="CDM382" s="44"/>
      <c r="CDN382" s="44"/>
      <c r="CDO382" s="44"/>
      <c r="CDP382" s="44"/>
      <c r="CDQ382" s="44"/>
      <c r="CDR382" s="44"/>
      <c r="CDS382" s="44"/>
      <c r="CDT382" s="44"/>
      <c r="CDU382" s="44"/>
      <c r="CDV382" s="44"/>
      <c r="CDW382" s="44"/>
      <c r="CDX382" s="44"/>
      <c r="CDY382" s="44"/>
      <c r="CDZ382" s="44"/>
      <c r="CEA382" s="44"/>
      <c r="CEB382" s="44"/>
      <c r="CEC382" s="44"/>
      <c r="CED382" s="44"/>
      <c r="CEE382" s="44"/>
      <c r="CEF382" s="44"/>
      <c r="CEG382" s="44"/>
      <c r="CEH382" s="44"/>
      <c r="CEI382" s="44"/>
      <c r="CEJ382" s="44"/>
      <c r="CEK382" s="44"/>
      <c r="CEL382" s="44"/>
      <c r="CEM382" s="44"/>
      <c r="CEN382" s="44"/>
      <c r="CEO382" s="44"/>
      <c r="CEP382" s="44"/>
      <c r="CEQ382" s="44"/>
      <c r="CER382" s="44"/>
      <c r="CES382" s="44"/>
      <c r="CET382" s="44"/>
      <c r="CEU382" s="44"/>
      <c r="CEV382" s="44"/>
      <c r="CEW382" s="44"/>
      <c r="CEX382" s="44"/>
      <c r="CEY382" s="44"/>
      <c r="CEZ382" s="44"/>
      <c r="CFA382" s="44"/>
      <c r="CFB382" s="44"/>
      <c r="CFC382" s="44"/>
      <c r="CFD382" s="44"/>
      <c r="CFE382" s="44"/>
      <c r="CFF382" s="44"/>
      <c r="CFG382" s="44"/>
      <c r="CFH382" s="44"/>
      <c r="CFI382" s="44"/>
      <c r="CFJ382" s="44"/>
      <c r="CFK382" s="44"/>
      <c r="CFL382" s="44"/>
      <c r="CFM382" s="44"/>
      <c r="CFN382" s="44"/>
      <c r="CFO382" s="44"/>
      <c r="CFP382" s="44"/>
      <c r="CFQ382" s="44"/>
      <c r="CFR382" s="44"/>
      <c r="CFS382" s="44"/>
      <c r="CFT382" s="44"/>
      <c r="CFU382" s="44"/>
      <c r="CFV382" s="44"/>
      <c r="CFW382" s="44"/>
      <c r="CFX382" s="44"/>
      <c r="CFY382" s="44"/>
      <c r="CFZ382" s="44"/>
      <c r="CGA382" s="44"/>
      <c r="CGB382" s="44"/>
      <c r="CGC382" s="44"/>
      <c r="CGD382" s="44"/>
      <c r="CGE382" s="44"/>
      <c r="CGF382" s="44"/>
      <c r="CGG382" s="44"/>
      <c r="CGH382" s="44"/>
      <c r="CGI382" s="44"/>
      <c r="CGJ382" s="44"/>
      <c r="CGK382" s="44"/>
      <c r="CGL382" s="44"/>
      <c r="CGM382" s="44"/>
      <c r="CGN382" s="44"/>
      <c r="CGO382" s="44"/>
      <c r="CGP382" s="44"/>
      <c r="CGQ382" s="44"/>
      <c r="CGR382" s="44"/>
      <c r="CGS382" s="44"/>
      <c r="CGT382" s="44"/>
      <c r="CGU382" s="44"/>
      <c r="CGV382" s="44"/>
      <c r="CGW382" s="44"/>
      <c r="CGX382" s="44"/>
      <c r="CGY382" s="44"/>
      <c r="CGZ382" s="44"/>
      <c r="CHA382" s="44"/>
      <c r="CHB382" s="44"/>
      <c r="CHC382" s="44"/>
      <c r="CHD382" s="44"/>
      <c r="CHE382" s="44"/>
      <c r="CHF382" s="44"/>
      <c r="CHG382" s="44"/>
      <c r="CHH382" s="44"/>
      <c r="CHI382" s="44"/>
      <c r="CHJ382" s="44"/>
      <c r="CHK382" s="44"/>
      <c r="CHL382" s="44"/>
      <c r="CHM382" s="44"/>
      <c r="CHN382" s="44"/>
      <c r="CHO382" s="44"/>
      <c r="CHP382" s="44"/>
      <c r="CHQ382" s="44"/>
      <c r="CHR382" s="44"/>
      <c r="CHS382" s="44"/>
      <c r="CHT382" s="44"/>
      <c r="CHU382" s="44"/>
      <c r="CHV382" s="44"/>
      <c r="CHW382" s="44"/>
      <c r="CHX382" s="44"/>
      <c r="CHY382" s="44"/>
      <c r="CHZ382" s="44"/>
      <c r="CIA382" s="44"/>
      <c r="CIB382" s="44"/>
      <c r="CIC382" s="44"/>
      <c r="CID382" s="44"/>
      <c r="CIE382" s="44"/>
      <c r="CIF382" s="44"/>
      <c r="CIG382" s="44"/>
      <c r="CIH382" s="44"/>
      <c r="CII382" s="44"/>
      <c r="CIJ382" s="44"/>
      <c r="CIK382" s="44"/>
      <c r="CIL382" s="44"/>
      <c r="CIM382" s="44"/>
      <c r="CIN382" s="44"/>
      <c r="CIO382" s="44"/>
      <c r="CIP382" s="44"/>
      <c r="CIQ382" s="44"/>
      <c r="CIR382" s="44"/>
      <c r="CIS382" s="44"/>
      <c r="CIT382" s="44"/>
      <c r="CIU382" s="44"/>
      <c r="CIV382" s="44"/>
      <c r="CIW382" s="44"/>
      <c r="CIX382" s="44"/>
      <c r="CIY382" s="44"/>
      <c r="CIZ382" s="44"/>
      <c r="CJA382" s="44"/>
      <c r="CJB382" s="44"/>
      <c r="CJC382" s="44"/>
      <c r="CJD382" s="44"/>
      <c r="CJE382" s="44"/>
      <c r="CJF382" s="44"/>
      <c r="CJG382" s="44"/>
      <c r="CJH382" s="538"/>
    </row>
    <row r="383" spans="1:2296" s="132" customFormat="1" ht="13.95" customHeight="1" x14ac:dyDescent="0.3">
      <c r="A383" s="812"/>
      <c r="B383" s="812"/>
      <c r="C383" s="812"/>
      <c r="D383" s="793"/>
      <c r="E383" s="542" t="s">
        <v>508</v>
      </c>
      <c r="F383" s="829"/>
      <c r="G383" s="804"/>
      <c r="H383" s="817"/>
      <c r="I383" s="816"/>
      <c r="J383" s="816"/>
      <c r="K383" s="816"/>
      <c r="L383" s="815"/>
      <c r="M383" s="837"/>
      <c r="N383" s="816"/>
      <c r="O383" s="816"/>
      <c r="P383" s="816"/>
      <c r="Q383" s="839"/>
      <c r="R383" s="837"/>
      <c r="S383" s="816"/>
      <c r="T383" s="816"/>
      <c r="U383" s="816"/>
      <c r="V383" s="828"/>
      <c r="W383" s="837"/>
      <c r="X383" s="816"/>
      <c r="Y383" s="816"/>
      <c r="Z383" s="815"/>
      <c r="AA383" s="897"/>
      <c r="AB383" s="66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SA383" s="534"/>
      <c r="BSB383" s="44"/>
      <c r="BSC383" s="44"/>
      <c r="BSD383" s="44"/>
      <c r="BSE383" s="44"/>
      <c r="BSF383" s="44"/>
      <c r="BSG383" s="44"/>
      <c r="BSH383" s="44"/>
      <c r="BSI383" s="44"/>
      <c r="BSJ383" s="44"/>
      <c r="BSK383" s="44"/>
      <c r="BSL383" s="44"/>
      <c r="BSM383" s="44"/>
      <c r="BSN383" s="44"/>
      <c r="BSO383" s="44"/>
      <c r="BSP383" s="44"/>
      <c r="BSQ383" s="44"/>
      <c r="BSR383" s="44"/>
      <c r="BSS383" s="44"/>
      <c r="BST383" s="44"/>
      <c r="BSU383" s="44"/>
      <c r="BSV383" s="44"/>
      <c r="BSW383" s="44"/>
      <c r="BSX383" s="44"/>
      <c r="BSY383" s="44"/>
      <c r="BSZ383" s="44"/>
      <c r="BTA383" s="44"/>
      <c r="BTB383" s="44"/>
      <c r="BTC383" s="44"/>
      <c r="BTD383" s="44"/>
      <c r="BTE383" s="44"/>
      <c r="BTF383" s="44"/>
      <c r="BTG383" s="44"/>
      <c r="BTH383" s="44"/>
      <c r="BTI383" s="44"/>
      <c r="BTJ383" s="44"/>
      <c r="BTK383" s="44"/>
      <c r="BTL383" s="44"/>
      <c r="BTM383" s="44"/>
      <c r="BTN383" s="44"/>
      <c r="BTO383" s="44"/>
      <c r="BTP383" s="44"/>
      <c r="BTQ383" s="44"/>
      <c r="BTR383" s="44"/>
      <c r="BTS383" s="44"/>
      <c r="BTT383" s="44"/>
      <c r="BTU383" s="44"/>
      <c r="BTV383" s="44"/>
      <c r="BTW383" s="44"/>
      <c r="BTX383" s="44"/>
      <c r="BTY383" s="44"/>
      <c r="BTZ383" s="44"/>
      <c r="BUA383" s="44"/>
      <c r="BUB383" s="44"/>
      <c r="BUC383" s="44"/>
      <c r="BUD383" s="44"/>
      <c r="BUE383" s="44"/>
      <c r="BUF383" s="44"/>
      <c r="BUG383" s="44"/>
      <c r="BUH383" s="44"/>
      <c r="BUI383" s="44"/>
      <c r="BUJ383" s="44"/>
      <c r="BUK383" s="44"/>
      <c r="BUL383" s="44"/>
      <c r="BUM383" s="44"/>
      <c r="BUN383" s="44"/>
      <c r="BUO383" s="44"/>
      <c r="BUP383" s="44"/>
      <c r="BUQ383" s="44"/>
      <c r="BUR383" s="44"/>
      <c r="BUS383" s="44"/>
      <c r="BUT383" s="44"/>
      <c r="BUU383" s="44"/>
      <c r="BUV383" s="44"/>
      <c r="BUW383" s="44"/>
      <c r="BUX383" s="44"/>
      <c r="BUY383" s="44"/>
      <c r="BUZ383" s="44"/>
      <c r="BVA383" s="44"/>
      <c r="BVB383" s="44"/>
      <c r="BVC383" s="44"/>
      <c r="BVD383" s="44"/>
      <c r="BVE383" s="44"/>
      <c r="BVF383" s="44"/>
      <c r="BVG383" s="44"/>
      <c r="BVH383" s="44"/>
      <c r="BVI383" s="44"/>
      <c r="BVJ383" s="44"/>
      <c r="BVK383" s="44"/>
      <c r="BVL383" s="44"/>
      <c r="BVM383" s="44"/>
      <c r="BVN383" s="44"/>
      <c r="BVO383" s="44"/>
      <c r="BVP383" s="44"/>
      <c r="BVQ383" s="44"/>
      <c r="BVR383" s="44"/>
      <c r="BVS383" s="44"/>
      <c r="BVT383" s="44"/>
      <c r="BVU383" s="44"/>
      <c r="BVV383" s="44"/>
      <c r="BVW383" s="44"/>
      <c r="BVX383" s="44"/>
      <c r="BVY383" s="44"/>
      <c r="BVZ383" s="44"/>
      <c r="BWA383" s="44"/>
      <c r="BWB383" s="44"/>
      <c r="BWC383" s="44"/>
      <c r="BWD383" s="44"/>
      <c r="BWE383" s="44"/>
      <c r="BWF383" s="44"/>
      <c r="BWG383" s="44"/>
      <c r="BWH383" s="44"/>
      <c r="BWI383" s="44"/>
      <c r="BWJ383" s="44"/>
      <c r="BWK383" s="44"/>
      <c r="BWL383" s="44"/>
      <c r="BWM383" s="44"/>
      <c r="BWN383" s="44"/>
      <c r="BWO383" s="44"/>
      <c r="BWP383" s="44"/>
      <c r="BWQ383" s="44"/>
      <c r="BWR383" s="44"/>
      <c r="BWS383" s="44"/>
      <c r="BWT383" s="44"/>
      <c r="BWU383" s="44"/>
      <c r="BWV383" s="44"/>
      <c r="BWW383" s="44"/>
      <c r="BWX383" s="44"/>
      <c r="BWY383" s="44"/>
      <c r="BWZ383" s="44"/>
      <c r="BXA383" s="44"/>
      <c r="BXB383" s="44"/>
      <c r="BXC383" s="44"/>
      <c r="BXD383" s="44"/>
      <c r="BXE383" s="44"/>
      <c r="BXF383" s="44"/>
      <c r="BXG383" s="44"/>
      <c r="BXH383" s="44"/>
      <c r="BXI383" s="44"/>
      <c r="BXJ383" s="44"/>
      <c r="BXK383" s="44"/>
      <c r="BXL383" s="44"/>
      <c r="BXM383" s="44"/>
      <c r="BXN383" s="44"/>
      <c r="BXO383" s="44"/>
      <c r="BXP383" s="44"/>
      <c r="BXQ383" s="44"/>
      <c r="BXR383" s="44"/>
      <c r="BXS383" s="44"/>
      <c r="BXT383" s="44"/>
      <c r="BXU383" s="44"/>
      <c r="BXV383" s="44"/>
      <c r="BXW383" s="44"/>
      <c r="BXX383" s="44"/>
      <c r="BXY383" s="44"/>
      <c r="BXZ383" s="44"/>
      <c r="BYA383" s="44"/>
      <c r="BYB383" s="44"/>
      <c r="BYC383" s="44"/>
      <c r="BYD383" s="44"/>
      <c r="BYE383" s="44"/>
      <c r="BYF383" s="44"/>
      <c r="BYG383" s="44"/>
      <c r="BYH383" s="44"/>
      <c r="BYI383" s="44"/>
      <c r="BYJ383" s="44"/>
      <c r="BYK383" s="44"/>
      <c r="BYL383" s="44"/>
      <c r="BYM383" s="44"/>
      <c r="BYN383" s="44"/>
      <c r="BYO383" s="44"/>
      <c r="BYP383" s="44"/>
      <c r="BYQ383" s="44"/>
      <c r="BYR383" s="44"/>
      <c r="BYS383" s="44"/>
      <c r="BYT383" s="44"/>
      <c r="BYU383" s="44"/>
      <c r="BYV383" s="44"/>
      <c r="BYW383" s="44"/>
      <c r="BYX383" s="44"/>
      <c r="BYY383" s="44"/>
      <c r="BYZ383" s="44"/>
      <c r="BZA383" s="44"/>
      <c r="BZB383" s="44"/>
      <c r="BZC383" s="44"/>
      <c r="BZD383" s="44"/>
      <c r="BZE383" s="44"/>
      <c r="BZF383" s="44"/>
      <c r="BZG383" s="44"/>
      <c r="BZH383" s="44"/>
      <c r="BZI383" s="44"/>
      <c r="BZJ383" s="44"/>
      <c r="BZK383" s="44"/>
      <c r="BZL383" s="44"/>
      <c r="BZM383" s="44"/>
      <c r="BZN383" s="44"/>
      <c r="BZO383" s="44"/>
      <c r="BZP383" s="44"/>
      <c r="BZQ383" s="44"/>
      <c r="BZR383" s="44"/>
      <c r="BZS383" s="44"/>
      <c r="BZT383" s="44"/>
      <c r="BZU383" s="44"/>
      <c r="BZV383" s="44"/>
      <c r="BZW383" s="44"/>
      <c r="BZX383" s="44"/>
      <c r="BZY383" s="44"/>
      <c r="BZZ383" s="44"/>
      <c r="CAA383" s="44"/>
      <c r="CAB383" s="44"/>
      <c r="CAC383" s="44"/>
      <c r="CAD383" s="44"/>
      <c r="CAE383" s="44"/>
      <c r="CAF383" s="44"/>
      <c r="CAG383" s="44"/>
      <c r="CAH383" s="44"/>
      <c r="CAI383" s="44"/>
      <c r="CAJ383" s="44"/>
      <c r="CAK383" s="44"/>
      <c r="CAL383" s="44"/>
      <c r="CAM383" s="44"/>
      <c r="CAN383" s="44"/>
      <c r="CAO383" s="44"/>
      <c r="CAP383" s="44"/>
      <c r="CAQ383" s="44"/>
      <c r="CAR383" s="44"/>
      <c r="CAS383" s="44"/>
      <c r="CAT383" s="44"/>
      <c r="CAU383" s="44"/>
      <c r="CAV383" s="44"/>
      <c r="CAW383" s="44"/>
      <c r="CAX383" s="44"/>
      <c r="CAY383" s="44"/>
      <c r="CAZ383" s="44"/>
      <c r="CBA383" s="44"/>
      <c r="CBB383" s="44"/>
      <c r="CBC383" s="44"/>
      <c r="CBD383" s="44"/>
      <c r="CBE383" s="44"/>
      <c r="CBF383" s="44"/>
      <c r="CBG383" s="44"/>
      <c r="CBH383" s="44"/>
      <c r="CBI383" s="44"/>
      <c r="CBJ383" s="44"/>
      <c r="CBK383" s="44"/>
      <c r="CBL383" s="44"/>
      <c r="CBM383" s="44"/>
      <c r="CBN383" s="44"/>
      <c r="CBO383" s="44"/>
      <c r="CBP383" s="44"/>
      <c r="CBQ383" s="44"/>
      <c r="CBR383" s="44"/>
      <c r="CBS383" s="44"/>
      <c r="CBT383" s="44"/>
      <c r="CBU383" s="44"/>
      <c r="CBV383" s="44"/>
      <c r="CBW383" s="44"/>
      <c r="CBX383" s="44"/>
      <c r="CBY383" s="44"/>
      <c r="CBZ383" s="44"/>
      <c r="CCA383" s="44"/>
      <c r="CCB383" s="44"/>
      <c r="CCC383" s="44"/>
      <c r="CCD383" s="44"/>
      <c r="CCE383" s="44"/>
      <c r="CCF383" s="44"/>
      <c r="CCG383" s="44"/>
      <c r="CCH383" s="44"/>
      <c r="CCI383" s="44"/>
      <c r="CCJ383" s="44"/>
      <c r="CCK383" s="44"/>
      <c r="CCL383" s="44"/>
      <c r="CCM383" s="44"/>
      <c r="CCN383" s="44"/>
      <c r="CCO383" s="44"/>
      <c r="CCP383" s="44"/>
      <c r="CCQ383" s="44"/>
      <c r="CCR383" s="44"/>
      <c r="CCS383" s="44"/>
      <c r="CCT383" s="44"/>
      <c r="CCU383" s="44"/>
      <c r="CCV383" s="44"/>
      <c r="CCW383" s="44"/>
      <c r="CCX383" s="44"/>
      <c r="CCY383" s="44"/>
      <c r="CCZ383" s="44"/>
      <c r="CDA383" s="44"/>
      <c r="CDB383" s="44"/>
      <c r="CDC383" s="44"/>
      <c r="CDD383" s="44"/>
      <c r="CDE383" s="44"/>
      <c r="CDF383" s="44"/>
      <c r="CDG383" s="44"/>
      <c r="CDH383" s="44"/>
      <c r="CDI383" s="44"/>
      <c r="CDJ383" s="44"/>
      <c r="CDK383" s="44"/>
      <c r="CDL383" s="44"/>
      <c r="CDM383" s="44"/>
      <c r="CDN383" s="44"/>
      <c r="CDO383" s="44"/>
      <c r="CDP383" s="44"/>
      <c r="CDQ383" s="44"/>
      <c r="CDR383" s="44"/>
      <c r="CDS383" s="44"/>
      <c r="CDT383" s="44"/>
      <c r="CDU383" s="44"/>
      <c r="CDV383" s="44"/>
      <c r="CDW383" s="44"/>
      <c r="CDX383" s="44"/>
      <c r="CDY383" s="44"/>
      <c r="CDZ383" s="44"/>
      <c r="CEA383" s="44"/>
      <c r="CEB383" s="44"/>
      <c r="CEC383" s="44"/>
      <c r="CED383" s="44"/>
      <c r="CEE383" s="44"/>
      <c r="CEF383" s="44"/>
      <c r="CEG383" s="44"/>
      <c r="CEH383" s="44"/>
      <c r="CEI383" s="44"/>
      <c r="CEJ383" s="44"/>
      <c r="CEK383" s="44"/>
      <c r="CEL383" s="44"/>
      <c r="CEM383" s="44"/>
      <c r="CEN383" s="44"/>
      <c r="CEO383" s="44"/>
      <c r="CEP383" s="44"/>
      <c r="CEQ383" s="44"/>
      <c r="CER383" s="44"/>
      <c r="CES383" s="44"/>
      <c r="CET383" s="44"/>
      <c r="CEU383" s="44"/>
      <c r="CEV383" s="44"/>
      <c r="CEW383" s="44"/>
      <c r="CEX383" s="44"/>
      <c r="CEY383" s="44"/>
      <c r="CEZ383" s="44"/>
      <c r="CFA383" s="44"/>
      <c r="CFB383" s="44"/>
      <c r="CFC383" s="44"/>
      <c r="CFD383" s="44"/>
      <c r="CFE383" s="44"/>
      <c r="CFF383" s="44"/>
      <c r="CFG383" s="44"/>
      <c r="CFH383" s="44"/>
      <c r="CFI383" s="44"/>
      <c r="CFJ383" s="44"/>
      <c r="CFK383" s="44"/>
      <c r="CFL383" s="44"/>
      <c r="CFM383" s="44"/>
      <c r="CFN383" s="44"/>
      <c r="CFO383" s="44"/>
      <c r="CFP383" s="44"/>
      <c r="CFQ383" s="44"/>
      <c r="CFR383" s="44"/>
      <c r="CFS383" s="44"/>
      <c r="CFT383" s="44"/>
      <c r="CFU383" s="44"/>
      <c r="CFV383" s="44"/>
      <c r="CFW383" s="44"/>
      <c r="CFX383" s="44"/>
      <c r="CFY383" s="44"/>
      <c r="CFZ383" s="44"/>
      <c r="CGA383" s="44"/>
      <c r="CGB383" s="44"/>
      <c r="CGC383" s="44"/>
      <c r="CGD383" s="44"/>
      <c r="CGE383" s="44"/>
      <c r="CGF383" s="44"/>
      <c r="CGG383" s="44"/>
      <c r="CGH383" s="44"/>
      <c r="CGI383" s="44"/>
      <c r="CGJ383" s="44"/>
      <c r="CGK383" s="44"/>
      <c r="CGL383" s="44"/>
      <c r="CGM383" s="44"/>
      <c r="CGN383" s="44"/>
      <c r="CGO383" s="44"/>
      <c r="CGP383" s="44"/>
      <c r="CGQ383" s="44"/>
      <c r="CGR383" s="44"/>
      <c r="CGS383" s="44"/>
      <c r="CGT383" s="44"/>
      <c r="CGU383" s="44"/>
      <c r="CGV383" s="44"/>
      <c r="CGW383" s="44"/>
      <c r="CGX383" s="44"/>
      <c r="CGY383" s="44"/>
      <c r="CGZ383" s="44"/>
      <c r="CHA383" s="44"/>
      <c r="CHB383" s="44"/>
      <c r="CHC383" s="44"/>
      <c r="CHD383" s="44"/>
      <c r="CHE383" s="44"/>
      <c r="CHF383" s="44"/>
      <c r="CHG383" s="44"/>
      <c r="CHH383" s="44"/>
      <c r="CHI383" s="44"/>
      <c r="CHJ383" s="44"/>
      <c r="CHK383" s="44"/>
      <c r="CHL383" s="44"/>
      <c r="CHM383" s="44"/>
      <c r="CHN383" s="44"/>
      <c r="CHO383" s="44"/>
      <c r="CHP383" s="44"/>
      <c r="CHQ383" s="44"/>
      <c r="CHR383" s="44"/>
      <c r="CHS383" s="44"/>
      <c r="CHT383" s="44"/>
      <c r="CHU383" s="44"/>
      <c r="CHV383" s="44"/>
      <c r="CHW383" s="44"/>
      <c r="CHX383" s="44"/>
      <c r="CHY383" s="44"/>
      <c r="CHZ383" s="44"/>
      <c r="CIA383" s="44"/>
      <c r="CIB383" s="44"/>
      <c r="CIC383" s="44"/>
      <c r="CID383" s="44"/>
      <c r="CIE383" s="44"/>
      <c r="CIF383" s="44"/>
      <c r="CIG383" s="44"/>
      <c r="CIH383" s="44"/>
      <c r="CII383" s="44"/>
      <c r="CIJ383" s="44"/>
      <c r="CIK383" s="44"/>
      <c r="CIL383" s="44"/>
      <c r="CIM383" s="44"/>
      <c r="CIN383" s="44"/>
      <c r="CIO383" s="44"/>
      <c r="CIP383" s="44"/>
      <c r="CIQ383" s="44"/>
      <c r="CIR383" s="44"/>
      <c r="CIS383" s="44"/>
      <c r="CIT383" s="44"/>
      <c r="CIU383" s="44"/>
      <c r="CIV383" s="44"/>
      <c r="CIW383" s="44"/>
      <c r="CIX383" s="44"/>
      <c r="CIY383" s="44"/>
      <c r="CIZ383" s="44"/>
      <c r="CJA383" s="44"/>
      <c r="CJB383" s="44"/>
      <c r="CJC383" s="44"/>
      <c r="CJD383" s="44"/>
      <c r="CJE383" s="44"/>
      <c r="CJF383" s="44"/>
      <c r="CJG383" s="44"/>
      <c r="CJH383" s="538"/>
    </row>
    <row r="384" spans="1:2296" s="125" customFormat="1" ht="44.4" customHeight="1" x14ac:dyDescent="0.3">
      <c r="A384" s="812"/>
      <c r="B384" s="812"/>
      <c r="C384" s="812"/>
      <c r="D384" s="328" t="s">
        <v>509</v>
      </c>
      <c r="E384" s="542"/>
      <c r="F384" s="328"/>
      <c r="G384" s="393" t="s">
        <v>510</v>
      </c>
      <c r="H384" s="5">
        <f>H385</f>
        <v>0</v>
      </c>
      <c r="I384" s="6">
        <f t="shared" ref="I384:K384" si="222">I385</f>
        <v>282649984</v>
      </c>
      <c r="J384" s="6">
        <f t="shared" si="222"/>
        <v>257536263</v>
      </c>
      <c r="K384" s="6">
        <f t="shared" si="222"/>
        <v>252323263</v>
      </c>
      <c r="L384" s="46"/>
      <c r="M384" s="352">
        <f>M385</f>
        <v>89142128.269999996</v>
      </c>
      <c r="N384" s="353">
        <f t="shared" ref="N384:P384" si="223">N385</f>
        <v>41758520</v>
      </c>
      <c r="O384" s="353">
        <f t="shared" si="223"/>
        <v>41758520</v>
      </c>
      <c r="P384" s="353">
        <f t="shared" si="223"/>
        <v>41758520</v>
      </c>
      <c r="Q384" s="176"/>
      <c r="R384" s="352">
        <v>0</v>
      </c>
      <c r="S384" s="486">
        <v>0</v>
      </c>
      <c r="T384" s="486">
        <v>0</v>
      </c>
      <c r="U384" s="486">
        <v>0</v>
      </c>
      <c r="V384" s="43"/>
      <c r="W384" s="497">
        <f>H384+M384+R384</f>
        <v>89142128.269999996</v>
      </c>
      <c r="X384" s="19">
        <f t="shared" ref="X384:Z385" si="224">I384+N384+S384</f>
        <v>324408504</v>
      </c>
      <c r="Y384" s="19">
        <f t="shared" si="224"/>
        <v>299294783</v>
      </c>
      <c r="Z384" s="155">
        <f t="shared" si="224"/>
        <v>294081783</v>
      </c>
      <c r="AA384" s="897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  <c r="FC384" s="124"/>
      <c r="FD384" s="124"/>
      <c r="FE384" s="124"/>
      <c r="FF384" s="124"/>
      <c r="FG384" s="124"/>
      <c r="FH384" s="124"/>
      <c r="FI384" s="124"/>
      <c r="FJ384" s="124"/>
      <c r="FK384" s="124"/>
      <c r="FL384" s="124"/>
      <c r="FM384" s="124"/>
      <c r="FN384" s="124"/>
      <c r="FO384" s="124"/>
      <c r="FP384" s="124"/>
      <c r="FQ384" s="124"/>
      <c r="FR384" s="124"/>
      <c r="FS384" s="124"/>
      <c r="FT384" s="124"/>
      <c r="FU384" s="124"/>
      <c r="FV384" s="124"/>
      <c r="FW384" s="124"/>
      <c r="FX384" s="124"/>
      <c r="FY384" s="124"/>
      <c r="FZ384" s="124"/>
      <c r="GA384" s="124"/>
      <c r="GB384" s="124"/>
      <c r="GC384" s="124"/>
      <c r="GD384" s="124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  <c r="GO384" s="124"/>
      <c r="GP384" s="124"/>
      <c r="GQ384" s="124"/>
      <c r="GR384" s="124"/>
      <c r="GS384" s="124"/>
      <c r="GT384" s="124"/>
      <c r="GU384" s="124"/>
      <c r="GV384" s="124"/>
      <c r="GW384" s="124"/>
      <c r="GX384" s="124"/>
      <c r="GY384" s="124"/>
      <c r="GZ384" s="124"/>
      <c r="HA384" s="124"/>
      <c r="HB384" s="124"/>
      <c r="HC384" s="124"/>
      <c r="HD384" s="124"/>
      <c r="HE384" s="124"/>
      <c r="HF384" s="124"/>
      <c r="HG384" s="124"/>
      <c r="HH384" s="124"/>
      <c r="HI384" s="124"/>
      <c r="HJ384" s="124"/>
      <c r="HK384" s="124"/>
      <c r="HL384" s="124"/>
      <c r="HM384" s="124"/>
      <c r="HN384" s="124"/>
      <c r="HO384" s="124"/>
      <c r="HP384" s="124"/>
      <c r="HQ384" s="124"/>
      <c r="HR384" s="124"/>
      <c r="HS384" s="124"/>
      <c r="HT384" s="124"/>
      <c r="HU384" s="124"/>
      <c r="HV384" s="124"/>
      <c r="HW384" s="124"/>
      <c r="HX384" s="124"/>
      <c r="HY384" s="124"/>
      <c r="HZ384" s="124"/>
      <c r="IA384" s="124"/>
      <c r="IB384" s="124"/>
      <c r="IC384" s="124"/>
      <c r="ID384" s="124"/>
      <c r="IE384" s="124"/>
      <c r="IF384" s="124"/>
      <c r="IG384" s="124"/>
      <c r="IH384" s="124"/>
      <c r="II384" s="124"/>
      <c r="IJ384" s="124"/>
      <c r="IK384" s="124"/>
      <c r="IL384" s="124"/>
      <c r="IM384" s="124"/>
      <c r="IN384" s="124"/>
      <c r="IO384" s="124"/>
      <c r="IP384" s="124"/>
      <c r="IQ384" s="124"/>
      <c r="IR384" s="124"/>
      <c r="IS384" s="124"/>
      <c r="IT384" s="124"/>
      <c r="IU384" s="124"/>
      <c r="IV384" s="124"/>
      <c r="IW384" s="124"/>
      <c r="IX384" s="124"/>
      <c r="IY384" s="124"/>
      <c r="IZ384" s="124"/>
      <c r="JA384" s="124"/>
      <c r="JB384" s="124"/>
      <c r="JC384" s="124"/>
      <c r="JD384" s="124"/>
      <c r="JE384" s="124"/>
      <c r="JF384" s="124"/>
      <c r="JG384" s="124"/>
      <c r="JH384" s="124"/>
      <c r="JI384" s="124"/>
      <c r="JJ384" s="124"/>
      <c r="JK384" s="124"/>
      <c r="JL384" s="124"/>
      <c r="JM384" s="124"/>
      <c r="JN384" s="124"/>
      <c r="JO384" s="124"/>
      <c r="JP384" s="124"/>
      <c r="JQ384" s="124"/>
      <c r="JR384" s="124"/>
      <c r="JS384" s="124"/>
      <c r="JT384" s="124"/>
      <c r="JU384" s="124"/>
      <c r="JV384" s="124"/>
      <c r="JW384" s="124"/>
      <c r="JX384" s="124"/>
      <c r="JY384" s="124"/>
      <c r="JZ384" s="124"/>
      <c r="KA384" s="124"/>
      <c r="KB384" s="124"/>
      <c r="KC384" s="124"/>
      <c r="KD384" s="124"/>
      <c r="KE384" s="124"/>
      <c r="KF384" s="124"/>
      <c r="KG384" s="124"/>
      <c r="KH384" s="124"/>
      <c r="KI384" s="124"/>
      <c r="KJ384" s="124"/>
      <c r="KK384" s="124"/>
      <c r="KL384" s="124"/>
      <c r="KM384" s="124"/>
      <c r="KN384" s="124"/>
      <c r="KO384" s="124"/>
      <c r="KP384" s="124"/>
      <c r="KQ384" s="124"/>
      <c r="KR384" s="124"/>
      <c r="KS384" s="124"/>
      <c r="KT384" s="124"/>
      <c r="KU384" s="124"/>
      <c r="KV384" s="124"/>
      <c r="KW384" s="124"/>
      <c r="KX384" s="124"/>
      <c r="KY384" s="124"/>
      <c r="KZ384" s="124"/>
      <c r="LA384" s="124"/>
      <c r="LB384" s="124"/>
      <c r="LC384" s="124"/>
      <c r="LD384" s="124"/>
      <c r="LE384" s="124"/>
      <c r="LF384" s="124"/>
      <c r="LG384" s="124"/>
      <c r="LH384" s="124"/>
      <c r="LI384" s="124"/>
      <c r="LJ384" s="124"/>
      <c r="LK384" s="124"/>
      <c r="LL384" s="124"/>
      <c r="LM384" s="124"/>
      <c r="LN384" s="124"/>
      <c r="LO384" s="124"/>
      <c r="LP384" s="124"/>
      <c r="LQ384" s="124"/>
      <c r="LR384" s="124"/>
      <c r="LS384" s="124"/>
      <c r="LT384" s="124"/>
      <c r="LU384" s="124"/>
      <c r="LV384" s="124"/>
      <c r="LW384" s="124"/>
      <c r="LX384" s="124"/>
      <c r="LY384" s="124"/>
      <c r="LZ384" s="124"/>
      <c r="MA384" s="124"/>
      <c r="MB384" s="124"/>
      <c r="MC384" s="124"/>
      <c r="MD384" s="124"/>
      <c r="ME384" s="124"/>
      <c r="MF384" s="124"/>
      <c r="MG384" s="124"/>
      <c r="MH384" s="124"/>
      <c r="MI384" s="124"/>
      <c r="MJ384" s="124"/>
      <c r="MK384" s="124"/>
      <c r="ML384" s="124"/>
      <c r="MM384" s="124"/>
      <c r="MN384" s="124"/>
      <c r="MO384" s="124"/>
      <c r="MP384" s="124"/>
      <c r="MQ384" s="124"/>
      <c r="MR384" s="124"/>
      <c r="MS384" s="124"/>
      <c r="MT384" s="124"/>
      <c r="MU384" s="124"/>
      <c r="MV384" s="124"/>
      <c r="MW384" s="124"/>
      <c r="MX384" s="124"/>
      <c r="MY384" s="124"/>
      <c r="MZ384" s="124"/>
      <c r="NA384" s="124"/>
      <c r="NB384" s="124"/>
      <c r="NC384" s="124"/>
      <c r="ND384" s="124"/>
      <c r="NE384" s="124"/>
      <c r="NF384" s="124"/>
      <c r="NG384" s="124"/>
      <c r="NH384" s="124"/>
      <c r="NI384" s="124"/>
      <c r="NJ384" s="124"/>
      <c r="NK384" s="124"/>
      <c r="NL384" s="124"/>
      <c r="NM384" s="124"/>
      <c r="NN384" s="124"/>
      <c r="NO384" s="124"/>
      <c r="NP384" s="124"/>
      <c r="NQ384" s="124"/>
      <c r="NR384" s="124"/>
      <c r="NS384" s="124"/>
      <c r="NT384" s="124"/>
      <c r="NU384" s="124"/>
      <c r="NV384" s="124"/>
      <c r="NW384" s="124"/>
      <c r="NX384" s="124"/>
      <c r="NY384" s="124"/>
      <c r="NZ384" s="124"/>
      <c r="OA384" s="124"/>
      <c r="OB384" s="124"/>
      <c r="OC384" s="124"/>
      <c r="OD384" s="124"/>
      <c r="OE384" s="124"/>
      <c r="OF384" s="124"/>
      <c r="OG384" s="124"/>
      <c r="OH384" s="124"/>
      <c r="OI384" s="124"/>
      <c r="OJ384" s="124"/>
      <c r="OK384" s="124"/>
      <c r="OL384" s="124"/>
      <c r="OM384" s="124"/>
      <c r="ON384" s="124"/>
      <c r="OO384" s="124"/>
      <c r="OP384" s="124"/>
      <c r="OQ384" s="124"/>
      <c r="OR384" s="124"/>
      <c r="OS384" s="124"/>
      <c r="OT384" s="124"/>
      <c r="OU384" s="124"/>
      <c r="OV384" s="124"/>
      <c r="OW384" s="124"/>
      <c r="OX384" s="124"/>
      <c r="OY384" s="124"/>
      <c r="OZ384" s="124"/>
      <c r="PA384" s="124"/>
      <c r="PB384" s="124"/>
      <c r="PC384" s="124"/>
      <c r="PD384" s="124"/>
      <c r="PE384" s="124"/>
      <c r="PF384" s="124"/>
      <c r="PG384" s="124"/>
      <c r="PH384" s="124"/>
      <c r="PI384" s="124"/>
      <c r="PJ384" s="124"/>
      <c r="PK384" s="124"/>
      <c r="PL384" s="124"/>
      <c r="PM384" s="124"/>
      <c r="PN384" s="124"/>
      <c r="PO384" s="124"/>
      <c r="PP384" s="124"/>
      <c r="PQ384" s="124"/>
      <c r="PR384" s="124"/>
      <c r="PS384" s="124"/>
      <c r="PT384" s="124"/>
      <c r="PU384" s="124"/>
      <c r="PV384" s="124"/>
      <c r="PW384" s="124"/>
      <c r="PX384" s="124"/>
      <c r="PY384" s="124"/>
      <c r="PZ384" s="124"/>
      <c r="QA384" s="124"/>
      <c r="QB384" s="124"/>
      <c r="QC384" s="124"/>
      <c r="QD384" s="124"/>
      <c r="QE384" s="124"/>
      <c r="QF384" s="124"/>
      <c r="QG384" s="124"/>
      <c r="QH384" s="124"/>
      <c r="QI384" s="124"/>
      <c r="QJ384" s="124"/>
      <c r="QK384" s="124"/>
      <c r="QL384" s="124"/>
      <c r="QM384" s="124"/>
      <c r="QN384" s="124"/>
      <c r="QO384" s="124"/>
      <c r="QP384" s="124"/>
      <c r="QQ384" s="124"/>
      <c r="QR384" s="124"/>
      <c r="QS384" s="124"/>
      <c r="QT384" s="124"/>
      <c r="QU384" s="124"/>
      <c r="QV384" s="124"/>
      <c r="QW384" s="124"/>
      <c r="QX384" s="124"/>
      <c r="QY384" s="124"/>
      <c r="QZ384" s="124"/>
      <c r="RA384" s="124"/>
      <c r="RB384" s="124"/>
      <c r="RC384" s="124"/>
      <c r="RD384" s="124"/>
      <c r="RE384" s="124"/>
      <c r="RF384" s="124"/>
      <c r="RG384" s="124"/>
      <c r="RH384" s="124"/>
      <c r="RI384" s="124"/>
      <c r="RJ384" s="124"/>
      <c r="RK384" s="124"/>
      <c r="RL384" s="124"/>
      <c r="RM384" s="124"/>
      <c r="RN384" s="124"/>
      <c r="RO384" s="124"/>
      <c r="RP384" s="124"/>
      <c r="RQ384" s="124"/>
      <c r="RR384" s="124"/>
      <c r="RS384" s="124"/>
      <c r="RT384" s="124"/>
      <c r="RU384" s="124"/>
      <c r="RV384" s="124"/>
      <c r="RW384" s="124"/>
      <c r="RX384" s="124"/>
      <c r="RY384" s="124"/>
      <c r="RZ384" s="124"/>
      <c r="SA384" s="124"/>
      <c r="SB384" s="124"/>
      <c r="SC384" s="124"/>
      <c r="SD384" s="124"/>
      <c r="SE384" s="124"/>
      <c r="SF384" s="124"/>
      <c r="SG384" s="124"/>
      <c r="SH384" s="124"/>
      <c r="SI384" s="124"/>
      <c r="SJ384" s="124"/>
      <c r="SK384" s="124"/>
      <c r="SL384" s="124"/>
      <c r="SM384" s="124"/>
      <c r="SN384" s="124"/>
      <c r="SO384" s="124"/>
      <c r="SP384" s="124"/>
      <c r="SQ384" s="124"/>
      <c r="SR384" s="124"/>
      <c r="SS384" s="124"/>
      <c r="ST384" s="124"/>
      <c r="SU384" s="124"/>
      <c r="SV384" s="124"/>
      <c r="SW384" s="124"/>
      <c r="SX384" s="124"/>
      <c r="SY384" s="124"/>
      <c r="SZ384" s="124"/>
      <c r="TA384" s="124"/>
      <c r="TB384" s="124"/>
      <c r="TC384" s="124"/>
      <c r="TD384" s="124"/>
      <c r="TE384" s="124"/>
      <c r="TF384" s="124"/>
      <c r="TG384" s="124"/>
      <c r="TH384" s="124"/>
      <c r="TI384" s="124"/>
      <c r="TJ384" s="124"/>
      <c r="TK384" s="124"/>
      <c r="TL384" s="124"/>
      <c r="TM384" s="124"/>
      <c r="TN384" s="124"/>
      <c r="TO384" s="124"/>
      <c r="TP384" s="124"/>
      <c r="TQ384" s="124"/>
      <c r="TR384" s="124"/>
      <c r="TS384" s="124"/>
      <c r="TT384" s="124"/>
      <c r="TU384" s="124"/>
      <c r="TV384" s="124"/>
      <c r="TW384" s="124"/>
      <c r="TX384" s="124"/>
      <c r="TY384" s="124"/>
      <c r="TZ384" s="124"/>
      <c r="UA384" s="124"/>
      <c r="UB384" s="124"/>
      <c r="UC384" s="124"/>
      <c r="UD384" s="124"/>
      <c r="UE384" s="124"/>
      <c r="UF384" s="124"/>
      <c r="UG384" s="124"/>
      <c r="UH384" s="124"/>
      <c r="UI384" s="124"/>
      <c r="UJ384" s="124"/>
      <c r="UK384" s="124"/>
      <c r="UL384" s="124"/>
      <c r="UM384" s="124"/>
      <c r="UN384" s="124"/>
      <c r="UO384" s="124"/>
      <c r="UP384" s="124"/>
      <c r="UQ384" s="124"/>
      <c r="UR384" s="124"/>
      <c r="US384" s="124"/>
      <c r="UT384" s="124"/>
      <c r="UU384" s="124"/>
      <c r="UV384" s="124"/>
      <c r="UW384" s="124"/>
      <c r="UX384" s="124"/>
      <c r="UY384" s="124"/>
      <c r="UZ384" s="124"/>
      <c r="VA384" s="124"/>
      <c r="VB384" s="124"/>
      <c r="VC384" s="124"/>
      <c r="VD384" s="124"/>
      <c r="VE384" s="124"/>
      <c r="VF384" s="124"/>
      <c r="VG384" s="124"/>
      <c r="VH384" s="124"/>
      <c r="VI384" s="124"/>
      <c r="VJ384" s="124"/>
      <c r="VK384" s="124"/>
      <c r="VL384" s="124"/>
      <c r="VM384" s="124"/>
      <c r="VN384" s="124"/>
      <c r="VO384" s="124"/>
      <c r="VP384" s="124"/>
      <c r="VQ384" s="124"/>
      <c r="VR384" s="124"/>
      <c r="VS384" s="124"/>
      <c r="VT384" s="124"/>
      <c r="VU384" s="124"/>
      <c r="VV384" s="124"/>
      <c r="VW384" s="124"/>
      <c r="VX384" s="124"/>
      <c r="VY384" s="124"/>
      <c r="VZ384" s="124"/>
      <c r="WA384" s="124"/>
      <c r="WB384" s="124"/>
      <c r="WC384" s="124"/>
      <c r="WD384" s="124"/>
      <c r="WE384" s="124"/>
      <c r="WF384" s="124"/>
      <c r="WG384" s="124"/>
      <c r="WH384" s="124"/>
      <c r="WI384" s="124"/>
      <c r="WJ384" s="124"/>
      <c r="WK384" s="124"/>
      <c r="WL384" s="124"/>
      <c r="WM384" s="124"/>
      <c r="WN384" s="124"/>
      <c r="WO384" s="124"/>
      <c r="WP384" s="124"/>
      <c r="WQ384" s="124"/>
      <c r="WR384" s="124"/>
      <c r="WS384" s="124"/>
      <c r="WT384" s="124"/>
      <c r="WU384" s="124"/>
      <c r="WV384" s="124"/>
      <c r="WW384" s="124"/>
      <c r="WX384" s="124"/>
      <c r="WY384" s="124"/>
      <c r="WZ384" s="124"/>
      <c r="XA384" s="124"/>
      <c r="XB384" s="124"/>
      <c r="XC384" s="124"/>
      <c r="XD384" s="124"/>
      <c r="XE384" s="124"/>
      <c r="XF384" s="124"/>
      <c r="XG384" s="124"/>
      <c r="XH384" s="124"/>
      <c r="XI384" s="124"/>
      <c r="XJ384" s="124"/>
      <c r="XK384" s="124"/>
      <c r="XL384" s="124"/>
      <c r="XM384" s="124"/>
      <c r="XN384" s="124"/>
      <c r="XO384" s="124"/>
      <c r="XP384" s="124"/>
      <c r="XQ384" s="124"/>
      <c r="XR384" s="124"/>
      <c r="XS384" s="124"/>
      <c r="XT384" s="124"/>
      <c r="XU384" s="124"/>
      <c r="XV384" s="124"/>
      <c r="XW384" s="124"/>
      <c r="XX384" s="124"/>
      <c r="XY384" s="124"/>
      <c r="XZ384" s="124"/>
      <c r="YA384" s="124"/>
      <c r="YB384" s="124"/>
      <c r="YC384" s="124"/>
      <c r="YD384" s="124"/>
      <c r="YE384" s="124"/>
      <c r="YF384" s="124"/>
      <c r="YG384" s="124"/>
      <c r="YH384" s="124"/>
      <c r="YI384" s="124"/>
      <c r="YJ384" s="124"/>
      <c r="YK384" s="124"/>
      <c r="YL384" s="124"/>
      <c r="YM384" s="124"/>
      <c r="YN384" s="124"/>
      <c r="YO384" s="124"/>
      <c r="YP384" s="124"/>
      <c r="YQ384" s="124"/>
      <c r="YR384" s="124"/>
      <c r="YS384" s="124"/>
      <c r="YT384" s="124"/>
      <c r="YU384" s="124"/>
      <c r="YV384" s="124"/>
      <c r="YW384" s="124"/>
      <c r="YX384" s="124"/>
      <c r="YY384" s="124"/>
      <c r="YZ384" s="124"/>
      <c r="ZA384" s="124"/>
      <c r="ZB384" s="124"/>
      <c r="ZC384" s="124"/>
      <c r="ZD384" s="124"/>
      <c r="ZE384" s="124"/>
      <c r="ZF384" s="124"/>
      <c r="ZG384" s="124"/>
      <c r="ZH384" s="124"/>
      <c r="ZI384" s="124"/>
      <c r="ZJ384" s="124"/>
      <c r="ZK384" s="124"/>
      <c r="ZL384" s="124"/>
      <c r="ZM384" s="124"/>
      <c r="ZN384" s="124"/>
      <c r="ZO384" s="124"/>
      <c r="ZP384" s="124"/>
      <c r="ZQ384" s="124"/>
      <c r="ZR384" s="124"/>
      <c r="ZS384" s="124"/>
      <c r="ZT384" s="124"/>
      <c r="ZU384" s="124"/>
      <c r="ZV384" s="124"/>
      <c r="ZW384" s="124"/>
      <c r="ZX384" s="124"/>
      <c r="ZY384" s="124"/>
      <c r="ZZ384" s="124"/>
      <c r="AAA384" s="124"/>
      <c r="AAB384" s="124"/>
      <c r="AAC384" s="124"/>
      <c r="AAD384" s="124"/>
      <c r="AAE384" s="124"/>
      <c r="AAF384" s="124"/>
      <c r="AAG384" s="124"/>
      <c r="AAH384" s="124"/>
      <c r="AAI384" s="124"/>
      <c r="AAJ384" s="124"/>
      <c r="AAK384" s="124"/>
      <c r="AAL384" s="124"/>
      <c r="AAM384" s="124"/>
      <c r="AAN384" s="124"/>
      <c r="AAO384" s="124"/>
      <c r="AAP384" s="124"/>
      <c r="AAQ384" s="124"/>
      <c r="AAR384" s="124"/>
      <c r="AAS384" s="124"/>
      <c r="AAT384" s="124"/>
      <c r="AAU384" s="124"/>
      <c r="AAV384" s="124"/>
      <c r="AAW384" s="124"/>
      <c r="AAX384" s="124"/>
      <c r="AAY384" s="124"/>
      <c r="AAZ384" s="124"/>
      <c r="ABA384" s="124"/>
      <c r="ABB384" s="124"/>
      <c r="ABC384" s="124"/>
      <c r="ABD384" s="124"/>
      <c r="ABE384" s="124"/>
      <c r="ABF384" s="124"/>
      <c r="ABG384" s="124"/>
      <c r="ABH384" s="124"/>
      <c r="ABI384" s="124"/>
      <c r="ABJ384" s="124"/>
      <c r="ABK384" s="124"/>
      <c r="ABL384" s="124"/>
      <c r="ABM384" s="124"/>
      <c r="ABN384" s="124"/>
      <c r="ABO384" s="124"/>
      <c r="ABP384" s="124"/>
      <c r="ABQ384" s="124"/>
      <c r="ABR384" s="124"/>
      <c r="ABS384" s="124"/>
      <c r="ABT384" s="124"/>
      <c r="ABU384" s="124"/>
      <c r="ABV384" s="124"/>
      <c r="ABW384" s="124"/>
      <c r="ABX384" s="124"/>
      <c r="ABY384" s="124"/>
      <c r="ABZ384" s="124"/>
      <c r="ACA384" s="124"/>
      <c r="ACB384" s="124"/>
      <c r="ACC384" s="124"/>
      <c r="ACD384" s="124"/>
      <c r="ACE384" s="124"/>
      <c r="ACF384" s="124"/>
      <c r="ACG384" s="124"/>
      <c r="ACH384" s="124"/>
      <c r="ACI384" s="124"/>
      <c r="ACJ384" s="124"/>
      <c r="ACK384" s="124"/>
      <c r="ACL384" s="124"/>
      <c r="ACM384" s="124"/>
      <c r="ACN384" s="124"/>
      <c r="ACO384" s="124"/>
      <c r="ACP384" s="124"/>
      <c r="ACQ384" s="124"/>
      <c r="ACR384" s="124"/>
      <c r="ACS384" s="124"/>
      <c r="ACT384" s="124"/>
      <c r="ACU384" s="124"/>
      <c r="ACV384" s="124"/>
      <c r="ACW384" s="124"/>
      <c r="ACX384" s="124"/>
      <c r="ACY384" s="124"/>
      <c r="ACZ384" s="124"/>
      <c r="ADA384" s="124"/>
      <c r="ADB384" s="124"/>
      <c r="ADC384" s="124"/>
      <c r="ADD384" s="124"/>
      <c r="ADE384" s="124"/>
      <c r="ADF384" s="124"/>
      <c r="ADG384" s="124"/>
      <c r="ADH384" s="124"/>
      <c r="ADI384" s="124"/>
      <c r="ADJ384" s="124"/>
      <c r="ADK384" s="124"/>
      <c r="ADL384" s="124"/>
      <c r="ADM384" s="124"/>
      <c r="ADN384" s="124"/>
      <c r="ADO384" s="124"/>
      <c r="ADP384" s="124"/>
      <c r="ADQ384" s="124"/>
      <c r="ADR384" s="124"/>
      <c r="ADS384" s="124"/>
      <c r="ADT384" s="124"/>
      <c r="ADU384" s="124"/>
      <c r="ADV384" s="124"/>
      <c r="ADW384" s="124"/>
      <c r="ADX384" s="124"/>
      <c r="ADY384" s="124"/>
      <c r="ADZ384" s="124"/>
      <c r="AEA384" s="124"/>
      <c r="AEB384" s="124"/>
      <c r="AEC384" s="124"/>
      <c r="AED384" s="124"/>
      <c r="AEE384" s="124"/>
      <c r="AEF384" s="124"/>
      <c r="AEG384" s="124"/>
      <c r="AEH384" s="124"/>
      <c r="AEI384" s="124"/>
      <c r="AEJ384" s="124"/>
      <c r="AEK384" s="124"/>
      <c r="AEL384" s="124"/>
      <c r="AEM384" s="124"/>
      <c r="AEN384" s="124"/>
      <c r="AEO384" s="124"/>
      <c r="AEP384" s="124"/>
      <c r="AEQ384" s="124"/>
      <c r="AER384" s="124"/>
      <c r="AES384" s="124"/>
      <c r="AET384" s="124"/>
      <c r="AEU384" s="124"/>
      <c r="AEV384" s="124"/>
      <c r="AEW384" s="124"/>
      <c r="AEX384" s="124"/>
      <c r="AEY384" s="124"/>
      <c r="AEZ384" s="124"/>
      <c r="AFA384" s="124"/>
      <c r="AFB384" s="124"/>
      <c r="AFC384" s="124"/>
      <c r="AFD384" s="124"/>
      <c r="AFE384" s="124"/>
      <c r="AFF384" s="124"/>
      <c r="AFG384" s="124"/>
      <c r="AFH384" s="124"/>
      <c r="AFI384" s="124"/>
      <c r="AFJ384" s="124"/>
      <c r="AFK384" s="124"/>
      <c r="AFL384" s="124"/>
      <c r="AFM384" s="124"/>
      <c r="AFN384" s="124"/>
      <c r="AFO384" s="124"/>
      <c r="AFP384" s="124"/>
      <c r="AFQ384" s="124"/>
      <c r="AFR384" s="124"/>
      <c r="AFS384" s="124"/>
      <c r="AFT384" s="124"/>
      <c r="AFU384" s="124"/>
      <c r="AFV384" s="124"/>
      <c r="AFW384" s="124"/>
      <c r="AFX384" s="124"/>
      <c r="AFY384" s="124"/>
      <c r="AFZ384" s="124"/>
      <c r="AGA384" s="124"/>
      <c r="AGB384" s="124"/>
      <c r="AGC384" s="124"/>
      <c r="AGD384" s="124"/>
      <c r="AGE384" s="124"/>
      <c r="AGF384" s="124"/>
      <c r="AGG384" s="124"/>
      <c r="AGH384" s="124"/>
      <c r="AGI384" s="124"/>
      <c r="AGJ384" s="124"/>
      <c r="AGK384" s="124"/>
      <c r="AGL384" s="124"/>
      <c r="AGM384" s="124"/>
      <c r="AGN384" s="124"/>
      <c r="AGO384" s="124"/>
      <c r="AGP384" s="124"/>
      <c r="AGQ384" s="124"/>
      <c r="AGR384" s="124"/>
      <c r="AGS384" s="124"/>
      <c r="AGT384" s="124"/>
      <c r="AGU384" s="124"/>
      <c r="AGV384" s="124"/>
      <c r="AGW384" s="124"/>
      <c r="AGX384" s="124"/>
      <c r="AGY384" s="124"/>
      <c r="AGZ384" s="124"/>
      <c r="AHA384" s="124"/>
      <c r="AHB384" s="124"/>
      <c r="AHC384" s="124"/>
      <c r="AHD384" s="124"/>
      <c r="AHE384" s="124"/>
      <c r="AHF384" s="124"/>
      <c r="AHG384" s="124"/>
      <c r="AHH384" s="124"/>
      <c r="AHI384" s="124"/>
      <c r="AHJ384" s="124"/>
      <c r="AHK384" s="124"/>
      <c r="AHL384" s="124"/>
      <c r="AHM384" s="124"/>
      <c r="AHN384" s="124"/>
      <c r="AHO384" s="124"/>
      <c r="AHP384" s="124"/>
      <c r="AHQ384" s="124"/>
      <c r="AHR384" s="124"/>
      <c r="AHS384" s="124"/>
      <c r="AHT384" s="124"/>
      <c r="AHU384" s="124"/>
      <c r="AHV384" s="124"/>
      <c r="AHW384" s="124"/>
      <c r="AHX384" s="124"/>
      <c r="AHY384" s="124"/>
      <c r="AHZ384" s="124"/>
      <c r="AIA384" s="124"/>
      <c r="AIB384" s="124"/>
      <c r="AIC384" s="124"/>
      <c r="AID384" s="124"/>
      <c r="AIE384" s="124"/>
      <c r="AIF384" s="124"/>
      <c r="AIG384" s="124"/>
      <c r="AIH384" s="124"/>
      <c r="AII384" s="124"/>
      <c r="AIJ384" s="124"/>
      <c r="AIK384" s="124"/>
      <c r="AIL384" s="124"/>
      <c r="AIM384" s="124"/>
      <c r="AIN384" s="124"/>
      <c r="AIO384" s="124"/>
      <c r="AIP384" s="124"/>
      <c r="AIQ384" s="124"/>
      <c r="AIR384" s="124"/>
      <c r="AIS384" s="124"/>
      <c r="AIT384" s="124"/>
      <c r="AIU384" s="124"/>
      <c r="AIV384" s="124"/>
      <c r="AIW384" s="124"/>
      <c r="AIX384" s="124"/>
      <c r="AIY384" s="124"/>
      <c r="AIZ384" s="124"/>
      <c r="AJA384" s="124"/>
      <c r="AJB384" s="124"/>
      <c r="AJC384" s="124"/>
      <c r="AJD384" s="124"/>
      <c r="AJE384" s="124"/>
      <c r="AJF384" s="124"/>
      <c r="AJG384" s="124"/>
      <c r="AJH384" s="124"/>
      <c r="AJI384" s="124"/>
      <c r="AJJ384" s="124"/>
      <c r="AJK384" s="124"/>
      <c r="AJL384" s="124"/>
      <c r="AJM384" s="124"/>
      <c r="AJN384" s="124"/>
      <c r="AJO384" s="124"/>
      <c r="AJP384" s="124"/>
      <c r="AJQ384" s="124"/>
      <c r="AJR384" s="124"/>
      <c r="AJS384" s="124"/>
      <c r="AJT384" s="124"/>
      <c r="AJU384" s="124"/>
      <c r="AJV384" s="124"/>
      <c r="AJW384" s="124"/>
      <c r="AJX384" s="124"/>
      <c r="AJY384" s="124"/>
      <c r="AJZ384" s="124"/>
      <c r="AKA384" s="124"/>
      <c r="AKB384" s="124"/>
      <c r="AKC384" s="124"/>
      <c r="AKD384" s="124"/>
      <c r="AKE384" s="124"/>
      <c r="AKF384" s="124"/>
      <c r="AKG384" s="124"/>
      <c r="AKH384" s="124"/>
      <c r="AKI384" s="124"/>
      <c r="AKJ384" s="124"/>
      <c r="AKK384" s="124"/>
      <c r="AKL384" s="124"/>
      <c r="AKM384" s="124"/>
      <c r="AKN384" s="124"/>
      <c r="AKO384" s="124"/>
      <c r="AKP384" s="124"/>
      <c r="AKQ384" s="124"/>
      <c r="AKR384" s="124"/>
      <c r="AKS384" s="124"/>
      <c r="AKT384" s="124"/>
      <c r="AKU384" s="124"/>
      <c r="AKV384" s="124"/>
      <c r="AKW384" s="124"/>
      <c r="AKX384" s="124"/>
      <c r="AKY384" s="124"/>
      <c r="AKZ384" s="124"/>
      <c r="ALA384" s="124"/>
      <c r="ALB384" s="124"/>
      <c r="ALC384" s="124"/>
      <c r="ALD384" s="124"/>
      <c r="ALE384" s="124"/>
      <c r="ALF384" s="124"/>
      <c r="ALG384" s="124"/>
      <c r="ALH384" s="124"/>
      <c r="ALI384" s="124"/>
      <c r="ALJ384" s="124"/>
      <c r="ALK384" s="124"/>
      <c r="ALL384" s="124"/>
      <c r="ALM384" s="124"/>
      <c r="ALN384" s="124"/>
      <c r="ALO384" s="124"/>
      <c r="ALP384" s="124"/>
      <c r="ALQ384" s="124"/>
      <c r="ALR384" s="124"/>
      <c r="ALS384" s="124"/>
      <c r="ALT384" s="124"/>
      <c r="ALU384" s="124"/>
      <c r="ALV384" s="124"/>
      <c r="ALW384" s="124"/>
      <c r="ALX384" s="124"/>
      <c r="ALY384" s="124"/>
      <c r="ALZ384" s="124"/>
      <c r="AMA384" s="124"/>
      <c r="AMB384" s="124"/>
      <c r="AMC384" s="124"/>
      <c r="AMD384" s="124"/>
      <c r="AME384" s="124"/>
      <c r="AMF384" s="124"/>
      <c r="AMG384" s="124"/>
      <c r="AMH384" s="124"/>
      <c r="AMI384" s="124"/>
      <c r="AMJ384" s="124"/>
      <c r="AMK384" s="124"/>
      <c r="AML384" s="124"/>
      <c r="AMM384" s="124"/>
      <c r="AMN384" s="124"/>
      <c r="AMO384" s="124"/>
      <c r="AMP384" s="124"/>
      <c r="AMQ384" s="124"/>
      <c r="AMR384" s="124"/>
      <c r="AMS384" s="124"/>
      <c r="AMT384" s="124"/>
      <c r="AMU384" s="124"/>
      <c r="AMV384" s="124"/>
      <c r="AMW384" s="124"/>
      <c r="AMX384" s="124"/>
      <c r="AMY384" s="124"/>
      <c r="AMZ384" s="124"/>
      <c r="ANA384" s="124"/>
      <c r="ANB384" s="124"/>
      <c r="ANC384" s="124"/>
      <c r="AND384" s="124"/>
      <c r="ANE384" s="124"/>
      <c r="ANF384" s="124"/>
      <c r="ANG384" s="124"/>
      <c r="ANH384" s="124"/>
      <c r="ANI384" s="124"/>
      <c r="ANJ384" s="124"/>
      <c r="ANK384" s="124"/>
      <c r="ANL384" s="124"/>
      <c r="ANM384" s="124"/>
      <c r="ANN384" s="124"/>
      <c r="ANO384" s="124"/>
      <c r="ANP384" s="124"/>
      <c r="ANQ384" s="124"/>
      <c r="ANR384" s="124"/>
      <c r="ANS384" s="124"/>
      <c r="ANT384" s="124"/>
      <c r="ANU384" s="124"/>
      <c r="ANV384" s="124"/>
      <c r="ANW384" s="124"/>
      <c r="ANX384" s="124"/>
      <c r="ANY384" s="124"/>
      <c r="ANZ384" s="124"/>
      <c r="AOA384" s="124"/>
      <c r="AOB384" s="124"/>
      <c r="AOC384" s="124"/>
      <c r="AOD384" s="124"/>
      <c r="AOE384" s="124"/>
      <c r="AOF384" s="124"/>
      <c r="AOG384" s="124"/>
      <c r="AOH384" s="124"/>
      <c r="AOI384" s="124"/>
      <c r="AOJ384" s="124"/>
      <c r="AOK384" s="124"/>
      <c r="AOL384" s="124"/>
      <c r="AOM384" s="124"/>
      <c r="AON384" s="124"/>
      <c r="AOO384" s="124"/>
      <c r="AOP384" s="124"/>
      <c r="AOQ384" s="124"/>
      <c r="AOR384" s="124"/>
      <c r="AOS384" s="124"/>
      <c r="AOT384" s="124"/>
      <c r="AOU384" s="124"/>
      <c r="AOV384" s="124"/>
      <c r="AOW384" s="124"/>
      <c r="AOX384" s="124"/>
      <c r="AOY384" s="124"/>
      <c r="AOZ384" s="124"/>
      <c r="APA384" s="124"/>
      <c r="APB384" s="124"/>
      <c r="APC384" s="124"/>
      <c r="APD384" s="124"/>
      <c r="APE384" s="124"/>
      <c r="APF384" s="124"/>
      <c r="APG384" s="124"/>
      <c r="APH384" s="124"/>
      <c r="API384" s="124"/>
      <c r="APJ384" s="124"/>
      <c r="APK384" s="124"/>
      <c r="APL384" s="124"/>
      <c r="APM384" s="124"/>
      <c r="APN384" s="124"/>
      <c r="APO384" s="124"/>
      <c r="APP384" s="124"/>
      <c r="APQ384" s="124"/>
      <c r="APR384" s="124"/>
      <c r="APS384" s="124"/>
      <c r="APT384" s="124"/>
      <c r="APU384" s="124"/>
      <c r="APV384" s="124"/>
      <c r="APW384" s="124"/>
      <c r="APX384" s="124"/>
      <c r="APY384" s="124"/>
      <c r="APZ384" s="124"/>
      <c r="AQA384" s="124"/>
      <c r="AQB384" s="124"/>
      <c r="AQC384" s="124"/>
      <c r="AQD384" s="124"/>
      <c r="AQE384" s="124"/>
      <c r="AQF384" s="124"/>
      <c r="AQG384" s="124"/>
      <c r="AQH384" s="124"/>
      <c r="AQI384" s="124"/>
      <c r="AQJ384" s="124"/>
      <c r="AQK384" s="124"/>
      <c r="AQL384" s="124"/>
      <c r="AQM384" s="124"/>
      <c r="AQN384" s="124"/>
      <c r="AQO384" s="124"/>
      <c r="AQP384" s="124"/>
      <c r="AQQ384" s="124"/>
      <c r="AQR384" s="124"/>
      <c r="AQS384" s="124"/>
      <c r="AQT384" s="124"/>
      <c r="AQU384" s="124"/>
      <c r="AQV384" s="124"/>
      <c r="AQW384" s="124"/>
      <c r="AQX384" s="124"/>
      <c r="AQY384" s="124"/>
      <c r="AQZ384" s="124"/>
      <c r="ARA384" s="124"/>
      <c r="ARB384" s="124"/>
      <c r="ARC384" s="124"/>
      <c r="ARD384" s="124"/>
      <c r="ARE384" s="124"/>
      <c r="ARF384" s="124"/>
      <c r="ARG384" s="124"/>
      <c r="ARH384" s="124"/>
      <c r="ARI384" s="124"/>
      <c r="ARJ384" s="124"/>
      <c r="ARK384" s="124"/>
      <c r="ARL384" s="124"/>
      <c r="ARM384" s="124"/>
      <c r="ARN384" s="124"/>
      <c r="ARO384" s="124"/>
      <c r="ARP384" s="124"/>
      <c r="ARQ384" s="124"/>
      <c r="ARR384" s="124"/>
      <c r="ARS384" s="124"/>
      <c r="ART384" s="124"/>
      <c r="ARU384" s="124"/>
      <c r="ARV384" s="124"/>
      <c r="ARW384" s="124"/>
      <c r="ARX384" s="124"/>
      <c r="ARY384" s="124"/>
      <c r="ARZ384" s="124"/>
      <c r="ASA384" s="124"/>
      <c r="ASB384" s="124"/>
      <c r="ASC384" s="124"/>
      <c r="ASD384" s="124"/>
      <c r="ASE384" s="124"/>
      <c r="ASF384" s="124"/>
      <c r="ASG384" s="124"/>
      <c r="ASH384" s="124"/>
      <c r="ASI384" s="124"/>
      <c r="ASJ384" s="124"/>
      <c r="ASK384" s="124"/>
      <c r="ASL384" s="124"/>
      <c r="ASM384" s="124"/>
      <c r="ASN384" s="124"/>
      <c r="ASO384" s="124"/>
      <c r="ASP384" s="124"/>
      <c r="ASQ384" s="124"/>
      <c r="ASR384" s="124"/>
      <c r="ASS384" s="124"/>
      <c r="AST384" s="124"/>
      <c r="ASU384" s="124"/>
      <c r="ASV384" s="124"/>
      <c r="ASW384" s="124"/>
      <c r="ASX384" s="124"/>
      <c r="ASY384" s="124"/>
      <c r="ASZ384" s="124"/>
      <c r="ATA384" s="124"/>
      <c r="ATB384" s="124"/>
      <c r="ATC384" s="124"/>
      <c r="ATD384" s="124"/>
      <c r="ATE384" s="124"/>
      <c r="ATF384" s="124"/>
      <c r="ATG384" s="124"/>
      <c r="ATH384" s="124"/>
      <c r="ATI384" s="124"/>
      <c r="ATJ384" s="124"/>
      <c r="ATK384" s="124"/>
      <c r="ATL384" s="124"/>
      <c r="ATM384" s="124"/>
      <c r="ATN384" s="124"/>
      <c r="ATO384" s="124"/>
      <c r="ATP384" s="124"/>
      <c r="ATQ384" s="124"/>
      <c r="ATR384" s="124"/>
      <c r="ATS384" s="124"/>
      <c r="ATT384" s="124"/>
      <c r="ATU384" s="124"/>
      <c r="ATV384" s="124"/>
      <c r="ATW384" s="124"/>
      <c r="ATX384" s="124"/>
      <c r="ATY384" s="124"/>
      <c r="ATZ384" s="124"/>
      <c r="AUA384" s="124"/>
      <c r="AUB384" s="124"/>
      <c r="AUC384" s="124"/>
      <c r="AUD384" s="124"/>
      <c r="AUE384" s="124"/>
      <c r="AUF384" s="124"/>
      <c r="AUG384" s="124"/>
      <c r="AUH384" s="124"/>
      <c r="AUI384" s="124"/>
      <c r="AUJ384" s="124"/>
      <c r="AUK384" s="124"/>
      <c r="AUL384" s="124"/>
      <c r="AUM384" s="124"/>
      <c r="AUN384" s="124"/>
      <c r="AUO384" s="124"/>
      <c r="AUP384" s="124"/>
      <c r="AUQ384" s="124"/>
      <c r="AUR384" s="124"/>
      <c r="AUS384" s="124"/>
      <c r="AUT384" s="124"/>
      <c r="AUU384" s="124"/>
      <c r="AUV384" s="124"/>
      <c r="AUW384" s="124"/>
      <c r="AUX384" s="124"/>
      <c r="AUY384" s="124"/>
      <c r="AUZ384" s="124"/>
      <c r="AVA384" s="124"/>
      <c r="AVB384" s="124"/>
      <c r="AVC384" s="124"/>
      <c r="AVD384" s="124"/>
      <c r="AVE384" s="124"/>
      <c r="AVF384" s="124"/>
      <c r="AVG384" s="124"/>
      <c r="AVH384" s="124"/>
      <c r="AVI384" s="124"/>
      <c r="AVJ384" s="124"/>
      <c r="AVK384" s="124"/>
      <c r="AVL384" s="124"/>
      <c r="AVM384" s="124"/>
      <c r="AVN384" s="124"/>
      <c r="AVO384" s="124"/>
      <c r="AVP384" s="124"/>
      <c r="AVQ384" s="124"/>
      <c r="AVR384" s="124"/>
      <c r="AVS384" s="124"/>
      <c r="AVT384" s="124"/>
      <c r="AVU384" s="124"/>
      <c r="AVV384" s="124"/>
      <c r="AVW384" s="124"/>
      <c r="AVX384" s="124"/>
      <c r="AVY384" s="124"/>
      <c r="AVZ384" s="124"/>
      <c r="AWA384" s="124"/>
      <c r="AWB384" s="124"/>
      <c r="AWC384" s="124"/>
      <c r="AWD384" s="124"/>
      <c r="AWE384" s="124"/>
      <c r="AWF384" s="124"/>
      <c r="AWG384" s="124"/>
      <c r="AWH384" s="124"/>
      <c r="AWI384" s="124"/>
      <c r="AWJ384" s="124"/>
      <c r="AWK384" s="124"/>
      <c r="AWL384" s="124"/>
      <c r="AWM384" s="124"/>
      <c r="AWN384" s="124"/>
      <c r="AWO384" s="124"/>
      <c r="AWP384" s="124"/>
      <c r="AWQ384" s="124"/>
      <c r="AWR384" s="124"/>
      <c r="AWS384" s="124"/>
      <c r="AWT384" s="124"/>
      <c r="AWU384" s="124"/>
      <c r="AWV384" s="124"/>
      <c r="AWW384" s="124"/>
      <c r="AWX384" s="124"/>
      <c r="AWY384" s="124"/>
      <c r="AWZ384" s="124"/>
      <c r="AXA384" s="124"/>
      <c r="AXB384" s="124"/>
      <c r="AXC384" s="124"/>
      <c r="AXD384" s="124"/>
      <c r="AXE384" s="124"/>
      <c r="AXF384" s="124"/>
      <c r="AXG384" s="124"/>
      <c r="AXH384" s="124"/>
      <c r="AXI384" s="124"/>
      <c r="AXJ384" s="124"/>
      <c r="AXK384" s="124"/>
      <c r="AXL384" s="124"/>
      <c r="AXM384" s="124"/>
      <c r="AXN384" s="124"/>
      <c r="AXO384" s="124"/>
      <c r="AXP384" s="124"/>
      <c r="AXQ384" s="124"/>
      <c r="AXR384" s="124"/>
      <c r="AXS384" s="124"/>
      <c r="AXT384" s="124"/>
      <c r="AXU384" s="124"/>
      <c r="AXV384" s="124"/>
      <c r="AXW384" s="124"/>
      <c r="AXX384" s="124"/>
      <c r="AXY384" s="124"/>
      <c r="AXZ384" s="124"/>
      <c r="AYA384" s="124"/>
      <c r="AYB384" s="124"/>
      <c r="AYC384" s="124"/>
      <c r="AYD384" s="124"/>
      <c r="AYE384" s="124"/>
      <c r="AYF384" s="124"/>
      <c r="AYG384" s="124"/>
      <c r="AYH384" s="124"/>
      <c r="AYI384" s="124"/>
      <c r="AYJ384" s="124"/>
      <c r="AYK384" s="124"/>
      <c r="AYL384" s="124"/>
      <c r="AYM384" s="124"/>
      <c r="AYN384" s="124"/>
      <c r="AYO384" s="124"/>
      <c r="AYP384" s="124"/>
      <c r="AYQ384" s="124"/>
      <c r="AYR384" s="124"/>
      <c r="AYS384" s="124"/>
      <c r="AYT384" s="124"/>
      <c r="AYU384" s="124"/>
      <c r="AYV384" s="124"/>
      <c r="AYW384" s="124"/>
      <c r="AYX384" s="124"/>
      <c r="AYY384" s="124"/>
      <c r="AYZ384" s="124"/>
      <c r="AZA384" s="124"/>
      <c r="AZB384" s="124"/>
      <c r="AZC384" s="124"/>
      <c r="AZD384" s="124"/>
      <c r="AZE384" s="124"/>
      <c r="AZF384" s="124"/>
      <c r="AZG384" s="124"/>
      <c r="AZH384" s="124"/>
      <c r="AZI384" s="124"/>
      <c r="AZJ384" s="124"/>
      <c r="AZK384" s="124"/>
      <c r="AZL384" s="124"/>
      <c r="AZM384" s="124"/>
      <c r="AZN384" s="124"/>
      <c r="AZO384" s="124"/>
      <c r="AZP384" s="124"/>
      <c r="AZQ384" s="124"/>
      <c r="AZR384" s="124"/>
      <c r="AZS384" s="124"/>
      <c r="AZT384" s="124"/>
      <c r="AZU384" s="124"/>
      <c r="AZV384" s="124"/>
      <c r="AZW384" s="124"/>
      <c r="AZX384" s="124"/>
      <c r="AZY384" s="124"/>
      <c r="AZZ384" s="124"/>
      <c r="BAA384" s="124"/>
      <c r="BAB384" s="124"/>
      <c r="BAC384" s="124"/>
      <c r="BAD384" s="124"/>
      <c r="BAE384" s="124"/>
      <c r="BAF384" s="124"/>
      <c r="BAG384" s="124"/>
      <c r="BAH384" s="124"/>
      <c r="BAI384" s="124"/>
      <c r="BAJ384" s="124"/>
      <c r="BAK384" s="124"/>
      <c r="BAL384" s="124"/>
      <c r="BAM384" s="124"/>
      <c r="BAN384" s="124"/>
      <c r="BAO384" s="124"/>
      <c r="BAP384" s="124"/>
      <c r="BAQ384" s="124"/>
      <c r="BAR384" s="124"/>
      <c r="BAS384" s="124"/>
      <c r="BAT384" s="124"/>
      <c r="BAU384" s="124"/>
      <c r="BAV384" s="124"/>
      <c r="BAW384" s="124"/>
      <c r="BAX384" s="124"/>
      <c r="BAY384" s="124"/>
      <c r="BAZ384" s="124"/>
      <c r="BBA384" s="124"/>
      <c r="BBB384" s="124"/>
      <c r="BBC384" s="124"/>
      <c r="BBD384" s="124"/>
      <c r="BBE384" s="124"/>
      <c r="BBF384" s="124"/>
      <c r="BBG384" s="124"/>
      <c r="BBH384" s="124"/>
      <c r="BBI384" s="124"/>
      <c r="BBJ384" s="124"/>
      <c r="BBK384" s="124"/>
      <c r="BBL384" s="124"/>
      <c r="BBM384" s="124"/>
      <c r="BBN384" s="124"/>
      <c r="BBO384" s="124"/>
      <c r="BBP384" s="124"/>
      <c r="BBQ384" s="124"/>
      <c r="BBR384" s="124"/>
      <c r="BBS384" s="124"/>
      <c r="BBT384" s="124"/>
      <c r="BBU384" s="124"/>
      <c r="BBV384" s="124"/>
      <c r="BBW384" s="124"/>
      <c r="BBX384" s="124"/>
      <c r="BBY384" s="124"/>
      <c r="BBZ384" s="124"/>
      <c r="BCA384" s="124"/>
      <c r="BCB384" s="124"/>
      <c r="BCC384" s="124"/>
      <c r="BCD384" s="124"/>
      <c r="BCE384" s="124"/>
      <c r="BCF384" s="124"/>
      <c r="BCG384" s="124"/>
      <c r="BCH384" s="124"/>
      <c r="BCI384" s="124"/>
      <c r="BCJ384" s="124"/>
      <c r="BCK384" s="124"/>
      <c r="BCL384" s="124"/>
      <c r="BCM384" s="124"/>
      <c r="BCN384" s="124"/>
      <c r="BCO384" s="124"/>
      <c r="BCP384" s="124"/>
      <c r="BCQ384" s="124"/>
      <c r="BCR384" s="124"/>
      <c r="BCS384" s="124"/>
      <c r="BCT384" s="124"/>
      <c r="BCU384" s="124"/>
      <c r="BCV384" s="124"/>
      <c r="BCW384" s="124"/>
      <c r="BCX384" s="124"/>
      <c r="BCY384" s="124"/>
      <c r="BCZ384" s="124"/>
      <c r="BDA384" s="124"/>
      <c r="BDB384" s="124"/>
      <c r="BDC384" s="124"/>
      <c r="BDD384" s="124"/>
      <c r="BDE384" s="124"/>
      <c r="BDF384" s="124"/>
      <c r="BDG384" s="124"/>
      <c r="BDH384" s="124"/>
      <c r="BDI384" s="124"/>
      <c r="BDJ384" s="124"/>
      <c r="BDK384" s="124"/>
      <c r="BDL384" s="124"/>
      <c r="BDM384" s="124"/>
      <c r="BDN384" s="124"/>
      <c r="BDO384" s="124"/>
      <c r="BDP384" s="124"/>
      <c r="BDQ384" s="124"/>
      <c r="BDR384" s="124"/>
      <c r="BDS384" s="124"/>
      <c r="BDT384" s="124"/>
      <c r="BDU384" s="124"/>
      <c r="BDV384" s="124"/>
      <c r="BDW384" s="124"/>
      <c r="BDX384" s="124"/>
      <c r="BDY384" s="124"/>
      <c r="BDZ384" s="124"/>
      <c r="BEA384" s="124"/>
      <c r="BEB384" s="124"/>
      <c r="BEC384" s="124"/>
      <c r="BED384" s="124"/>
      <c r="BEE384" s="124"/>
      <c r="BEF384" s="124"/>
      <c r="BEG384" s="124"/>
      <c r="BEH384" s="124"/>
      <c r="BEI384" s="124"/>
      <c r="BEJ384" s="124"/>
      <c r="BEK384" s="124"/>
      <c r="BEL384" s="124"/>
      <c r="BEM384" s="124"/>
      <c r="BEN384" s="124"/>
      <c r="BEO384" s="124"/>
      <c r="BEP384" s="124"/>
      <c r="BEQ384" s="124"/>
      <c r="BER384" s="124"/>
      <c r="BES384" s="124"/>
      <c r="BET384" s="124"/>
      <c r="BEU384" s="124"/>
      <c r="BEV384" s="124"/>
      <c r="BEW384" s="124"/>
      <c r="BEX384" s="124"/>
      <c r="BEY384" s="124"/>
      <c r="BEZ384" s="124"/>
      <c r="BFA384" s="124"/>
      <c r="BFB384" s="124"/>
      <c r="BFC384" s="124"/>
      <c r="BFD384" s="124"/>
      <c r="BFE384" s="124"/>
      <c r="BFF384" s="124"/>
      <c r="BFG384" s="124"/>
      <c r="BFH384" s="124"/>
      <c r="BFI384" s="124"/>
      <c r="BFJ384" s="124"/>
      <c r="BFK384" s="124"/>
      <c r="BFL384" s="124"/>
      <c r="BFM384" s="124"/>
      <c r="BFN384" s="124"/>
      <c r="BFO384" s="124"/>
      <c r="BFP384" s="124"/>
      <c r="BFQ384" s="124"/>
      <c r="BFR384" s="124"/>
      <c r="BFS384" s="124"/>
      <c r="BFT384" s="124"/>
      <c r="BFU384" s="124"/>
      <c r="BFV384" s="124"/>
      <c r="BFW384" s="124"/>
      <c r="BFX384" s="124"/>
      <c r="BFY384" s="124"/>
      <c r="BFZ384" s="124"/>
      <c r="BGA384" s="124"/>
      <c r="BGB384" s="124"/>
      <c r="BGC384" s="124"/>
      <c r="BGD384" s="124"/>
      <c r="BGE384" s="124"/>
      <c r="BGF384" s="124"/>
      <c r="BGG384" s="124"/>
      <c r="BGH384" s="124"/>
      <c r="BGI384" s="124"/>
      <c r="BGJ384" s="124"/>
      <c r="BGK384" s="124"/>
      <c r="BGL384" s="124"/>
      <c r="BGM384" s="124"/>
      <c r="BGN384" s="124"/>
      <c r="BGO384" s="124"/>
      <c r="BGP384" s="124"/>
      <c r="BGQ384" s="124"/>
      <c r="BGR384" s="124"/>
      <c r="BGS384" s="124"/>
      <c r="BGT384" s="124"/>
      <c r="BGU384" s="124"/>
      <c r="BGV384" s="124"/>
      <c r="BGW384" s="124"/>
      <c r="BGX384" s="124"/>
      <c r="BGY384" s="124"/>
      <c r="BGZ384" s="124"/>
      <c r="BHA384" s="124"/>
      <c r="BHB384" s="124"/>
      <c r="BHC384" s="124"/>
      <c r="BHD384" s="124"/>
      <c r="BHE384" s="124"/>
      <c r="BHF384" s="124"/>
      <c r="BHG384" s="124"/>
      <c r="BHH384" s="124"/>
      <c r="BHI384" s="124"/>
      <c r="BHJ384" s="124"/>
      <c r="BHK384" s="124"/>
      <c r="BHL384" s="124"/>
      <c r="BHM384" s="124"/>
      <c r="BHN384" s="124"/>
      <c r="BHO384" s="124"/>
      <c r="BHP384" s="124"/>
      <c r="BHQ384" s="124"/>
      <c r="BHR384" s="124"/>
      <c r="BHS384" s="124"/>
      <c r="BHT384" s="124"/>
      <c r="BHU384" s="124"/>
      <c r="BHV384" s="124"/>
      <c r="BHW384" s="124"/>
      <c r="BHX384" s="124"/>
      <c r="BHY384" s="124"/>
      <c r="BHZ384" s="124"/>
      <c r="BIA384" s="124"/>
      <c r="BIB384" s="124"/>
      <c r="BIC384" s="124"/>
      <c r="BID384" s="124"/>
      <c r="BIE384" s="124"/>
      <c r="BIF384" s="124"/>
      <c r="BIG384" s="124"/>
      <c r="BIH384" s="124"/>
      <c r="BII384" s="124"/>
      <c r="BIJ384" s="124"/>
      <c r="BIK384" s="124"/>
      <c r="BIL384" s="124"/>
      <c r="BIM384" s="124"/>
      <c r="BIN384" s="124"/>
      <c r="BIO384" s="124"/>
      <c r="BIP384" s="124"/>
      <c r="BIQ384" s="124"/>
      <c r="BIR384" s="124"/>
      <c r="BIS384" s="124"/>
      <c r="BIT384" s="124"/>
      <c r="BIU384" s="124"/>
      <c r="BIV384" s="124"/>
      <c r="BIW384" s="124"/>
      <c r="BIX384" s="124"/>
      <c r="BIY384" s="124"/>
      <c r="BIZ384" s="124"/>
      <c r="BJA384" s="124"/>
      <c r="BJB384" s="124"/>
      <c r="BJC384" s="124"/>
      <c r="BJD384" s="124"/>
      <c r="BJE384" s="124"/>
      <c r="BJF384" s="124"/>
      <c r="BJG384" s="124"/>
      <c r="BJH384" s="124"/>
      <c r="BJI384" s="124"/>
      <c r="BJJ384" s="124"/>
      <c r="BJK384" s="124"/>
      <c r="BJL384" s="124"/>
      <c r="BJM384" s="124"/>
      <c r="BJN384" s="124"/>
      <c r="BJO384" s="124"/>
      <c r="BJP384" s="124"/>
      <c r="BJQ384" s="124"/>
      <c r="BJR384" s="124"/>
      <c r="BJS384" s="124"/>
      <c r="BJT384" s="124"/>
      <c r="BJU384" s="124"/>
      <c r="BJV384" s="124"/>
      <c r="BJW384" s="124"/>
      <c r="BJX384" s="124"/>
      <c r="BJY384" s="124"/>
      <c r="BJZ384" s="124"/>
      <c r="BKA384" s="124"/>
      <c r="BKB384" s="124"/>
      <c r="BKC384" s="124"/>
      <c r="BKD384" s="124"/>
      <c r="BKE384" s="124"/>
      <c r="BKF384" s="124"/>
      <c r="BKG384" s="124"/>
      <c r="BKH384" s="124"/>
      <c r="BKI384" s="124"/>
      <c r="BKJ384" s="124"/>
      <c r="BKK384" s="124"/>
      <c r="BKL384" s="124"/>
      <c r="BKM384" s="124"/>
      <c r="BKN384" s="124"/>
      <c r="BKO384" s="124"/>
      <c r="BKP384" s="124"/>
      <c r="BKQ384" s="124"/>
      <c r="BKR384" s="124"/>
      <c r="BKS384" s="124"/>
      <c r="BKT384" s="124"/>
      <c r="BKU384" s="124"/>
      <c r="BKV384" s="124"/>
      <c r="BKW384" s="124"/>
      <c r="BKX384" s="124"/>
      <c r="BKY384" s="124"/>
      <c r="BKZ384" s="124"/>
      <c r="BLA384" s="124"/>
      <c r="BLB384" s="124"/>
      <c r="BLC384" s="124"/>
      <c r="BLD384" s="124"/>
      <c r="BLE384" s="124"/>
      <c r="BLF384" s="124"/>
      <c r="BLG384" s="124"/>
      <c r="BLH384" s="124"/>
      <c r="BLI384" s="124"/>
      <c r="BLJ384" s="124"/>
      <c r="BLK384" s="124"/>
      <c r="BLL384" s="124"/>
      <c r="BLM384" s="124"/>
      <c r="BLN384" s="124"/>
      <c r="BLO384" s="124"/>
      <c r="BLP384" s="124"/>
      <c r="BLQ384" s="124"/>
      <c r="BLR384" s="124"/>
      <c r="BLS384" s="124"/>
      <c r="BLT384" s="124"/>
      <c r="BLU384" s="124"/>
      <c r="BLV384" s="124"/>
      <c r="BLW384" s="124"/>
      <c r="BLX384" s="124"/>
      <c r="BLY384" s="124"/>
      <c r="BLZ384" s="124"/>
      <c r="BMA384" s="124"/>
      <c r="BMB384" s="124"/>
      <c r="BMC384" s="124"/>
      <c r="BMD384" s="124"/>
      <c r="BME384" s="124"/>
      <c r="BMF384" s="124"/>
      <c r="BMG384" s="124"/>
      <c r="BMH384" s="124"/>
      <c r="BMI384" s="124"/>
      <c r="BMJ384" s="124"/>
      <c r="BMK384" s="124"/>
      <c r="BML384" s="124"/>
      <c r="BMM384" s="124"/>
      <c r="BMN384" s="124"/>
      <c r="BMO384" s="124"/>
      <c r="BMP384" s="124"/>
      <c r="BMQ384" s="124"/>
      <c r="BMR384" s="124"/>
      <c r="BMS384" s="124"/>
      <c r="BMT384" s="124"/>
      <c r="BMU384" s="124"/>
      <c r="BMV384" s="124"/>
      <c r="BMW384" s="124"/>
      <c r="BMX384" s="124"/>
      <c r="BMY384" s="124"/>
      <c r="BMZ384" s="124"/>
      <c r="BNA384" s="124"/>
      <c r="BNB384" s="124"/>
      <c r="BNC384" s="124"/>
      <c r="BND384" s="124"/>
      <c r="BNE384" s="124"/>
      <c r="BNF384" s="124"/>
      <c r="BNG384" s="124"/>
      <c r="BNH384" s="124"/>
      <c r="BNI384" s="124"/>
      <c r="BNJ384" s="124"/>
      <c r="BNK384" s="124"/>
      <c r="BNL384" s="124"/>
      <c r="BNM384" s="124"/>
      <c r="BNN384" s="124"/>
      <c r="BNO384" s="124"/>
      <c r="BNP384" s="124"/>
      <c r="BNQ384" s="124"/>
      <c r="BNR384" s="124"/>
      <c r="BNS384" s="124"/>
      <c r="BNT384" s="124"/>
      <c r="BNU384" s="124"/>
      <c r="BNV384" s="124"/>
      <c r="BNW384" s="124"/>
      <c r="BNX384" s="124"/>
      <c r="BNY384" s="124"/>
      <c r="BNZ384" s="124"/>
      <c r="BOA384" s="124"/>
      <c r="BOB384" s="124"/>
      <c r="BOC384" s="124"/>
      <c r="BOD384" s="124"/>
      <c r="BOE384" s="124"/>
      <c r="BOF384" s="124"/>
      <c r="BOG384" s="124"/>
      <c r="BOH384" s="124"/>
      <c r="BOI384" s="124"/>
      <c r="BOJ384" s="124"/>
      <c r="BOK384" s="124"/>
      <c r="BOL384" s="124"/>
      <c r="BOM384" s="124"/>
      <c r="BON384" s="124"/>
      <c r="BOO384" s="124"/>
      <c r="BOP384" s="124"/>
      <c r="BOQ384" s="124"/>
      <c r="BOR384" s="124"/>
      <c r="BOS384" s="124"/>
      <c r="BOT384" s="124"/>
      <c r="BOU384" s="124"/>
      <c r="BOV384" s="124"/>
      <c r="BOW384" s="124"/>
      <c r="BOX384" s="124"/>
      <c r="BOY384" s="124"/>
      <c r="BOZ384" s="124"/>
      <c r="BPA384" s="124"/>
      <c r="BPB384" s="124"/>
      <c r="BPC384" s="124"/>
      <c r="BPD384" s="124"/>
      <c r="BPE384" s="124"/>
      <c r="BPF384" s="124"/>
      <c r="BPG384" s="124"/>
      <c r="BPH384" s="124"/>
      <c r="BPI384" s="124"/>
      <c r="BPJ384" s="124"/>
      <c r="BPK384" s="124"/>
      <c r="BPL384" s="124"/>
      <c r="BPM384" s="124"/>
      <c r="BPN384" s="124"/>
      <c r="BPO384" s="124"/>
      <c r="BPP384" s="124"/>
      <c r="BPQ384" s="124"/>
      <c r="BPR384" s="124"/>
      <c r="BPS384" s="124"/>
      <c r="BPT384" s="124"/>
      <c r="BPU384" s="124"/>
      <c r="BPV384" s="124"/>
      <c r="BPW384" s="124"/>
      <c r="BPX384" s="124"/>
      <c r="BPY384" s="124"/>
      <c r="BPZ384" s="124"/>
      <c r="BQA384" s="124"/>
      <c r="BQB384" s="124"/>
      <c r="BQC384" s="124"/>
      <c r="BQD384" s="124"/>
      <c r="BQE384" s="124"/>
      <c r="BQF384" s="124"/>
      <c r="BQG384" s="124"/>
      <c r="BQH384" s="124"/>
      <c r="BQI384" s="124"/>
      <c r="BQJ384" s="124"/>
      <c r="BQK384" s="124"/>
      <c r="BQL384" s="124"/>
      <c r="BQM384" s="124"/>
      <c r="BQN384" s="124"/>
      <c r="BQO384" s="124"/>
      <c r="BQP384" s="124"/>
      <c r="BQQ384" s="124"/>
      <c r="BQR384" s="124"/>
      <c r="BQS384" s="124"/>
      <c r="BQT384" s="124"/>
      <c r="BQU384" s="124"/>
      <c r="BQV384" s="124"/>
      <c r="BQW384" s="124"/>
      <c r="BQX384" s="124"/>
      <c r="BQY384" s="124"/>
      <c r="BQZ384" s="124"/>
      <c r="BRA384" s="124"/>
      <c r="BRB384" s="124"/>
      <c r="BRC384" s="124"/>
      <c r="BRD384" s="124"/>
      <c r="BRE384" s="124"/>
      <c r="BRF384" s="124"/>
      <c r="BRG384" s="124"/>
      <c r="BRH384" s="124"/>
      <c r="BRI384" s="124"/>
      <c r="BRJ384" s="124"/>
      <c r="BRK384" s="124"/>
      <c r="BRL384" s="124"/>
      <c r="BRM384" s="124"/>
      <c r="BRN384" s="124"/>
      <c r="BRO384" s="124"/>
      <c r="BRP384" s="124"/>
      <c r="BRQ384" s="124"/>
      <c r="BRR384" s="124"/>
      <c r="BRS384" s="124"/>
      <c r="BRT384" s="124"/>
      <c r="BRU384" s="124"/>
      <c r="BRV384" s="124"/>
      <c r="BRW384" s="124"/>
      <c r="BRX384" s="124"/>
      <c r="BRY384" s="124"/>
      <c r="BRZ384" s="124"/>
    </row>
    <row r="385" spans="1:1846" s="45" customFormat="1" ht="27" customHeight="1" x14ac:dyDescent="0.3">
      <c r="A385" s="812"/>
      <c r="B385" s="812"/>
      <c r="C385" s="812"/>
      <c r="D385" s="793"/>
      <c r="E385" s="793" t="s">
        <v>511</v>
      </c>
      <c r="F385" s="829">
        <v>84</v>
      </c>
      <c r="G385" s="804" t="s">
        <v>512</v>
      </c>
      <c r="H385" s="817">
        <v>0</v>
      </c>
      <c r="I385" s="816">
        <v>282649984</v>
      </c>
      <c r="J385" s="816">
        <v>257536263</v>
      </c>
      <c r="K385" s="816">
        <v>252323263</v>
      </c>
      <c r="L385" s="768" t="s">
        <v>144</v>
      </c>
      <c r="M385" s="837">
        <v>89142128.269999996</v>
      </c>
      <c r="N385" s="816">
        <v>41758520</v>
      </c>
      <c r="O385" s="816">
        <v>41758520</v>
      </c>
      <c r="P385" s="816">
        <v>41758520</v>
      </c>
      <c r="Q385" s="839" t="s">
        <v>490</v>
      </c>
      <c r="R385" s="837">
        <v>0</v>
      </c>
      <c r="S385" s="816">
        <v>0</v>
      </c>
      <c r="T385" s="816">
        <v>0</v>
      </c>
      <c r="U385" s="816">
        <v>0</v>
      </c>
      <c r="V385" s="959"/>
      <c r="W385" s="837">
        <f>H385+M385+R385</f>
        <v>89142128.269999996</v>
      </c>
      <c r="X385" s="948">
        <f t="shared" si="224"/>
        <v>324408504</v>
      </c>
      <c r="Y385" s="948">
        <f t="shared" si="224"/>
        <v>299294783</v>
      </c>
      <c r="Z385" s="934">
        <f t="shared" si="224"/>
        <v>294081783</v>
      </c>
      <c r="AA385" s="897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44"/>
      <c r="DC385" s="44"/>
      <c r="DD385" s="44"/>
      <c r="DE385" s="44"/>
      <c r="DF385" s="44"/>
      <c r="DG385" s="44"/>
      <c r="DH385" s="44"/>
      <c r="DI385" s="44"/>
      <c r="DJ385" s="44"/>
      <c r="DK385" s="44"/>
      <c r="DL385" s="44"/>
      <c r="DM385" s="44"/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4"/>
      <c r="EG385" s="44"/>
      <c r="EH385" s="44"/>
      <c r="EI385" s="44"/>
      <c r="EJ385" s="44"/>
      <c r="EK385" s="44"/>
      <c r="EL385" s="44"/>
      <c r="EM385" s="44"/>
      <c r="EN385" s="44"/>
      <c r="EO385" s="44"/>
      <c r="EP385" s="44"/>
      <c r="EQ385" s="44"/>
      <c r="ER385" s="44"/>
      <c r="ES385" s="44"/>
      <c r="ET385" s="44"/>
      <c r="EU385" s="44"/>
      <c r="EV385" s="44"/>
      <c r="EW385" s="44"/>
      <c r="EX385" s="44"/>
      <c r="EY385" s="44"/>
      <c r="EZ385" s="44"/>
      <c r="FA385" s="44"/>
      <c r="FB385" s="44"/>
      <c r="FC385" s="44"/>
      <c r="FD385" s="44"/>
      <c r="FE385" s="44"/>
      <c r="FF385" s="44"/>
      <c r="FG385" s="44"/>
      <c r="FH385" s="44"/>
      <c r="FI385" s="44"/>
      <c r="FJ385" s="44"/>
      <c r="FK385" s="44"/>
      <c r="FL385" s="44"/>
      <c r="FM385" s="44"/>
      <c r="FN385" s="44"/>
      <c r="FO385" s="44"/>
      <c r="FP385" s="44"/>
      <c r="FQ385" s="44"/>
      <c r="FR385" s="44"/>
      <c r="FS385" s="44"/>
      <c r="FT385" s="44"/>
      <c r="FU385" s="44"/>
      <c r="FV385" s="44"/>
      <c r="FW385" s="44"/>
      <c r="FX385" s="44"/>
      <c r="FY385" s="44"/>
      <c r="FZ385" s="44"/>
      <c r="GA385" s="44"/>
      <c r="GB385" s="44"/>
      <c r="GC385" s="44"/>
      <c r="GD385" s="44"/>
      <c r="GE385" s="44"/>
      <c r="GF385" s="44"/>
      <c r="GG385" s="44"/>
      <c r="GH385" s="44"/>
      <c r="GI385" s="44"/>
      <c r="GJ385" s="44"/>
      <c r="GK385" s="44"/>
      <c r="GL385" s="44"/>
      <c r="GM385" s="44"/>
      <c r="GN385" s="44"/>
      <c r="GO385" s="44"/>
      <c r="GP385" s="44"/>
      <c r="GQ385" s="44"/>
      <c r="GR385" s="44"/>
      <c r="GS385" s="44"/>
      <c r="GT385" s="44"/>
      <c r="GU385" s="44"/>
      <c r="GV385" s="44"/>
      <c r="GW385" s="44"/>
      <c r="GX385" s="44"/>
      <c r="GY385" s="44"/>
      <c r="GZ385" s="44"/>
      <c r="HA385" s="44"/>
      <c r="HB385" s="44"/>
      <c r="HC385" s="44"/>
      <c r="HD385" s="44"/>
      <c r="HE385" s="44"/>
      <c r="HF385" s="44"/>
      <c r="HG385" s="44"/>
      <c r="HH385" s="44"/>
      <c r="HI385" s="44"/>
      <c r="HJ385" s="44"/>
      <c r="HK385" s="44"/>
      <c r="HL385" s="44"/>
      <c r="HM385" s="44"/>
      <c r="HN385" s="44"/>
      <c r="HO385" s="44"/>
      <c r="HP385" s="44"/>
      <c r="HQ385" s="44"/>
      <c r="HR385" s="44"/>
      <c r="HS385" s="44"/>
      <c r="HT385" s="44"/>
      <c r="HU385" s="44"/>
      <c r="HV385" s="44"/>
      <c r="HW385" s="44"/>
      <c r="HX385" s="44"/>
      <c r="HY385" s="44"/>
      <c r="HZ385" s="44"/>
      <c r="IA385" s="44"/>
      <c r="IB385" s="44"/>
      <c r="IC385" s="44"/>
      <c r="ID385" s="44"/>
      <c r="IE385" s="44"/>
      <c r="IF385" s="44"/>
      <c r="IG385" s="44"/>
      <c r="IH385" s="44"/>
      <c r="II385" s="44"/>
      <c r="IJ385" s="44"/>
      <c r="IK385" s="44"/>
      <c r="IL385" s="44"/>
      <c r="IM385" s="44"/>
      <c r="IN385" s="44"/>
      <c r="IO385" s="44"/>
      <c r="IP385" s="44"/>
      <c r="IQ385" s="44"/>
      <c r="IR385" s="44"/>
      <c r="IS385" s="44"/>
      <c r="IT385" s="44"/>
      <c r="IU385" s="44"/>
      <c r="IV385" s="44"/>
      <c r="IW385" s="44"/>
      <c r="IX385" s="44"/>
      <c r="IY385" s="44"/>
      <c r="IZ385" s="44"/>
      <c r="JA385" s="44"/>
      <c r="JB385" s="44"/>
      <c r="JC385" s="44"/>
      <c r="JD385" s="44"/>
      <c r="JE385" s="44"/>
      <c r="JF385" s="44"/>
      <c r="JG385" s="44"/>
      <c r="JH385" s="44"/>
      <c r="JI385" s="44"/>
      <c r="JJ385" s="44"/>
      <c r="JK385" s="44"/>
      <c r="JL385" s="44"/>
      <c r="JM385" s="44"/>
      <c r="JN385" s="44"/>
      <c r="JO385" s="44"/>
      <c r="JP385" s="44"/>
      <c r="JQ385" s="44"/>
      <c r="JR385" s="44"/>
      <c r="JS385" s="44"/>
      <c r="JT385" s="44"/>
      <c r="JU385" s="44"/>
      <c r="JV385" s="44"/>
      <c r="JW385" s="44"/>
      <c r="JX385" s="44"/>
      <c r="JY385" s="44"/>
      <c r="JZ385" s="44"/>
      <c r="KA385" s="44"/>
      <c r="KB385" s="44"/>
      <c r="KC385" s="44"/>
      <c r="KD385" s="44"/>
      <c r="KE385" s="44"/>
      <c r="KF385" s="44"/>
      <c r="KG385" s="44"/>
      <c r="KH385" s="44"/>
      <c r="KI385" s="44"/>
      <c r="KJ385" s="44"/>
      <c r="KK385" s="44"/>
      <c r="KL385" s="44"/>
      <c r="KM385" s="44"/>
      <c r="KN385" s="44"/>
      <c r="KO385" s="44"/>
      <c r="KP385" s="44"/>
      <c r="KQ385" s="44"/>
      <c r="KR385" s="44"/>
      <c r="KS385" s="44"/>
      <c r="KT385" s="44"/>
      <c r="KU385" s="44"/>
      <c r="KV385" s="44"/>
      <c r="KW385" s="44"/>
      <c r="KX385" s="44"/>
      <c r="KY385" s="44"/>
      <c r="KZ385" s="44"/>
      <c r="LA385" s="44"/>
      <c r="LB385" s="44"/>
      <c r="LC385" s="44"/>
      <c r="LD385" s="44"/>
      <c r="LE385" s="44"/>
      <c r="LF385" s="44"/>
      <c r="LG385" s="44"/>
      <c r="LH385" s="44"/>
      <c r="LI385" s="44"/>
      <c r="LJ385" s="44"/>
      <c r="LK385" s="44"/>
      <c r="LL385" s="44"/>
      <c r="LM385" s="44"/>
      <c r="LN385" s="44"/>
      <c r="LO385" s="44"/>
      <c r="LP385" s="44"/>
      <c r="LQ385" s="44"/>
      <c r="LR385" s="44"/>
      <c r="LS385" s="44"/>
      <c r="LT385" s="44"/>
      <c r="LU385" s="44"/>
      <c r="LV385" s="44"/>
      <c r="LW385" s="44"/>
      <c r="LX385" s="44"/>
      <c r="LY385" s="44"/>
      <c r="LZ385" s="44"/>
      <c r="MA385" s="44"/>
      <c r="MB385" s="44"/>
      <c r="MC385" s="44"/>
      <c r="MD385" s="44"/>
      <c r="ME385" s="44"/>
      <c r="MF385" s="44"/>
      <c r="MG385" s="44"/>
      <c r="MH385" s="44"/>
      <c r="MI385" s="44"/>
      <c r="MJ385" s="44"/>
      <c r="MK385" s="44"/>
      <c r="ML385" s="44"/>
      <c r="MM385" s="44"/>
      <c r="MN385" s="44"/>
      <c r="MO385" s="44"/>
      <c r="MP385" s="44"/>
      <c r="MQ385" s="44"/>
      <c r="MR385" s="44"/>
      <c r="MS385" s="44"/>
      <c r="MT385" s="44"/>
      <c r="MU385" s="44"/>
      <c r="MV385" s="44"/>
      <c r="MW385" s="44"/>
      <c r="MX385" s="44"/>
      <c r="MY385" s="44"/>
      <c r="MZ385" s="44"/>
      <c r="NA385" s="44"/>
      <c r="NB385" s="44"/>
      <c r="NC385" s="44"/>
      <c r="ND385" s="44"/>
      <c r="NE385" s="44"/>
      <c r="NF385" s="44"/>
      <c r="NG385" s="44"/>
      <c r="NH385" s="44"/>
      <c r="NI385" s="44"/>
      <c r="NJ385" s="44"/>
      <c r="NK385" s="44"/>
      <c r="NL385" s="44"/>
      <c r="NM385" s="44"/>
      <c r="NN385" s="44"/>
      <c r="NO385" s="44"/>
      <c r="NP385" s="44"/>
      <c r="NQ385" s="44"/>
      <c r="NR385" s="44"/>
      <c r="NS385" s="44"/>
      <c r="NT385" s="44"/>
      <c r="NU385" s="44"/>
      <c r="NV385" s="44"/>
      <c r="NW385" s="44"/>
      <c r="NX385" s="44"/>
      <c r="NY385" s="44"/>
      <c r="NZ385" s="44"/>
      <c r="OA385" s="44"/>
      <c r="OB385" s="44"/>
      <c r="OC385" s="44"/>
      <c r="OD385" s="44"/>
      <c r="OE385" s="44"/>
      <c r="OF385" s="44"/>
      <c r="OG385" s="44"/>
      <c r="OH385" s="44"/>
      <c r="OI385" s="44"/>
      <c r="OJ385" s="44"/>
      <c r="OK385" s="44"/>
      <c r="OL385" s="44"/>
      <c r="OM385" s="44"/>
      <c r="ON385" s="44"/>
      <c r="OO385" s="44"/>
      <c r="OP385" s="44"/>
      <c r="OQ385" s="44"/>
      <c r="OR385" s="44"/>
      <c r="OS385" s="44"/>
      <c r="OT385" s="44"/>
      <c r="OU385" s="44"/>
      <c r="OV385" s="44"/>
      <c r="OW385" s="44"/>
      <c r="OX385" s="44"/>
      <c r="OY385" s="44"/>
      <c r="OZ385" s="44"/>
      <c r="PA385" s="44"/>
      <c r="PB385" s="44"/>
      <c r="PC385" s="44"/>
      <c r="PD385" s="44"/>
      <c r="PE385" s="44"/>
      <c r="PF385" s="44"/>
      <c r="PG385" s="44"/>
      <c r="PH385" s="44"/>
      <c r="PI385" s="44"/>
      <c r="PJ385" s="44"/>
      <c r="PK385" s="44"/>
      <c r="PL385" s="44"/>
      <c r="PM385" s="44"/>
      <c r="PN385" s="44"/>
      <c r="PO385" s="44"/>
      <c r="PP385" s="44"/>
      <c r="PQ385" s="44"/>
      <c r="PR385" s="44"/>
      <c r="PS385" s="44"/>
      <c r="PT385" s="44"/>
      <c r="PU385" s="44"/>
      <c r="PV385" s="44"/>
      <c r="PW385" s="44"/>
      <c r="PX385" s="44"/>
      <c r="PY385" s="44"/>
      <c r="PZ385" s="44"/>
      <c r="QA385" s="44"/>
      <c r="QB385" s="44"/>
      <c r="QC385" s="44"/>
      <c r="QD385" s="44"/>
      <c r="QE385" s="44"/>
      <c r="QF385" s="44"/>
      <c r="QG385" s="44"/>
      <c r="QH385" s="44"/>
      <c r="QI385" s="44"/>
      <c r="QJ385" s="44"/>
      <c r="QK385" s="44"/>
      <c r="QL385" s="44"/>
      <c r="QM385" s="44"/>
      <c r="QN385" s="44"/>
      <c r="QO385" s="44"/>
      <c r="QP385" s="44"/>
      <c r="QQ385" s="44"/>
      <c r="QR385" s="44"/>
      <c r="QS385" s="44"/>
      <c r="QT385" s="44"/>
      <c r="QU385" s="44"/>
      <c r="QV385" s="44"/>
      <c r="QW385" s="44"/>
      <c r="QX385" s="44"/>
      <c r="QY385" s="44"/>
      <c r="QZ385" s="44"/>
      <c r="RA385" s="44"/>
      <c r="RB385" s="44"/>
      <c r="RC385" s="44"/>
      <c r="RD385" s="44"/>
      <c r="RE385" s="44"/>
      <c r="RF385" s="44"/>
      <c r="RG385" s="44"/>
      <c r="RH385" s="44"/>
      <c r="RI385" s="44"/>
      <c r="RJ385" s="44"/>
      <c r="RK385" s="44"/>
      <c r="RL385" s="44"/>
      <c r="RM385" s="44"/>
      <c r="RN385" s="44"/>
      <c r="RO385" s="44"/>
      <c r="RP385" s="44"/>
      <c r="RQ385" s="44"/>
      <c r="RR385" s="44"/>
      <c r="RS385" s="44"/>
      <c r="RT385" s="44"/>
      <c r="RU385" s="44"/>
      <c r="RV385" s="44"/>
      <c r="RW385" s="44"/>
      <c r="RX385" s="44"/>
      <c r="RY385" s="44"/>
      <c r="RZ385" s="44"/>
      <c r="SA385" s="44"/>
      <c r="SB385" s="44"/>
      <c r="SC385" s="44"/>
      <c r="SD385" s="44"/>
      <c r="SE385" s="44"/>
      <c r="SF385" s="44"/>
      <c r="SG385" s="44"/>
      <c r="SH385" s="44"/>
      <c r="SI385" s="44"/>
      <c r="SJ385" s="44"/>
      <c r="SK385" s="44"/>
      <c r="SL385" s="44"/>
      <c r="SM385" s="44"/>
      <c r="SN385" s="44"/>
      <c r="SO385" s="44"/>
      <c r="SP385" s="44"/>
      <c r="SQ385" s="44"/>
      <c r="SR385" s="44"/>
      <c r="SS385" s="44"/>
      <c r="ST385" s="44"/>
      <c r="SU385" s="44"/>
      <c r="SV385" s="44"/>
      <c r="SW385" s="44"/>
      <c r="SX385" s="44"/>
      <c r="SY385" s="44"/>
      <c r="SZ385" s="44"/>
      <c r="TA385" s="44"/>
      <c r="TB385" s="44"/>
      <c r="TC385" s="44"/>
      <c r="TD385" s="44"/>
      <c r="TE385" s="44"/>
      <c r="TF385" s="44"/>
      <c r="TG385" s="44"/>
      <c r="TH385" s="44"/>
      <c r="TI385" s="44"/>
      <c r="TJ385" s="44"/>
      <c r="TK385" s="44"/>
      <c r="TL385" s="44"/>
      <c r="TM385" s="44"/>
      <c r="TN385" s="44"/>
      <c r="TO385" s="44"/>
      <c r="TP385" s="44"/>
      <c r="TQ385" s="44"/>
      <c r="TR385" s="44"/>
      <c r="TS385" s="44"/>
      <c r="TT385" s="44"/>
      <c r="TU385" s="44"/>
      <c r="TV385" s="44"/>
      <c r="TW385" s="44"/>
      <c r="TX385" s="44"/>
      <c r="TY385" s="44"/>
      <c r="TZ385" s="44"/>
      <c r="UA385" s="44"/>
      <c r="UB385" s="44"/>
      <c r="UC385" s="44"/>
      <c r="UD385" s="44"/>
      <c r="UE385" s="44"/>
      <c r="UF385" s="44"/>
      <c r="UG385" s="44"/>
      <c r="UH385" s="44"/>
      <c r="UI385" s="44"/>
      <c r="UJ385" s="44"/>
      <c r="UK385" s="44"/>
      <c r="UL385" s="44"/>
      <c r="UM385" s="44"/>
      <c r="UN385" s="44"/>
      <c r="UO385" s="44"/>
      <c r="UP385" s="44"/>
      <c r="UQ385" s="44"/>
      <c r="UR385" s="44"/>
      <c r="US385" s="44"/>
      <c r="UT385" s="44"/>
      <c r="UU385" s="44"/>
      <c r="UV385" s="44"/>
      <c r="UW385" s="44"/>
      <c r="UX385" s="44"/>
      <c r="UY385" s="44"/>
      <c r="UZ385" s="44"/>
      <c r="VA385" s="44"/>
      <c r="VB385" s="44"/>
      <c r="VC385" s="44"/>
      <c r="VD385" s="44"/>
      <c r="VE385" s="44"/>
      <c r="VF385" s="44"/>
      <c r="VG385" s="44"/>
      <c r="VH385" s="44"/>
      <c r="VI385" s="44"/>
      <c r="VJ385" s="44"/>
      <c r="VK385" s="44"/>
      <c r="VL385" s="44"/>
      <c r="VM385" s="44"/>
      <c r="VN385" s="44"/>
      <c r="VO385" s="44"/>
      <c r="VP385" s="44"/>
      <c r="VQ385" s="44"/>
      <c r="VR385" s="44"/>
      <c r="VS385" s="44"/>
      <c r="VT385" s="44"/>
      <c r="VU385" s="44"/>
      <c r="VV385" s="44"/>
      <c r="VW385" s="44"/>
      <c r="VX385" s="44"/>
      <c r="VY385" s="44"/>
      <c r="VZ385" s="44"/>
      <c r="WA385" s="44"/>
      <c r="WB385" s="44"/>
      <c r="WC385" s="44"/>
      <c r="WD385" s="44"/>
      <c r="WE385" s="44"/>
      <c r="WF385" s="44"/>
      <c r="WG385" s="44"/>
      <c r="WH385" s="44"/>
      <c r="WI385" s="44"/>
      <c r="WJ385" s="44"/>
      <c r="WK385" s="44"/>
      <c r="WL385" s="44"/>
      <c r="WM385" s="44"/>
      <c r="WN385" s="44"/>
      <c r="WO385" s="44"/>
      <c r="WP385" s="44"/>
      <c r="WQ385" s="44"/>
      <c r="WR385" s="44"/>
      <c r="WS385" s="44"/>
      <c r="WT385" s="44"/>
      <c r="WU385" s="44"/>
      <c r="WV385" s="44"/>
      <c r="WW385" s="44"/>
      <c r="WX385" s="44"/>
      <c r="WY385" s="44"/>
      <c r="WZ385" s="44"/>
      <c r="XA385" s="44"/>
      <c r="XB385" s="44"/>
      <c r="XC385" s="44"/>
      <c r="XD385" s="44"/>
      <c r="XE385" s="44"/>
      <c r="XF385" s="44"/>
      <c r="XG385" s="44"/>
      <c r="XH385" s="44"/>
      <c r="XI385" s="44"/>
      <c r="XJ385" s="44"/>
      <c r="XK385" s="44"/>
      <c r="XL385" s="44"/>
      <c r="XM385" s="44"/>
      <c r="XN385" s="44"/>
      <c r="XO385" s="44"/>
      <c r="XP385" s="44"/>
      <c r="XQ385" s="44"/>
      <c r="XR385" s="44"/>
      <c r="XS385" s="44"/>
      <c r="XT385" s="44"/>
      <c r="XU385" s="44"/>
      <c r="XV385" s="44"/>
      <c r="XW385" s="44"/>
      <c r="XX385" s="44"/>
      <c r="XY385" s="44"/>
      <c r="XZ385" s="44"/>
      <c r="YA385" s="44"/>
      <c r="YB385" s="44"/>
      <c r="YC385" s="44"/>
      <c r="YD385" s="44"/>
      <c r="YE385" s="44"/>
      <c r="YF385" s="44"/>
      <c r="YG385" s="44"/>
      <c r="YH385" s="44"/>
      <c r="YI385" s="44"/>
      <c r="YJ385" s="44"/>
      <c r="YK385" s="44"/>
      <c r="YL385" s="44"/>
      <c r="YM385" s="44"/>
      <c r="YN385" s="44"/>
      <c r="YO385" s="44"/>
      <c r="YP385" s="44"/>
      <c r="YQ385" s="44"/>
      <c r="YR385" s="44"/>
      <c r="YS385" s="44"/>
      <c r="YT385" s="44"/>
      <c r="YU385" s="44"/>
      <c r="YV385" s="44"/>
      <c r="YW385" s="44"/>
      <c r="YX385" s="44"/>
      <c r="YY385" s="44"/>
      <c r="YZ385" s="44"/>
      <c r="ZA385" s="44"/>
      <c r="ZB385" s="44"/>
      <c r="ZC385" s="44"/>
      <c r="ZD385" s="44"/>
      <c r="ZE385" s="44"/>
      <c r="ZF385" s="44"/>
      <c r="ZG385" s="44"/>
      <c r="ZH385" s="44"/>
      <c r="ZI385" s="44"/>
      <c r="ZJ385" s="44"/>
      <c r="ZK385" s="44"/>
      <c r="ZL385" s="44"/>
      <c r="ZM385" s="44"/>
      <c r="ZN385" s="44"/>
      <c r="ZO385" s="44"/>
      <c r="ZP385" s="44"/>
      <c r="ZQ385" s="44"/>
      <c r="ZR385" s="44"/>
      <c r="ZS385" s="44"/>
      <c r="ZT385" s="44"/>
      <c r="ZU385" s="44"/>
      <c r="ZV385" s="44"/>
      <c r="ZW385" s="44"/>
      <c r="ZX385" s="44"/>
      <c r="ZY385" s="44"/>
      <c r="ZZ385" s="44"/>
      <c r="AAA385" s="44"/>
      <c r="AAB385" s="44"/>
      <c r="AAC385" s="44"/>
      <c r="AAD385" s="44"/>
      <c r="AAE385" s="44"/>
      <c r="AAF385" s="44"/>
      <c r="AAG385" s="44"/>
      <c r="AAH385" s="44"/>
      <c r="AAI385" s="44"/>
      <c r="AAJ385" s="44"/>
      <c r="AAK385" s="44"/>
      <c r="AAL385" s="44"/>
      <c r="AAM385" s="44"/>
      <c r="AAN385" s="44"/>
      <c r="AAO385" s="44"/>
      <c r="AAP385" s="44"/>
      <c r="AAQ385" s="44"/>
      <c r="AAR385" s="44"/>
      <c r="AAS385" s="44"/>
      <c r="AAT385" s="44"/>
      <c r="AAU385" s="44"/>
      <c r="AAV385" s="44"/>
      <c r="AAW385" s="44"/>
      <c r="AAX385" s="44"/>
      <c r="AAY385" s="44"/>
      <c r="AAZ385" s="44"/>
      <c r="ABA385" s="44"/>
      <c r="ABB385" s="44"/>
      <c r="ABC385" s="44"/>
      <c r="ABD385" s="44"/>
      <c r="ABE385" s="44"/>
      <c r="ABF385" s="44"/>
      <c r="ABG385" s="44"/>
      <c r="ABH385" s="44"/>
      <c r="ABI385" s="44"/>
      <c r="ABJ385" s="44"/>
      <c r="ABK385" s="44"/>
      <c r="ABL385" s="44"/>
      <c r="ABM385" s="44"/>
      <c r="ABN385" s="44"/>
      <c r="ABO385" s="44"/>
      <c r="ABP385" s="44"/>
      <c r="ABQ385" s="44"/>
      <c r="ABR385" s="44"/>
      <c r="ABS385" s="44"/>
      <c r="ABT385" s="44"/>
      <c r="ABU385" s="44"/>
      <c r="ABV385" s="44"/>
      <c r="ABW385" s="44"/>
      <c r="ABX385" s="44"/>
      <c r="ABY385" s="44"/>
      <c r="ABZ385" s="44"/>
      <c r="ACA385" s="44"/>
      <c r="ACB385" s="44"/>
      <c r="ACC385" s="44"/>
      <c r="ACD385" s="44"/>
      <c r="ACE385" s="44"/>
      <c r="ACF385" s="44"/>
      <c r="ACG385" s="44"/>
      <c r="ACH385" s="44"/>
      <c r="ACI385" s="44"/>
      <c r="ACJ385" s="44"/>
      <c r="ACK385" s="44"/>
      <c r="ACL385" s="44"/>
      <c r="ACM385" s="44"/>
      <c r="ACN385" s="44"/>
      <c r="ACO385" s="44"/>
      <c r="ACP385" s="44"/>
      <c r="ACQ385" s="44"/>
      <c r="ACR385" s="44"/>
      <c r="ACS385" s="44"/>
      <c r="ACT385" s="44"/>
      <c r="ACU385" s="44"/>
      <c r="ACV385" s="44"/>
      <c r="ACW385" s="44"/>
      <c r="ACX385" s="44"/>
      <c r="ACY385" s="44"/>
      <c r="ACZ385" s="44"/>
      <c r="ADA385" s="44"/>
      <c r="ADB385" s="44"/>
      <c r="ADC385" s="44"/>
      <c r="ADD385" s="44"/>
      <c r="ADE385" s="44"/>
      <c r="ADF385" s="44"/>
      <c r="ADG385" s="44"/>
      <c r="ADH385" s="44"/>
      <c r="ADI385" s="44"/>
      <c r="ADJ385" s="44"/>
      <c r="ADK385" s="44"/>
      <c r="ADL385" s="44"/>
      <c r="ADM385" s="44"/>
      <c r="ADN385" s="44"/>
      <c r="ADO385" s="44"/>
      <c r="ADP385" s="44"/>
      <c r="ADQ385" s="44"/>
      <c r="ADR385" s="44"/>
      <c r="ADS385" s="44"/>
      <c r="ADT385" s="44"/>
      <c r="ADU385" s="44"/>
      <c r="ADV385" s="44"/>
      <c r="ADW385" s="44"/>
      <c r="ADX385" s="44"/>
      <c r="ADY385" s="44"/>
      <c r="ADZ385" s="44"/>
      <c r="AEA385" s="44"/>
      <c r="AEB385" s="44"/>
      <c r="AEC385" s="44"/>
      <c r="AED385" s="44"/>
      <c r="AEE385" s="44"/>
      <c r="AEF385" s="44"/>
      <c r="AEG385" s="44"/>
      <c r="AEH385" s="44"/>
      <c r="AEI385" s="44"/>
      <c r="AEJ385" s="44"/>
      <c r="AEK385" s="44"/>
      <c r="AEL385" s="44"/>
      <c r="AEM385" s="44"/>
      <c r="AEN385" s="44"/>
      <c r="AEO385" s="44"/>
      <c r="AEP385" s="44"/>
      <c r="AEQ385" s="44"/>
      <c r="AER385" s="44"/>
      <c r="AES385" s="44"/>
      <c r="AET385" s="44"/>
      <c r="AEU385" s="44"/>
      <c r="AEV385" s="44"/>
      <c r="AEW385" s="44"/>
      <c r="AEX385" s="44"/>
      <c r="AEY385" s="44"/>
      <c r="AEZ385" s="44"/>
      <c r="AFA385" s="44"/>
      <c r="AFB385" s="44"/>
      <c r="AFC385" s="44"/>
      <c r="AFD385" s="44"/>
      <c r="AFE385" s="44"/>
      <c r="AFF385" s="44"/>
      <c r="AFG385" s="44"/>
      <c r="AFH385" s="44"/>
      <c r="AFI385" s="44"/>
      <c r="AFJ385" s="44"/>
      <c r="AFK385" s="44"/>
      <c r="AFL385" s="44"/>
      <c r="AFM385" s="44"/>
      <c r="AFN385" s="44"/>
      <c r="AFO385" s="44"/>
      <c r="AFP385" s="44"/>
      <c r="AFQ385" s="44"/>
      <c r="AFR385" s="44"/>
      <c r="AFS385" s="44"/>
      <c r="AFT385" s="44"/>
      <c r="AFU385" s="44"/>
      <c r="AFV385" s="44"/>
      <c r="AFW385" s="44"/>
      <c r="AFX385" s="44"/>
      <c r="AFY385" s="44"/>
      <c r="AFZ385" s="44"/>
      <c r="AGA385" s="44"/>
      <c r="AGB385" s="44"/>
      <c r="AGC385" s="44"/>
      <c r="AGD385" s="44"/>
      <c r="AGE385" s="44"/>
      <c r="AGF385" s="44"/>
      <c r="AGG385" s="44"/>
      <c r="AGH385" s="44"/>
      <c r="AGI385" s="44"/>
      <c r="AGJ385" s="44"/>
      <c r="AGK385" s="44"/>
      <c r="AGL385" s="44"/>
      <c r="AGM385" s="44"/>
      <c r="AGN385" s="44"/>
      <c r="AGO385" s="44"/>
      <c r="AGP385" s="44"/>
      <c r="AGQ385" s="44"/>
      <c r="AGR385" s="44"/>
      <c r="AGS385" s="44"/>
      <c r="AGT385" s="44"/>
      <c r="AGU385" s="44"/>
      <c r="AGV385" s="44"/>
      <c r="AGW385" s="44"/>
      <c r="AGX385" s="44"/>
      <c r="AGY385" s="44"/>
      <c r="AGZ385" s="44"/>
      <c r="AHA385" s="44"/>
      <c r="AHB385" s="44"/>
      <c r="AHC385" s="44"/>
      <c r="AHD385" s="44"/>
      <c r="AHE385" s="44"/>
      <c r="AHF385" s="44"/>
      <c r="AHG385" s="44"/>
      <c r="AHH385" s="44"/>
      <c r="AHI385" s="44"/>
      <c r="AHJ385" s="44"/>
      <c r="AHK385" s="44"/>
      <c r="AHL385" s="44"/>
      <c r="AHM385" s="44"/>
      <c r="AHN385" s="44"/>
      <c r="AHO385" s="44"/>
      <c r="AHP385" s="44"/>
      <c r="AHQ385" s="44"/>
      <c r="AHR385" s="44"/>
      <c r="AHS385" s="44"/>
      <c r="AHT385" s="44"/>
      <c r="AHU385" s="44"/>
      <c r="AHV385" s="44"/>
      <c r="AHW385" s="44"/>
      <c r="AHX385" s="44"/>
      <c r="AHY385" s="44"/>
      <c r="AHZ385" s="44"/>
      <c r="AIA385" s="44"/>
      <c r="AIB385" s="44"/>
      <c r="AIC385" s="44"/>
      <c r="AID385" s="44"/>
      <c r="AIE385" s="44"/>
      <c r="AIF385" s="44"/>
      <c r="AIG385" s="44"/>
      <c r="AIH385" s="44"/>
      <c r="AII385" s="44"/>
      <c r="AIJ385" s="44"/>
      <c r="AIK385" s="44"/>
      <c r="AIL385" s="44"/>
      <c r="AIM385" s="44"/>
      <c r="AIN385" s="44"/>
      <c r="AIO385" s="44"/>
      <c r="AIP385" s="44"/>
      <c r="AIQ385" s="44"/>
      <c r="AIR385" s="44"/>
      <c r="AIS385" s="44"/>
      <c r="AIT385" s="44"/>
      <c r="AIU385" s="44"/>
      <c r="AIV385" s="44"/>
      <c r="AIW385" s="44"/>
      <c r="AIX385" s="44"/>
      <c r="AIY385" s="44"/>
      <c r="AIZ385" s="44"/>
      <c r="AJA385" s="44"/>
      <c r="AJB385" s="44"/>
      <c r="AJC385" s="44"/>
      <c r="AJD385" s="44"/>
      <c r="AJE385" s="44"/>
      <c r="AJF385" s="44"/>
      <c r="AJG385" s="44"/>
      <c r="AJH385" s="44"/>
      <c r="AJI385" s="44"/>
      <c r="AJJ385" s="44"/>
      <c r="AJK385" s="44"/>
      <c r="AJL385" s="44"/>
      <c r="AJM385" s="44"/>
      <c r="AJN385" s="44"/>
      <c r="AJO385" s="44"/>
      <c r="AJP385" s="44"/>
      <c r="AJQ385" s="44"/>
      <c r="AJR385" s="44"/>
      <c r="AJS385" s="44"/>
      <c r="AJT385" s="44"/>
      <c r="AJU385" s="44"/>
      <c r="AJV385" s="44"/>
      <c r="AJW385" s="44"/>
      <c r="AJX385" s="44"/>
      <c r="AJY385" s="44"/>
      <c r="AJZ385" s="44"/>
      <c r="AKA385" s="44"/>
      <c r="AKB385" s="44"/>
      <c r="AKC385" s="44"/>
      <c r="AKD385" s="44"/>
      <c r="AKE385" s="44"/>
      <c r="AKF385" s="44"/>
      <c r="AKG385" s="44"/>
      <c r="AKH385" s="44"/>
      <c r="AKI385" s="44"/>
      <c r="AKJ385" s="44"/>
      <c r="AKK385" s="44"/>
      <c r="AKL385" s="44"/>
      <c r="AKM385" s="44"/>
      <c r="AKN385" s="44"/>
      <c r="AKO385" s="44"/>
      <c r="AKP385" s="44"/>
      <c r="AKQ385" s="44"/>
      <c r="AKR385" s="44"/>
      <c r="AKS385" s="44"/>
      <c r="AKT385" s="44"/>
      <c r="AKU385" s="44"/>
      <c r="AKV385" s="44"/>
      <c r="AKW385" s="44"/>
      <c r="AKX385" s="44"/>
      <c r="AKY385" s="44"/>
      <c r="AKZ385" s="44"/>
      <c r="ALA385" s="44"/>
      <c r="ALB385" s="44"/>
      <c r="ALC385" s="44"/>
      <c r="ALD385" s="44"/>
      <c r="ALE385" s="44"/>
      <c r="ALF385" s="44"/>
      <c r="ALG385" s="44"/>
      <c r="ALH385" s="44"/>
      <c r="ALI385" s="44"/>
      <c r="ALJ385" s="44"/>
      <c r="ALK385" s="44"/>
      <c r="ALL385" s="44"/>
      <c r="ALM385" s="44"/>
      <c r="ALN385" s="44"/>
      <c r="ALO385" s="44"/>
      <c r="ALP385" s="44"/>
      <c r="ALQ385" s="44"/>
      <c r="ALR385" s="44"/>
      <c r="ALS385" s="44"/>
      <c r="ALT385" s="44"/>
      <c r="ALU385" s="44"/>
      <c r="ALV385" s="44"/>
      <c r="ALW385" s="44"/>
      <c r="ALX385" s="44"/>
      <c r="ALY385" s="44"/>
      <c r="ALZ385" s="44"/>
      <c r="AMA385" s="44"/>
      <c r="AMB385" s="44"/>
      <c r="AMC385" s="44"/>
      <c r="AMD385" s="44"/>
      <c r="AME385" s="44"/>
      <c r="AMF385" s="44"/>
      <c r="AMG385" s="44"/>
      <c r="AMH385" s="44"/>
      <c r="AMI385" s="44"/>
      <c r="AMJ385" s="44"/>
      <c r="AMK385" s="44"/>
      <c r="AML385" s="44"/>
      <c r="AMM385" s="44"/>
      <c r="AMN385" s="44"/>
      <c r="AMO385" s="44"/>
      <c r="AMP385" s="44"/>
      <c r="AMQ385" s="44"/>
      <c r="AMR385" s="44"/>
      <c r="AMS385" s="44"/>
      <c r="AMT385" s="44"/>
      <c r="AMU385" s="44"/>
      <c r="AMV385" s="44"/>
      <c r="AMW385" s="44"/>
      <c r="AMX385" s="44"/>
      <c r="AMY385" s="44"/>
      <c r="AMZ385" s="44"/>
      <c r="ANA385" s="44"/>
      <c r="ANB385" s="44"/>
      <c r="ANC385" s="44"/>
      <c r="AND385" s="44"/>
      <c r="ANE385" s="44"/>
      <c r="ANF385" s="44"/>
      <c r="ANG385" s="44"/>
      <c r="ANH385" s="44"/>
      <c r="ANI385" s="44"/>
      <c r="ANJ385" s="44"/>
      <c r="ANK385" s="44"/>
      <c r="ANL385" s="44"/>
      <c r="ANM385" s="44"/>
      <c r="ANN385" s="44"/>
      <c r="ANO385" s="44"/>
      <c r="ANP385" s="44"/>
      <c r="ANQ385" s="44"/>
      <c r="ANR385" s="44"/>
      <c r="ANS385" s="44"/>
      <c r="ANT385" s="44"/>
      <c r="ANU385" s="44"/>
      <c r="ANV385" s="44"/>
      <c r="ANW385" s="44"/>
      <c r="ANX385" s="44"/>
      <c r="ANY385" s="44"/>
      <c r="ANZ385" s="44"/>
      <c r="AOA385" s="44"/>
      <c r="AOB385" s="44"/>
      <c r="AOC385" s="44"/>
      <c r="AOD385" s="44"/>
      <c r="AOE385" s="44"/>
      <c r="AOF385" s="44"/>
      <c r="AOG385" s="44"/>
      <c r="AOH385" s="44"/>
      <c r="AOI385" s="44"/>
      <c r="AOJ385" s="44"/>
      <c r="AOK385" s="44"/>
      <c r="AOL385" s="44"/>
      <c r="AOM385" s="44"/>
      <c r="AON385" s="44"/>
      <c r="AOO385" s="44"/>
      <c r="AOP385" s="44"/>
      <c r="AOQ385" s="44"/>
      <c r="AOR385" s="44"/>
      <c r="AOS385" s="44"/>
      <c r="AOT385" s="44"/>
      <c r="AOU385" s="44"/>
      <c r="AOV385" s="44"/>
      <c r="AOW385" s="44"/>
      <c r="AOX385" s="44"/>
      <c r="AOY385" s="44"/>
      <c r="AOZ385" s="44"/>
      <c r="APA385" s="44"/>
      <c r="APB385" s="44"/>
      <c r="APC385" s="44"/>
      <c r="APD385" s="44"/>
      <c r="APE385" s="44"/>
      <c r="APF385" s="44"/>
      <c r="APG385" s="44"/>
      <c r="APH385" s="44"/>
      <c r="API385" s="44"/>
      <c r="APJ385" s="44"/>
      <c r="APK385" s="44"/>
      <c r="APL385" s="44"/>
      <c r="APM385" s="44"/>
      <c r="APN385" s="44"/>
      <c r="APO385" s="44"/>
      <c r="APP385" s="44"/>
      <c r="APQ385" s="44"/>
      <c r="APR385" s="44"/>
      <c r="APS385" s="44"/>
      <c r="APT385" s="44"/>
      <c r="APU385" s="44"/>
      <c r="APV385" s="44"/>
      <c r="APW385" s="44"/>
      <c r="APX385" s="44"/>
      <c r="APY385" s="44"/>
      <c r="APZ385" s="44"/>
      <c r="AQA385" s="44"/>
      <c r="AQB385" s="44"/>
      <c r="AQC385" s="44"/>
      <c r="AQD385" s="44"/>
      <c r="AQE385" s="44"/>
      <c r="AQF385" s="44"/>
      <c r="AQG385" s="44"/>
      <c r="AQH385" s="44"/>
      <c r="AQI385" s="44"/>
      <c r="AQJ385" s="44"/>
      <c r="AQK385" s="44"/>
      <c r="AQL385" s="44"/>
      <c r="AQM385" s="44"/>
      <c r="AQN385" s="44"/>
      <c r="AQO385" s="44"/>
      <c r="AQP385" s="44"/>
      <c r="AQQ385" s="44"/>
      <c r="AQR385" s="44"/>
      <c r="AQS385" s="44"/>
      <c r="AQT385" s="44"/>
      <c r="AQU385" s="44"/>
      <c r="AQV385" s="44"/>
      <c r="AQW385" s="44"/>
      <c r="AQX385" s="44"/>
      <c r="AQY385" s="44"/>
      <c r="AQZ385" s="44"/>
      <c r="ARA385" s="44"/>
      <c r="ARB385" s="44"/>
      <c r="ARC385" s="44"/>
      <c r="ARD385" s="44"/>
      <c r="ARE385" s="44"/>
      <c r="ARF385" s="44"/>
      <c r="ARG385" s="44"/>
      <c r="ARH385" s="44"/>
      <c r="ARI385" s="44"/>
      <c r="ARJ385" s="44"/>
      <c r="ARK385" s="44"/>
      <c r="ARL385" s="44"/>
      <c r="ARM385" s="44"/>
      <c r="ARN385" s="44"/>
      <c r="ARO385" s="44"/>
      <c r="ARP385" s="44"/>
      <c r="ARQ385" s="44"/>
      <c r="ARR385" s="44"/>
      <c r="ARS385" s="44"/>
      <c r="ART385" s="44"/>
      <c r="ARU385" s="44"/>
      <c r="ARV385" s="44"/>
      <c r="ARW385" s="44"/>
      <c r="ARX385" s="44"/>
      <c r="ARY385" s="44"/>
      <c r="ARZ385" s="44"/>
      <c r="ASA385" s="44"/>
      <c r="ASB385" s="44"/>
      <c r="ASC385" s="44"/>
      <c r="ASD385" s="44"/>
      <c r="ASE385" s="44"/>
      <c r="ASF385" s="44"/>
      <c r="ASG385" s="44"/>
      <c r="ASH385" s="44"/>
      <c r="ASI385" s="44"/>
      <c r="ASJ385" s="44"/>
      <c r="ASK385" s="44"/>
      <c r="ASL385" s="44"/>
      <c r="ASM385" s="44"/>
      <c r="ASN385" s="44"/>
      <c r="ASO385" s="44"/>
      <c r="ASP385" s="44"/>
      <c r="ASQ385" s="44"/>
      <c r="ASR385" s="44"/>
      <c r="ASS385" s="44"/>
      <c r="AST385" s="44"/>
      <c r="ASU385" s="44"/>
      <c r="ASV385" s="44"/>
      <c r="ASW385" s="44"/>
      <c r="ASX385" s="44"/>
      <c r="ASY385" s="44"/>
      <c r="ASZ385" s="44"/>
      <c r="ATA385" s="44"/>
      <c r="ATB385" s="44"/>
      <c r="ATC385" s="44"/>
      <c r="ATD385" s="44"/>
      <c r="ATE385" s="44"/>
      <c r="ATF385" s="44"/>
      <c r="ATG385" s="44"/>
      <c r="ATH385" s="44"/>
      <c r="ATI385" s="44"/>
      <c r="ATJ385" s="44"/>
      <c r="ATK385" s="44"/>
      <c r="ATL385" s="44"/>
      <c r="ATM385" s="44"/>
      <c r="ATN385" s="44"/>
      <c r="ATO385" s="44"/>
      <c r="ATP385" s="44"/>
      <c r="ATQ385" s="44"/>
      <c r="ATR385" s="44"/>
      <c r="ATS385" s="44"/>
      <c r="ATT385" s="44"/>
      <c r="ATU385" s="44"/>
      <c r="ATV385" s="44"/>
      <c r="ATW385" s="44"/>
      <c r="ATX385" s="44"/>
      <c r="ATY385" s="44"/>
      <c r="ATZ385" s="44"/>
      <c r="AUA385" s="44"/>
      <c r="AUB385" s="44"/>
      <c r="AUC385" s="44"/>
      <c r="AUD385" s="44"/>
      <c r="AUE385" s="44"/>
      <c r="AUF385" s="44"/>
      <c r="AUG385" s="44"/>
      <c r="AUH385" s="44"/>
      <c r="AUI385" s="44"/>
      <c r="AUJ385" s="44"/>
      <c r="AUK385" s="44"/>
      <c r="AUL385" s="44"/>
      <c r="AUM385" s="44"/>
      <c r="AUN385" s="44"/>
      <c r="AUO385" s="44"/>
      <c r="AUP385" s="44"/>
      <c r="AUQ385" s="44"/>
      <c r="AUR385" s="44"/>
      <c r="AUS385" s="44"/>
      <c r="AUT385" s="44"/>
      <c r="AUU385" s="44"/>
      <c r="AUV385" s="44"/>
      <c r="AUW385" s="44"/>
      <c r="AUX385" s="44"/>
      <c r="AUY385" s="44"/>
      <c r="AUZ385" s="44"/>
      <c r="AVA385" s="44"/>
      <c r="AVB385" s="44"/>
      <c r="AVC385" s="44"/>
      <c r="AVD385" s="44"/>
      <c r="AVE385" s="44"/>
      <c r="AVF385" s="44"/>
      <c r="AVG385" s="44"/>
      <c r="AVH385" s="44"/>
      <c r="AVI385" s="44"/>
      <c r="AVJ385" s="44"/>
      <c r="AVK385" s="44"/>
      <c r="AVL385" s="44"/>
      <c r="AVM385" s="44"/>
      <c r="AVN385" s="44"/>
      <c r="AVO385" s="44"/>
      <c r="AVP385" s="44"/>
      <c r="AVQ385" s="44"/>
      <c r="AVR385" s="44"/>
      <c r="AVS385" s="44"/>
      <c r="AVT385" s="44"/>
      <c r="AVU385" s="44"/>
      <c r="AVV385" s="44"/>
      <c r="AVW385" s="44"/>
      <c r="AVX385" s="44"/>
      <c r="AVY385" s="44"/>
      <c r="AVZ385" s="44"/>
      <c r="AWA385" s="44"/>
      <c r="AWB385" s="44"/>
      <c r="AWC385" s="44"/>
      <c r="AWD385" s="44"/>
      <c r="AWE385" s="44"/>
      <c r="AWF385" s="44"/>
      <c r="AWG385" s="44"/>
      <c r="AWH385" s="44"/>
      <c r="AWI385" s="44"/>
      <c r="AWJ385" s="44"/>
      <c r="AWK385" s="44"/>
      <c r="AWL385" s="44"/>
      <c r="AWM385" s="44"/>
      <c r="AWN385" s="44"/>
      <c r="AWO385" s="44"/>
      <c r="AWP385" s="44"/>
      <c r="AWQ385" s="44"/>
      <c r="AWR385" s="44"/>
      <c r="AWS385" s="44"/>
      <c r="AWT385" s="44"/>
      <c r="AWU385" s="44"/>
      <c r="AWV385" s="44"/>
      <c r="AWW385" s="44"/>
      <c r="AWX385" s="44"/>
      <c r="AWY385" s="44"/>
      <c r="AWZ385" s="44"/>
      <c r="AXA385" s="44"/>
      <c r="AXB385" s="44"/>
      <c r="AXC385" s="44"/>
      <c r="AXD385" s="44"/>
      <c r="AXE385" s="44"/>
      <c r="AXF385" s="44"/>
      <c r="AXG385" s="44"/>
      <c r="AXH385" s="44"/>
      <c r="AXI385" s="44"/>
      <c r="AXJ385" s="44"/>
      <c r="AXK385" s="44"/>
      <c r="AXL385" s="44"/>
      <c r="AXM385" s="44"/>
      <c r="AXN385" s="44"/>
      <c r="AXO385" s="44"/>
      <c r="AXP385" s="44"/>
      <c r="AXQ385" s="44"/>
      <c r="AXR385" s="44"/>
      <c r="AXS385" s="44"/>
      <c r="AXT385" s="44"/>
      <c r="AXU385" s="44"/>
      <c r="AXV385" s="44"/>
      <c r="AXW385" s="44"/>
      <c r="AXX385" s="44"/>
      <c r="AXY385" s="44"/>
      <c r="AXZ385" s="44"/>
      <c r="AYA385" s="44"/>
      <c r="AYB385" s="44"/>
      <c r="AYC385" s="44"/>
      <c r="AYD385" s="44"/>
      <c r="AYE385" s="44"/>
      <c r="AYF385" s="44"/>
      <c r="AYG385" s="44"/>
      <c r="AYH385" s="44"/>
      <c r="AYI385" s="44"/>
      <c r="AYJ385" s="44"/>
      <c r="AYK385" s="44"/>
      <c r="AYL385" s="44"/>
      <c r="AYM385" s="44"/>
      <c r="AYN385" s="44"/>
      <c r="AYO385" s="44"/>
      <c r="AYP385" s="44"/>
      <c r="AYQ385" s="44"/>
      <c r="AYR385" s="44"/>
      <c r="AYS385" s="44"/>
      <c r="AYT385" s="44"/>
      <c r="AYU385" s="44"/>
      <c r="AYV385" s="44"/>
      <c r="AYW385" s="44"/>
      <c r="AYX385" s="44"/>
      <c r="AYY385" s="44"/>
      <c r="AYZ385" s="44"/>
      <c r="AZA385" s="44"/>
      <c r="AZB385" s="44"/>
      <c r="AZC385" s="44"/>
      <c r="AZD385" s="44"/>
      <c r="AZE385" s="44"/>
      <c r="AZF385" s="44"/>
      <c r="AZG385" s="44"/>
      <c r="AZH385" s="44"/>
      <c r="AZI385" s="44"/>
      <c r="AZJ385" s="44"/>
      <c r="AZK385" s="44"/>
      <c r="AZL385" s="44"/>
      <c r="AZM385" s="44"/>
      <c r="AZN385" s="44"/>
      <c r="AZO385" s="44"/>
      <c r="AZP385" s="44"/>
      <c r="AZQ385" s="44"/>
      <c r="AZR385" s="44"/>
      <c r="AZS385" s="44"/>
      <c r="AZT385" s="44"/>
      <c r="AZU385" s="44"/>
      <c r="AZV385" s="44"/>
      <c r="AZW385" s="44"/>
      <c r="AZX385" s="44"/>
      <c r="AZY385" s="44"/>
      <c r="AZZ385" s="44"/>
      <c r="BAA385" s="44"/>
      <c r="BAB385" s="44"/>
      <c r="BAC385" s="44"/>
      <c r="BAD385" s="44"/>
      <c r="BAE385" s="44"/>
      <c r="BAF385" s="44"/>
      <c r="BAG385" s="44"/>
      <c r="BAH385" s="44"/>
      <c r="BAI385" s="44"/>
      <c r="BAJ385" s="44"/>
      <c r="BAK385" s="44"/>
      <c r="BAL385" s="44"/>
      <c r="BAM385" s="44"/>
      <c r="BAN385" s="44"/>
      <c r="BAO385" s="44"/>
      <c r="BAP385" s="44"/>
      <c r="BAQ385" s="44"/>
      <c r="BAR385" s="44"/>
      <c r="BAS385" s="44"/>
      <c r="BAT385" s="44"/>
      <c r="BAU385" s="44"/>
      <c r="BAV385" s="44"/>
      <c r="BAW385" s="44"/>
      <c r="BAX385" s="44"/>
      <c r="BAY385" s="44"/>
      <c r="BAZ385" s="44"/>
      <c r="BBA385" s="44"/>
      <c r="BBB385" s="44"/>
      <c r="BBC385" s="44"/>
      <c r="BBD385" s="44"/>
      <c r="BBE385" s="44"/>
      <c r="BBF385" s="44"/>
      <c r="BBG385" s="44"/>
      <c r="BBH385" s="44"/>
      <c r="BBI385" s="44"/>
      <c r="BBJ385" s="44"/>
      <c r="BBK385" s="44"/>
      <c r="BBL385" s="44"/>
      <c r="BBM385" s="44"/>
      <c r="BBN385" s="44"/>
      <c r="BBO385" s="44"/>
      <c r="BBP385" s="44"/>
      <c r="BBQ385" s="44"/>
      <c r="BBR385" s="44"/>
      <c r="BBS385" s="44"/>
      <c r="BBT385" s="44"/>
      <c r="BBU385" s="44"/>
      <c r="BBV385" s="44"/>
      <c r="BBW385" s="44"/>
      <c r="BBX385" s="44"/>
      <c r="BBY385" s="44"/>
      <c r="BBZ385" s="44"/>
      <c r="BCA385" s="44"/>
      <c r="BCB385" s="44"/>
      <c r="BCC385" s="44"/>
      <c r="BCD385" s="44"/>
      <c r="BCE385" s="44"/>
      <c r="BCF385" s="44"/>
      <c r="BCG385" s="44"/>
      <c r="BCH385" s="44"/>
      <c r="BCI385" s="44"/>
      <c r="BCJ385" s="44"/>
      <c r="BCK385" s="44"/>
      <c r="BCL385" s="44"/>
      <c r="BCM385" s="44"/>
      <c r="BCN385" s="44"/>
      <c r="BCO385" s="44"/>
      <c r="BCP385" s="44"/>
      <c r="BCQ385" s="44"/>
      <c r="BCR385" s="44"/>
      <c r="BCS385" s="44"/>
      <c r="BCT385" s="44"/>
      <c r="BCU385" s="44"/>
      <c r="BCV385" s="44"/>
      <c r="BCW385" s="44"/>
      <c r="BCX385" s="44"/>
      <c r="BCY385" s="44"/>
      <c r="BCZ385" s="44"/>
      <c r="BDA385" s="44"/>
      <c r="BDB385" s="44"/>
      <c r="BDC385" s="44"/>
      <c r="BDD385" s="44"/>
      <c r="BDE385" s="44"/>
      <c r="BDF385" s="44"/>
      <c r="BDG385" s="44"/>
      <c r="BDH385" s="44"/>
      <c r="BDI385" s="44"/>
      <c r="BDJ385" s="44"/>
      <c r="BDK385" s="44"/>
      <c r="BDL385" s="44"/>
      <c r="BDM385" s="44"/>
      <c r="BDN385" s="44"/>
      <c r="BDO385" s="44"/>
      <c r="BDP385" s="44"/>
      <c r="BDQ385" s="44"/>
      <c r="BDR385" s="44"/>
      <c r="BDS385" s="44"/>
      <c r="BDT385" s="44"/>
      <c r="BDU385" s="44"/>
      <c r="BDV385" s="44"/>
      <c r="BDW385" s="44"/>
      <c r="BDX385" s="44"/>
      <c r="BDY385" s="44"/>
      <c r="BDZ385" s="44"/>
      <c r="BEA385" s="44"/>
      <c r="BEB385" s="44"/>
      <c r="BEC385" s="44"/>
      <c r="BED385" s="44"/>
      <c r="BEE385" s="44"/>
      <c r="BEF385" s="44"/>
      <c r="BEG385" s="44"/>
      <c r="BEH385" s="44"/>
      <c r="BEI385" s="44"/>
      <c r="BEJ385" s="44"/>
      <c r="BEK385" s="44"/>
      <c r="BEL385" s="44"/>
      <c r="BEM385" s="44"/>
      <c r="BEN385" s="44"/>
      <c r="BEO385" s="44"/>
      <c r="BEP385" s="44"/>
      <c r="BEQ385" s="44"/>
      <c r="BER385" s="44"/>
      <c r="BES385" s="44"/>
      <c r="BET385" s="44"/>
      <c r="BEU385" s="44"/>
      <c r="BEV385" s="44"/>
      <c r="BEW385" s="44"/>
      <c r="BEX385" s="44"/>
      <c r="BEY385" s="44"/>
      <c r="BEZ385" s="44"/>
      <c r="BFA385" s="44"/>
      <c r="BFB385" s="44"/>
      <c r="BFC385" s="44"/>
      <c r="BFD385" s="44"/>
      <c r="BFE385" s="44"/>
      <c r="BFF385" s="44"/>
      <c r="BFG385" s="44"/>
      <c r="BFH385" s="44"/>
      <c r="BFI385" s="44"/>
      <c r="BFJ385" s="44"/>
      <c r="BFK385" s="44"/>
      <c r="BFL385" s="44"/>
      <c r="BFM385" s="44"/>
      <c r="BFN385" s="44"/>
      <c r="BFO385" s="44"/>
      <c r="BFP385" s="44"/>
      <c r="BFQ385" s="44"/>
      <c r="BFR385" s="44"/>
      <c r="BFS385" s="44"/>
      <c r="BFT385" s="44"/>
      <c r="BFU385" s="44"/>
      <c r="BFV385" s="44"/>
      <c r="BFW385" s="44"/>
      <c r="BFX385" s="44"/>
      <c r="BFY385" s="44"/>
      <c r="BFZ385" s="44"/>
      <c r="BGA385" s="44"/>
      <c r="BGB385" s="44"/>
      <c r="BGC385" s="44"/>
      <c r="BGD385" s="44"/>
      <c r="BGE385" s="44"/>
      <c r="BGF385" s="44"/>
      <c r="BGG385" s="44"/>
      <c r="BGH385" s="44"/>
      <c r="BGI385" s="44"/>
      <c r="BGJ385" s="44"/>
      <c r="BGK385" s="44"/>
      <c r="BGL385" s="44"/>
      <c r="BGM385" s="44"/>
      <c r="BGN385" s="44"/>
      <c r="BGO385" s="44"/>
      <c r="BGP385" s="44"/>
      <c r="BGQ385" s="44"/>
      <c r="BGR385" s="44"/>
      <c r="BGS385" s="44"/>
      <c r="BGT385" s="44"/>
      <c r="BGU385" s="44"/>
      <c r="BGV385" s="44"/>
      <c r="BGW385" s="44"/>
      <c r="BGX385" s="44"/>
      <c r="BGY385" s="44"/>
      <c r="BGZ385" s="44"/>
      <c r="BHA385" s="44"/>
      <c r="BHB385" s="44"/>
      <c r="BHC385" s="44"/>
      <c r="BHD385" s="44"/>
      <c r="BHE385" s="44"/>
      <c r="BHF385" s="44"/>
      <c r="BHG385" s="44"/>
      <c r="BHH385" s="44"/>
      <c r="BHI385" s="44"/>
      <c r="BHJ385" s="44"/>
      <c r="BHK385" s="44"/>
      <c r="BHL385" s="44"/>
      <c r="BHM385" s="44"/>
      <c r="BHN385" s="44"/>
      <c r="BHO385" s="44"/>
      <c r="BHP385" s="44"/>
      <c r="BHQ385" s="44"/>
      <c r="BHR385" s="44"/>
      <c r="BHS385" s="44"/>
      <c r="BHT385" s="44"/>
      <c r="BHU385" s="44"/>
      <c r="BHV385" s="44"/>
      <c r="BHW385" s="44"/>
      <c r="BHX385" s="44"/>
      <c r="BHY385" s="44"/>
      <c r="BHZ385" s="44"/>
      <c r="BIA385" s="44"/>
      <c r="BIB385" s="44"/>
      <c r="BIC385" s="44"/>
      <c r="BID385" s="44"/>
      <c r="BIE385" s="44"/>
      <c r="BIF385" s="44"/>
      <c r="BIG385" s="44"/>
      <c r="BIH385" s="44"/>
      <c r="BII385" s="44"/>
      <c r="BIJ385" s="44"/>
      <c r="BIK385" s="44"/>
      <c r="BIL385" s="44"/>
      <c r="BIM385" s="44"/>
      <c r="BIN385" s="44"/>
      <c r="BIO385" s="44"/>
      <c r="BIP385" s="44"/>
      <c r="BIQ385" s="44"/>
      <c r="BIR385" s="44"/>
      <c r="BIS385" s="44"/>
      <c r="BIT385" s="44"/>
      <c r="BIU385" s="44"/>
      <c r="BIV385" s="44"/>
      <c r="BIW385" s="44"/>
      <c r="BIX385" s="44"/>
      <c r="BIY385" s="44"/>
      <c r="BIZ385" s="44"/>
      <c r="BJA385" s="44"/>
      <c r="BJB385" s="44"/>
      <c r="BJC385" s="44"/>
      <c r="BJD385" s="44"/>
      <c r="BJE385" s="44"/>
      <c r="BJF385" s="44"/>
      <c r="BJG385" s="44"/>
      <c r="BJH385" s="44"/>
      <c r="BJI385" s="44"/>
      <c r="BJJ385" s="44"/>
      <c r="BJK385" s="44"/>
      <c r="BJL385" s="44"/>
      <c r="BJM385" s="44"/>
      <c r="BJN385" s="44"/>
      <c r="BJO385" s="44"/>
      <c r="BJP385" s="44"/>
      <c r="BJQ385" s="44"/>
      <c r="BJR385" s="44"/>
      <c r="BJS385" s="44"/>
      <c r="BJT385" s="44"/>
      <c r="BJU385" s="44"/>
      <c r="BJV385" s="44"/>
      <c r="BJW385" s="44"/>
      <c r="BJX385" s="44"/>
      <c r="BJY385" s="44"/>
      <c r="BJZ385" s="44"/>
      <c r="BKA385" s="44"/>
      <c r="BKB385" s="44"/>
      <c r="BKC385" s="44"/>
      <c r="BKD385" s="44"/>
      <c r="BKE385" s="44"/>
      <c r="BKF385" s="44"/>
      <c r="BKG385" s="44"/>
      <c r="BKH385" s="44"/>
      <c r="BKI385" s="44"/>
      <c r="BKJ385" s="44"/>
      <c r="BKK385" s="44"/>
      <c r="BKL385" s="44"/>
      <c r="BKM385" s="44"/>
      <c r="BKN385" s="44"/>
      <c r="BKO385" s="44"/>
      <c r="BKP385" s="44"/>
      <c r="BKQ385" s="44"/>
      <c r="BKR385" s="44"/>
      <c r="BKS385" s="44"/>
      <c r="BKT385" s="44"/>
      <c r="BKU385" s="44"/>
      <c r="BKV385" s="44"/>
      <c r="BKW385" s="44"/>
      <c r="BKX385" s="44"/>
      <c r="BKY385" s="44"/>
      <c r="BKZ385" s="44"/>
      <c r="BLA385" s="44"/>
      <c r="BLB385" s="44"/>
      <c r="BLC385" s="44"/>
      <c r="BLD385" s="44"/>
      <c r="BLE385" s="44"/>
      <c r="BLF385" s="44"/>
      <c r="BLG385" s="44"/>
      <c r="BLH385" s="44"/>
      <c r="BLI385" s="44"/>
      <c r="BLJ385" s="44"/>
      <c r="BLK385" s="44"/>
      <c r="BLL385" s="44"/>
      <c r="BLM385" s="44"/>
      <c r="BLN385" s="44"/>
      <c r="BLO385" s="44"/>
      <c r="BLP385" s="44"/>
      <c r="BLQ385" s="44"/>
      <c r="BLR385" s="44"/>
      <c r="BLS385" s="44"/>
      <c r="BLT385" s="44"/>
      <c r="BLU385" s="44"/>
      <c r="BLV385" s="44"/>
      <c r="BLW385" s="44"/>
      <c r="BLX385" s="44"/>
      <c r="BLY385" s="44"/>
      <c r="BLZ385" s="44"/>
      <c r="BMA385" s="44"/>
      <c r="BMB385" s="44"/>
      <c r="BMC385" s="44"/>
      <c r="BMD385" s="44"/>
      <c r="BME385" s="44"/>
      <c r="BMF385" s="44"/>
      <c r="BMG385" s="44"/>
      <c r="BMH385" s="44"/>
      <c r="BMI385" s="44"/>
      <c r="BMJ385" s="44"/>
      <c r="BMK385" s="44"/>
      <c r="BML385" s="44"/>
      <c r="BMM385" s="44"/>
      <c r="BMN385" s="44"/>
      <c r="BMO385" s="44"/>
      <c r="BMP385" s="44"/>
      <c r="BMQ385" s="44"/>
      <c r="BMR385" s="44"/>
      <c r="BMS385" s="44"/>
      <c r="BMT385" s="44"/>
      <c r="BMU385" s="44"/>
      <c r="BMV385" s="44"/>
      <c r="BMW385" s="44"/>
      <c r="BMX385" s="44"/>
      <c r="BMY385" s="44"/>
      <c r="BMZ385" s="44"/>
      <c r="BNA385" s="44"/>
      <c r="BNB385" s="44"/>
      <c r="BNC385" s="44"/>
      <c r="BND385" s="44"/>
      <c r="BNE385" s="44"/>
      <c r="BNF385" s="44"/>
      <c r="BNG385" s="44"/>
      <c r="BNH385" s="44"/>
      <c r="BNI385" s="44"/>
      <c r="BNJ385" s="44"/>
      <c r="BNK385" s="44"/>
      <c r="BNL385" s="44"/>
      <c r="BNM385" s="44"/>
      <c r="BNN385" s="44"/>
      <c r="BNO385" s="44"/>
      <c r="BNP385" s="44"/>
      <c r="BNQ385" s="44"/>
      <c r="BNR385" s="44"/>
      <c r="BNS385" s="44"/>
      <c r="BNT385" s="44"/>
      <c r="BNU385" s="44"/>
      <c r="BNV385" s="44"/>
      <c r="BNW385" s="44"/>
      <c r="BNX385" s="44"/>
      <c r="BNY385" s="44"/>
      <c r="BNZ385" s="44"/>
      <c r="BOA385" s="44"/>
      <c r="BOB385" s="44"/>
      <c r="BOC385" s="44"/>
      <c r="BOD385" s="44"/>
      <c r="BOE385" s="44"/>
      <c r="BOF385" s="44"/>
      <c r="BOG385" s="44"/>
      <c r="BOH385" s="44"/>
      <c r="BOI385" s="44"/>
      <c r="BOJ385" s="44"/>
      <c r="BOK385" s="44"/>
      <c r="BOL385" s="44"/>
      <c r="BOM385" s="44"/>
      <c r="BON385" s="44"/>
      <c r="BOO385" s="44"/>
      <c r="BOP385" s="44"/>
      <c r="BOQ385" s="44"/>
      <c r="BOR385" s="44"/>
      <c r="BOS385" s="44"/>
      <c r="BOT385" s="44"/>
      <c r="BOU385" s="44"/>
      <c r="BOV385" s="44"/>
      <c r="BOW385" s="44"/>
      <c r="BOX385" s="44"/>
      <c r="BOY385" s="44"/>
      <c r="BOZ385" s="44"/>
      <c r="BPA385" s="44"/>
      <c r="BPB385" s="44"/>
      <c r="BPC385" s="44"/>
      <c r="BPD385" s="44"/>
      <c r="BPE385" s="44"/>
      <c r="BPF385" s="44"/>
      <c r="BPG385" s="44"/>
      <c r="BPH385" s="44"/>
      <c r="BPI385" s="44"/>
      <c r="BPJ385" s="44"/>
      <c r="BPK385" s="44"/>
      <c r="BPL385" s="44"/>
      <c r="BPM385" s="44"/>
      <c r="BPN385" s="44"/>
      <c r="BPO385" s="44"/>
      <c r="BPP385" s="44"/>
      <c r="BPQ385" s="44"/>
      <c r="BPR385" s="44"/>
      <c r="BPS385" s="44"/>
      <c r="BPT385" s="44"/>
      <c r="BPU385" s="44"/>
      <c r="BPV385" s="44"/>
      <c r="BPW385" s="44"/>
      <c r="BPX385" s="44"/>
      <c r="BPY385" s="44"/>
      <c r="BPZ385" s="44"/>
      <c r="BQA385" s="44"/>
      <c r="BQB385" s="44"/>
      <c r="BQC385" s="44"/>
      <c r="BQD385" s="44"/>
      <c r="BQE385" s="44"/>
      <c r="BQF385" s="44"/>
      <c r="BQG385" s="44"/>
      <c r="BQH385" s="44"/>
      <c r="BQI385" s="44"/>
      <c r="BQJ385" s="44"/>
      <c r="BQK385" s="44"/>
      <c r="BQL385" s="44"/>
      <c r="BQM385" s="44"/>
      <c r="BQN385" s="44"/>
      <c r="BQO385" s="44"/>
      <c r="BQP385" s="44"/>
      <c r="BQQ385" s="44"/>
      <c r="BQR385" s="44"/>
      <c r="BQS385" s="44"/>
      <c r="BQT385" s="44"/>
      <c r="BQU385" s="44"/>
      <c r="BQV385" s="44"/>
      <c r="BQW385" s="44"/>
      <c r="BQX385" s="44"/>
      <c r="BQY385" s="44"/>
      <c r="BQZ385" s="44"/>
      <c r="BRA385" s="44"/>
      <c r="BRB385" s="44"/>
      <c r="BRC385" s="44"/>
      <c r="BRD385" s="44"/>
      <c r="BRE385" s="44"/>
      <c r="BRF385" s="44"/>
      <c r="BRG385" s="44"/>
      <c r="BRH385" s="44"/>
      <c r="BRI385" s="44"/>
      <c r="BRJ385" s="44"/>
      <c r="BRK385" s="44"/>
      <c r="BRL385" s="44"/>
      <c r="BRM385" s="44"/>
      <c r="BRN385" s="44"/>
      <c r="BRO385" s="44"/>
      <c r="BRP385" s="44"/>
      <c r="BRQ385" s="44"/>
      <c r="BRR385" s="44"/>
      <c r="BRS385" s="44"/>
      <c r="BRT385" s="44"/>
      <c r="BRU385" s="44"/>
      <c r="BRV385" s="44"/>
      <c r="BRW385" s="44"/>
      <c r="BRX385" s="44"/>
      <c r="BRY385" s="44"/>
      <c r="BRZ385" s="44"/>
    </row>
    <row r="386" spans="1:1846" s="45" customFormat="1" ht="27" customHeight="1" x14ac:dyDescent="0.3">
      <c r="A386" s="812"/>
      <c r="B386" s="812"/>
      <c r="C386" s="812"/>
      <c r="D386" s="793"/>
      <c r="E386" s="793"/>
      <c r="F386" s="829"/>
      <c r="G386" s="804"/>
      <c r="H386" s="817"/>
      <c r="I386" s="816"/>
      <c r="J386" s="816"/>
      <c r="K386" s="816"/>
      <c r="L386" s="768"/>
      <c r="M386" s="837"/>
      <c r="N386" s="816"/>
      <c r="O386" s="816"/>
      <c r="P386" s="816"/>
      <c r="Q386" s="839"/>
      <c r="R386" s="837"/>
      <c r="S386" s="816"/>
      <c r="T386" s="816"/>
      <c r="U386" s="816"/>
      <c r="V386" s="959"/>
      <c r="W386" s="837"/>
      <c r="X386" s="879"/>
      <c r="Y386" s="879"/>
      <c r="Z386" s="919"/>
      <c r="AA386" s="897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44"/>
      <c r="DC386" s="44"/>
      <c r="DD386" s="44"/>
      <c r="DE386" s="44"/>
      <c r="DF386" s="44"/>
      <c r="DG386" s="44"/>
      <c r="DH386" s="44"/>
      <c r="DI386" s="44"/>
      <c r="DJ386" s="44"/>
      <c r="DK386" s="44"/>
      <c r="DL386" s="44"/>
      <c r="DM386" s="44"/>
      <c r="DN386" s="44"/>
      <c r="DO386" s="44"/>
      <c r="DP386" s="44"/>
      <c r="DQ386" s="44"/>
      <c r="DR386" s="44"/>
      <c r="DS386" s="44"/>
      <c r="DT386" s="44"/>
      <c r="DU386" s="44"/>
      <c r="DV386" s="44"/>
      <c r="DW386" s="44"/>
      <c r="DX386" s="44"/>
      <c r="DY386" s="44"/>
      <c r="DZ386" s="44"/>
      <c r="EA386" s="44"/>
      <c r="EB386" s="44"/>
      <c r="EC386" s="44"/>
      <c r="ED386" s="44"/>
      <c r="EE386" s="44"/>
      <c r="EF386" s="44"/>
      <c r="EG386" s="44"/>
      <c r="EH386" s="44"/>
      <c r="EI386" s="44"/>
      <c r="EJ386" s="44"/>
      <c r="EK386" s="44"/>
      <c r="EL386" s="44"/>
      <c r="EM386" s="44"/>
      <c r="EN386" s="44"/>
      <c r="EO386" s="44"/>
      <c r="EP386" s="44"/>
      <c r="EQ386" s="44"/>
      <c r="ER386" s="44"/>
      <c r="ES386" s="44"/>
      <c r="ET386" s="44"/>
      <c r="EU386" s="44"/>
      <c r="EV386" s="44"/>
      <c r="EW386" s="44"/>
      <c r="EX386" s="44"/>
      <c r="EY386" s="44"/>
      <c r="EZ386" s="44"/>
      <c r="FA386" s="44"/>
      <c r="FB386" s="44"/>
      <c r="FC386" s="44"/>
      <c r="FD386" s="44"/>
      <c r="FE386" s="44"/>
      <c r="FF386" s="44"/>
      <c r="FG386" s="44"/>
      <c r="FH386" s="44"/>
      <c r="FI386" s="44"/>
      <c r="FJ386" s="44"/>
      <c r="FK386" s="44"/>
      <c r="FL386" s="44"/>
      <c r="FM386" s="44"/>
      <c r="FN386" s="44"/>
      <c r="FO386" s="44"/>
      <c r="FP386" s="44"/>
      <c r="FQ386" s="44"/>
      <c r="FR386" s="44"/>
      <c r="FS386" s="44"/>
      <c r="FT386" s="44"/>
      <c r="FU386" s="44"/>
      <c r="FV386" s="44"/>
      <c r="FW386" s="44"/>
      <c r="FX386" s="44"/>
      <c r="FY386" s="44"/>
      <c r="FZ386" s="44"/>
      <c r="GA386" s="44"/>
      <c r="GB386" s="44"/>
      <c r="GC386" s="44"/>
      <c r="GD386" s="44"/>
      <c r="GE386" s="44"/>
      <c r="GF386" s="44"/>
      <c r="GG386" s="44"/>
      <c r="GH386" s="44"/>
      <c r="GI386" s="44"/>
      <c r="GJ386" s="44"/>
      <c r="GK386" s="44"/>
      <c r="GL386" s="44"/>
      <c r="GM386" s="44"/>
      <c r="GN386" s="44"/>
      <c r="GO386" s="44"/>
      <c r="GP386" s="44"/>
      <c r="GQ386" s="44"/>
      <c r="GR386" s="44"/>
      <c r="GS386" s="44"/>
      <c r="GT386" s="44"/>
      <c r="GU386" s="44"/>
      <c r="GV386" s="44"/>
      <c r="GW386" s="44"/>
      <c r="GX386" s="44"/>
      <c r="GY386" s="44"/>
      <c r="GZ386" s="44"/>
      <c r="HA386" s="44"/>
      <c r="HB386" s="44"/>
      <c r="HC386" s="44"/>
      <c r="HD386" s="44"/>
      <c r="HE386" s="44"/>
      <c r="HF386" s="44"/>
      <c r="HG386" s="44"/>
      <c r="HH386" s="44"/>
      <c r="HI386" s="44"/>
      <c r="HJ386" s="44"/>
      <c r="HK386" s="44"/>
      <c r="HL386" s="44"/>
      <c r="HM386" s="44"/>
      <c r="HN386" s="44"/>
      <c r="HO386" s="44"/>
      <c r="HP386" s="44"/>
      <c r="HQ386" s="44"/>
      <c r="HR386" s="44"/>
      <c r="HS386" s="44"/>
      <c r="HT386" s="44"/>
      <c r="HU386" s="44"/>
      <c r="HV386" s="44"/>
      <c r="HW386" s="44"/>
      <c r="HX386" s="44"/>
      <c r="HY386" s="44"/>
      <c r="HZ386" s="44"/>
      <c r="IA386" s="44"/>
      <c r="IB386" s="44"/>
      <c r="IC386" s="44"/>
      <c r="ID386" s="44"/>
      <c r="IE386" s="44"/>
      <c r="IF386" s="44"/>
      <c r="IG386" s="44"/>
      <c r="IH386" s="44"/>
      <c r="II386" s="44"/>
      <c r="IJ386" s="44"/>
      <c r="IK386" s="44"/>
      <c r="IL386" s="44"/>
      <c r="IM386" s="44"/>
      <c r="IN386" s="44"/>
      <c r="IO386" s="44"/>
      <c r="IP386" s="44"/>
      <c r="IQ386" s="44"/>
      <c r="IR386" s="44"/>
      <c r="IS386" s="44"/>
      <c r="IT386" s="44"/>
      <c r="IU386" s="44"/>
      <c r="IV386" s="44"/>
      <c r="IW386" s="44"/>
      <c r="IX386" s="44"/>
      <c r="IY386" s="44"/>
      <c r="IZ386" s="44"/>
      <c r="JA386" s="44"/>
      <c r="JB386" s="44"/>
      <c r="JC386" s="44"/>
      <c r="JD386" s="44"/>
      <c r="JE386" s="44"/>
      <c r="JF386" s="44"/>
      <c r="JG386" s="44"/>
      <c r="JH386" s="44"/>
      <c r="JI386" s="44"/>
      <c r="JJ386" s="44"/>
      <c r="JK386" s="44"/>
      <c r="JL386" s="44"/>
      <c r="JM386" s="44"/>
      <c r="JN386" s="44"/>
      <c r="JO386" s="44"/>
      <c r="JP386" s="44"/>
      <c r="JQ386" s="44"/>
      <c r="JR386" s="44"/>
      <c r="JS386" s="44"/>
      <c r="JT386" s="44"/>
      <c r="JU386" s="44"/>
      <c r="JV386" s="44"/>
      <c r="JW386" s="44"/>
      <c r="JX386" s="44"/>
      <c r="JY386" s="44"/>
      <c r="JZ386" s="44"/>
      <c r="KA386" s="44"/>
      <c r="KB386" s="44"/>
      <c r="KC386" s="44"/>
      <c r="KD386" s="44"/>
      <c r="KE386" s="44"/>
      <c r="KF386" s="44"/>
      <c r="KG386" s="44"/>
      <c r="KH386" s="44"/>
      <c r="KI386" s="44"/>
      <c r="KJ386" s="44"/>
      <c r="KK386" s="44"/>
      <c r="KL386" s="44"/>
      <c r="KM386" s="44"/>
      <c r="KN386" s="44"/>
      <c r="KO386" s="44"/>
      <c r="KP386" s="44"/>
      <c r="KQ386" s="44"/>
      <c r="KR386" s="44"/>
      <c r="KS386" s="44"/>
      <c r="KT386" s="44"/>
      <c r="KU386" s="44"/>
      <c r="KV386" s="44"/>
      <c r="KW386" s="44"/>
      <c r="KX386" s="44"/>
      <c r="KY386" s="44"/>
      <c r="KZ386" s="44"/>
      <c r="LA386" s="44"/>
      <c r="LB386" s="44"/>
      <c r="LC386" s="44"/>
      <c r="LD386" s="44"/>
      <c r="LE386" s="44"/>
      <c r="LF386" s="44"/>
      <c r="LG386" s="44"/>
      <c r="LH386" s="44"/>
      <c r="LI386" s="44"/>
      <c r="LJ386" s="44"/>
      <c r="LK386" s="44"/>
      <c r="LL386" s="44"/>
      <c r="LM386" s="44"/>
      <c r="LN386" s="44"/>
      <c r="LO386" s="44"/>
      <c r="LP386" s="44"/>
      <c r="LQ386" s="44"/>
      <c r="LR386" s="44"/>
      <c r="LS386" s="44"/>
      <c r="LT386" s="44"/>
      <c r="LU386" s="44"/>
      <c r="LV386" s="44"/>
      <c r="LW386" s="44"/>
      <c r="LX386" s="44"/>
      <c r="LY386" s="44"/>
      <c r="LZ386" s="44"/>
      <c r="MA386" s="44"/>
      <c r="MB386" s="44"/>
      <c r="MC386" s="44"/>
      <c r="MD386" s="44"/>
      <c r="ME386" s="44"/>
      <c r="MF386" s="44"/>
      <c r="MG386" s="44"/>
      <c r="MH386" s="44"/>
      <c r="MI386" s="44"/>
      <c r="MJ386" s="44"/>
      <c r="MK386" s="44"/>
      <c r="ML386" s="44"/>
      <c r="MM386" s="44"/>
      <c r="MN386" s="44"/>
      <c r="MO386" s="44"/>
      <c r="MP386" s="44"/>
      <c r="MQ386" s="44"/>
      <c r="MR386" s="44"/>
      <c r="MS386" s="44"/>
      <c r="MT386" s="44"/>
      <c r="MU386" s="44"/>
      <c r="MV386" s="44"/>
      <c r="MW386" s="44"/>
      <c r="MX386" s="44"/>
      <c r="MY386" s="44"/>
      <c r="MZ386" s="44"/>
      <c r="NA386" s="44"/>
      <c r="NB386" s="44"/>
      <c r="NC386" s="44"/>
      <c r="ND386" s="44"/>
      <c r="NE386" s="44"/>
      <c r="NF386" s="44"/>
      <c r="NG386" s="44"/>
      <c r="NH386" s="44"/>
      <c r="NI386" s="44"/>
      <c r="NJ386" s="44"/>
      <c r="NK386" s="44"/>
      <c r="NL386" s="44"/>
      <c r="NM386" s="44"/>
      <c r="NN386" s="44"/>
      <c r="NO386" s="44"/>
      <c r="NP386" s="44"/>
      <c r="NQ386" s="44"/>
      <c r="NR386" s="44"/>
      <c r="NS386" s="44"/>
      <c r="NT386" s="44"/>
      <c r="NU386" s="44"/>
      <c r="NV386" s="44"/>
      <c r="NW386" s="44"/>
      <c r="NX386" s="44"/>
      <c r="NY386" s="44"/>
      <c r="NZ386" s="44"/>
      <c r="OA386" s="44"/>
      <c r="OB386" s="44"/>
      <c r="OC386" s="44"/>
      <c r="OD386" s="44"/>
      <c r="OE386" s="44"/>
      <c r="OF386" s="44"/>
      <c r="OG386" s="44"/>
      <c r="OH386" s="44"/>
      <c r="OI386" s="44"/>
      <c r="OJ386" s="44"/>
      <c r="OK386" s="44"/>
      <c r="OL386" s="44"/>
      <c r="OM386" s="44"/>
      <c r="ON386" s="44"/>
      <c r="OO386" s="44"/>
      <c r="OP386" s="44"/>
      <c r="OQ386" s="44"/>
      <c r="OR386" s="44"/>
      <c r="OS386" s="44"/>
      <c r="OT386" s="44"/>
      <c r="OU386" s="44"/>
      <c r="OV386" s="44"/>
      <c r="OW386" s="44"/>
      <c r="OX386" s="44"/>
      <c r="OY386" s="44"/>
      <c r="OZ386" s="44"/>
      <c r="PA386" s="44"/>
      <c r="PB386" s="44"/>
      <c r="PC386" s="44"/>
      <c r="PD386" s="44"/>
      <c r="PE386" s="44"/>
      <c r="PF386" s="44"/>
      <c r="PG386" s="44"/>
      <c r="PH386" s="44"/>
      <c r="PI386" s="44"/>
      <c r="PJ386" s="44"/>
      <c r="PK386" s="44"/>
      <c r="PL386" s="44"/>
      <c r="PM386" s="44"/>
      <c r="PN386" s="44"/>
      <c r="PO386" s="44"/>
      <c r="PP386" s="44"/>
      <c r="PQ386" s="44"/>
      <c r="PR386" s="44"/>
      <c r="PS386" s="44"/>
      <c r="PT386" s="44"/>
      <c r="PU386" s="44"/>
      <c r="PV386" s="44"/>
      <c r="PW386" s="44"/>
      <c r="PX386" s="44"/>
      <c r="PY386" s="44"/>
      <c r="PZ386" s="44"/>
      <c r="QA386" s="44"/>
      <c r="QB386" s="44"/>
      <c r="QC386" s="44"/>
      <c r="QD386" s="44"/>
      <c r="QE386" s="44"/>
      <c r="QF386" s="44"/>
      <c r="QG386" s="44"/>
      <c r="QH386" s="44"/>
      <c r="QI386" s="44"/>
      <c r="QJ386" s="44"/>
      <c r="QK386" s="44"/>
      <c r="QL386" s="44"/>
      <c r="QM386" s="44"/>
      <c r="QN386" s="44"/>
      <c r="QO386" s="44"/>
      <c r="QP386" s="44"/>
      <c r="QQ386" s="44"/>
      <c r="QR386" s="44"/>
      <c r="QS386" s="44"/>
      <c r="QT386" s="44"/>
      <c r="QU386" s="44"/>
      <c r="QV386" s="44"/>
      <c r="QW386" s="44"/>
      <c r="QX386" s="44"/>
      <c r="QY386" s="44"/>
      <c r="QZ386" s="44"/>
      <c r="RA386" s="44"/>
      <c r="RB386" s="44"/>
      <c r="RC386" s="44"/>
      <c r="RD386" s="44"/>
      <c r="RE386" s="44"/>
      <c r="RF386" s="44"/>
      <c r="RG386" s="44"/>
      <c r="RH386" s="44"/>
      <c r="RI386" s="44"/>
      <c r="RJ386" s="44"/>
      <c r="RK386" s="44"/>
      <c r="RL386" s="44"/>
      <c r="RM386" s="44"/>
      <c r="RN386" s="44"/>
      <c r="RO386" s="44"/>
      <c r="RP386" s="44"/>
      <c r="RQ386" s="44"/>
      <c r="RR386" s="44"/>
      <c r="RS386" s="44"/>
      <c r="RT386" s="44"/>
      <c r="RU386" s="44"/>
      <c r="RV386" s="44"/>
      <c r="RW386" s="44"/>
      <c r="RX386" s="44"/>
      <c r="RY386" s="44"/>
      <c r="RZ386" s="44"/>
      <c r="SA386" s="44"/>
      <c r="SB386" s="44"/>
      <c r="SC386" s="44"/>
      <c r="SD386" s="44"/>
      <c r="SE386" s="44"/>
      <c r="SF386" s="44"/>
      <c r="SG386" s="44"/>
      <c r="SH386" s="44"/>
      <c r="SI386" s="44"/>
      <c r="SJ386" s="44"/>
      <c r="SK386" s="44"/>
      <c r="SL386" s="44"/>
      <c r="SM386" s="44"/>
      <c r="SN386" s="44"/>
      <c r="SO386" s="44"/>
      <c r="SP386" s="44"/>
      <c r="SQ386" s="44"/>
      <c r="SR386" s="44"/>
      <c r="SS386" s="44"/>
      <c r="ST386" s="44"/>
      <c r="SU386" s="44"/>
      <c r="SV386" s="44"/>
      <c r="SW386" s="44"/>
      <c r="SX386" s="44"/>
      <c r="SY386" s="44"/>
      <c r="SZ386" s="44"/>
      <c r="TA386" s="44"/>
      <c r="TB386" s="44"/>
      <c r="TC386" s="44"/>
      <c r="TD386" s="44"/>
      <c r="TE386" s="44"/>
      <c r="TF386" s="44"/>
      <c r="TG386" s="44"/>
      <c r="TH386" s="44"/>
      <c r="TI386" s="44"/>
      <c r="TJ386" s="44"/>
      <c r="TK386" s="44"/>
      <c r="TL386" s="44"/>
      <c r="TM386" s="44"/>
      <c r="TN386" s="44"/>
      <c r="TO386" s="44"/>
      <c r="TP386" s="44"/>
      <c r="TQ386" s="44"/>
      <c r="TR386" s="44"/>
      <c r="TS386" s="44"/>
      <c r="TT386" s="44"/>
      <c r="TU386" s="44"/>
      <c r="TV386" s="44"/>
      <c r="TW386" s="44"/>
      <c r="TX386" s="44"/>
      <c r="TY386" s="44"/>
      <c r="TZ386" s="44"/>
      <c r="UA386" s="44"/>
      <c r="UB386" s="44"/>
      <c r="UC386" s="44"/>
      <c r="UD386" s="44"/>
      <c r="UE386" s="44"/>
      <c r="UF386" s="44"/>
      <c r="UG386" s="44"/>
      <c r="UH386" s="44"/>
      <c r="UI386" s="44"/>
      <c r="UJ386" s="44"/>
      <c r="UK386" s="44"/>
      <c r="UL386" s="44"/>
      <c r="UM386" s="44"/>
      <c r="UN386" s="44"/>
      <c r="UO386" s="44"/>
      <c r="UP386" s="44"/>
      <c r="UQ386" s="44"/>
      <c r="UR386" s="44"/>
      <c r="US386" s="44"/>
      <c r="UT386" s="44"/>
      <c r="UU386" s="44"/>
      <c r="UV386" s="44"/>
      <c r="UW386" s="44"/>
      <c r="UX386" s="44"/>
      <c r="UY386" s="44"/>
      <c r="UZ386" s="44"/>
      <c r="VA386" s="44"/>
      <c r="VB386" s="44"/>
      <c r="VC386" s="44"/>
      <c r="VD386" s="44"/>
      <c r="VE386" s="44"/>
      <c r="VF386" s="44"/>
      <c r="VG386" s="44"/>
      <c r="VH386" s="44"/>
      <c r="VI386" s="44"/>
      <c r="VJ386" s="44"/>
      <c r="VK386" s="44"/>
      <c r="VL386" s="44"/>
      <c r="VM386" s="44"/>
      <c r="VN386" s="44"/>
      <c r="VO386" s="44"/>
      <c r="VP386" s="44"/>
      <c r="VQ386" s="44"/>
      <c r="VR386" s="44"/>
      <c r="VS386" s="44"/>
      <c r="VT386" s="44"/>
      <c r="VU386" s="44"/>
      <c r="VV386" s="44"/>
      <c r="VW386" s="44"/>
      <c r="VX386" s="44"/>
      <c r="VY386" s="44"/>
      <c r="VZ386" s="44"/>
      <c r="WA386" s="44"/>
      <c r="WB386" s="44"/>
      <c r="WC386" s="44"/>
      <c r="WD386" s="44"/>
      <c r="WE386" s="44"/>
      <c r="WF386" s="44"/>
      <c r="WG386" s="44"/>
      <c r="WH386" s="44"/>
      <c r="WI386" s="44"/>
      <c r="WJ386" s="44"/>
      <c r="WK386" s="44"/>
      <c r="WL386" s="44"/>
      <c r="WM386" s="44"/>
      <c r="WN386" s="44"/>
      <c r="WO386" s="44"/>
      <c r="WP386" s="44"/>
      <c r="WQ386" s="44"/>
      <c r="WR386" s="44"/>
      <c r="WS386" s="44"/>
      <c r="WT386" s="44"/>
      <c r="WU386" s="44"/>
      <c r="WV386" s="44"/>
      <c r="WW386" s="44"/>
      <c r="WX386" s="44"/>
      <c r="WY386" s="44"/>
      <c r="WZ386" s="44"/>
      <c r="XA386" s="44"/>
      <c r="XB386" s="44"/>
      <c r="XC386" s="44"/>
      <c r="XD386" s="44"/>
      <c r="XE386" s="44"/>
      <c r="XF386" s="44"/>
      <c r="XG386" s="44"/>
      <c r="XH386" s="44"/>
      <c r="XI386" s="44"/>
      <c r="XJ386" s="44"/>
      <c r="XK386" s="44"/>
      <c r="XL386" s="44"/>
      <c r="XM386" s="44"/>
      <c r="XN386" s="44"/>
      <c r="XO386" s="44"/>
      <c r="XP386" s="44"/>
      <c r="XQ386" s="44"/>
      <c r="XR386" s="44"/>
      <c r="XS386" s="44"/>
      <c r="XT386" s="44"/>
      <c r="XU386" s="44"/>
      <c r="XV386" s="44"/>
      <c r="XW386" s="44"/>
      <c r="XX386" s="44"/>
      <c r="XY386" s="44"/>
      <c r="XZ386" s="44"/>
      <c r="YA386" s="44"/>
      <c r="YB386" s="44"/>
      <c r="YC386" s="44"/>
      <c r="YD386" s="44"/>
      <c r="YE386" s="44"/>
      <c r="YF386" s="44"/>
      <c r="YG386" s="44"/>
      <c r="YH386" s="44"/>
      <c r="YI386" s="44"/>
      <c r="YJ386" s="44"/>
      <c r="YK386" s="44"/>
      <c r="YL386" s="44"/>
      <c r="YM386" s="44"/>
      <c r="YN386" s="44"/>
      <c r="YO386" s="44"/>
      <c r="YP386" s="44"/>
      <c r="YQ386" s="44"/>
      <c r="YR386" s="44"/>
      <c r="YS386" s="44"/>
      <c r="YT386" s="44"/>
      <c r="YU386" s="44"/>
      <c r="YV386" s="44"/>
      <c r="YW386" s="44"/>
      <c r="YX386" s="44"/>
      <c r="YY386" s="44"/>
      <c r="YZ386" s="44"/>
      <c r="ZA386" s="44"/>
      <c r="ZB386" s="44"/>
      <c r="ZC386" s="44"/>
      <c r="ZD386" s="44"/>
      <c r="ZE386" s="44"/>
      <c r="ZF386" s="44"/>
      <c r="ZG386" s="44"/>
      <c r="ZH386" s="44"/>
      <c r="ZI386" s="44"/>
      <c r="ZJ386" s="44"/>
      <c r="ZK386" s="44"/>
      <c r="ZL386" s="44"/>
      <c r="ZM386" s="44"/>
      <c r="ZN386" s="44"/>
      <c r="ZO386" s="44"/>
      <c r="ZP386" s="44"/>
      <c r="ZQ386" s="44"/>
      <c r="ZR386" s="44"/>
      <c r="ZS386" s="44"/>
      <c r="ZT386" s="44"/>
      <c r="ZU386" s="44"/>
      <c r="ZV386" s="44"/>
      <c r="ZW386" s="44"/>
      <c r="ZX386" s="44"/>
      <c r="ZY386" s="44"/>
      <c r="ZZ386" s="44"/>
      <c r="AAA386" s="44"/>
      <c r="AAB386" s="44"/>
      <c r="AAC386" s="44"/>
      <c r="AAD386" s="44"/>
      <c r="AAE386" s="44"/>
      <c r="AAF386" s="44"/>
      <c r="AAG386" s="44"/>
      <c r="AAH386" s="44"/>
      <c r="AAI386" s="44"/>
      <c r="AAJ386" s="44"/>
      <c r="AAK386" s="44"/>
      <c r="AAL386" s="44"/>
      <c r="AAM386" s="44"/>
      <c r="AAN386" s="44"/>
      <c r="AAO386" s="44"/>
      <c r="AAP386" s="44"/>
      <c r="AAQ386" s="44"/>
      <c r="AAR386" s="44"/>
      <c r="AAS386" s="44"/>
      <c r="AAT386" s="44"/>
      <c r="AAU386" s="44"/>
      <c r="AAV386" s="44"/>
      <c r="AAW386" s="44"/>
      <c r="AAX386" s="44"/>
      <c r="AAY386" s="44"/>
      <c r="AAZ386" s="44"/>
      <c r="ABA386" s="44"/>
      <c r="ABB386" s="44"/>
      <c r="ABC386" s="44"/>
      <c r="ABD386" s="44"/>
      <c r="ABE386" s="44"/>
      <c r="ABF386" s="44"/>
      <c r="ABG386" s="44"/>
      <c r="ABH386" s="44"/>
      <c r="ABI386" s="44"/>
      <c r="ABJ386" s="44"/>
      <c r="ABK386" s="44"/>
      <c r="ABL386" s="44"/>
      <c r="ABM386" s="44"/>
      <c r="ABN386" s="44"/>
      <c r="ABO386" s="44"/>
      <c r="ABP386" s="44"/>
      <c r="ABQ386" s="44"/>
      <c r="ABR386" s="44"/>
      <c r="ABS386" s="44"/>
      <c r="ABT386" s="44"/>
      <c r="ABU386" s="44"/>
      <c r="ABV386" s="44"/>
      <c r="ABW386" s="44"/>
      <c r="ABX386" s="44"/>
      <c r="ABY386" s="44"/>
      <c r="ABZ386" s="44"/>
      <c r="ACA386" s="44"/>
      <c r="ACB386" s="44"/>
      <c r="ACC386" s="44"/>
      <c r="ACD386" s="44"/>
      <c r="ACE386" s="44"/>
      <c r="ACF386" s="44"/>
      <c r="ACG386" s="44"/>
      <c r="ACH386" s="44"/>
      <c r="ACI386" s="44"/>
      <c r="ACJ386" s="44"/>
      <c r="ACK386" s="44"/>
      <c r="ACL386" s="44"/>
      <c r="ACM386" s="44"/>
      <c r="ACN386" s="44"/>
      <c r="ACO386" s="44"/>
      <c r="ACP386" s="44"/>
      <c r="ACQ386" s="44"/>
      <c r="ACR386" s="44"/>
      <c r="ACS386" s="44"/>
      <c r="ACT386" s="44"/>
      <c r="ACU386" s="44"/>
      <c r="ACV386" s="44"/>
      <c r="ACW386" s="44"/>
      <c r="ACX386" s="44"/>
      <c r="ACY386" s="44"/>
      <c r="ACZ386" s="44"/>
      <c r="ADA386" s="44"/>
      <c r="ADB386" s="44"/>
      <c r="ADC386" s="44"/>
      <c r="ADD386" s="44"/>
      <c r="ADE386" s="44"/>
      <c r="ADF386" s="44"/>
      <c r="ADG386" s="44"/>
      <c r="ADH386" s="44"/>
      <c r="ADI386" s="44"/>
      <c r="ADJ386" s="44"/>
      <c r="ADK386" s="44"/>
      <c r="ADL386" s="44"/>
      <c r="ADM386" s="44"/>
      <c r="ADN386" s="44"/>
      <c r="ADO386" s="44"/>
      <c r="ADP386" s="44"/>
      <c r="ADQ386" s="44"/>
      <c r="ADR386" s="44"/>
      <c r="ADS386" s="44"/>
      <c r="ADT386" s="44"/>
      <c r="ADU386" s="44"/>
      <c r="ADV386" s="44"/>
      <c r="ADW386" s="44"/>
      <c r="ADX386" s="44"/>
      <c r="ADY386" s="44"/>
      <c r="ADZ386" s="44"/>
      <c r="AEA386" s="44"/>
      <c r="AEB386" s="44"/>
      <c r="AEC386" s="44"/>
      <c r="AED386" s="44"/>
      <c r="AEE386" s="44"/>
      <c r="AEF386" s="44"/>
      <c r="AEG386" s="44"/>
      <c r="AEH386" s="44"/>
      <c r="AEI386" s="44"/>
      <c r="AEJ386" s="44"/>
      <c r="AEK386" s="44"/>
      <c r="AEL386" s="44"/>
      <c r="AEM386" s="44"/>
      <c r="AEN386" s="44"/>
      <c r="AEO386" s="44"/>
      <c r="AEP386" s="44"/>
      <c r="AEQ386" s="44"/>
      <c r="AER386" s="44"/>
      <c r="AES386" s="44"/>
      <c r="AET386" s="44"/>
      <c r="AEU386" s="44"/>
      <c r="AEV386" s="44"/>
      <c r="AEW386" s="44"/>
      <c r="AEX386" s="44"/>
      <c r="AEY386" s="44"/>
      <c r="AEZ386" s="44"/>
      <c r="AFA386" s="44"/>
      <c r="AFB386" s="44"/>
      <c r="AFC386" s="44"/>
      <c r="AFD386" s="44"/>
      <c r="AFE386" s="44"/>
      <c r="AFF386" s="44"/>
      <c r="AFG386" s="44"/>
      <c r="AFH386" s="44"/>
      <c r="AFI386" s="44"/>
      <c r="AFJ386" s="44"/>
      <c r="AFK386" s="44"/>
      <c r="AFL386" s="44"/>
      <c r="AFM386" s="44"/>
      <c r="AFN386" s="44"/>
      <c r="AFO386" s="44"/>
      <c r="AFP386" s="44"/>
      <c r="AFQ386" s="44"/>
      <c r="AFR386" s="44"/>
      <c r="AFS386" s="44"/>
      <c r="AFT386" s="44"/>
      <c r="AFU386" s="44"/>
      <c r="AFV386" s="44"/>
      <c r="AFW386" s="44"/>
      <c r="AFX386" s="44"/>
      <c r="AFY386" s="44"/>
      <c r="AFZ386" s="44"/>
      <c r="AGA386" s="44"/>
      <c r="AGB386" s="44"/>
      <c r="AGC386" s="44"/>
      <c r="AGD386" s="44"/>
      <c r="AGE386" s="44"/>
      <c r="AGF386" s="44"/>
      <c r="AGG386" s="44"/>
      <c r="AGH386" s="44"/>
      <c r="AGI386" s="44"/>
      <c r="AGJ386" s="44"/>
      <c r="AGK386" s="44"/>
      <c r="AGL386" s="44"/>
      <c r="AGM386" s="44"/>
      <c r="AGN386" s="44"/>
      <c r="AGO386" s="44"/>
      <c r="AGP386" s="44"/>
      <c r="AGQ386" s="44"/>
      <c r="AGR386" s="44"/>
      <c r="AGS386" s="44"/>
      <c r="AGT386" s="44"/>
      <c r="AGU386" s="44"/>
      <c r="AGV386" s="44"/>
      <c r="AGW386" s="44"/>
      <c r="AGX386" s="44"/>
      <c r="AGY386" s="44"/>
      <c r="AGZ386" s="44"/>
      <c r="AHA386" s="44"/>
      <c r="AHB386" s="44"/>
      <c r="AHC386" s="44"/>
      <c r="AHD386" s="44"/>
      <c r="AHE386" s="44"/>
      <c r="AHF386" s="44"/>
      <c r="AHG386" s="44"/>
      <c r="AHH386" s="44"/>
      <c r="AHI386" s="44"/>
      <c r="AHJ386" s="44"/>
      <c r="AHK386" s="44"/>
      <c r="AHL386" s="44"/>
      <c r="AHM386" s="44"/>
      <c r="AHN386" s="44"/>
      <c r="AHO386" s="44"/>
      <c r="AHP386" s="44"/>
      <c r="AHQ386" s="44"/>
      <c r="AHR386" s="44"/>
      <c r="AHS386" s="44"/>
      <c r="AHT386" s="44"/>
      <c r="AHU386" s="44"/>
      <c r="AHV386" s="44"/>
      <c r="AHW386" s="44"/>
      <c r="AHX386" s="44"/>
      <c r="AHY386" s="44"/>
      <c r="AHZ386" s="44"/>
      <c r="AIA386" s="44"/>
      <c r="AIB386" s="44"/>
      <c r="AIC386" s="44"/>
      <c r="AID386" s="44"/>
      <c r="AIE386" s="44"/>
      <c r="AIF386" s="44"/>
      <c r="AIG386" s="44"/>
      <c r="AIH386" s="44"/>
      <c r="AII386" s="44"/>
      <c r="AIJ386" s="44"/>
      <c r="AIK386" s="44"/>
      <c r="AIL386" s="44"/>
      <c r="AIM386" s="44"/>
      <c r="AIN386" s="44"/>
      <c r="AIO386" s="44"/>
      <c r="AIP386" s="44"/>
      <c r="AIQ386" s="44"/>
      <c r="AIR386" s="44"/>
      <c r="AIS386" s="44"/>
      <c r="AIT386" s="44"/>
      <c r="AIU386" s="44"/>
      <c r="AIV386" s="44"/>
      <c r="AIW386" s="44"/>
      <c r="AIX386" s="44"/>
      <c r="AIY386" s="44"/>
      <c r="AIZ386" s="44"/>
      <c r="AJA386" s="44"/>
      <c r="AJB386" s="44"/>
      <c r="AJC386" s="44"/>
      <c r="AJD386" s="44"/>
      <c r="AJE386" s="44"/>
      <c r="AJF386" s="44"/>
      <c r="AJG386" s="44"/>
      <c r="AJH386" s="44"/>
      <c r="AJI386" s="44"/>
      <c r="AJJ386" s="44"/>
      <c r="AJK386" s="44"/>
      <c r="AJL386" s="44"/>
      <c r="AJM386" s="44"/>
      <c r="AJN386" s="44"/>
      <c r="AJO386" s="44"/>
      <c r="AJP386" s="44"/>
      <c r="AJQ386" s="44"/>
      <c r="AJR386" s="44"/>
      <c r="AJS386" s="44"/>
      <c r="AJT386" s="44"/>
      <c r="AJU386" s="44"/>
      <c r="AJV386" s="44"/>
      <c r="AJW386" s="44"/>
      <c r="AJX386" s="44"/>
      <c r="AJY386" s="44"/>
      <c r="AJZ386" s="44"/>
      <c r="AKA386" s="44"/>
      <c r="AKB386" s="44"/>
      <c r="AKC386" s="44"/>
      <c r="AKD386" s="44"/>
      <c r="AKE386" s="44"/>
      <c r="AKF386" s="44"/>
      <c r="AKG386" s="44"/>
      <c r="AKH386" s="44"/>
      <c r="AKI386" s="44"/>
      <c r="AKJ386" s="44"/>
      <c r="AKK386" s="44"/>
      <c r="AKL386" s="44"/>
      <c r="AKM386" s="44"/>
      <c r="AKN386" s="44"/>
      <c r="AKO386" s="44"/>
      <c r="AKP386" s="44"/>
      <c r="AKQ386" s="44"/>
      <c r="AKR386" s="44"/>
      <c r="AKS386" s="44"/>
      <c r="AKT386" s="44"/>
      <c r="AKU386" s="44"/>
      <c r="AKV386" s="44"/>
      <c r="AKW386" s="44"/>
      <c r="AKX386" s="44"/>
      <c r="AKY386" s="44"/>
      <c r="AKZ386" s="44"/>
      <c r="ALA386" s="44"/>
      <c r="ALB386" s="44"/>
      <c r="ALC386" s="44"/>
      <c r="ALD386" s="44"/>
      <c r="ALE386" s="44"/>
      <c r="ALF386" s="44"/>
      <c r="ALG386" s="44"/>
      <c r="ALH386" s="44"/>
      <c r="ALI386" s="44"/>
      <c r="ALJ386" s="44"/>
      <c r="ALK386" s="44"/>
      <c r="ALL386" s="44"/>
      <c r="ALM386" s="44"/>
      <c r="ALN386" s="44"/>
      <c r="ALO386" s="44"/>
      <c r="ALP386" s="44"/>
      <c r="ALQ386" s="44"/>
      <c r="ALR386" s="44"/>
      <c r="ALS386" s="44"/>
      <c r="ALT386" s="44"/>
      <c r="ALU386" s="44"/>
      <c r="ALV386" s="44"/>
      <c r="ALW386" s="44"/>
      <c r="ALX386" s="44"/>
      <c r="ALY386" s="44"/>
      <c r="ALZ386" s="44"/>
      <c r="AMA386" s="44"/>
      <c r="AMB386" s="44"/>
      <c r="AMC386" s="44"/>
      <c r="AMD386" s="44"/>
      <c r="AME386" s="44"/>
      <c r="AMF386" s="44"/>
      <c r="AMG386" s="44"/>
      <c r="AMH386" s="44"/>
      <c r="AMI386" s="44"/>
      <c r="AMJ386" s="44"/>
      <c r="AMK386" s="44"/>
      <c r="AML386" s="44"/>
      <c r="AMM386" s="44"/>
      <c r="AMN386" s="44"/>
      <c r="AMO386" s="44"/>
      <c r="AMP386" s="44"/>
      <c r="AMQ386" s="44"/>
      <c r="AMR386" s="44"/>
      <c r="AMS386" s="44"/>
      <c r="AMT386" s="44"/>
      <c r="AMU386" s="44"/>
      <c r="AMV386" s="44"/>
      <c r="AMW386" s="44"/>
      <c r="AMX386" s="44"/>
      <c r="AMY386" s="44"/>
      <c r="AMZ386" s="44"/>
      <c r="ANA386" s="44"/>
      <c r="ANB386" s="44"/>
      <c r="ANC386" s="44"/>
      <c r="AND386" s="44"/>
      <c r="ANE386" s="44"/>
      <c r="ANF386" s="44"/>
      <c r="ANG386" s="44"/>
      <c r="ANH386" s="44"/>
      <c r="ANI386" s="44"/>
      <c r="ANJ386" s="44"/>
      <c r="ANK386" s="44"/>
      <c r="ANL386" s="44"/>
      <c r="ANM386" s="44"/>
      <c r="ANN386" s="44"/>
      <c r="ANO386" s="44"/>
      <c r="ANP386" s="44"/>
      <c r="ANQ386" s="44"/>
      <c r="ANR386" s="44"/>
      <c r="ANS386" s="44"/>
      <c r="ANT386" s="44"/>
      <c r="ANU386" s="44"/>
      <c r="ANV386" s="44"/>
      <c r="ANW386" s="44"/>
      <c r="ANX386" s="44"/>
      <c r="ANY386" s="44"/>
      <c r="ANZ386" s="44"/>
      <c r="AOA386" s="44"/>
      <c r="AOB386" s="44"/>
      <c r="AOC386" s="44"/>
      <c r="AOD386" s="44"/>
      <c r="AOE386" s="44"/>
      <c r="AOF386" s="44"/>
      <c r="AOG386" s="44"/>
      <c r="AOH386" s="44"/>
      <c r="AOI386" s="44"/>
      <c r="AOJ386" s="44"/>
      <c r="AOK386" s="44"/>
      <c r="AOL386" s="44"/>
      <c r="AOM386" s="44"/>
      <c r="AON386" s="44"/>
      <c r="AOO386" s="44"/>
      <c r="AOP386" s="44"/>
      <c r="AOQ386" s="44"/>
      <c r="AOR386" s="44"/>
      <c r="AOS386" s="44"/>
      <c r="AOT386" s="44"/>
      <c r="AOU386" s="44"/>
      <c r="AOV386" s="44"/>
      <c r="AOW386" s="44"/>
      <c r="AOX386" s="44"/>
      <c r="AOY386" s="44"/>
      <c r="AOZ386" s="44"/>
      <c r="APA386" s="44"/>
      <c r="APB386" s="44"/>
      <c r="APC386" s="44"/>
      <c r="APD386" s="44"/>
      <c r="APE386" s="44"/>
      <c r="APF386" s="44"/>
      <c r="APG386" s="44"/>
      <c r="APH386" s="44"/>
      <c r="API386" s="44"/>
      <c r="APJ386" s="44"/>
      <c r="APK386" s="44"/>
      <c r="APL386" s="44"/>
      <c r="APM386" s="44"/>
      <c r="APN386" s="44"/>
      <c r="APO386" s="44"/>
      <c r="APP386" s="44"/>
      <c r="APQ386" s="44"/>
      <c r="APR386" s="44"/>
      <c r="APS386" s="44"/>
      <c r="APT386" s="44"/>
      <c r="APU386" s="44"/>
      <c r="APV386" s="44"/>
      <c r="APW386" s="44"/>
      <c r="APX386" s="44"/>
      <c r="APY386" s="44"/>
      <c r="APZ386" s="44"/>
      <c r="AQA386" s="44"/>
      <c r="AQB386" s="44"/>
      <c r="AQC386" s="44"/>
      <c r="AQD386" s="44"/>
      <c r="AQE386" s="44"/>
      <c r="AQF386" s="44"/>
      <c r="AQG386" s="44"/>
      <c r="AQH386" s="44"/>
      <c r="AQI386" s="44"/>
      <c r="AQJ386" s="44"/>
      <c r="AQK386" s="44"/>
      <c r="AQL386" s="44"/>
      <c r="AQM386" s="44"/>
      <c r="AQN386" s="44"/>
      <c r="AQO386" s="44"/>
      <c r="AQP386" s="44"/>
      <c r="AQQ386" s="44"/>
      <c r="AQR386" s="44"/>
      <c r="AQS386" s="44"/>
      <c r="AQT386" s="44"/>
      <c r="AQU386" s="44"/>
      <c r="AQV386" s="44"/>
      <c r="AQW386" s="44"/>
      <c r="AQX386" s="44"/>
      <c r="AQY386" s="44"/>
      <c r="AQZ386" s="44"/>
      <c r="ARA386" s="44"/>
      <c r="ARB386" s="44"/>
      <c r="ARC386" s="44"/>
      <c r="ARD386" s="44"/>
      <c r="ARE386" s="44"/>
      <c r="ARF386" s="44"/>
      <c r="ARG386" s="44"/>
      <c r="ARH386" s="44"/>
      <c r="ARI386" s="44"/>
      <c r="ARJ386" s="44"/>
      <c r="ARK386" s="44"/>
      <c r="ARL386" s="44"/>
      <c r="ARM386" s="44"/>
      <c r="ARN386" s="44"/>
      <c r="ARO386" s="44"/>
      <c r="ARP386" s="44"/>
      <c r="ARQ386" s="44"/>
      <c r="ARR386" s="44"/>
      <c r="ARS386" s="44"/>
      <c r="ART386" s="44"/>
      <c r="ARU386" s="44"/>
      <c r="ARV386" s="44"/>
      <c r="ARW386" s="44"/>
      <c r="ARX386" s="44"/>
      <c r="ARY386" s="44"/>
      <c r="ARZ386" s="44"/>
      <c r="ASA386" s="44"/>
      <c r="ASB386" s="44"/>
      <c r="ASC386" s="44"/>
      <c r="ASD386" s="44"/>
      <c r="ASE386" s="44"/>
      <c r="ASF386" s="44"/>
      <c r="ASG386" s="44"/>
      <c r="ASH386" s="44"/>
      <c r="ASI386" s="44"/>
      <c r="ASJ386" s="44"/>
      <c r="ASK386" s="44"/>
      <c r="ASL386" s="44"/>
      <c r="ASM386" s="44"/>
      <c r="ASN386" s="44"/>
      <c r="ASO386" s="44"/>
      <c r="ASP386" s="44"/>
      <c r="ASQ386" s="44"/>
      <c r="ASR386" s="44"/>
      <c r="ASS386" s="44"/>
      <c r="AST386" s="44"/>
      <c r="ASU386" s="44"/>
      <c r="ASV386" s="44"/>
      <c r="ASW386" s="44"/>
      <c r="ASX386" s="44"/>
      <c r="ASY386" s="44"/>
      <c r="ASZ386" s="44"/>
      <c r="ATA386" s="44"/>
      <c r="ATB386" s="44"/>
      <c r="ATC386" s="44"/>
      <c r="ATD386" s="44"/>
      <c r="ATE386" s="44"/>
      <c r="ATF386" s="44"/>
      <c r="ATG386" s="44"/>
      <c r="ATH386" s="44"/>
      <c r="ATI386" s="44"/>
      <c r="ATJ386" s="44"/>
      <c r="ATK386" s="44"/>
      <c r="ATL386" s="44"/>
      <c r="ATM386" s="44"/>
      <c r="ATN386" s="44"/>
      <c r="ATO386" s="44"/>
      <c r="ATP386" s="44"/>
      <c r="ATQ386" s="44"/>
      <c r="ATR386" s="44"/>
      <c r="ATS386" s="44"/>
      <c r="ATT386" s="44"/>
      <c r="ATU386" s="44"/>
      <c r="ATV386" s="44"/>
      <c r="ATW386" s="44"/>
      <c r="ATX386" s="44"/>
      <c r="ATY386" s="44"/>
      <c r="ATZ386" s="44"/>
      <c r="AUA386" s="44"/>
      <c r="AUB386" s="44"/>
      <c r="AUC386" s="44"/>
      <c r="AUD386" s="44"/>
      <c r="AUE386" s="44"/>
      <c r="AUF386" s="44"/>
      <c r="AUG386" s="44"/>
      <c r="AUH386" s="44"/>
      <c r="AUI386" s="44"/>
      <c r="AUJ386" s="44"/>
      <c r="AUK386" s="44"/>
      <c r="AUL386" s="44"/>
      <c r="AUM386" s="44"/>
      <c r="AUN386" s="44"/>
      <c r="AUO386" s="44"/>
      <c r="AUP386" s="44"/>
      <c r="AUQ386" s="44"/>
      <c r="AUR386" s="44"/>
      <c r="AUS386" s="44"/>
      <c r="AUT386" s="44"/>
      <c r="AUU386" s="44"/>
      <c r="AUV386" s="44"/>
      <c r="AUW386" s="44"/>
      <c r="AUX386" s="44"/>
      <c r="AUY386" s="44"/>
      <c r="AUZ386" s="44"/>
      <c r="AVA386" s="44"/>
      <c r="AVB386" s="44"/>
      <c r="AVC386" s="44"/>
      <c r="AVD386" s="44"/>
      <c r="AVE386" s="44"/>
      <c r="AVF386" s="44"/>
      <c r="AVG386" s="44"/>
      <c r="AVH386" s="44"/>
      <c r="AVI386" s="44"/>
      <c r="AVJ386" s="44"/>
      <c r="AVK386" s="44"/>
      <c r="AVL386" s="44"/>
      <c r="AVM386" s="44"/>
      <c r="AVN386" s="44"/>
      <c r="AVO386" s="44"/>
      <c r="AVP386" s="44"/>
      <c r="AVQ386" s="44"/>
      <c r="AVR386" s="44"/>
      <c r="AVS386" s="44"/>
      <c r="AVT386" s="44"/>
      <c r="AVU386" s="44"/>
      <c r="AVV386" s="44"/>
      <c r="AVW386" s="44"/>
      <c r="AVX386" s="44"/>
      <c r="AVY386" s="44"/>
      <c r="AVZ386" s="44"/>
      <c r="AWA386" s="44"/>
      <c r="AWB386" s="44"/>
      <c r="AWC386" s="44"/>
      <c r="AWD386" s="44"/>
      <c r="AWE386" s="44"/>
      <c r="AWF386" s="44"/>
      <c r="AWG386" s="44"/>
      <c r="AWH386" s="44"/>
      <c r="AWI386" s="44"/>
      <c r="AWJ386" s="44"/>
      <c r="AWK386" s="44"/>
      <c r="AWL386" s="44"/>
      <c r="AWM386" s="44"/>
      <c r="AWN386" s="44"/>
      <c r="AWO386" s="44"/>
      <c r="AWP386" s="44"/>
      <c r="AWQ386" s="44"/>
      <c r="AWR386" s="44"/>
      <c r="AWS386" s="44"/>
      <c r="AWT386" s="44"/>
      <c r="AWU386" s="44"/>
      <c r="AWV386" s="44"/>
      <c r="AWW386" s="44"/>
      <c r="AWX386" s="44"/>
      <c r="AWY386" s="44"/>
      <c r="AWZ386" s="44"/>
      <c r="AXA386" s="44"/>
      <c r="AXB386" s="44"/>
      <c r="AXC386" s="44"/>
      <c r="AXD386" s="44"/>
      <c r="AXE386" s="44"/>
      <c r="AXF386" s="44"/>
      <c r="AXG386" s="44"/>
      <c r="AXH386" s="44"/>
      <c r="AXI386" s="44"/>
      <c r="AXJ386" s="44"/>
      <c r="AXK386" s="44"/>
      <c r="AXL386" s="44"/>
      <c r="AXM386" s="44"/>
      <c r="AXN386" s="44"/>
      <c r="AXO386" s="44"/>
      <c r="AXP386" s="44"/>
      <c r="AXQ386" s="44"/>
      <c r="AXR386" s="44"/>
      <c r="AXS386" s="44"/>
      <c r="AXT386" s="44"/>
      <c r="AXU386" s="44"/>
      <c r="AXV386" s="44"/>
      <c r="AXW386" s="44"/>
      <c r="AXX386" s="44"/>
      <c r="AXY386" s="44"/>
      <c r="AXZ386" s="44"/>
      <c r="AYA386" s="44"/>
      <c r="AYB386" s="44"/>
      <c r="AYC386" s="44"/>
      <c r="AYD386" s="44"/>
      <c r="AYE386" s="44"/>
      <c r="AYF386" s="44"/>
      <c r="AYG386" s="44"/>
      <c r="AYH386" s="44"/>
      <c r="AYI386" s="44"/>
      <c r="AYJ386" s="44"/>
      <c r="AYK386" s="44"/>
      <c r="AYL386" s="44"/>
      <c r="AYM386" s="44"/>
      <c r="AYN386" s="44"/>
      <c r="AYO386" s="44"/>
      <c r="AYP386" s="44"/>
      <c r="AYQ386" s="44"/>
      <c r="AYR386" s="44"/>
      <c r="AYS386" s="44"/>
      <c r="AYT386" s="44"/>
      <c r="AYU386" s="44"/>
      <c r="AYV386" s="44"/>
      <c r="AYW386" s="44"/>
      <c r="AYX386" s="44"/>
      <c r="AYY386" s="44"/>
      <c r="AYZ386" s="44"/>
      <c r="AZA386" s="44"/>
      <c r="AZB386" s="44"/>
      <c r="AZC386" s="44"/>
      <c r="AZD386" s="44"/>
      <c r="AZE386" s="44"/>
      <c r="AZF386" s="44"/>
      <c r="AZG386" s="44"/>
      <c r="AZH386" s="44"/>
      <c r="AZI386" s="44"/>
      <c r="AZJ386" s="44"/>
      <c r="AZK386" s="44"/>
      <c r="AZL386" s="44"/>
      <c r="AZM386" s="44"/>
      <c r="AZN386" s="44"/>
      <c r="AZO386" s="44"/>
      <c r="AZP386" s="44"/>
      <c r="AZQ386" s="44"/>
      <c r="AZR386" s="44"/>
      <c r="AZS386" s="44"/>
      <c r="AZT386" s="44"/>
      <c r="AZU386" s="44"/>
      <c r="AZV386" s="44"/>
      <c r="AZW386" s="44"/>
      <c r="AZX386" s="44"/>
      <c r="AZY386" s="44"/>
      <c r="AZZ386" s="44"/>
      <c r="BAA386" s="44"/>
      <c r="BAB386" s="44"/>
      <c r="BAC386" s="44"/>
      <c r="BAD386" s="44"/>
      <c r="BAE386" s="44"/>
      <c r="BAF386" s="44"/>
      <c r="BAG386" s="44"/>
      <c r="BAH386" s="44"/>
      <c r="BAI386" s="44"/>
      <c r="BAJ386" s="44"/>
      <c r="BAK386" s="44"/>
      <c r="BAL386" s="44"/>
      <c r="BAM386" s="44"/>
      <c r="BAN386" s="44"/>
      <c r="BAO386" s="44"/>
      <c r="BAP386" s="44"/>
      <c r="BAQ386" s="44"/>
      <c r="BAR386" s="44"/>
      <c r="BAS386" s="44"/>
      <c r="BAT386" s="44"/>
      <c r="BAU386" s="44"/>
      <c r="BAV386" s="44"/>
      <c r="BAW386" s="44"/>
      <c r="BAX386" s="44"/>
      <c r="BAY386" s="44"/>
      <c r="BAZ386" s="44"/>
      <c r="BBA386" s="44"/>
      <c r="BBB386" s="44"/>
      <c r="BBC386" s="44"/>
      <c r="BBD386" s="44"/>
      <c r="BBE386" s="44"/>
      <c r="BBF386" s="44"/>
      <c r="BBG386" s="44"/>
      <c r="BBH386" s="44"/>
      <c r="BBI386" s="44"/>
      <c r="BBJ386" s="44"/>
      <c r="BBK386" s="44"/>
      <c r="BBL386" s="44"/>
      <c r="BBM386" s="44"/>
      <c r="BBN386" s="44"/>
      <c r="BBO386" s="44"/>
      <c r="BBP386" s="44"/>
      <c r="BBQ386" s="44"/>
      <c r="BBR386" s="44"/>
      <c r="BBS386" s="44"/>
      <c r="BBT386" s="44"/>
      <c r="BBU386" s="44"/>
      <c r="BBV386" s="44"/>
      <c r="BBW386" s="44"/>
      <c r="BBX386" s="44"/>
      <c r="BBY386" s="44"/>
      <c r="BBZ386" s="44"/>
      <c r="BCA386" s="44"/>
      <c r="BCB386" s="44"/>
      <c r="BCC386" s="44"/>
      <c r="BCD386" s="44"/>
      <c r="BCE386" s="44"/>
      <c r="BCF386" s="44"/>
      <c r="BCG386" s="44"/>
      <c r="BCH386" s="44"/>
      <c r="BCI386" s="44"/>
      <c r="BCJ386" s="44"/>
      <c r="BCK386" s="44"/>
      <c r="BCL386" s="44"/>
      <c r="BCM386" s="44"/>
      <c r="BCN386" s="44"/>
      <c r="BCO386" s="44"/>
      <c r="BCP386" s="44"/>
      <c r="BCQ386" s="44"/>
      <c r="BCR386" s="44"/>
      <c r="BCS386" s="44"/>
      <c r="BCT386" s="44"/>
      <c r="BCU386" s="44"/>
      <c r="BCV386" s="44"/>
      <c r="BCW386" s="44"/>
      <c r="BCX386" s="44"/>
      <c r="BCY386" s="44"/>
      <c r="BCZ386" s="44"/>
      <c r="BDA386" s="44"/>
      <c r="BDB386" s="44"/>
      <c r="BDC386" s="44"/>
      <c r="BDD386" s="44"/>
      <c r="BDE386" s="44"/>
      <c r="BDF386" s="44"/>
      <c r="BDG386" s="44"/>
      <c r="BDH386" s="44"/>
      <c r="BDI386" s="44"/>
      <c r="BDJ386" s="44"/>
      <c r="BDK386" s="44"/>
      <c r="BDL386" s="44"/>
      <c r="BDM386" s="44"/>
      <c r="BDN386" s="44"/>
      <c r="BDO386" s="44"/>
      <c r="BDP386" s="44"/>
      <c r="BDQ386" s="44"/>
      <c r="BDR386" s="44"/>
      <c r="BDS386" s="44"/>
      <c r="BDT386" s="44"/>
      <c r="BDU386" s="44"/>
      <c r="BDV386" s="44"/>
      <c r="BDW386" s="44"/>
      <c r="BDX386" s="44"/>
      <c r="BDY386" s="44"/>
      <c r="BDZ386" s="44"/>
      <c r="BEA386" s="44"/>
      <c r="BEB386" s="44"/>
      <c r="BEC386" s="44"/>
      <c r="BED386" s="44"/>
      <c r="BEE386" s="44"/>
      <c r="BEF386" s="44"/>
      <c r="BEG386" s="44"/>
      <c r="BEH386" s="44"/>
      <c r="BEI386" s="44"/>
      <c r="BEJ386" s="44"/>
      <c r="BEK386" s="44"/>
      <c r="BEL386" s="44"/>
      <c r="BEM386" s="44"/>
      <c r="BEN386" s="44"/>
      <c r="BEO386" s="44"/>
      <c r="BEP386" s="44"/>
      <c r="BEQ386" s="44"/>
      <c r="BER386" s="44"/>
      <c r="BES386" s="44"/>
      <c r="BET386" s="44"/>
      <c r="BEU386" s="44"/>
      <c r="BEV386" s="44"/>
      <c r="BEW386" s="44"/>
      <c r="BEX386" s="44"/>
      <c r="BEY386" s="44"/>
      <c r="BEZ386" s="44"/>
      <c r="BFA386" s="44"/>
      <c r="BFB386" s="44"/>
      <c r="BFC386" s="44"/>
      <c r="BFD386" s="44"/>
      <c r="BFE386" s="44"/>
      <c r="BFF386" s="44"/>
      <c r="BFG386" s="44"/>
      <c r="BFH386" s="44"/>
      <c r="BFI386" s="44"/>
      <c r="BFJ386" s="44"/>
      <c r="BFK386" s="44"/>
      <c r="BFL386" s="44"/>
      <c r="BFM386" s="44"/>
      <c r="BFN386" s="44"/>
      <c r="BFO386" s="44"/>
      <c r="BFP386" s="44"/>
      <c r="BFQ386" s="44"/>
      <c r="BFR386" s="44"/>
      <c r="BFS386" s="44"/>
      <c r="BFT386" s="44"/>
      <c r="BFU386" s="44"/>
      <c r="BFV386" s="44"/>
      <c r="BFW386" s="44"/>
      <c r="BFX386" s="44"/>
      <c r="BFY386" s="44"/>
      <c r="BFZ386" s="44"/>
      <c r="BGA386" s="44"/>
      <c r="BGB386" s="44"/>
      <c r="BGC386" s="44"/>
      <c r="BGD386" s="44"/>
      <c r="BGE386" s="44"/>
      <c r="BGF386" s="44"/>
      <c r="BGG386" s="44"/>
      <c r="BGH386" s="44"/>
      <c r="BGI386" s="44"/>
      <c r="BGJ386" s="44"/>
      <c r="BGK386" s="44"/>
      <c r="BGL386" s="44"/>
      <c r="BGM386" s="44"/>
      <c r="BGN386" s="44"/>
      <c r="BGO386" s="44"/>
      <c r="BGP386" s="44"/>
      <c r="BGQ386" s="44"/>
      <c r="BGR386" s="44"/>
      <c r="BGS386" s="44"/>
      <c r="BGT386" s="44"/>
      <c r="BGU386" s="44"/>
      <c r="BGV386" s="44"/>
      <c r="BGW386" s="44"/>
      <c r="BGX386" s="44"/>
      <c r="BGY386" s="44"/>
      <c r="BGZ386" s="44"/>
      <c r="BHA386" s="44"/>
      <c r="BHB386" s="44"/>
      <c r="BHC386" s="44"/>
      <c r="BHD386" s="44"/>
      <c r="BHE386" s="44"/>
      <c r="BHF386" s="44"/>
      <c r="BHG386" s="44"/>
      <c r="BHH386" s="44"/>
      <c r="BHI386" s="44"/>
      <c r="BHJ386" s="44"/>
      <c r="BHK386" s="44"/>
      <c r="BHL386" s="44"/>
      <c r="BHM386" s="44"/>
      <c r="BHN386" s="44"/>
      <c r="BHO386" s="44"/>
      <c r="BHP386" s="44"/>
      <c r="BHQ386" s="44"/>
      <c r="BHR386" s="44"/>
      <c r="BHS386" s="44"/>
      <c r="BHT386" s="44"/>
      <c r="BHU386" s="44"/>
      <c r="BHV386" s="44"/>
      <c r="BHW386" s="44"/>
      <c r="BHX386" s="44"/>
      <c r="BHY386" s="44"/>
      <c r="BHZ386" s="44"/>
      <c r="BIA386" s="44"/>
      <c r="BIB386" s="44"/>
      <c r="BIC386" s="44"/>
      <c r="BID386" s="44"/>
      <c r="BIE386" s="44"/>
      <c r="BIF386" s="44"/>
      <c r="BIG386" s="44"/>
      <c r="BIH386" s="44"/>
      <c r="BII386" s="44"/>
      <c r="BIJ386" s="44"/>
      <c r="BIK386" s="44"/>
      <c r="BIL386" s="44"/>
      <c r="BIM386" s="44"/>
      <c r="BIN386" s="44"/>
      <c r="BIO386" s="44"/>
      <c r="BIP386" s="44"/>
      <c r="BIQ386" s="44"/>
      <c r="BIR386" s="44"/>
      <c r="BIS386" s="44"/>
      <c r="BIT386" s="44"/>
      <c r="BIU386" s="44"/>
      <c r="BIV386" s="44"/>
      <c r="BIW386" s="44"/>
      <c r="BIX386" s="44"/>
      <c r="BIY386" s="44"/>
      <c r="BIZ386" s="44"/>
      <c r="BJA386" s="44"/>
      <c r="BJB386" s="44"/>
      <c r="BJC386" s="44"/>
      <c r="BJD386" s="44"/>
      <c r="BJE386" s="44"/>
      <c r="BJF386" s="44"/>
      <c r="BJG386" s="44"/>
      <c r="BJH386" s="44"/>
      <c r="BJI386" s="44"/>
      <c r="BJJ386" s="44"/>
      <c r="BJK386" s="44"/>
      <c r="BJL386" s="44"/>
      <c r="BJM386" s="44"/>
      <c r="BJN386" s="44"/>
      <c r="BJO386" s="44"/>
      <c r="BJP386" s="44"/>
      <c r="BJQ386" s="44"/>
      <c r="BJR386" s="44"/>
      <c r="BJS386" s="44"/>
      <c r="BJT386" s="44"/>
      <c r="BJU386" s="44"/>
      <c r="BJV386" s="44"/>
      <c r="BJW386" s="44"/>
      <c r="BJX386" s="44"/>
      <c r="BJY386" s="44"/>
      <c r="BJZ386" s="44"/>
      <c r="BKA386" s="44"/>
      <c r="BKB386" s="44"/>
      <c r="BKC386" s="44"/>
      <c r="BKD386" s="44"/>
      <c r="BKE386" s="44"/>
      <c r="BKF386" s="44"/>
      <c r="BKG386" s="44"/>
      <c r="BKH386" s="44"/>
      <c r="BKI386" s="44"/>
      <c r="BKJ386" s="44"/>
      <c r="BKK386" s="44"/>
      <c r="BKL386" s="44"/>
      <c r="BKM386" s="44"/>
      <c r="BKN386" s="44"/>
      <c r="BKO386" s="44"/>
      <c r="BKP386" s="44"/>
      <c r="BKQ386" s="44"/>
      <c r="BKR386" s="44"/>
      <c r="BKS386" s="44"/>
      <c r="BKT386" s="44"/>
      <c r="BKU386" s="44"/>
      <c r="BKV386" s="44"/>
      <c r="BKW386" s="44"/>
      <c r="BKX386" s="44"/>
      <c r="BKY386" s="44"/>
      <c r="BKZ386" s="44"/>
      <c r="BLA386" s="44"/>
      <c r="BLB386" s="44"/>
      <c r="BLC386" s="44"/>
      <c r="BLD386" s="44"/>
      <c r="BLE386" s="44"/>
      <c r="BLF386" s="44"/>
      <c r="BLG386" s="44"/>
      <c r="BLH386" s="44"/>
      <c r="BLI386" s="44"/>
      <c r="BLJ386" s="44"/>
      <c r="BLK386" s="44"/>
      <c r="BLL386" s="44"/>
      <c r="BLM386" s="44"/>
      <c r="BLN386" s="44"/>
      <c r="BLO386" s="44"/>
      <c r="BLP386" s="44"/>
      <c r="BLQ386" s="44"/>
      <c r="BLR386" s="44"/>
      <c r="BLS386" s="44"/>
      <c r="BLT386" s="44"/>
      <c r="BLU386" s="44"/>
      <c r="BLV386" s="44"/>
      <c r="BLW386" s="44"/>
      <c r="BLX386" s="44"/>
      <c r="BLY386" s="44"/>
      <c r="BLZ386" s="44"/>
      <c r="BMA386" s="44"/>
      <c r="BMB386" s="44"/>
      <c r="BMC386" s="44"/>
      <c r="BMD386" s="44"/>
      <c r="BME386" s="44"/>
      <c r="BMF386" s="44"/>
      <c r="BMG386" s="44"/>
      <c r="BMH386" s="44"/>
      <c r="BMI386" s="44"/>
      <c r="BMJ386" s="44"/>
      <c r="BMK386" s="44"/>
      <c r="BML386" s="44"/>
      <c r="BMM386" s="44"/>
      <c r="BMN386" s="44"/>
      <c r="BMO386" s="44"/>
      <c r="BMP386" s="44"/>
      <c r="BMQ386" s="44"/>
      <c r="BMR386" s="44"/>
      <c r="BMS386" s="44"/>
      <c r="BMT386" s="44"/>
      <c r="BMU386" s="44"/>
      <c r="BMV386" s="44"/>
      <c r="BMW386" s="44"/>
      <c r="BMX386" s="44"/>
      <c r="BMY386" s="44"/>
      <c r="BMZ386" s="44"/>
      <c r="BNA386" s="44"/>
      <c r="BNB386" s="44"/>
      <c r="BNC386" s="44"/>
      <c r="BND386" s="44"/>
      <c r="BNE386" s="44"/>
      <c r="BNF386" s="44"/>
      <c r="BNG386" s="44"/>
      <c r="BNH386" s="44"/>
      <c r="BNI386" s="44"/>
      <c r="BNJ386" s="44"/>
      <c r="BNK386" s="44"/>
      <c r="BNL386" s="44"/>
      <c r="BNM386" s="44"/>
      <c r="BNN386" s="44"/>
      <c r="BNO386" s="44"/>
      <c r="BNP386" s="44"/>
      <c r="BNQ386" s="44"/>
      <c r="BNR386" s="44"/>
      <c r="BNS386" s="44"/>
      <c r="BNT386" s="44"/>
      <c r="BNU386" s="44"/>
      <c r="BNV386" s="44"/>
      <c r="BNW386" s="44"/>
      <c r="BNX386" s="44"/>
      <c r="BNY386" s="44"/>
      <c r="BNZ386" s="44"/>
      <c r="BOA386" s="44"/>
      <c r="BOB386" s="44"/>
      <c r="BOC386" s="44"/>
      <c r="BOD386" s="44"/>
      <c r="BOE386" s="44"/>
      <c r="BOF386" s="44"/>
      <c r="BOG386" s="44"/>
      <c r="BOH386" s="44"/>
      <c r="BOI386" s="44"/>
      <c r="BOJ386" s="44"/>
      <c r="BOK386" s="44"/>
      <c r="BOL386" s="44"/>
      <c r="BOM386" s="44"/>
      <c r="BON386" s="44"/>
      <c r="BOO386" s="44"/>
      <c r="BOP386" s="44"/>
      <c r="BOQ386" s="44"/>
      <c r="BOR386" s="44"/>
      <c r="BOS386" s="44"/>
      <c r="BOT386" s="44"/>
      <c r="BOU386" s="44"/>
      <c r="BOV386" s="44"/>
      <c r="BOW386" s="44"/>
      <c r="BOX386" s="44"/>
      <c r="BOY386" s="44"/>
      <c r="BOZ386" s="44"/>
      <c r="BPA386" s="44"/>
      <c r="BPB386" s="44"/>
      <c r="BPC386" s="44"/>
      <c r="BPD386" s="44"/>
      <c r="BPE386" s="44"/>
      <c r="BPF386" s="44"/>
      <c r="BPG386" s="44"/>
      <c r="BPH386" s="44"/>
      <c r="BPI386" s="44"/>
      <c r="BPJ386" s="44"/>
      <c r="BPK386" s="44"/>
      <c r="BPL386" s="44"/>
      <c r="BPM386" s="44"/>
      <c r="BPN386" s="44"/>
      <c r="BPO386" s="44"/>
      <c r="BPP386" s="44"/>
      <c r="BPQ386" s="44"/>
      <c r="BPR386" s="44"/>
      <c r="BPS386" s="44"/>
      <c r="BPT386" s="44"/>
      <c r="BPU386" s="44"/>
      <c r="BPV386" s="44"/>
      <c r="BPW386" s="44"/>
      <c r="BPX386" s="44"/>
      <c r="BPY386" s="44"/>
      <c r="BPZ386" s="44"/>
      <c r="BQA386" s="44"/>
      <c r="BQB386" s="44"/>
      <c r="BQC386" s="44"/>
      <c r="BQD386" s="44"/>
      <c r="BQE386" s="44"/>
      <c r="BQF386" s="44"/>
      <c r="BQG386" s="44"/>
      <c r="BQH386" s="44"/>
      <c r="BQI386" s="44"/>
      <c r="BQJ386" s="44"/>
      <c r="BQK386" s="44"/>
      <c r="BQL386" s="44"/>
      <c r="BQM386" s="44"/>
      <c r="BQN386" s="44"/>
      <c r="BQO386" s="44"/>
      <c r="BQP386" s="44"/>
      <c r="BQQ386" s="44"/>
      <c r="BQR386" s="44"/>
      <c r="BQS386" s="44"/>
      <c r="BQT386" s="44"/>
      <c r="BQU386" s="44"/>
      <c r="BQV386" s="44"/>
      <c r="BQW386" s="44"/>
      <c r="BQX386" s="44"/>
      <c r="BQY386" s="44"/>
      <c r="BQZ386" s="44"/>
      <c r="BRA386" s="44"/>
      <c r="BRB386" s="44"/>
      <c r="BRC386" s="44"/>
      <c r="BRD386" s="44"/>
      <c r="BRE386" s="44"/>
      <c r="BRF386" s="44"/>
      <c r="BRG386" s="44"/>
      <c r="BRH386" s="44"/>
      <c r="BRI386" s="44"/>
      <c r="BRJ386" s="44"/>
      <c r="BRK386" s="44"/>
      <c r="BRL386" s="44"/>
      <c r="BRM386" s="44"/>
      <c r="BRN386" s="44"/>
      <c r="BRO386" s="44"/>
      <c r="BRP386" s="44"/>
      <c r="BRQ386" s="44"/>
      <c r="BRR386" s="44"/>
      <c r="BRS386" s="44"/>
      <c r="BRT386" s="44"/>
      <c r="BRU386" s="44"/>
      <c r="BRV386" s="44"/>
      <c r="BRW386" s="44"/>
      <c r="BRX386" s="44"/>
      <c r="BRY386" s="44"/>
      <c r="BRZ386" s="44"/>
    </row>
    <row r="387" spans="1:1846" s="125" customFormat="1" x14ac:dyDescent="0.3">
      <c r="A387" s="812"/>
      <c r="B387" s="812"/>
      <c r="C387" s="812"/>
      <c r="D387" s="328" t="s">
        <v>513</v>
      </c>
      <c r="E387" s="542"/>
      <c r="F387" s="328"/>
      <c r="G387" s="393" t="s">
        <v>514</v>
      </c>
      <c r="H387" s="7">
        <f>H388</f>
        <v>0</v>
      </c>
      <c r="I387" s="8">
        <f t="shared" ref="I387:K387" si="225">I388</f>
        <v>0</v>
      </c>
      <c r="J387" s="8">
        <f t="shared" si="225"/>
        <v>0</v>
      </c>
      <c r="K387" s="8">
        <f t="shared" si="225"/>
        <v>0</v>
      </c>
      <c r="L387" s="46"/>
      <c r="M387" s="9">
        <v>93838240.909999996</v>
      </c>
      <c r="N387" s="8">
        <v>38414000</v>
      </c>
      <c r="O387" s="8">
        <v>38414000</v>
      </c>
      <c r="P387" s="8">
        <v>37689320</v>
      </c>
      <c r="Q387" s="176"/>
      <c r="R387" s="352">
        <v>0</v>
      </c>
      <c r="S387" s="486">
        <v>0</v>
      </c>
      <c r="T387" s="486">
        <v>0</v>
      </c>
      <c r="U387" s="486">
        <v>0</v>
      </c>
      <c r="V387" s="43"/>
      <c r="W387" s="497">
        <f t="shared" ref="W387:Z461" si="226">H387+M387+R387</f>
        <v>93838240.909999996</v>
      </c>
      <c r="X387" s="19">
        <f t="shared" si="226"/>
        <v>38414000</v>
      </c>
      <c r="Y387" s="19">
        <f t="shared" si="226"/>
        <v>38414000</v>
      </c>
      <c r="Z387" s="155">
        <f t="shared" si="226"/>
        <v>37689320</v>
      </c>
      <c r="AA387" s="897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  <c r="EI387" s="124"/>
      <c r="EJ387" s="124"/>
      <c r="EK387" s="124"/>
      <c r="EL387" s="124"/>
      <c r="EM387" s="124"/>
      <c r="EN387" s="124"/>
      <c r="EO387" s="124"/>
      <c r="EP387" s="124"/>
      <c r="EQ387" s="124"/>
      <c r="ER387" s="124"/>
      <c r="ES387" s="124"/>
      <c r="ET387" s="124"/>
      <c r="EU387" s="124"/>
      <c r="EV387" s="124"/>
      <c r="EW387" s="124"/>
      <c r="EX387" s="124"/>
      <c r="EY387" s="124"/>
      <c r="EZ387" s="124"/>
      <c r="FA387" s="124"/>
      <c r="FB387" s="124"/>
      <c r="FC387" s="124"/>
      <c r="FD387" s="124"/>
      <c r="FE387" s="124"/>
      <c r="FF387" s="124"/>
      <c r="FG387" s="124"/>
      <c r="FH387" s="124"/>
      <c r="FI387" s="124"/>
      <c r="FJ387" s="124"/>
      <c r="FK387" s="124"/>
      <c r="FL387" s="124"/>
      <c r="FM387" s="124"/>
      <c r="FN387" s="124"/>
      <c r="FO387" s="124"/>
      <c r="FP387" s="124"/>
      <c r="FQ387" s="124"/>
      <c r="FR387" s="124"/>
      <c r="FS387" s="124"/>
      <c r="FT387" s="124"/>
      <c r="FU387" s="124"/>
      <c r="FV387" s="124"/>
      <c r="FW387" s="124"/>
      <c r="FX387" s="124"/>
      <c r="FY387" s="124"/>
      <c r="FZ387" s="124"/>
      <c r="GA387" s="124"/>
      <c r="GB387" s="124"/>
      <c r="GC387" s="124"/>
      <c r="GD387" s="124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  <c r="GO387" s="124"/>
      <c r="GP387" s="124"/>
      <c r="GQ387" s="124"/>
      <c r="GR387" s="124"/>
      <c r="GS387" s="124"/>
      <c r="GT387" s="124"/>
      <c r="GU387" s="124"/>
      <c r="GV387" s="124"/>
      <c r="GW387" s="124"/>
      <c r="GX387" s="124"/>
      <c r="GY387" s="124"/>
      <c r="GZ387" s="124"/>
      <c r="HA387" s="124"/>
      <c r="HB387" s="124"/>
      <c r="HC387" s="124"/>
      <c r="HD387" s="124"/>
      <c r="HE387" s="124"/>
      <c r="HF387" s="124"/>
      <c r="HG387" s="124"/>
      <c r="HH387" s="124"/>
      <c r="HI387" s="124"/>
      <c r="HJ387" s="124"/>
      <c r="HK387" s="124"/>
      <c r="HL387" s="124"/>
      <c r="HM387" s="124"/>
      <c r="HN387" s="124"/>
      <c r="HO387" s="124"/>
      <c r="HP387" s="124"/>
      <c r="HQ387" s="124"/>
      <c r="HR387" s="124"/>
      <c r="HS387" s="124"/>
      <c r="HT387" s="124"/>
      <c r="HU387" s="124"/>
      <c r="HV387" s="124"/>
      <c r="HW387" s="124"/>
      <c r="HX387" s="124"/>
      <c r="HY387" s="124"/>
      <c r="HZ387" s="124"/>
      <c r="IA387" s="124"/>
      <c r="IB387" s="124"/>
      <c r="IC387" s="124"/>
      <c r="ID387" s="124"/>
      <c r="IE387" s="124"/>
      <c r="IF387" s="124"/>
      <c r="IG387" s="124"/>
      <c r="IH387" s="124"/>
      <c r="II387" s="124"/>
      <c r="IJ387" s="124"/>
      <c r="IK387" s="124"/>
      <c r="IL387" s="124"/>
      <c r="IM387" s="124"/>
      <c r="IN387" s="124"/>
      <c r="IO387" s="124"/>
      <c r="IP387" s="124"/>
      <c r="IQ387" s="124"/>
      <c r="IR387" s="124"/>
      <c r="IS387" s="124"/>
      <c r="IT387" s="124"/>
      <c r="IU387" s="124"/>
      <c r="IV387" s="124"/>
      <c r="IW387" s="124"/>
      <c r="IX387" s="124"/>
      <c r="IY387" s="124"/>
      <c r="IZ387" s="124"/>
      <c r="JA387" s="124"/>
      <c r="JB387" s="124"/>
      <c r="JC387" s="124"/>
      <c r="JD387" s="124"/>
      <c r="JE387" s="124"/>
      <c r="JF387" s="124"/>
      <c r="JG387" s="124"/>
      <c r="JH387" s="124"/>
      <c r="JI387" s="124"/>
      <c r="JJ387" s="124"/>
      <c r="JK387" s="124"/>
      <c r="JL387" s="124"/>
      <c r="JM387" s="124"/>
      <c r="JN387" s="124"/>
      <c r="JO387" s="124"/>
      <c r="JP387" s="124"/>
      <c r="JQ387" s="124"/>
      <c r="JR387" s="124"/>
      <c r="JS387" s="124"/>
      <c r="JT387" s="124"/>
      <c r="JU387" s="124"/>
      <c r="JV387" s="124"/>
      <c r="JW387" s="124"/>
      <c r="JX387" s="124"/>
      <c r="JY387" s="124"/>
      <c r="JZ387" s="124"/>
      <c r="KA387" s="124"/>
      <c r="KB387" s="124"/>
      <c r="KC387" s="124"/>
      <c r="KD387" s="124"/>
      <c r="KE387" s="124"/>
      <c r="KF387" s="124"/>
      <c r="KG387" s="124"/>
      <c r="KH387" s="124"/>
      <c r="KI387" s="124"/>
      <c r="KJ387" s="124"/>
      <c r="KK387" s="124"/>
      <c r="KL387" s="124"/>
      <c r="KM387" s="124"/>
      <c r="KN387" s="124"/>
      <c r="KO387" s="124"/>
      <c r="KP387" s="124"/>
      <c r="KQ387" s="124"/>
      <c r="KR387" s="124"/>
      <c r="KS387" s="124"/>
      <c r="KT387" s="124"/>
      <c r="KU387" s="124"/>
      <c r="KV387" s="124"/>
      <c r="KW387" s="124"/>
      <c r="KX387" s="124"/>
      <c r="KY387" s="124"/>
      <c r="KZ387" s="124"/>
      <c r="LA387" s="124"/>
      <c r="LB387" s="124"/>
      <c r="LC387" s="124"/>
      <c r="LD387" s="124"/>
      <c r="LE387" s="124"/>
      <c r="LF387" s="124"/>
      <c r="LG387" s="124"/>
      <c r="LH387" s="124"/>
      <c r="LI387" s="124"/>
      <c r="LJ387" s="124"/>
      <c r="LK387" s="124"/>
      <c r="LL387" s="124"/>
      <c r="LM387" s="124"/>
      <c r="LN387" s="124"/>
      <c r="LO387" s="124"/>
      <c r="LP387" s="124"/>
      <c r="LQ387" s="124"/>
      <c r="LR387" s="124"/>
      <c r="LS387" s="124"/>
      <c r="LT387" s="124"/>
      <c r="LU387" s="124"/>
      <c r="LV387" s="124"/>
      <c r="LW387" s="124"/>
      <c r="LX387" s="124"/>
      <c r="LY387" s="124"/>
      <c r="LZ387" s="124"/>
      <c r="MA387" s="124"/>
      <c r="MB387" s="124"/>
      <c r="MC387" s="124"/>
      <c r="MD387" s="124"/>
      <c r="ME387" s="124"/>
      <c r="MF387" s="124"/>
      <c r="MG387" s="124"/>
      <c r="MH387" s="124"/>
      <c r="MI387" s="124"/>
      <c r="MJ387" s="124"/>
      <c r="MK387" s="124"/>
      <c r="ML387" s="124"/>
      <c r="MM387" s="124"/>
      <c r="MN387" s="124"/>
      <c r="MO387" s="124"/>
      <c r="MP387" s="124"/>
      <c r="MQ387" s="124"/>
      <c r="MR387" s="124"/>
      <c r="MS387" s="124"/>
      <c r="MT387" s="124"/>
      <c r="MU387" s="124"/>
      <c r="MV387" s="124"/>
      <c r="MW387" s="124"/>
      <c r="MX387" s="124"/>
      <c r="MY387" s="124"/>
      <c r="MZ387" s="124"/>
      <c r="NA387" s="124"/>
      <c r="NB387" s="124"/>
      <c r="NC387" s="124"/>
      <c r="ND387" s="124"/>
      <c r="NE387" s="124"/>
      <c r="NF387" s="124"/>
      <c r="NG387" s="124"/>
      <c r="NH387" s="124"/>
      <c r="NI387" s="124"/>
      <c r="NJ387" s="124"/>
      <c r="NK387" s="124"/>
      <c r="NL387" s="124"/>
      <c r="NM387" s="124"/>
      <c r="NN387" s="124"/>
      <c r="NO387" s="124"/>
      <c r="NP387" s="124"/>
      <c r="NQ387" s="124"/>
      <c r="NR387" s="124"/>
      <c r="NS387" s="124"/>
      <c r="NT387" s="124"/>
      <c r="NU387" s="124"/>
      <c r="NV387" s="124"/>
      <c r="NW387" s="124"/>
      <c r="NX387" s="124"/>
      <c r="NY387" s="124"/>
      <c r="NZ387" s="124"/>
      <c r="OA387" s="124"/>
      <c r="OB387" s="124"/>
      <c r="OC387" s="124"/>
      <c r="OD387" s="124"/>
      <c r="OE387" s="124"/>
      <c r="OF387" s="124"/>
      <c r="OG387" s="124"/>
      <c r="OH387" s="124"/>
      <c r="OI387" s="124"/>
      <c r="OJ387" s="124"/>
      <c r="OK387" s="124"/>
      <c r="OL387" s="124"/>
      <c r="OM387" s="124"/>
      <c r="ON387" s="124"/>
      <c r="OO387" s="124"/>
      <c r="OP387" s="124"/>
      <c r="OQ387" s="124"/>
      <c r="OR387" s="124"/>
      <c r="OS387" s="124"/>
      <c r="OT387" s="124"/>
      <c r="OU387" s="124"/>
      <c r="OV387" s="124"/>
      <c r="OW387" s="124"/>
      <c r="OX387" s="124"/>
      <c r="OY387" s="124"/>
      <c r="OZ387" s="124"/>
      <c r="PA387" s="124"/>
      <c r="PB387" s="124"/>
      <c r="PC387" s="124"/>
      <c r="PD387" s="124"/>
      <c r="PE387" s="124"/>
      <c r="PF387" s="124"/>
      <c r="PG387" s="124"/>
      <c r="PH387" s="124"/>
      <c r="PI387" s="124"/>
      <c r="PJ387" s="124"/>
      <c r="PK387" s="124"/>
      <c r="PL387" s="124"/>
      <c r="PM387" s="124"/>
      <c r="PN387" s="124"/>
      <c r="PO387" s="124"/>
      <c r="PP387" s="124"/>
      <c r="PQ387" s="124"/>
      <c r="PR387" s="124"/>
      <c r="PS387" s="124"/>
      <c r="PT387" s="124"/>
      <c r="PU387" s="124"/>
      <c r="PV387" s="124"/>
      <c r="PW387" s="124"/>
      <c r="PX387" s="124"/>
      <c r="PY387" s="124"/>
      <c r="PZ387" s="124"/>
      <c r="QA387" s="124"/>
      <c r="QB387" s="124"/>
      <c r="QC387" s="124"/>
      <c r="QD387" s="124"/>
      <c r="QE387" s="124"/>
      <c r="QF387" s="124"/>
      <c r="QG387" s="124"/>
      <c r="QH387" s="124"/>
      <c r="QI387" s="124"/>
      <c r="QJ387" s="124"/>
      <c r="QK387" s="124"/>
      <c r="QL387" s="124"/>
      <c r="QM387" s="124"/>
      <c r="QN387" s="124"/>
      <c r="QO387" s="124"/>
      <c r="QP387" s="124"/>
      <c r="QQ387" s="124"/>
      <c r="QR387" s="124"/>
      <c r="QS387" s="124"/>
      <c r="QT387" s="124"/>
      <c r="QU387" s="124"/>
      <c r="QV387" s="124"/>
      <c r="QW387" s="124"/>
      <c r="QX387" s="124"/>
      <c r="QY387" s="124"/>
      <c r="QZ387" s="124"/>
      <c r="RA387" s="124"/>
      <c r="RB387" s="124"/>
      <c r="RC387" s="124"/>
      <c r="RD387" s="124"/>
      <c r="RE387" s="124"/>
      <c r="RF387" s="124"/>
      <c r="RG387" s="124"/>
      <c r="RH387" s="124"/>
      <c r="RI387" s="124"/>
      <c r="RJ387" s="124"/>
      <c r="RK387" s="124"/>
      <c r="RL387" s="124"/>
      <c r="RM387" s="124"/>
      <c r="RN387" s="124"/>
      <c r="RO387" s="124"/>
      <c r="RP387" s="124"/>
      <c r="RQ387" s="124"/>
      <c r="RR387" s="124"/>
      <c r="RS387" s="124"/>
      <c r="RT387" s="124"/>
      <c r="RU387" s="124"/>
      <c r="RV387" s="124"/>
      <c r="RW387" s="124"/>
      <c r="RX387" s="124"/>
      <c r="RY387" s="124"/>
      <c r="RZ387" s="124"/>
      <c r="SA387" s="124"/>
      <c r="SB387" s="124"/>
      <c r="SC387" s="124"/>
      <c r="SD387" s="124"/>
      <c r="SE387" s="124"/>
      <c r="SF387" s="124"/>
      <c r="SG387" s="124"/>
      <c r="SH387" s="124"/>
      <c r="SI387" s="124"/>
      <c r="SJ387" s="124"/>
      <c r="SK387" s="124"/>
      <c r="SL387" s="124"/>
      <c r="SM387" s="124"/>
      <c r="SN387" s="124"/>
      <c r="SO387" s="124"/>
      <c r="SP387" s="124"/>
      <c r="SQ387" s="124"/>
      <c r="SR387" s="124"/>
      <c r="SS387" s="124"/>
      <c r="ST387" s="124"/>
      <c r="SU387" s="124"/>
      <c r="SV387" s="124"/>
      <c r="SW387" s="124"/>
      <c r="SX387" s="124"/>
      <c r="SY387" s="124"/>
      <c r="SZ387" s="124"/>
      <c r="TA387" s="124"/>
      <c r="TB387" s="124"/>
      <c r="TC387" s="124"/>
      <c r="TD387" s="124"/>
      <c r="TE387" s="124"/>
      <c r="TF387" s="124"/>
      <c r="TG387" s="124"/>
      <c r="TH387" s="124"/>
      <c r="TI387" s="124"/>
      <c r="TJ387" s="124"/>
      <c r="TK387" s="124"/>
      <c r="TL387" s="124"/>
      <c r="TM387" s="124"/>
      <c r="TN387" s="124"/>
      <c r="TO387" s="124"/>
      <c r="TP387" s="124"/>
      <c r="TQ387" s="124"/>
      <c r="TR387" s="124"/>
      <c r="TS387" s="124"/>
      <c r="TT387" s="124"/>
      <c r="TU387" s="124"/>
      <c r="TV387" s="124"/>
      <c r="TW387" s="124"/>
      <c r="TX387" s="124"/>
      <c r="TY387" s="124"/>
      <c r="TZ387" s="124"/>
      <c r="UA387" s="124"/>
      <c r="UB387" s="124"/>
      <c r="UC387" s="124"/>
      <c r="UD387" s="124"/>
      <c r="UE387" s="124"/>
      <c r="UF387" s="124"/>
      <c r="UG387" s="124"/>
      <c r="UH387" s="124"/>
      <c r="UI387" s="124"/>
      <c r="UJ387" s="124"/>
      <c r="UK387" s="124"/>
      <c r="UL387" s="124"/>
      <c r="UM387" s="124"/>
      <c r="UN387" s="124"/>
      <c r="UO387" s="124"/>
      <c r="UP387" s="124"/>
      <c r="UQ387" s="124"/>
      <c r="UR387" s="124"/>
      <c r="US387" s="124"/>
      <c r="UT387" s="124"/>
      <c r="UU387" s="124"/>
      <c r="UV387" s="124"/>
      <c r="UW387" s="124"/>
      <c r="UX387" s="124"/>
      <c r="UY387" s="124"/>
      <c r="UZ387" s="124"/>
      <c r="VA387" s="124"/>
      <c r="VB387" s="124"/>
      <c r="VC387" s="124"/>
      <c r="VD387" s="124"/>
      <c r="VE387" s="124"/>
      <c r="VF387" s="124"/>
      <c r="VG387" s="124"/>
      <c r="VH387" s="124"/>
      <c r="VI387" s="124"/>
      <c r="VJ387" s="124"/>
      <c r="VK387" s="124"/>
      <c r="VL387" s="124"/>
      <c r="VM387" s="124"/>
      <c r="VN387" s="124"/>
      <c r="VO387" s="124"/>
      <c r="VP387" s="124"/>
      <c r="VQ387" s="124"/>
      <c r="VR387" s="124"/>
      <c r="VS387" s="124"/>
      <c r="VT387" s="124"/>
      <c r="VU387" s="124"/>
      <c r="VV387" s="124"/>
      <c r="VW387" s="124"/>
      <c r="VX387" s="124"/>
      <c r="VY387" s="124"/>
      <c r="VZ387" s="124"/>
      <c r="WA387" s="124"/>
      <c r="WB387" s="124"/>
      <c r="WC387" s="124"/>
      <c r="WD387" s="124"/>
      <c r="WE387" s="124"/>
      <c r="WF387" s="124"/>
      <c r="WG387" s="124"/>
      <c r="WH387" s="124"/>
      <c r="WI387" s="124"/>
      <c r="WJ387" s="124"/>
      <c r="WK387" s="124"/>
      <c r="WL387" s="124"/>
      <c r="WM387" s="124"/>
      <c r="WN387" s="124"/>
      <c r="WO387" s="124"/>
      <c r="WP387" s="124"/>
      <c r="WQ387" s="124"/>
      <c r="WR387" s="124"/>
      <c r="WS387" s="124"/>
      <c r="WT387" s="124"/>
      <c r="WU387" s="124"/>
      <c r="WV387" s="124"/>
      <c r="WW387" s="124"/>
      <c r="WX387" s="124"/>
      <c r="WY387" s="124"/>
      <c r="WZ387" s="124"/>
      <c r="XA387" s="124"/>
      <c r="XB387" s="124"/>
      <c r="XC387" s="124"/>
      <c r="XD387" s="124"/>
      <c r="XE387" s="124"/>
      <c r="XF387" s="124"/>
      <c r="XG387" s="124"/>
      <c r="XH387" s="124"/>
      <c r="XI387" s="124"/>
      <c r="XJ387" s="124"/>
      <c r="XK387" s="124"/>
      <c r="XL387" s="124"/>
      <c r="XM387" s="124"/>
      <c r="XN387" s="124"/>
      <c r="XO387" s="124"/>
      <c r="XP387" s="124"/>
      <c r="XQ387" s="124"/>
      <c r="XR387" s="124"/>
      <c r="XS387" s="124"/>
      <c r="XT387" s="124"/>
      <c r="XU387" s="124"/>
      <c r="XV387" s="124"/>
      <c r="XW387" s="124"/>
      <c r="XX387" s="124"/>
      <c r="XY387" s="124"/>
      <c r="XZ387" s="124"/>
      <c r="YA387" s="124"/>
      <c r="YB387" s="124"/>
      <c r="YC387" s="124"/>
      <c r="YD387" s="124"/>
      <c r="YE387" s="124"/>
      <c r="YF387" s="124"/>
      <c r="YG387" s="124"/>
      <c r="YH387" s="124"/>
      <c r="YI387" s="124"/>
      <c r="YJ387" s="124"/>
      <c r="YK387" s="124"/>
      <c r="YL387" s="124"/>
      <c r="YM387" s="124"/>
      <c r="YN387" s="124"/>
      <c r="YO387" s="124"/>
      <c r="YP387" s="124"/>
      <c r="YQ387" s="124"/>
      <c r="YR387" s="124"/>
      <c r="YS387" s="124"/>
      <c r="YT387" s="124"/>
      <c r="YU387" s="124"/>
      <c r="YV387" s="124"/>
      <c r="YW387" s="124"/>
      <c r="YX387" s="124"/>
      <c r="YY387" s="124"/>
      <c r="YZ387" s="124"/>
      <c r="ZA387" s="124"/>
      <c r="ZB387" s="124"/>
      <c r="ZC387" s="124"/>
      <c r="ZD387" s="124"/>
      <c r="ZE387" s="124"/>
      <c r="ZF387" s="124"/>
      <c r="ZG387" s="124"/>
      <c r="ZH387" s="124"/>
      <c r="ZI387" s="124"/>
      <c r="ZJ387" s="124"/>
      <c r="ZK387" s="124"/>
      <c r="ZL387" s="124"/>
      <c r="ZM387" s="124"/>
      <c r="ZN387" s="124"/>
      <c r="ZO387" s="124"/>
      <c r="ZP387" s="124"/>
      <c r="ZQ387" s="124"/>
      <c r="ZR387" s="124"/>
      <c r="ZS387" s="124"/>
      <c r="ZT387" s="124"/>
      <c r="ZU387" s="124"/>
      <c r="ZV387" s="124"/>
      <c r="ZW387" s="124"/>
      <c r="ZX387" s="124"/>
      <c r="ZY387" s="124"/>
      <c r="ZZ387" s="124"/>
      <c r="AAA387" s="124"/>
      <c r="AAB387" s="124"/>
      <c r="AAC387" s="124"/>
      <c r="AAD387" s="124"/>
      <c r="AAE387" s="124"/>
      <c r="AAF387" s="124"/>
      <c r="AAG387" s="124"/>
      <c r="AAH387" s="124"/>
      <c r="AAI387" s="124"/>
      <c r="AAJ387" s="124"/>
      <c r="AAK387" s="124"/>
      <c r="AAL387" s="124"/>
      <c r="AAM387" s="124"/>
      <c r="AAN387" s="124"/>
      <c r="AAO387" s="124"/>
      <c r="AAP387" s="124"/>
      <c r="AAQ387" s="124"/>
      <c r="AAR387" s="124"/>
      <c r="AAS387" s="124"/>
      <c r="AAT387" s="124"/>
      <c r="AAU387" s="124"/>
      <c r="AAV387" s="124"/>
      <c r="AAW387" s="124"/>
      <c r="AAX387" s="124"/>
      <c r="AAY387" s="124"/>
      <c r="AAZ387" s="124"/>
      <c r="ABA387" s="124"/>
      <c r="ABB387" s="124"/>
      <c r="ABC387" s="124"/>
      <c r="ABD387" s="124"/>
      <c r="ABE387" s="124"/>
      <c r="ABF387" s="124"/>
      <c r="ABG387" s="124"/>
      <c r="ABH387" s="124"/>
      <c r="ABI387" s="124"/>
      <c r="ABJ387" s="124"/>
      <c r="ABK387" s="124"/>
      <c r="ABL387" s="124"/>
      <c r="ABM387" s="124"/>
      <c r="ABN387" s="124"/>
      <c r="ABO387" s="124"/>
      <c r="ABP387" s="124"/>
      <c r="ABQ387" s="124"/>
      <c r="ABR387" s="124"/>
      <c r="ABS387" s="124"/>
      <c r="ABT387" s="124"/>
      <c r="ABU387" s="124"/>
      <c r="ABV387" s="124"/>
      <c r="ABW387" s="124"/>
      <c r="ABX387" s="124"/>
      <c r="ABY387" s="124"/>
      <c r="ABZ387" s="124"/>
      <c r="ACA387" s="124"/>
      <c r="ACB387" s="124"/>
      <c r="ACC387" s="124"/>
      <c r="ACD387" s="124"/>
      <c r="ACE387" s="124"/>
      <c r="ACF387" s="124"/>
      <c r="ACG387" s="124"/>
      <c r="ACH387" s="124"/>
      <c r="ACI387" s="124"/>
      <c r="ACJ387" s="124"/>
      <c r="ACK387" s="124"/>
      <c r="ACL387" s="124"/>
      <c r="ACM387" s="124"/>
      <c r="ACN387" s="124"/>
      <c r="ACO387" s="124"/>
      <c r="ACP387" s="124"/>
      <c r="ACQ387" s="124"/>
      <c r="ACR387" s="124"/>
      <c r="ACS387" s="124"/>
      <c r="ACT387" s="124"/>
      <c r="ACU387" s="124"/>
      <c r="ACV387" s="124"/>
      <c r="ACW387" s="124"/>
      <c r="ACX387" s="124"/>
      <c r="ACY387" s="124"/>
      <c r="ACZ387" s="124"/>
      <c r="ADA387" s="124"/>
      <c r="ADB387" s="124"/>
      <c r="ADC387" s="124"/>
      <c r="ADD387" s="124"/>
      <c r="ADE387" s="124"/>
      <c r="ADF387" s="124"/>
      <c r="ADG387" s="124"/>
      <c r="ADH387" s="124"/>
      <c r="ADI387" s="124"/>
      <c r="ADJ387" s="124"/>
      <c r="ADK387" s="124"/>
      <c r="ADL387" s="124"/>
      <c r="ADM387" s="124"/>
      <c r="ADN387" s="124"/>
      <c r="ADO387" s="124"/>
      <c r="ADP387" s="124"/>
      <c r="ADQ387" s="124"/>
      <c r="ADR387" s="124"/>
      <c r="ADS387" s="124"/>
      <c r="ADT387" s="124"/>
      <c r="ADU387" s="124"/>
      <c r="ADV387" s="124"/>
      <c r="ADW387" s="124"/>
      <c r="ADX387" s="124"/>
      <c r="ADY387" s="124"/>
      <c r="ADZ387" s="124"/>
      <c r="AEA387" s="124"/>
      <c r="AEB387" s="124"/>
      <c r="AEC387" s="124"/>
      <c r="AED387" s="124"/>
      <c r="AEE387" s="124"/>
      <c r="AEF387" s="124"/>
      <c r="AEG387" s="124"/>
      <c r="AEH387" s="124"/>
      <c r="AEI387" s="124"/>
      <c r="AEJ387" s="124"/>
      <c r="AEK387" s="124"/>
      <c r="AEL387" s="124"/>
      <c r="AEM387" s="124"/>
      <c r="AEN387" s="124"/>
      <c r="AEO387" s="124"/>
      <c r="AEP387" s="124"/>
      <c r="AEQ387" s="124"/>
      <c r="AER387" s="124"/>
      <c r="AES387" s="124"/>
      <c r="AET387" s="124"/>
      <c r="AEU387" s="124"/>
      <c r="AEV387" s="124"/>
      <c r="AEW387" s="124"/>
      <c r="AEX387" s="124"/>
      <c r="AEY387" s="124"/>
      <c r="AEZ387" s="124"/>
      <c r="AFA387" s="124"/>
      <c r="AFB387" s="124"/>
      <c r="AFC387" s="124"/>
      <c r="AFD387" s="124"/>
      <c r="AFE387" s="124"/>
      <c r="AFF387" s="124"/>
      <c r="AFG387" s="124"/>
      <c r="AFH387" s="124"/>
      <c r="AFI387" s="124"/>
      <c r="AFJ387" s="124"/>
      <c r="AFK387" s="124"/>
      <c r="AFL387" s="124"/>
      <c r="AFM387" s="124"/>
      <c r="AFN387" s="124"/>
      <c r="AFO387" s="124"/>
      <c r="AFP387" s="124"/>
      <c r="AFQ387" s="124"/>
      <c r="AFR387" s="124"/>
      <c r="AFS387" s="124"/>
      <c r="AFT387" s="124"/>
      <c r="AFU387" s="124"/>
      <c r="AFV387" s="124"/>
      <c r="AFW387" s="124"/>
      <c r="AFX387" s="124"/>
      <c r="AFY387" s="124"/>
      <c r="AFZ387" s="124"/>
      <c r="AGA387" s="124"/>
      <c r="AGB387" s="124"/>
      <c r="AGC387" s="124"/>
      <c r="AGD387" s="124"/>
      <c r="AGE387" s="124"/>
      <c r="AGF387" s="124"/>
      <c r="AGG387" s="124"/>
      <c r="AGH387" s="124"/>
      <c r="AGI387" s="124"/>
      <c r="AGJ387" s="124"/>
      <c r="AGK387" s="124"/>
      <c r="AGL387" s="124"/>
      <c r="AGM387" s="124"/>
      <c r="AGN387" s="124"/>
      <c r="AGO387" s="124"/>
      <c r="AGP387" s="124"/>
      <c r="AGQ387" s="124"/>
      <c r="AGR387" s="124"/>
      <c r="AGS387" s="124"/>
      <c r="AGT387" s="124"/>
      <c r="AGU387" s="124"/>
      <c r="AGV387" s="124"/>
      <c r="AGW387" s="124"/>
      <c r="AGX387" s="124"/>
      <c r="AGY387" s="124"/>
      <c r="AGZ387" s="124"/>
      <c r="AHA387" s="124"/>
      <c r="AHB387" s="124"/>
      <c r="AHC387" s="124"/>
      <c r="AHD387" s="124"/>
      <c r="AHE387" s="124"/>
      <c r="AHF387" s="124"/>
      <c r="AHG387" s="124"/>
      <c r="AHH387" s="124"/>
      <c r="AHI387" s="124"/>
      <c r="AHJ387" s="124"/>
      <c r="AHK387" s="124"/>
      <c r="AHL387" s="124"/>
      <c r="AHM387" s="124"/>
      <c r="AHN387" s="124"/>
      <c r="AHO387" s="124"/>
      <c r="AHP387" s="124"/>
      <c r="AHQ387" s="124"/>
      <c r="AHR387" s="124"/>
      <c r="AHS387" s="124"/>
      <c r="AHT387" s="124"/>
      <c r="AHU387" s="124"/>
      <c r="AHV387" s="124"/>
      <c r="AHW387" s="124"/>
      <c r="AHX387" s="124"/>
      <c r="AHY387" s="124"/>
      <c r="AHZ387" s="124"/>
      <c r="AIA387" s="124"/>
      <c r="AIB387" s="124"/>
      <c r="AIC387" s="124"/>
      <c r="AID387" s="124"/>
      <c r="AIE387" s="124"/>
      <c r="AIF387" s="124"/>
      <c r="AIG387" s="124"/>
      <c r="AIH387" s="124"/>
      <c r="AII387" s="124"/>
      <c r="AIJ387" s="124"/>
      <c r="AIK387" s="124"/>
      <c r="AIL387" s="124"/>
      <c r="AIM387" s="124"/>
      <c r="AIN387" s="124"/>
      <c r="AIO387" s="124"/>
      <c r="AIP387" s="124"/>
      <c r="AIQ387" s="124"/>
      <c r="AIR387" s="124"/>
      <c r="AIS387" s="124"/>
      <c r="AIT387" s="124"/>
      <c r="AIU387" s="124"/>
      <c r="AIV387" s="124"/>
      <c r="AIW387" s="124"/>
      <c r="AIX387" s="124"/>
      <c r="AIY387" s="124"/>
      <c r="AIZ387" s="124"/>
      <c r="AJA387" s="124"/>
      <c r="AJB387" s="124"/>
      <c r="AJC387" s="124"/>
      <c r="AJD387" s="124"/>
      <c r="AJE387" s="124"/>
      <c r="AJF387" s="124"/>
      <c r="AJG387" s="124"/>
      <c r="AJH387" s="124"/>
      <c r="AJI387" s="124"/>
      <c r="AJJ387" s="124"/>
      <c r="AJK387" s="124"/>
      <c r="AJL387" s="124"/>
      <c r="AJM387" s="124"/>
      <c r="AJN387" s="124"/>
      <c r="AJO387" s="124"/>
      <c r="AJP387" s="124"/>
      <c r="AJQ387" s="124"/>
      <c r="AJR387" s="124"/>
      <c r="AJS387" s="124"/>
      <c r="AJT387" s="124"/>
      <c r="AJU387" s="124"/>
      <c r="AJV387" s="124"/>
      <c r="AJW387" s="124"/>
      <c r="AJX387" s="124"/>
      <c r="AJY387" s="124"/>
      <c r="AJZ387" s="124"/>
      <c r="AKA387" s="124"/>
      <c r="AKB387" s="124"/>
      <c r="AKC387" s="124"/>
      <c r="AKD387" s="124"/>
      <c r="AKE387" s="124"/>
      <c r="AKF387" s="124"/>
      <c r="AKG387" s="124"/>
      <c r="AKH387" s="124"/>
      <c r="AKI387" s="124"/>
      <c r="AKJ387" s="124"/>
      <c r="AKK387" s="124"/>
      <c r="AKL387" s="124"/>
      <c r="AKM387" s="124"/>
      <c r="AKN387" s="124"/>
      <c r="AKO387" s="124"/>
      <c r="AKP387" s="124"/>
      <c r="AKQ387" s="124"/>
      <c r="AKR387" s="124"/>
      <c r="AKS387" s="124"/>
      <c r="AKT387" s="124"/>
      <c r="AKU387" s="124"/>
      <c r="AKV387" s="124"/>
      <c r="AKW387" s="124"/>
      <c r="AKX387" s="124"/>
      <c r="AKY387" s="124"/>
      <c r="AKZ387" s="124"/>
      <c r="ALA387" s="124"/>
      <c r="ALB387" s="124"/>
      <c r="ALC387" s="124"/>
      <c r="ALD387" s="124"/>
      <c r="ALE387" s="124"/>
      <c r="ALF387" s="124"/>
      <c r="ALG387" s="124"/>
      <c r="ALH387" s="124"/>
      <c r="ALI387" s="124"/>
      <c r="ALJ387" s="124"/>
      <c r="ALK387" s="124"/>
      <c r="ALL387" s="124"/>
      <c r="ALM387" s="124"/>
      <c r="ALN387" s="124"/>
      <c r="ALO387" s="124"/>
      <c r="ALP387" s="124"/>
      <c r="ALQ387" s="124"/>
      <c r="ALR387" s="124"/>
      <c r="ALS387" s="124"/>
      <c r="ALT387" s="124"/>
      <c r="ALU387" s="124"/>
      <c r="ALV387" s="124"/>
      <c r="ALW387" s="124"/>
      <c r="ALX387" s="124"/>
      <c r="ALY387" s="124"/>
      <c r="ALZ387" s="124"/>
      <c r="AMA387" s="124"/>
      <c r="AMB387" s="124"/>
      <c r="AMC387" s="124"/>
      <c r="AMD387" s="124"/>
      <c r="AME387" s="124"/>
      <c r="AMF387" s="124"/>
      <c r="AMG387" s="124"/>
      <c r="AMH387" s="124"/>
      <c r="AMI387" s="124"/>
      <c r="AMJ387" s="124"/>
      <c r="AMK387" s="124"/>
      <c r="AML387" s="124"/>
      <c r="AMM387" s="124"/>
      <c r="AMN387" s="124"/>
      <c r="AMO387" s="124"/>
      <c r="AMP387" s="124"/>
      <c r="AMQ387" s="124"/>
      <c r="AMR387" s="124"/>
      <c r="AMS387" s="124"/>
      <c r="AMT387" s="124"/>
      <c r="AMU387" s="124"/>
      <c r="AMV387" s="124"/>
      <c r="AMW387" s="124"/>
      <c r="AMX387" s="124"/>
      <c r="AMY387" s="124"/>
      <c r="AMZ387" s="124"/>
      <c r="ANA387" s="124"/>
      <c r="ANB387" s="124"/>
      <c r="ANC387" s="124"/>
      <c r="AND387" s="124"/>
      <c r="ANE387" s="124"/>
      <c r="ANF387" s="124"/>
      <c r="ANG387" s="124"/>
      <c r="ANH387" s="124"/>
      <c r="ANI387" s="124"/>
      <c r="ANJ387" s="124"/>
      <c r="ANK387" s="124"/>
      <c r="ANL387" s="124"/>
      <c r="ANM387" s="124"/>
      <c r="ANN387" s="124"/>
      <c r="ANO387" s="124"/>
      <c r="ANP387" s="124"/>
      <c r="ANQ387" s="124"/>
      <c r="ANR387" s="124"/>
      <c r="ANS387" s="124"/>
      <c r="ANT387" s="124"/>
      <c r="ANU387" s="124"/>
      <c r="ANV387" s="124"/>
      <c r="ANW387" s="124"/>
      <c r="ANX387" s="124"/>
      <c r="ANY387" s="124"/>
      <c r="ANZ387" s="124"/>
      <c r="AOA387" s="124"/>
      <c r="AOB387" s="124"/>
      <c r="AOC387" s="124"/>
      <c r="AOD387" s="124"/>
      <c r="AOE387" s="124"/>
      <c r="AOF387" s="124"/>
      <c r="AOG387" s="124"/>
      <c r="AOH387" s="124"/>
      <c r="AOI387" s="124"/>
      <c r="AOJ387" s="124"/>
      <c r="AOK387" s="124"/>
      <c r="AOL387" s="124"/>
      <c r="AOM387" s="124"/>
      <c r="AON387" s="124"/>
      <c r="AOO387" s="124"/>
      <c r="AOP387" s="124"/>
      <c r="AOQ387" s="124"/>
      <c r="AOR387" s="124"/>
      <c r="AOS387" s="124"/>
      <c r="AOT387" s="124"/>
      <c r="AOU387" s="124"/>
      <c r="AOV387" s="124"/>
      <c r="AOW387" s="124"/>
      <c r="AOX387" s="124"/>
      <c r="AOY387" s="124"/>
      <c r="AOZ387" s="124"/>
      <c r="APA387" s="124"/>
      <c r="APB387" s="124"/>
      <c r="APC387" s="124"/>
      <c r="APD387" s="124"/>
      <c r="APE387" s="124"/>
      <c r="APF387" s="124"/>
      <c r="APG387" s="124"/>
      <c r="APH387" s="124"/>
      <c r="API387" s="124"/>
      <c r="APJ387" s="124"/>
      <c r="APK387" s="124"/>
      <c r="APL387" s="124"/>
      <c r="APM387" s="124"/>
      <c r="APN387" s="124"/>
      <c r="APO387" s="124"/>
      <c r="APP387" s="124"/>
      <c r="APQ387" s="124"/>
      <c r="APR387" s="124"/>
      <c r="APS387" s="124"/>
      <c r="APT387" s="124"/>
      <c r="APU387" s="124"/>
      <c r="APV387" s="124"/>
      <c r="APW387" s="124"/>
      <c r="APX387" s="124"/>
      <c r="APY387" s="124"/>
      <c r="APZ387" s="124"/>
      <c r="AQA387" s="124"/>
      <c r="AQB387" s="124"/>
      <c r="AQC387" s="124"/>
      <c r="AQD387" s="124"/>
      <c r="AQE387" s="124"/>
      <c r="AQF387" s="124"/>
      <c r="AQG387" s="124"/>
      <c r="AQH387" s="124"/>
      <c r="AQI387" s="124"/>
      <c r="AQJ387" s="124"/>
      <c r="AQK387" s="124"/>
      <c r="AQL387" s="124"/>
      <c r="AQM387" s="124"/>
      <c r="AQN387" s="124"/>
      <c r="AQO387" s="124"/>
      <c r="AQP387" s="124"/>
      <c r="AQQ387" s="124"/>
      <c r="AQR387" s="124"/>
      <c r="AQS387" s="124"/>
      <c r="AQT387" s="124"/>
      <c r="AQU387" s="124"/>
      <c r="AQV387" s="124"/>
      <c r="AQW387" s="124"/>
      <c r="AQX387" s="124"/>
      <c r="AQY387" s="124"/>
      <c r="AQZ387" s="124"/>
      <c r="ARA387" s="124"/>
      <c r="ARB387" s="124"/>
      <c r="ARC387" s="124"/>
      <c r="ARD387" s="124"/>
      <c r="ARE387" s="124"/>
      <c r="ARF387" s="124"/>
      <c r="ARG387" s="124"/>
      <c r="ARH387" s="124"/>
      <c r="ARI387" s="124"/>
      <c r="ARJ387" s="124"/>
      <c r="ARK387" s="124"/>
      <c r="ARL387" s="124"/>
      <c r="ARM387" s="124"/>
      <c r="ARN387" s="124"/>
      <c r="ARO387" s="124"/>
      <c r="ARP387" s="124"/>
      <c r="ARQ387" s="124"/>
      <c r="ARR387" s="124"/>
      <c r="ARS387" s="124"/>
      <c r="ART387" s="124"/>
      <c r="ARU387" s="124"/>
      <c r="ARV387" s="124"/>
      <c r="ARW387" s="124"/>
      <c r="ARX387" s="124"/>
      <c r="ARY387" s="124"/>
      <c r="ARZ387" s="124"/>
      <c r="ASA387" s="124"/>
      <c r="ASB387" s="124"/>
      <c r="ASC387" s="124"/>
      <c r="ASD387" s="124"/>
      <c r="ASE387" s="124"/>
      <c r="ASF387" s="124"/>
      <c r="ASG387" s="124"/>
      <c r="ASH387" s="124"/>
      <c r="ASI387" s="124"/>
      <c r="ASJ387" s="124"/>
      <c r="ASK387" s="124"/>
      <c r="ASL387" s="124"/>
      <c r="ASM387" s="124"/>
      <c r="ASN387" s="124"/>
      <c r="ASO387" s="124"/>
      <c r="ASP387" s="124"/>
      <c r="ASQ387" s="124"/>
      <c r="ASR387" s="124"/>
      <c r="ASS387" s="124"/>
      <c r="AST387" s="124"/>
      <c r="ASU387" s="124"/>
      <c r="ASV387" s="124"/>
      <c r="ASW387" s="124"/>
      <c r="ASX387" s="124"/>
      <c r="ASY387" s="124"/>
      <c r="ASZ387" s="124"/>
      <c r="ATA387" s="124"/>
      <c r="ATB387" s="124"/>
      <c r="ATC387" s="124"/>
      <c r="ATD387" s="124"/>
      <c r="ATE387" s="124"/>
      <c r="ATF387" s="124"/>
      <c r="ATG387" s="124"/>
      <c r="ATH387" s="124"/>
      <c r="ATI387" s="124"/>
      <c r="ATJ387" s="124"/>
      <c r="ATK387" s="124"/>
      <c r="ATL387" s="124"/>
      <c r="ATM387" s="124"/>
      <c r="ATN387" s="124"/>
      <c r="ATO387" s="124"/>
      <c r="ATP387" s="124"/>
      <c r="ATQ387" s="124"/>
      <c r="ATR387" s="124"/>
      <c r="ATS387" s="124"/>
      <c r="ATT387" s="124"/>
      <c r="ATU387" s="124"/>
      <c r="ATV387" s="124"/>
      <c r="ATW387" s="124"/>
      <c r="ATX387" s="124"/>
      <c r="ATY387" s="124"/>
      <c r="ATZ387" s="124"/>
      <c r="AUA387" s="124"/>
      <c r="AUB387" s="124"/>
      <c r="AUC387" s="124"/>
      <c r="AUD387" s="124"/>
      <c r="AUE387" s="124"/>
      <c r="AUF387" s="124"/>
      <c r="AUG387" s="124"/>
      <c r="AUH387" s="124"/>
      <c r="AUI387" s="124"/>
      <c r="AUJ387" s="124"/>
      <c r="AUK387" s="124"/>
      <c r="AUL387" s="124"/>
      <c r="AUM387" s="124"/>
      <c r="AUN387" s="124"/>
      <c r="AUO387" s="124"/>
      <c r="AUP387" s="124"/>
      <c r="AUQ387" s="124"/>
      <c r="AUR387" s="124"/>
      <c r="AUS387" s="124"/>
      <c r="AUT387" s="124"/>
      <c r="AUU387" s="124"/>
      <c r="AUV387" s="124"/>
      <c r="AUW387" s="124"/>
      <c r="AUX387" s="124"/>
      <c r="AUY387" s="124"/>
      <c r="AUZ387" s="124"/>
      <c r="AVA387" s="124"/>
      <c r="AVB387" s="124"/>
      <c r="AVC387" s="124"/>
      <c r="AVD387" s="124"/>
      <c r="AVE387" s="124"/>
      <c r="AVF387" s="124"/>
      <c r="AVG387" s="124"/>
      <c r="AVH387" s="124"/>
      <c r="AVI387" s="124"/>
      <c r="AVJ387" s="124"/>
      <c r="AVK387" s="124"/>
      <c r="AVL387" s="124"/>
      <c r="AVM387" s="124"/>
      <c r="AVN387" s="124"/>
      <c r="AVO387" s="124"/>
      <c r="AVP387" s="124"/>
      <c r="AVQ387" s="124"/>
      <c r="AVR387" s="124"/>
      <c r="AVS387" s="124"/>
      <c r="AVT387" s="124"/>
      <c r="AVU387" s="124"/>
      <c r="AVV387" s="124"/>
      <c r="AVW387" s="124"/>
      <c r="AVX387" s="124"/>
      <c r="AVY387" s="124"/>
      <c r="AVZ387" s="124"/>
      <c r="AWA387" s="124"/>
      <c r="AWB387" s="124"/>
      <c r="AWC387" s="124"/>
      <c r="AWD387" s="124"/>
      <c r="AWE387" s="124"/>
      <c r="AWF387" s="124"/>
      <c r="AWG387" s="124"/>
      <c r="AWH387" s="124"/>
      <c r="AWI387" s="124"/>
      <c r="AWJ387" s="124"/>
      <c r="AWK387" s="124"/>
      <c r="AWL387" s="124"/>
      <c r="AWM387" s="124"/>
      <c r="AWN387" s="124"/>
      <c r="AWO387" s="124"/>
      <c r="AWP387" s="124"/>
      <c r="AWQ387" s="124"/>
      <c r="AWR387" s="124"/>
      <c r="AWS387" s="124"/>
      <c r="AWT387" s="124"/>
      <c r="AWU387" s="124"/>
      <c r="AWV387" s="124"/>
      <c r="AWW387" s="124"/>
      <c r="AWX387" s="124"/>
      <c r="AWY387" s="124"/>
      <c r="AWZ387" s="124"/>
      <c r="AXA387" s="124"/>
      <c r="AXB387" s="124"/>
      <c r="AXC387" s="124"/>
      <c r="AXD387" s="124"/>
      <c r="AXE387" s="124"/>
      <c r="AXF387" s="124"/>
      <c r="AXG387" s="124"/>
      <c r="AXH387" s="124"/>
      <c r="AXI387" s="124"/>
      <c r="AXJ387" s="124"/>
      <c r="AXK387" s="124"/>
      <c r="AXL387" s="124"/>
      <c r="AXM387" s="124"/>
      <c r="AXN387" s="124"/>
      <c r="AXO387" s="124"/>
      <c r="AXP387" s="124"/>
      <c r="AXQ387" s="124"/>
      <c r="AXR387" s="124"/>
      <c r="AXS387" s="124"/>
      <c r="AXT387" s="124"/>
      <c r="AXU387" s="124"/>
      <c r="AXV387" s="124"/>
      <c r="AXW387" s="124"/>
      <c r="AXX387" s="124"/>
      <c r="AXY387" s="124"/>
      <c r="AXZ387" s="124"/>
      <c r="AYA387" s="124"/>
      <c r="AYB387" s="124"/>
      <c r="AYC387" s="124"/>
      <c r="AYD387" s="124"/>
      <c r="AYE387" s="124"/>
      <c r="AYF387" s="124"/>
      <c r="AYG387" s="124"/>
      <c r="AYH387" s="124"/>
      <c r="AYI387" s="124"/>
      <c r="AYJ387" s="124"/>
      <c r="AYK387" s="124"/>
      <c r="AYL387" s="124"/>
      <c r="AYM387" s="124"/>
      <c r="AYN387" s="124"/>
      <c r="AYO387" s="124"/>
      <c r="AYP387" s="124"/>
      <c r="AYQ387" s="124"/>
      <c r="AYR387" s="124"/>
      <c r="AYS387" s="124"/>
      <c r="AYT387" s="124"/>
      <c r="AYU387" s="124"/>
      <c r="AYV387" s="124"/>
      <c r="AYW387" s="124"/>
      <c r="AYX387" s="124"/>
      <c r="AYY387" s="124"/>
      <c r="AYZ387" s="124"/>
      <c r="AZA387" s="124"/>
      <c r="AZB387" s="124"/>
      <c r="AZC387" s="124"/>
      <c r="AZD387" s="124"/>
      <c r="AZE387" s="124"/>
      <c r="AZF387" s="124"/>
      <c r="AZG387" s="124"/>
      <c r="AZH387" s="124"/>
      <c r="AZI387" s="124"/>
      <c r="AZJ387" s="124"/>
      <c r="AZK387" s="124"/>
      <c r="AZL387" s="124"/>
      <c r="AZM387" s="124"/>
      <c r="AZN387" s="124"/>
      <c r="AZO387" s="124"/>
      <c r="AZP387" s="124"/>
      <c r="AZQ387" s="124"/>
      <c r="AZR387" s="124"/>
      <c r="AZS387" s="124"/>
      <c r="AZT387" s="124"/>
      <c r="AZU387" s="124"/>
      <c r="AZV387" s="124"/>
      <c r="AZW387" s="124"/>
      <c r="AZX387" s="124"/>
      <c r="AZY387" s="124"/>
      <c r="AZZ387" s="124"/>
      <c r="BAA387" s="124"/>
      <c r="BAB387" s="124"/>
      <c r="BAC387" s="124"/>
      <c r="BAD387" s="124"/>
      <c r="BAE387" s="124"/>
      <c r="BAF387" s="124"/>
      <c r="BAG387" s="124"/>
      <c r="BAH387" s="124"/>
      <c r="BAI387" s="124"/>
      <c r="BAJ387" s="124"/>
      <c r="BAK387" s="124"/>
      <c r="BAL387" s="124"/>
      <c r="BAM387" s="124"/>
      <c r="BAN387" s="124"/>
      <c r="BAO387" s="124"/>
      <c r="BAP387" s="124"/>
      <c r="BAQ387" s="124"/>
      <c r="BAR387" s="124"/>
      <c r="BAS387" s="124"/>
      <c r="BAT387" s="124"/>
      <c r="BAU387" s="124"/>
      <c r="BAV387" s="124"/>
      <c r="BAW387" s="124"/>
      <c r="BAX387" s="124"/>
      <c r="BAY387" s="124"/>
      <c r="BAZ387" s="124"/>
      <c r="BBA387" s="124"/>
      <c r="BBB387" s="124"/>
      <c r="BBC387" s="124"/>
      <c r="BBD387" s="124"/>
      <c r="BBE387" s="124"/>
      <c r="BBF387" s="124"/>
      <c r="BBG387" s="124"/>
      <c r="BBH387" s="124"/>
      <c r="BBI387" s="124"/>
      <c r="BBJ387" s="124"/>
      <c r="BBK387" s="124"/>
      <c r="BBL387" s="124"/>
      <c r="BBM387" s="124"/>
      <c r="BBN387" s="124"/>
      <c r="BBO387" s="124"/>
      <c r="BBP387" s="124"/>
      <c r="BBQ387" s="124"/>
      <c r="BBR387" s="124"/>
      <c r="BBS387" s="124"/>
      <c r="BBT387" s="124"/>
      <c r="BBU387" s="124"/>
      <c r="BBV387" s="124"/>
      <c r="BBW387" s="124"/>
      <c r="BBX387" s="124"/>
      <c r="BBY387" s="124"/>
      <c r="BBZ387" s="124"/>
      <c r="BCA387" s="124"/>
      <c r="BCB387" s="124"/>
      <c r="BCC387" s="124"/>
      <c r="BCD387" s="124"/>
      <c r="BCE387" s="124"/>
      <c r="BCF387" s="124"/>
      <c r="BCG387" s="124"/>
      <c r="BCH387" s="124"/>
      <c r="BCI387" s="124"/>
      <c r="BCJ387" s="124"/>
      <c r="BCK387" s="124"/>
      <c r="BCL387" s="124"/>
      <c r="BCM387" s="124"/>
      <c r="BCN387" s="124"/>
      <c r="BCO387" s="124"/>
      <c r="BCP387" s="124"/>
      <c r="BCQ387" s="124"/>
      <c r="BCR387" s="124"/>
      <c r="BCS387" s="124"/>
      <c r="BCT387" s="124"/>
      <c r="BCU387" s="124"/>
      <c r="BCV387" s="124"/>
      <c r="BCW387" s="124"/>
      <c r="BCX387" s="124"/>
      <c r="BCY387" s="124"/>
      <c r="BCZ387" s="124"/>
      <c r="BDA387" s="124"/>
      <c r="BDB387" s="124"/>
      <c r="BDC387" s="124"/>
      <c r="BDD387" s="124"/>
      <c r="BDE387" s="124"/>
      <c r="BDF387" s="124"/>
      <c r="BDG387" s="124"/>
      <c r="BDH387" s="124"/>
      <c r="BDI387" s="124"/>
      <c r="BDJ387" s="124"/>
      <c r="BDK387" s="124"/>
      <c r="BDL387" s="124"/>
      <c r="BDM387" s="124"/>
      <c r="BDN387" s="124"/>
      <c r="BDO387" s="124"/>
      <c r="BDP387" s="124"/>
      <c r="BDQ387" s="124"/>
      <c r="BDR387" s="124"/>
      <c r="BDS387" s="124"/>
      <c r="BDT387" s="124"/>
      <c r="BDU387" s="124"/>
      <c r="BDV387" s="124"/>
      <c r="BDW387" s="124"/>
      <c r="BDX387" s="124"/>
      <c r="BDY387" s="124"/>
      <c r="BDZ387" s="124"/>
      <c r="BEA387" s="124"/>
      <c r="BEB387" s="124"/>
      <c r="BEC387" s="124"/>
      <c r="BED387" s="124"/>
      <c r="BEE387" s="124"/>
      <c r="BEF387" s="124"/>
      <c r="BEG387" s="124"/>
      <c r="BEH387" s="124"/>
      <c r="BEI387" s="124"/>
      <c r="BEJ387" s="124"/>
      <c r="BEK387" s="124"/>
      <c r="BEL387" s="124"/>
      <c r="BEM387" s="124"/>
      <c r="BEN387" s="124"/>
      <c r="BEO387" s="124"/>
      <c r="BEP387" s="124"/>
      <c r="BEQ387" s="124"/>
      <c r="BER387" s="124"/>
      <c r="BES387" s="124"/>
      <c r="BET387" s="124"/>
      <c r="BEU387" s="124"/>
      <c r="BEV387" s="124"/>
      <c r="BEW387" s="124"/>
      <c r="BEX387" s="124"/>
      <c r="BEY387" s="124"/>
      <c r="BEZ387" s="124"/>
      <c r="BFA387" s="124"/>
      <c r="BFB387" s="124"/>
      <c r="BFC387" s="124"/>
      <c r="BFD387" s="124"/>
      <c r="BFE387" s="124"/>
      <c r="BFF387" s="124"/>
      <c r="BFG387" s="124"/>
      <c r="BFH387" s="124"/>
      <c r="BFI387" s="124"/>
      <c r="BFJ387" s="124"/>
      <c r="BFK387" s="124"/>
      <c r="BFL387" s="124"/>
      <c r="BFM387" s="124"/>
      <c r="BFN387" s="124"/>
      <c r="BFO387" s="124"/>
      <c r="BFP387" s="124"/>
      <c r="BFQ387" s="124"/>
      <c r="BFR387" s="124"/>
      <c r="BFS387" s="124"/>
      <c r="BFT387" s="124"/>
      <c r="BFU387" s="124"/>
      <c r="BFV387" s="124"/>
      <c r="BFW387" s="124"/>
      <c r="BFX387" s="124"/>
      <c r="BFY387" s="124"/>
      <c r="BFZ387" s="124"/>
      <c r="BGA387" s="124"/>
      <c r="BGB387" s="124"/>
      <c r="BGC387" s="124"/>
      <c r="BGD387" s="124"/>
      <c r="BGE387" s="124"/>
      <c r="BGF387" s="124"/>
      <c r="BGG387" s="124"/>
      <c r="BGH387" s="124"/>
      <c r="BGI387" s="124"/>
      <c r="BGJ387" s="124"/>
      <c r="BGK387" s="124"/>
      <c r="BGL387" s="124"/>
      <c r="BGM387" s="124"/>
      <c r="BGN387" s="124"/>
      <c r="BGO387" s="124"/>
      <c r="BGP387" s="124"/>
      <c r="BGQ387" s="124"/>
      <c r="BGR387" s="124"/>
      <c r="BGS387" s="124"/>
      <c r="BGT387" s="124"/>
      <c r="BGU387" s="124"/>
      <c r="BGV387" s="124"/>
      <c r="BGW387" s="124"/>
      <c r="BGX387" s="124"/>
      <c r="BGY387" s="124"/>
      <c r="BGZ387" s="124"/>
      <c r="BHA387" s="124"/>
      <c r="BHB387" s="124"/>
      <c r="BHC387" s="124"/>
      <c r="BHD387" s="124"/>
      <c r="BHE387" s="124"/>
      <c r="BHF387" s="124"/>
      <c r="BHG387" s="124"/>
      <c r="BHH387" s="124"/>
      <c r="BHI387" s="124"/>
      <c r="BHJ387" s="124"/>
      <c r="BHK387" s="124"/>
      <c r="BHL387" s="124"/>
      <c r="BHM387" s="124"/>
      <c r="BHN387" s="124"/>
      <c r="BHO387" s="124"/>
      <c r="BHP387" s="124"/>
      <c r="BHQ387" s="124"/>
      <c r="BHR387" s="124"/>
      <c r="BHS387" s="124"/>
      <c r="BHT387" s="124"/>
      <c r="BHU387" s="124"/>
      <c r="BHV387" s="124"/>
      <c r="BHW387" s="124"/>
      <c r="BHX387" s="124"/>
      <c r="BHY387" s="124"/>
      <c r="BHZ387" s="124"/>
      <c r="BIA387" s="124"/>
      <c r="BIB387" s="124"/>
      <c r="BIC387" s="124"/>
      <c r="BID387" s="124"/>
      <c r="BIE387" s="124"/>
      <c r="BIF387" s="124"/>
      <c r="BIG387" s="124"/>
      <c r="BIH387" s="124"/>
      <c r="BII387" s="124"/>
      <c r="BIJ387" s="124"/>
      <c r="BIK387" s="124"/>
      <c r="BIL387" s="124"/>
      <c r="BIM387" s="124"/>
      <c r="BIN387" s="124"/>
      <c r="BIO387" s="124"/>
      <c r="BIP387" s="124"/>
      <c r="BIQ387" s="124"/>
      <c r="BIR387" s="124"/>
      <c r="BIS387" s="124"/>
      <c r="BIT387" s="124"/>
      <c r="BIU387" s="124"/>
      <c r="BIV387" s="124"/>
      <c r="BIW387" s="124"/>
      <c r="BIX387" s="124"/>
      <c r="BIY387" s="124"/>
      <c r="BIZ387" s="124"/>
      <c r="BJA387" s="124"/>
      <c r="BJB387" s="124"/>
      <c r="BJC387" s="124"/>
      <c r="BJD387" s="124"/>
      <c r="BJE387" s="124"/>
      <c r="BJF387" s="124"/>
      <c r="BJG387" s="124"/>
      <c r="BJH387" s="124"/>
      <c r="BJI387" s="124"/>
      <c r="BJJ387" s="124"/>
      <c r="BJK387" s="124"/>
      <c r="BJL387" s="124"/>
      <c r="BJM387" s="124"/>
      <c r="BJN387" s="124"/>
      <c r="BJO387" s="124"/>
      <c r="BJP387" s="124"/>
      <c r="BJQ387" s="124"/>
      <c r="BJR387" s="124"/>
      <c r="BJS387" s="124"/>
      <c r="BJT387" s="124"/>
      <c r="BJU387" s="124"/>
      <c r="BJV387" s="124"/>
      <c r="BJW387" s="124"/>
      <c r="BJX387" s="124"/>
      <c r="BJY387" s="124"/>
      <c r="BJZ387" s="124"/>
      <c r="BKA387" s="124"/>
      <c r="BKB387" s="124"/>
      <c r="BKC387" s="124"/>
      <c r="BKD387" s="124"/>
      <c r="BKE387" s="124"/>
      <c r="BKF387" s="124"/>
      <c r="BKG387" s="124"/>
      <c r="BKH387" s="124"/>
      <c r="BKI387" s="124"/>
      <c r="BKJ387" s="124"/>
      <c r="BKK387" s="124"/>
      <c r="BKL387" s="124"/>
      <c r="BKM387" s="124"/>
      <c r="BKN387" s="124"/>
      <c r="BKO387" s="124"/>
      <c r="BKP387" s="124"/>
      <c r="BKQ387" s="124"/>
      <c r="BKR387" s="124"/>
      <c r="BKS387" s="124"/>
      <c r="BKT387" s="124"/>
      <c r="BKU387" s="124"/>
      <c r="BKV387" s="124"/>
      <c r="BKW387" s="124"/>
      <c r="BKX387" s="124"/>
      <c r="BKY387" s="124"/>
      <c r="BKZ387" s="124"/>
      <c r="BLA387" s="124"/>
      <c r="BLB387" s="124"/>
      <c r="BLC387" s="124"/>
      <c r="BLD387" s="124"/>
      <c r="BLE387" s="124"/>
      <c r="BLF387" s="124"/>
      <c r="BLG387" s="124"/>
      <c r="BLH387" s="124"/>
      <c r="BLI387" s="124"/>
      <c r="BLJ387" s="124"/>
      <c r="BLK387" s="124"/>
      <c r="BLL387" s="124"/>
      <c r="BLM387" s="124"/>
      <c r="BLN387" s="124"/>
      <c r="BLO387" s="124"/>
      <c r="BLP387" s="124"/>
      <c r="BLQ387" s="124"/>
      <c r="BLR387" s="124"/>
      <c r="BLS387" s="124"/>
      <c r="BLT387" s="124"/>
      <c r="BLU387" s="124"/>
      <c r="BLV387" s="124"/>
      <c r="BLW387" s="124"/>
      <c r="BLX387" s="124"/>
      <c r="BLY387" s="124"/>
      <c r="BLZ387" s="124"/>
      <c r="BMA387" s="124"/>
      <c r="BMB387" s="124"/>
      <c r="BMC387" s="124"/>
      <c r="BMD387" s="124"/>
      <c r="BME387" s="124"/>
      <c r="BMF387" s="124"/>
      <c r="BMG387" s="124"/>
      <c r="BMH387" s="124"/>
      <c r="BMI387" s="124"/>
      <c r="BMJ387" s="124"/>
      <c r="BMK387" s="124"/>
      <c r="BML387" s="124"/>
      <c r="BMM387" s="124"/>
      <c r="BMN387" s="124"/>
      <c r="BMO387" s="124"/>
      <c r="BMP387" s="124"/>
      <c r="BMQ387" s="124"/>
      <c r="BMR387" s="124"/>
      <c r="BMS387" s="124"/>
      <c r="BMT387" s="124"/>
      <c r="BMU387" s="124"/>
      <c r="BMV387" s="124"/>
      <c r="BMW387" s="124"/>
      <c r="BMX387" s="124"/>
      <c r="BMY387" s="124"/>
      <c r="BMZ387" s="124"/>
      <c r="BNA387" s="124"/>
      <c r="BNB387" s="124"/>
      <c r="BNC387" s="124"/>
      <c r="BND387" s="124"/>
      <c r="BNE387" s="124"/>
      <c r="BNF387" s="124"/>
      <c r="BNG387" s="124"/>
      <c r="BNH387" s="124"/>
      <c r="BNI387" s="124"/>
      <c r="BNJ387" s="124"/>
      <c r="BNK387" s="124"/>
      <c r="BNL387" s="124"/>
      <c r="BNM387" s="124"/>
      <c r="BNN387" s="124"/>
      <c r="BNO387" s="124"/>
      <c r="BNP387" s="124"/>
      <c r="BNQ387" s="124"/>
      <c r="BNR387" s="124"/>
      <c r="BNS387" s="124"/>
      <c r="BNT387" s="124"/>
      <c r="BNU387" s="124"/>
      <c r="BNV387" s="124"/>
      <c r="BNW387" s="124"/>
      <c r="BNX387" s="124"/>
      <c r="BNY387" s="124"/>
      <c r="BNZ387" s="124"/>
      <c r="BOA387" s="124"/>
      <c r="BOB387" s="124"/>
      <c r="BOC387" s="124"/>
      <c r="BOD387" s="124"/>
      <c r="BOE387" s="124"/>
      <c r="BOF387" s="124"/>
      <c r="BOG387" s="124"/>
      <c r="BOH387" s="124"/>
      <c r="BOI387" s="124"/>
      <c r="BOJ387" s="124"/>
      <c r="BOK387" s="124"/>
      <c r="BOL387" s="124"/>
      <c r="BOM387" s="124"/>
      <c r="BON387" s="124"/>
      <c r="BOO387" s="124"/>
      <c r="BOP387" s="124"/>
      <c r="BOQ387" s="124"/>
      <c r="BOR387" s="124"/>
      <c r="BOS387" s="124"/>
      <c r="BOT387" s="124"/>
      <c r="BOU387" s="124"/>
      <c r="BOV387" s="124"/>
      <c r="BOW387" s="124"/>
      <c r="BOX387" s="124"/>
      <c r="BOY387" s="124"/>
      <c r="BOZ387" s="124"/>
      <c r="BPA387" s="124"/>
      <c r="BPB387" s="124"/>
      <c r="BPC387" s="124"/>
      <c r="BPD387" s="124"/>
      <c r="BPE387" s="124"/>
      <c r="BPF387" s="124"/>
      <c r="BPG387" s="124"/>
      <c r="BPH387" s="124"/>
      <c r="BPI387" s="124"/>
      <c r="BPJ387" s="124"/>
      <c r="BPK387" s="124"/>
      <c r="BPL387" s="124"/>
      <c r="BPM387" s="124"/>
      <c r="BPN387" s="124"/>
      <c r="BPO387" s="124"/>
      <c r="BPP387" s="124"/>
      <c r="BPQ387" s="124"/>
      <c r="BPR387" s="124"/>
      <c r="BPS387" s="124"/>
      <c r="BPT387" s="124"/>
      <c r="BPU387" s="124"/>
      <c r="BPV387" s="124"/>
      <c r="BPW387" s="124"/>
      <c r="BPX387" s="124"/>
      <c r="BPY387" s="124"/>
      <c r="BPZ387" s="124"/>
      <c r="BQA387" s="124"/>
      <c r="BQB387" s="124"/>
      <c r="BQC387" s="124"/>
      <c r="BQD387" s="124"/>
      <c r="BQE387" s="124"/>
      <c r="BQF387" s="124"/>
      <c r="BQG387" s="124"/>
      <c r="BQH387" s="124"/>
      <c r="BQI387" s="124"/>
      <c r="BQJ387" s="124"/>
      <c r="BQK387" s="124"/>
      <c r="BQL387" s="124"/>
      <c r="BQM387" s="124"/>
      <c r="BQN387" s="124"/>
      <c r="BQO387" s="124"/>
      <c r="BQP387" s="124"/>
      <c r="BQQ387" s="124"/>
      <c r="BQR387" s="124"/>
      <c r="BQS387" s="124"/>
      <c r="BQT387" s="124"/>
      <c r="BQU387" s="124"/>
      <c r="BQV387" s="124"/>
      <c r="BQW387" s="124"/>
      <c r="BQX387" s="124"/>
      <c r="BQY387" s="124"/>
      <c r="BQZ387" s="124"/>
      <c r="BRA387" s="124"/>
      <c r="BRB387" s="124"/>
      <c r="BRC387" s="124"/>
      <c r="BRD387" s="124"/>
      <c r="BRE387" s="124"/>
      <c r="BRF387" s="124"/>
      <c r="BRG387" s="124"/>
      <c r="BRH387" s="124"/>
      <c r="BRI387" s="124"/>
      <c r="BRJ387" s="124"/>
      <c r="BRK387" s="124"/>
      <c r="BRL387" s="124"/>
      <c r="BRM387" s="124"/>
      <c r="BRN387" s="124"/>
      <c r="BRO387" s="124"/>
      <c r="BRP387" s="124"/>
      <c r="BRQ387" s="124"/>
      <c r="BRR387" s="124"/>
      <c r="BRS387" s="124"/>
      <c r="BRT387" s="124"/>
      <c r="BRU387" s="124"/>
      <c r="BRV387" s="124"/>
      <c r="BRW387" s="124"/>
      <c r="BRX387" s="124"/>
      <c r="BRY387" s="124"/>
      <c r="BRZ387" s="124"/>
    </row>
    <row r="388" spans="1:1846" s="4" customFormat="1" ht="33.6" customHeight="1" thickBot="1" x14ac:dyDescent="0.35">
      <c r="A388" s="812"/>
      <c r="B388" s="812"/>
      <c r="C388" s="812"/>
      <c r="D388" s="331"/>
      <c r="E388" s="543" t="s">
        <v>515</v>
      </c>
      <c r="F388" s="371">
        <v>85</v>
      </c>
      <c r="G388" s="404" t="s">
        <v>516</v>
      </c>
      <c r="H388" s="126"/>
      <c r="I388" s="196"/>
      <c r="J388" s="196"/>
      <c r="K388" s="196"/>
      <c r="L388" s="646"/>
      <c r="M388" s="516">
        <v>93838240.909999996</v>
      </c>
      <c r="N388" s="91">
        <v>38414000</v>
      </c>
      <c r="O388" s="91">
        <v>38414000</v>
      </c>
      <c r="P388" s="91">
        <v>37689320</v>
      </c>
      <c r="Q388" s="646" t="s">
        <v>490</v>
      </c>
      <c r="R388" s="626">
        <v>0</v>
      </c>
      <c r="S388" s="490">
        <v>0</v>
      </c>
      <c r="T388" s="490">
        <v>0</v>
      </c>
      <c r="U388" s="490">
        <v>0</v>
      </c>
      <c r="V388" s="276"/>
      <c r="W388" s="510">
        <f t="shared" si="226"/>
        <v>93838240.909999996</v>
      </c>
      <c r="X388" s="65">
        <f t="shared" si="226"/>
        <v>38414000</v>
      </c>
      <c r="Y388" s="65">
        <f t="shared" si="226"/>
        <v>38414000</v>
      </c>
      <c r="Z388" s="167">
        <f t="shared" si="226"/>
        <v>37689320</v>
      </c>
      <c r="AA388" s="897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  <c r="ACU388" s="3"/>
      <c r="ACV388" s="3"/>
      <c r="ACW388" s="3"/>
      <c r="ACX388" s="3"/>
      <c r="ACY388" s="3"/>
      <c r="ACZ388" s="3"/>
      <c r="ADA388" s="3"/>
      <c r="ADB388" s="3"/>
      <c r="ADC388" s="3"/>
      <c r="ADD388" s="3"/>
      <c r="ADE388" s="3"/>
      <c r="ADF388" s="3"/>
      <c r="ADG388" s="3"/>
      <c r="ADH388" s="3"/>
      <c r="ADI388" s="3"/>
      <c r="ADJ388" s="3"/>
      <c r="ADK388" s="3"/>
      <c r="ADL388" s="3"/>
      <c r="ADM388" s="3"/>
      <c r="ADN388" s="3"/>
      <c r="ADO388" s="3"/>
      <c r="ADP388" s="3"/>
      <c r="ADQ388" s="3"/>
      <c r="ADR388" s="3"/>
      <c r="ADS388" s="3"/>
      <c r="ADT388" s="3"/>
      <c r="ADU388" s="3"/>
      <c r="ADV388" s="3"/>
      <c r="ADW388" s="3"/>
      <c r="ADX388" s="3"/>
      <c r="ADY388" s="3"/>
      <c r="ADZ388" s="3"/>
      <c r="AEA388" s="3"/>
      <c r="AEB388" s="3"/>
      <c r="AEC388" s="3"/>
      <c r="AED388" s="3"/>
      <c r="AEE388" s="3"/>
      <c r="AEF388" s="3"/>
      <c r="AEG388" s="3"/>
      <c r="AEH388" s="3"/>
      <c r="AEI388" s="3"/>
      <c r="AEJ388" s="3"/>
      <c r="AEK388" s="3"/>
      <c r="AEL388" s="3"/>
      <c r="AEM388" s="3"/>
      <c r="AEN388" s="3"/>
      <c r="AEO388" s="3"/>
      <c r="AEP388" s="3"/>
      <c r="AEQ388" s="3"/>
      <c r="AER388" s="3"/>
      <c r="AES388" s="3"/>
      <c r="AET388" s="3"/>
      <c r="AEU388" s="3"/>
      <c r="AEV388" s="3"/>
      <c r="AEW388" s="3"/>
      <c r="AEX388" s="3"/>
      <c r="AEY388" s="3"/>
      <c r="AEZ388" s="3"/>
      <c r="AFA388" s="3"/>
      <c r="AFB388" s="3"/>
      <c r="AFC388" s="3"/>
      <c r="AFD388" s="3"/>
      <c r="AFE388" s="3"/>
      <c r="AFF388" s="3"/>
      <c r="AFG388" s="3"/>
      <c r="AFH388" s="3"/>
      <c r="AFI388" s="3"/>
      <c r="AFJ388" s="3"/>
      <c r="AFK388" s="3"/>
      <c r="AFL388" s="3"/>
      <c r="AFM388" s="3"/>
      <c r="AFN388" s="3"/>
      <c r="AFO388" s="3"/>
      <c r="AFP388" s="3"/>
      <c r="AFQ388" s="3"/>
      <c r="AFR388" s="3"/>
      <c r="AFS388" s="3"/>
      <c r="AFT388" s="3"/>
      <c r="AFU388" s="3"/>
      <c r="AFV388" s="3"/>
      <c r="AFW388" s="3"/>
      <c r="AFX388" s="3"/>
      <c r="AFY388" s="3"/>
      <c r="AFZ388" s="3"/>
      <c r="AGA388" s="3"/>
      <c r="AGB388" s="3"/>
      <c r="AGC388" s="3"/>
      <c r="AGD388" s="3"/>
      <c r="AGE388" s="3"/>
      <c r="AGF388" s="3"/>
      <c r="AGG388" s="3"/>
      <c r="AGH388" s="3"/>
      <c r="AGI388" s="3"/>
      <c r="AGJ388" s="3"/>
      <c r="AGK388" s="3"/>
      <c r="AGL388" s="3"/>
      <c r="AGM388" s="3"/>
      <c r="AGN388" s="3"/>
      <c r="AGO388" s="3"/>
      <c r="AGP388" s="3"/>
      <c r="AGQ388" s="3"/>
      <c r="AGR388" s="3"/>
      <c r="AGS388" s="3"/>
      <c r="AGT388" s="3"/>
      <c r="AGU388" s="3"/>
      <c r="AGV388" s="3"/>
      <c r="AGW388" s="3"/>
      <c r="AGX388" s="3"/>
      <c r="AGY388" s="3"/>
      <c r="AGZ388" s="3"/>
      <c r="AHA388" s="3"/>
      <c r="AHB388" s="3"/>
      <c r="AHC388" s="3"/>
      <c r="AHD388" s="3"/>
      <c r="AHE388" s="3"/>
      <c r="AHF388" s="3"/>
      <c r="AHG388" s="3"/>
      <c r="AHH388" s="3"/>
      <c r="AHI388" s="3"/>
      <c r="AHJ388" s="3"/>
      <c r="AHK388" s="3"/>
      <c r="AHL388" s="3"/>
      <c r="AHM388" s="3"/>
      <c r="AHN388" s="3"/>
      <c r="AHO388" s="3"/>
      <c r="AHP388" s="3"/>
      <c r="AHQ388" s="3"/>
      <c r="AHR388" s="3"/>
      <c r="AHS388" s="3"/>
      <c r="AHT388" s="3"/>
      <c r="AHU388" s="3"/>
      <c r="AHV388" s="3"/>
      <c r="AHW388" s="3"/>
      <c r="AHX388" s="3"/>
      <c r="AHY388" s="3"/>
      <c r="AHZ388" s="3"/>
      <c r="AIA388" s="3"/>
      <c r="AIB388" s="3"/>
      <c r="AIC388" s="3"/>
      <c r="AID388" s="3"/>
      <c r="AIE388" s="3"/>
      <c r="AIF388" s="3"/>
      <c r="AIG388" s="3"/>
      <c r="AIH388" s="3"/>
      <c r="AII388" s="3"/>
      <c r="AIJ388" s="3"/>
      <c r="AIK388" s="3"/>
      <c r="AIL388" s="3"/>
      <c r="AIM388" s="3"/>
      <c r="AIN388" s="3"/>
      <c r="AIO388" s="3"/>
      <c r="AIP388" s="3"/>
      <c r="AIQ388" s="3"/>
      <c r="AIR388" s="3"/>
      <c r="AIS388" s="3"/>
      <c r="AIT388" s="3"/>
      <c r="AIU388" s="3"/>
      <c r="AIV388" s="3"/>
      <c r="AIW388" s="3"/>
      <c r="AIX388" s="3"/>
      <c r="AIY388" s="3"/>
      <c r="AIZ388" s="3"/>
      <c r="AJA388" s="3"/>
      <c r="AJB388" s="3"/>
      <c r="AJC388" s="3"/>
      <c r="AJD388" s="3"/>
      <c r="AJE388" s="3"/>
      <c r="AJF388" s="3"/>
      <c r="AJG388" s="3"/>
      <c r="AJH388" s="3"/>
      <c r="AJI388" s="3"/>
      <c r="AJJ388" s="3"/>
      <c r="AJK388" s="3"/>
      <c r="AJL388" s="3"/>
      <c r="AJM388" s="3"/>
      <c r="AJN388" s="3"/>
      <c r="AJO388" s="3"/>
      <c r="AJP388" s="3"/>
      <c r="AJQ388" s="3"/>
      <c r="AJR388" s="3"/>
      <c r="AJS388" s="3"/>
      <c r="AJT388" s="3"/>
      <c r="AJU388" s="3"/>
      <c r="AJV388" s="3"/>
      <c r="AJW388" s="3"/>
      <c r="AJX388" s="3"/>
      <c r="AJY388" s="3"/>
      <c r="AJZ388" s="3"/>
      <c r="AKA388" s="3"/>
      <c r="AKB388" s="3"/>
      <c r="AKC388" s="3"/>
      <c r="AKD388" s="3"/>
      <c r="AKE388" s="3"/>
      <c r="AKF388" s="3"/>
      <c r="AKG388" s="3"/>
      <c r="AKH388" s="3"/>
      <c r="AKI388" s="3"/>
      <c r="AKJ388" s="3"/>
      <c r="AKK388" s="3"/>
      <c r="AKL388" s="3"/>
      <c r="AKM388" s="3"/>
      <c r="AKN388" s="3"/>
      <c r="AKO388" s="3"/>
      <c r="AKP388" s="3"/>
      <c r="AKQ388" s="3"/>
      <c r="AKR388" s="3"/>
      <c r="AKS388" s="3"/>
      <c r="AKT388" s="3"/>
      <c r="AKU388" s="3"/>
      <c r="AKV388" s="3"/>
      <c r="AKW388" s="3"/>
      <c r="AKX388" s="3"/>
      <c r="AKY388" s="3"/>
      <c r="AKZ388" s="3"/>
      <c r="ALA388" s="3"/>
      <c r="ALB388" s="3"/>
      <c r="ALC388" s="3"/>
      <c r="ALD388" s="3"/>
      <c r="ALE388" s="3"/>
      <c r="ALF388" s="3"/>
      <c r="ALG388" s="3"/>
      <c r="ALH388" s="3"/>
      <c r="ALI388" s="3"/>
      <c r="ALJ388" s="3"/>
      <c r="ALK388" s="3"/>
      <c r="ALL388" s="3"/>
      <c r="ALM388" s="3"/>
      <c r="ALN388" s="3"/>
      <c r="ALO388" s="3"/>
      <c r="ALP388" s="3"/>
      <c r="ALQ388" s="3"/>
      <c r="ALR388" s="3"/>
      <c r="ALS388" s="3"/>
      <c r="ALT388" s="3"/>
      <c r="ALU388" s="3"/>
      <c r="ALV388" s="3"/>
      <c r="ALW388" s="3"/>
      <c r="ALX388" s="3"/>
      <c r="ALY388" s="3"/>
      <c r="ALZ388" s="3"/>
      <c r="AMA388" s="3"/>
      <c r="AMB388" s="3"/>
      <c r="AMC388" s="3"/>
      <c r="AMD388" s="3"/>
      <c r="AME388" s="3"/>
      <c r="AMF388" s="3"/>
      <c r="AMG388" s="3"/>
      <c r="AMH388" s="3"/>
      <c r="AMI388" s="3"/>
      <c r="AMJ388" s="3"/>
      <c r="AMK388" s="3"/>
      <c r="AML388" s="3"/>
      <c r="AMM388" s="3"/>
      <c r="AMN388" s="3"/>
      <c r="AMO388" s="3"/>
      <c r="AMP388" s="3"/>
      <c r="AMQ388" s="3"/>
      <c r="AMR388" s="3"/>
      <c r="AMS388" s="3"/>
      <c r="AMT388" s="3"/>
      <c r="AMU388" s="3"/>
      <c r="AMV388" s="3"/>
      <c r="AMW388" s="3"/>
      <c r="AMX388" s="3"/>
      <c r="AMY388" s="3"/>
      <c r="AMZ388" s="3"/>
      <c r="ANA388" s="3"/>
      <c r="ANB388" s="3"/>
      <c r="ANC388" s="3"/>
      <c r="AND388" s="3"/>
      <c r="ANE388" s="3"/>
      <c r="ANF388" s="3"/>
      <c r="ANG388" s="3"/>
      <c r="ANH388" s="3"/>
      <c r="ANI388" s="3"/>
      <c r="ANJ388" s="3"/>
      <c r="ANK388" s="3"/>
      <c r="ANL388" s="3"/>
      <c r="ANM388" s="3"/>
      <c r="ANN388" s="3"/>
      <c r="ANO388" s="3"/>
      <c r="ANP388" s="3"/>
      <c r="ANQ388" s="3"/>
      <c r="ANR388" s="3"/>
      <c r="ANS388" s="3"/>
      <c r="ANT388" s="3"/>
      <c r="ANU388" s="3"/>
      <c r="ANV388" s="3"/>
      <c r="ANW388" s="3"/>
      <c r="ANX388" s="3"/>
      <c r="ANY388" s="3"/>
      <c r="ANZ388" s="3"/>
      <c r="AOA388" s="3"/>
      <c r="AOB388" s="3"/>
      <c r="AOC388" s="3"/>
      <c r="AOD388" s="3"/>
      <c r="AOE388" s="3"/>
      <c r="AOF388" s="3"/>
      <c r="AOG388" s="3"/>
      <c r="AOH388" s="3"/>
      <c r="AOI388" s="3"/>
      <c r="AOJ388" s="3"/>
      <c r="AOK388" s="3"/>
      <c r="AOL388" s="3"/>
      <c r="AOM388" s="3"/>
      <c r="AON388" s="3"/>
      <c r="AOO388" s="3"/>
      <c r="AOP388" s="3"/>
      <c r="AOQ388" s="3"/>
      <c r="AOR388" s="3"/>
      <c r="AOS388" s="3"/>
      <c r="AOT388" s="3"/>
      <c r="AOU388" s="3"/>
      <c r="AOV388" s="3"/>
      <c r="AOW388" s="3"/>
      <c r="AOX388" s="3"/>
      <c r="AOY388" s="3"/>
      <c r="AOZ388" s="3"/>
      <c r="APA388" s="3"/>
      <c r="APB388" s="3"/>
      <c r="APC388" s="3"/>
      <c r="APD388" s="3"/>
      <c r="APE388" s="3"/>
      <c r="APF388" s="3"/>
      <c r="APG388" s="3"/>
      <c r="APH388" s="3"/>
      <c r="API388" s="3"/>
      <c r="APJ388" s="3"/>
      <c r="APK388" s="3"/>
      <c r="APL388" s="3"/>
      <c r="APM388" s="3"/>
      <c r="APN388" s="3"/>
      <c r="APO388" s="3"/>
      <c r="APP388" s="3"/>
      <c r="APQ388" s="3"/>
      <c r="APR388" s="3"/>
      <c r="APS388" s="3"/>
      <c r="APT388" s="3"/>
      <c r="APU388" s="3"/>
      <c r="APV388" s="3"/>
      <c r="APW388" s="3"/>
      <c r="APX388" s="3"/>
      <c r="APY388" s="3"/>
      <c r="APZ388" s="3"/>
      <c r="AQA388" s="3"/>
      <c r="AQB388" s="3"/>
      <c r="AQC388" s="3"/>
      <c r="AQD388" s="3"/>
      <c r="AQE388" s="3"/>
      <c r="AQF388" s="3"/>
      <c r="AQG388" s="3"/>
      <c r="AQH388" s="3"/>
      <c r="AQI388" s="3"/>
      <c r="AQJ388" s="3"/>
      <c r="AQK388" s="3"/>
      <c r="AQL388" s="3"/>
      <c r="AQM388" s="3"/>
      <c r="AQN388" s="3"/>
      <c r="AQO388" s="3"/>
      <c r="AQP388" s="3"/>
      <c r="AQQ388" s="3"/>
      <c r="AQR388" s="3"/>
      <c r="AQS388" s="3"/>
      <c r="AQT388" s="3"/>
      <c r="AQU388" s="3"/>
      <c r="AQV388" s="3"/>
      <c r="AQW388" s="3"/>
      <c r="AQX388" s="3"/>
      <c r="AQY388" s="3"/>
      <c r="AQZ388" s="3"/>
      <c r="ARA388" s="3"/>
      <c r="ARB388" s="3"/>
      <c r="ARC388" s="3"/>
      <c r="ARD388" s="3"/>
      <c r="ARE388" s="3"/>
      <c r="ARF388" s="3"/>
      <c r="ARG388" s="3"/>
      <c r="ARH388" s="3"/>
      <c r="ARI388" s="3"/>
      <c r="ARJ388" s="3"/>
      <c r="ARK388" s="3"/>
      <c r="ARL388" s="3"/>
      <c r="ARM388" s="3"/>
      <c r="ARN388" s="3"/>
      <c r="ARO388" s="3"/>
      <c r="ARP388" s="3"/>
      <c r="ARQ388" s="3"/>
      <c r="ARR388" s="3"/>
      <c r="ARS388" s="3"/>
      <c r="ART388" s="3"/>
      <c r="ARU388" s="3"/>
      <c r="ARV388" s="3"/>
      <c r="ARW388" s="3"/>
      <c r="ARX388" s="3"/>
      <c r="ARY388" s="3"/>
      <c r="ARZ388" s="3"/>
      <c r="ASA388" s="3"/>
      <c r="ASB388" s="3"/>
      <c r="ASC388" s="3"/>
      <c r="ASD388" s="3"/>
      <c r="ASE388" s="3"/>
      <c r="ASF388" s="3"/>
      <c r="ASG388" s="3"/>
      <c r="ASH388" s="3"/>
      <c r="ASI388" s="3"/>
      <c r="ASJ388" s="3"/>
      <c r="ASK388" s="3"/>
      <c r="ASL388" s="3"/>
      <c r="ASM388" s="3"/>
      <c r="ASN388" s="3"/>
      <c r="ASO388" s="3"/>
      <c r="ASP388" s="3"/>
      <c r="ASQ388" s="3"/>
      <c r="ASR388" s="3"/>
      <c r="ASS388" s="3"/>
      <c r="AST388" s="3"/>
      <c r="ASU388" s="3"/>
      <c r="ASV388" s="3"/>
      <c r="ASW388" s="3"/>
      <c r="ASX388" s="3"/>
      <c r="ASY388" s="3"/>
      <c r="ASZ388" s="3"/>
      <c r="ATA388" s="3"/>
      <c r="ATB388" s="3"/>
      <c r="ATC388" s="3"/>
      <c r="ATD388" s="3"/>
      <c r="ATE388" s="3"/>
      <c r="ATF388" s="3"/>
      <c r="ATG388" s="3"/>
      <c r="ATH388" s="3"/>
      <c r="ATI388" s="3"/>
      <c r="ATJ388" s="3"/>
      <c r="ATK388" s="3"/>
      <c r="ATL388" s="3"/>
      <c r="ATM388" s="3"/>
      <c r="ATN388" s="3"/>
      <c r="ATO388" s="3"/>
      <c r="ATP388" s="3"/>
      <c r="ATQ388" s="3"/>
      <c r="ATR388" s="3"/>
      <c r="ATS388" s="3"/>
      <c r="ATT388" s="3"/>
      <c r="ATU388" s="3"/>
      <c r="ATV388" s="3"/>
      <c r="ATW388" s="3"/>
      <c r="ATX388" s="3"/>
      <c r="ATY388" s="3"/>
      <c r="ATZ388" s="3"/>
      <c r="AUA388" s="3"/>
      <c r="AUB388" s="3"/>
      <c r="AUC388" s="3"/>
      <c r="AUD388" s="3"/>
      <c r="AUE388" s="3"/>
      <c r="AUF388" s="3"/>
      <c r="AUG388" s="3"/>
      <c r="AUH388" s="3"/>
      <c r="AUI388" s="3"/>
      <c r="AUJ388" s="3"/>
      <c r="AUK388" s="3"/>
      <c r="AUL388" s="3"/>
      <c r="AUM388" s="3"/>
      <c r="AUN388" s="3"/>
      <c r="AUO388" s="3"/>
      <c r="AUP388" s="3"/>
      <c r="AUQ388" s="3"/>
      <c r="AUR388" s="3"/>
      <c r="AUS388" s="3"/>
      <c r="AUT388" s="3"/>
      <c r="AUU388" s="3"/>
      <c r="AUV388" s="3"/>
      <c r="AUW388" s="3"/>
      <c r="AUX388" s="3"/>
      <c r="AUY388" s="3"/>
      <c r="AUZ388" s="3"/>
      <c r="AVA388" s="3"/>
      <c r="AVB388" s="3"/>
      <c r="AVC388" s="3"/>
      <c r="AVD388" s="3"/>
      <c r="AVE388" s="3"/>
      <c r="AVF388" s="3"/>
      <c r="AVG388" s="3"/>
      <c r="AVH388" s="3"/>
      <c r="AVI388" s="3"/>
      <c r="AVJ388" s="3"/>
      <c r="AVK388" s="3"/>
      <c r="AVL388" s="3"/>
      <c r="AVM388" s="3"/>
      <c r="AVN388" s="3"/>
      <c r="AVO388" s="3"/>
      <c r="AVP388" s="3"/>
      <c r="AVQ388" s="3"/>
      <c r="AVR388" s="3"/>
      <c r="AVS388" s="3"/>
      <c r="AVT388" s="3"/>
      <c r="AVU388" s="3"/>
      <c r="AVV388" s="3"/>
      <c r="AVW388" s="3"/>
      <c r="AVX388" s="3"/>
      <c r="AVY388" s="3"/>
      <c r="AVZ388" s="3"/>
      <c r="AWA388" s="3"/>
      <c r="AWB388" s="3"/>
      <c r="AWC388" s="3"/>
      <c r="AWD388" s="3"/>
      <c r="AWE388" s="3"/>
      <c r="AWF388" s="3"/>
      <c r="AWG388" s="3"/>
      <c r="AWH388" s="3"/>
      <c r="AWI388" s="3"/>
      <c r="AWJ388" s="3"/>
      <c r="AWK388" s="3"/>
      <c r="AWL388" s="3"/>
      <c r="AWM388" s="3"/>
      <c r="AWN388" s="3"/>
      <c r="AWO388" s="3"/>
      <c r="AWP388" s="3"/>
      <c r="AWQ388" s="3"/>
      <c r="AWR388" s="3"/>
      <c r="AWS388" s="3"/>
      <c r="AWT388" s="3"/>
      <c r="AWU388" s="3"/>
      <c r="AWV388" s="3"/>
      <c r="AWW388" s="3"/>
      <c r="AWX388" s="3"/>
      <c r="AWY388" s="3"/>
      <c r="AWZ388" s="3"/>
      <c r="AXA388" s="3"/>
      <c r="AXB388" s="3"/>
      <c r="AXC388" s="3"/>
      <c r="AXD388" s="3"/>
      <c r="AXE388" s="3"/>
      <c r="AXF388" s="3"/>
      <c r="AXG388" s="3"/>
      <c r="AXH388" s="3"/>
      <c r="AXI388" s="3"/>
      <c r="AXJ388" s="3"/>
      <c r="AXK388" s="3"/>
      <c r="AXL388" s="3"/>
      <c r="AXM388" s="3"/>
      <c r="AXN388" s="3"/>
      <c r="AXO388" s="3"/>
      <c r="AXP388" s="3"/>
      <c r="AXQ388" s="3"/>
      <c r="AXR388" s="3"/>
      <c r="AXS388" s="3"/>
      <c r="AXT388" s="3"/>
      <c r="AXU388" s="3"/>
      <c r="AXV388" s="3"/>
      <c r="AXW388" s="3"/>
      <c r="AXX388" s="3"/>
      <c r="AXY388" s="3"/>
      <c r="AXZ388" s="3"/>
      <c r="AYA388" s="3"/>
      <c r="AYB388" s="3"/>
      <c r="AYC388" s="3"/>
      <c r="AYD388" s="3"/>
      <c r="AYE388" s="3"/>
      <c r="AYF388" s="3"/>
      <c r="AYG388" s="3"/>
      <c r="AYH388" s="3"/>
      <c r="AYI388" s="3"/>
      <c r="AYJ388" s="3"/>
      <c r="AYK388" s="3"/>
      <c r="AYL388" s="3"/>
      <c r="AYM388" s="3"/>
      <c r="AYN388" s="3"/>
      <c r="AYO388" s="3"/>
      <c r="AYP388" s="3"/>
      <c r="AYQ388" s="3"/>
      <c r="AYR388" s="3"/>
      <c r="AYS388" s="3"/>
      <c r="AYT388" s="3"/>
      <c r="AYU388" s="3"/>
      <c r="AYV388" s="3"/>
      <c r="AYW388" s="3"/>
      <c r="AYX388" s="3"/>
      <c r="AYY388" s="3"/>
      <c r="AYZ388" s="3"/>
      <c r="AZA388" s="3"/>
      <c r="AZB388" s="3"/>
      <c r="AZC388" s="3"/>
      <c r="AZD388" s="3"/>
      <c r="AZE388" s="3"/>
      <c r="AZF388" s="3"/>
      <c r="AZG388" s="3"/>
      <c r="AZH388" s="3"/>
      <c r="AZI388" s="3"/>
      <c r="AZJ388" s="3"/>
      <c r="AZK388" s="3"/>
      <c r="AZL388" s="3"/>
      <c r="AZM388" s="3"/>
      <c r="AZN388" s="3"/>
      <c r="AZO388" s="3"/>
      <c r="AZP388" s="3"/>
      <c r="AZQ388" s="3"/>
      <c r="AZR388" s="3"/>
      <c r="AZS388" s="3"/>
      <c r="AZT388" s="3"/>
      <c r="AZU388" s="3"/>
      <c r="AZV388" s="3"/>
      <c r="AZW388" s="3"/>
      <c r="AZX388" s="3"/>
      <c r="AZY388" s="3"/>
      <c r="AZZ388" s="3"/>
      <c r="BAA388" s="3"/>
      <c r="BAB388" s="3"/>
      <c r="BAC388" s="3"/>
      <c r="BAD388" s="3"/>
      <c r="BAE388" s="3"/>
      <c r="BAF388" s="3"/>
      <c r="BAG388" s="3"/>
      <c r="BAH388" s="3"/>
      <c r="BAI388" s="3"/>
      <c r="BAJ388" s="3"/>
      <c r="BAK388" s="3"/>
      <c r="BAL388" s="3"/>
      <c r="BAM388" s="3"/>
      <c r="BAN388" s="3"/>
      <c r="BAO388" s="3"/>
      <c r="BAP388" s="3"/>
      <c r="BAQ388" s="3"/>
      <c r="BAR388" s="3"/>
      <c r="BAS388" s="3"/>
      <c r="BAT388" s="3"/>
      <c r="BAU388" s="3"/>
      <c r="BAV388" s="3"/>
      <c r="BAW388" s="3"/>
      <c r="BAX388" s="3"/>
      <c r="BAY388" s="3"/>
      <c r="BAZ388" s="3"/>
      <c r="BBA388" s="3"/>
      <c r="BBB388" s="3"/>
      <c r="BBC388" s="3"/>
      <c r="BBD388" s="3"/>
      <c r="BBE388" s="3"/>
      <c r="BBF388" s="3"/>
      <c r="BBG388" s="3"/>
      <c r="BBH388" s="3"/>
      <c r="BBI388" s="3"/>
      <c r="BBJ388" s="3"/>
      <c r="BBK388" s="3"/>
      <c r="BBL388" s="3"/>
      <c r="BBM388" s="3"/>
      <c r="BBN388" s="3"/>
      <c r="BBO388" s="3"/>
      <c r="BBP388" s="3"/>
      <c r="BBQ388" s="3"/>
      <c r="BBR388" s="3"/>
      <c r="BBS388" s="3"/>
      <c r="BBT388" s="3"/>
      <c r="BBU388" s="3"/>
      <c r="BBV388" s="3"/>
      <c r="BBW388" s="3"/>
      <c r="BBX388" s="3"/>
      <c r="BBY388" s="3"/>
      <c r="BBZ388" s="3"/>
      <c r="BCA388" s="3"/>
      <c r="BCB388" s="3"/>
      <c r="BCC388" s="3"/>
      <c r="BCD388" s="3"/>
      <c r="BCE388" s="3"/>
      <c r="BCF388" s="3"/>
      <c r="BCG388" s="3"/>
      <c r="BCH388" s="3"/>
      <c r="BCI388" s="3"/>
      <c r="BCJ388" s="3"/>
      <c r="BCK388" s="3"/>
      <c r="BCL388" s="3"/>
      <c r="BCM388" s="3"/>
      <c r="BCN388" s="3"/>
      <c r="BCO388" s="3"/>
      <c r="BCP388" s="3"/>
      <c r="BCQ388" s="3"/>
      <c r="BCR388" s="3"/>
      <c r="BCS388" s="3"/>
      <c r="BCT388" s="3"/>
      <c r="BCU388" s="3"/>
      <c r="BCV388" s="3"/>
      <c r="BCW388" s="3"/>
      <c r="BCX388" s="3"/>
      <c r="BCY388" s="3"/>
      <c r="BCZ388" s="3"/>
      <c r="BDA388" s="3"/>
      <c r="BDB388" s="3"/>
      <c r="BDC388" s="3"/>
      <c r="BDD388" s="3"/>
      <c r="BDE388" s="3"/>
      <c r="BDF388" s="3"/>
      <c r="BDG388" s="3"/>
      <c r="BDH388" s="3"/>
      <c r="BDI388" s="3"/>
      <c r="BDJ388" s="3"/>
      <c r="BDK388" s="3"/>
      <c r="BDL388" s="3"/>
      <c r="BDM388" s="3"/>
      <c r="BDN388" s="3"/>
      <c r="BDO388" s="3"/>
      <c r="BDP388" s="3"/>
      <c r="BDQ388" s="3"/>
      <c r="BDR388" s="3"/>
      <c r="BDS388" s="3"/>
      <c r="BDT388" s="3"/>
      <c r="BDU388" s="3"/>
      <c r="BDV388" s="3"/>
      <c r="BDW388" s="3"/>
      <c r="BDX388" s="3"/>
      <c r="BDY388" s="3"/>
      <c r="BDZ388" s="3"/>
      <c r="BEA388" s="3"/>
      <c r="BEB388" s="3"/>
      <c r="BEC388" s="3"/>
      <c r="BED388" s="3"/>
      <c r="BEE388" s="3"/>
      <c r="BEF388" s="3"/>
      <c r="BEG388" s="3"/>
      <c r="BEH388" s="3"/>
      <c r="BEI388" s="3"/>
      <c r="BEJ388" s="3"/>
      <c r="BEK388" s="3"/>
      <c r="BEL388" s="3"/>
      <c r="BEM388" s="3"/>
      <c r="BEN388" s="3"/>
      <c r="BEO388" s="3"/>
      <c r="BEP388" s="3"/>
      <c r="BEQ388" s="3"/>
      <c r="BER388" s="3"/>
      <c r="BES388" s="3"/>
      <c r="BET388" s="3"/>
      <c r="BEU388" s="3"/>
      <c r="BEV388" s="3"/>
      <c r="BEW388" s="3"/>
      <c r="BEX388" s="3"/>
      <c r="BEY388" s="3"/>
      <c r="BEZ388" s="3"/>
      <c r="BFA388" s="3"/>
      <c r="BFB388" s="3"/>
      <c r="BFC388" s="3"/>
      <c r="BFD388" s="3"/>
      <c r="BFE388" s="3"/>
      <c r="BFF388" s="3"/>
      <c r="BFG388" s="3"/>
      <c r="BFH388" s="3"/>
      <c r="BFI388" s="3"/>
      <c r="BFJ388" s="3"/>
      <c r="BFK388" s="3"/>
      <c r="BFL388" s="3"/>
      <c r="BFM388" s="3"/>
      <c r="BFN388" s="3"/>
      <c r="BFO388" s="3"/>
      <c r="BFP388" s="3"/>
      <c r="BFQ388" s="3"/>
      <c r="BFR388" s="3"/>
      <c r="BFS388" s="3"/>
      <c r="BFT388" s="3"/>
      <c r="BFU388" s="3"/>
      <c r="BFV388" s="3"/>
      <c r="BFW388" s="3"/>
      <c r="BFX388" s="3"/>
      <c r="BFY388" s="3"/>
      <c r="BFZ388" s="3"/>
      <c r="BGA388" s="3"/>
      <c r="BGB388" s="3"/>
      <c r="BGC388" s="3"/>
      <c r="BGD388" s="3"/>
      <c r="BGE388" s="3"/>
      <c r="BGF388" s="3"/>
      <c r="BGG388" s="3"/>
      <c r="BGH388" s="3"/>
      <c r="BGI388" s="3"/>
      <c r="BGJ388" s="3"/>
      <c r="BGK388" s="3"/>
      <c r="BGL388" s="3"/>
      <c r="BGM388" s="3"/>
      <c r="BGN388" s="3"/>
      <c r="BGO388" s="3"/>
      <c r="BGP388" s="3"/>
      <c r="BGQ388" s="3"/>
      <c r="BGR388" s="3"/>
      <c r="BGS388" s="3"/>
      <c r="BGT388" s="3"/>
      <c r="BGU388" s="3"/>
      <c r="BGV388" s="3"/>
      <c r="BGW388" s="3"/>
      <c r="BGX388" s="3"/>
      <c r="BGY388" s="3"/>
      <c r="BGZ388" s="3"/>
      <c r="BHA388" s="3"/>
      <c r="BHB388" s="3"/>
      <c r="BHC388" s="3"/>
      <c r="BHD388" s="3"/>
      <c r="BHE388" s="3"/>
      <c r="BHF388" s="3"/>
      <c r="BHG388" s="3"/>
      <c r="BHH388" s="3"/>
      <c r="BHI388" s="3"/>
      <c r="BHJ388" s="3"/>
      <c r="BHK388" s="3"/>
      <c r="BHL388" s="3"/>
      <c r="BHM388" s="3"/>
      <c r="BHN388" s="3"/>
      <c r="BHO388" s="3"/>
      <c r="BHP388" s="3"/>
      <c r="BHQ388" s="3"/>
      <c r="BHR388" s="3"/>
      <c r="BHS388" s="3"/>
      <c r="BHT388" s="3"/>
      <c r="BHU388" s="3"/>
      <c r="BHV388" s="3"/>
      <c r="BHW388" s="3"/>
      <c r="BHX388" s="3"/>
      <c r="BHY388" s="3"/>
      <c r="BHZ388" s="3"/>
      <c r="BIA388" s="3"/>
      <c r="BIB388" s="3"/>
      <c r="BIC388" s="3"/>
      <c r="BID388" s="3"/>
      <c r="BIE388" s="3"/>
      <c r="BIF388" s="3"/>
      <c r="BIG388" s="3"/>
      <c r="BIH388" s="3"/>
      <c r="BII388" s="3"/>
      <c r="BIJ388" s="3"/>
      <c r="BIK388" s="3"/>
      <c r="BIL388" s="3"/>
      <c r="BIM388" s="3"/>
      <c r="BIN388" s="3"/>
      <c r="BIO388" s="3"/>
      <c r="BIP388" s="3"/>
      <c r="BIQ388" s="3"/>
      <c r="BIR388" s="3"/>
      <c r="BIS388" s="3"/>
      <c r="BIT388" s="3"/>
      <c r="BIU388" s="3"/>
      <c r="BIV388" s="3"/>
      <c r="BIW388" s="3"/>
      <c r="BIX388" s="3"/>
      <c r="BIY388" s="3"/>
      <c r="BIZ388" s="3"/>
      <c r="BJA388" s="3"/>
      <c r="BJB388" s="3"/>
      <c r="BJC388" s="3"/>
      <c r="BJD388" s="3"/>
      <c r="BJE388" s="3"/>
      <c r="BJF388" s="3"/>
      <c r="BJG388" s="3"/>
      <c r="BJH388" s="3"/>
      <c r="BJI388" s="3"/>
      <c r="BJJ388" s="3"/>
      <c r="BJK388" s="3"/>
      <c r="BJL388" s="3"/>
      <c r="BJM388" s="3"/>
      <c r="BJN388" s="3"/>
      <c r="BJO388" s="3"/>
      <c r="BJP388" s="3"/>
      <c r="BJQ388" s="3"/>
      <c r="BJR388" s="3"/>
      <c r="BJS388" s="3"/>
      <c r="BJT388" s="3"/>
      <c r="BJU388" s="3"/>
      <c r="BJV388" s="3"/>
      <c r="BJW388" s="3"/>
      <c r="BJX388" s="3"/>
      <c r="BJY388" s="3"/>
      <c r="BJZ388" s="3"/>
      <c r="BKA388" s="3"/>
      <c r="BKB388" s="3"/>
      <c r="BKC388" s="3"/>
      <c r="BKD388" s="3"/>
      <c r="BKE388" s="3"/>
      <c r="BKF388" s="3"/>
      <c r="BKG388" s="3"/>
      <c r="BKH388" s="3"/>
      <c r="BKI388" s="3"/>
      <c r="BKJ388" s="3"/>
      <c r="BKK388" s="3"/>
      <c r="BKL388" s="3"/>
      <c r="BKM388" s="3"/>
      <c r="BKN388" s="3"/>
      <c r="BKO388" s="3"/>
      <c r="BKP388" s="3"/>
      <c r="BKQ388" s="3"/>
      <c r="BKR388" s="3"/>
      <c r="BKS388" s="3"/>
      <c r="BKT388" s="3"/>
      <c r="BKU388" s="3"/>
      <c r="BKV388" s="3"/>
      <c r="BKW388" s="3"/>
      <c r="BKX388" s="3"/>
      <c r="BKY388" s="3"/>
      <c r="BKZ388" s="3"/>
      <c r="BLA388" s="3"/>
      <c r="BLB388" s="3"/>
      <c r="BLC388" s="3"/>
      <c r="BLD388" s="3"/>
      <c r="BLE388" s="3"/>
      <c r="BLF388" s="3"/>
      <c r="BLG388" s="3"/>
      <c r="BLH388" s="3"/>
      <c r="BLI388" s="3"/>
      <c r="BLJ388" s="3"/>
      <c r="BLK388" s="3"/>
      <c r="BLL388" s="3"/>
      <c r="BLM388" s="3"/>
      <c r="BLN388" s="3"/>
      <c r="BLO388" s="3"/>
      <c r="BLP388" s="3"/>
      <c r="BLQ388" s="3"/>
      <c r="BLR388" s="3"/>
      <c r="BLS388" s="3"/>
      <c r="BLT388" s="3"/>
      <c r="BLU388" s="3"/>
      <c r="BLV388" s="3"/>
      <c r="BLW388" s="3"/>
      <c r="BLX388" s="3"/>
      <c r="BLY388" s="3"/>
      <c r="BLZ388" s="3"/>
      <c r="BMA388" s="3"/>
      <c r="BMB388" s="3"/>
      <c r="BMC388" s="3"/>
      <c r="BMD388" s="3"/>
      <c r="BME388" s="3"/>
      <c r="BMF388" s="3"/>
      <c r="BMG388" s="3"/>
      <c r="BMH388" s="3"/>
      <c r="BMI388" s="3"/>
      <c r="BMJ388" s="3"/>
      <c r="BMK388" s="3"/>
      <c r="BML388" s="3"/>
      <c r="BMM388" s="3"/>
      <c r="BMN388" s="3"/>
      <c r="BMO388" s="3"/>
      <c r="BMP388" s="3"/>
      <c r="BMQ388" s="3"/>
      <c r="BMR388" s="3"/>
      <c r="BMS388" s="3"/>
      <c r="BMT388" s="3"/>
      <c r="BMU388" s="3"/>
      <c r="BMV388" s="3"/>
      <c r="BMW388" s="3"/>
      <c r="BMX388" s="3"/>
      <c r="BMY388" s="3"/>
      <c r="BMZ388" s="3"/>
      <c r="BNA388" s="3"/>
      <c r="BNB388" s="3"/>
      <c r="BNC388" s="3"/>
      <c r="BND388" s="3"/>
      <c r="BNE388" s="3"/>
      <c r="BNF388" s="3"/>
      <c r="BNG388" s="3"/>
      <c r="BNH388" s="3"/>
      <c r="BNI388" s="3"/>
      <c r="BNJ388" s="3"/>
      <c r="BNK388" s="3"/>
      <c r="BNL388" s="3"/>
      <c r="BNM388" s="3"/>
      <c r="BNN388" s="3"/>
      <c r="BNO388" s="3"/>
      <c r="BNP388" s="3"/>
      <c r="BNQ388" s="3"/>
      <c r="BNR388" s="3"/>
      <c r="BNS388" s="3"/>
      <c r="BNT388" s="3"/>
      <c r="BNU388" s="3"/>
      <c r="BNV388" s="3"/>
      <c r="BNW388" s="3"/>
      <c r="BNX388" s="3"/>
      <c r="BNY388" s="3"/>
      <c r="BNZ388" s="3"/>
      <c r="BOA388" s="3"/>
      <c r="BOB388" s="3"/>
      <c r="BOC388" s="3"/>
      <c r="BOD388" s="3"/>
      <c r="BOE388" s="3"/>
      <c r="BOF388" s="3"/>
      <c r="BOG388" s="3"/>
      <c r="BOH388" s="3"/>
      <c r="BOI388" s="3"/>
      <c r="BOJ388" s="3"/>
      <c r="BOK388" s="3"/>
      <c r="BOL388" s="3"/>
      <c r="BOM388" s="3"/>
      <c r="BON388" s="3"/>
      <c r="BOO388" s="3"/>
      <c r="BOP388" s="3"/>
      <c r="BOQ388" s="3"/>
      <c r="BOR388" s="3"/>
      <c r="BOS388" s="3"/>
      <c r="BOT388" s="3"/>
      <c r="BOU388" s="3"/>
      <c r="BOV388" s="3"/>
      <c r="BOW388" s="3"/>
      <c r="BOX388" s="3"/>
      <c r="BOY388" s="3"/>
      <c r="BOZ388" s="3"/>
      <c r="BPA388" s="3"/>
      <c r="BPB388" s="3"/>
      <c r="BPC388" s="3"/>
      <c r="BPD388" s="3"/>
      <c r="BPE388" s="3"/>
      <c r="BPF388" s="3"/>
      <c r="BPG388" s="3"/>
      <c r="BPH388" s="3"/>
      <c r="BPI388" s="3"/>
      <c r="BPJ388" s="3"/>
      <c r="BPK388" s="3"/>
      <c r="BPL388" s="3"/>
      <c r="BPM388" s="3"/>
      <c r="BPN388" s="3"/>
      <c r="BPO388" s="3"/>
      <c r="BPP388" s="3"/>
      <c r="BPQ388" s="3"/>
      <c r="BPR388" s="3"/>
      <c r="BPS388" s="3"/>
      <c r="BPT388" s="3"/>
      <c r="BPU388" s="3"/>
      <c r="BPV388" s="3"/>
      <c r="BPW388" s="3"/>
      <c r="BPX388" s="3"/>
      <c r="BPY388" s="3"/>
      <c r="BPZ388" s="3"/>
      <c r="BQA388" s="3"/>
      <c r="BQB388" s="3"/>
      <c r="BQC388" s="3"/>
      <c r="BQD388" s="3"/>
      <c r="BQE388" s="3"/>
      <c r="BQF388" s="3"/>
      <c r="BQG388" s="3"/>
      <c r="BQH388" s="3"/>
      <c r="BQI388" s="3"/>
      <c r="BQJ388" s="3"/>
      <c r="BQK388" s="3"/>
      <c r="BQL388" s="3"/>
      <c r="BQM388" s="3"/>
      <c r="BQN388" s="3"/>
      <c r="BQO388" s="3"/>
      <c r="BQP388" s="3"/>
      <c r="BQQ388" s="3"/>
      <c r="BQR388" s="3"/>
      <c r="BQS388" s="3"/>
      <c r="BQT388" s="3"/>
      <c r="BQU388" s="3"/>
      <c r="BQV388" s="3"/>
      <c r="BQW388" s="3"/>
      <c r="BQX388" s="3"/>
      <c r="BQY388" s="3"/>
      <c r="BQZ388" s="3"/>
      <c r="BRA388" s="3"/>
      <c r="BRB388" s="3"/>
      <c r="BRC388" s="3"/>
      <c r="BRD388" s="3"/>
      <c r="BRE388" s="3"/>
      <c r="BRF388" s="3"/>
      <c r="BRG388" s="3"/>
      <c r="BRH388" s="3"/>
      <c r="BRI388" s="3"/>
      <c r="BRJ388" s="3"/>
      <c r="BRK388" s="3"/>
      <c r="BRL388" s="3"/>
      <c r="BRM388" s="3"/>
      <c r="BRN388" s="3"/>
      <c r="BRO388" s="3"/>
      <c r="BRP388" s="3"/>
      <c r="BRQ388" s="3"/>
      <c r="BRR388" s="3"/>
      <c r="BRS388" s="3"/>
      <c r="BRT388" s="3"/>
      <c r="BRU388" s="3"/>
      <c r="BRV388" s="3"/>
      <c r="BRW388" s="3"/>
      <c r="BRX388" s="3"/>
      <c r="BRY388" s="3"/>
      <c r="BRZ388" s="3"/>
    </row>
    <row r="389" spans="1:1846" s="99" customFormat="1" ht="14.4" thickBot="1" x14ac:dyDescent="0.35">
      <c r="A389" s="905" t="s">
        <v>517</v>
      </c>
      <c r="B389" s="905"/>
      <c r="C389" s="905"/>
      <c r="D389" s="905"/>
      <c r="E389" s="905"/>
      <c r="F389" s="905"/>
      <c r="G389" s="905"/>
      <c r="H389" s="385">
        <f>H391+H424+H449</f>
        <v>611851507.67000008</v>
      </c>
      <c r="I389" s="385">
        <f>I391+I424+I449</f>
        <v>2321119089.4700003</v>
      </c>
      <c r="J389" s="385">
        <f t="shared" ref="J389:K389" si="227">J391+J424+J449</f>
        <v>2053577247</v>
      </c>
      <c r="K389" s="385">
        <f t="shared" si="227"/>
        <v>2037077247</v>
      </c>
      <c r="L389" s="204"/>
      <c r="M389" s="711">
        <v>0</v>
      </c>
      <c r="N389" s="221">
        <v>0</v>
      </c>
      <c r="O389" s="221">
        <v>0</v>
      </c>
      <c r="P389" s="221">
        <v>0</v>
      </c>
      <c r="Q389" s="220"/>
      <c r="R389" s="506">
        <v>0</v>
      </c>
      <c r="S389" s="488">
        <v>0</v>
      </c>
      <c r="T389" s="488">
        <v>0</v>
      </c>
      <c r="U389" s="488">
        <v>0</v>
      </c>
      <c r="V389" s="222"/>
      <c r="W389" s="506">
        <f>H389+M389+R389</f>
        <v>611851507.67000008</v>
      </c>
      <c r="X389" s="385">
        <f t="shared" si="226"/>
        <v>2321119089.4700003</v>
      </c>
      <c r="Y389" s="385">
        <f t="shared" si="226"/>
        <v>2053577247</v>
      </c>
      <c r="Z389" s="659">
        <f t="shared" si="226"/>
        <v>2037077247</v>
      </c>
      <c r="AA389" s="958">
        <v>16</v>
      </c>
    </row>
    <row r="390" spans="1:1846" s="99" customFormat="1" x14ac:dyDescent="0.3">
      <c r="A390" s="332">
        <v>2</v>
      </c>
      <c r="B390" s="332"/>
      <c r="C390" s="332"/>
      <c r="D390" s="332"/>
      <c r="E390" s="544"/>
      <c r="F390" s="332"/>
      <c r="G390" s="400" t="s">
        <v>518</v>
      </c>
      <c r="H390" s="127">
        <f>+H391</f>
        <v>290588643.47000003</v>
      </c>
      <c r="I390" s="128">
        <f>+I391</f>
        <v>1735965782.47</v>
      </c>
      <c r="J390" s="128">
        <f t="shared" ref="J390:K390" si="228">+J391</f>
        <v>1537466435.8</v>
      </c>
      <c r="K390" s="128">
        <f t="shared" si="228"/>
        <v>1527466435.8</v>
      </c>
      <c r="L390" s="129"/>
      <c r="M390" s="705">
        <v>0</v>
      </c>
      <c r="N390" s="193">
        <v>0</v>
      </c>
      <c r="O390" s="193">
        <v>0</v>
      </c>
      <c r="P390" s="193">
        <v>0</v>
      </c>
      <c r="Q390" s="177"/>
      <c r="R390" s="514">
        <v>0</v>
      </c>
      <c r="S390" s="530">
        <v>0</v>
      </c>
      <c r="T390" s="530">
        <v>0</v>
      </c>
      <c r="U390" s="530">
        <v>0</v>
      </c>
      <c r="V390" s="130"/>
      <c r="W390" s="507">
        <f>H390+M390+R390</f>
        <v>290588643.47000003</v>
      </c>
      <c r="X390" s="62">
        <f t="shared" si="226"/>
        <v>1735965782.47</v>
      </c>
      <c r="Y390" s="62">
        <f t="shared" si="226"/>
        <v>1537466435.8</v>
      </c>
      <c r="Z390" s="145">
        <f t="shared" si="226"/>
        <v>1527466435.8</v>
      </c>
      <c r="AA390" s="958"/>
    </row>
    <row r="391" spans="1:1846" s="99" customFormat="1" x14ac:dyDescent="0.3">
      <c r="A391" s="811"/>
      <c r="B391" s="328" t="s">
        <v>519</v>
      </c>
      <c r="C391" s="328"/>
      <c r="D391" s="328"/>
      <c r="E391" s="542"/>
      <c r="F391" s="328"/>
      <c r="G391" s="393" t="s">
        <v>520</v>
      </c>
      <c r="H391" s="7">
        <f>H392+H415</f>
        <v>290588643.47000003</v>
      </c>
      <c r="I391" s="8">
        <f t="shared" ref="I391:K391" si="229">I392+I415</f>
        <v>1735965782.47</v>
      </c>
      <c r="J391" s="8">
        <f t="shared" si="229"/>
        <v>1537466435.8</v>
      </c>
      <c r="K391" s="8">
        <f t="shared" si="229"/>
        <v>1527466435.8</v>
      </c>
      <c r="L391" s="42"/>
      <c r="M391" s="706">
        <v>0</v>
      </c>
      <c r="N391" s="191">
        <v>0</v>
      </c>
      <c r="O391" s="191">
        <v>0</v>
      </c>
      <c r="P391" s="191">
        <v>0</v>
      </c>
      <c r="Q391" s="176"/>
      <c r="R391" s="352">
        <v>0</v>
      </c>
      <c r="S391" s="486">
        <v>0</v>
      </c>
      <c r="T391" s="486">
        <v>0</v>
      </c>
      <c r="U391" s="486">
        <v>0</v>
      </c>
      <c r="V391" s="43"/>
      <c r="W391" s="9">
        <f>H391+M391+R391</f>
        <v>290588643.47000003</v>
      </c>
      <c r="X391" s="8">
        <f t="shared" si="226"/>
        <v>1735965782.47</v>
      </c>
      <c r="Y391" s="8">
        <f t="shared" si="226"/>
        <v>1537466435.8</v>
      </c>
      <c r="Z391" s="156">
        <f t="shared" si="226"/>
        <v>1527466435.8</v>
      </c>
      <c r="AA391" s="958"/>
    </row>
    <row r="392" spans="1:1846" s="99" customFormat="1" x14ac:dyDescent="0.3">
      <c r="A392" s="812"/>
      <c r="B392" s="811"/>
      <c r="C392" s="328" t="s">
        <v>521</v>
      </c>
      <c r="D392" s="328"/>
      <c r="E392" s="542"/>
      <c r="F392" s="328"/>
      <c r="G392" s="393" t="s">
        <v>522</v>
      </c>
      <c r="H392" s="7">
        <f>H393+H401+H407+H411</f>
        <v>179401743</v>
      </c>
      <c r="I392" s="8">
        <f t="shared" ref="I392:K392" si="230">I393+I401+I407+I411</f>
        <v>1490228882</v>
      </c>
      <c r="J392" s="8">
        <f t="shared" si="230"/>
        <v>1380778235.8</v>
      </c>
      <c r="K392" s="8">
        <f t="shared" si="230"/>
        <v>1376278235.8</v>
      </c>
      <c r="L392" s="42"/>
      <c r="M392" s="706">
        <v>0</v>
      </c>
      <c r="N392" s="191">
        <v>0</v>
      </c>
      <c r="O392" s="191">
        <v>0</v>
      </c>
      <c r="P392" s="191">
        <v>0</v>
      </c>
      <c r="Q392" s="176"/>
      <c r="R392" s="352">
        <v>0</v>
      </c>
      <c r="S392" s="486">
        <v>0</v>
      </c>
      <c r="T392" s="486">
        <v>0</v>
      </c>
      <c r="U392" s="486">
        <v>0</v>
      </c>
      <c r="V392" s="43"/>
      <c r="W392" s="9">
        <f>H392+M392+R392</f>
        <v>179401743</v>
      </c>
      <c r="X392" s="8">
        <f t="shared" si="226"/>
        <v>1490228882</v>
      </c>
      <c r="Y392" s="8">
        <f t="shared" si="226"/>
        <v>1380778235.8</v>
      </c>
      <c r="Z392" s="156">
        <f t="shared" si="226"/>
        <v>1376278235.8</v>
      </c>
      <c r="AA392" s="958"/>
    </row>
    <row r="393" spans="1:1846" s="99" customFormat="1" ht="34.5" customHeight="1" x14ac:dyDescent="0.3">
      <c r="A393" s="812"/>
      <c r="B393" s="812"/>
      <c r="C393" s="811"/>
      <c r="D393" s="345" t="s">
        <v>523</v>
      </c>
      <c r="E393" s="549"/>
      <c r="F393" s="345"/>
      <c r="G393" s="393" t="s">
        <v>524</v>
      </c>
      <c r="H393" s="7">
        <f>H394</f>
        <v>31360716</v>
      </c>
      <c r="I393" s="8">
        <f>I394</f>
        <v>55158220</v>
      </c>
      <c r="J393" s="8">
        <f t="shared" ref="J393:K393" si="231">J394</f>
        <v>50030000</v>
      </c>
      <c r="K393" s="8">
        <f t="shared" si="231"/>
        <v>49030000</v>
      </c>
      <c r="L393" s="42"/>
      <c r="M393" s="712">
        <v>0</v>
      </c>
      <c r="N393" s="190">
        <v>0</v>
      </c>
      <c r="O393" s="190">
        <v>0</v>
      </c>
      <c r="P393" s="190">
        <v>0</v>
      </c>
      <c r="Q393" s="354"/>
      <c r="R393" s="352">
        <v>0</v>
      </c>
      <c r="S393" s="486">
        <v>0</v>
      </c>
      <c r="T393" s="486">
        <v>0</v>
      </c>
      <c r="U393" s="486">
        <v>0</v>
      </c>
      <c r="V393" s="351"/>
      <c r="W393" s="9">
        <f>H393+M393+R393</f>
        <v>31360716</v>
      </c>
      <c r="X393" s="8">
        <f t="shared" si="226"/>
        <v>55158220</v>
      </c>
      <c r="Y393" s="8">
        <f t="shared" si="226"/>
        <v>50030000</v>
      </c>
      <c r="Z393" s="156">
        <f t="shared" si="226"/>
        <v>49030000</v>
      </c>
      <c r="AA393" s="958"/>
    </row>
    <row r="394" spans="1:1846" x14ac:dyDescent="0.3">
      <c r="A394" s="812"/>
      <c r="B394" s="812"/>
      <c r="C394" s="812"/>
      <c r="D394" s="793"/>
      <c r="E394" s="542" t="s">
        <v>525</v>
      </c>
      <c r="F394" s="829">
        <v>86</v>
      </c>
      <c r="G394" s="804" t="s">
        <v>526</v>
      </c>
      <c r="H394" s="817">
        <v>31360716</v>
      </c>
      <c r="I394" s="816">
        <v>55158220</v>
      </c>
      <c r="J394" s="816">
        <v>50030000</v>
      </c>
      <c r="K394" s="816">
        <v>49030000</v>
      </c>
      <c r="L394" s="815" t="s">
        <v>144</v>
      </c>
      <c r="M394" s="833">
        <v>0</v>
      </c>
      <c r="N394" s="887">
        <v>0</v>
      </c>
      <c r="O394" s="887">
        <v>0</v>
      </c>
      <c r="P394" s="887">
        <v>0</v>
      </c>
      <c r="Q394" s="839"/>
      <c r="R394" s="837">
        <v>0</v>
      </c>
      <c r="S394" s="816">
        <v>0</v>
      </c>
      <c r="T394" s="816">
        <v>0</v>
      </c>
      <c r="U394" s="816">
        <v>0</v>
      </c>
      <c r="V394" s="828"/>
      <c r="W394" s="930">
        <f>+H394+M394+R394</f>
        <v>31360716</v>
      </c>
      <c r="X394" s="872">
        <f t="shared" ref="X394:Z394" si="232">+I394+N394+S394</f>
        <v>55158220</v>
      </c>
      <c r="Y394" s="872">
        <f t="shared" si="232"/>
        <v>50030000</v>
      </c>
      <c r="Z394" s="931">
        <f t="shared" si="232"/>
        <v>49030000</v>
      </c>
      <c r="AA394" s="958"/>
    </row>
    <row r="395" spans="1:1846" x14ac:dyDescent="0.3">
      <c r="A395" s="812"/>
      <c r="B395" s="812"/>
      <c r="C395" s="812"/>
      <c r="D395" s="793"/>
      <c r="E395" s="542" t="s">
        <v>527</v>
      </c>
      <c r="F395" s="829"/>
      <c r="G395" s="804"/>
      <c r="H395" s="817"/>
      <c r="I395" s="816"/>
      <c r="J395" s="816"/>
      <c r="K395" s="816"/>
      <c r="L395" s="815"/>
      <c r="M395" s="833"/>
      <c r="N395" s="887"/>
      <c r="O395" s="887"/>
      <c r="P395" s="887"/>
      <c r="Q395" s="839"/>
      <c r="R395" s="837"/>
      <c r="S395" s="816"/>
      <c r="T395" s="816"/>
      <c r="U395" s="816"/>
      <c r="V395" s="828"/>
      <c r="W395" s="930"/>
      <c r="X395" s="872"/>
      <c r="Y395" s="872"/>
      <c r="Z395" s="931"/>
      <c r="AA395" s="958"/>
    </row>
    <row r="396" spans="1:1846" x14ac:dyDescent="0.3">
      <c r="A396" s="812"/>
      <c r="B396" s="812"/>
      <c r="C396" s="812"/>
      <c r="D396" s="793"/>
      <c r="E396" s="542" t="s">
        <v>528</v>
      </c>
      <c r="F396" s="829"/>
      <c r="G396" s="804"/>
      <c r="H396" s="817"/>
      <c r="I396" s="816"/>
      <c r="J396" s="816"/>
      <c r="K396" s="816"/>
      <c r="L396" s="815"/>
      <c r="M396" s="833"/>
      <c r="N396" s="887"/>
      <c r="O396" s="887"/>
      <c r="P396" s="887"/>
      <c r="Q396" s="839"/>
      <c r="R396" s="837"/>
      <c r="S396" s="816"/>
      <c r="T396" s="816"/>
      <c r="U396" s="816"/>
      <c r="V396" s="828"/>
      <c r="W396" s="930"/>
      <c r="X396" s="872"/>
      <c r="Y396" s="872"/>
      <c r="Z396" s="931"/>
      <c r="AA396" s="958"/>
    </row>
    <row r="397" spans="1:1846" x14ac:dyDescent="0.3">
      <c r="A397" s="812"/>
      <c r="B397" s="812"/>
      <c r="C397" s="812"/>
      <c r="D397" s="793"/>
      <c r="E397" s="542" t="s">
        <v>529</v>
      </c>
      <c r="F397" s="829"/>
      <c r="G397" s="804"/>
      <c r="H397" s="817"/>
      <c r="I397" s="816"/>
      <c r="J397" s="816"/>
      <c r="K397" s="816"/>
      <c r="L397" s="815"/>
      <c r="M397" s="833"/>
      <c r="N397" s="887"/>
      <c r="O397" s="887"/>
      <c r="P397" s="887"/>
      <c r="Q397" s="839"/>
      <c r="R397" s="837"/>
      <c r="S397" s="816"/>
      <c r="T397" s="816"/>
      <c r="U397" s="816"/>
      <c r="V397" s="828"/>
      <c r="W397" s="930"/>
      <c r="X397" s="872"/>
      <c r="Y397" s="872"/>
      <c r="Z397" s="931"/>
      <c r="AA397" s="958"/>
    </row>
    <row r="398" spans="1:1846" x14ac:dyDescent="0.3">
      <c r="A398" s="812"/>
      <c r="B398" s="812"/>
      <c r="C398" s="812"/>
      <c r="D398" s="793"/>
      <c r="E398" s="542" t="s">
        <v>530</v>
      </c>
      <c r="F398" s="829"/>
      <c r="G398" s="804"/>
      <c r="H398" s="817"/>
      <c r="I398" s="816"/>
      <c r="J398" s="816"/>
      <c r="K398" s="816"/>
      <c r="L398" s="815"/>
      <c r="M398" s="833"/>
      <c r="N398" s="887"/>
      <c r="O398" s="887"/>
      <c r="P398" s="887"/>
      <c r="Q398" s="839"/>
      <c r="R398" s="837"/>
      <c r="S398" s="816"/>
      <c r="T398" s="816"/>
      <c r="U398" s="816"/>
      <c r="V398" s="828"/>
      <c r="W398" s="930"/>
      <c r="X398" s="872"/>
      <c r="Y398" s="872"/>
      <c r="Z398" s="931"/>
      <c r="AA398" s="958"/>
    </row>
    <row r="399" spans="1:1846" x14ac:dyDescent="0.3">
      <c r="A399" s="812"/>
      <c r="B399" s="812"/>
      <c r="C399" s="812"/>
      <c r="D399" s="793"/>
      <c r="E399" s="542" t="s">
        <v>531</v>
      </c>
      <c r="F399" s="829"/>
      <c r="G399" s="804"/>
      <c r="H399" s="817"/>
      <c r="I399" s="816"/>
      <c r="J399" s="816"/>
      <c r="K399" s="816"/>
      <c r="L399" s="815"/>
      <c r="M399" s="833"/>
      <c r="N399" s="887"/>
      <c r="O399" s="887"/>
      <c r="P399" s="887"/>
      <c r="Q399" s="839"/>
      <c r="R399" s="837"/>
      <c r="S399" s="816"/>
      <c r="T399" s="816"/>
      <c r="U399" s="816"/>
      <c r="V399" s="828"/>
      <c r="W399" s="930"/>
      <c r="X399" s="872"/>
      <c r="Y399" s="872"/>
      <c r="Z399" s="931"/>
      <c r="AA399" s="958"/>
    </row>
    <row r="400" spans="1:1846" x14ac:dyDescent="0.3">
      <c r="A400" s="812"/>
      <c r="B400" s="812"/>
      <c r="C400" s="812"/>
      <c r="D400" s="793"/>
      <c r="E400" s="542" t="s">
        <v>531</v>
      </c>
      <c r="F400" s="829"/>
      <c r="G400" s="804"/>
      <c r="H400" s="817"/>
      <c r="I400" s="816"/>
      <c r="J400" s="816"/>
      <c r="K400" s="816"/>
      <c r="L400" s="815"/>
      <c r="M400" s="833"/>
      <c r="N400" s="887"/>
      <c r="O400" s="887"/>
      <c r="P400" s="887"/>
      <c r="Q400" s="839"/>
      <c r="R400" s="837"/>
      <c r="S400" s="816"/>
      <c r="T400" s="816"/>
      <c r="U400" s="816"/>
      <c r="V400" s="828"/>
      <c r="W400" s="930"/>
      <c r="X400" s="872"/>
      <c r="Y400" s="872"/>
      <c r="Z400" s="931"/>
      <c r="AA400" s="958"/>
    </row>
    <row r="401" spans="1:27" s="99" customFormat="1" x14ac:dyDescent="0.3">
      <c r="A401" s="812"/>
      <c r="B401" s="812"/>
      <c r="C401" s="812"/>
      <c r="D401" s="345" t="s">
        <v>532</v>
      </c>
      <c r="E401" s="549"/>
      <c r="F401" s="345"/>
      <c r="G401" s="393" t="s">
        <v>533</v>
      </c>
      <c r="H401" s="7">
        <f>H402</f>
        <v>62905906.799999997</v>
      </c>
      <c r="I401" s="8">
        <f t="shared" ref="I401:K401" si="233">I402</f>
        <v>923957141.79999995</v>
      </c>
      <c r="J401" s="8">
        <f t="shared" si="233"/>
        <v>821699385.79999995</v>
      </c>
      <c r="K401" s="8">
        <f t="shared" si="233"/>
        <v>820199385.79999995</v>
      </c>
      <c r="L401" s="42"/>
      <c r="M401" s="712">
        <v>0</v>
      </c>
      <c r="N401" s="190">
        <v>0</v>
      </c>
      <c r="O401" s="190">
        <v>0</v>
      </c>
      <c r="P401" s="190">
        <v>0</v>
      </c>
      <c r="Q401" s="354"/>
      <c r="R401" s="352">
        <v>0</v>
      </c>
      <c r="S401" s="486">
        <v>0</v>
      </c>
      <c r="T401" s="486">
        <v>0</v>
      </c>
      <c r="U401" s="486">
        <v>0</v>
      </c>
      <c r="V401" s="351"/>
      <c r="W401" s="497">
        <f>H401+M401+R401</f>
        <v>62905906.799999997</v>
      </c>
      <c r="X401" s="19">
        <f t="shared" ref="X401:Z401" si="234">I401+N401+S401</f>
        <v>923957141.79999995</v>
      </c>
      <c r="Y401" s="19">
        <f t="shared" si="234"/>
        <v>821699385.79999995</v>
      </c>
      <c r="Z401" s="155">
        <f t="shared" si="234"/>
        <v>820199385.79999995</v>
      </c>
      <c r="AA401" s="958"/>
    </row>
    <row r="402" spans="1:27" x14ac:dyDescent="0.3">
      <c r="A402" s="812"/>
      <c r="B402" s="812"/>
      <c r="C402" s="812"/>
      <c r="D402" s="793"/>
      <c r="E402" s="542" t="s">
        <v>534</v>
      </c>
      <c r="F402" s="829">
        <v>87</v>
      </c>
      <c r="G402" s="804" t="s">
        <v>535</v>
      </c>
      <c r="H402" s="817">
        <v>62905906.799999997</v>
      </c>
      <c r="I402" s="816">
        <v>923957141.79999995</v>
      </c>
      <c r="J402" s="816">
        <v>821699385.79999995</v>
      </c>
      <c r="K402" s="816">
        <v>820199385.79999995</v>
      </c>
      <c r="L402" s="815" t="s">
        <v>144</v>
      </c>
      <c r="M402" s="833">
        <v>0</v>
      </c>
      <c r="N402" s="887">
        <v>0</v>
      </c>
      <c r="O402" s="887">
        <v>0</v>
      </c>
      <c r="P402" s="887">
        <v>0</v>
      </c>
      <c r="Q402" s="839"/>
      <c r="R402" s="837">
        <v>0</v>
      </c>
      <c r="S402" s="816">
        <v>0</v>
      </c>
      <c r="T402" s="816">
        <v>0</v>
      </c>
      <c r="U402" s="816">
        <v>0</v>
      </c>
      <c r="V402" s="828"/>
      <c r="W402" s="837">
        <f>+H402+M402+R402</f>
        <v>62905906.799999997</v>
      </c>
      <c r="X402" s="816">
        <f t="shared" ref="X402:Z402" si="235">+I402+N402+S402</f>
        <v>923957141.79999995</v>
      </c>
      <c r="Y402" s="816">
        <f t="shared" si="235"/>
        <v>821699385.79999995</v>
      </c>
      <c r="Z402" s="815">
        <f t="shared" si="235"/>
        <v>820199385.79999995</v>
      </c>
      <c r="AA402" s="958"/>
    </row>
    <row r="403" spans="1:27" x14ac:dyDescent="0.3">
      <c r="A403" s="812"/>
      <c r="B403" s="812"/>
      <c r="C403" s="812"/>
      <c r="D403" s="793"/>
      <c r="E403" s="542" t="s">
        <v>536</v>
      </c>
      <c r="F403" s="829"/>
      <c r="G403" s="804"/>
      <c r="H403" s="817"/>
      <c r="I403" s="816"/>
      <c r="J403" s="816"/>
      <c r="K403" s="816"/>
      <c r="L403" s="815"/>
      <c r="M403" s="833"/>
      <c r="N403" s="887"/>
      <c r="O403" s="887"/>
      <c r="P403" s="887"/>
      <c r="Q403" s="839"/>
      <c r="R403" s="837"/>
      <c r="S403" s="816"/>
      <c r="T403" s="816"/>
      <c r="U403" s="816"/>
      <c r="V403" s="828"/>
      <c r="W403" s="837"/>
      <c r="X403" s="816"/>
      <c r="Y403" s="816"/>
      <c r="Z403" s="815"/>
      <c r="AA403" s="958"/>
    </row>
    <row r="404" spans="1:27" x14ac:dyDescent="0.3">
      <c r="A404" s="812"/>
      <c r="B404" s="812"/>
      <c r="C404" s="812"/>
      <c r="D404" s="793"/>
      <c r="E404" s="542" t="s">
        <v>537</v>
      </c>
      <c r="F404" s="829"/>
      <c r="G404" s="804"/>
      <c r="H404" s="817"/>
      <c r="I404" s="816"/>
      <c r="J404" s="816"/>
      <c r="K404" s="816"/>
      <c r="L404" s="815"/>
      <c r="M404" s="833"/>
      <c r="N404" s="887"/>
      <c r="O404" s="887"/>
      <c r="P404" s="887"/>
      <c r="Q404" s="839"/>
      <c r="R404" s="837"/>
      <c r="S404" s="816"/>
      <c r="T404" s="816"/>
      <c r="U404" s="816"/>
      <c r="V404" s="828"/>
      <c r="W404" s="837"/>
      <c r="X404" s="816"/>
      <c r="Y404" s="816"/>
      <c r="Z404" s="815"/>
      <c r="AA404" s="958"/>
    </row>
    <row r="405" spans="1:27" x14ac:dyDescent="0.3">
      <c r="A405" s="812"/>
      <c r="B405" s="812"/>
      <c r="C405" s="812"/>
      <c r="D405" s="793"/>
      <c r="E405" s="542" t="s">
        <v>538</v>
      </c>
      <c r="F405" s="829"/>
      <c r="G405" s="804"/>
      <c r="H405" s="817"/>
      <c r="I405" s="816"/>
      <c r="J405" s="816"/>
      <c r="K405" s="816"/>
      <c r="L405" s="815"/>
      <c r="M405" s="833"/>
      <c r="N405" s="887"/>
      <c r="O405" s="887"/>
      <c r="P405" s="887"/>
      <c r="Q405" s="839"/>
      <c r="R405" s="837"/>
      <c r="S405" s="816"/>
      <c r="T405" s="816"/>
      <c r="U405" s="816"/>
      <c r="V405" s="828"/>
      <c r="W405" s="837"/>
      <c r="X405" s="816"/>
      <c r="Y405" s="816"/>
      <c r="Z405" s="815"/>
      <c r="AA405" s="958"/>
    </row>
    <row r="406" spans="1:27" ht="33" customHeight="1" x14ac:dyDescent="0.3">
      <c r="A406" s="812"/>
      <c r="B406" s="812"/>
      <c r="C406" s="812"/>
      <c r="D406" s="793"/>
      <c r="E406" s="542" t="s">
        <v>539</v>
      </c>
      <c r="F406" s="829"/>
      <c r="G406" s="804"/>
      <c r="H406" s="817"/>
      <c r="I406" s="816"/>
      <c r="J406" s="816"/>
      <c r="K406" s="816"/>
      <c r="L406" s="815"/>
      <c r="M406" s="833"/>
      <c r="N406" s="887"/>
      <c r="O406" s="887"/>
      <c r="P406" s="887"/>
      <c r="Q406" s="839"/>
      <c r="R406" s="837"/>
      <c r="S406" s="816"/>
      <c r="T406" s="816"/>
      <c r="U406" s="816"/>
      <c r="V406" s="828"/>
      <c r="W406" s="837"/>
      <c r="X406" s="816"/>
      <c r="Y406" s="816"/>
      <c r="Z406" s="815"/>
      <c r="AA406" s="958"/>
    </row>
    <row r="407" spans="1:27" s="99" customFormat="1" x14ac:dyDescent="0.3">
      <c r="A407" s="812"/>
      <c r="B407" s="812"/>
      <c r="C407" s="812"/>
      <c r="D407" s="345" t="s">
        <v>540</v>
      </c>
      <c r="E407" s="549"/>
      <c r="F407" s="345"/>
      <c r="G407" s="393" t="s">
        <v>541</v>
      </c>
      <c r="H407" s="7">
        <f>H408</f>
        <v>44642901.600000001</v>
      </c>
      <c r="I407" s="8">
        <f t="shared" ref="I407:K407" si="236">I408</f>
        <v>210714291.59999999</v>
      </c>
      <c r="J407" s="8">
        <f t="shared" si="236"/>
        <v>210684150</v>
      </c>
      <c r="K407" s="8">
        <f t="shared" si="236"/>
        <v>209684150</v>
      </c>
      <c r="L407" s="42"/>
      <c r="M407" s="712">
        <v>0</v>
      </c>
      <c r="N407" s="190">
        <v>0</v>
      </c>
      <c r="O407" s="190">
        <v>0</v>
      </c>
      <c r="P407" s="190">
        <v>0</v>
      </c>
      <c r="Q407" s="354"/>
      <c r="R407" s="352">
        <v>0</v>
      </c>
      <c r="S407" s="486">
        <v>0</v>
      </c>
      <c r="T407" s="486">
        <v>0</v>
      </c>
      <c r="U407" s="486">
        <v>0</v>
      </c>
      <c r="V407" s="351"/>
      <c r="W407" s="497">
        <f>+H407+M407+R407</f>
        <v>44642901.600000001</v>
      </c>
      <c r="X407" s="19">
        <f t="shared" ref="X407:Z408" si="237">+I407+N407+S407</f>
        <v>210714291.59999999</v>
      </c>
      <c r="Y407" s="19">
        <f t="shared" si="237"/>
        <v>210684150</v>
      </c>
      <c r="Z407" s="155">
        <f t="shared" si="237"/>
        <v>209684150</v>
      </c>
      <c r="AA407" s="958"/>
    </row>
    <row r="408" spans="1:27" x14ac:dyDescent="0.3">
      <c r="A408" s="812"/>
      <c r="B408" s="812"/>
      <c r="C408" s="812"/>
      <c r="D408" s="793"/>
      <c r="E408" s="542" t="s">
        <v>542</v>
      </c>
      <c r="F408" s="829">
        <v>88</v>
      </c>
      <c r="G408" s="804" t="s">
        <v>543</v>
      </c>
      <c r="H408" s="817">
        <v>44642901.600000001</v>
      </c>
      <c r="I408" s="816">
        <v>210714291.59999999</v>
      </c>
      <c r="J408" s="816">
        <v>210684150</v>
      </c>
      <c r="K408" s="816">
        <v>209684150</v>
      </c>
      <c r="L408" s="815" t="s">
        <v>144</v>
      </c>
      <c r="M408" s="833">
        <v>0</v>
      </c>
      <c r="N408" s="887">
        <v>0</v>
      </c>
      <c r="O408" s="887">
        <v>0</v>
      </c>
      <c r="P408" s="887">
        <v>0</v>
      </c>
      <c r="Q408" s="839"/>
      <c r="R408" s="837">
        <v>0</v>
      </c>
      <c r="S408" s="816">
        <v>0</v>
      </c>
      <c r="T408" s="816">
        <v>0</v>
      </c>
      <c r="U408" s="816">
        <v>0</v>
      </c>
      <c r="V408" s="828"/>
      <c r="W408" s="835">
        <f>+H408+M408+R408</f>
        <v>44642901.600000001</v>
      </c>
      <c r="X408" s="836">
        <f t="shared" si="237"/>
        <v>210714291.59999999</v>
      </c>
      <c r="Y408" s="836">
        <f t="shared" si="237"/>
        <v>210684150</v>
      </c>
      <c r="Z408" s="848">
        <f t="shared" si="237"/>
        <v>209684150</v>
      </c>
      <c r="AA408" s="958"/>
    </row>
    <row r="409" spans="1:27" x14ac:dyDescent="0.3">
      <c r="A409" s="812"/>
      <c r="B409" s="812"/>
      <c r="C409" s="812"/>
      <c r="D409" s="793"/>
      <c r="E409" s="542" t="s">
        <v>544</v>
      </c>
      <c r="F409" s="829"/>
      <c r="G409" s="804"/>
      <c r="H409" s="817"/>
      <c r="I409" s="816"/>
      <c r="J409" s="816"/>
      <c r="K409" s="816"/>
      <c r="L409" s="815"/>
      <c r="M409" s="833"/>
      <c r="N409" s="887"/>
      <c r="O409" s="887"/>
      <c r="P409" s="887"/>
      <c r="Q409" s="839"/>
      <c r="R409" s="837"/>
      <c r="S409" s="816"/>
      <c r="T409" s="816"/>
      <c r="U409" s="816"/>
      <c r="V409" s="828"/>
      <c r="W409" s="835"/>
      <c r="X409" s="836"/>
      <c r="Y409" s="836"/>
      <c r="Z409" s="848"/>
      <c r="AA409" s="958"/>
    </row>
    <row r="410" spans="1:27" ht="22.5" customHeight="1" x14ac:dyDescent="0.3">
      <c r="A410" s="812"/>
      <c r="B410" s="812"/>
      <c r="C410" s="812"/>
      <c r="D410" s="793"/>
      <c r="E410" s="542" t="s">
        <v>545</v>
      </c>
      <c r="F410" s="829"/>
      <c r="G410" s="804"/>
      <c r="H410" s="817"/>
      <c r="I410" s="816"/>
      <c r="J410" s="816"/>
      <c r="K410" s="816"/>
      <c r="L410" s="815"/>
      <c r="M410" s="833"/>
      <c r="N410" s="887"/>
      <c r="O410" s="887"/>
      <c r="P410" s="887"/>
      <c r="Q410" s="839"/>
      <c r="R410" s="837"/>
      <c r="S410" s="816"/>
      <c r="T410" s="816"/>
      <c r="U410" s="816"/>
      <c r="V410" s="828"/>
      <c r="W410" s="835"/>
      <c r="X410" s="836"/>
      <c r="Y410" s="836"/>
      <c r="Z410" s="848"/>
      <c r="AA410" s="958"/>
    </row>
    <row r="411" spans="1:27" s="99" customFormat="1" x14ac:dyDescent="0.3">
      <c r="A411" s="812"/>
      <c r="B411" s="812"/>
      <c r="C411" s="812"/>
      <c r="D411" s="345" t="s">
        <v>546</v>
      </c>
      <c r="E411" s="549"/>
      <c r="F411" s="345"/>
      <c r="G411" s="393" t="s">
        <v>547</v>
      </c>
      <c r="H411" s="7">
        <f>H412</f>
        <v>40492218.600000001</v>
      </c>
      <c r="I411" s="8">
        <f t="shared" ref="I411:K411" si="238">I412</f>
        <v>300399228.60000002</v>
      </c>
      <c r="J411" s="8">
        <f t="shared" si="238"/>
        <v>298364700</v>
      </c>
      <c r="K411" s="8">
        <f t="shared" si="238"/>
        <v>297364700</v>
      </c>
      <c r="L411" s="644"/>
      <c r="M411" s="712">
        <v>0</v>
      </c>
      <c r="N411" s="190">
        <v>0</v>
      </c>
      <c r="O411" s="190">
        <v>0</v>
      </c>
      <c r="P411" s="190">
        <v>0</v>
      </c>
      <c r="Q411" s="354"/>
      <c r="R411" s="352">
        <v>0</v>
      </c>
      <c r="S411" s="486">
        <v>0</v>
      </c>
      <c r="T411" s="486">
        <v>0</v>
      </c>
      <c r="U411" s="486">
        <v>0</v>
      </c>
      <c r="V411" s="351"/>
      <c r="W411" s="497">
        <f>H411+M411+R411</f>
        <v>40492218.600000001</v>
      </c>
      <c r="X411" s="19">
        <f t="shared" ref="X411:Z411" si="239">I411+N411+S411</f>
        <v>300399228.60000002</v>
      </c>
      <c r="Y411" s="19">
        <f t="shared" si="239"/>
        <v>298364700</v>
      </c>
      <c r="Z411" s="155">
        <f t="shared" si="239"/>
        <v>297364700</v>
      </c>
      <c r="AA411" s="958"/>
    </row>
    <row r="412" spans="1:27" x14ac:dyDescent="0.3">
      <c r="A412" s="812"/>
      <c r="B412" s="812"/>
      <c r="C412" s="812"/>
      <c r="D412" s="793"/>
      <c r="E412" s="542" t="s">
        <v>548</v>
      </c>
      <c r="F412" s="829">
        <v>89</v>
      </c>
      <c r="G412" s="804" t="s">
        <v>549</v>
      </c>
      <c r="H412" s="817">
        <v>40492218.600000001</v>
      </c>
      <c r="I412" s="816">
        <v>300399228.60000002</v>
      </c>
      <c r="J412" s="816">
        <v>298364700</v>
      </c>
      <c r="K412" s="816">
        <v>297364700</v>
      </c>
      <c r="L412" s="815" t="s">
        <v>144</v>
      </c>
      <c r="M412" s="833">
        <v>0</v>
      </c>
      <c r="N412" s="887">
        <v>0</v>
      </c>
      <c r="O412" s="887">
        <v>0</v>
      </c>
      <c r="P412" s="887">
        <v>0</v>
      </c>
      <c r="Q412" s="839"/>
      <c r="R412" s="837">
        <v>0</v>
      </c>
      <c r="S412" s="816">
        <v>0</v>
      </c>
      <c r="T412" s="816">
        <v>0</v>
      </c>
      <c r="U412" s="816">
        <v>0</v>
      </c>
      <c r="V412" s="828"/>
      <c r="W412" s="837">
        <f>+H412+M412+R412</f>
        <v>40492218.600000001</v>
      </c>
      <c r="X412" s="816">
        <f t="shared" ref="X412:Z412" si="240">+I412+N412+S412</f>
        <v>300399228.60000002</v>
      </c>
      <c r="Y412" s="816">
        <f t="shared" si="240"/>
        <v>298364700</v>
      </c>
      <c r="Z412" s="815">
        <f t="shared" si="240"/>
        <v>297364700</v>
      </c>
      <c r="AA412" s="958"/>
    </row>
    <row r="413" spans="1:27" x14ac:dyDescent="0.3">
      <c r="A413" s="812"/>
      <c r="B413" s="812"/>
      <c r="C413" s="812"/>
      <c r="D413" s="793"/>
      <c r="E413" s="542" t="s">
        <v>550</v>
      </c>
      <c r="F413" s="829"/>
      <c r="G413" s="804"/>
      <c r="H413" s="817"/>
      <c r="I413" s="816"/>
      <c r="J413" s="816"/>
      <c r="K413" s="816"/>
      <c r="L413" s="815"/>
      <c r="M413" s="833"/>
      <c r="N413" s="887"/>
      <c r="O413" s="887"/>
      <c r="P413" s="887"/>
      <c r="Q413" s="839"/>
      <c r="R413" s="837"/>
      <c r="S413" s="816"/>
      <c r="T413" s="816"/>
      <c r="U413" s="816"/>
      <c r="V413" s="828"/>
      <c r="W413" s="837"/>
      <c r="X413" s="816"/>
      <c r="Y413" s="816"/>
      <c r="Z413" s="815"/>
      <c r="AA413" s="958"/>
    </row>
    <row r="414" spans="1:27" ht="48" customHeight="1" x14ac:dyDescent="0.3">
      <c r="A414" s="812"/>
      <c r="B414" s="812"/>
      <c r="C414" s="813"/>
      <c r="D414" s="793"/>
      <c r="E414" s="542" t="s">
        <v>551</v>
      </c>
      <c r="F414" s="829"/>
      <c r="G414" s="804"/>
      <c r="H414" s="817"/>
      <c r="I414" s="816"/>
      <c r="J414" s="816"/>
      <c r="K414" s="816"/>
      <c r="L414" s="815"/>
      <c r="M414" s="833"/>
      <c r="N414" s="887"/>
      <c r="O414" s="887"/>
      <c r="P414" s="887"/>
      <c r="Q414" s="839"/>
      <c r="R414" s="837"/>
      <c r="S414" s="816"/>
      <c r="T414" s="816"/>
      <c r="U414" s="816"/>
      <c r="V414" s="828"/>
      <c r="W414" s="837"/>
      <c r="X414" s="816"/>
      <c r="Y414" s="816"/>
      <c r="Z414" s="815"/>
      <c r="AA414" s="958"/>
    </row>
    <row r="415" spans="1:27" s="99" customFormat="1" x14ac:dyDescent="0.3">
      <c r="A415" s="812"/>
      <c r="B415" s="812"/>
      <c r="C415" s="328" t="s">
        <v>552</v>
      </c>
      <c r="D415" s="328"/>
      <c r="E415" s="542"/>
      <c r="F415" s="328"/>
      <c r="G415" s="393" t="s">
        <v>553</v>
      </c>
      <c r="H415" s="7">
        <f>H416+H420</f>
        <v>111186900.47</v>
      </c>
      <c r="I415" s="8">
        <f t="shared" ref="I415:K415" si="241">I416+I420</f>
        <v>245736900.47000003</v>
      </c>
      <c r="J415" s="8">
        <f t="shared" si="241"/>
        <v>156688200</v>
      </c>
      <c r="K415" s="8">
        <f t="shared" si="241"/>
        <v>151188200</v>
      </c>
      <c r="L415" s="42"/>
      <c r="M415" s="706">
        <v>0</v>
      </c>
      <c r="N415" s="191">
        <v>0</v>
      </c>
      <c r="O415" s="191">
        <v>0</v>
      </c>
      <c r="P415" s="191">
        <v>0</v>
      </c>
      <c r="Q415" s="176"/>
      <c r="R415" s="352">
        <v>0</v>
      </c>
      <c r="S415" s="486">
        <v>0</v>
      </c>
      <c r="T415" s="486">
        <v>0</v>
      </c>
      <c r="U415" s="486">
        <v>0</v>
      </c>
      <c r="V415" s="43"/>
      <c r="W415" s="497">
        <f>H415+M415+R415</f>
        <v>111186900.47</v>
      </c>
      <c r="X415" s="19">
        <f t="shared" ref="X415:Z416" si="242">I415+N415+S415</f>
        <v>245736900.47000003</v>
      </c>
      <c r="Y415" s="19">
        <f t="shared" si="242"/>
        <v>156688200</v>
      </c>
      <c r="Z415" s="155">
        <f t="shared" si="242"/>
        <v>151188200</v>
      </c>
      <c r="AA415" s="958"/>
    </row>
    <row r="416" spans="1:27" s="99" customFormat="1" ht="26.25" customHeight="1" x14ac:dyDescent="0.3">
      <c r="A416" s="812"/>
      <c r="B416" s="812"/>
      <c r="C416" s="793"/>
      <c r="D416" s="345" t="s">
        <v>554</v>
      </c>
      <c r="E416" s="549"/>
      <c r="F416" s="345"/>
      <c r="G416" s="393" t="s">
        <v>555</v>
      </c>
      <c r="H416" s="7">
        <f>H417</f>
        <v>46303174.799999997</v>
      </c>
      <c r="I416" s="8">
        <f t="shared" ref="I416:K416" si="243">I417</f>
        <v>167103174.80000001</v>
      </c>
      <c r="J416" s="8">
        <f t="shared" si="243"/>
        <v>87100000</v>
      </c>
      <c r="K416" s="8">
        <f t="shared" si="243"/>
        <v>85600000</v>
      </c>
      <c r="L416" s="42"/>
      <c r="M416" s="712">
        <v>0</v>
      </c>
      <c r="N416" s="190">
        <v>0</v>
      </c>
      <c r="O416" s="190">
        <v>0</v>
      </c>
      <c r="P416" s="190">
        <v>0</v>
      </c>
      <c r="Q416" s="354"/>
      <c r="R416" s="352">
        <v>0</v>
      </c>
      <c r="S416" s="486">
        <v>0</v>
      </c>
      <c r="T416" s="486">
        <v>0</v>
      </c>
      <c r="U416" s="486">
        <v>0</v>
      </c>
      <c r="V416" s="351"/>
      <c r="W416" s="497">
        <f>H416+M416+R416</f>
        <v>46303174.799999997</v>
      </c>
      <c r="X416" s="19">
        <f t="shared" si="242"/>
        <v>167103174.80000001</v>
      </c>
      <c r="Y416" s="19">
        <f t="shared" si="242"/>
        <v>87100000</v>
      </c>
      <c r="Z416" s="155">
        <f t="shared" si="242"/>
        <v>85600000</v>
      </c>
      <c r="AA416" s="958"/>
    </row>
    <row r="417" spans="1:27" x14ac:dyDescent="0.3">
      <c r="A417" s="812"/>
      <c r="B417" s="812"/>
      <c r="C417" s="793"/>
      <c r="D417" s="793"/>
      <c r="E417" s="542" t="s">
        <v>556</v>
      </c>
      <c r="F417" s="829">
        <v>90</v>
      </c>
      <c r="G417" s="804" t="s">
        <v>557</v>
      </c>
      <c r="H417" s="817">
        <v>46303174.799999997</v>
      </c>
      <c r="I417" s="816">
        <v>167103174.80000001</v>
      </c>
      <c r="J417" s="816">
        <v>87100000</v>
      </c>
      <c r="K417" s="816">
        <v>85600000</v>
      </c>
      <c r="L417" s="815" t="s">
        <v>144</v>
      </c>
      <c r="M417" s="833">
        <v>0</v>
      </c>
      <c r="N417" s="887">
        <v>0</v>
      </c>
      <c r="O417" s="887">
        <v>0</v>
      </c>
      <c r="P417" s="887">
        <v>0</v>
      </c>
      <c r="Q417" s="839"/>
      <c r="R417" s="837">
        <v>0</v>
      </c>
      <c r="S417" s="816">
        <v>0</v>
      </c>
      <c r="T417" s="816">
        <v>0</v>
      </c>
      <c r="U417" s="816">
        <v>0</v>
      </c>
      <c r="V417" s="828"/>
      <c r="W417" s="837">
        <f>+H417+M417+S417</f>
        <v>46303174.799999997</v>
      </c>
      <c r="X417" s="816">
        <f t="shared" ref="X417:Z417" si="244">+I417+N417+T417</f>
        <v>167103174.80000001</v>
      </c>
      <c r="Y417" s="816">
        <f t="shared" si="244"/>
        <v>87100000</v>
      </c>
      <c r="Z417" s="815">
        <f t="shared" si="244"/>
        <v>85600000</v>
      </c>
      <c r="AA417" s="958"/>
    </row>
    <row r="418" spans="1:27" x14ac:dyDescent="0.3">
      <c r="A418" s="812"/>
      <c r="B418" s="812"/>
      <c r="C418" s="793"/>
      <c r="D418" s="793"/>
      <c r="E418" s="542" t="s">
        <v>558</v>
      </c>
      <c r="F418" s="829"/>
      <c r="G418" s="804"/>
      <c r="H418" s="817"/>
      <c r="I418" s="816"/>
      <c r="J418" s="816"/>
      <c r="K418" s="816"/>
      <c r="L418" s="815"/>
      <c r="M418" s="833"/>
      <c r="N418" s="887"/>
      <c r="O418" s="887"/>
      <c r="P418" s="887"/>
      <c r="Q418" s="839"/>
      <c r="R418" s="837"/>
      <c r="S418" s="816"/>
      <c r="T418" s="816"/>
      <c r="U418" s="816"/>
      <c r="V418" s="828"/>
      <c r="W418" s="837"/>
      <c r="X418" s="816"/>
      <c r="Y418" s="816"/>
      <c r="Z418" s="815"/>
      <c r="AA418" s="958"/>
    </row>
    <row r="419" spans="1:27" x14ac:dyDescent="0.3">
      <c r="A419" s="812"/>
      <c r="B419" s="812"/>
      <c r="C419" s="793"/>
      <c r="D419" s="793"/>
      <c r="E419" s="542" t="s">
        <v>559</v>
      </c>
      <c r="F419" s="829"/>
      <c r="G419" s="804"/>
      <c r="H419" s="817"/>
      <c r="I419" s="816"/>
      <c r="J419" s="816"/>
      <c r="K419" s="816"/>
      <c r="L419" s="815"/>
      <c r="M419" s="833"/>
      <c r="N419" s="887"/>
      <c r="O419" s="887"/>
      <c r="P419" s="887"/>
      <c r="Q419" s="839"/>
      <c r="R419" s="837"/>
      <c r="S419" s="816"/>
      <c r="T419" s="816"/>
      <c r="U419" s="816"/>
      <c r="V419" s="828"/>
      <c r="W419" s="837"/>
      <c r="X419" s="816"/>
      <c r="Y419" s="816"/>
      <c r="Z419" s="815"/>
      <c r="AA419" s="958"/>
    </row>
    <row r="420" spans="1:27" s="99" customFormat="1" ht="46.5" customHeight="1" x14ac:dyDescent="0.3">
      <c r="A420" s="812"/>
      <c r="B420" s="812"/>
      <c r="C420" s="793"/>
      <c r="D420" s="345" t="s">
        <v>560</v>
      </c>
      <c r="E420" s="549"/>
      <c r="F420" s="345"/>
      <c r="G420" s="393" t="s">
        <v>561</v>
      </c>
      <c r="H420" s="7">
        <f>H421</f>
        <v>64883725.670000002</v>
      </c>
      <c r="I420" s="8">
        <f t="shared" ref="I420:K420" si="245">I421</f>
        <v>78633725.670000002</v>
      </c>
      <c r="J420" s="8">
        <f t="shared" si="245"/>
        <v>69588200</v>
      </c>
      <c r="K420" s="8">
        <f t="shared" si="245"/>
        <v>65588200</v>
      </c>
      <c r="L420" s="644"/>
      <c r="M420" s="712">
        <v>0</v>
      </c>
      <c r="N420" s="190">
        <v>0</v>
      </c>
      <c r="O420" s="190">
        <v>0</v>
      </c>
      <c r="P420" s="190">
        <v>0</v>
      </c>
      <c r="Q420" s="354"/>
      <c r="R420" s="352">
        <v>0</v>
      </c>
      <c r="S420" s="486">
        <v>0</v>
      </c>
      <c r="T420" s="486">
        <v>0</v>
      </c>
      <c r="U420" s="486">
        <v>0</v>
      </c>
      <c r="V420" s="351"/>
      <c r="W420" s="497">
        <f>H420+M420+R420</f>
        <v>64883725.670000002</v>
      </c>
      <c r="X420" s="19">
        <f t="shared" ref="X420:Z420" si="246">I420+N420+S420</f>
        <v>78633725.670000002</v>
      </c>
      <c r="Y420" s="19">
        <f t="shared" si="246"/>
        <v>69588200</v>
      </c>
      <c r="Z420" s="155">
        <f t="shared" si="246"/>
        <v>65588200</v>
      </c>
      <c r="AA420" s="958"/>
    </row>
    <row r="421" spans="1:27" ht="21" customHeight="1" x14ac:dyDescent="0.3">
      <c r="A421" s="812"/>
      <c r="B421" s="812"/>
      <c r="C421" s="793"/>
      <c r="D421" s="793"/>
      <c r="E421" s="542" t="s">
        <v>562</v>
      </c>
      <c r="F421" s="829">
        <v>91</v>
      </c>
      <c r="G421" s="804" t="s">
        <v>563</v>
      </c>
      <c r="H421" s="817">
        <v>64883725.670000002</v>
      </c>
      <c r="I421" s="816">
        <v>78633725.670000002</v>
      </c>
      <c r="J421" s="816">
        <v>69588200</v>
      </c>
      <c r="K421" s="816">
        <v>65588200</v>
      </c>
      <c r="L421" s="815" t="s">
        <v>144</v>
      </c>
      <c r="M421" s="833">
        <v>0</v>
      </c>
      <c r="N421" s="887">
        <v>0</v>
      </c>
      <c r="O421" s="887">
        <v>0</v>
      </c>
      <c r="P421" s="887">
        <v>0</v>
      </c>
      <c r="Q421" s="840"/>
      <c r="R421" s="837">
        <v>0</v>
      </c>
      <c r="S421" s="816">
        <v>0</v>
      </c>
      <c r="T421" s="816">
        <v>0</v>
      </c>
      <c r="U421" s="816">
        <v>0</v>
      </c>
      <c r="V421" s="828"/>
      <c r="W421" s="837">
        <f>+H421+M421+R421</f>
        <v>64883725.670000002</v>
      </c>
      <c r="X421" s="816">
        <f t="shared" ref="X421:Z421" si="247">+I421+N421+S421</f>
        <v>78633725.670000002</v>
      </c>
      <c r="Y421" s="816">
        <f t="shared" si="247"/>
        <v>69588200</v>
      </c>
      <c r="Z421" s="815">
        <f t="shared" si="247"/>
        <v>65588200</v>
      </c>
      <c r="AA421" s="958"/>
    </row>
    <row r="422" spans="1:27" ht="21" customHeight="1" x14ac:dyDescent="0.3">
      <c r="A422" s="813"/>
      <c r="B422" s="813"/>
      <c r="C422" s="793"/>
      <c r="D422" s="793"/>
      <c r="E422" s="542" t="s">
        <v>564</v>
      </c>
      <c r="F422" s="829"/>
      <c r="G422" s="804"/>
      <c r="H422" s="817"/>
      <c r="I422" s="816"/>
      <c r="J422" s="816"/>
      <c r="K422" s="816"/>
      <c r="L422" s="815"/>
      <c r="M422" s="833"/>
      <c r="N422" s="887"/>
      <c r="O422" s="887"/>
      <c r="P422" s="887"/>
      <c r="Q422" s="840"/>
      <c r="R422" s="837"/>
      <c r="S422" s="816"/>
      <c r="T422" s="816"/>
      <c r="U422" s="816"/>
      <c r="V422" s="828"/>
      <c r="W422" s="837"/>
      <c r="X422" s="816"/>
      <c r="Y422" s="816"/>
      <c r="Z422" s="815"/>
      <c r="AA422" s="958"/>
    </row>
    <row r="423" spans="1:27" s="99" customFormat="1" x14ac:dyDescent="0.3">
      <c r="A423" s="328">
        <v>4</v>
      </c>
      <c r="B423" s="328"/>
      <c r="C423" s="328"/>
      <c r="D423" s="328"/>
      <c r="E423" s="542"/>
      <c r="F423" s="328"/>
      <c r="G423" s="393" t="s">
        <v>388</v>
      </c>
      <c r="H423" s="50"/>
      <c r="I423" s="51"/>
      <c r="J423" s="51"/>
      <c r="K423" s="51"/>
      <c r="L423" s="46"/>
      <c r="M423" s="706">
        <v>0</v>
      </c>
      <c r="N423" s="191">
        <v>0</v>
      </c>
      <c r="O423" s="191">
        <v>0</v>
      </c>
      <c r="P423" s="191">
        <v>0</v>
      </c>
      <c r="Q423" s="176"/>
      <c r="R423" s="352">
        <v>0</v>
      </c>
      <c r="S423" s="486">
        <v>0</v>
      </c>
      <c r="T423" s="486">
        <v>0</v>
      </c>
      <c r="U423" s="486">
        <v>0</v>
      </c>
      <c r="V423" s="43"/>
      <c r="W423" s="497">
        <f>+H423+M423+R423</f>
        <v>0</v>
      </c>
      <c r="X423" s="19">
        <f t="shared" ref="X423:Z423" si="248">+I423+N423+S423</f>
        <v>0</v>
      </c>
      <c r="Y423" s="19">
        <f t="shared" si="248"/>
        <v>0</v>
      </c>
      <c r="Z423" s="155">
        <f t="shared" si="248"/>
        <v>0</v>
      </c>
      <c r="AA423" s="958"/>
    </row>
    <row r="424" spans="1:27" s="99" customFormat="1" x14ac:dyDescent="0.3">
      <c r="A424" s="811"/>
      <c r="B424" s="328" t="s">
        <v>389</v>
      </c>
      <c r="C424" s="328"/>
      <c r="D424" s="328"/>
      <c r="E424" s="542"/>
      <c r="F424" s="328"/>
      <c r="G424" s="393" t="s">
        <v>390</v>
      </c>
      <c r="H424" s="7">
        <f>+H425+H430+H438</f>
        <v>300693924</v>
      </c>
      <c r="I424" s="8">
        <f t="shared" ref="I424:K424" si="249">+I425+I430+I438</f>
        <v>564584367</v>
      </c>
      <c r="J424" s="8">
        <f t="shared" si="249"/>
        <v>513542749.19999999</v>
      </c>
      <c r="K424" s="8">
        <f t="shared" si="249"/>
        <v>507042749.19999999</v>
      </c>
      <c r="L424" s="42"/>
      <c r="M424" s="706">
        <v>0</v>
      </c>
      <c r="N424" s="191">
        <v>0</v>
      </c>
      <c r="O424" s="191">
        <v>0</v>
      </c>
      <c r="P424" s="191">
        <v>0</v>
      </c>
      <c r="Q424" s="176"/>
      <c r="R424" s="352">
        <v>0</v>
      </c>
      <c r="S424" s="486">
        <v>0</v>
      </c>
      <c r="T424" s="486">
        <v>0</v>
      </c>
      <c r="U424" s="486">
        <v>0</v>
      </c>
      <c r="V424" s="43"/>
      <c r="W424" s="497">
        <f>H424+M424+R424</f>
        <v>300693924</v>
      </c>
      <c r="X424" s="19">
        <f t="shared" ref="X424:Z426" si="250">I424+N424+S424</f>
        <v>564584367</v>
      </c>
      <c r="Y424" s="19">
        <f t="shared" si="250"/>
        <v>513542749.19999999</v>
      </c>
      <c r="Z424" s="155">
        <f t="shared" si="250"/>
        <v>507042749.19999999</v>
      </c>
      <c r="AA424" s="958"/>
    </row>
    <row r="425" spans="1:27" s="99" customFormat="1" ht="27.6" x14ac:dyDescent="0.3">
      <c r="A425" s="812"/>
      <c r="B425" s="811"/>
      <c r="C425" s="328" t="s">
        <v>565</v>
      </c>
      <c r="D425" s="328"/>
      <c r="E425" s="542"/>
      <c r="F425" s="328"/>
      <c r="G425" s="393" t="s">
        <v>566</v>
      </c>
      <c r="H425" s="7">
        <f>H426+H428</f>
        <v>31360716</v>
      </c>
      <c r="I425" s="8">
        <f>I426+I428</f>
        <v>187451159</v>
      </c>
      <c r="J425" s="8">
        <f t="shared" ref="J425:K425" si="251">J426+J428</f>
        <v>187451158</v>
      </c>
      <c r="K425" s="8">
        <f t="shared" si="251"/>
        <v>186451158</v>
      </c>
      <c r="L425" s="42"/>
      <c r="M425" s="706">
        <v>0</v>
      </c>
      <c r="N425" s="191">
        <v>0</v>
      </c>
      <c r="O425" s="191">
        <v>0</v>
      </c>
      <c r="P425" s="191">
        <v>0</v>
      </c>
      <c r="Q425" s="176"/>
      <c r="R425" s="352">
        <v>0</v>
      </c>
      <c r="S425" s="486">
        <v>0</v>
      </c>
      <c r="T425" s="486">
        <v>0</v>
      </c>
      <c r="U425" s="486">
        <v>0</v>
      </c>
      <c r="V425" s="43"/>
      <c r="W425" s="497">
        <f>H425+M425+R425</f>
        <v>31360716</v>
      </c>
      <c r="X425" s="19">
        <f t="shared" si="250"/>
        <v>187451159</v>
      </c>
      <c r="Y425" s="19">
        <f t="shared" si="250"/>
        <v>187451158</v>
      </c>
      <c r="Z425" s="155">
        <f t="shared" si="250"/>
        <v>186451158</v>
      </c>
      <c r="AA425" s="958"/>
    </row>
    <row r="426" spans="1:27" s="99" customFormat="1" x14ac:dyDescent="0.3">
      <c r="A426" s="812"/>
      <c r="B426" s="812"/>
      <c r="C426" s="793"/>
      <c r="D426" s="345" t="s">
        <v>567</v>
      </c>
      <c r="E426" s="549"/>
      <c r="F426" s="345"/>
      <c r="G426" s="406" t="s">
        <v>568</v>
      </c>
      <c r="H426" s="7">
        <f>H427</f>
        <v>31360716</v>
      </c>
      <c r="I426" s="8">
        <f t="shared" ref="I426:K426" si="252">I427</f>
        <v>33500000</v>
      </c>
      <c r="J426" s="8">
        <f t="shared" si="252"/>
        <v>33500000</v>
      </c>
      <c r="K426" s="8">
        <f t="shared" si="252"/>
        <v>32500000</v>
      </c>
      <c r="L426" s="42"/>
      <c r="M426" s="712">
        <v>0</v>
      </c>
      <c r="N426" s="190">
        <v>0</v>
      </c>
      <c r="O426" s="190">
        <v>0</v>
      </c>
      <c r="P426" s="190">
        <v>0</v>
      </c>
      <c r="Q426" s="354"/>
      <c r="R426" s="352">
        <v>0</v>
      </c>
      <c r="S426" s="486">
        <v>0</v>
      </c>
      <c r="T426" s="486">
        <v>0</v>
      </c>
      <c r="U426" s="486">
        <v>0</v>
      </c>
      <c r="V426" s="351"/>
      <c r="W426" s="497">
        <f>H426+M426+R426</f>
        <v>31360716</v>
      </c>
      <c r="X426" s="19">
        <f t="shared" si="250"/>
        <v>33500000</v>
      </c>
      <c r="Y426" s="19">
        <f t="shared" si="250"/>
        <v>33500000</v>
      </c>
      <c r="Z426" s="155">
        <f t="shared" si="250"/>
        <v>32500000</v>
      </c>
      <c r="AA426" s="958"/>
    </row>
    <row r="427" spans="1:27" ht="41.4" x14ac:dyDescent="0.3">
      <c r="A427" s="812"/>
      <c r="B427" s="812"/>
      <c r="C427" s="793"/>
      <c r="D427" s="328"/>
      <c r="E427" s="542" t="s">
        <v>569</v>
      </c>
      <c r="F427" s="364">
        <v>92</v>
      </c>
      <c r="G427" s="394" t="s">
        <v>570</v>
      </c>
      <c r="H427" s="348">
        <v>31360716</v>
      </c>
      <c r="I427" s="349">
        <v>33500000</v>
      </c>
      <c r="J427" s="349">
        <v>33500000</v>
      </c>
      <c r="K427" s="349">
        <v>32500000</v>
      </c>
      <c r="L427" s="615" t="s">
        <v>144</v>
      </c>
      <c r="M427" s="683">
        <v>0</v>
      </c>
      <c r="N427" s="336">
        <v>0</v>
      </c>
      <c r="O427" s="336">
        <v>0</v>
      </c>
      <c r="P427" s="336">
        <v>0</v>
      </c>
      <c r="Q427" s="624"/>
      <c r="R427" s="621">
        <v>0</v>
      </c>
      <c r="S427" s="482">
        <v>0</v>
      </c>
      <c r="T427" s="482">
        <v>0</v>
      </c>
      <c r="U427" s="482">
        <v>0</v>
      </c>
      <c r="V427" s="620"/>
      <c r="W427" s="498">
        <f>+H427+M427+R427</f>
        <v>31360716</v>
      </c>
      <c r="X427" s="335">
        <f t="shared" ref="X427:Z427" si="253">+I427+N427+S427</f>
        <v>33500000</v>
      </c>
      <c r="Y427" s="335">
        <f t="shared" si="253"/>
        <v>33500000</v>
      </c>
      <c r="Z427" s="615">
        <f t="shared" si="253"/>
        <v>32500000</v>
      </c>
      <c r="AA427" s="958"/>
    </row>
    <row r="428" spans="1:27" s="99" customFormat="1" ht="27.6" x14ac:dyDescent="0.3">
      <c r="A428" s="812"/>
      <c r="B428" s="812"/>
      <c r="C428" s="793"/>
      <c r="D428" s="328" t="s">
        <v>571</v>
      </c>
      <c r="E428" s="542"/>
      <c r="F428" s="328"/>
      <c r="G428" s="393" t="s">
        <v>572</v>
      </c>
      <c r="H428" s="108">
        <f>+H429</f>
        <v>0</v>
      </c>
      <c r="I428" s="109">
        <f t="shared" ref="I428:K428" si="254">+I429</f>
        <v>153951159</v>
      </c>
      <c r="J428" s="109">
        <f t="shared" si="254"/>
        <v>153951158</v>
      </c>
      <c r="K428" s="109">
        <f t="shared" si="254"/>
        <v>153951158</v>
      </c>
      <c r="L428" s="42"/>
      <c r="M428" s="706">
        <v>0</v>
      </c>
      <c r="N428" s="191">
        <v>0</v>
      </c>
      <c r="O428" s="191">
        <v>0</v>
      </c>
      <c r="P428" s="191">
        <v>0</v>
      </c>
      <c r="Q428" s="176"/>
      <c r="R428" s="352">
        <v>0</v>
      </c>
      <c r="S428" s="486">
        <v>0</v>
      </c>
      <c r="T428" s="486">
        <v>0</v>
      </c>
      <c r="U428" s="486">
        <v>0</v>
      </c>
      <c r="V428" s="43"/>
      <c r="W428" s="497">
        <f>H428+M428+R428</f>
        <v>0</v>
      </c>
      <c r="X428" s="19">
        <f t="shared" ref="X428:Z428" si="255">I428+N428+S428</f>
        <v>153951159</v>
      </c>
      <c r="Y428" s="19">
        <f t="shared" si="255"/>
        <v>153951158</v>
      </c>
      <c r="Z428" s="155">
        <f t="shared" si="255"/>
        <v>153951158</v>
      </c>
      <c r="AA428" s="958"/>
    </row>
    <row r="429" spans="1:27" ht="27.6" x14ac:dyDescent="0.3">
      <c r="A429" s="812"/>
      <c r="B429" s="812"/>
      <c r="C429" s="793"/>
      <c r="D429" s="328"/>
      <c r="E429" s="542" t="s">
        <v>574</v>
      </c>
      <c r="F429" s="364">
        <v>93</v>
      </c>
      <c r="G429" s="394" t="s">
        <v>575</v>
      </c>
      <c r="H429" s="348">
        <v>0</v>
      </c>
      <c r="I429" s="349">
        <v>153951159</v>
      </c>
      <c r="J429" s="349">
        <v>153951158</v>
      </c>
      <c r="K429" s="349">
        <v>153951158</v>
      </c>
      <c r="L429" s="624"/>
      <c r="M429" s="683">
        <v>0</v>
      </c>
      <c r="N429" s="336">
        <v>0</v>
      </c>
      <c r="O429" s="336">
        <v>0</v>
      </c>
      <c r="P429" s="336">
        <v>0</v>
      </c>
      <c r="Q429" s="648" t="s">
        <v>573</v>
      </c>
      <c r="R429" s="621">
        <v>0</v>
      </c>
      <c r="S429" s="482">
        <v>0</v>
      </c>
      <c r="T429" s="482">
        <v>0</v>
      </c>
      <c r="U429" s="482">
        <v>0</v>
      </c>
      <c r="V429" s="620"/>
      <c r="W429" s="511">
        <f>+H429+M429+R429</f>
        <v>0</v>
      </c>
      <c r="X429" s="345">
        <f t="shared" ref="X429:Z429" si="256">+I429+N429+S429</f>
        <v>153951159</v>
      </c>
      <c r="Y429" s="345">
        <f t="shared" si="256"/>
        <v>153951158</v>
      </c>
      <c r="Z429" s="644">
        <f t="shared" si="256"/>
        <v>153951158</v>
      </c>
      <c r="AA429" s="958"/>
    </row>
    <row r="430" spans="1:27" s="99" customFormat="1" x14ac:dyDescent="0.3">
      <c r="A430" s="812"/>
      <c r="B430" s="812"/>
      <c r="C430" s="328" t="s">
        <v>576</v>
      </c>
      <c r="D430" s="328"/>
      <c r="E430" s="542"/>
      <c r="F430" s="328"/>
      <c r="G430" s="393" t="s">
        <v>577</v>
      </c>
      <c r="H430" s="7">
        <f>H431+H433+H436</f>
        <v>74158869.599999994</v>
      </c>
      <c r="I430" s="8">
        <f t="shared" ref="I430:K430" si="257">I431+I433+I436</f>
        <v>79158869.599999994</v>
      </c>
      <c r="J430" s="8">
        <f t="shared" si="257"/>
        <v>37448836</v>
      </c>
      <c r="K430" s="8">
        <f t="shared" si="257"/>
        <v>33948836</v>
      </c>
      <c r="L430" s="42"/>
      <c r="M430" s="706">
        <v>0</v>
      </c>
      <c r="N430" s="191">
        <v>0</v>
      </c>
      <c r="O430" s="191">
        <v>0</v>
      </c>
      <c r="P430" s="191">
        <v>0</v>
      </c>
      <c r="Q430" s="176"/>
      <c r="R430" s="352">
        <v>0</v>
      </c>
      <c r="S430" s="486">
        <v>0</v>
      </c>
      <c r="T430" s="486">
        <v>0</v>
      </c>
      <c r="U430" s="486">
        <v>0</v>
      </c>
      <c r="V430" s="43"/>
      <c r="W430" s="497">
        <f>H430+M430+R430</f>
        <v>74158869.599999994</v>
      </c>
      <c r="X430" s="19">
        <f t="shared" ref="X430:Z431" si="258">I430+N430+S430</f>
        <v>79158869.599999994</v>
      </c>
      <c r="Y430" s="19">
        <f t="shared" si="258"/>
        <v>37448836</v>
      </c>
      <c r="Z430" s="155">
        <f t="shared" si="258"/>
        <v>33948836</v>
      </c>
      <c r="AA430" s="958"/>
    </row>
    <row r="431" spans="1:27" ht="41.4" x14ac:dyDescent="0.3">
      <c r="A431" s="812"/>
      <c r="B431" s="812"/>
      <c r="C431" s="793"/>
      <c r="D431" s="345" t="s">
        <v>578</v>
      </c>
      <c r="E431" s="549"/>
      <c r="F431" s="345"/>
      <c r="G431" s="403" t="s">
        <v>579</v>
      </c>
      <c r="H431" s="348">
        <f>H432</f>
        <v>27210033</v>
      </c>
      <c r="I431" s="349">
        <f t="shared" ref="I431:K431" si="259">I432</f>
        <v>22210033</v>
      </c>
      <c r="J431" s="349">
        <f t="shared" si="259"/>
        <v>6500000</v>
      </c>
      <c r="K431" s="349">
        <f t="shared" si="259"/>
        <v>5000000</v>
      </c>
      <c r="L431" s="617"/>
      <c r="M431" s="713">
        <v>0</v>
      </c>
      <c r="N431" s="375">
        <v>0</v>
      </c>
      <c r="O431" s="375">
        <v>0</v>
      </c>
      <c r="P431" s="375">
        <v>0</v>
      </c>
      <c r="Q431" s="632"/>
      <c r="R431" s="623">
        <v>0</v>
      </c>
      <c r="S431" s="483">
        <v>0</v>
      </c>
      <c r="T431" s="483">
        <v>0</v>
      </c>
      <c r="U431" s="483">
        <v>0</v>
      </c>
      <c r="V431" s="619"/>
      <c r="W431" s="499">
        <f>H431+M431+R431</f>
        <v>27210033</v>
      </c>
      <c r="X431" s="15">
        <f t="shared" si="258"/>
        <v>22210033</v>
      </c>
      <c r="Y431" s="15">
        <f t="shared" si="258"/>
        <v>6500000</v>
      </c>
      <c r="Z431" s="159">
        <f t="shared" si="258"/>
        <v>5000000</v>
      </c>
      <c r="AA431" s="958"/>
    </row>
    <row r="432" spans="1:27" ht="27.6" x14ac:dyDescent="0.3">
      <c r="A432" s="812"/>
      <c r="B432" s="812"/>
      <c r="C432" s="793"/>
      <c r="D432" s="367"/>
      <c r="E432" s="548" t="s">
        <v>580</v>
      </c>
      <c r="F432" s="367">
        <v>94</v>
      </c>
      <c r="G432" s="405" t="s">
        <v>581</v>
      </c>
      <c r="H432" s="348">
        <v>27210033</v>
      </c>
      <c r="I432" s="349">
        <v>22210033</v>
      </c>
      <c r="J432" s="349">
        <v>6500000</v>
      </c>
      <c r="K432" s="349">
        <v>5000000</v>
      </c>
      <c r="L432" s="615" t="s">
        <v>144</v>
      </c>
      <c r="M432" s="683">
        <v>0</v>
      </c>
      <c r="N432" s="336">
        <v>0</v>
      </c>
      <c r="O432" s="336">
        <v>0</v>
      </c>
      <c r="P432" s="336">
        <v>0</v>
      </c>
      <c r="Q432" s="624"/>
      <c r="R432" s="621">
        <v>0</v>
      </c>
      <c r="S432" s="482">
        <v>0</v>
      </c>
      <c r="T432" s="482">
        <v>0</v>
      </c>
      <c r="U432" s="482">
        <v>0</v>
      </c>
      <c r="V432" s="620"/>
      <c r="W432" s="499">
        <f>+H432+M432+R432</f>
        <v>27210033</v>
      </c>
      <c r="X432" s="15">
        <f t="shared" ref="X432:Z432" si="260">+I432+N432+S432</f>
        <v>22210033</v>
      </c>
      <c r="Y432" s="15">
        <f t="shared" si="260"/>
        <v>6500000</v>
      </c>
      <c r="Z432" s="159">
        <f t="shared" si="260"/>
        <v>5000000</v>
      </c>
      <c r="AA432" s="958"/>
    </row>
    <row r="433" spans="1:27" s="99" customFormat="1" ht="27.6" x14ac:dyDescent="0.3">
      <c r="A433" s="812"/>
      <c r="B433" s="812"/>
      <c r="C433" s="793"/>
      <c r="D433" s="345" t="s">
        <v>582</v>
      </c>
      <c r="E433" s="549"/>
      <c r="F433" s="345"/>
      <c r="G433" s="406" t="s">
        <v>583</v>
      </c>
      <c r="H433" s="7">
        <f>H434</f>
        <v>27210033</v>
      </c>
      <c r="I433" s="8">
        <f t="shared" ref="I433:K433" si="261">I434</f>
        <v>37210033</v>
      </c>
      <c r="J433" s="8">
        <f t="shared" si="261"/>
        <v>24210033</v>
      </c>
      <c r="K433" s="8">
        <f t="shared" si="261"/>
        <v>24210033</v>
      </c>
      <c r="L433" s="644"/>
      <c r="M433" s="712">
        <v>0</v>
      </c>
      <c r="N433" s="190">
        <v>0</v>
      </c>
      <c r="O433" s="190">
        <v>0</v>
      </c>
      <c r="P433" s="190">
        <v>0</v>
      </c>
      <c r="Q433" s="354"/>
      <c r="R433" s="352">
        <v>0</v>
      </c>
      <c r="S433" s="486">
        <v>0</v>
      </c>
      <c r="T433" s="486">
        <v>0</v>
      </c>
      <c r="U433" s="486">
        <v>0</v>
      </c>
      <c r="V433" s="351"/>
      <c r="W433" s="497">
        <f>H433+M433+R433</f>
        <v>27210033</v>
      </c>
      <c r="X433" s="19">
        <f t="shared" ref="X433:Z433" si="262">I433+N433+S433</f>
        <v>37210033</v>
      </c>
      <c r="Y433" s="19">
        <f t="shared" si="262"/>
        <v>24210033</v>
      </c>
      <c r="Z433" s="155">
        <f t="shared" si="262"/>
        <v>24210033</v>
      </c>
      <c r="AA433" s="958"/>
    </row>
    <row r="434" spans="1:27" ht="14.4" customHeight="1" x14ac:dyDescent="0.3">
      <c r="A434" s="812"/>
      <c r="B434" s="812"/>
      <c r="C434" s="793"/>
      <c r="D434" s="793"/>
      <c r="E434" s="542" t="s">
        <v>584</v>
      </c>
      <c r="F434" s="829">
        <v>95</v>
      </c>
      <c r="G434" s="804" t="s">
        <v>585</v>
      </c>
      <c r="H434" s="817">
        <v>27210033</v>
      </c>
      <c r="I434" s="816">
        <v>37210033</v>
      </c>
      <c r="J434" s="816">
        <v>24210033</v>
      </c>
      <c r="K434" s="816">
        <v>24210033</v>
      </c>
      <c r="L434" s="815" t="s">
        <v>144</v>
      </c>
      <c r="M434" s="833">
        <v>0</v>
      </c>
      <c r="N434" s="887">
        <v>0</v>
      </c>
      <c r="O434" s="887">
        <v>0</v>
      </c>
      <c r="P434" s="887">
        <v>0</v>
      </c>
      <c r="Q434" s="839"/>
      <c r="R434" s="837">
        <v>0</v>
      </c>
      <c r="S434" s="816">
        <v>0</v>
      </c>
      <c r="T434" s="816">
        <v>0</v>
      </c>
      <c r="U434" s="816">
        <v>0</v>
      </c>
      <c r="V434" s="828"/>
      <c r="W434" s="837">
        <f>+H434+M434+R434</f>
        <v>27210033</v>
      </c>
      <c r="X434" s="816">
        <f t="shared" ref="X434:Z434" si="263">+I434+N434+S434</f>
        <v>37210033</v>
      </c>
      <c r="Y434" s="816">
        <f t="shared" si="263"/>
        <v>24210033</v>
      </c>
      <c r="Z434" s="815">
        <f t="shared" si="263"/>
        <v>24210033</v>
      </c>
      <c r="AA434" s="958"/>
    </row>
    <row r="435" spans="1:27" ht="14.4" customHeight="1" x14ac:dyDescent="0.3">
      <c r="A435" s="812"/>
      <c r="B435" s="812"/>
      <c r="C435" s="793"/>
      <c r="D435" s="793"/>
      <c r="E435" s="542" t="s">
        <v>586</v>
      </c>
      <c r="F435" s="829"/>
      <c r="G435" s="804"/>
      <c r="H435" s="817"/>
      <c r="I435" s="816"/>
      <c r="J435" s="816"/>
      <c r="K435" s="816"/>
      <c r="L435" s="815"/>
      <c r="M435" s="833"/>
      <c r="N435" s="887"/>
      <c r="O435" s="887"/>
      <c r="P435" s="887"/>
      <c r="Q435" s="839"/>
      <c r="R435" s="837"/>
      <c r="S435" s="816"/>
      <c r="T435" s="816"/>
      <c r="U435" s="816"/>
      <c r="V435" s="828"/>
      <c r="W435" s="837"/>
      <c r="X435" s="816"/>
      <c r="Y435" s="816"/>
      <c r="Z435" s="815"/>
      <c r="AA435" s="958"/>
    </row>
    <row r="436" spans="1:27" s="99" customFormat="1" ht="58.5" customHeight="1" x14ac:dyDescent="0.3">
      <c r="A436" s="812"/>
      <c r="B436" s="812"/>
      <c r="C436" s="793"/>
      <c r="D436" s="328" t="s">
        <v>587</v>
      </c>
      <c r="E436" s="542"/>
      <c r="F436" s="328"/>
      <c r="G436" s="393" t="s">
        <v>588</v>
      </c>
      <c r="H436" s="7">
        <f>H437</f>
        <v>19738803.600000001</v>
      </c>
      <c r="I436" s="8">
        <f t="shared" ref="I436:K436" si="264">I437</f>
        <v>19738803.600000001</v>
      </c>
      <c r="J436" s="8">
        <f t="shared" si="264"/>
        <v>6738803</v>
      </c>
      <c r="K436" s="8">
        <f t="shared" si="264"/>
        <v>4738803</v>
      </c>
      <c r="L436" s="42"/>
      <c r="M436" s="706">
        <v>0</v>
      </c>
      <c r="N436" s="191">
        <v>0</v>
      </c>
      <c r="O436" s="191">
        <v>0</v>
      </c>
      <c r="P436" s="191">
        <v>0</v>
      </c>
      <c r="Q436" s="176"/>
      <c r="R436" s="352">
        <v>0</v>
      </c>
      <c r="S436" s="486">
        <v>0</v>
      </c>
      <c r="T436" s="486">
        <v>0</v>
      </c>
      <c r="U436" s="486">
        <v>0</v>
      </c>
      <c r="V436" s="43"/>
      <c r="W436" s="497">
        <f>H436+M436+R436</f>
        <v>19738803.600000001</v>
      </c>
      <c r="X436" s="19">
        <f t="shared" ref="X436:Z436" si="265">I436+N436+S436</f>
        <v>19738803.600000001</v>
      </c>
      <c r="Y436" s="19">
        <f t="shared" si="265"/>
        <v>6738803</v>
      </c>
      <c r="Z436" s="155">
        <f t="shared" si="265"/>
        <v>4738803</v>
      </c>
      <c r="AA436" s="958"/>
    </row>
    <row r="437" spans="1:27" ht="41.4" x14ac:dyDescent="0.3">
      <c r="A437" s="812"/>
      <c r="B437" s="812"/>
      <c r="C437" s="793"/>
      <c r="D437" s="328"/>
      <c r="E437" s="542" t="s">
        <v>589</v>
      </c>
      <c r="F437" s="364">
        <v>96</v>
      </c>
      <c r="G437" s="394" t="s">
        <v>590</v>
      </c>
      <c r="H437" s="338">
        <v>19738803.600000001</v>
      </c>
      <c r="I437" s="349">
        <v>19738803.600000001</v>
      </c>
      <c r="J437" s="349">
        <v>6738803</v>
      </c>
      <c r="K437" s="349">
        <v>4738803</v>
      </c>
      <c r="L437" s="615" t="s">
        <v>144</v>
      </c>
      <c r="M437" s="683">
        <v>0</v>
      </c>
      <c r="N437" s="336">
        <v>0</v>
      </c>
      <c r="O437" s="336">
        <v>0</v>
      </c>
      <c r="P437" s="336">
        <v>0</v>
      </c>
      <c r="Q437" s="624"/>
      <c r="R437" s="621">
        <v>0</v>
      </c>
      <c r="S437" s="482">
        <v>0</v>
      </c>
      <c r="T437" s="482">
        <v>0</v>
      </c>
      <c r="U437" s="482">
        <v>0</v>
      </c>
      <c r="V437" s="620"/>
      <c r="W437" s="498">
        <f>+H437+M437+R437</f>
        <v>19738803.600000001</v>
      </c>
      <c r="X437" s="335">
        <f t="shared" ref="X437:Z437" si="266">+I437+N437+S437</f>
        <v>19738803.600000001</v>
      </c>
      <c r="Y437" s="335">
        <f t="shared" si="266"/>
        <v>6738803</v>
      </c>
      <c r="Z437" s="615">
        <f t="shared" si="266"/>
        <v>4738803</v>
      </c>
      <c r="AA437" s="958"/>
    </row>
    <row r="438" spans="1:27" s="99" customFormat="1" x14ac:dyDescent="0.3">
      <c r="A438" s="812"/>
      <c r="B438" s="812"/>
      <c r="C438" s="372" t="s">
        <v>391</v>
      </c>
      <c r="D438" s="372"/>
      <c r="E438" s="551"/>
      <c r="F438" s="372"/>
      <c r="G438" s="407" t="s">
        <v>392</v>
      </c>
      <c r="H438" s="7">
        <f>H439+H441+H444+H446</f>
        <v>195174338.39999998</v>
      </c>
      <c r="I438" s="8">
        <f t="shared" ref="I438:K438" si="267">I439+I441+I444+I446</f>
        <v>297974338.39999998</v>
      </c>
      <c r="J438" s="8">
        <f t="shared" si="267"/>
        <v>288642755.19999999</v>
      </c>
      <c r="K438" s="8">
        <f t="shared" si="267"/>
        <v>286642755.19999999</v>
      </c>
      <c r="L438" s="42"/>
      <c r="M438" s="706">
        <v>0</v>
      </c>
      <c r="N438" s="191">
        <v>0</v>
      </c>
      <c r="O438" s="191">
        <v>0</v>
      </c>
      <c r="P438" s="191">
        <v>0</v>
      </c>
      <c r="Q438" s="176"/>
      <c r="R438" s="352">
        <v>0</v>
      </c>
      <c r="S438" s="486">
        <v>0</v>
      </c>
      <c r="T438" s="486">
        <v>0</v>
      </c>
      <c r="U438" s="486">
        <v>0</v>
      </c>
      <c r="V438" s="43"/>
      <c r="W438" s="497">
        <f>H438+M438+R438</f>
        <v>195174338.39999998</v>
      </c>
      <c r="X438" s="19">
        <f t="shared" ref="X438:Z439" si="268">I438+N438+S438</f>
        <v>297974338.39999998</v>
      </c>
      <c r="Y438" s="19">
        <f t="shared" si="268"/>
        <v>288642755.19999999</v>
      </c>
      <c r="Z438" s="155">
        <f t="shared" si="268"/>
        <v>286642755.19999999</v>
      </c>
      <c r="AA438" s="958"/>
    </row>
    <row r="439" spans="1:27" s="99" customFormat="1" ht="27.6" x14ac:dyDescent="0.3">
      <c r="A439" s="812"/>
      <c r="B439" s="812"/>
      <c r="C439" s="957"/>
      <c r="D439" s="372" t="s">
        <v>591</v>
      </c>
      <c r="E439" s="551"/>
      <c r="F439" s="372"/>
      <c r="G439" s="407" t="s">
        <v>592</v>
      </c>
      <c r="H439" s="7">
        <f>H440</f>
        <v>29700442.800000001</v>
      </c>
      <c r="I439" s="8">
        <f t="shared" ref="I439:K439" si="269">I440</f>
        <v>59700442.799999997</v>
      </c>
      <c r="J439" s="8">
        <f t="shared" si="269"/>
        <v>56700002</v>
      </c>
      <c r="K439" s="8">
        <f t="shared" si="269"/>
        <v>55700002</v>
      </c>
      <c r="L439" s="42"/>
      <c r="M439" s="706">
        <v>0</v>
      </c>
      <c r="N439" s="191">
        <v>0</v>
      </c>
      <c r="O439" s="191">
        <v>0</v>
      </c>
      <c r="P439" s="191">
        <v>0</v>
      </c>
      <c r="Q439" s="176"/>
      <c r="R439" s="352">
        <v>0</v>
      </c>
      <c r="S439" s="486">
        <v>0</v>
      </c>
      <c r="T439" s="486">
        <v>0</v>
      </c>
      <c r="U439" s="486">
        <v>0</v>
      </c>
      <c r="V439" s="43"/>
      <c r="W439" s="497">
        <f>H439+M439+R439</f>
        <v>29700442.800000001</v>
      </c>
      <c r="X439" s="19">
        <f t="shared" si="268"/>
        <v>59700442.799999997</v>
      </c>
      <c r="Y439" s="19">
        <f t="shared" si="268"/>
        <v>56700002</v>
      </c>
      <c r="Z439" s="155">
        <f t="shared" si="268"/>
        <v>55700002</v>
      </c>
      <c r="AA439" s="958"/>
    </row>
    <row r="440" spans="1:27" ht="27.6" x14ac:dyDescent="0.3">
      <c r="A440" s="812"/>
      <c r="B440" s="812"/>
      <c r="C440" s="957"/>
      <c r="D440" s="372"/>
      <c r="E440" s="551" t="s">
        <v>593</v>
      </c>
      <c r="F440" s="120">
        <v>97</v>
      </c>
      <c r="G440" s="408" t="s">
        <v>594</v>
      </c>
      <c r="H440" s="338">
        <v>29700442.800000001</v>
      </c>
      <c r="I440" s="349">
        <v>59700442.799999997</v>
      </c>
      <c r="J440" s="349">
        <v>56700002</v>
      </c>
      <c r="K440" s="349">
        <v>55700002</v>
      </c>
      <c r="L440" s="615" t="s">
        <v>144</v>
      </c>
      <c r="M440" s="683">
        <v>0</v>
      </c>
      <c r="N440" s="336">
        <v>0</v>
      </c>
      <c r="O440" s="336">
        <v>0</v>
      </c>
      <c r="P440" s="336">
        <v>0</v>
      </c>
      <c r="Q440" s="624"/>
      <c r="R440" s="621">
        <v>0</v>
      </c>
      <c r="S440" s="482">
        <v>0</v>
      </c>
      <c r="T440" s="482">
        <v>0</v>
      </c>
      <c r="U440" s="482">
        <v>0</v>
      </c>
      <c r="V440" s="620"/>
      <c r="W440" s="499">
        <f>+H440+M440+R440</f>
        <v>29700442.800000001</v>
      </c>
      <c r="X440" s="15">
        <f t="shared" ref="X440:Z440" si="270">+I440+N440+S440</f>
        <v>59700442.799999997</v>
      </c>
      <c r="Y440" s="15">
        <f t="shared" si="270"/>
        <v>56700002</v>
      </c>
      <c r="Z440" s="159">
        <f t="shared" si="270"/>
        <v>55700002</v>
      </c>
      <c r="AA440" s="958"/>
    </row>
    <row r="441" spans="1:27" s="99" customFormat="1" x14ac:dyDescent="0.3">
      <c r="A441" s="812"/>
      <c r="B441" s="812"/>
      <c r="C441" s="957"/>
      <c r="D441" s="372" t="s">
        <v>595</v>
      </c>
      <c r="E441" s="551"/>
      <c r="F441" s="372"/>
      <c r="G441" s="407" t="s">
        <v>596</v>
      </c>
      <c r="H441" s="7">
        <f>H442</f>
        <v>30530579.399999999</v>
      </c>
      <c r="I441" s="8">
        <f t="shared" ref="I441:K441" si="271">I442</f>
        <v>58330579.399999999</v>
      </c>
      <c r="J441" s="8">
        <f t="shared" si="271"/>
        <v>57700000</v>
      </c>
      <c r="K441" s="8">
        <f t="shared" si="271"/>
        <v>57700000</v>
      </c>
      <c r="L441" s="644"/>
      <c r="M441" s="706">
        <v>0</v>
      </c>
      <c r="N441" s="191">
        <v>0</v>
      </c>
      <c r="O441" s="191">
        <v>0</v>
      </c>
      <c r="P441" s="191">
        <v>0</v>
      </c>
      <c r="Q441" s="176"/>
      <c r="R441" s="352">
        <v>0</v>
      </c>
      <c r="S441" s="486">
        <v>0</v>
      </c>
      <c r="T441" s="486">
        <v>0</v>
      </c>
      <c r="U441" s="486">
        <v>0</v>
      </c>
      <c r="V441" s="43"/>
      <c r="W441" s="497">
        <f>H441+M441+R441</f>
        <v>30530579.399999999</v>
      </c>
      <c r="X441" s="19">
        <f t="shared" ref="X441:Z441" si="272">I441+N441+S441</f>
        <v>58330579.399999999</v>
      </c>
      <c r="Y441" s="19">
        <f t="shared" si="272"/>
        <v>57700000</v>
      </c>
      <c r="Z441" s="155">
        <f t="shared" si="272"/>
        <v>57700000</v>
      </c>
      <c r="AA441" s="958"/>
    </row>
    <row r="442" spans="1:27" ht="21" customHeight="1" x14ac:dyDescent="0.3">
      <c r="A442" s="812"/>
      <c r="B442" s="812"/>
      <c r="C442" s="957"/>
      <c r="D442" s="957"/>
      <c r="E442" s="551" t="s">
        <v>597</v>
      </c>
      <c r="F442" s="956">
        <v>98</v>
      </c>
      <c r="G442" s="915" t="s">
        <v>598</v>
      </c>
      <c r="H442" s="817">
        <v>30530579.399999999</v>
      </c>
      <c r="I442" s="816">
        <v>58330579.399999999</v>
      </c>
      <c r="J442" s="816">
        <v>57700000</v>
      </c>
      <c r="K442" s="816">
        <v>57700000</v>
      </c>
      <c r="L442" s="815" t="s">
        <v>144</v>
      </c>
      <c r="M442" s="833">
        <v>0</v>
      </c>
      <c r="N442" s="887">
        <v>0</v>
      </c>
      <c r="O442" s="887">
        <v>0</v>
      </c>
      <c r="P442" s="887">
        <v>0</v>
      </c>
      <c r="Q442" s="839"/>
      <c r="R442" s="837">
        <v>0</v>
      </c>
      <c r="S442" s="816">
        <v>0</v>
      </c>
      <c r="T442" s="816">
        <v>0</v>
      </c>
      <c r="U442" s="816">
        <v>0</v>
      </c>
      <c r="V442" s="828"/>
      <c r="W442" s="835">
        <f>+H442+M442+R442</f>
        <v>30530579.399999999</v>
      </c>
      <c r="X442" s="836">
        <f t="shared" ref="X442:Z442" si="273">+I442+N442+S442</f>
        <v>58330579.399999999</v>
      </c>
      <c r="Y442" s="836">
        <f t="shared" si="273"/>
        <v>57700000</v>
      </c>
      <c r="Z442" s="848">
        <f t="shared" si="273"/>
        <v>57700000</v>
      </c>
      <c r="AA442" s="958"/>
    </row>
    <row r="443" spans="1:27" ht="21" customHeight="1" x14ac:dyDescent="0.3">
      <c r="A443" s="812"/>
      <c r="B443" s="812"/>
      <c r="C443" s="957"/>
      <c r="D443" s="957"/>
      <c r="E443" s="551" t="s">
        <v>599</v>
      </c>
      <c r="F443" s="956"/>
      <c r="G443" s="915"/>
      <c r="H443" s="817"/>
      <c r="I443" s="816"/>
      <c r="J443" s="816"/>
      <c r="K443" s="816"/>
      <c r="L443" s="815"/>
      <c r="M443" s="833"/>
      <c r="N443" s="887"/>
      <c r="O443" s="887"/>
      <c r="P443" s="887"/>
      <c r="Q443" s="839"/>
      <c r="R443" s="837"/>
      <c r="S443" s="816"/>
      <c r="T443" s="816"/>
      <c r="U443" s="816"/>
      <c r="V443" s="828"/>
      <c r="W443" s="835"/>
      <c r="X443" s="836"/>
      <c r="Y443" s="836"/>
      <c r="Z443" s="848"/>
      <c r="AA443" s="958"/>
    </row>
    <row r="444" spans="1:27" s="99" customFormat="1" ht="24.6" customHeight="1" x14ac:dyDescent="0.3">
      <c r="A444" s="812"/>
      <c r="B444" s="812"/>
      <c r="C444" s="957"/>
      <c r="D444" s="372" t="s">
        <v>600</v>
      </c>
      <c r="E444" s="551"/>
      <c r="F444" s="372"/>
      <c r="G444" s="393" t="s">
        <v>601</v>
      </c>
      <c r="H444" s="7">
        <f>H445</f>
        <v>85319595</v>
      </c>
      <c r="I444" s="8">
        <f t="shared" ref="I444:K444" si="274">I445</f>
        <v>100319595</v>
      </c>
      <c r="J444" s="8">
        <f t="shared" si="274"/>
        <v>100119032</v>
      </c>
      <c r="K444" s="8">
        <f t="shared" si="274"/>
        <v>99119032</v>
      </c>
      <c r="L444" s="644"/>
      <c r="M444" s="706">
        <v>0</v>
      </c>
      <c r="N444" s="191">
        <v>0</v>
      </c>
      <c r="O444" s="191">
        <v>0</v>
      </c>
      <c r="P444" s="191">
        <v>0</v>
      </c>
      <c r="Q444" s="176"/>
      <c r="R444" s="352">
        <v>0</v>
      </c>
      <c r="S444" s="486">
        <v>0</v>
      </c>
      <c r="T444" s="486">
        <v>0</v>
      </c>
      <c r="U444" s="486">
        <v>0</v>
      </c>
      <c r="V444" s="43"/>
      <c r="W444" s="497">
        <f>H444+M444+R444</f>
        <v>85319595</v>
      </c>
      <c r="X444" s="19">
        <f t="shared" ref="X444:Z444" si="275">I444+N444+S444</f>
        <v>100319595</v>
      </c>
      <c r="Y444" s="19">
        <f t="shared" si="275"/>
        <v>100119032</v>
      </c>
      <c r="Z444" s="155">
        <f t="shared" si="275"/>
        <v>99119032</v>
      </c>
      <c r="AA444" s="958"/>
    </row>
    <row r="445" spans="1:27" ht="52.5" customHeight="1" x14ac:dyDescent="0.3">
      <c r="A445" s="812"/>
      <c r="B445" s="812"/>
      <c r="C445" s="957"/>
      <c r="D445" s="372"/>
      <c r="E445" s="551" t="s">
        <v>602</v>
      </c>
      <c r="F445" s="364">
        <v>99</v>
      </c>
      <c r="G445" s="394" t="s">
        <v>603</v>
      </c>
      <c r="H445" s="348">
        <v>85319595</v>
      </c>
      <c r="I445" s="349">
        <v>100319595</v>
      </c>
      <c r="J445" s="349">
        <v>100119032</v>
      </c>
      <c r="K445" s="349">
        <v>99119032</v>
      </c>
      <c r="L445" s="615" t="s">
        <v>144</v>
      </c>
      <c r="M445" s="683">
        <v>0</v>
      </c>
      <c r="N445" s="336">
        <v>0</v>
      </c>
      <c r="O445" s="336">
        <v>0</v>
      </c>
      <c r="P445" s="336">
        <v>0</v>
      </c>
      <c r="Q445" s="624"/>
      <c r="R445" s="621">
        <v>0</v>
      </c>
      <c r="S445" s="482">
        <v>0</v>
      </c>
      <c r="T445" s="482">
        <v>0</v>
      </c>
      <c r="U445" s="482">
        <v>0</v>
      </c>
      <c r="V445" s="620"/>
      <c r="W445" s="498">
        <f>+H445+M445+R445</f>
        <v>85319595</v>
      </c>
      <c r="X445" s="335">
        <f t="shared" ref="X445:Z445" si="276">+I445+N445+S445</f>
        <v>100319595</v>
      </c>
      <c r="Y445" s="335">
        <f t="shared" si="276"/>
        <v>100119032</v>
      </c>
      <c r="Z445" s="615">
        <f t="shared" si="276"/>
        <v>99119032</v>
      </c>
      <c r="AA445" s="958"/>
    </row>
    <row r="446" spans="1:27" s="99" customFormat="1" x14ac:dyDescent="0.3">
      <c r="A446" s="812"/>
      <c r="B446" s="812"/>
      <c r="C446" s="957"/>
      <c r="D446" s="372" t="s">
        <v>604</v>
      </c>
      <c r="E446" s="551"/>
      <c r="F446" s="364"/>
      <c r="G446" s="409" t="s">
        <v>605</v>
      </c>
      <c r="H446" s="350">
        <f>H447</f>
        <v>49623721.200000003</v>
      </c>
      <c r="I446" s="345">
        <f t="shared" ref="I446:K446" si="277">I447</f>
        <v>79623721.200000003</v>
      </c>
      <c r="J446" s="345">
        <f t="shared" si="277"/>
        <v>74123721.200000003</v>
      </c>
      <c r="K446" s="345">
        <f t="shared" si="277"/>
        <v>74123721.200000003</v>
      </c>
      <c r="L446" s="644"/>
      <c r="M446" s="714">
        <v>0</v>
      </c>
      <c r="N446" s="194">
        <v>0</v>
      </c>
      <c r="O446" s="194">
        <v>0</v>
      </c>
      <c r="P446" s="194">
        <v>0</v>
      </c>
      <c r="Q446" s="46"/>
      <c r="R446" s="633">
        <v>0</v>
      </c>
      <c r="S446" s="485">
        <v>0</v>
      </c>
      <c r="T446" s="485">
        <v>0</v>
      </c>
      <c r="U446" s="485">
        <v>0</v>
      </c>
      <c r="V446" s="133"/>
      <c r="W446" s="497">
        <f>H446+M446+R446</f>
        <v>49623721.200000003</v>
      </c>
      <c r="X446" s="19">
        <f t="shared" ref="X446:Z446" si="278">I446+N446+S446</f>
        <v>79623721.200000003</v>
      </c>
      <c r="Y446" s="19">
        <f t="shared" si="278"/>
        <v>74123721.200000003</v>
      </c>
      <c r="Z446" s="155">
        <f t="shared" si="278"/>
        <v>74123721.200000003</v>
      </c>
      <c r="AA446" s="958"/>
    </row>
    <row r="447" spans="1:27" ht="16.2" customHeight="1" x14ac:dyDescent="0.3">
      <c r="A447" s="812"/>
      <c r="B447" s="812"/>
      <c r="C447" s="957"/>
      <c r="D447" s="372"/>
      <c r="E447" s="551" t="s">
        <v>606</v>
      </c>
      <c r="F447" s="829">
        <v>100</v>
      </c>
      <c r="G447" s="915" t="s">
        <v>607</v>
      </c>
      <c r="H447" s="817">
        <v>49623721.200000003</v>
      </c>
      <c r="I447" s="816">
        <v>79623721.200000003</v>
      </c>
      <c r="J447" s="816">
        <v>74123721.200000003</v>
      </c>
      <c r="K447" s="816">
        <v>74123721.200000003</v>
      </c>
      <c r="L447" s="815" t="s">
        <v>144</v>
      </c>
      <c r="M447" s="833">
        <v>0</v>
      </c>
      <c r="N447" s="887">
        <v>0</v>
      </c>
      <c r="O447" s="887">
        <v>0</v>
      </c>
      <c r="P447" s="887">
        <v>0</v>
      </c>
      <c r="Q447" s="839"/>
      <c r="R447" s="837">
        <v>0</v>
      </c>
      <c r="S447" s="816">
        <v>0</v>
      </c>
      <c r="T447" s="816">
        <v>0</v>
      </c>
      <c r="U447" s="816">
        <v>0</v>
      </c>
      <c r="V447" s="828"/>
      <c r="W447" s="835">
        <f>+H447+M447+R447</f>
        <v>49623721.200000003</v>
      </c>
      <c r="X447" s="836">
        <f t="shared" ref="X447:Z447" si="279">+I447+N447+S447</f>
        <v>79623721.200000003</v>
      </c>
      <c r="Y447" s="836">
        <f t="shared" si="279"/>
        <v>74123721.200000003</v>
      </c>
      <c r="Z447" s="848">
        <f t="shared" si="279"/>
        <v>74123721.200000003</v>
      </c>
      <c r="AA447" s="958"/>
    </row>
    <row r="448" spans="1:27" ht="16.2" customHeight="1" x14ac:dyDescent="0.3">
      <c r="A448" s="812"/>
      <c r="B448" s="813"/>
      <c r="C448" s="957"/>
      <c r="D448" s="372"/>
      <c r="E448" s="551" t="s">
        <v>608</v>
      </c>
      <c r="F448" s="829"/>
      <c r="G448" s="915"/>
      <c r="H448" s="817"/>
      <c r="I448" s="816"/>
      <c r="J448" s="816"/>
      <c r="K448" s="816"/>
      <c r="L448" s="815"/>
      <c r="M448" s="833"/>
      <c r="N448" s="887"/>
      <c r="O448" s="887"/>
      <c r="P448" s="887"/>
      <c r="Q448" s="839"/>
      <c r="R448" s="837"/>
      <c r="S448" s="816"/>
      <c r="T448" s="816"/>
      <c r="U448" s="816"/>
      <c r="V448" s="828"/>
      <c r="W448" s="835"/>
      <c r="X448" s="836"/>
      <c r="Y448" s="836"/>
      <c r="Z448" s="848"/>
      <c r="AA448" s="958"/>
    </row>
    <row r="449" spans="1:1846" s="99" customFormat="1" x14ac:dyDescent="0.3">
      <c r="A449" s="812"/>
      <c r="B449" s="347" t="s">
        <v>609</v>
      </c>
      <c r="C449" s="347"/>
      <c r="D449" s="347"/>
      <c r="E449" s="546"/>
      <c r="F449" s="347"/>
      <c r="G449" s="410" t="s">
        <v>610</v>
      </c>
      <c r="H449" s="5">
        <f>H450</f>
        <v>20568940.199999999</v>
      </c>
      <c r="I449" s="6">
        <f t="shared" ref="I449:K451" si="280">I450</f>
        <v>20568940</v>
      </c>
      <c r="J449" s="6">
        <f t="shared" si="280"/>
        <v>2568062</v>
      </c>
      <c r="K449" s="6">
        <f t="shared" si="280"/>
        <v>2568062</v>
      </c>
      <c r="L449" s="46"/>
      <c r="M449" s="706">
        <v>0</v>
      </c>
      <c r="N449" s="191">
        <v>0</v>
      </c>
      <c r="O449" s="191">
        <v>0</v>
      </c>
      <c r="P449" s="191">
        <v>0</v>
      </c>
      <c r="Q449" s="176"/>
      <c r="R449" s="352">
        <v>0</v>
      </c>
      <c r="S449" s="486">
        <v>0</v>
      </c>
      <c r="T449" s="486">
        <v>0</v>
      </c>
      <c r="U449" s="486">
        <v>0</v>
      </c>
      <c r="V449" s="43"/>
      <c r="W449" s="497">
        <f>H449+M449+R449</f>
        <v>20568940.199999999</v>
      </c>
      <c r="X449" s="19">
        <f t="shared" ref="X449:Z451" si="281">I449+N449+S449</f>
        <v>20568940</v>
      </c>
      <c r="Y449" s="19">
        <f t="shared" si="281"/>
        <v>2568062</v>
      </c>
      <c r="Z449" s="155">
        <f t="shared" si="281"/>
        <v>2568062</v>
      </c>
      <c r="AA449" s="958"/>
    </row>
    <row r="450" spans="1:1846" s="99" customFormat="1" ht="41.4" x14ac:dyDescent="0.3">
      <c r="A450" s="812"/>
      <c r="B450" s="834"/>
      <c r="C450" s="347" t="s">
        <v>611</v>
      </c>
      <c r="D450" s="347"/>
      <c r="E450" s="546"/>
      <c r="F450" s="347"/>
      <c r="G450" s="410" t="s">
        <v>612</v>
      </c>
      <c r="H450" s="5">
        <f>H451</f>
        <v>20568940.199999999</v>
      </c>
      <c r="I450" s="6">
        <f t="shared" si="280"/>
        <v>20568940</v>
      </c>
      <c r="J450" s="6">
        <f t="shared" si="280"/>
        <v>2568062</v>
      </c>
      <c r="K450" s="6">
        <f t="shared" si="280"/>
        <v>2568062</v>
      </c>
      <c r="L450" s="46"/>
      <c r="M450" s="706">
        <v>0</v>
      </c>
      <c r="N450" s="191">
        <v>0</v>
      </c>
      <c r="O450" s="191">
        <v>0</v>
      </c>
      <c r="P450" s="191">
        <v>0</v>
      </c>
      <c r="Q450" s="176"/>
      <c r="R450" s="352">
        <v>0</v>
      </c>
      <c r="S450" s="486">
        <v>0</v>
      </c>
      <c r="T450" s="486">
        <v>0</v>
      </c>
      <c r="U450" s="486">
        <v>0</v>
      </c>
      <c r="V450" s="43"/>
      <c r="W450" s="497">
        <f>H450+M450+R450</f>
        <v>20568940.199999999</v>
      </c>
      <c r="X450" s="19">
        <f t="shared" si="281"/>
        <v>20568940</v>
      </c>
      <c r="Y450" s="19">
        <f t="shared" si="281"/>
        <v>2568062</v>
      </c>
      <c r="Z450" s="155">
        <f t="shared" si="281"/>
        <v>2568062</v>
      </c>
      <c r="AA450" s="958"/>
    </row>
    <row r="451" spans="1:1846" s="99" customFormat="1" x14ac:dyDescent="0.3">
      <c r="A451" s="812"/>
      <c r="B451" s="834"/>
      <c r="C451" s="834"/>
      <c r="D451" s="347" t="s">
        <v>613</v>
      </c>
      <c r="E451" s="546"/>
      <c r="F451" s="347"/>
      <c r="G451" s="410" t="s">
        <v>614</v>
      </c>
      <c r="H451" s="7">
        <f>H452</f>
        <v>20568940.199999999</v>
      </c>
      <c r="I451" s="8">
        <f t="shared" si="280"/>
        <v>20568940</v>
      </c>
      <c r="J451" s="8">
        <f t="shared" si="280"/>
        <v>2568062</v>
      </c>
      <c r="K451" s="8">
        <f t="shared" si="280"/>
        <v>2568062</v>
      </c>
      <c r="L451" s="42"/>
      <c r="M451" s="706">
        <v>0</v>
      </c>
      <c r="N451" s="191">
        <v>0</v>
      </c>
      <c r="O451" s="191">
        <v>0</v>
      </c>
      <c r="P451" s="191">
        <v>0</v>
      </c>
      <c r="Q451" s="176"/>
      <c r="R451" s="352">
        <v>0</v>
      </c>
      <c r="S451" s="486">
        <v>0</v>
      </c>
      <c r="T451" s="486">
        <v>0</v>
      </c>
      <c r="U451" s="486">
        <v>0</v>
      </c>
      <c r="V451" s="43"/>
      <c r="W451" s="497">
        <f>H451+M451+R451</f>
        <v>20568940.199999999</v>
      </c>
      <c r="X451" s="19">
        <f t="shared" si="281"/>
        <v>20568940</v>
      </c>
      <c r="Y451" s="19">
        <f t="shared" si="281"/>
        <v>2568062</v>
      </c>
      <c r="Z451" s="155">
        <f t="shared" si="281"/>
        <v>2568062</v>
      </c>
      <c r="AA451" s="958"/>
    </row>
    <row r="452" spans="1:1846" ht="23.25" customHeight="1" x14ac:dyDescent="0.3">
      <c r="A452" s="812"/>
      <c r="B452" s="834"/>
      <c r="C452" s="834"/>
      <c r="D452" s="834"/>
      <c r="E452" s="546" t="s">
        <v>615</v>
      </c>
      <c r="F452" s="829">
        <v>101</v>
      </c>
      <c r="G452" s="804" t="s">
        <v>616</v>
      </c>
      <c r="H452" s="817">
        <v>20568940.199999999</v>
      </c>
      <c r="I452" s="816">
        <v>20568940</v>
      </c>
      <c r="J452" s="816">
        <v>2568062</v>
      </c>
      <c r="K452" s="816">
        <v>2568062</v>
      </c>
      <c r="L452" s="815" t="s">
        <v>144</v>
      </c>
      <c r="M452" s="833">
        <v>0</v>
      </c>
      <c r="N452" s="887">
        <v>0</v>
      </c>
      <c r="O452" s="887">
        <v>0</v>
      </c>
      <c r="P452" s="887">
        <v>0</v>
      </c>
      <c r="Q452" s="839"/>
      <c r="R452" s="837">
        <v>0</v>
      </c>
      <c r="S452" s="816">
        <v>0</v>
      </c>
      <c r="T452" s="816">
        <v>0</v>
      </c>
      <c r="U452" s="816">
        <v>0</v>
      </c>
      <c r="V452" s="828"/>
      <c r="W452" s="837">
        <f>+H452+M452+R452</f>
        <v>20568940.199999999</v>
      </c>
      <c r="X452" s="816">
        <f t="shared" ref="X452:Z452" si="282">+I452+N452+S452</f>
        <v>20568940</v>
      </c>
      <c r="Y452" s="816">
        <f t="shared" si="282"/>
        <v>2568062</v>
      </c>
      <c r="Z452" s="815">
        <f t="shared" si="282"/>
        <v>2568062</v>
      </c>
      <c r="AA452" s="958"/>
    </row>
    <row r="453" spans="1:1846" ht="23.25" customHeight="1" x14ac:dyDescent="0.3">
      <c r="A453" s="812"/>
      <c r="B453" s="834"/>
      <c r="C453" s="834"/>
      <c r="D453" s="834"/>
      <c r="E453" s="546" t="s">
        <v>617</v>
      </c>
      <c r="F453" s="829"/>
      <c r="G453" s="804"/>
      <c r="H453" s="817"/>
      <c r="I453" s="816"/>
      <c r="J453" s="816"/>
      <c r="K453" s="816"/>
      <c r="L453" s="815"/>
      <c r="M453" s="833"/>
      <c r="N453" s="887"/>
      <c r="O453" s="887"/>
      <c r="P453" s="887"/>
      <c r="Q453" s="839"/>
      <c r="R453" s="837"/>
      <c r="S453" s="816"/>
      <c r="T453" s="816"/>
      <c r="U453" s="816"/>
      <c r="V453" s="828"/>
      <c r="W453" s="837"/>
      <c r="X453" s="816"/>
      <c r="Y453" s="816"/>
      <c r="Z453" s="815"/>
      <c r="AA453" s="958"/>
    </row>
    <row r="454" spans="1:1846" ht="23.25" customHeight="1" x14ac:dyDescent="0.3">
      <c r="A454" s="812"/>
      <c r="B454" s="834"/>
      <c r="C454" s="834"/>
      <c r="D454" s="834"/>
      <c r="E454" s="546" t="s">
        <v>618</v>
      </c>
      <c r="F454" s="829"/>
      <c r="G454" s="804"/>
      <c r="H454" s="817"/>
      <c r="I454" s="816"/>
      <c r="J454" s="816"/>
      <c r="K454" s="816"/>
      <c r="L454" s="815"/>
      <c r="M454" s="833"/>
      <c r="N454" s="887"/>
      <c r="O454" s="887"/>
      <c r="P454" s="887"/>
      <c r="Q454" s="839"/>
      <c r="R454" s="837"/>
      <c r="S454" s="816"/>
      <c r="T454" s="816"/>
      <c r="U454" s="816"/>
      <c r="V454" s="828"/>
      <c r="W454" s="837"/>
      <c r="X454" s="816"/>
      <c r="Y454" s="816"/>
      <c r="Z454" s="815"/>
      <c r="AA454" s="958"/>
    </row>
    <row r="455" spans="1:1846" ht="23.25" customHeight="1" thickBot="1" x14ac:dyDescent="0.35">
      <c r="A455" s="812"/>
      <c r="B455" s="774"/>
      <c r="C455" s="774"/>
      <c r="D455" s="774"/>
      <c r="E455" s="550" t="s">
        <v>619</v>
      </c>
      <c r="F455" s="927"/>
      <c r="G455" s="928"/>
      <c r="H455" s="929"/>
      <c r="I455" s="822"/>
      <c r="J455" s="822"/>
      <c r="K455" s="822"/>
      <c r="L455" s="825"/>
      <c r="M455" s="925"/>
      <c r="N455" s="926"/>
      <c r="O455" s="926"/>
      <c r="P455" s="926"/>
      <c r="Q455" s="923"/>
      <c r="R455" s="844"/>
      <c r="S455" s="822"/>
      <c r="T455" s="822"/>
      <c r="U455" s="822"/>
      <c r="V455" s="924"/>
      <c r="W455" s="844"/>
      <c r="X455" s="822"/>
      <c r="Y455" s="822"/>
      <c r="Z455" s="825"/>
      <c r="AA455" s="958"/>
    </row>
    <row r="456" spans="1:1846" s="13" customFormat="1" ht="14.4" thickBot="1" x14ac:dyDescent="0.35">
      <c r="A456" s="905" t="s">
        <v>620</v>
      </c>
      <c r="B456" s="905"/>
      <c r="C456" s="905"/>
      <c r="D456" s="905"/>
      <c r="E456" s="905"/>
      <c r="F456" s="905"/>
      <c r="G456" s="905"/>
      <c r="H456" s="385">
        <f>H457</f>
        <v>934198909.73000002</v>
      </c>
      <c r="I456" s="385">
        <f t="shared" ref="I456:P456" si="283">I457</f>
        <v>2840421189.73</v>
      </c>
      <c r="J456" s="385">
        <f t="shared" si="283"/>
        <v>2684258943.8000002</v>
      </c>
      <c r="K456" s="385">
        <f t="shared" si="283"/>
        <v>2642758943.8000002</v>
      </c>
      <c r="L456" s="203"/>
      <c r="M456" s="506">
        <f>M457</f>
        <v>279611013</v>
      </c>
      <c r="N456" s="385">
        <f t="shared" si="283"/>
        <v>484492064.36000001</v>
      </c>
      <c r="O456" s="385">
        <f t="shared" si="283"/>
        <v>268476383</v>
      </c>
      <c r="P456" s="385">
        <f t="shared" si="283"/>
        <v>268476383</v>
      </c>
      <c r="Q456" s="204"/>
      <c r="R456" s="506">
        <v>0</v>
      </c>
      <c r="S456" s="488">
        <v>0</v>
      </c>
      <c r="T456" s="488">
        <v>0</v>
      </c>
      <c r="U456" s="488">
        <v>0</v>
      </c>
      <c r="V456" s="222"/>
      <c r="W456" s="506">
        <f t="shared" si="226"/>
        <v>1213809922.73</v>
      </c>
      <c r="X456" s="385">
        <f>I456+N456+S456</f>
        <v>3324913254.0900002</v>
      </c>
      <c r="Y456" s="385">
        <f t="shared" si="226"/>
        <v>2952735326.8000002</v>
      </c>
      <c r="Z456" s="659">
        <f t="shared" si="226"/>
        <v>2911235326.8000002</v>
      </c>
      <c r="AA456" s="897">
        <v>17</v>
      </c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  <c r="ZP456" s="10"/>
      <c r="ZQ456" s="10"/>
      <c r="ZR456" s="10"/>
      <c r="ZS456" s="10"/>
      <c r="ZT456" s="10"/>
      <c r="ZU456" s="10"/>
      <c r="ZV456" s="10"/>
      <c r="ZW456" s="10"/>
      <c r="ZX456" s="10"/>
      <c r="ZY456" s="10"/>
      <c r="ZZ456" s="10"/>
      <c r="AAA456" s="10"/>
      <c r="AAB456" s="10"/>
      <c r="AAC456" s="10"/>
      <c r="AAD456" s="10"/>
      <c r="AAE456" s="10"/>
      <c r="AAF456" s="10"/>
      <c r="AAG456" s="10"/>
      <c r="AAH456" s="10"/>
      <c r="AAI456" s="10"/>
      <c r="AAJ456" s="10"/>
      <c r="AAK456" s="10"/>
      <c r="AAL456" s="10"/>
      <c r="AAM456" s="10"/>
      <c r="AAN456" s="10"/>
      <c r="AAO456" s="10"/>
      <c r="AAP456" s="10"/>
      <c r="AAQ456" s="10"/>
      <c r="AAR456" s="10"/>
      <c r="AAS456" s="10"/>
      <c r="AAT456" s="10"/>
      <c r="AAU456" s="10"/>
      <c r="AAV456" s="10"/>
      <c r="AAW456" s="10"/>
      <c r="AAX456" s="10"/>
      <c r="AAY456" s="10"/>
      <c r="AAZ456" s="10"/>
      <c r="ABA456" s="10"/>
      <c r="ABB456" s="10"/>
      <c r="ABC456" s="10"/>
      <c r="ABD456" s="10"/>
      <c r="ABE456" s="10"/>
      <c r="ABF456" s="10"/>
      <c r="ABG456" s="10"/>
      <c r="ABH456" s="10"/>
      <c r="ABI456" s="10"/>
      <c r="ABJ456" s="10"/>
      <c r="ABK456" s="10"/>
      <c r="ABL456" s="10"/>
      <c r="ABM456" s="10"/>
      <c r="ABN456" s="10"/>
      <c r="ABO456" s="10"/>
      <c r="ABP456" s="10"/>
      <c r="ABQ456" s="10"/>
      <c r="ABR456" s="10"/>
      <c r="ABS456" s="10"/>
      <c r="ABT456" s="10"/>
      <c r="ABU456" s="10"/>
      <c r="ABV456" s="10"/>
      <c r="ABW456" s="10"/>
      <c r="ABX456" s="10"/>
      <c r="ABY456" s="10"/>
      <c r="ABZ456" s="10"/>
      <c r="ACA456" s="10"/>
      <c r="ACB456" s="10"/>
      <c r="ACC456" s="10"/>
      <c r="ACD456" s="10"/>
      <c r="ACE456" s="10"/>
      <c r="ACF456" s="10"/>
      <c r="ACG456" s="10"/>
      <c r="ACH456" s="10"/>
      <c r="ACI456" s="10"/>
      <c r="ACJ456" s="10"/>
      <c r="ACK456" s="10"/>
      <c r="ACL456" s="10"/>
      <c r="ACM456" s="10"/>
      <c r="ACN456" s="10"/>
      <c r="ACO456" s="10"/>
      <c r="ACP456" s="10"/>
      <c r="ACQ456" s="10"/>
      <c r="ACR456" s="10"/>
      <c r="ACS456" s="10"/>
      <c r="ACT456" s="10"/>
      <c r="ACU456" s="10"/>
      <c r="ACV456" s="10"/>
      <c r="ACW456" s="10"/>
      <c r="ACX456" s="10"/>
      <c r="ACY456" s="10"/>
      <c r="ACZ456" s="10"/>
      <c r="ADA456" s="10"/>
      <c r="ADB456" s="10"/>
      <c r="ADC456" s="10"/>
      <c r="ADD456" s="10"/>
      <c r="ADE456" s="10"/>
      <c r="ADF456" s="10"/>
      <c r="ADG456" s="10"/>
      <c r="ADH456" s="10"/>
      <c r="ADI456" s="10"/>
      <c r="ADJ456" s="10"/>
      <c r="ADK456" s="10"/>
      <c r="ADL456" s="10"/>
      <c r="ADM456" s="10"/>
      <c r="ADN456" s="10"/>
      <c r="ADO456" s="10"/>
      <c r="ADP456" s="10"/>
      <c r="ADQ456" s="10"/>
      <c r="ADR456" s="10"/>
      <c r="ADS456" s="10"/>
      <c r="ADT456" s="10"/>
      <c r="ADU456" s="10"/>
      <c r="ADV456" s="10"/>
      <c r="ADW456" s="10"/>
      <c r="ADX456" s="10"/>
      <c r="ADY456" s="10"/>
      <c r="ADZ456" s="10"/>
      <c r="AEA456" s="10"/>
      <c r="AEB456" s="10"/>
      <c r="AEC456" s="10"/>
      <c r="AED456" s="10"/>
      <c r="AEE456" s="10"/>
      <c r="AEF456" s="10"/>
      <c r="AEG456" s="10"/>
      <c r="AEH456" s="10"/>
      <c r="AEI456" s="10"/>
      <c r="AEJ456" s="10"/>
      <c r="AEK456" s="10"/>
      <c r="AEL456" s="10"/>
      <c r="AEM456" s="10"/>
      <c r="AEN456" s="10"/>
      <c r="AEO456" s="10"/>
      <c r="AEP456" s="10"/>
      <c r="AEQ456" s="10"/>
      <c r="AER456" s="10"/>
      <c r="AES456" s="10"/>
      <c r="AET456" s="10"/>
      <c r="AEU456" s="10"/>
      <c r="AEV456" s="10"/>
      <c r="AEW456" s="10"/>
      <c r="AEX456" s="10"/>
      <c r="AEY456" s="10"/>
      <c r="AEZ456" s="10"/>
      <c r="AFA456" s="10"/>
      <c r="AFB456" s="10"/>
      <c r="AFC456" s="10"/>
      <c r="AFD456" s="10"/>
      <c r="AFE456" s="10"/>
      <c r="AFF456" s="10"/>
      <c r="AFG456" s="10"/>
      <c r="AFH456" s="10"/>
      <c r="AFI456" s="10"/>
      <c r="AFJ456" s="10"/>
      <c r="AFK456" s="10"/>
      <c r="AFL456" s="10"/>
      <c r="AFM456" s="10"/>
      <c r="AFN456" s="10"/>
      <c r="AFO456" s="10"/>
      <c r="AFP456" s="10"/>
      <c r="AFQ456" s="10"/>
      <c r="AFR456" s="10"/>
      <c r="AFS456" s="10"/>
      <c r="AFT456" s="10"/>
      <c r="AFU456" s="10"/>
      <c r="AFV456" s="10"/>
      <c r="AFW456" s="10"/>
      <c r="AFX456" s="10"/>
      <c r="AFY456" s="10"/>
      <c r="AFZ456" s="10"/>
      <c r="AGA456" s="10"/>
      <c r="AGB456" s="10"/>
      <c r="AGC456" s="10"/>
      <c r="AGD456" s="10"/>
      <c r="AGE456" s="10"/>
      <c r="AGF456" s="10"/>
      <c r="AGG456" s="10"/>
      <c r="AGH456" s="10"/>
      <c r="AGI456" s="10"/>
      <c r="AGJ456" s="10"/>
      <c r="AGK456" s="10"/>
      <c r="AGL456" s="10"/>
      <c r="AGM456" s="10"/>
      <c r="AGN456" s="10"/>
      <c r="AGO456" s="10"/>
      <c r="AGP456" s="10"/>
      <c r="AGQ456" s="10"/>
      <c r="AGR456" s="10"/>
      <c r="AGS456" s="10"/>
      <c r="AGT456" s="10"/>
      <c r="AGU456" s="10"/>
      <c r="AGV456" s="10"/>
      <c r="AGW456" s="10"/>
      <c r="AGX456" s="10"/>
      <c r="AGY456" s="10"/>
      <c r="AGZ456" s="10"/>
      <c r="AHA456" s="10"/>
      <c r="AHB456" s="10"/>
      <c r="AHC456" s="10"/>
      <c r="AHD456" s="10"/>
      <c r="AHE456" s="10"/>
      <c r="AHF456" s="10"/>
      <c r="AHG456" s="10"/>
      <c r="AHH456" s="10"/>
      <c r="AHI456" s="10"/>
      <c r="AHJ456" s="10"/>
      <c r="AHK456" s="10"/>
      <c r="AHL456" s="10"/>
      <c r="AHM456" s="10"/>
      <c r="AHN456" s="10"/>
      <c r="AHO456" s="10"/>
      <c r="AHP456" s="10"/>
      <c r="AHQ456" s="10"/>
      <c r="AHR456" s="10"/>
      <c r="AHS456" s="10"/>
      <c r="AHT456" s="10"/>
      <c r="AHU456" s="10"/>
      <c r="AHV456" s="10"/>
      <c r="AHW456" s="10"/>
      <c r="AHX456" s="10"/>
      <c r="AHY456" s="10"/>
      <c r="AHZ456" s="10"/>
      <c r="AIA456" s="10"/>
      <c r="AIB456" s="10"/>
      <c r="AIC456" s="10"/>
      <c r="AID456" s="10"/>
      <c r="AIE456" s="10"/>
      <c r="AIF456" s="10"/>
      <c r="AIG456" s="10"/>
      <c r="AIH456" s="10"/>
      <c r="AII456" s="10"/>
      <c r="AIJ456" s="10"/>
      <c r="AIK456" s="10"/>
      <c r="AIL456" s="10"/>
      <c r="AIM456" s="10"/>
      <c r="AIN456" s="10"/>
      <c r="AIO456" s="10"/>
      <c r="AIP456" s="10"/>
      <c r="AIQ456" s="10"/>
      <c r="AIR456" s="10"/>
      <c r="AIS456" s="10"/>
      <c r="AIT456" s="10"/>
      <c r="AIU456" s="10"/>
      <c r="AIV456" s="10"/>
      <c r="AIW456" s="10"/>
      <c r="AIX456" s="10"/>
      <c r="AIY456" s="10"/>
      <c r="AIZ456" s="10"/>
      <c r="AJA456" s="10"/>
      <c r="AJB456" s="10"/>
      <c r="AJC456" s="10"/>
      <c r="AJD456" s="10"/>
      <c r="AJE456" s="10"/>
      <c r="AJF456" s="10"/>
      <c r="AJG456" s="10"/>
      <c r="AJH456" s="10"/>
      <c r="AJI456" s="10"/>
      <c r="AJJ456" s="10"/>
      <c r="AJK456" s="10"/>
      <c r="AJL456" s="10"/>
      <c r="AJM456" s="10"/>
      <c r="AJN456" s="10"/>
      <c r="AJO456" s="10"/>
      <c r="AJP456" s="10"/>
      <c r="AJQ456" s="10"/>
      <c r="AJR456" s="10"/>
      <c r="AJS456" s="10"/>
      <c r="AJT456" s="10"/>
      <c r="AJU456" s="10"/>
      <c r="AJV456" s="10"/>
      <c r="AJW456" s="10"/>
      <c r="AJX456" s="10"/>
      <c r="AJY456" s="10"/>
      <c r="AJZ456" s="10"/>
      <c r="AKA456" s="10"/>
      <c r="AKB456" s="10"/>
      <c r="AKC456" s="10"/>
      <c r="AKD456" s="10"/>
      <c r="AKE456" s="10"/>
      <c r="AKF456" s="10"/>
      <c r="AKG456" s="10"/>
      <c r="AKH456" s="10"/>
      <c r="AKI456" s="10"/>
      <c r="AKJ456" s="10"/>
      <c r="AKK456" s="10"/>
      <c r="AKL456" s="10"/>
      <c r="AKM456" s="10"/>
      <c r="AKN456" s="10"/>
      <c r="AKO456" s="10"/>
      <c r="AKP456" s="10"/>
      <c r="AKQ456" s="10"/>
      <c r="AKR456" s="10"/>
      <c r="AKS456" s="10"/>
      <c r="AKT456" s="10"/>
      <c r="AKU456" s="10"/>
      <c r="AKV456" s="10"/>
      <c r="AKW456" s="10"/>
      <c r="AKX456" s="10"/>
      <c r="AKY456" s="10"/>
      <c r="AKZ456" s="10"/>
      <c r="ALA456" s="10"/>
      <c r="ALB456" s="10"/>
      <c r="ALC456" s="10"/>
      <c r="ALD456" s="10"/>
      <c r="ALE456" s="10"/>
      <c r="ALF456" s="10"/>
      <c r="ALG456" s="10"/>
      <c r="ALH456" s="10"/>
      <c r="ALI456" s="10"/>
      <c r="ALJ456" s="10"/>
      <c r="ALK456" s="10"/>
      <c r="ALL456" s="10"/>
      <c r="ALM456" s="10"/>
      <c r="ALN456" s="10"/>
      <c r="ALO456" s="10"/>
      <c r="ALP456" s="10"/>
      <c r="ALQ456" s="10"/>
      <c r="ALR456" s="10"/>
      <c r="ALS456" s="10"/>
      <c r="ALT456" s="10"/>
      <c r="ALU456" s="10"/>
      <c r="ALV456" s="10"/>
      <c r="ALW456" s="10"/>
      <c r="ALX456" s="10"/>
      <c r="ALY456" s="10"/>
      <c r="ALZ456" s="10"/>
      <c r="AMA456" s="10"/>
      <c r="AMB456" s="10"/>
      <c r="AMC456" s="10"/>
      <c r="AMD456" s="10"/>
      <c r="AME456" s="10"/>
      <c r="AMF456" s="10"/>
      <c r="AMG456" s="10"/>
      <c r="AMH456" s="10"/>
      <c r="AMI456" s="10"/>
      <c r="AMJ456" s="10"/>
      <c r="AMK456" s="10"/>
      <c r="AML456" s="10"/>
      <c r="AMM456" s="10"/>
      <c r="AMN456" s="10"/>
      <c r="AMO456" s="10"/>
      <c r="AMP456" s="10"/>
      <c r="AMQ456" s="10"/>
      <c r="AMR456" s="10"/>
      <c r="AMS456" s="10"/>
      <c r="AMT456" s="10"/>
      <c r="AMU456" s="10"/>
      <c r="AMV456" s="10"/>
      <c r="AMW456" s="10"/>
      <c r="AMX456" s="10"/>
      <c r="AMY456" s="10"/>
      <c r="AMZ456" s="10"/>
      <c r="ANA456" s="10"/>
      <c r="ANB456" s="10"/>
      <c r="ANC456" s="10"/>
      <c r="AND456" s="10"/>
      <c r="ANE456" s="10"/>
      <c r="ANF456" s="10"/>
      <c r="ANG456" s="10"/>
      <c r="ANH456" s="10"/>
      <c r="ANI456" s="10"/>
      <c r="ANJ456" s="10"/>
      <c r="ANK456" s="10"/>
      <c r="ANL456" s="10"/>
      <c r="ANM456" s="10"/>
      <c r="ANN456" s="10"/>
      <c r="ANO456" s="10"/>
      <c r="ANP456" s="10"/>
      <c r="ANQ456" s="10"/>
      <c r="ANR456" s="10"/>
      <c r="ANS456" s="10"/>
      <c r="ANT456" s="10"/>
      <c r="ANU456" s="10"/>
      <c r="ANV456" s="10"/>
      <c r="ANW456" s="10"/>
      <c r="ANX456" s="10"/>
      <c r="ANY456" s="10"/>
      <c r="ANZ456" s="10"/>
      <c r="AOA456" s="10"/>
      <c r="AOB456" s="10"/>
      <c r="AOC456" s="10"/>
      <c r="AOD456" s="10"/>
      <c r="AOE456" s="10"/>
      <c r="AOF456" s="10"/>
      <c r="AOG456" s="10"/>
      <c r="AOH456" s="10"/>
      <c r="AOI456" s="10"/>
      <c r="AOJ456" s="10"/>
      <c r="AOK456" s="10"/>
      <c r="AOL456" s="10"/>
      <c r="AOM456" s="10"/>
      <c r="AON456" s="10"/>
      <c r="AOO456" s="10"/>
      <c r="AOP456" s="10"/>
      <c r="AOQ456" s="10"/>
      <c r="AOR456" s="10"/>
      <c r="AOS456" s="10"/>
      <c r="AOT456" s="10"/>
      <c r="AOU456" s="10"/>
      <c r="AOV456" s="10"/>
      <c r="AOW456" s="10"/>
      <c r="AOX456" s="10"/>
      <c r="AOY456" s="10"/>
      <c r="AOZ456" s="10"/>
      <c r="APA456" s="10"/>
      <c r="APB456" s="10"/>
      <c r="APC456" s="10"/>
      <c r="APD456" s="10"/>
      <c r="APE456" s="10"/>
      <c r="APF456" s="10"/>
      <c r="APG456" s="10"/>
      <c r="APH456" s="10"/>
      <c r="API456" s="10"/>
      <c r="APJ456" s="10"/>
      <c r="APK456" s="10"/>
      <c r="APL456" s="10"/>
      <c r="APM456" s="10"/>
      <c r="APN456" s="10"/>
      <c r="APO456" s="10"/>
      <c r="APP456" s="10"/>
      <c r="APQ456" s="10"/>
      <c r="APR456" s="10"/>
      <c r="APS456" s="10"/>
      <c r="APT456" s="10"/>
      <c r="APU456" s="10"/>
      <c r="APV456" s="10"/>
      <c r="APW456" s="10"/>
      <c r="APX456" s="10"/>
      <c r="APY456" s="10"/>
      <c r="APZ456" s="10"/>
      <c r="AQA456" s="10"/>
      <c r="AQB456" s="10"/>
      <c r="AQC456" s="10"/>
      <c r="AQD456" s="10"/>
      <c r="AQE456" s="10"/>
      <c r="AQF456" s="10"/>
      <c r="AQG456" s="10"/>
      <c r="AQH456" s="10"/>
      <c r="AQI456" s="10"/>
      <c r="AQJ456" s="10"/>
      <c r="AQK456" s="10"/>
      <c r="AQL456" s="10"/>
      <c r="AQM456" s="10"/>
      <c r="AQN456" s="10"/>
      <c r="AQO456" s="10"/>
      <c r="AQP456" s="10"/>
      <c r="AQQ456" s="10"/>
      <c r="AQR456" s="10"/>
      <c r="AQS456" s="10"/>
      <c r="AQT456" s="10"/>
      <c r="AQU456" s="10"/>
      <c r="AQV456" s="10"/>
      <c r="AQW456" s="10"/>
      <c r="AQX456" s="10"/>
      <c r="AQY456" s="10"/>
      <c r="AQZ456" s="10"/>
      <c r="ARA456" s="10"/>
      <c r="ARB456" s="10"/>
      <c r="ARC456" s="10"/>
      <c r="ARD456" s="10"/>
      <c r="ARE456" s="10"/>
      <c r="ARF456" s="10"/>
      <c r="ARG456" s="10"/>
      <c r="ARH456" s="10"/>
      <c r="ARI456" s="10"/>
      <c r="ARJ456" s="10"/>
      <c r="ARK456" s="10"/>
      <c r="ARL456" s="10"/>
      <c r="ARM456" s="10"/>
      <c r="ARN456" s="10"/>
      <c r="ARO456" s="10"/>
      <c r="ARP456" s="10"/>
      <c r="ARQ456" s="10"/>
      <c r="ARR456" s="10"/>
      <c r="ARS456" s="10"/>
      <c r="ART456" s="10"/>
      <c r="ARU456" s="10"/>
      <c r="ARV456" s="10"/>
      <c r="ARW456" s="10"/>
      <c r="ARX456" s="10"/>
      <c r="ARY456" s="10"/>
      <c r="ARZ456" s="10"/>
      <c r="ASA456" s="10"/>
      <c r="ASB456" s="10"/>
      <c r="ASC456" s="10"/>
      <c r="ASD456" s="10"/>
      <c r="ASE456" s="10"/>
      <c r="ASF456" s="10"/>
      <c r="ASG456" s="10"/>
      <c r="ASH456" s="10"/>
      <c r="ASI456" s="10"/>
      <c r="ASJ456" s="10"/>
      <c r="ASK456" s="10"/>
      <c r="ASL456" s="10"/>
      <c r="ASM456" s="10"/>
      <c r="ASN456" s="10"/>
      <c r="ASO456" s="10"/>
      <c r="ASP456" s="10"/>
      <c r="ASQ456" s="10"/>
      <c r="ASR456" s="10"/>
      <c r="ASS456" s="10"/>
      <c r="AST456" s="10"/>
      <c r="ASU456" s="10"/>
      <c r="ASV456" s="10"/>
      <c r="ASW456" s="10"/>
      <c r="ASX456" s="10"/>
      <c r="ASY456" s="10"/>
      <c r="ASZ456" s="10"/>
      <c r="ATA456" s="10"/>
      <c r="ATB456" s="10"/>
      <c r="ATC456" s="10"/>
      <c r="ATD456" s="10"/>
      <c r="ATE456" s="10"/>
      <c r="ATF456" s="10"/>
      <c r="ATG456" s="10"/>
      <c r="ATH456" s="10"/>
      <c r="ATI456" s="10"/>
      <c r="ATJ456" s="10"/>
      <c r="ATK456" s="10"/>
      <c r="ATL456" s="10"/>
      <c r="ATM456" s="10"/>
      <c r="ATN456" s="10"/>
      <c r="ATO456" s="10"/>
      <c r="ATP456" s="10"/>
      <c r="ATQ456" s="10"/>
      <c r="ATR456" s="10"/>
      <c r="ATS456" s="10"/>
      <c r="ATT456" s="10"/>
      <c r="ATU456" s="10"/>
      <c r="ATV456" s="10"/>
      <c r="ATW456" s="10"/>
      <c r="ATX456" s="10"/>
      <c r="ATY456" s="10"/>
      <c r="ATZ456" s="10"/>
      <c r="AUA456" s="10"/>
      <c r="AUB456" s="10"/>
      <c r="AUC456" s="10"/>
      <c r="AUD456" s="10"/>
      <c r="AUE456" s="10"/>
      <c r="AUF456" s="10"/>
      <c r="AUG456" s="10"/>
      <c r="AUH456" s="10"/>
      <c r="AUI456" s="10"/>
      <c r="AUJ456" s="10"/>
      <c r="AUK456" s="10"/>
      <c r="AUL456" s="10"/>
      <c r="AUM456" s="10"/>
      <c r="AUN456" s="10"/>
      <c r="AUO456" s="10"/>
      <c r="AUP456" s="10"/>
      <c r="AUQ456" s="10"/>
      <c r="AUR456" s="10"/>
      <c r="AUS456" s="10"/>
      <c r="AUT456" s="10"/>
      <c r="AUU456" s="10"/>
      <c r="AUV456" s="10"/>
      <c r="AUW456" s="10"/>
      <c r="AUX456" s="10"/>
      <c r="AUY456" s="10"/>
      <c r="AUZ456" s="10"/>
      <c r="AVA456" s="10"/>
      <c r="AVB456" s="10"/>
      <c r="AVC456" s="10"/>
      <c r="AVD456" s="10"/>
      <c r="AVE456" s="10"/>
      <c r="AVF456" s="10"/>
      <c r="AVG456" s="10"/>
      <c r="AVH456" s="10"/>
      <c r="AVI456" s="10"/>
      <c r="AVJ456" s="10"/>
      <c r="AVK456" s="10"/>
      <c r="AVL456" s="10"/>
      <c r="AVM456" s="10"/>
      <c r="AVN456" s="10"/>
      <c r="AVO456" s="10"/>
      <c r="AVP456" s="10"/>
      <c r="AVQ456" s="10"/>
      <c r="AVR456" s="10"/>
      <c r="AVS456" s="10"/>
      <c r="AVT456" s="10"/>
      <c r="AVU456" s="10"/>
      <c r="AVV456" s="10"/>
      <c r="AVW456" s="10"/>
      <c r="AVX456" s="10"/>
      <c r="AVY456" s="10"/>
      <c r="AVZ456" s="10"/>
      <c r="AWA456" s="10"/>
      <c r="AWB456" s="10"/>
      <c r="AWC456" s="10"/>
      <c r="AWD456" s="10"/>
      <c r="AWE456" s="10"/>
      <c r="AWF456" s="10"/>
      <c r="AWG456" s="10"/>
      <c r="AWH456" s="10"/>
      <c r="AWI456" s="10"/>
      <c r="AWJ456" s="10"/>
      <c r="AWK456" s="10"/>
      <c r="AWL456" s="10"/>
      <c r="AWM456" s="10"/>
      <c r="AWN456" s="10"/>
      <c r="AWO456" s="10"/>
      <c r="AWP456" s="10"/>
      <c r="AWQ456" s="10"/>
      <c r="AWR456" s="10"/>
      <c r="AWS456" s="10"/>
      <c r="AWT456" s="10"/>
      <c r="AWU456" s="10"/>
      <c r="AWV456" s="10"/>
      <c r="AWW456" s="10"/>
      <c r="AWX456" s="10"/>
      <c r="AWY456" s="10"/>
      <c r="AWZ456" s="10"/>
      <c r="AXA456" s="10"/>
      <c r="AXB456" s="10"/>
      <c r="AXC456" s="10"/>
      <c r="AXD456" s="10"/>
      <c r="AXE456" s="10"/>
      <c r="AXF456" s="10"/>
      <c r="AXG456" s="10"/>
      <c r="AXH456" s="10"/>
      <c r="AXI456" s="10"/>
      <c r="AXJ456" s="10"/>
      <c r="AXK456" s="10"/>
      <c r="AXL456" s="10"/>
      <c r="AXM456" s="10"/>
      <c r="AXN456" s="10"/>
      <c r="AXO456" s="10"/>
      <c r="AXP456" s="10"/>
      <c r="AXQ456" s="10"/>
      <c r="AXR456" s="10"/>
      <c r="AXS456" s="10"/>
      <c r="AXT456" s="10"/>
      <c r="AXU456" s="10"/>
      <c r="AXV456" s="10"/>
      <c r="AXW456" s="10"/>
      <c r="AXX456" s="10"/>
      <c r="AXY456" s="10"/>
      <c r="AXZ456" s="10"/>
      <c r="AYA456" s="10"/>
      <c r="AYB456" s="10"/>
      <c r="AYC456" s="10"/>
      <c r="AYD456" s="10"/>
      <c r="AYE456" s="10"/>
      <c r="AYF456" s="10"/>
      <c r="AYG456" s="10"/>
      <c r="AYH456" s="10"/>
      <c r="AYI456" s="10"/>
      <c r="AYJ456" s="10"/>
      <c r="AYK456" s="10"/>
      <c r="AYL456" s="10"/>
      <c r="AYM456" s="10"/>
      <c r="AYN456" s="10"/>
      <c r="AYO456" s="10"/>
      <c r="AYP456" s="10"/>
      <c r="AYQ456" s="10"/>
      <c r="AYR456" s="10"/>
      <c r="AYS456" s="10"/>
      <c r="AYT456" s="10"/>
      <c r="AYU456" s="10"/>
      <c r="AYV456" s="10"/>
      <c r="AYW456" s="10"/>
      <c r="AYX456" s="10"/>
      <c r="AYY456" s="10"/>
      <c r="AYZ456" s="10"/>
      <c r="AZA456" s="10"/>
      <c r="AZB456" s="10"/>
      <c r="AZC456" s="10"/>
      <c r="AZD456" s="10"/>
      <c r="AZE456" s="10"/>
      <c r="AZF456" s="10"/>
      <c r="AZG456" s="10"/>
      <c r="AZH456" s="10"/>
      <c r="AZI456" s="10"/>
      <c r="AZJ456" s="10"/>
      <c r="AZK456" s="10"/>
      <c r="AZL456" s="10"/>
      <c r="AZM456" s="10"/>
      <c r="AZN456" s="10"/>
      <c r="AZO456" s="10"/>
      <c r="AZP456" s="10"/>
      <c r="AZQ456" s="10"/>
      <c r="AZR456" s="10"/>
      <c r="AZS456" s="10"/>
      <c r="AZT456" s="10"/>
      <c r="AZU456" s="10"/>
      <c r="AZV456" s="10"/>
      <c r="AZW456" s="10"/>
      <c r="AZX456" s="10"/>
      <c r="AZY456" s="10"/>
      <c r="AZZ456" s="10"/>
      <c r="BAA456" s="10"/>
      <c r="BAB456" s="10"/>
      <c r="BAC456" s="10"/>
      <c r="BAD456" s="10"/>
      <c r="BAE456" s="10"/>
      <c r="BAF456" s="10"/>
      <c r="BAG456" s="10"/>
      <c r="BAH456" s="10"/>
      <c r="BAI456" s="10"/>
      <c r="BAJ456" s="10"/>
      <c r="BAK456" s="10"/>
      <c r="BAL456" s="10"/>
      <c r="BAM456" s="10"/>
      <c r="BAN456" s="10"/>
      <c r="BAO456" s="10"/>
      <c r="BAP456" s="10"/>
      <c r="BAQ456" s="10"/>
      <c r="BAR456" s="10"/>
      <c r="BAS456" s="10"/>
      <c r="BAT456" s="10"/>
      <c r="BAU456" s="10"/>
      <c r="BAV456" s="10"/>
      <c r="BAW456" s="10"/>
      <c r="BAX456" s="10"/>
      <c r="BAY456" s="10"/>
      <c r="BAZ456" s="10"/>
      <c r="BBA456" s="10"/>
      <c r="BBB456" s="10"/>
      <c r="BBC456" s="10"/>
      <c r="BBD456" s="10"/>
      <c r="BBE456" s="10"/>
      <c r="BBF456" s="10"/>
      <c r="BBG456" s="10"/>
      <c r="BBH456" s="10"/>
      <c r="BBI456" s="10"/>
      <c r="BBJ456" s="10"/>
      <c r="BBK456" s="10"/>
      <c r="BBL456" s="10"/>
      <c r="BBM456" s="10"/>
      <c r="BBN456" s="10"/>
      <c r="BBO456" s="10"/>
      <c r="BBP456" s="10"/>
      <c r="BBQ456" s="10"/>
      <c r="BBR456" s="10"/>
      <c r="BBS456" s="10"/>
      <c r="BBT456" s="10"/>
      <c r="BBU456" s="10"/>
      <c r="BBV456" s="10"/>
      <c r="BBW456" s="10"/>
      <c r="BBX456" s="10"/>
      <c r="BBY456" s="10"/>
      <c r="BBZ456" s="10"/>
      <c r="BCA456" s="10"/>
      <c r="BCB456" s="10"/>
      <c r="BCC456" s="10"/>
      <c r="BCD456" s="10"/>
      <c r="BCE456" s="10"/>
      <c r="BCF456" s="10"/>
      <c r="BCG456" s="10"/>
      <c r="BCH456" s="10"/>
      <c r="BCI456" s="10"/>
      <c r="BCJ456" s="10"/>
      <c r="BCK456" s="10"/>
      <c r="BCL456" s="10"/>
      <c r="BCM456" s="10"/>
      <c r="BCN456" s="10"/>
      <c r="BCO456" s="10"/>
      <c r="BCP456" s="10"/>
      <c r="BCQ456" s="10"/>
      <c r="BCR456" s="10"/>
      <c r="BCS456" s="10"/>
      <c r="BCT456" s="10"/>
      <c r="BCU456" s="10"/>
      <c r="BCV456" s="10"/>
      <c r="BCW456" s="10"/>
      <c r="BCX456" s="10"/>
      <c r="BCY456" s="10"/>
      <c r="BCZ456" s="10"/>
      <c r="BDA456" s="10"/>
      <c r="BDB456" s="10"/>
      <c r="BDC456" s="10"/>
      <c r="BDD456" s="10"/>
      <c r="BDE456" s="10"/>
      <c r="BDF456" s="10"/>
      <c r="BDG456" s="10"/>
      <c r="BDH456" s="10"/>
      <c r="BDI456" s="10"/>
      <c r="BDJ456" s="10"/>
      <c r="BDK456" s="10"/>
      <c r="BDL456" s="10"/>
      <c r="BDM456" s="10"/>
      <c r="BDN456" s="10"/>
      <c r="BDO456" s="10"/>
      <c r="BDP456" s="10"/>
      <c r="BDQ456" s="10"/>
      <c r="BDR456" s="10"/>
      <c r="BDS456" s="10"/>
      <c r="BDT456" s="10"/>
      <c r="BDU456" s="10"/>
      <c r="BDV456" s="10"/>
      <c r="BDW456" s="10"/>
      <c r="BDX456" s="10"/>
      <c r="BDY456" s="10"/>
      <c r="BDZ456" s="10"/>
      <c r="BEA456" s="10"/>
      <c r="BEB456" s="10"/>
      <c r="BEC456" s="10"/>
      <c r="BED456" s="10"/>
      <c r="BEE456" s="10"/>
      <c r="BEF456" s="10"/>
      <c r="BEG456" s="10"/>
      <c r="BEH456" s="10"/>
      <c r="BEI456" s="10"/>
      <c r="BEJ456" s="10"/>
      <c r="BEK456" s="10"/>
      <c r="BEL456" s="10"/>
      <c r="BEM456" s="10"/>
      <c r="BEN456" s="10"/>
      <c r="BEO456" s="10"/>
      <c r="BEP456" s="10"/>
      <c r="BEQ456" s="10"/>
      <c r="BER456" s="10"/>
      <c r="BES456" s="10"/>
      <c r="BET456" s="10"/>
      <c r="BEU456" s="10"/>
      <c r="BEV456" s="10"/>
      <c r="BEW456" s="10"/>
      <c r="BEX456" s="10"/>
      <c r="BEY456" s="10"/>
      <c r="BEZ456" s="10"/>
      <c r="BFA456" s="10"/>
      <c r="BFB456" s="10"/>
      <c r="BFC456" s="10"/>
      <c r="BFD456" s="10"/>
      <c r="BFE456" s="10"/>
      <c r="BFF456" s="10"/>
      <c r="BFG456" s="10"/>
      <c r="BFH456" s="10"/>
      <c r="BFI456" s="10"/>
      <c r="BFJ456" s="10"/>
      <c r="BFK456" s="10"/>
      <c r="BFL456" s="10"/>
      <c r="BFM456" s="10"/>
      <c r="BFN456" s="10"/>
      <c r="BFO456" s="10"/>
      <c r="BFP456" s="10"/>
      <c r="BFQ456" s="10"/>
      <c r="BFR456" s="10"/>
      <c r="BFS456" s="10"/>
      <c r="BFT456" s="10"/>
      <c r="BFU456" s="10"/>
      <c r="BFV456" s="10"/>
      <c r="BFW456" s="10"/>
      <c r="BFX456" s="10"/>
      <c r="BFY456" s="10"/>
      <c r="BFZ456" s="10"/>
      <c r="BGA456" s="10"/>
      <c r="BGB456" s="10"/>
      <c r="BGC456" s="10"/>
      <c r="BGD456" s="10"/>
      <c r="BGE456" s="10"/>
      <c r="BGF456" s="10"/>
      <c r="BGG456" s="10"/>
      <c r="BGH456" s="10"/>
      <c r="BGI456" s="10"/>
      <c r="BGJ456" s="10"/>
      <c r="BGK456" s="10"/>
      <c r="BGL456" s="10"/>
      <c r="BGM456" s="10"/>
      <c r="BGN456" s="10"/>
      <c r="BGO456" s="10"/>
      <c r="BGP456" s="10"/>
      <c r="BGQ456" s="10"/>
      <c r="BGR456" s="10"/>
      <c r="BGS456" s="10"/>
      <c r="BGT456" s="10"/>
      <c r="BGU456" s="10"/>
      <c r="BGV456" s="10"/>
      <c r="BGW456" s="10"/>
      <c r="BGX456" s="10"/>
      <c r="BGY456" s="10"/>
      <c r="BGZ456" s="10"/>
      <c r="BHA456" s="10"/>
      <c r="BHB456" s="10"/>
      <c r="BHC456" s="10"/>
      <c r="BHD456" s="10"/>
      <c r="BHE456" s="10"/>
      <c r="BHF456" s="10"/>
      <c r="BHG456" s="10"/>
      <c r="BHH456" s="10"/>
      <c r="BHI456" s="10"/>
      <c r="BHJ456" s="10"/>
      <c r="BHK456" s="10"/>
      <c r="BHL456" s="10"/>
      <c r="BHM456" s="10"/>
      <c r="BHN456" s="10"/>
      <c r="BHO456" s="10"/>
      <c r="BHP456" s="10"/>
      <c r="BHQ456" s="10"/>
      <c r="BHR456" s="10"/>
      <c r="BHS456" s="10"/>
      <c r="BHT456" s="10"/>
      <c r="BHU456" s="10"/>
      <c r="BHV456" s="10"/>
      <c r="BHW456" s="10"/>
      <c r="BHX456" s="10"/>
      <c r="BHY456" s="10"/>
      <c r="BHZ456" s="10"/>
      <c r="BIA456" s="10"/>
      <c r="BIB456" s="10"/>
      <c r="BIC456" s="10"/>
      <c r="BID456" s="10"/>
      <c r="BIE456" s="10"/>
      <c r="BIF456" s="10"/>
      <c r="BIG456" s="10"/>
      <c r="BIH456" s="10"/>
      <c r="BII456" s="10"/>
      <c r="BIJ456" s="10"/>
      <c r="BIK456" s="10"/>
      <c r="BIL456" s="10"/>
      <c r="BIM456" s="10"/>
      <c r="BIN456" s="10"/>
      <c r="BIO456" s="10"/>
      <c r="BIP456" s="10"/>
      <c r="BIQ456" s="10"/>
      <c r="BIR456" s="10"/>
      <c r="BIS456" s="10"/>
      <c r="BIT456" s="10"/>
      <c r="BIU456" s="10"/>
      <c r="BIV456" s="10"/>
      <c r="BIW456" s="10"/>
      <c r="BIX456" s="10"/>
      <c r="BIY456" s="10"/>
      <c r="BIZ456" s="10"/>
      <c r="BJA456" s="10"/>
      <c r="BJB456" s="10"/>
      <c r="BJC456" s="10"/>
      <c r="BJD456" s="10"/>
      <c r="BJE456" s="10"/>
      <c r="BJF456" s="10"/>
      <c r="BJG456" s="10"/>
      <c r="BJH456" s="10"/>
      <c r="BJI456" s="10"/>
      <c r="BJJ456" s="10"/>
      <c r="BJK456" s="10"/>
      <c r="BJL456" s="10"/>
      <c r="BJM456" s="10"/>
      <c r="BJN456" s="10"/>
      <c r="BJO456" s="10"/>
      <c r="BJP456" s="10"/>
      <c r="BJQ456" s="10"/>
      <c r="BJR456" s="10"/>
      <c r="BJS456" s="10"/>
      <c r="BJT456" s="10"/>
      <c r="BJU456" s="10"/>
      <c r="BJV456" s="10"/>
      <c r="BJW456" s="10"/>
      <c r="BJX456" s="10"/>
      <c r="BJY456" s="10"/>
      <c r="BJZ456" s="10"/>
      <c r="BKA456" s="10"/>
      <c r="BKB456" s="10"/>
      <c r="BKC456" s="10"/>
      <c r="BKD456" s="10"/>
      <c r="BKE456" s="10"/>
      <c r="BKF456" s="10"/>
      <c r="BKG456" s="10"/>
      <c r="BKH456" s="10"/>
      <c r="BKI456" s="10"/>
      <c r="BKJ456" s="10"/>
      <c r="BKK456" s="10"/>
      <c r="BKL456" s="10"/>
      <c r="BKM456" s="10"/>
      <c r="BKN456" s="10"/>
      <c r="BKO456" s="10"/>
      <c r="BKP456" s="10"/>
      <c r="BKQ456" s="10"/>
      <c r="BKR456" s="10"/>
      <c r="BKS456" s="10"/>
      <c r="BKT456" s="10"/>
      <c r="BKU456" s="10"/>
      <c r="BKV456" s="10"/>
      <c r="BKW456" s="10"/>
      <c r="BKX456" s="10"/>
      <c r="BKY456" s="10"/>
      <c r="BKZ456" s="10"/>
      <c r="BLA456" s="10"/>
      <c r="BLB456" s="10"/>
      <c r="BLC456" s="10"/>
      <c r="BLD456" s="10"/>
      <c r="BLE456" s="10"/>
      <c r="BLF456" s="10"/>
      <c r="BLG456" s="10"/>
      <c r="BLH456" s="10"/>
      <c r="BLI456" s="10"/>
      <c r="BLJ456" s="10"/>
      <c r="BLK456" s="10"/>
      <c r="BLL456" s="10"/>
      <c r="BLM456" s="10"/>
      <c r="BLN456" s="10"/>
      <c r="BLO456" s="10"/>
      <c r="BLP456" s="10"/>
      <c r="BLQ456" s="10"/>
      <c r="BLR456" s="10"/>
      <c r="BLS456" s="10"/>
      <c r="BLT456" s="10"/>
      <c r="BLU456" s="10"/>
      <c r="BLV456" s="10"/>
      <c r="BLW456" s="10"/>
      <c r="BLX456" s="10"/>
      <c r="BLY456" s="10"/>
      <c r="BLZ456" s="10"/>
      <c r="BMA456" s="10"/>
      <c r="BMB456" s="10"/>
      <c r="BMC456" s="10"/>
      <c r="BMD456" s="10"/>
      <c r="BME456" s="10"/>
      <c r="BMF456" s="10"/>
      <c r="BMG456" s="10"/>
      <c r="BMH456" s="10"/>
      <c r="BMI456" s="10"/>
      <c r="BMJ456" s="10"/>
      <c r="BMK456" s="10"/>
      <c r="BML456" s="10"/>
      <c r="BMM456" s="10"/>
      <c r="BMN456" s="10"/>
      <c r="BMO456" s="10"/>
      <c r="BMP456" s="10"/>
      <c r="BMQ456" s="10"/>
      <c r="BMR456" s="10"/>
      <c r="BMS456" s="10"/>
      <c r="BMT456" s="10"/>
      <c r="BMU456" s="10"/>
      <c r="BMV456" s="10"/>
      <c r="BMW456" s="10"/>
      <c r="BMX456" s="10"/>
      <c r="BMY456" s="10"/>
      <c r="BMZ456" s="10"/>
      <c r="BNA456" s="10"/>
      <c r="BNB456" s="10"/>
      <c r="BNC456" s="10"/>
      <c r="BND456" s="10"/>
      <c r="BNE456" s="10"/>
      <c r="BNF456" s="10"/>
      <c r="BNG456" s="10"/>
      <c r="BNH456" s="10"/>
      <c r="BNI456" s="10"/>
      <c r="BNJ456" s="10"/>
      <c r="BNK456" s="10"/>
      <c r="BNL456" s="10"/>
      <c r="BNM456" s="10"/>
      <c r="BNN456" s="10"/>
      <c r="BNO456" s="10"/>
      <c r="BNP456" s="10"/>
      <c r="BNQ456" s="10"/>
      <c r="BNR456" s="10"/>
      <c r="BNS456" s="10"/>
      <c r="BNT456" s="10"/>
      <c r="BNU456" s="10"/>
      <c r="BNV456" s="10"/>
      <c r="BNW456" s="10"/>
      <c r="BNX456" s="10"/>
      <c r="BNY456" s="10"/>
      <c r="BNZ456" s="10"/>
      <c r="BOA456" s="10"/>
      <c r="BOB456" s="10"/>
      <c r="BOC456" s="10"/>
      <c r="BOD456" s="10"/>
      <c r="BOE456" s="10"/>
      <c r="BOF456" s="10"/>
      <c r="BOG456" s="10"/>
      <c r="BOH456" s="10"/>
      <c r="BOI456" s="10"/>
      <c r="BOJ456" s="10"/>
      <c r="BOK456" s="10"/>
      <c r="BOL456" s="10"/>
      <c r="BOM456" s="10"/>
      <c r="BON456" s="10"/>
      <c r="BOO456" s="10"/>
      <c r="BOP456" s="10"/>
      <c r="BOQ456" s="10"/>
      <c r="BOR456" s="10"/>
      <c r="BOS456" s="10"/>
      <c r="BOT456" s="10"/>
      <c r="BOU456" s="10"/>
      <c r="BOV456" s="10"/>
      <c r="BOW456" s="10"/>
      <c r="BOX456" s="10"/>
      <c r="BOY456" s="10"/>
      <c r="BOZ456" s="10"/>
      <c r="BPA456" s="10"/>
      <c r="BPB456" s="10"/>
      <c r="BPC456" s="10"/>
      <c r="BPD456" s="10"/>
      <c r="BPE456" s="10"/>
      <c r="BPF456" s="10"/>
      <c r="BPG456" s="10"/>
      <c r="BPH456" s="10"/>
      <c r="BPI456" s="10"/>
      <c r="BPJ456" s="10"/>
      <c r="BPK456" s="10"/>
      <c r="BPL456" s="10"/>
      <c r="BPM456" s="10"/>
      <c r="BPN456" s="10"/>
      <c r="BPO456" s="10"/>
      <c r="BPP456" s="10"/>
      <c r="BPQ456" s="10"/>
      <c r="BPR456" s="10"/>
      <c r="BPS456" s="10"/>
      <c r="BPT456" s="10"/>
      <c r="BPU456" s="10"/>
      <c r="BPV456" s="10"/>
      <c r="BPW456" s="10"/>
      <c r="BPX456" s="10"/>
      <c r="BPY456" s="10"/>
      <c r="BPZ456" s="10"/>
      <c r="BQA456" s="10"/>
      <c r="BQB456" s="10"/>
      <c r="BQC456" s="10"/>
      <c r="BQD456" s="10"/>
      <c r="BQE456" s="10"/>
      <c r="BQF456" s="10"/>
      <c r="BQG456" s="10"/>
      <c r="BQH456" s="10"/>
      <c r="BQI456" s="10"/>
      <c r="BQJ456" s="10"/>
      <c r="BQK456" s="10"/>
      <c r="BQL456" s="10"/>
      <c r="BQM456" s="10"/>
      <c r="BQN456" s="10"/>
      <c r="BQO456" s="10"/>
      <c r="BQP456" s="10"/>
      <c r="BQQ456" s="10"/>
      <c r="BQR456" s="10"/>
      <c r="BQS456" s="10"/>
      <c r="BQT456" s="10"/>
      <c r="BQU456" s="10"/>
      <c r="BQV456" s="10"/>
      <c r="BQW456" s="10"/>
      <c r="BQX456" s="10"/>
      <c r="BQY456" s="10"/>
      <c r="BQZ456" s="10"/>
      <c r="BRA456" s="10"/>
      <c r="BRB456" s="10"/>
      <c r="BRC456" s="10"/>
      <c r="BRD456" s="10"/>
      <c r="BRE456" s="10"/>
      <c r="BRF456" s="10"/>
      <c r="BRG456" s="10"/>
      <c r="BRH456" s="10"/>
      <c r="BRI456" s="10"/>
      <c r="BRJ456" s="10"/>
      <c r="BRK456" s="10"/>
      <c r="BRL456" s="10"/>
      <c r="BRM456" s="10"/>
      <c r="BRN456" s="10"/>
      <c r="BRO456" s="10"/>
      <c r="BRP456" s="10"/>
      <c r="BRQ456" s="10"/>
      <c r="BRR456" s="10"/>
      <c r="BRS456" s="10"/>
      <c r="BRT456" s="10"/>
      <c r="BRU456" s="10"/>
      <c r="BRV456" s="10"/>
      <c r="BRW456" s="10"/>
      <c r="BRX456" s="10"/>
      <c r="BRY456" s="10"/>
      <c r="BRZ456" s="10"/>
    </row>
    <row r="457" spans="1:1846" s="13" customFormat="1" x14ac:dyDescent="0.3">
      <c r="A457" s="332">
        <v>2</v>
      </c>
      <c r="B457" s="235"/>
      <c r="C457" s="235"/>
      <c r="D457" s="235"/>
      <c r="E457" s="544"/>
      <c r="F457" s="332"/>
      <c r="G457" s="400" t="s">
        <v>518</v>
      </c>
      <c r="H457" s="61">
        <f>H458+H470+H494+H509</f>
        <v>934198909.73000002</v>
      </c>
      <c r="I457" s="62">
        <f>I458+I470+I494+I509</f>
        <v>2840421189.73</v>
      </c>
      <c r="J457" s="62">
        <f>J458+J470+J494+J509</f>
        <v>2684258943.8000002</v>
      </c>
      <c r="K457" s="62">
        <f>K458+K470+K494+K509</f>
        <v>2642758943.8000002</v>
      </c>
      <c r="L457" s="211"/>
      <c r="M457" s="507">
        <f>M458+M470+M494+M509</f>
        <v>279611013</v>
      </c>
      <c r="N457" s="62">
        <f>N458+N470+N494+N509</f>
        <v>484492064.36000001</v>
      </c>
      <c r="O457" s="62">
        <f>O458+O470+O494+O509</f>
        <v>268476383</v>
      </c>
      <c r="P457" s="62">
        <f>P458+P470+P494+P509</f>
        <v>268476383</v>
      </c>
      <c r="Q457" s="63"/>
      <c r="R457" s="507">
        <f>R458+R470+R494+R509</f>
        <v>0</v>
      </c>
      <c r="S457" s="62">
        <f t="shared" ref="S457:U457" si="284">S458+S470+S494+S509</f>
        <v>0</v>
      </c>
      <c r="T457" s="62">
        <f t="shared" si="284"/>
        <v>0</v>
      </c>
      <c r="U457" s="62">
        <f t="shared" si="284"/>
        <v>0</v>
      </c>
      <c r="V457" s="211"/>
      <c r="W457" s="507">
        <f t="shared" si="226"/>
        <v>1213809922.73</v>
      </c>
      <c r="X457" s="62">
        <f>I457+N457+S457</f>
        <v>3324913254.0900002</v>
      </c>
      <c r="Y457" s="62">
        <f t="shared" si="226"/>
        <v>2952735326.8000002</v>
      </c>
      <c r="Z457" s="145">
        <f t="shared" si="226"/>
        <v>2911235326.8000002</v>
      </c>
      <c r="AA457" s="897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  <c r="UQ457" s="10"/>
      <c r="UR457" s="10"/>
      <c r="US457" s="10"/>
      <c r="UT457" s="10"/>
      <c r="UU457" s="10"/>
      <c r="UV457" s="10"/>
      <c r="UW457" s="10"/>
      <c r="UX457" s="10"/>
      <c r="UY457" s="10"/>
      <c r="UZ457" s="10"/>
      <c r="VA457" s="10"/>
      <c r="VB457" s="10"/>
      <c r="VC457" s="10"/>
      <c r="VD457" s="10"/>
      <c r="VE457" s="10"/>
      <c r="VF457" s="10"/>
      <c r="VG457" s="10"/>
      <c r="VH457" s="10"/>
      <c r="VI457" s="10"/>
      <c r="VJ457" s="10"/>
      <c r="VK457" s="10"/>
      <c r="VL457" s="10"/>
      <c r="VM457" s="10"/>
      <c r="VN457" s="10"/>
      <c r="VO457" s="10"/>
      <c r="VP457" s="10"/>
      <c r="VQ457" s="10"/>
      <c r="VR457" s="10"/>
      <c r="VS457" s="10"/>
      <c r="VT457" s="10"/>
      <c r="VU457" s="10"/>
      <c r="VV457" s="10"/>
      <c r="VW457" s="10"/>
      <c r="VX457" s="10"/>
      <c r="VY457" s="10"/>
      <c r="VZ457" s="10"/>
      <c r="WA457" s="10"/>
      <c r="WB457" s="10"/>
      <c r="WC457" s="10"/>
      <c r="WD457" s="10"/>
      <c r="WE457" s="10"/>
      <c r="WF457" s="10"/>
      <c r="WG457" s="10"/>
      <c r="WH457" s="10"/>
      <c r="WI457" s="10"/>
      <c r="WJ457" s="10"/>
      <c r="WK457" s="10"/>
      <c r="WL457" s="10"/>
      <c r="WM457" s="10"/>
      <c r="WN457" s="10"/>
      <c r="WO457" s="10"/>
      <c r="WP457" s="10"/>
      <c r="WQ457" s="10"/>
      <c r="WR457" s="10"/>
      <c r="WS457" s="10"/>
      <c r="WT457" s="10"/>
      <c r="WU457" s="10"/>
      <c r="WV457" s="10"/>
      <c r="WW457" s="10"/>
      <c r="WX457" s="10"/>
      <c r="WY457" s="10"/>
      <c r="WZ457" s="10"/>
      <c r="XA457" s="10"/>
      <c r="XB457" s="10"/>
      <c r="XC457" s="10"/>
      <c r="XD457" s="10"/>
      <c r="XE457" s="10"/>
      <c r="XF457" s="10"/>
      <c r="XG457" s="10"/>
      <c r="XH457" s="10"/>
      <c r="XI457" s="10"/>
      <c r="XJ457" s="10"/>
      <c r="XK457" s="10"/>
      <c r="XL457" s="10"/>
      <c r="XM457" s="10"/>
      <c r="XN457" s="10"/>
      <c r="XO457" s="10"/>
      <c r="XP457" s="10"/>
      <c r="XQ457" s="10"/>
      <c r="XR457" s="10"/>
      <c r="XS457" s="10"/>
      <c r="XT457" s="10"/>
      <c r="XU457" s="10"/>
      <c r="XV457" s="10"/>
      <c r="XW457" s="10"/>
      <c r="XX457" s="10"/>
      <c r="XY457" s="10"/>
      <c r="XZ457" s="10"/>
      <c r="YA457" s="10"/>
      <c r="YB457" s="10"/>
      <c r="YC457" s="10"/>
      <c r="YD457" s="10"/>
      <c r="YE457" s="10"/>
      <c r="YF457" s="10"/>
      <c r="YG457" s="10"/>
      <c r="YH457" s="10"/>
      <c r="YI457" s="10"/>
      <c r="YJ457" s="10"/>
      <c r="YK457" s="10"/>
      <c r="YL457" s="10"/>
      <c r="YM457" s="10"/>
      <c r="YN457" s="10"/>
      <c r="YO457" s="10"/>
      <c r="YP457" s="10"/>
      <c r="YQ457" s="10"/>
      <c r="YR457" s="10"/>
      <c r="YS457" s="10"/>
      <c r="YT457" s="10"/>
      <c r="YU457" s="10"/>
      <c r="YV457" s="10"/>
      <c r="YW457" s="10"/>
      <c r="YX457" s="10"/>
      <c r="YY457" s="10"/>
      <c r="YZ457" s="10"/>
      <c r="ZA457" s="10"/>
      <c r="ZB457" s="10"/>
      <c r="ZC457" s="10"/>
      <c r="ZD457" s="10"/>
      <c r="ZE457" s="10"/>
      <c r="ZF457" s="10"/>
      <c r="ZG457" s="10"/>
      <c r="ZH457" s="10"/>
      <c r="ZI457" s="10"/>
      <c r="ZJ457" s="10"/>
      <c r="ZK457" s="10"/>
      <c r="ZL457" s="10"/>
      <c r="ZM457" s="10"/>
      <c r="ZN457" s="10"/>
      <c r="ZO457" s="10"/>
      <c r="ZP457" s="10"/>
      <c r="ZQ457" s="10"/>
      <c r="ZR457" s="10"/>
      <c r="ZS457" s="10"/>
      <c r="ZT457" s="10"/>
      <c r="ZU457" s="10"/>
      <c r="ZV457" s="10"/>
      <c r="ZW457" s="10"/>
      <c r="ZX457" s="10"/>
      <c r="ZY457" s="10"/>
      <c r="ZZ457" s="10"/>
      <c r="AAA457" s="10"/>
      <c r="AAB457" s="10"/>
      <c r="AAC457" s="10"/>
      <c r="AAD457" s="10"/>
      <c r="AAE457" s="10"/>
      <c r="AAF457" s="10"/>
      <c r="AAG457" s="10"/>
      <c r="AAH457" s="10"/>
      <c r="AAI457" s="10"/>
      <c r="AAJ457" s="10"/>
      <c r="AAK457" s="10"/>
      <c r="AAL457" s="10"/>
      <c r="AAM457" s="10"/>
      <c r="AAN457" s="10"/>
      <c r="AAO457" s="10"/>
      <c r="AAP457" s="10"/>
      <c r="AAQ457" s="10"/>
      <c r="AAR457" s="10"/>
      <c r="AAS457" s="10"/>
      <c r="AAT457" s="10"/>
      <c r="AAU457" s="10"/>
      <c r="AAV457" s="10"/>
      <c r="AAW457" s="10"/>
      <c r="AAX457" s="10"/>
      <c r="AAY457" s="10"/>
      <c r="AAZ457" s="10"/>
      <c r="ABA457" s="10"/>
      <c r="ABB457" s="10"/>
      <c r="ABC457" s="10"/>
      <c r="ABD457" s="10"/>
      <c r="ABE457" s="10"/>
      <c r="ABF457" s="10"/>
      <c r="ABG457" s="10"/>
      <c r="ABH457" s="10"/>
      <c r="ABI457" s="10"/>
      <c r="ABJ457" s="10"/>
      <c r="ABK457" s="10"/>
      <c r="ABL457" s="10"/>
      <c r="ABM457" s="10"/>
      <c r="ABN457" s="10"/>
      <c r="ABO457" s="10"/>
      <c r="ABP457" s="10"/>
      <c r="ABQ457" s="10"/>
      <c r="ABR457" s="10"/>
      <c r="ABS457" s="10"/>
      <c r="ABT457" s="10"/>
      <c r="ABU457" s="10"/>
      <c r="ABV457" s="10"/>
      <c r="ABW457" s="10"/>
      <c r="ABX457" s="10"/>
      <c r="ABY457" s="10"/>
      <c r="ABZ457" s="10"/>
      <c r="ACA457" s="10"/>
      <c r="ACB457" s="10"/>
      <c r="ACC457" s="10"/>
      <c r="ACD457" s="10"/>
      <c r="ACE457" s="10"/>
      <c r="ACF457" s="10"/>
      <c r="ACG457" s="10"/>
      <c r="ACH457" s="10"/>
      <c r="ACI457" s="10"/>
      <c r="ACJ457" s="10"/>
      <c r="ACK457" s="10"/>
      <c r="ACL457" s="10"/>
      <c r="ACM457" s="10"/>
      <c r="ACN457" s="10"/>
      <c r="ACO457" s="10"/>
      <c r="ACP457" s="10"/>
      <c r="ACQ457" s="10"/>
      <c r="ACR457" s="10"/>
      <c r="ACS457" s="10"/>
      <c r="ACT457" s="10"/>
      <c r="ACU457" s="10"/>
      <c r="ACV457" s="10"/>
      <c r="ACW457" s="10"/>
      <c r="ACX457" s="10"/>
      <c r="ACY457" s="10"/>
      <c r="ACZ457" s="10"/>
      <c r="ADA457" s="10"/>
      <c r="ADB457" s="10"/>
      <c r="ADC457" s="10"/>
      <c r="ADD457" s="10"/>
      <c r="ADE457" s="10"/>
      <c r="ADF457" s="10"/>
      <c r="ADG457" s="10"/>
      <c r="ADH457" s="10"/>
      <c r="ADI457" s="10"/>
      <c r="ADJ457" s="10"/>
      <c r="ADK457" s="10"/>
      <c r="ADL457" s="10"/>
      <c r="ADM457" s="10"/>
      <c r="ADN457" s="10"/>
      <c r="ADO457" s="10"/>
      <c r="ADP457" s="10"/>
      <c r="ADQ457" s="10"/>
      <c r="ADR457" s="10"/>
      <c r="ADS457" s="10"/>
      <c r="ADT457" s="10"/>
      <c r="ADU457" s="10"/>
      <c r="ADV457" s="10"/>
      <c r="ADW457" s="10"/>
      <c r="ADX457" s="10"/>
      <c r="ADY457" s="10"/>
      <c r="ADZ457" s="10"/>
      <c r="AEA457" s="10"/>
      <c r="AEB457" s="10"/>
      <c r="AEC457" s="10"/>
      <c r="AED457" s="10"/>
      <c r="AEE457" s="10"/>
      <c r="AEF457" s="10"/>
      <c r="AEG457" s="10"/>
      <c r="AEH457" s="10"/>
      <c r="AEI457" s="10"/>
      <c r="AEJ457" s="10"/>
      <c r="AEK457" s="10"/>
      <c r="AEL457" s="10"/>
      <c r="AEM457" s="10"/>
      <c r="AEN457" s="10"/>
      <c r="AEO457" s="10"/>
      <c r="AEP457" s="10"/>
      <c r="AEQ457" s="10"/>
      <c r="AER457" s="10"/>
      <c r="AES457" s="10"/>
      <c r="AET457" s="10"/>
      <c r="AEU457" s="10"/>
      <c r="AEV457" s="10"/>
      <c r="AEW457" s="10"/>
      <c r="AEX457" s="10"/>
      <c r="AEY457" s="10"/>
      <c r="AEZ457" s="10"/>
      <c r="AFA457" s="10"/>
      <c r="AFB457" s="10"/>
      <c r="AFC457" s="10"/>
      <c r="AFD457" s="10"/>
      <c r="AFE457" s="10"/>
      <c r="AFF457" s="10"/>
      <c r="AFG457" s="10"/>
      <c r="AFH457" s="10"/>
      <c r="AFI457" s="10"/>
      <c r="AFJ457" s="10"/>
      <c r="AFK457" s="10"/>
      <c r="AFL457" s="10"/>
      <c r="AFM457" s="10"/>
      <c r="AFN457" s="10"/>
      <c r="AFO457" s="10"/>
      <c r="AFP457" s="10"/>
      <c r="AFQ457" s="10"/>
      <c r="AFR457" s="10"/>
      <c r="AFS457" s="10"/>
      <c r="AFT457" s="10"/>
      <c r="AFU457" s="10"/>
      <c r="AFV457" s="10"/>
      <c r="AFW457" s="10"/>
      <c r="AFX457" s="10"/>
      <c r="AFY457" s="10"/>
      <c r="AFZ457" s="10"/>
      <c r="AGA457" s="10"/>
      <c r="AGB457" s="10"/>
      <c r="AGC457" s="10"/>
      <c r="AGD457" s="10"/>
      <c r="AGE457" s="10"/>
      <c r="AGF457" s="10"/>
      <c r="AGG457" s="10"/>
      <c r="AGH457" s="10"/>
      <c r="AGI457" s="10"/>
      <c r="AGJ457" s="10"/>
      <c r="AGK457" s="10"/>
      <c r="AGL457" s="10"/>
      <c r="AGM457" s="10"/>
      <c r="AGN457" s="10"/>
      <c r="AGO457" s="10"/>
      <c r="AGP457" s="10"/>
      <c r="AGQ457" s="10"/>
      <c r="AGR457" s="10"/>
      <c r="AGS457" s="10"/>
      <c r="AGT457" s="10"/>
      <c r="AGU457" s="10"/>
      <c r="AGV457" s="10"/>
      <c r="AGW457" s="10"/>
      <c r="AGX457" s="10"/>
      <c r="AGY457" s="10"/>
      <c r="AGZ457" s="10"/>
      <c r="AHA457" s="10"/>
      <c r="AHB457" s="10"/>
      <c r="AHC457" s="10"/>
      <c r="AHD457" s="10"/>
      <c r="AHE457" s="10"/>
      <c r="AHF457" s="10"/>
      <c r="AHG457" s="10"/>
      <c r="AHH457" s="10"/>
      <c r="AHI457" s="10"/>
      <c r="AHJ457" s="10"/>
      <c r="AHK457" s="10"/>
      <c r="AHL457" s="10"/>
      <c r="AHM457" s="10"/>
      <c r="AHN457" s="10"/>
      <c r="AHO457" s="10"/>
      <c r="AHP457" s="10"/>
      <c r="AHQ457" s="10"/>
      <c r="AHR457" s="10"/>
      <c r="AHS457" s="10"/>
      <c r="AHT457" s="10"/>
      <c r="AHU457" s="10"/>
      <c r="AHV457" s="10"/>
      <c r="AHW457" s="10"/>
      <c r="AHX457" s="10"/>
      <c r="AHY457" s="10"/>
      <c r="AHZ457" s="10"/>
      <c r="AIA457" s="10"/>
      <c r="AIB457" s="10"/>
      <c r="AIC457" s="10"/>
      <c r="AID457" s="10"/>
      <c r="AIE457" s="10"/>
      <c r="AIF457" s="10"/>
      <c r="AIG457" s="10"/>
      <c r="AIH457" s="10"/>
      <c r="AII457" s="10"/>
      <c r="AIJ457" s="10"/>
      <c r="AIK457" s="10"/>
      <c r="AIL457" s="10"/>
      <c r="AIM457" s="10"/>
      <c r="AIN457" s="10"/>
      <c r="AIO457" s="10"/>
      <c r="AIP457" s="10"/>
      <c r="AIQ457" s="10"/>
      <c r="AIR457" s="10"/>
      <c r="AIS457" s="10"/>
      <c r="AIT457" s="10"/>
      <c r="AIU457" s="10"/>
      <c r="AIV457" s="10"/>
      <c r="AIW457" s="10"/>
      <c r="AIX457" s="10"/>
      <c r="AIY457" s="10"/>
      <c r="AIZ457" s="10"/>
      <c r="AJA457" s="10"/>
      <c r="AJB457" s="10"/>
      <c r="AJC457" s="10"/>
      <c r="AJD457" s="10"/>
      <c r="AJE457" s="10"/>
      <c r="AJF457" s="10"/>
      <c r="AJG457" s="10"/>
      <c r="AJH457" s="10"/>
      <c r="AJI457" s="10"/>
      <c r="AJJ457" s="10"/>
      <c r="AJK457" s="10"/>
      <c r="AJL457" s="10"/>
      <c r="AJM457" s="10"/>
      <c r="AJN457" s="10"/>
      <c r="AJO457" s="10"/>
      <c r="AJP457" s="10"/>
      <c r="AJQ457" s="10"/>
      <c r="AJR457" s="10"/>
      <c r="AJS457" s="10"/>
      <c r="AJT457" s="10"/>
      <c r="AJU457" s="10"/>
      <c r="AJV457" s="10"/>
      <c r="AJW457" s="10"/>
      <c r="AJX457" s="10"/>
      <c r="AJY457" s="10"/>
      <c r="AJZ457" s="10"/>
      <c r="AKA457" s="10"/>
      <c r="AKB457" s="10"/>
      <c r="AKC457" s="10"/>
      <c r="AKD457" s="10"/>
      <c r="AKE457" s="10"/>
      <c r="AKF457" s="10"/>
      <c r="AKG457" s="10"/>
      <c r="AKH457" s="10"/>
      <c r="AKI457" s="10"/>
      <c r="AKJ457" s="10"/>
      <c r="AKK457" s="10"/>
      <c r="AKL457" s="10"/>
      <c r="AKM457" s="10"/>
      <c r="AKN457" s="10"/>
      <c r="AKO457" s="10"/>
      <c r="AKP457" s="10"/>
      <c r="AKQ457" s="10"/>
      <c r="AKR457" s="10"/>
      <c r="AKS457" s="10"/>
      <c r="AKT457" s="10"/>
      <c r="AKU457" s="10"/>
      <c r="AKV457" s="10"/>
      <c r="AKW457" s="10"/>
      <c r="AKX457" s="10"/>
      <c r="AKY457" s="10"/>
      <c r="AKZ457" s="10"/>
      <c r="ALA457" s="10"/>
      <c r="ALB457" s="10"/>
      <c r="ALC457" s="10"/>
      <c r="ALD457" s="10"/>
      <c r="ALE457" s="10"/>
      <c r="ALF457" s="10"/>
      <c r="ALG457" s="10"/>
      <c r="ALH457" s="10"/>
      <c r="ALI457" s="10"/>
      <c r="ALJ457" s="10"/>
      <c r="ALK457" s="10"/>
      <c r="ALL457" s="10"/>
      <c r="ALM457" s="10"/>
      <c r="ALN457" s="10"/>
      <c r="ALO457" s="10"/>
      <c r="ALP457" s="10"/>
      <c r="ALQ457" s="10"/>
      <c r="ALR457" s="10"/>
      <c r="ALS457" s="10"/>
      <c r="ALT457" s="10"/>
      <c r="ALU457" s="10"/>
      <c r="ALV457" s="10"/>
      <c r="ALW457" s="10"/>
      <c r="ALX457" s="10"/>
      <c r="ALY457" s="10"/>
      <c r="ALZ457" s="10"/>
      <c r="AMA457" s="10"/>
      <c r="AMB457" s="10"/>
      <c r="AMC457" s="10"/>
      <c r="AMD457" s="10"/>
      <c r="AME457" s="10"/>
      <c r="AMF457" s="10"/>
      <c r="AMG457" s="10"/>
      <c r="AMH457" s="10"/>
      <c r="AMI457" s="10"/>
      <c r="AMJ457" s="10"/>
      <c r="AMK457" s="10"/>
      <c r="AML457" s="10"/>
      <c r="AMM457" s="10"/>
      <c r="AMN457" s="10"/>
      <c r="AMO457" s="10"/>
      <c r="AMP457" s="10"/>
      <c r="AMQ457" s="10"/>
      <c r="AMR457" s="10"/>
      <c r="AMS457" s="10"/>
      <c r="AMT457" s="10"/>
      <c r="AMU457" s="10"/>
      <c r="AMV457" s="10"/>
      <c r="AMW457" s="10"/>
      <c r="AMX457" s="10"/>
      <c r="AMY457" s="10"/>
      <c r="AMZ457" s="10"/>
      <c r="ANA457" s="10"/>
      <c r="ANB457" s="10"/>
      <c r="ANC457" s="10"/>
      <c r="AND457" s="10"/>
      <c r="ANE457" s="10"/>
      <c r="ANF457" s="10"/>
      <c r="ANG457" s="10"/>
      <c r="ANH457" s="10"/>
      <c r="ANI457" s="10"/>
      <c r="ANJ457" s="10"/>
      <c r="ANK457" s="10"/>
      <c r="ANL457" s="10"/>
      <c r="ANM457" s="10"/>
      <c r="ANN457" s="10"/>
      <c r="ANO457" s="10"/>
      <c r="ANP457" s="10"/>
      <c r="ANQ457" s="10"/>
      <c r="ANR457" s="10"/>
      <c r="ANS457" s="10"/>
      <c r="ANT457" s="10"/>
      <c r="ANU457" s="10"/>
      <c r="ANV457" s="10"/>
      <c r="ANW457" s="10"/>
      <c r="ANX457" s="10"/>
      <c r="ANY457" s="10"/>
      <c r="ANZ457" s="10"/>
      <c r="AOA457" s="10"/>
      <c r="AOB457" s="10"/>
      <c r="AOC457" s="10"/>
      <c r="AOD457" s="10"/>
      <c r="AOE457" s="10"/>
      <c r="AOF457" s="10"/>
      <c r="AOG457" s="10"/>
      <c r="AOH457" s="10"/>
      <c r="AOI457" s="10"/>
      <c r="AOJ457" s="10"/>
      <c r="AOK457" s="10"/>
      <c r="AOL457" s="10"/>
      <c r="AOM457" s="10"/>
      <c r="AON457" s="10"/>
      <c r="AOO457" s="10"/>
      <c r="AOP457" s="10"/>
      <c r="AOQ457" s="10"/>
      <c r="AOR457" s="10"/>
      <c r="AOS457" s="10"/>
      <c r="AOT457" s="10"/>
      <c r="AOU457" s="10"/>
      <c r="AOV457" s="10"/>
      <c r="AOW457" s="10"/>
      <c r="AOX457" s="10"/>
      <c r="AOY457" s="10"/>
      <c r="AOZ457" s="10"/>
      <c r="APA457" s="10"/>
      <c r="APB457" s="10"/>
      <c r="APC457" s="10"/>
      <c r="APD457" s="10"/>
      <c r="APE457" s="10"/>
      <c r="APF457" s="10"/>
      <c r="APG457" s="10"/>
      <c r="APH457" s="10"/>
      <c r="API457" s="10"/>
      <c r="APJ457" s="10"/>
      <c r="APK457" s="10"/>
      <c r="APL457" s="10"/>
      <c r="APM457" s="10"/>
      <c r="APN457" s="10"/>
      <c r="APO457" s="10"/>
      <c r="APP457" s="10"/>
      <c r="APQ457" s="10"/>
      <c r="APR457" s="10"/>
      <c r="APS457" s="10"/>
      <c r="APT457" s="10"/>
      <c r="APU457" s="10"/>
      <c r="APV457" s="10"/>
      <c r="APW457" s="10"/>
      <c r="APX457" s="10"/>
      <c r="APY457" s="10"/>
      <c r="APZ457" s="10"/>
      <c r="AQA457" s="10"/>
      <c r="AQB457" s="10"/>
      <c r="AQC457" s="10"/>
      <c r="AQD457" s="10"/>
      <c r="AQE457" s="10"/>
      <c r="AQF457" s="10"/>
      <c r="AQG457" s="10"/>
      <c r="AQH457" s="10"/>
      <c r="AQI457" s="10"/>
      <c r="AQJ457" s="10"/>
      <c r="AQK457" s="10"/>
      <c r="AQL457" s="10"/>
      <c r="AQM457" s="10"/>
      <c r="AQN457" s="10"/>
      <c r="AQO457" s="10"/>
      <c r="AQP457" s="10"/>
      <c r="AQQ457" s="10"/>
      <c r="AQR457" s="10"/>
      <c r="AQS457" s="10"/>
      <c r="AQT457" s="10"/>
      <c r="AQU457" s="10"/>
      <c r="AQV457" s="10"/>
      <c r="AQW457" s="10"/>
      <c r="AQX457" s="10"/>
      <c r="AQY457" s="10"/>
      <c r="AQZ457" s="10"/>
      <c r="ARA457" s="10"/>
      <c r="ARB457" s="10"/>
      <c r="ARC457" s="10"/>
      <c r="ARD457" s="10"/>
      <c r="ARE457" s="10"/>
      <c r="ARF457" s="10"/>
      <c r="ARG457" s="10"/>
      <c r="ARH457" s="10"/>
      <c r="ARI457" s="10"/>
      <c r="ARJ457" s="10"/>
      <c r="ARK457" s="10"/>
      <c r="ARL457" s="10"/>
      <c r="ARM457" s="10"/>
      <c r="ARN457" s="10"/>
      <c r="ARO457" s="10"/>
      <c r="ARP457" s="10"/>
      <c r="ARQ457" s="10"/>
      <c r="ARR457" s="10"/>
      <c r="ARS457" s="10"/>
      <c r="ART457" s="10"/>
      <c r="ARU457" s="10"/>
      <c r="ARV457" s="10"/>
      <c r="ARW457" s="10"/>
      <c r="ARX457" s="10"/>
      <c r="ARY457" s="10"/>
      <c r="ARZ457" s="10"/>
      <c r="ASA457" s="10"/>
      <c r="ASB457" s="10"/>
      <c r="ASC457" s="10"/>
      <c r="ASD457" s="10"/>
      <c r="ASE457" s="10"/>
      <c r="ASF457" s="10"/>
      <c r="ASG457" s="10"/>
      <c r="ASH457" s="10"/>
      <c r="ASI457" s="10"/>
      <c r="ASJ457" s="10"/>
      <c r="ASK457" s="10"/>
      <c r="ASL457" s="10"/>
      <c r="ASM457" s="10"/>
      <c r="ASN457" s="10"/>
      <c r="ASO457" s="10"/>
      <c r="ASP457" s="10"/>
      <c r="ASQ457" s="10"/>
      <c r="ASR457" s="10"/>
      <c r="ASS457" s="10"/>
      <c r="AST457" s="10"/>
      <c r="ASU457" s="10"/>
      <c r="ASV457" s="10"/>
      <c r="ASW457" s="10"/>
      <c r="ASX457" s="10"/>
      <c r="ASY457" s="10"/>
      <c r="ASZ457" s="10"/>
      <c r="ATA457" s="10"/>
      <c r="ATB457" s="10"/>
      <c r="ATC457" s="10"/>
      <c r="ATD457" s="10"/>
      <c r="ATE457" s="10"/>
      <c r="ATF457" s="10"/>
      <c r="ATG457" s="10"/>
      <c r="ATH457" s="10"/>
      <c r="ATI457" s="10"/>
      <c r="ATJ457" s="10"/>
      <c r="ATK457" s="10"/>
      <c r="ATL457" s="10"/>
      <c r="ATM457" s="10"/>
      <c r="ATN457" s="10"/>
      <c r="ATO457" s="10"/>
      <c r="ATP457" s="10"/>
      <c r="ATQ457" s="10"/>
      <c r="ATR457" s="10"/>
      <c r="ATS457" s="10"/>
      <c r="ATT457" s="10"/>
      <c r="ATU457" s="10"/>
      <c r="ATV457" s="10"/>
      <c r="ATW457" s="10"/>
      <c r="ATX457" s="10"/>
      <c r="ATY457" s="10"/>
      <c r="ATZ457" s="10"/>
      <c r="AUA457" s="10"/>
      <c r="AUB457" s="10"/>
      <c r="AUC457" s="10"/>
      <c r="AUD457" s="10"/>
      <c r="AUE457" s="10"/>
      <c r="AUF457" s="10"/>
      <c r="AUG457" s="10"/>
      <c r="AUH457" s="10"/>
      <c r="AUI457" s="10"/>
      <c r="AUJ457" s="10"/>
      <c r="AUK457" s="10"/>
      <c r="AUL457" s="10"/>
      <c r="AUM457" s="10"/>
      <c r="AUN457" s="10"/>
      <c r="AUO457" s="10"/>
      <c r="AUP457" s="10"/>
      <c r="AUQ457" s="10"/>
      <c r="AUR457" s="10"/>
      <c r="AUS457" s="10"/>
      <c r="AUT457" s="10"/>
      <c r="AUU457" s="10"/>
      <c r="AUV457" s="10"/>
      <c r="AUW457" s="10"/>
      <c r="AUX457" s="10"/>
      <c r="AUY457" s="10"/>
      <c r="AUZ457" s="10"/>
      <c r="AVA457" s="10"/>
      <c r="AVB457" s="10"/>
      <c r="AVC457" s="10"/>
      <c r="AVD457" s="10"/>
      <c r="AVE457" s="10"/>
      <c r="AVF457" s="10"/>
      <c r="AVG457" s="10"/>
      <c r="AVH457" s="10"/>
      <c r="AVI457" s="10"/>
      <c r="AVJ457" s="10"/>
      <c r="AVK457" s="10"/>
      <c r="AVL457" s="10"/>
      <c r="AVM457" s="10"/>
      <c r="AVN457" s="10"/>
      <c r="AVO457" s="10"/>
      <c r="AVP457" s="10"/>
      <c r="AVQ457" s="10"/>
      <c r="AVR457" s="10"/>
      <c r="AVS457" s="10"/>
      <c r="AVT457" s="10"/>
      <c r="AVU457" s="10"/>
      <c r="AVV457" s="10"/>
      <c r="AVW457" s="10"/>
      <c r="AVX457" s="10"/>
      <c r="AVY457" s="10"/>
      <c r="AVZ457" s="10"/>
      <c r="AWA457" s="10"/>
      <c r="AWB457" s="10"/>
      <c r="AWC457" s="10"/>
      <c r="AWD457" s="10"/>
      <c r="AWE457" s="10"/>
      <c r="AWF457" s="10"/>
      <c r="AWG457" s="10"/>
      <c r="AWH457" s="10"/>
      <c r="AWI457" s="10"/>
      <c r="AWJ457" s="10"/>
      <c r="AWK457" s="10"/>
      <c r="AWL457" s="10"/>
      <c r="AWM457" s="10"/>
      <c r="AWN457" s="10"/>
      <c r="AWO457" s="10"/>
      <c r="AWP457" s="10"/>
      <c r="AWQ457" s="10"/>
      <c r="AWR457" s="10"/>
      <c r="AWS457" s="10"/>
      <c r="AWT457" s="10"/>
      <c r="AWU457" s="10"/>
      <c r="AWV457" s="10"/>
      <c r="AWW457" s="10"/>
      <c r="AWX457" s="10"/>
      <c r="AWY457" s="10"/>
      <c r="AWZ457" s="10"/>
      <c r="AXA457" s="10"/>
      <c r="AXB457" s="10"/>
      <c r="AXC457" s="10"/>
      <c r="AXD457" s="10"/>
      <c r="AXE457" s="10"/>
      <c r="AXF457" s="10"/>
      <c r="AXG457" s="10"/>
      <c r="AXH457" s="10"/>
      <c r="AXI457" s="10"/>
      <c r="AXJ457" s="10"/>
      <c r="AXK457" s="10"/>
      <c r="AXL457" s="10"/>
      <c r="AXM457" s="10"/>
      <c r="AXN457" s="10"/>
      <c r="AXO457" s="10"/>
      <c r="AXP457" s="10"/>
      <c r="AXQ457" s="10"/>
      <c r="AXR457" s="10"/>
      <c r="AXS457" s="10"/>
      <c r="AXT457" s="10"/>
      <c r="AXU457" s="10"/>
      <c r="AXV457" s="10"/>
      <c r="AXW457" s="10"/>
      <c r="AXX457" s="10"/>
      <c r="AXY457" s="10"/>
      <c r="AXZ457" s="10"/>
      <c r="AYA457" s="10"/>
      <c r="AYB457" s="10"/>
      <c r="AYC457" s="10"/>
      <c r="AYD457" s="10"/>
      <c r="AYE457" s="10"/>
      <c r="AYF457" s="10"/>
      <c r="AYG457" s="10"/>
      <c r="AYH457" s="10"/>
      <c r="AYI457" s="10"/>
      <c r="AYJ457" s="10"/>
      <c r="AYK457" s="10"/>
      <c r="AYL457" s="10"/>
      <c r="AYM457" s="10"/>
      <c r="AYN457" s="10"/>
      <c r="AYO457" s="10"/>
      <c r="AYP457" s="10"/>
      <c r="AYQ457" s="10"/>
      <c r="AYR457" s="10"/>
      <c r="AYS457" s="10"/>
      <c r="AYT457" s="10"/>
      <c r="AYU457" s="10"/>
      <c r="AYV457" s="10"/>
      <c r="AYW457" s="10"/>
      <c r="AYX457" s="10"/>
      <c r="AYY457" s="10"/>
      <c r="AYZ457" s="10"/>
      <c r="AZA457" s="10"/>
      <c r="AZB457" s="10"/>
      <c r="AZC457" s="10"/>
      <c r="AZD457" s="10"/>
      <c r="AZE457" s="10"/>
      <c r="AZF457" s="10"/>
      <c r="AZG457" s="10"/>
      <c r="AZH457" s="10"/>
      <c r="AZI457" s="10"/>
      <c r="AZJ457" s="10"/>
      <c r="AZK457" s="10"/>
      <c r="AZL457" s="10"/>
      <c r="AZM457" s="10"/>
      <c r="AZN457" s="10"/>
      <c r="AZO457" s="10"/>
      <c r="AZP457" s="10"/>
      <c r="AZQ457" s="10"/>
      <c r="AZR457" s="10"/>
      <c r="AZS457" s="10"/>
      <c r="AZT457" s="10"/>
      <c r="AZU457" s="10"/>
      <c r="AZV457" s="10"/>
      <c r="AZW457" s="10"/>
      <c r="AZX457" s="10"/>
      <c r="AZY457" s="10"/>
      <c r="AZZ457" s="10"/>
      <c r="BAA457" s="10"/>
      <c r="BAB457" s="10"/>
      <c r="BAC457" s="10"/>
      <c r="BAD457" s="10"/>
      <c r="BAE457" s="10"/>
      <c r="BAF457" s="10"/>
      <c r="BAG457" s="10"/>
      <c r="BAH457" s="10"/>
      <c r="BAI457" s="10"/>
      <c r="BAJ457" s="10"/>
      <c r="BAK457" s="10"/>
      <c r="BAL457" s="10"/>
      <c r="BAM457" s="10"/>
      <c r="BAN457" s="10"/>
      <c r="BAO457" s="10"/>
      <c r="BAP457" s="10"/>
      <c r="BAQ457" s="10"/>
      <c r="BAR457" s="10"/>
      <c r="BAS457" s="10"/>
      <c r="BAT457" s="10"/>
      <c r="BAU457" s="10"/>
      <c r="BAV457" s="10"/>
      <c r="BAW457" s="10"/>
      <c r="BAX457" s="10"/>
      <c r="BAY457" s="10"/>
      <c r="BAZ457" s="10"/>
      <c r="BBA457" s="10"/>
      <c r="BBB457" s="10"/>
      <c r="BBC457" s="10"/>
      <c r="BBD457" s="10"/>
      <c r="BBE457" s="10"/>
      <c r="BBF457" s="10"/>
      <c r="BBG457" s="10"/>
      <c r="BBH457" s="10"/>
      <c r="BBI457" s="10"/>
      <c r="BBJ457" s="10"/>
      <c r="BBK457" s="10"/>
      <c r="BBL457" s="10"/>
      <c r="BBM457" s="10"/>
      <c r="BBN457" s="10"/>
      <c r="BBO457" s="10"/>
      <c r="BBP457" s="10"/>
      <c r="BBQ457" s="10"/>
      <c r="BBR457" s="10"/>
      <c r="BBS457" s="10"/>
      <c r="BBT457" s="10"/>
      <c r="BBU457" s="10"/>
      <c r="BBV457" s="10"/>
      <c r="BBW457" s="10"/>
      <c r="BBX457" s="10"/>
      <c r="BBY457" s="10"/>
      <c r="BBZ457" s="10"/>
      <c r="BCA457" s="10"/>
      <c r="BCB457" s="10"/>
      <c r="BCC457" s="10"/>
      <c r="BCD457" s="10"/>
      <c r="BCE457" s="10"/>
      <c r="BCF457" s="10"/>
      <c r="BCG457" s="10"/>
      <c r="BCH457" s="10"/>
      <c r="BCI457" s="10"/>
      <c r="BCJ457" s="10"/>
      <c r="BCK457" s="10"/>
      <c r="BCL457" s="10"/>
      <c r="BCM457" s="10"/>
      <c r="BCN457" s="10"/>
      <c r="BCO457" s="10"/>
      <c r="BCP457" s="10"/>
      <c r="BCQ457" s="10"/>
      <c r="BCR457" s="10"/>
      <c r="BCS457" s="10"/>
      <c r="BCT457" s="10"/>
      <c r="BCU457" s="10"/>
      <c r="BCV457" s="10"/>
      <c r="BCW457" s="10"/>
      <c r="BCX457" s="10"/>
      <c r="BCY457" s="10"/>
      <c r="BCZ457" s="10"/>
      <c r="BDA457" s="10"/>
      <c r="BDB457" s="10"/>
      <c r="BDC457" s="10"/>
      <c r="BDD457" s="10"/>
      <c r="BDE457" s="10"/>
      <c r="BDF457" s="10"/>
      <c r="BDG457" s="10"/>
      <c r="BDH457" s="10"/>
      <c r="BDI457" s="10"/>
      <c r="BDJ457" s="10"/>
      <c r="BDK457" s="10"/>
      <c r="BDL457" s="10"/>
      <c r="BDM457" s="10"/>
      <c r="BDN457" s="10"/>
      <c r="BDO457" s="10"/>
      <c r="BDP457" s="10"/>
      <c r="BDQ457" s="10"/>
      <c r="BDR457" s="10"/>
      <c r="BDS457" s="10"/>
      <c r="BDT457" s="10"/>
      <c r="BDU457" s="10"/>
      <c r="BDV457" s="10"/>
      <c r="BDW457" s="10"/>
      <c r="BDX457" s="10"/>
      <c r="BDY457" s="10"/>
      <c r="BDZ457" s="10"/>
      <c r="BEA457" s="10"/>
      <c r="BEB457" s="10"/>
      <c r="BEC457" s="10"/>
      <c r="BED457" s="10"/>
      <c r="BEE457" s="10"/>
      <c r="BEF457" s="10"/>
      <c r="BEG457" s="10"/>
      <c r="BEH457" s="10"/>
      <c r="BEI457" s="10"/>
      <c r="BEJ457" s="10"/>
      <c r="BEK457" s="10"/>
      <c r="BEL457" s="10"/>
      <c r="BEM457" s="10"/>
      <c r="BEN457" s="10"/>
      <c r="BEO457" s="10"/>
      <c r="BEP457" s="10"/>
      <c r="BEQ457" s="10"/>
      <c r="BER457" s="10"/>
      <c r="BES457" s="10"/>
      <c r="BET457" s="10"/>
      <c r="BEU457" s="10"/>
      <c r="BEV457" s="10"/>
      <c r="BEW457" s="10"/>
      <c r="BEX457" s="10"/>
      <c r="BEY457" s="10"/>
      <c r="BEZ457" s="10"/>
      <c r="BFA457" s="10"/>
      <c r="BFB457" s="10"/>
      <c r="BFC457" s="10"/>
      <c r="BFD457" s="10"/>
      <c r="BFE457" s="10"/>
      <c r="BFF457" s="10"/>
      <c r="BFG457" s="10"/>
      <c r="BFH457" s="10"/>
      <c r="BFI457" s="10"/>
      <c r="BFJ457" s="10"/>
      <c r="BFK457" s="10"/>
      <c r="BFL457" s="10"/>
      <c r="BFM457" s="10"/>
      <c r="BFN457" s="10"/>
      <c r="BFO457" s="10"/>
      <c r="BFP457" s="10"/>
      <c r="BFQ457" s="10"/>
      <c r="BFR457" s="10"/>
      <c r="BFS457" s="10"/>
      <c r="BFT457" s="10"/>
      <c r="BFU457" s="10"/>
      <c r="BFV457" s="10"/>
      <c r="BFW457" s="10"/>
      <c r="BFX457" s="10"/>
      <c r="BFY457" s="10"/>
      <c r="BFZ457" s="10"/>
      <c r="BGA457" s="10"/>
      <c r="BGB457" s="10"/>
      <c r="BGC457" s="10"/>
      <c r="BGD457" s="10"/>
      <c r="BGE457" s="10"/>
      <c r="BGF457" s="10"/>
      <c r="BGG457" s="10"/>
      <c r="BGH457" s="10"/>
      <c r="BGI457" s="10"/>
      <c r="BGJ457" s="10"/>
      <c r="BGK457" s="10"/>
      <c r="BGL457" s="10"/>
      <c r="BGM457" s="10"/>
      <c r="BGN457" s="10"/>
      <c r="BGO457" s="10"/>
      <c r="BGP457" s="10"/>
      <c r="BGQ457" s="10"/>
      <c r="BGR457" s="10"/>
      <c r="BGS457" s="10"/>
      <c r="BGT457" s="10"/>
      <c r="BGU457" s="10"/>
      <c r="BGV457" s="10"/>
      <c r="BGW457" s="10"/>
      <c r="BGX457" s="10"/>
      <c r="BGY457" s="10"/>
      <c r="BGZ457" s="10"/>
      <c r="BHA457" s="10"/>
      <c r="BHB457" s="10"/>
      <c r="BHC457" s="10"/>
      <c r="BHD457" s="10"/>
      <c r="BHE457" s="10"/>
      <c r="BHF457" s="10"/>
      <c r="BHG457" s="10"/>
      <c r="BHH457" s="10"/>
      <c r="BHI457" s="10"/>
      <c r="BHJ457" s="10"/>
      <c r="BHK457" s="10"/>
      <c r="BHL457" s="10"/>
      <c r="BHM457" s="10"/>
      <c r="BHN457" s="10"/>
      <c r="BHO457" s="10"/>
      <c r="BHP457" s="10"/>
      <c r="BHQ457" s="10"/>
      <c r="BHR457" s="10"/>
      <c r="BHS457" s="10"/>
      <c r="BHT457" s="10"/>
      <c r="BHU457" s="10"/>
      <c r="BHV457" s="10"/>
      <c r="BHW457" s="10"/>
      <c r="BHX457" s="10"/>
      <c r="BHY457" s="10"/>
      <c r="BHZ457" s="10"/>
      <c r="BIA457" s="10"/>
      <c r="BIB457" s="10"/>
      <c r="BIC457" s="10"/>
      <c r="BID457" s="10"/>
      <c r="BIE457" s="10"/>
      <c r="BIF457" s="10"/>
      <c r="BIG457" s="10"/>
      <c r="BIH457" s="10"/>
      <c r="BII457" s="10"/>
      <c r="BIJ457" s="10"/>
      <c r="BIK457" s="10"/>
      <c r="BIL457" s="10"/>
      <c r="BIM457" s="10"/>
      <c r="BIN457" s="10"/>
      <c r="BIO457" s="10"/>
      <c r="BIP457" s="10"/>
      <c r="BIQ457" s="10"/>
      <c r="BIR457" s="10"/>
      <c r="BIS457" s="10"/>
      <c r="BIT457" s="10"/>
      <c r="BIU457" s="10"/>
      <c r="BIV457" s="10"/>
      <c r="BIW457" s="10"/>
      <c r="BIX457" s="10"/>
      <c r="BIY457" s="10"/>
      <c r="BIZ457" s="10"/>
      <c r="BJA457" s="10"/>
      <c r="BJB457" s="10"/>
      <c r="BJC457" s="10"/>
      <c r="BJD457" s="10"/>
      <c r="BJE457" s="10"/>
      <c r="BJF457" s="10"/>
      <c r="BJG457" s="10"/>
      <c r="BJH457" s="10"/>
      <c r="BJI457" s="10"/>
      <c r="BJJ457" s="10"/>
      <c r="BJK457" s="10"/>
      <c r="BJL457" s="10"/>
      <c r="BJM457" s="10"/>
      <c r="BJN457" s="10"/>
      <c r="BJO457" s="10"/>
      <c r="BJP457" s="10"/>
      <c r="BJQ457" s="10"/>
      <c r="BJR457" s="10"/>
      <c r="BJS457" s="10"/>
      <c r="BJT457" s="10"/>
      <c r="BJU457" s="10"/>
      <c r="BJV457" s="10"/>
      <c r="BJW457" s="10"/>
      <c r="BJX457" s="10"/>
      <c r="BJY457" s="10"/>
      <c r="BJZ457" s="10"/>
      <c r="BKA457" s="10"/>
      <c r="BKB457" s="10"/>
      <c r="BKC457" s="10"/>
      <c r="BKD457" s="10"/>
      <c r="BKE457" s="10"/>
      <c r="BKF457" s="10"/>
      <c r="BKG457" s="10"/>
      <c r="BKH457" s="10"/>
      <c r="BKI457" s="10"/>
      <c r="BKJ457" s="10"/>
      <c r="BKK457" s="10"/>
      <c r="BKL457" s="10"/>
      <c r="BKM457" s="10"/>
      <c r="BKN457" s="10"/>
      <c r="BKO457" s="10"/>
      <c r="BKP457" s="10"/>
      <c r="BKQ457" s="10"/>
      <c r="BKR457" s="10"/>
      <c r="BKS457" s="10"/>
      <c r="BKT457" s="10"/>
      <c r="BKU457" s="10"/>
      <c r="BKV457" s="10"/>
      <c r="BKW457" s="10"/>
      <c r="BKX457" s="10"/>
      <c r="BKY457" s="10"/>
      <c r="BKZ457" s="10"/>
      <c r="BLA457" s="10"/>
      <c r="BLB457" s="10"/>
      <c r="BLC457" s="10"/>
      <c r="BLD457" s="10"/>
      <c r="BLE457" s="10"/>
      <c r="BLF457" s="10"/>
      <c r="BLG457" s="10"/>
      <c r="BLH457" s="10"/>
      <c r="BLI457" s="10"/>
      <c r="BLJ457" s="10"/>
      <c r="BLK457" s="10"/>
      <c r="BLL457" s="10"/>
      <c r="BLM457" s="10"/>
      <c r="BLN457" s="10"/>
      <c r="BLO457" s="10"/>
      <c r="BLP457" s="10"/>
      <c r="BLQ457" s="10"/>
      <c r="BLR457" s="10"/>
      <c r="BLS457" s="10"/>
      <c r="BLT457" s="10"/>
      <c r="BLU457" s="10"/>
      <c r="BLV457" s="10"/>
      <c r="BLW457" s="10"/>
      <c r="BLX457" s="10"/>
      <c r="BLY457" s="10"/>
      <c r="BLZ457" s="10"/>
      <c r="BMA457" s="10"/>
      <c r="BMB457" s="10"/>
      <c r="BMC457" s="10"/>
      <c r="BMD457" s="10"/>
      <c r="BME457" s="10"/>
      <c r="BMF457" s="10"/>
      <c r="BMG457" s="10"/>
      <c r="BMH457" s="10"/>
      <c r="BMI457" s="10"/>
      <c r="BMJ457" s="10"/>
      <c r="BMK457" s="10"/>
      <c r="BML457" s="10"/>
      <c r="BMM457" s="10"/>
      <c r="BMN457" s="10"/>
      <c r="BMO457" s="10"/>
      <c r="BMP457" s="10"/>
      <c r="BMQ457" s="10"/>
      <c r="BMR457" s="10"/>
      <c r="BMS457" s="10"/>
      <c r="BMT457" s="10"/>
      <c r="BMU457" s="10"/>
      <c r="BMV457" s="10"/>
      <c r="BMW457" s="10"/>
      <c r="BMX457" s="10"/>
      <c r="BMY457" s="10"/>
      <c r="BMZ457" s="10"/>
      <c r="BNA457" s="10"/>
      <c r="BNB457" s="10"/>
      <c r="BNC457" s="10"/>
      <c r="BND457" s="10"/>
      <c r="BNE457" s="10"/>
      <c r="BNF457" s="10"/>
      <c r="BNG457" s="10"/>
      <c r="BNH457" s="10"/>
      <c r="BNI457" s="10"/>
      <c r="BNJ457" s="10"/>
      <c r="BNK457" s="10"/>
      <c r="BNL457" s="10"/>
      <c r="BNM457" s="10"/>
      <c r="BNN457" s="10"/>
      <c r="BNO457" s="10"/>
      <c r="BNP457" s="10"/>
      <c r="BNQ457" s="10"/>
      <c r="BNR457" s="10"/>
      <c r="BNS457" s="10"/>
      <c r="BNT457" s="10"/>
      <c r="BNU457" s="10"/>
      <c r="BNV457" s="10"/>
      <c r="BNW457" s="10"/>
      <c r="BNX457" s="10"/>
      <c r="BNY457" s="10"/>
      <c r="BNZ457" s="10"/>
      <c r="BOA457" s="10"/>
      <c r="BOB457" s="10"/>
      <c r="BOC457" s="10"/>
      <c r="BOD457" s="10"/>
      <c r="BOE457" s="10"/>
      <c r="BOF457" s="10"/>
      <c r="BOG457" s="10"/>
      <c r="BOH457" s="10"/>
      <c r="BOI457" s="10"/>
      <c r="BOJ457" s="10"/>
      <c r="BOK457" s="10"/>
      <c r="BOL457" s="10"/>
      <c r="BOM457" s="10"/>
      <c r="BON457" s="10"/>
      <c r="BOO457" s="10"/>
      <c r="BOP457" s="10"/>
      <c r="BOQ457" s="10"/>
      <c r="BOR457" s="10"/>
      <c r="BOS457" s="10"/>
      <c r="BOT457" s="10"/>
      <c r="BOU457" s="10"/>
      <c r="BOV457" s="10"/>
      <c r="BOW457" s="10"/>
      <c r="BOX457" s="10"/>
      <c r="BOY457" s="10"/>
      <c r="BOZ457" s="10"/>
      <c r="BPA457" s="10"/>
      <c r="BPB457" s="10"/>
      <c r="BPC457" s="10"/>
      <c r="BPD457" s="10"/>
      <c r="BPE457" s="10"/>
      <c r="BPF457" s="10"/>
      <c r="BPG457" s="10"/>
      <c r="BPH457" s="10"/>
      <c r="BPI457" s="10"/>
      <c r="BPJ457" s="10"/>
      <c r="BPK457" s="10"/>
      <c r="BPL457" s="10"/>
      <c r="BPM457" s="10"/>
      <c r="BPN457" s="10"/>
      <c r="BPO457" s="10"/>
      <c r="BPP457" s="10"/>
      <c r="BPQ457" s="10"/>
      <c r="BPR457" s="10"/>
      <c r="BPS457" s="10"/>
      <c r="BPT457" s="10"/>
      <c r="BPU457" s="10"/>
      <c r="BPV457" s="10"/>
      <c r="BPW457" s="10"/>
      <c r="BPX457" s="10"/>
      <c r="BPY457" s="10"/>
      <c r="BPZ457" s="10"/>
      <c r="BQA457" s="10"/>
      <c r="BQB457" s="10"/>
      <c r="BQC457" s="10"/>
      <c r="BQD457" s="10"/>
      <c r="BQE457" s="10"/>
      <c r="BQF457" s="10"/>
      <c r="BQG457" s="10"/>
      <c r="BQH457" s="10"/>
      <c r="BQI457" s="10"/>
      <c r="BQJ457" s="10"/>
      <c r="BQK457" s="10"/>
      <c r="BQL457" s="10"/>
      <c r="BQM457" s="10"/>
      <c r="BQN457" s="10"/>
      <c r="BQO457" s="10"/>
      <c r="BQP457" s="10"/>
      <c r="BQQ457" s="10"/>
      <c r="BQR457" s="10"/>
      <c r="BQS457" s="10"/>
      <c r="BQT457" s="10"/>
      <c r="BQU457" s="10"/>
      <c r="BQV457" s="10"/>
      <c r="BQW457" s="10"/>
      <c r="BQX457" s="10"/>
      <c r="BQY457" s="10"/>
      <c r="BQZ457" s="10"/>
      <c r="BRA457" s="10"/>
      <c r="BRB457" s="10"/>
      <c r="BRC457" s="10"/>
      <c r="BRD457" s="10"/>
      <c r="BRE457" s="10"/>
      <c r="BRF457" s="10"/>
      <c r="BRG457" s="10"/>
      <c r="BRH457" s="10"/>
      <c r="BRI457" s="10"/>
      <c r="BRJ457" s="10"/>
      <c r="BRK457" s="10"/>
      <c r="BRL457" s="10"/>
      <c r="BRM457" s="10"/>
      <c r="BRN457" s="10"/>
      <c r="BRO457" s="10"/>
      <c r="BRP457" s="10"/>
      <c r="BRQ457" s="10"/>
      <c r="BRR457" s="10"/>
      <c r="BRS457" s="10"/>
      <c r="BRT457" s="10"/>
      <c r="BRU457" s="10"/>
      <c r="BRV457" s="10"/>
      <c r="BRW457" s="10"/>
      <c r="BRX457" s="10"/>
      <c r="BRY457" s="10"/>
      <c r="BRZ457" s="10"/>
    </row>
    <row r="458" spans="1:1846" s="13" customFormat="1" x14ac:dyDescent="0.3">
      <c r="A458" s="811"/>
      <c r="B458" s="328" t="s">
        <v>622</v>
      </c>
      <c r="C458" s="328"/>
      <c r="D458" s="328"/>
      <c r="E458" s="542"/>
      <c r="F458" s="328"/>
      <c r="G458" s="393" t="s">
        <v>623</v>
      </c>
      <c r="H458" s="5">
        <f>H459</f>
        <v>136142402.40000001</v>
      </c>
      <c r="I458" s="6">
        <f t="shared" ref="I458:K458" si="285">I459</f>
        <v>401072210</v>
      </c>
      <c r="J458" s="6">
        <f t="shared" si="285"/>
        <v>339161779</v>
      </c>
      <c r="K458" s="6">
        <f t="shared" si="285"/>
        <v>339161779</v>
      </c>
      <c r="L458" s="46"/>
      <c r="M458" s="706">
        <v>0</v>
      </c>
      <c r="N458" s="191">
        <v>0</v>
      </c>
      <c r="O458" s="191">
        <v>0</v>
      </c>
      <c r="P458" s="191">
        <v>0</v>
      </c>
      <c r="Q458" s="176"/>
      <c r="R458" s="352">
        <v>0</v>
      </c>
      <c r="S458" s="486">
        <v>0</v>
      </c>
      <c r="T458" s="486">
        <v>0</v>
      </c>
      <c r="U458" s="486">
        <v>0</v>
      </c>
      <c r="V458" s="43"/>
      <c r="W458" s="497">
        <f t="shared" si="226"/>
        <v>136142402.40000001</v>
      </c>
      <c r="X458" s="19">
        <f t="shared" si="226"/>
        <v>401072210</v>
      </c>
      <c r="Y458" s="19">
        <f t="shared" si="226"/>
        <v>339161779</v>
      </c>
      <c r="Z458" s="155">
        <f t="shared" si="226"/>
        <v>339161779</v>
      </c>
      <c r="AA458" s="897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  <c r="VQ458" s="10"/>
      <c r="VR458" s="10"/>
      <c r="VS458" s="10"/>
      <c r="VT458" s="10"/>
      <c r="VU458" s="10"/>
      <c r="VV458" s="10"/>
      <c r="VW458" s="10"/>
      <c r="VX458" s="10"/>
      <c r="VY458" s="10"/>
      <c r="VZ458" s="10"/>
      <c r="WA458" s="10"/>
      <c r="WB458" s="10"/>
      <c r="WC458" s="10"/>
      <c r="WD458" s="10"/>
      <c r="WE458" s="10"/>
      <c r="WF458" s="10"/>
      <c r="WG458" s="10"/>
      <c r="WH458" s="10"/>
      <c r="WI458" s="10"/>
      <c r="WJ458" s="10"/>
      <c r="WK458" s="10"/>
      <c r="WL458" s="10"/>
      <c r="WM458" s="10"/>
      <c r="WN458" s="10"/>
      <c r="WO458" s="10"/>
      <c r="WP458" s="10"/>
      <c r="WQ458" s="10"/>
      <c r="WR458" s="10"/>
      <c r="WS458" s="10"/>
      <c r="WT458" s="10"/>
      <c r="WU458" s="10"/>
      <c r="WV458" s="10"/>
      <c r="WW458" s="10"/>
      <c r="WX458" s="10"/>
      <c r="WY458" s="10"/>
      <c r="WZ458" s="10"/>
      <c r="XA458" s="10"/>
      <c r="XB458" s="10"/>
      <c r="XC458" s="10"/>
      <c r="XD458" s="10"/>
      <c r="XE458" s="10"/>
      <c r="XF458" s="10"/>
      <c r="XG458" s="10"/>
      <c r="XH458" s="10"/>
      <c r="XI458" s="10"/>
      <c r="XJ458" s="10"/>
      <c r="XK458" s="10"/>
      <c r="XL458" s="10"/>
      <c r="XM458" s="10"/>
      <c r="XN458" s="10"/>
      <c r="XO458" s="10"/>
      <c r="XP458" s="10"/>
      <c r="XQ458" s="10"/>
      <c r="XR458" s="10"/>
      <c r="XS458" s="10"/>
      <c r="XT458" s="10"/>
      <c r="XU458" s="10"/>
      <c r="XV458" s="10"/>
      <c r="XW458" s="10"/>
      <c r="XX458" s="10"/>
      <c r="XY458" s="10"/>
      <c r="XZ458" s="10"/>
      <c r="YA458" s="10"/>
      <c r="YB458" s="10"/>
      <c r="YC458" s="10"/>
      <c r="YD458" s="10"/>
      <c r="YE458" s="10"/>
      <c r="YF458" s="10"/>
      <c r="YG458" s="10"/>
      <c r="YH458" s="10"/>
      <c r="YI458" s="10"/>
      <c r="YJ458" s="10"/>
      <c r="YK458" s="10"/>
      <c r="YL458" s="10"/>
      <c r="YM458" s="10"/>
      <c r="YN458" s="10"/>
      <c r="YO458" s="10"/>
      <c r="YP458" s="10"/>
      <c r="YQ458" s="10"/>
      <c r="YR458" s="10"/>
      <c r="YS458" s="10"/>
      <c r="YT458" s="10"/>
      <c r="YU458" s="10"/>
      <c r="YV458" s="10"/>
      <c r="YW458" s="10"/>
      <c r="YX458" s="10"/>
      <c r="YY458" s="10"/>
      <c r="YZ458" s="10"/>
      <c r="ZA458" s="10"/>
      <c r="ZB458" s="10"/>
      <c r="ZC458" s="10"/>
      <c r="ZD458" s="10"/>
      <c r="ZE458" s="10"/>
      <c r="ZF458" s="10"/>
      <c r="ZG458" s="10"/>
      <c r="ZH458" s="10"/>
      <c r="ZI458" s="10"/>
      <c r="ZJ458" s="10"/>
      <c r="ZK458" s="10"/>
      <c r="ZL458" s="10"/>
      <c r="ZM458" s="10"/>
      <c r="ZN458" s="10"/>
      <c r="ZO458" s="10"/>
      <c r="ZP458" s="10"/>
      <c r="ZQ458" s="10"/>
      <c r="ZR458" s="10"/>
      <c r="ZS458" s="10"/>
      <c r="ZT458" s="10"/>
      <c r="ZU458" s="10"/>
      <c r="ZV458" s="10"/>
      <c r="ZW458" s="10"/>
      <c r="ZX458" s="10"/>
      <c r="ZY458" s="10"/>
      <c r="ZZ458" s="10"/>
      <c r="AAA458" s="10"/>
      <c r="AAB458" s="10"/>
      <c r="AAC458" s="10"/>
      <c r="AAD458" s="10"/>
      <c r="AAE458" s="10"/>
      <c r="AAF458" s="10"/>
      <c r="AAG458" s="10"/>
      <c r="AAH458" s="10"/>
      <c r="AAI458" s="10"/>
      <c r="AAJ458" s="10"/>
      <c r="AAK458" s="10"/>
      <c r="AAL458" s="10"/>
      <c r="AAM458" s="10"/>
      <c r="AAN458" s="10"/>
      <c r="AAO458" s="10"/>
      <c r="AAP458" s="10"/>
      <c r="AAQ458" s="10"/>
      <c r="AAR458" s="10"/>
      <c r="AAS458" s="10"/>
      <c r="AAT458" s="10"/>
      <c r="AAU458" s="10"/>
      <c r="AAV458" s="10"/>
      <c r="AAW458" s="10"/>
      <c r="AAX458" s="10"/>
      <c r="AAY458" s="10"/>
      <c r="AAZ458" s="10"/>
      <c r="ABA458" s="10"/>
      <c r="ABB458" s="10"/>
      <c r="ABC458" s="10"/>
      <c r="ABD458" s="10"/>
      <c r="ABE458" s="10"/>
      <c r="ABF458" s="10"/>
      <c r="ABG458" s="10"/>
      <c r="ABH458" s="10"/>
      <c r="ABI458" s="10"/>
      <c r="ABJ458" s="10"/>
      <c r="ABK458" s="10"/>
      <c r="ABL458" s="10"/>
      <c r="ABM458" s="10"/>
      <c r="ABN458" s="10"/>
      <c r="ABO458" s="10"/>
      <c r="ABP458" s="10"/>
      <c r="ABQ458" s="10"/>
      <c r="ABR458" s="10"/>
      <c r="ABS458" s="10"/>
      <c r="ABT458" s="10"/>
      <c r="ABU458" s="10"/>
      <c r="ABV458" s="10"/>
      <c r="ABW458" s="10"/>
      <c r="ABX458" s="10"/>
      <c r="ABY458" s="10"/>
      <c r="ABZ458" s="10"/>
      <c r="ACA458" s="10"/>
      <c r="ACB458" s="10"/>
      <c r="ACC458" s="10"/>
      <c r="ACD458" s="10"/>
      <c r="ACE458" s="10"/>
      <c r="ACF458" s="10"/>
      <c r="ACG458" s="10"/>
      <c r="ACH458" s="10"/>
      <c r="ACI458" s="10"/>
      <c r="ACJ458" s="10"/>
      <c r="ACK458" s="10"/>
      <c r="ACL458" s="10"/>
      <c r="ACM458" s="10"/>
      <c r="ACN458" s="10"/>
      <c r="ACO458" s="10"/>
      <c r="ACP458" s="10"/>
      <c r="ACQ458" s="10"/>
      <c r="ACR458" s="10"/>
      <c r="ACS458" s="10"/>
      <c r="ACT458" s="10"/>
      <c r="ACU458" s="10"/>
      <c r="ACV458" s="10"/>
      <c r="ACW458" s="10"/>
      <c r="ACX458" s="10"/>
      <c r="ACY458" s="10"/>
      <c r="ACZ458" s="10"/>
      <c r="ADA458" s="10"/>
      <c r="ADB458" s="10"/>
      <c r="ADC458" s="10"/>
      <c r="ADD458" s="10"/>
      <c r="ADE458" s="10"/>
      <c r="ADF458" s="10"/>
      <c r="ADG458" s="10"/>
      <c r="ADH458" s="10"/>
      <c r="ADI458" s="10"/>
      <c r="ADJ458" s="10"/>
      <c r="ADK458" s="10"/>
      <c r="ADL458" s="10"/>
      <c r="ADM458" s="10"/>
      <c r="ADN458" s="10"/>
      <c r="ADO458" s="10"/>
      <c r="ADP458" s="10"/>
      <c r="ADQ458" s="10"/>
      <c r="ADR458" s="10"/>
      <c r="ADS458" s="10"/>
      <c r="ADT458" s="10"/>
      <c r="ADU458" s="10"/>
      <c r="ADV458" s="10"/>
      <c r="ADW458" s="10"/>
      <c r="ADX458" s="10"/>
      <c r="ADY458" s="10"/>
      <c r="ADZ458" s="10"/>
      <c r="AEA458" s="10"/>
      <c r="AEB458" s="10"/>
      <c r="AEC458" s="10"/>
      <c r="AED458" s="10"/>
      <c r="AEE458" s="10"/>
      <c r="AEF458" s="10"/>
      <c r="AEG458" s="10"/>
      <c r="AEH458" s="10"/>
      <c r="AEI458" s="10"/>
      <c r="AEJ458" s="10"/>
      <c r="AEK458" s="10"/>
      <c r="AEL458" s="10"/>
      <c r="AEM458" s="10"/>
      <c r="AEN458" s="10"/>
      <c r="AEO458" s="10"/>
      <c r="AEP458" s="10"/>
      <c r="AEQ458" s="10"/>
      <c r="AER458" s="10"/>
      <c r="AES458" s="10"/>
      <c r="AET458" s="10"/>
      <c r="AEU458" s="10"/>
      <c r="AEV458" s="10"/>
      <c r="AEW458" s="10"/>
      <c r="AEX458" s="10"/>
      <c r="AEY458" s="10"/>
      <c r="AEZ458" s="10"/>
      <c r="AFA458" s="10"/>
      <c r="AFB458" s="10"/>
      <c r="AFC458" s="10"/>
      <c r="AFD458" s="10"/>
      <c r="AFE458" s="10"/>
      <c r="AFF458" s="10"/>
      <c r="AFG458" s="10"/>
      <c r="AFH458" s="10"/>
      <c r="AFI458" s="10"/>
      <c r="AFJ458" s="10"/>
      <c r="AFK458" s="10"/>
      <c r="AFL458" s="10"/>
      <c r="AFM458" s="10"/>
      <c r="AFN458" s="10"/>
      <c r="AFO458" s="10"/>
      <c r="AFP458" s="10"/>
      <c r="AFQ458" s="10"/>
      <c r="AFR458" s="10"/>
      <c r="AFS458" s="10"/>
      <c r="AFT458" s="10"/>
      <c r="AFU458" s="10"/>
      <c r="AFV458" s="10"/>
      <c r="AFW458" s="10"/>
      <c r="AFX458" s="10"/>
      <c r="AFY458" s="10"/>
      <c r="AFZ458" s="10"/>
      <c r="AGA458" s="10"/>
      <c r="AGB458" s="10"/>
      <c r="AGC458" s="10"/>
      <c r="AGD458" s="10"/>
      <c r="AGE458" s="10"/>
      <c r="AGF458" s="10"/>
      <c r="AGG458" s="10"/>
      <c r="AGH458" s="10"/>
      <c r="AGI458" s="10"/>
      <c r="AGJ458" s="10"/>
      <c r="AGK458" s="10"/>
      <c r="AGL458" s="10"/>
      <c r="AGM458" s="10"/>
      <c r="AGN458" s="10"/>
      <c r="AGO458" s="10"/>
      <c r="AGP458" s="10"/>
      <c r="AGQ458" s="10"/>
      <c r="AGR458" s="10"/>
      <c r="AGS458" s="10"/>
      <c r="AGT458" s="10"/>
      <c r="AGU458" s="10"/>
      <c r="AGV458" s="10"/>
      <c r="AGW458" s="10"/>
      <c r="AGX458" s="10"/>
      <c r="AGY458" s="10"/>
      <c r="AGZ458" s="10"/>
      <c r="AHA458" s="10"/>
      <c r="AHB458" s="10"/>
      <c r="AHC458" s="10"/>
      <c r="AHD458" s="10"/>
      <c r="AHE458" s="10"/>
      <c r="AHF458" s="10"/>
      <c r="AHG458" s="10"/>
      <c r="AHH458" s="10"/>
      <c r="AHI458" s="10"/>
      <c r="AHJ458" s="10"/>
      <c r="AHK458" s="10"/>
      <c r="AHL458" s="10"/>
      <c r="AHM458" s="10"/>
      <c r="AHN458" s="10"/>
      <c r="AHO458" s="10"/>
      <c r="AHP458" s="10"/>
      <c r="AHQ458" s="10"/>
      <c r="AHR458" s="10"/>
      <c r="AHS458" s="10"/>
      <c r="AHT458" s="10"/>
      <c r="AHU458" s="10"/>
      <c r="AHV458" s="10"/>
      <c r="AHW458" s="10"/>
      <c r="AHX458" s="10"/>
      <c r="AHY458" s="10"/>
      <c r="AHZ458" s="10"/>
      <c r="AIA458" s="10"/>
      <c r="AIB458" s="10"/>
      <c r="AIC458" s="10"/>
      <c r="AID458" s="10"/>
      <c r="AIE458" s="10"/>
      <c r="AIF458" s="10"/>
      <c r="AIG458" s="10"/>
      <c r="AIH458" s="10"/>
      <c r="AII458" s="10"/>
      <c r="AIJ458" s="10"/>
      <c r="AIK458" s="10"/>
      <c r="AIL458" s="10"/>
      <c r="AIM458" s="10"/>
      <c r="AIN458" s="10"/>
      <c r="AIO458" s="10"/>
      <c r="AIP458" s="10"/>
      <c r="AIQ458" s="10"/>
      <c r="AIR458" s="10"/>
      <c r="AIS458" s="10"/>
      <c r="AIT458" s="10"/>
      <c r="AIU458" s="10"/>
      <c r="AIV458" s="10"/>
      <c r="AIW458" s="10"/>
      <c r="AIX458" s="10"/>
      <c r="AIY458" s="10"/>
      <c r="AIZ458" s="10"/>
      <c r="AJA458" s="10"/>
      <c r="AJB458" s="10"/>
      <c r="AJC458" s="10"/>
      <c r="AJD458" s="10"/>
      <c r="AJE458" s="10"/>
      <c r="AJF458" s="10"/>
      <c r="AJG458" s="10"/>
      <c r="AJH458" s="10"/>
      <c r="AJI458" s="10"/>
      <c r="AJJ458" s="10"/>
      <c r="AJK458" s="10"/>
      <c r="AJL458" s="10"/>
      <c r="AJM458" s="10"/>
      <c r="AJN458" s="10"/>
      <c r="AJO458" s="10"/>
      <c r="AJP458" s="10"/>
      <c r="AJQ458" s="10"/>
      <c r="AJR458" s="10"/>
      <c r="AJS458" s="10"/>
      <c r="AJT458" s="10"/>
      <c r="AJU458" s="10"/>
      <c r="AJV458" s="10"/>
      <c r="AJW458" s="10"/>
      <c r="AJX458" s="10"/>
      <c r="AJY458" s="10"/>
      <c r="AJZ458" s="10"/>
      <c r="AKA458" s="10"/>
      <c r="AKB458" s="10"/>
      <c r="AKC458" s="10"/>
      <c r="AKD458" s="10"/>
      <c r="AKE458" s="10"/>
      <c r="AKF458" s="10"/>
      <c r="AKG458" s="10"/>
      <c r="AKH458" s="10"/>
      <c r="AKI458" s="10"/>
      <c r="AKJ458" s="10"/>
      <c r="AKK458" s="10"/>
      <c r="AKL458" s="10"/>
      <c r="AKM458" s="10"/>
      <c r="AKN458" s="10"/>
      <c r="AKO458" s="10"/>
      <c r="AKP458" s="10"/>
      <c r="AKQ458" s="10"/>
      <c r="AKR458" s="10"/>
      <c r="AKS458" s="10"/>
      <c r="AKT458" s="10"/>
      <c r="AKU458" s="10"/>
      <c r="AKV458" s="10"/>
      <c r="AKW458" s="10"/>
      <c r="AKX458" s="10"/>
      <c r="AKY458" s="10"/>
      <c r="AKZ458" s="10"/>
      <c r="ALA458" s="10"/>
      <c r="ALB458" s="10"/>
      <c r="ALC458" s="10"/>
      <c r="ALD458" s="10"/>
      <c r="ALE458" s="10"/>
      <c r="ALF458" s="10"/>
      <c r="ALG458" s="10"/>
      <c r="ALH458" s="10"/>
      <c r="ALI458" s="10"/>
      <c r="ALJ458" s="10"/>
      <c r="ALK458" s="10"/>
      <c r="ALL458" s="10"/>
      <c r="ALM458" s="10"/>
      <c r="ALN458" s="10"/>
      <c r="ALO458" s="10"/>
      <c r="ALP458" s="10"/>
      <c r="ALQ458" s="10"/>
      <c r="ALR458" s="10"/>
      <c r="ALS458" s="10"/>
      <c r="ALT458" s="10"/>
      <c r="ALU458" s="10"/>
      <c r="ALV458" s="10"/>
      <c r="ALW458" s="10"/>
      <c r="ALX458" s="10"/>
      <c r="ALY458" s="10"/>
      <c r="ALZ458" s="10"/>
      <c r="AMA458" s="10"/>
      <c r="AMB458" s="10"/>
      <c r="AMC458" s="10"/>
      <c r="AMD458" s="10"/>
      <c r="AME458" s="10"/>
      <c r="AMF458" s="10"/>
      <c r="AMG458" s="10"/>
      <c r="AMH458" s="10"/>
      <c r="AMI458" s="10"/>
      <c r="AMJ458" s="10"/>
      <c r="AMK458" s="10"/>
      <c r="AML458" s="10"/>
      <c r="AMM458" s="10"/>
      <c r="AMN458" s="10"/>
      <c r="AMO458" s="10"/>
      <c r="AMP458" s="10"/>
      <c r="AMQ458" s="10"/>
      <c r="AMR458" s="10"/>
      <c r="AMS458" s="10"/>
      <c r="AMT458" s="10"/>
      <c r="AMU458" s="10"/>
      <c r="AMV458" s="10"/>
      <c r="AMW458" s="10"/>
      <c r="AMX458" s="10"/>
      <c r="AMY458" s="10"/>
      <c r="AMZ458" s="10"/>
      <c r="ANA458" s="10"/>
      <c r="ANB458" s="10"/>
      <c r="ANC458" s="10"/>
      <c r="AND458" s="10"/>
      <c r="ANE458" s="10"/>
      <c r="ANF458" s="10"/>
      <c r="ANG458" s="10"/>
      <c r="ANH458" s="10"/>
      <c r="ANI458" s="10"/>
      <c r="ANJ458" s="10"/>
      <c r="ANK458" s="10"/>
      <c r="ANL458" s="10"/>
      <c r="ANM458" s="10"/>
      <c r="ANN458" s="10"/>
      <c r="ANO458" s="10"/>
      <c r="ANP458" s="10"/>
      <c r="ANQ458" s="10"/>
      <c r="ANR458" s="10"/>
      <c r="ANS458" s="10"/>
      <c r="ANT458" s="10"/>
      <c r="ANU458" s="10"/>
      <c r="ANV458" s="10"/>
      <c r="ANW458" s="10"/>
      <c r="ANX458" s="10"/>
      <c r="ANY458" s="10"/>
      <c r="ANZ458" s="10"/>
      <c r="AOA458" s="10"/>
      <c r="AOB458" s="10"/>
      <c r="AOC458" s="10"/>
      <c r="AOD458" s="10"/>
      <c r="AOE458" s="10"/>
      <c r="AOF458" s="10"/>
      <c r="AOG458" s="10"/>
      <c r="AOH458" s="10"/>
      <c r="AOI458" s="10"/>
      <c r="AOJ458" s="10"/>
      <c r="AOK458" s="10"/>
      <c r="AOL458" s="10"/>
      <c r="AOM458" s="10"/>
      <c r="AON458" s="10"/>
      <c r="AOO458" s="10"/>
      <c r="AOP458" s="10"/>
      <c r="AOQ458" s="10"/>
      <c r="AOR458" s="10"/>
      <c r="AOS458" s="10"/>
      <c r="AOT458" s="10"/>
      <c r="AOU458" s="10"/>
      <c r="AOV458" s="10"/>
      <c r="AOW458" s="10"/>
      <c r="AOX458" s="10"/>
      <c r="AOY458" s="10"/>
      <c r="AOZ458" s="10"/>
      <c r="APA458" s="10"/>
      <c r="APB458" s="10"/>
      <c r="APC458" s="10"/>
      <c r="APD458" s="10"/>
      <c r="APE458" s="10"/>
      <c r="APF458" s="10"/>
      <c r="APG458" s="10"/>
      <c r="APH458" s="10"/>
      <c r="API458" s="10"/>
      <c r="APJ458" s="10"/>
      <c r="APK458" s="10"/>
      <c r="APL458" s="10"/>
      <c r="APM458" s="10"/>
      <c r="APN458" s="10"/>
      <c r="APO458" s="10"/>
      <c r="APP458" s="10"/>
      <c r="APQ458" s="10"/>
      <c r="APR458" s="10"/>
      <c r="APS458" s="10"/>
      <c r="APT458" s="10"/>
      <c r="APU458" s="10"/>
      <c r="APV458" s="10"/>
      <c r="APW458" s="10"/>
      <c r="APX458" s="10"/>
      <c r="APY458" s="10"/>
      <c r="APZ458" s="10"/>
      <c r="AQA458" s="10"/>
      <c r="AQB458" s="10"/>
      <c r="AQC458" s="10"/>
      <c r="AQD458" s="10"/>
      <c r="AQE458" s="10"/>
      <c r="AQF458" s="10"/>
      <c r="AQG458" s="10"/>
      <c r="AQH458" s="10"/>
      <c r="AQI458" s="10"/>
      <c r="AQJ458" s="10"/>
      <c r="AQK458" s="10"/>
      <c r="AQL458" s="10"/>
      <c r="AQM458" s="10"/>
      <c r="AQN458" s="10"/>
      <c r="AQO458" s="10"/>
      <c r="AQP458" s="10"/>
      <c r="AQQ458" s="10"/>
      <c r="AQR458" s="10"/>
      <c r="AQS458" s="10"/>
      <c r="AQT458" s="10"/>
      <c r="AQU458" s="10"/>
      <c r="AQV458" s="10"/>
      <c r="AQW458" s="10"/>
      <c r="AQX458" s="10"/>
      <c r="AQY458" s="10"/>
      <c r="AQZ458" s="10"/>
      <c r="ARA458" s="10"/>
      <c r="ARB458" s="10"/>
      <c r="ARC458" s="10"/>
      <c r="ARD458" s="10"/>
      <c r="ARE458" s="10"/>
      <c r="ARF458" s="10"/>
      <c r="ARG458" s="10"/>
      <c r="ARH458" s="10"/>
      <c r="ARI458" s="10"/>
      <c r="ARJ458" s="10"/>
      <c r="ARK458" s="10"/>
      <c r="ARL458" s="10"/>
      <c r="ARM458" s="10"/>
      <c r="ARN458" s="10"/>
      <c r="ARO458" s="10"/>
      <c r="ARP458" s="10"/>
      <c r="ARQ458" s="10"/>
      <c r="ARR458" s="10"/>
      <c r="ARS458" s="10"/>
      <c r="ART458" s="10"/>
      <c r="ARU458" s="10"/>
      <c r="ARV458" s="10"/>
      <c r="ARW458" s="10"/>
      <c r="ARX458" s="10"/>
      <c r="ARY458" s="10"/>
      <c r="ARZ458" s="10"/>
      <c r="ASA458" s="10"/>
      <c r="ASB458" s="10"/>
      <c r="ASC458" s="10"/>
      <c r="ASD458" s="10"/>
      <c r="ASE458" s="10"/>
      <c r="ASF458" s="10"/>
      <c r="ASG458" s="10"/>
      <c r="ASH458" s="10"/>
      <c r="ASI458" s="10"/>
      <c r="ASJ458" s="10"/>
      <c r="ASK458" s="10"/>
      <c r="ASL458" s="10"/>
      <c r="ASM458" s="10"/>
      <c r="ASN458" s="10"/>
      <c r="ASO458" s="10"/>
      <c r="ASP458" s="10"/>
      <c r="ASQ458" s="10"/>
      <c r="ASR458" s="10"/>
      <c r="ASS458" s="10"/>
      <c r="AST458" s="10"/>
      <c r="ASU458" s="10"/>
      <c r="ASV458" s="10"/>
      <c r="ASW458" s="10"/>
      <c r="ASX458" s="10"/>
      <c r="ASY458" s="10"/>
      <c r="ASZ458" s="10"/>
      <c r="ATA458" s="10"/>
      <c r="ATB458" s="10"/>
      <c r="ATC458" s="10"/>
      <c r="ATD458" s="10"/>
      <c r="ATE458" s="10"/>
      <c r="ATF458" s="10"/>
      <c r="ATG458" s="10"/>
      <c r="ATH458" s="10"/>
      <c r="ATI458" s="10"/>
      <c r="ATJ458" s="10"/>
      <c r="ATK458" s="10"/>
      <c r="ATL458" s="10"/>
      <c r="ATM458" s="10"/>
      <c r="ATN458" s="10"/>
      <c r="ATO458" s="10"/>
      <c r="ATP458" s="10"/>
      <c r="ATQ458" s="10"/>
      <c r="ATR458" s="10"/>
      <c r="ATS458" s="10"/>
      <c r="ATT458" s="10"/>
      <c r="ATU458" s="10"/>
      <c r="ATV458" s="10"/>
      <c r="ATW458" s="10"/>
      <c r="ATX458" s="10"/>
      <c r="ATY458" s="10"/>
      <c r="ATZ458" s="10"/>
      <c r="AUA458" s="10"/>
      <c r="AUB458" s="10"/>
      <c r="AUC458" s="10"/>
      <c r="AUD458" s="10"/>
      <c r="AUE458" s="10"/>
      <c r="AUF458" s="10"/>
      <c r="AUG458" s="10"/>
      <c r="AUH458" s="10"/>
      <c r="AUI458" s="10"/>
      <c r="AUJ458" s="10"/>
      <c r="AUK458" s="10"/>
      <c r="AUL458" s="10"/>
      <c r="AUM458" s="10"/>
      <c r="AUN458" s="10"/>
      <c r="AUO458" s="10"/>
      <c r="AUP458" s="10"/>
      <c r="AUQ458" s="10"/>
      <c r="AUR458" s="10"/>
      <c r="AUS458" s="10"/>
      <c r="AUT458" s="10"/>
      <c r="AUU458" s="10"/>
      <c r="AUV458" s="10"/>
      <c r="AUW458" s="10"/>
      <c r="AUX458" s="10"/>
      <c r="AUY458" s="10"/>
      <c r="AUZ458" s="10"/>
      <c r="AVA458" s="10"/>
      <c r="AVB458" s="10"/>
      <c r="AVC458" s="10"/>
      <c r="AVD458" s="10"/>
      <c r="AVE458" s="10"/>
      <c r="AVF458" s="10"/>
      <c r="AVG458" s="10"/>
      <c r="AVH458" s="10"/>
      <c r="AVI458" s="10"/>
      <c r="AVJ458" s="10"/>
      <c r="AVK458" s="10"/>
      <c r="AVL458" s="10"/>
      <c r="AVM458" s="10"/>
      <c r="AVN458" s="10"/>
      <c r="AVO458" s="10"/>
      <c r="AVP458" s="10"/>
      <c r="AVQ458" s="10"/>
      <c r="AVR458" s="10"/>
      <c r="AVS458" s="10"/>
      <c r="AVT458" s="10"/>
      <c r="AVU458" s="10"/>
      <c r="AVV458" s="10"/>
      <c r="AVW458" s="10"/>
      <c r="AVX458" s="10"/>
      <c r="AVY458" s="10"/>
      <c r="AVZ458" s="10"/>
      <c r="AWA458" s="10"/>
      <c r="AWB458" s="10"/>
      <c r="AWC458" s="10"/>
      <c r="AWD458" s="10"/>
      <c r="AWE458" s="10"/>
      <c r="AWF458" s="10"/>
      <c r="AWG458" s="10"/>
      <c r="AWH458" s="10"/>
      <c r="AWI458" s="10"/>
      <c r="AWJ458" s="10"/>
      <c r="AWK458" s="10"/>
      <c r="AWL458" s="10"/>
      <c r="AWM458" s="10"/>
      <c r="AWN458" s="10"/>
      <c r="AWO458" s="10"/>
      <c r="AWP458" s="10"/>
      <c r="AWQ458" s="10"/>
      <c r="AWR458" s="10"/>
      <c r="AWS458" s="10"/>
      <c r="AWT458" s="10"/>
      <c r="AWU458" s="10"/>
      <c r="AWV458" s="10"/>
      <c r="AWW458" s="10"/>
      <c r="AWX458" s="10"/>
      <c r="AWY458" s="10"/>
      <c r="AWZ458" s="10"/>
      <c r="AXA458" s="10"/>
      <c r="AXB458" s="10"/>
      <c r="AXC458" s="10"/>
      <c r="AXD458" s="10"/>
      <c r="AXE458" s="10"/>
      <c r="AXF458" s="10"/>
      <c r="AXG458" s="10"/>
      <c r="AXH458" s="10"/>
      <c r="AXI458" s="10"/>
      <c r="AXJ458" s="10"/>
      <c r="AXK458" s="10"/>
      <c r="AXL458" s="10"/>
      <c r="AXM458" s="10"/>
      <c r="AXN458" s="10"/>
      <c r="AXO458" s="10"/>
      <c r="AXP458" s="10"/>
      <c r="AXQ458" s="10"/>
      <c r="AXR458" s="10"/>
      <c r="AXS458" s="10"/>
      <c r="AXT458" s="10"/>
      <c r="AXU458" s="10"/>
      <c r="AXV458" s="10"/>
      <c r="AXW458" s="10"/>
      <c r="AXX458" s="10"/>
      <c r="AXY458" s="10"/>
      <c r="AXZ458" s="10"/>
      <c r="AYA458" s="10"/>
      <c r="AYB458" s="10"/>
      <c r="AYC458" s="10"/>
      <c r="AYD458" s="10"/>
      <c r="AYE458" s="10"/>
      <c r="AYF458" s="10"/>
      <c r="AYG458" s="10"/>
      <c r="AYH458" s="10"/>
      <c r="AYI458" s="10"/>
      <c r="AYJ458" s="10"/>
      <c r="AYK458" s="10"/>
      <c r="AYL458" s="10"/>
      <c r="AYM458" s="10"/>
      <c r="AYN458" s="10"/>
      <c r="AYO458" s="10"/>
      <c r="AYP458" s="10"/>
      <c r="AYQ458" s="10"/>
      <c r="AYR458" s="10"/>
      <c r="AYS458" s="10"/>
      <c r="AYT458" s="10"/>
      <c r="AYU458" s="10"/>
      <c r="AYV458" s="10"/>
      <c r="AYW458" s="10"/>
      <c r="AYX458" s="10"/>
      <c r="AYY458" s="10"/>
      <c r="AYZ458" s="10"/>
      <c r="AZA458" s="10"/>
      <c r="AZB458" s="10"/>
      <c r="AZC458" s="10"/>
      <c r="AZD458" s="10"/>
      <c r="AZE458" s="10"/>
      <c r="AZF458" s="10"/>
      <c r="AZG458" s="10"/>
      <c r="AZH458" s="10"/>
      <c r="AZI458" s="10"/>
      <c r="AZJ458" s="10"/>
      <c r="AZK458" s="10"/>
      <c r="AZL458" s="10"/>
      <c r="AZM458" s="10"/>
      <c r="AZN458" s="10"/>
      <c r="AZO458" s="10"/>
      <c r="AZP458" s="10"/>
      <c r="AZQ458" s="10"/>
      <c r="AZR458" s="10"/>
      <c r="AZS458" s="10"/>
      <c r="AZT458" s="10"/>
      <c r="AZU458" s="10"/>
      <c r="AZV458" s="10"/>
      <c r="AZW458" s="10"/>
      <c r="AZX458" s="10"/>
      <c r="AZY458" s="10"/>
      <c r="AZZ458" s="10"/>
      <c r="BAA458" s="10"/>
      <c r="BAB458" s="10"/>
      <c r="BAC458" s="10"/>
      <c r="BAD458" s="10"/>
      <c r="BAE458" s="10"/>
      <c r="BAF458" s="10"/>
      <c r="BAG458" s="10"/>
      <c r="BAH458" s="10"/>
      <c r="BAI458" s="10"/>
      <c r="BAJ458" s="10"/>
      <c r="BAK458" s="10"/>
      <c r="BAL458" s="10"/>
      <c r="BAM458" s="10"/>
      <c r="BAN458" s="10"/>
      <c r="BAO458" s="10"/>
      <c r="BAP458" s="10"/>
      <c r="BAQ458" s="10"/>
      <c r="BAR458" s="10"/>
      <c r="BAS458" s="10"/>
      <c r="BAT458" s="10"/>
      <c r="BAU458" s="10"/>
      <c r="BAV458" s="10"/>
      <c r="BAW458" s="10"/>
      <c r="BAX458" s="10"/>
      <c r="BAY458" s="10"/>
      <c r="BAZ458" s="10"/>
      <c r="BBA458" s="10"/>
      <c r="BBB458" s="10"/>
      <c r="BBC458" s="10"/>
      <c r="BBD458" s="10"/>
      <c r="BBE458" s="10"/>
      <c r="BBF458" s="10"/>
      <c r="BBG458" s="10"/>
      <c r="BBH458" s="10"/>
      <c r="BBI458" s="10"/>
      <c r="BBJ458" s="10"/>
      <c r="BBK458" s="10"/>
      <c r="BBL458" s="10"/>
      <c r="BBM458" s="10"/>
      <c r="BBN458" s="10"/>
      <c r="BBO458" s="10"/>
      <c r="BBP458" s="10"/>
      <c r="BBQ458" s="10"/>
      <c r="BBR458" s="10"/>
      <c r="BBS458" s="10"/>
      <c r="BBT458" s="10"/>
      <c r="BBU458" s="10"/>
      <c r="BBV458" s="10"/>
      <c r="BBW458" s="10"/>
      <c r="BBX458" s="10"/>
      <c r="BBY458" s="10"/>
      <c r="BBZ458" s="10"/>
      <c r="BCA458" s="10"/>
      <c r="BCB458" s="10"/>
      <c r="BCC458" s="10"/>
      <c r="BCD458" s="10"/>
      <c r="BCE458" s="10"/>
      <c r="BCF458" s="10"/>
      <c r="BCG458" s="10"/>
      <c r="BCH458" s="10"/>
      <c r="BCI458" s="10"/>
      <c r="BCJ458" s="10"/>
      <c r="BCK458" s="10"/>
      <c r="BCL458" s="10"/>
      <c r="BCM458" s="10"/>
      <c r="BCN458" s="10"/>
      <c r="BCO458" s="10"/>
      <c r="BCP458" s="10"/>
      <c r="BCQ458" s="10"/>
      <c r="BCR458" s="10"/>
      <c r="BCS458" s="10"/>
      <c r="BCT458" s="10"/>
      <c r="BCU458" s="10"/>
      <c r="BCV458" s="10"/>
      <c r="BCW458" s="10"/>
      <c r="BCX458" s="10"/>
      <c r="BCY458" s="10"/>
      <c r="BCZ458" s="10"/>
      <c r="BDA458" s="10"/>
      <c r="BDB458" s="10"/>
      <c r="BDC458" s="10"/>
      <c r="BDD458" s="10"/>
      <c r="BDE458" s="10"/>
      <c r="BDF458" s="10"/>
      <c r="BDG458" s="10"/>
      <c r="BDH458" s="10"/>
      <c r="BDI458" s="10"/>
      <c r="BDJ458" s="10"/>
      <c r="BDK458" s="10"/>
      <c r="BDL458" s="10"/>
      <c r="BDM458" s="10"/>
      <c r="BDN458" s="10"/>
      <c r="BDO458" s="10"/>
      <c r="BDP458" s="10"/>
      <c r="BDQ458" s="10"/>
      <c r="BDR458" s="10"/>
      <c r="BDS458" s="10"/>
      <c r="BDT458" s="10"/>
      <c r="BDU458" s="10"/>
      <c r="BDV458" s="10"/>
      <c r="BDW458" s="10"/>
      <c r="BDX458" s="10"/>
      <c r="BDY458" s="10"/>
      <c r="BDZ458" s="10"/>
      <c r="BEA458" s="10"/>
      <c r="BEB458" s="10"/>
      <c r="BEC458" s="10"/>
      <c r="BED458" s="10"/>
      <c r="BEE458" s="10"/>
      <c r="BEF458" s="10"/>
      <c r="BEG458" s="10"/>
      <c r="BEH458" s="10"/>
      <c r="BEI458" s="10"/>
      <c r="BEJ458" s="10"/>
      <c r="BEK458" s="10"/>
      <c r="BEL458" s="10"/>
      <c r="BEM458" s="10"/>
      <c r="BEN458" s="10"/>
      <c r="BEO458" s="10"/>
      <c r="BEP458" s="10"/>
      <c r="BEQ458" s="10"/>
      <c r="BER458" s="10"/>
      <c r="BES458" s="10"/>
      <c r="BET458" s="10"/>
      <c r="BEU458" s="10"/>
      <c r="BEV458" s="10"/>
      <c r="BEW458" s="10"/>
      <c r="BEX458" s="10"/>
      <c r="BEY458" s="10"/>
      <c r="BEZ458" s="10"/>
      <c r="BFA458" s="10"/>
      <c r="BFB458" s="10"/>
      <c r="BFC458" s="10"/>
      <c r="BFD458" s="10"/>
      <c r="BFE458" s="10"/>
      <c r="BFF458" s="10"/>
      <c r="BFG458" s="10"/>
      <c r="BFH458" s="10"/>
      <c r="BFI458" s="10"/>
      <c r="BFJ458" s="10"/>
      <c r="BFK458" s="10"/>
      <c r="BFL458" s="10"/>
      <c r="BFM458" s="10"/>
      <c r="BFN458" s="10"/>
      <c r="BFO458" s="10"/>
      <c r="BFP458" s="10"/>
      <c r="BFQ458" s="10"/>
      <c r="BFR458" s="10"/>
      <c r="BFS458" s="10"/>
      <c r="BFT458" s="10"/>
      <c r="BFU458" s="10"/>
      <c r="BFV458" s="10"/>
      <c r="BFW458" s="10"/>
      <c r="BFX458" s="10"/>
      <c r="BFY458" s="10"/>
      <c r="BFZ458" s="10"/>
      <c r="BGA458" s="10"/>
      <c r="BGB458" s="10"/>
      <c r="BGC458" s="10"/>
      <c r="BGD458" s="10"/>
      <c r="BGE458" s="10"/>
      <c r="BGF458" s="10"/>
      <c r="BGG458" s="10"/>
      <c r="BGH458" s="10"/>
      <c r="BGI458" s="10"/>
      <c r="BGJ458" s="10"/>
      <c r="BGK458" s="10"/>
      <c r="BGL458" s="10"/>
      <c r="BGM458" s="10"/>
      <c r="BGN458" s="10"/>
      <c r="BGO458" s="10"/>
      <c r="BGP458" s="10"/>
      <c r="BGQ458" s="10"/>
      <c r="BGR458" s="10"/>
      <c r="BGS458" s="10"/>
      <c r="BGT458" s="10"/>
      <c r="BGU458" s="10"/>
      <c r="BGV458" s="10"/>
      <c r="BGW458" s="10"/>
      <c r="BGX458" s="10"/>
      <c r="BGY458" s="10"/>
      <c r="BGZ458" s="10"/>
      <c r="BHA458" s="10"/>
      <c r="BHB458" s="10"/>
      <c r="BHC458" s="10"/>
      <c r="BHD458" s="10"/>
      <c r="BHE458" s="10"/>
      <c r="BHF458" s="10"/>
      <c r="BHG458" s="10"/>
      <c r="BHH458" s="10"/>
      <c r="BHI458" s="10"/>
      <c r="BHJ458" s="10"/>
      <c r="BHK458" s="10"/>
      <c r="BHL458" s="10"/>
      <c r="BHM458" s="10"/>
      <c r="BHN458" s="10"/>
      <c r="BHO458" s="10"/>
      <c r="BHP458" s="10"/>
      <c r="BHQ458" s="10"/>
      <c r="BHR458" s="10"/>
      <c r="BHS458" s="10"/>
      <c r="BHT458" s="10"/>
      <c r="BHU458" s="10"/>
      <c r="BHV458" s="10"/>
      <c r="BHW458" s="10"/>
      <c r="BHX458" s="10"/>
      <c r="BHY458" s="10"/>
      <c r="BHZ458" s="10"/>
      <c r="BIA458" s="10"/>
      <c r="BIB458" s="10"/>
      <c r="BIC458" s="10"/>
      <c r="BID458" s="10"/>
      <c r="BIE458" s="10"/>
      <c r="BIF458" s="10"/>
      <c r="BIG458" s="10"/>
      <c r="BIH458" s="10"/>
      <c r="BII458" s="10"/>
      <c r="BIJ458" s="10"/>
      <c r="BIK458" s="10"/>
      <c r="BIL458" s="10"/>
      <c r="BIM458" s="10"/>
      <c r="BIN458" s="10"/>
      <c r="BIO458" s="10"/>
      <c r="BIP458" s="10"/>
      <c r="BIQ458" s="10"/>
      <c r="BIR458" s="10"/>
      <c r="BIS458" s="10"/>
      <c r="BIT458" s="10"/>
      <c r="BIU458" s="10"/>
      <c r="BIV458" s="10"/>
      <c r="BIW458" s="10"/>
      <c r="BIX458" s="10"/>
      <c r="BIY458" s="10"/>
      <c r="BIZ458" s="10"/>
      <c r="BJA458" s="10"/>
      <c r="BJB458" s="10"/>
      <c r="BJC458" s="10"/>
      <c r="BJD458" s="10"/>
      <c r="BJE458" s="10"/>
      <c r="BJF458" s="10"/>
      <c r="BJG458" s="10"/>
      <c r="BJH458" s="10"/>
      <c r="BJI458" s="10"/>
      <c r="BJJ458" s="10"/>
      <c r="BJK458" s="10"/>
      <c r="BJL458" s="10"/>
      <c r="BJM458" s="10"/>
      <c r="BJN458" s="10"/>
      <c r="BJO458" s="10"/>
      <c r="BJP458" s="10"/>
      <c r="BJQ458" s="10"/>
      <c r="BJR458" s="10"/>
      <c r="BJS458" s="10"/>
      <c r="BJT458" s="10"/>
      <c r="BJU458" s="10"/>
      <c r="BJV458" s="10"/>
      <c r="BJW458" s="10"/>
      <c r="BJX458" s="10"/>
      <c r="BJY458" s="10"/>
      <c r="BJZ458" s="10"/>
      <c r="BKA458" s="10"/>
      <c r="BKB458" s="10"/>
      <c r="BKC458" s="10"/>
      <c r="BKD458" s="10"/>
      <c r="BKE458" s="10"/>
      <c r="BKF458" s="10"/>
      <c r="BKG458" s="10"/>
      <c r="BKH458" s="10"/>
      <c r="BKI458" s="10"/>
      <c r="BKJ458" s="10"/>
      <c r="BKK458" s="10"/>
      <c r="BKL458" s="10"/>
      <c r="BKM458" s="10"/>
      <c r="BKN458" s="10"/>
      <c r="BKO458" s="10"/>
      <c r="BKP458" s="10"/>
      <c r="BKQ458" s="10"/>
      <c r="BKR458" s="10"/>
      <c r="BKS458" s="10"/>
      <c r="BKT458" s="10"/>
      <c r="BKU458" s="10"/>
      <c r="BKV458" s="10"/>
      <c r="BKW458" s="10"/>
      <c r="BKX458" s="10"/>
      <c r="BKY458" s="10"/>
      <c r="BKZ458" s="10"/>
      <c r="BLA458" s="10"/>
      <c r="BLB458" s="10"/>
      <c r="BLC458" s="10"/>
      <c r="BLD458" s="10"/>
      <c r="BLE458" s="10"/>
      <c r="BLF458" s="10"/>
      <c r="BLG458" s="10"/>
      <c r="BLH458" s="10"/>
      <c r="BLI458" s="10"/>
      <c r="BLJ458" s="10"/>
      <c r="BLK458" s="10"/>
      <c r="BLL458" s="10"/>
      <c r="BLM458" s="10"/>
      <c r="BLN458" s="10"/>
      <c r="BLO458" s="10"/>
      <c r="BLP458" s="10"/>
      <c r="BLQ458" s="10"/>
      <c r="BLR458" s="10"/>
      <c r="BLS458" s="10"/>
      <c r="BLT458" s="10"/>
      <c r="BLU458" s="10"/>
      <c r="BLV458" s="10"/>
      <c r="BLW458" s="10"/>
      <c r="BLX458" s="10"/>
      <c r="BLY458" s="10"/>
      <c r="BLZ458" s="10"/>
      <c r="BMA458" s="10"/>
      <c r="BMB458" s="10"/>
      <c r="BMC458" s="10"/>
      <c r="BMD458" s="10"/>
      <c r="BME458" s="10"/>
      <c r="BMF458" s="10"/>
      <c r="BMG458" s="10"/>
      <c r="BMH458" s="10"/>
      <c r="BMI458" s="10"/>
      <c r="BMJ458" s="10"/>
      <c r="BMK458" s="10"/>
      <c r="BML458" s="10"/>
      <c r="BMM458" s="10"/>
      <c r="BMN458" s="10"/>
      <c r="BMO458" s="10"/>
      <c r="BMP458" s="10"/>
      <c r="BMQ458" s="10"/>
      <c r="BMR458" s="10"/>
      <c r="BMS458" s="10"/>
      <c r="BMT458" s="10"/>
      <c r="BMU458" s="10"/>
      <c r="BMV458" s="10"/>
      <c r="BMW458" s="10"/>
      <c r="BMX458" s="10"/>
      <c r="BMY458" s="10"/>
      <c r="BMZ458" s="10"/>
      <c r="BNA458" s="10"/>
      <c r="BNB458" s="10"/>
      <c r="BNC458" s="10"/>
      <c r="BND458" s="10"/>
      <c r="BNE458" s="10"/>
      <c r="BNF458" s="10"/>
      <c r="BNG458" s="10"/>
      <c r="BNH458" s="10"/>
      <c r="BNI458" s="10"/>
      <c r="BNJ458" s="10"/>
      <c r="BNK458" s="10"/>
      <c r="BNL458" s="10"/>
      <c r="BNM458" s="10"/>
      <c r="BNN458" s="10"/>
      <c r="BNO458" s="10"/>
      <c r="BNP458" s="10"/>
      <c r="BNQ458" s="10"/>
      <c r="BNR458" s="10"/>
      <c r="BNS458" s="10"/>
      <c r="BNT458" s="10"/>
      <c r="BNU458" s="10"/>
      <c r="BNV458" s="10"/>
      <c r="BNW458" s="10"/>
      <c r="BNX458" s="10"/>
      <c r="BNY458" s="10"/>
      <c r="BNZ458" s="10"/>
      <c r="BOA458" s="10"/>
      <c r="BOB458" s="10"/>
      <c r="BOC458" s="10"/>
      <c r="BOD458" s="10"/>
      <c r="BOE458" s="10"/>
      <c r="BOF458" s="10"/>
      <c r="BOG458" s="10"/>
      <c r="BOH458" s="10"/>
      <c r="BOI458" s="10"/>
      <c r="BOJ458" s="10"/>
      <c r="BOK458" s="10"/>
      <c r="BOL458" s="10"/>
      <c r="BOM458" s="10"/>
      <c r="BON458" s="10"/>
      <c r="BOO458" s="10"/>
      <c r="BOP458" s="10"/>
      <c r="BOQ458" s="10"/>
      <c r="BOR458" s="10"/>
      <c r="BOS458" s="10"/>
      <c r="BOT458" s="10"/>
      <c r="BOU458" s="10"/>
      <c r="BOV458" s="10"/>
      <c r="BOW458" s="10"/>
      <c r="BOX458" s="10"/>
      <c r="BOY458" s="10"/>
      <c r="BOZ458" s="10"/>
      <c r="BPA458" s="10"/>
      <c r="BPB458" s="10"/>
      <c r="BPC458" s="10"/>
      <c r="BPD458" s="10"/>
      <c r="BPE458" s="10"/>
      <c r="BPF458" s="10"/>
      <c r="BPG458" s="10"/>
      <c r="BPH458" s="10"/>
      <c r="BPI458" s="10"/>
      <c r="BPJ458" s="10"/>
      <c r="BPK458" s="10"/>
      <c r="BPL458" s="10"/>
      <c r="BPM458" s="10"/>
      <c r="BPN458" s="10"/>
      <c r="BPO458" s="10"/>
      <c r="BPP458" s="10"/>
      <c r="BPQ458" s="10"/>
      <c r="BPR458" s="10"/>
      <c r="BPS458" s="10"/>
      <c r="BPT458" s="10"/>
      <c r="BPU458" s="10"/>
      <c r="BPV458" s="10"/>
      <c r="BPW458" s="10"/>
      <c r="BPX458" s="10"/>
      <c r="BPY458" s="10"/>
      <c r="BPZ458" s="10"/>
      <c r="BQA458" s="10"/>
      <c r="BQB458" s="10"/>
      <c r="BQC458" s="10"/>
      <c r="BQD458" s="10"/>
      <c r="BQE458" s="10"/>
      <c r="BQF458" s="10"/>
      <c r="BQG458" s="10"/>
      <c r="BQH458" s="10"/>
      <c r="BQI458" s="10"/>
      <c r="BQJ458" s="10"/>
      <c r="BQK458" s="10"/>
      <c r="BQL458" s="10"/>
      <c r="BQM458" s="10"/>
      <c r="BQN458" s="10"/>
      <c r="BQO458" s="10"/>
      <c r="BQP458" s="10"/>
      <c r="BQQ458" s="10"/>
      <c r="BQR458" s="10"/>
      <c r="BQS458" s="10"/>
      <c r="BQT458" s="10"/>
      <c r="BQU458" s="10"/>
      <c r="BQV458" s="10"/>
      <c r="BQW458" s="10"/>
      <c r="BQX458" s="10"/>
      <c r="BQY458" s="10"/>
      <c r="BQZ458" s="10"/>
      <c r="BRA458" s="10"/>
      <c r="BRB458" s="10"/>
      <c r="BRC458" s="10"/>
      <c r="BRD458" s="10"/>
      <c r="BRE458" s="10"/>
      <c r="BRF458" s="10"/>
      <c r="BRG458" s="10"/>
      <c r="BRH458" s="10"/>
      <c r="BRI458" s="10"/>
      <c r="BRJ458" s="10"/>
      <c r="BRK458" s="10"/>
      <c r="BRL458" s="10"/>
      <c r="BRM458" s="10"/>
      <c r="BRN458" s="10"/>
      <c r="BRO458" s="10"/>
      <c r="BRP458" s="10"/>
      <c r="BRQ458" s="10"/>
      <c r="BRR458" s="10"/>
      <c r="BRS458" s="10"/>
      <c r="BRT458" s="10"/>
      <c r="BRU458" s="10"/>
      <c r="BRV458" s="10"/>
      <c r="BRW458" s="10"/>
      <c r="BRX458" s="10"/>
      <c r="BRY458" s="10"/>
      <c r="BRZ458" s="10"/>
    </row>
    <row r="459" spans="1:1846" s="13" customFormat="1" x14ac:dyDescent="0.3">
      <c r="A459" s="812"/>
      <c r="B459" s="793"/>
      <c r="C459" s="328" t="s">
        <v>624</v>
      </c>
      <c r="D459" s="328"/>
      <c r="E459" s="542"/>
      <c r="F459" s="328"/>
      <c r="G459" s="393" t="s">
        <v>625</v>
      </c>
      <c r="H459" s="7">
        <f>H460+H466+H468</f>
        <v>136142402.40000001</v>
      </c>
      <c r="I459" s="8">
        <f t="shared" ref="I459:K459" si="286">I460+I466+I468</f>
        <v>401072210</v>
      </c>
      <c r="J459" s="8">
        <f t="shared" si="286"/>
        <v>339161779</v>
      </c>
      <c r="K459" s="8">
        <f t="shared" si="286"/>
        <v>339161779</v>
      </c>
      <c r="L459" s="46"/>
      <c r="M459" s="706">
        <v>0</v>
      </c>
      <c r="N459" s="191">
        <v>0</v>
      </c>
      <c r="O459" s="191">
        <v>0</v>
      </c>
      <c r="P459" s="191">
        <v>0</v>
      </c>
      <c r="Q459" s="176"/>
      <c r="R459" s="352">
        <v>0</v>
      </c>
      <c r="S459" s="486">
        <v>0</v>
      </c>
      <c r="T459" s="486">
        <v>0</v>
      </c>
      <c r="U459" s="486">
        <v>0</v>
      </c>
      <c r="V459" s="43"/>
      <c r="W459" s="497">
        <f t="shared" si="226"/>
        <v>136142402.40000001</v>
      </c>
      <c r="X459" s="19">
        <f t="shared" si="226"/>
        <v>401072210</v>
      </c>
      <c r="Y459" s="19">
        <f t="shared" si="226"/>
        <v>339161779</v>
      </c>
      <c r="Z459" s="155">
        <f t="shared" si="226"/>
        <v>339161779</v>
      </c>
      <c r="AA459" s="897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  <c r="ZP459" s="10"/>
      <c r="ZQ459" s="10"/>
      <c r="ZR459" s="10"/>
      <c r="ZS459" s="10"/>
      <c r="ZT459" s="10"/>
      <c r="ZU459" s="10"/>
      <c r="ZV459" s="10"/>
      <c r="ZW459" s="10"/>
      <c r="ZX459" s="10"/>
      <c r="ZY459" s="10"/>
      <c r="ZZ459" s="10"/>
      <c r="AAA459" s="10"/>
      <c r="AAB459" s="10"/>
      <c r="AAC459" s="10"/>
      <c r="AAD459" s="10"/>
      <c r="AAE459" s="10"/>
      <c r="AAF459" s="10"/>
      <c r="AAG459" s="10"/>
      <c r="AAH459" s="10"/>
      <c r="AAI459" s="10"/>
      <c r="AAJ459" s="10"/>
      <c r="AAK459" s="10"/>
      <c r="AAL459" s="10"/>
      <c r="AAM459" s="10"/>
      <c r="AAN459" s="10"/>
      <c r="AAO459" s="10"/>
      <c r="AAP459" s="10"/>
      <c r="AAQ459" s="10"/>
      <c r="AAR459" s="10"/>
      <c r="AAS459" s="10"/>
      <c r="AAT459" s="10"/>
      <c r="AAU459" s="10"/>
      <c r="AAV459" s="10"/>
      <c r="AAW459" s="10"/>
      <c r="AAX459" s="10"/>
      <c r="AAY459" s="10"/>
      <c r="AAZ459" s="10"/>
      <c r="ABA459" s="10"/>
      <c r="ABB459" s="10"/>
      <c r="ABC459" s="10"/>
      <c r="ABD459" s="10"/>
      <c r="ABE459" s="10"/>
      <c r="ABF459" s="10"/>
      <c r="ABG459" s="10"/>
      <c r="ABH459" s="10"/>
      <c r="ABI459" s="10"/>
      <c r="ABJ459" s="10"/>
      <c r="ABK459" s="10"/>
      <c r="ABL459" s="10"/>
      <c r="ABM459" s="10"/>
      <c r="ABN459" s="10"/>
      <c r="ABO459" s="10"/>
      <c r="ABP459" s="10"/>
      <c r="ABQ459" s="10"/>
      <c r="ABR459" s="10"/>
      <c r="ABS459" s="10"/>
      <c r="ABT459" s="10"/>
      <c r="ABU459" s="10"/>
      <c r="ABV459" s="10"/>
      <c r="ABW459" s="10"/>
      <c r="ABX459" s="10"/>
      <c r="ABY459" s="10"/>
      <c r="ABZ459" s="10"/>
      <c r="ACA459" s="10"/>
      <c r="ACB459" s="10"/>
      <c r="ACC459" s="10"/>
      <c r="ACD459" s="10"/>
      <c r="ACE459" s="10"/>
      <c r="ACF459" s="10"/>
      <c r="ACG459" s="10"/>
      <c r="ACH459" s="10"/>
      <c r="ACI459" s="10"/>
      <c r="ACJ459" s="10"/>
      <c r="ACK459" s="10"/>
      <c r="ACL459" s="10"/>
      <c r="ACM459" s="10"/>
      <c r="ACN459" s="10"/>
      <c r="ACO459" s="10"/>
      <c r="ACP459" s="10"/>
      <c r="ACQ459" s="10"/>
      <c r="ACR459" s="10"/>
      <c r="ACS459" s="10"/>
      <c r="ACT459" s="10"/>
      <c r="ACU459" s="10"/>
      <c r="ACV459" s="10"/>
      <c r="ACW459" s="10"/>
      <c r="ACX459" s="10"/>
      <c r="ACY459" s="10"/>
      <c r="ACZ459" s="10"/>
      <c r="ADA459" s="10"/>
      <c r="ADB459" s="10"/>
      <c r="ADC459" s="10"/>
      <c r="ADD459" s="10"/>
      <c r="ADE459" s="10"/>
      <c r="ADF459" s="10"/>
      <c r="ADG459" s="10"/>
      <c r="ADH459" s="10"/>
      <c r="ADI459" s="10"/>
      <c r="ADJ459" s="10"/>
      <c r="ADK459" s="10"/>
      <c r="ADL459" s="10"/>
      <c r="ADM459" s="10"/>
      <c r="ADN459" s="10"/>
      <c r="ADO459" s="10"/>
      <c r="ADP459" s="10"/>
      <c r="ADQ459" s="10"/>
      <c r="ADR459" s="10"/>
      <c r="ADS459" s="10"/>
      <c r="ADT459" s="10"/>
      <c r="ADU459" s="10"/>
      <c r="ADV459" s="10"/>
      <c r="ADW459" s="10"/>
      <c r="ADX459" s="10"/>
      <c r="ADY459" s="10"/>
      <c r="ADZ459" s="10"/>
      <c r="AEA459" s="10"/>
      <c r="AEB459" s="10"/>
      <c r="AEC459" s="10"/>
      <c r="AED459" s="10"/>
      <c r="AEE459" s="10"/>
      <c r="AEF459" s="10"/>
      <c r="AEG459" s="10"/>
      <c r="AEH459" s="10"/>
      <c r="AEI459" s="10"/>
      <c r="AEJ459" s="10"/>
      <c r="AEK459" s="10"/>
      <c r="AEL459" s="10"/>
      <c r="AEM459" s="10"/>
      <c r="AEN459" s="10"/>
      <c r="AEO459" s="10"/>
      <c r="AEP459" s="10"/>
      <c r="AEQ459" s="10"/>
      <c r="AER459" s="10"/>
      <c r="AES459" s="10"/>
      <c r="AET459" s="10"/>
      <c r="AEU459" s="10"/>
      <c r="AEV459" s="10"/>
      <c r="AEW459" s="10"/>
      <c r="AEX459" s="10"/>
      <c r="AEY459" s="10"/>
      <c r="AEZ459" s="10"/>
      <c r="AFA459" s="10"/>
      <c r="AFB459" s="10"/>
      <c r="AFC459" s="10"/>
      <c r="AFD459" s="10"/>
      <c r="AFE459" s="10"/>
      <c r="AFF459" s="10"/>
      <c r="AFG459" s="10"/>
      <c r="AFH459" s="10"/>
      <c r="AFI459" s="10"/>
      <c r="AFJ459" s="10"/>
      <c r="AFK459" s="10"/>
      <c r="AFL459" s="10"/>
      <c r="AFM459" s="10"/>
      <c r="AFN459" s="10"/>
      <c r="AFO459" s="10"/>
      <c r="AFP459" s="10"/>
      <c r="AFQ459" s="10"/>
      <c r="AFR459" s="10"/>
      <c r="AFS459" s="10"/>
      <c r="AFT459" s="10"/>
      <c r="AFU459" s="10"/>
      <c r="AFV459" s="10"/>
      <c r="AFW459" s="10"/>
      <c r="AFX459" s="10"/>
      <c r="AFY459" s="10"/>
      <c r="AFZ459" s="10"/>
      <c r="AGA459" s="10"/>
      <c r="AGB459" s="10"/>
      <c r="AGC459" s="10"/>
      <c r="AGD459" s="10"/>
      <c r="AGE459" s="10"/>
      <c r="AGF459" s="10"/>
      <c r="AGG459" s="10"/>
      <c r="AGH459" s="10"/>
      <c r="AGI459" s="10"/>
      <c r="AGJ459" s="10"/>
      <c r="AGK459" s="10"/>
      <c r="AGL459" s="10"/>
      <c r="AGM459" s="10"/>
      <c r="AGN459" s="10"/>
      <c r="AGO459" s="10"/>
      <c r="AGP459" s="10"/>
      <c r="AGQ459" s="10"/>
      <c r="AGR459" s="10"/>
      <c r="AGS459" s="10"/>
      <c r="AGT459" s="10"/>
      <c r="AGU459" s="10"/>
      <c r="AGV459" s="10"/>
      <c r="AGW459" s="10"/>
      <c r="AGX459" s="10"/>
      <c r="AGY459" s="10"/>
      <c r="AGZ459" s="10"/>
      <c r="AHA459" s="10"/>
      <c r="AHB459" s="10"/>
      <c r="AHC459" s="10"/>
      <c r="AHD459" s="10"/>
      <c r="AHE459" s="10"/>
      <c r="AHF459" s="10"/>
      <c r="AHG459" s="10"/>
      <c r="AHH459" s="10"/>
      <c r="AHI459" s="10"/>
      <c r="AHJ459" s="10"/>
      <c r="AHK459" s="10"/>
      <c r="AHL459" s="10"/>
      <c r="AHM459" s="10"/>
      <c r="AHN459" s="10"/>
      <c r="AHO459" s="10"/>
      <c r="AHP459" s="10"/>
      <c r="AHQ459" s="10"/>
      <c r="AHR459" s="10"/>
      <c r="AHS459" s="10"/>
      <c r="AHT459" s="10"/>
      <c r="AHU459" s="10"/>
      <c r="AHV459" s="10"/>
      <c r="AHW459" s="10"/>
      <c r="AHX459" s="10"/>
      <c r="AHY459" s="10"/>
      <c r="AHZ459" s="10"/>
      <c r="AIA459" s="10"/>
      <c r="AIB459" s="10"/>
      <c r="AIC459" s="10"/>
      <c r="AID459" s="10"/>
      <c r="AIE459" s="10"/>
      <c r="AIF459" s="10"/>
      <c r="AIG459" s="10"/>
      <c r="AIH459" s="10"/>
      <c r="AII459" s="10"/>
      <c r="AIJ459" s="10"/>
      <c r="AIK459" s="10"/>
      <c r="AIL459" s="10"/>
      <c r="AIM459" s="10"/>
      <c r="AIN459" s="10"/>
      <c r="AIO459" s="10"/>
      <c r="AIP459" s="10"/>
      <c r="AIQ459" s="10"/>
      <c r="AIR459" s="10"/>
      <c r="AIS459" s="10"/>
      <c r="AIT459" s="10"/>
      <c r="AIU459" s="10"/>
      <c r="AIV459" s="10"/>
      <c r="AIW459" s="10"/>
      <c r="AIX459" s="10"/>
      <c r="AIY459" s="10"/>
      <c r="AIZ459" s="10"/>
      <c r="AJA459" s="10"/>
      <c r="AJB459" s="10"/>
      <c r="AJC459" s="10"/>
      <c r="AJD459" s="10"/>
      <c r="AJE459" s="10"/>
      <c r="AJF459" s="10"/>
      <c r="AJG459" s="10"/>
      <c r="AJH459" s="10"/>
      <c r="AJI459" s="10"/>
      <c r="AJJ459" s="10"/>
      <c r="AJK459" s="10"/>
      <c r="AJL459" s="10"/>
      <c r="AJM459" s="10"/>
      <c r="AJN459" s="10"/>
      <c r="AJO459" s="10"/>
      <c r="AJP459" s="10"/>
      <c r="AJQ459" s="10"/>
      <c r="AJR459" s="10"/>
      <c r="AJS459" s="10"/>
      <c r="AJT459" s="10"/>
      <c r="AJU459" s="10"/>
      <c r="AJV459" s="10"/>
      <c r="AJW459" s="10"/>
      <c r="AJX459" s="10"/>
      <c r="AJY459" s="10"/>
      <c r="AJZ459" s="10"/>
      <c r="AKA459" s="10"/>
      <c r="AKB459" s="10"/>
      <c r="AKC459" s="10"/>
      <c r="AKD459" s="10"/>
      <c r="AKE459" s="10"/>
      <c r="AKF459" s="10"/>
      <c r="AKG459" s="10"/>
      <c r="AKH459" s="10"/>
      <c r="AKI459" s="10"/>
      <c r="AKJ459" s="10"/>
      <c r="AKK459" s="10"/>
      <c r="AKL459" s="10"/>
      <c r="AKM459" s="10"/>
      <c r="AKN459" s="10"/>
      <c r="AKO459" s="10"/>
      <c r="AKP459" s="10"/>
      <c r="AKQ459" s="10"/>
      <c r="AKR459" s="10"/>
      <c r="AKS459" s="10"/>
      <c r="AKT459" s="10"/>
      <c r="AKU459" s="10"/>
      <c r="AKV459" s="10"/>
      <c r="AKW459" s="10"/>
      <c r="AKX459" s="10"/>
      <c r="AKY459" s="10"/>
      <c r="AKZ459" s="10"/>
      <c r="ALA459" s="10"/>
      <c r="ALB459" s="10"/>
      <c r="ALC459" s="10"/>
      <c r="ALD459" s="10"/>
      <c r="ALE459" s="10"/>
      <c r="ALF459" s="10"/>
      <c r="ALG459" s="10"/>
      <c r="ALH459" s="10"/>
      <c r="ALI459" s="10"/>
      <c r="ALJ459" s="10"/>
      <c r="ALK459" s="10"/>
      <c r="ALL459" s="10"/>
      <c r="ALM459" s="10"/>
      <c r="ALN459" s="10"/>
      <c r="ALO459" s="10"/>
      <c r="ALP459" s="10"/>
      <c r="ALQ459" s="10"/>
      <c r="ALR459" s="10"/>
      <c r="ALS459" s="10"/>
      <c r="ALT459" s="10"/>
      <c r="ALU459" s="10"/>
      <c r="ALV459" s="10"/>
      <c r="ALW459" s="10"/>
      <c r="ALX459" s="10"/>
      <c r="ALY459" s="10"/>
      <c r="ALZ459" s="10"/>
      <c r="AMA459" s="10"/>
      <c r="AMB459" s="10"/>
      <c r="AMC459" s="10"/>
      <c r="AMD459" s="10"/>
      <c r="AME459" s="10"/>
      <c r="AMF459" s="10"/>
      <c r="AMG459" s="10"/>
      <c r="AMH459" s="10"/>
      <c r="AMI459" s="10"/>
      <c r="AMJ459" s="10"/>
      <c r="AMK459" s="10"/>
      <c r="AML459" s="10"/>
      <c r="AMM459" s="10"/>
      <c r="AMN459" s="10"/>
      <c r="AMO459" s="10"/>
      <c r="AMP459" s="10"/>
      <c r="AMQ459" s="10"/>
      <c r="AMR459" s="10"/>
      <c r="AMS459" s="10"/>
      <c r="AMT459" s="10"/>
      <c r="AMU459" s="10"/>
      <c r="AMV459" s="10"/>
      <c r="AMW459" s="10"/>
      <c r="AMX459" s="10"/>
      <c r="AMY459" s="10"/>
      <c r="AMZ459" s="10"/>
      <c r="ANA459" s="10"/>
      <c r="ANB459" s="10"/>
      <c r="ANC459" s="10"/>
      <c r="AND459" s="10"/>
      <c r="ANE459" s="10"/>
      <c r="ANF459" s="10"/>
      <c r="ANG459" s="10"/>
      <c r="ANH459" s="10"/>
      <c r="ANI459" s="10"/>
      <c r="ANJ459" s="10"/>
      <c r="ANK459" s="10"/>
      <c r="ANL459" s="10"/>
      <c r="ANM459" s="10"/>
      <c r="ANN459" s="10"/>
      <c r="ANO459" s="10"/>
      <c r="ANP459" s="10"/>
      <c r="ANQ459" s="10"/>
      <c r="ANR459" s="10"/>
      <c r="ANS459" s="10"/>
      <c r="ANT459" s="10"/>
      <c r="ANU459" s="10"/>
      <c r="ANV459" s="10"/>
      <c r="ANW459" s="10"/>
      <c r="ANX459" s="10"/>
      <c r="ANY459" s="10"/>
      <c r="ANZ459" s="10"/>
      <c r="AOA459" s="10"/>
      <c r="AOB459" s="10"/>
      <c r="AOC459" s="10"/>
      <c r="AOD459" s="10"/>
      <c r="AOE459" s="10"/>
      <c r="AOF459" s="10"/>
      <c r="AOG459" s="10"/>
      <c r="AOH459" s="10"/>
      <c r="AOI459" s="10"/>
      <c r="AOJ459" s="10"/>
      <c r="AOK459" s="10"/>
      <c r="AOL459" s="10"/>
      <c r="AOM459" s="10"/>
      <c r="AON459" s="10"/>
      <c r="AOO459" s="10"/>
      <c r="AOP459" s="10"/>
      <c r="AOQ459" s="10"/>
      <c r="AOR459" s="10"/>
      <c r="AOS459" s="10"/>
      <c r="AOT459" s="10"/>
      <c r="AOU459" s="10"/>
      <c r="AOV459" s="10"/>
      <c r="AOW459" s="10"/>
      <c r="AOX459" s="10"/>
      <c r="AOY459" s="10"/>
      <c r="AOZ459" s="10"/>
      <c r="APA459" s="10"/>
      <c r="APB459" s="10"/>
      <c r="APC459" s="10"/>
      <c r="APD459" s="10"/>
      <c r="APE459" s="10"/>
      <c r="APF459" s="10"/>
      <c r="APG459" s="10"/>
      <c r="APH459" s="10"/>
      <c r="API459" s="10"/>
      <c r="APJ459" s="10"/>
      <c r="APK459" s="10"/>
      <c r="APL459" s="10"/>
      <c r="APM459" s="10"/>
      <c r="APN459" s="10"/>
      <c r="APO459" s="10"/>
      <c r="APP459" s="10"/>
      <c r="APQ459" s="10"/>
      <c r="APR459" s="10"/>
      <c r="APS459" s="10"/>
      <c r="APT459" s="10"/>
      <c r="APU459" s="10"/>
      <c r="APV459" s="10"/>
      <c r="APW459" s="10"/>
      <c r="APX459" s="10"/>
      <c r="APY459" s="10"/>
      <c r="APZ459" s="10"/>
      <c r="AQA459" s="10"/>
      <c r="AQB459" s="10"/>
      <c r="AQC459" s="10"/>
      <c r="AQD459" s="10"/>
      <c r="AQE459" s="10"/>
      <c r="AQF459" s="10"/>
      <c r="AQG459" s="10"/>
      <c r="AQH459" s="10"/>
      <c r="AQI459" s="10"/>
      <c r="AQJ459" s="10"/>
      <c r="AQK459" s="10"/>
      <c r="AQL459" s="10"/>
      <c r="AQM459" s="10"/>
      <c r="AQN459" s="10"/>
      <c r="AQO459" s="10"/>
      <c r="AQP459" s="10"/>
      <c r="AQQ459" s="10"/>
      <c r="AQR459" s="10"/>
      <c r="AQS459" s="10"/>
      <c r="AQT459" s="10"/>
      <c r="AQU459" s="10"/>
      <c r="AQV459" s="10"/>
      <c r="AQW459" s="10"/>
      <c r="AQX459" s="10"/>
      <c r="AQY459" s="10"/>
      <c r="AQZ459" s="10"/>
      <c r="ARA459" s="10"/>
      <c r="ARB459" s="10"/>
      <c r="ARC459" s="10"/>
      <c r="ARD459" s="10"/>
      <c r="ARE459" s="10"/>
      <c r="ARF459" s="10"/>
      <c r="ARG459" s="10"/>
      <c r="ARH459" s="10"/>
      <c r="ARI459" s="10"/>
      <c r="ARJ459" s="10"/>
      <c r="ARK459" s="10"/>
      <c r="ARL459" s="10"/>
      <c r="ARM459" s="10"/>
      <c r="ARN459" s="10"/>
      <c r="ARO459" s="10"/>
      <c r="ARP459" s="10"/>
      <c r="ARQ459" s="10"/>
      <c r="ARR459" s="10"/>
      <c r="ARS459" s="10"/>
      <c r="ART459" s="10"/>
      <c r="ARU459" s="10"/>
      <c r="ARV459" s="10"/>
      <c r="ARW459" s="10"/>
      <c r="ARX459" s="10"/>
      <c r="ARY459" s="10"/>
      <c r="ARZ459" s="10"/>
      <c r="ASA459" s="10"/>
      <c r="ASB459" s="10"/>
      <c r="ASC459" s="10"/>
      <c r="ASD459" s="10"/>
      <c r="ASE459" s="10"/>
      <c r="ASF459" s="10"/>
      <c r="ASG459" s="10"/>
      <c r="ASH459" s="10"/>
      <c r="ASI459" s="10"/>
      <c r="ASJ459" s="10"/>
      <c r="ASK459" s="10"/>
      <c r="ASL459" s="10"/>
      <c r="ASM459" s="10"/>
      <c r="ASN459" s="10"/>
      <c r="ASO459" s="10"/>
      <c r="ASP459" s="10"/>
      <c r="ASQ459" s="10"/>
      <c r="ASR459" s="10"/>
      <c r="ASS459" s="10"/>
      <c r="AST459" s="10"/>
      <c r="ASU459" s="10"/>
      <c r="ASV459" s="10"/>
      <c r="ASW459" s="10"/>
      <c r="ASX459" s="10"/>
      <c r="ASY459" s="10"/>
      <c r="ASZ459" s="10"/>
      <c r="ATA459" s="10"/>
      <c r="ATB459" s="10"/>
      <c r="ATC459" s="10"/>
      <c r="ATD459" s="10"/>
      <c r="ATE459" s="10"/>
      <c r="ATF459" s="10"/>
      <c r="ATG459" s="10"/>
      <c r="ATH459" s="10"/>
      <c r="ATI459" s="10"/>
      <c r="ATJ459" s="10"/>
      <c r="ATK459" s="10"/>
      <c r="ATL459" s="10"/>
      <c r="ATM459" s="10"/>
      <c r="ATN459" s="10"/>
      <c r="ATO459" s="10"/>
      <c r="ATP459" s="10"/>
      <c r="ATQ459" s="10"/>
      <c r="ATR459" s="10"/>
      <c r="ATS459" s="10"/>
      <c r="ATT459" s="10"/>
      <c r="ATU459" s="10"/>
      <c r="ATV459" s="10"/>
      <c r="ATW459" s="10"/>
      <c r="ATX459" s="10"/>
      <c r="ATY459" s="10"/>
      <c r="ATZ459" s="10"/>
      <c r="AUA459" s="10"/>
      <c r="AUB459" s="10"/>
      <c r="AUC459" s="10"/>
      <c r="AUD459" s="10"/>
      <c r="AUE459" s="10"/>
      <c r="AUF459" s="10"/>
      <c r="AUG459" s="10"/>
      <c r="AUH459" s="10"/>
      <c r="AUI459" s="10"/>
      <c r="AUJ459" s="10"/>
      <c r="AUK459" s="10"/>
      <c r="AUL459" s="10"/>
      <c r="AUM459" s="10"/>
      <c r="AUN459" s="10"/>
      <c r="AUO459" s="10"/>
      <c r="AUP459" s="10"/>
      <c r="AUQ459" s="10"/>
      <c r="AUR459" s="10"/>
      <c r="AUS459" s="10"/>
      <c r="AUT459" s="10"/>
      <c r="AUU459" s="10"/>
      <c r="AUV459" s="10"/>
      <c r="AUW459" s="10"/>
      <c r="AUX459" s="10"/>
      <c r="AUY459" s="10"/>
      <c r="AUZ459" s="10"/>
      <c r="AVA459" s="10"/>
      <c r="AVB459" s="10"/>
      <c r="AVC459" s="10"/>
      <c r="AVD459" s="10"/>
      <c r="AVE459" s="10"/>
      <c r="AVF459" s="10"/>
      <c r="AVG459" s="10"/>
      <c r="AVH459" s="10"/>
      <c r="AVI459" s="10"/>
      <c r="AVJ459" s="10"/>
      <c r="AVK459" s="10"/>
      <c r="AVL459" s="10"/>
      <c r="AVM459" s="10"/>
      <c r="AVN459" s="10"/>
      <c r="AVO459" s="10"/>
      <c r="AVP459" s="10"/>
      <c r="AVQ459" s="10"/>
      <c r="AVR459" s="10"/>
      <c r="AVS459" s="10"/>
      <c r="AVT459" s="10"/>
      <c r="AVU459" s="10"/>
      <c r="AVV459" s="10"/>
      <c r="AVW459" s="10"/>
      <c r="AVX459" s="10"/>
      <c r="AVY459" s="10"/>
      <c r="AVZ459" s="10"/>
      <c r="AWA459" s="10"/>
      <c r="AWB459" s="10"/>
      <c r="AWC459" s="10"/>
      <c r="AWD459" s="10"/>
      <c r="AWE459" s="10"/>
      <c r="AWF459" s="10"/>
      <c r="AWG459" s="10"/>
      <c r="AWH459" s="10"/>
      <c r="AWI459" s="10"/>
      <c r="AWJ459" s="10"/>
      <c r="AWK459" s="10"/>
      <c r="AWL459" s="10"/>
      <c r="AWM459" s="10"/>
      <c r="AWN459" s="10"/>
      <c r="AWO459" s="10"/>
      <c r="AWP459" s="10"/>
      <c r="AWQ459" s="10"/>
      <c r="AWR459" s="10"/>
      <c r="AWS459" s="10"/>
      <c r="AWT459" s="10"/>
      <c r="AWU459" s="10"/>
      <c r="AWV459" s="10"/>
      <c r="AWW459" s="10"/>
      <c r="AWX459" s="10"/>
      <c r="AWY459" s="10"/>
      <c r="AWZ459" s="10"/>
      <c r="AXA459" s="10"/>
      <c r="AXB459" s="10"/>
      <c r="AXC459" s="10"/>
      <c r="AXD459" s="10"/>
      <c r="AXE459" s="10"/>
      <c r="AXF459" s="10"/>
      <c r="AXG459" s="10"/>
      <c r="AXH459" s="10"/>
      <c r="AXI459" s="10"/>
      <c r="AXJ459" s="10"/>
      <c r="AXK459" s="10"/>
      <c r="AXL459" s="10"/>
      <c r="AXM459" s="10"/>
      <c r="AXN459" s="10"/>
      <c r="AXO459" s="10"/>
      <c r="AXP459" s="10"/>
      <c r="AXQ459" s="10"/>
      <c r="AXR459" s="10"/>
      <c r="AXS459" s="10"/>
      <c r="AXT459" s="10"/>
      <c r="AXU459" s="10"/>
      <c r="AXV459" s="10"/>
      <c r="AXW459" s="10"/>
      <c r="AXX459" s="10"/>
      <c r="AXY459" s="10"/>
      <c r="AXZ459" s="10"/>
      <c r="AYA459" s="10"/>
      <c r="AYB459" s="10"/>
      <c r="AYC459" s="10"/>
      <c r="AYD459" s="10"/>
      <c r="AYE459" s="10"/>
      <c r="AYF459" s="10"/>
      <c r="AYG459" s="10"/>
      <c r="AYH459" s="10"/>
      <c r="AYI459" s="10"/>
      <c r="AYJ459" s="10"/>
      <c r="AYK459" s="10"/>
      <c r="AYL459" s="10"/>
      <c r="AYM459" s="10"/>
      <c r="AYN459" s="10"/>
      <c r="AYO459" s="10"/>
      <c r="AYP459" s="10"/>
      <c r="AYQ459" s="10"/>
      <c r="AYR459" s="10"/>
      <c r="AYS459" s="10"/>
      <c r="AYT459" s="10"/>
      <c r="AYU459" s="10"/>
      <c r="AYV459" s="10"/>
      <c r="AYW459" s="10"/>
      <c r="AYX459" s="10"/>
      <c r="AYY459" s="10"/>
      <c r="AYZ459" s="10"/>
      <c r="AZA459" s="10"/>
      <c r="AZB459" s="10"/>
      <c r="AZC459" s="10"/>
      <c r="AZD459" s="10"/>
      <c r="AZE459" s="10"/>
      <c r="AZF459" s="10"/>
      <c r="AZG459" s="10"/>
      <c r="AZH459" s="10"/>
      <c r="AZI459" s="10"/>
      <c r="AZJ459" s="10"/>
      <c r="AZK459" s="10"/>
      <c r="AZL459" s="10"/>
      <c r="AZM459" s="10"/>
      <c r="AZN459" s="10"/>
      <c r="AZO459" s="10"/>
      <c r="AZP459" s="10"/>
      <c r="AZQ459" s="10"/>
      <c r="AZR459" s="10"/>
      <c r="AZS459" s="10"/>
      <c r="AZT459" s="10"/>
      <c r="AZU459" s="10"/>
      <c r="AZV459" s="10"/>
      <c r="AZW459" s="10"/>
      <c r="AZX459" s="10"/>
      <c r="AZY459" s="10"/>
      <c r="AZZ459" s="10"/>
      <c r="BAA459" s="10"/>
      <c r="BAB459" s="10"/>
      <c r="BAC459" s="10"/>
      <c r="BAD459" s="10"/>
      <c r="BAE459" s="10"/>
      <c r="BAF459" s="10"/>
      <c r="BAG459" s="10"/>
      <c r="BAH459" s="10"/>
      <c r="BAI459" s="10"/>
      <c r="BAJ459" s="10"/>
      <c r="BAK459" s="10"/>
      <c r="BAL459" s="10"/>
      <c r="BAM459" s="10"/>
      <c r="BAN459" s="10"/>
      <c r="BAO459" s="10"/>
      <c r="BAP459" s="10"/>
      <c r="BAQ459" s="10"/>
      <c r="BAR459" s="10"/>
      <c r="BAS459" s="10"/>
      <c r="BAT459" s="10"/>
      <c r="BAU459" s="10"/>
      <c r="BAV459" s="10"/>
      <c r="BAW459" s="10"/>
      <c r="BAX459" s="10"/>
      <c r="BAY459" s="10"/>
      <c r="BAZ459" s="10"/>
      <c r="BBA459" s="10"/>
      <c r="BBB459" s="10"/>
      <c r="BBC459" s="10"/>
      <c r="BBD459" s="10"/>
      <c r="BBE459" s="10"/>
      <c r="BBF459" s="10"/>
      <c r="BBG459" s="10"/>
      <c r="BBH459" s="10"/>
      <c r="BBI459" s="10"/>
      <c r="BBJ459" s="10"/>
      <c r="BBK459" s="10"/>
      <c r="BBL459" s="10"/>
      <c r="BBM459" s="10"/>
      <c r="BBN459" s="10"/>
      <c r="BBO459" s="10"/>
      <c r="BBP459" s="10"/>
      <c r="BBQ459" s="10"/>
      <c r="BBR459" s="10"/>
      <c r="BBS459" s="10"/>
      <c r="BBT459" s="10"/>
      <c r="BBU459" s="10"/>
      <c r="BBV459" s="10"/>
      <c r="BBW459" s="10"/>
      <c r="BBX459" s="10"/>
      <c r="BBY459" s="10"/>
      <c r="BBZ459" s="10"/>
      <c r="BCA459" s="10"/>
      <c r="BCB459" s="10"/>
      <c r="BCC459" s="10"/>
      <c r="BCD459" s="10"/>
      <c r="BCE459" s="10"/>
      <c r="BCF459" s="10"/>
      <c r="BCG459" s="10"/>
      <c r="BCH459" s="10"/>
      <c r="BCI459" s="10"/>
      <c r="BCJ459" s="10"/>
      <c r="BCK459" s="10"/>
      <c r="BCL459" s="10"/>
      <c r="BCM459" s="10"/>
      <c r="BCN459" s="10"/>
      <c r="BCO459" s="10"/>
      <c r="BCP459" s="10"/>
      <c r="BCQ459" s="10"/>
      <c r="BCR459" s="10"/>
      <c r="BCS459" s="10"/>
      <c r="BCT459" s="10"/>
      <c r="BCU459" s="10"/>
      <c r="BCV459" s="10"/>
      <c r="BCW459" s="10"/>
      <c r="BCX459" s="10"/>
      <c r="BCY459" s="10"/>
      <c r="BCZ459" s="10"/>
      <c r="BDA459" s="10"/>
      <c r="BDB459" s="10"/>
      <c r="BDC459" s="10"/>
      <c r="BDD459" s="10"/>
      <c r="BDE459" s="10"/>
      <c r="BDF459" s="10"/>
      <c r="BDG459" s="10"/>
      <c r="BDH459" s="10"/>
      <c r="BDI459" s="10"/>
      <c r="BDJ459" s="10"/>
      <c r="BDK459" s="10"/>
      <c r="BDL459" s="10"/>
      <c r="BDM459" s="10"/>
      <c r="BDN459" s="10"/>
      <c r="BDO459" s="10"/>
      <c r="BDP459" s="10"/>
      <c r="BDQ459" s="10"/>
      <c r="BDR459" s="10"/>
      <c r="BDS459" s="10"/>
      <c r="BDT459" s="10"/>
      <c r="BDU459" s="10"/>
      <c r="BDV459" s="10"/>
      <c r="BDW459" s="10"/>
      <c r="BDX459" s="10"/>
      <c r="BDY459" s="10"/>
      <c r="BDZ459" s="10"/>
      <c r="BEA459" s="10"/>
      <c r="BEB459" s="10"/>
      <c r="BEC459" s="10"/>
      <c r="BED459" s="10"/>
      <c r="BEE459" s="10"/>
      <c r="BEF459" s="10"/>
      <c r="BEG459" s="10"/>
      <c r="BEH459" s="10"/>
      <c r="BEI459" s="10"/>
      <c r="BEJ459" s="10"/>
      <c r="BEK459" s="10"/>
      <c r="BEL459" s="10"/>
      <c r="BEM459" s="10"/>
      <c r="BEN459" s="10"/>
      <c r="BEO459" s="10"/>
      <c r="BEP459" s="10"/>
      <c r="BEQ459" s="10"/>
      <c r="BER459" s="10"/>
      <c r="BES459" s="10"/>
      <c r="BET459" s="10"/>
      <c r="BEU459" s="10"/>
      <c r="BEV459" s="10"/>
      <c r="BEW459" s="10"/>
      <c r="BEX459" s="10"/>
      <c r="BEY459" s="10"/>
      <c r="BEZ459" s="10"/>
      <c r="BFA459" s="10"/>
      <c r="BFB459" s="10"/>
      <c r="BFC459" s="10"/>
      <c r="BFD459" s="10"/>
      <c r="BFE459" s="10"/>
      <c r="BFF459" s="10"/>
      <c r="BFG459" s="10"/>
      <c r="BFH459" s="10"/>
      <c r="BFI459" s="10"/>
      <c r="BFJ459" s="10"/>
      <c r="BFK459" s="10"/>
      <c r="BFL459" s="10"/>
      <c r="BFM459" s="10"/>
      <c r="BFN459" s="10"/>
      <c r="BFO459" s="10"/>
      <c r="BFP459" s="10"/>
      <c r="BFQ459" s="10"/>
      <c r="BFR459" s="10"/>
      <c r="BFS459" s="10"/>
      <c r="BFT459" s="10"/>
      <c r="BFU459" s="10"/>
      <c r="BFV459" s="10"/>
      <c r="BFW459" s="10"/>
      <c r="BFX459" s="10"/>
      <c r="BFY459" s="10"/>
      <c r="BFZ459" s="10"/>
      <c r="BGA459" s="10"/>
      <c r="BGB459" s="10"/>
      <c r="BGC459" s="10"/>
      <c r="BGD459" s="10"/>
      <c r="BGE459" s="10"/>
      <c r="BGF459" s="10"/>
      <c r="BGG459" s="10"/>
      <c r="BGH459" s="10"/>
      <c r="BGI459" s="10"/>
      <c r="BGJ459" s="10"/>
      <c r="BGK459" s="10"/>
      <c r="BGL459" s="10"/>
      <c r="BGM459" s="10"/>
      <c r="BGN459" s="10"/>
      <c r="BGO459" s="10"/>
      <c r="BGP459" s="10"/>
      <c r="BGQ459" s="10"/>
      <c r="BGR459" s="10"/>
      <c r="BGS459" s="10"/>
      <c r="BGT459" s="10"/>
      <c r="BGU459" s="10"/>
      <c r="BGV459" s="10"/>
      <c r="BGW459" s="10"/>
      <c r="BGX459" s="10"/>
      <c r="BGY459" s="10"/>
      <c r="BGZ459" s="10"/>
      <c r="BHA459" s="10"/>
      <c r="BHB459" s="10"/>
      <c r="BHC459" s="10"/>
      <c r="BHD459" s="10"/>
      <c r="BHE459" s="10"/>
      <c r="BHF459" s="10"/>
      <c r="BHG459" s="10"/>
      <c r="BHH459" s="10"/>
      <c r="BHI459" s="10"/>
      <c r="BHJ459" s="10"/>
      <c r="BHK459" s="10"/>
      <c r="BHL459" s="10"/>
      <c r="BHM459" s="10"/>
      <c r="BHN459" s="10"/>
      <c r="BHO459" s="10"/>
      <c r="BHP459" s="10"/>
      <c r="BHQ459" s="10"/>
      <c r="BHR459" s="10"/>
      <c r="BHS459" s="10"/>
      <c r="BHT459" s="10"/>
      <c r="BHU459" s="10"/>
      <c r="BHV459" s="10"/>
      <c r="BHW459" s="10"/>
      <c r="BHX459" s="10"/>
      <c r="BHY459" s="10"/>
      <c r="BHZ459" s="10"/>
      <c r="BIA459" s="10"/>
      <c r="BIB459" s="10"/>
      <c r="BIC459" s="10"/>
      <c r="BID459" s="10"/>
      <c r="BIE459" s="10"/>
      <c r="BIF459" s="10"/>
      <c r="BIG459" s="10"/>
      <c r="BIH459" s="10"/>
      <c r="BII459" s="10"/>
      <c r="BIJ459" s="10"/>
      <c r="BIK459" s="10"/>
      <c r="BIL459" s="10"/>
      <c r="BIM459" s="10"/>
      <c r="BIN459" s="10"/>
      <c r="BIO459" s="10"/>
      <c r="BIP459" s="10"/>
      <c r="BIQ459" s="10"/>
      <c r="BIR459" s="10"/>
      <c r="BIS459" s="10"/>
      <c r="BIT459" s="10"/>
      <c r="BIU459" s="10"/>
      <c r="BIV459" s="10"/>
      <c r="BIW459" s="10"/>
      <c r="BIX459" s="10"/>
      <c r="BIY459" s="10"/>
      <c r="BIZ459" s="10"/>
      <c r="BJA459" s="10"/>
      <c r="BJB459" s="10"/>
      <c r="BJC459" s="10"/>
      <c r="BJD459" s="10"/>
      <c r="BJE459" s="10"/>
      <c r="BJF459" s="10"/>
      <c r="BJG459" s="10"/>
      <c r="BJH459" s="10"/>
      <c r="BJI459" s="10"/>
      <c r="BJJ459" s="10"/>
      <c r="BJK459" s="10"/>
      <c r="BJL459" s="10"/>
      <c r="BJM459" s="10"/>
      <c r="BJN459" s="10"/>
      <c r="BJO459" s="10"/>
      <c r="BJP459" s="10"/>
      <c r="BJQ459" s="10"/>
      <c r="BJR459" s="10"/>
      <c r="BJS459" s="10"/>
      <c r="BJT459" s="10"/>
      <c r="BJU459" s="10"/>
      <c r="BJV459" s="10"/>
      <c r="BJW459" s="10"/>
      <c r="BJX459" s="10"/>
      <c r="BJY459" s="10"/>
      <c r="BJZ459" s="10"/>
      <c r="BKA459" s="10"/>
      <c r="BKB459" s="10"/>
      <c r="BKC459" s="10"/>
      <c r="BKD459" s="10"/>
      <c r="BKE459" s="10"/>
      <c r="BKF459" s="10"/>
      <c r="BKG459" s="10"/>
      <c r="BKH459" s="10"/>
      <c r="BKI459" s="10"/>
      <c r="BKJ459" s="10"/>
      <c r="BKK459" s="10"/>
      <c r="BKL459" s="10"/>
      <c r="BKM459" s="10"/>
      <c r="BKN459" s="10"/>
      <c r="BKO459" s="10"/>
      <c r="BKP459" s="10"/>
      <c r="BKQ459" s="10"/>
      <c r="BKR459" s="10"/>
      <c r="BKS459" s="10"/>
      <c r="BKT459" s="10"/>
      <c r="BKU459" s="10"/>
      <c r="BKV459" s="10"/>
      <c r="BKW459" s="10"/>
      <c r="BKX459" s="10"/>
      <c r="BKY459" s="10"/>
      <c r="BKZ459" s="10"/>
      <c r="BLA459" s="10"/>
      <c r="BLB459" s="10"/>
      <c r="BLC459" s="10"/>
      <c r="BLD459" s="10"/>
      <c r="BLE459" s="10"/>
      <c r="BLF459" s="10"/>
      <c r="BLG459" s="10"/>
      <c r="BLH459" s="10"/>
      <c r="BLI459" s="10"/>
      <c r="BLJ459" s="10"/>
      <c r="BLK459" s="10"/>
      <c r="BLL459" s="10"/>
      <c r="BLM459" s="10"/>
      <c r="BLN459" s="10"/>
      <c r="BLO459" s="10"/>
      <c r="BLP459" s="10"/>
      <c r="BLQ459" s="10"/>
      <c r="BLR459" s="10"/>
      <c r="BLS459" s="10"/>
      <c r="BLT459" s="10"/>
      <c r="BLU459" s="10"/>
      <c r="BLV459" s="10"/>
      <c r="BLW459" s="10"/>
      <c r="BLX459" s="10"/>
      <c r="BLY459" s="10"/>
      <c r="BLZ459" s="10"/>
      <c r="BMA459" s="10"/>
      <c r="BMB459" s="10"/>
      <c r="BMC459" s="10"/>
      <c r="BMD459" s="10"/>
      <c r="BME459" s="10"/>
      <c r="BMF459" s="10"/>
      <c r="BMG459" s="10"/>
      <c r="BMH459" s="10"/>
      <c r="BMI459" s="10"/>
      <c r="BMJ459" s="10"/>
      <c r="BMK459" s="10"/>
      <c r="BML459" s="10"/>
      <c r="BMM459" s="10"/>
      <c r="BMN459" s="10"/>
      <c r="BMO459" s="10"/>
      <c r="BMP459" s="10"/>
      <c r="BMQ459" s="10"/>
      <c r="BMR459" s="10"/>
      <c r="BMS459" s="10"/>
      <c r="BMT459" s="10"/>
      <c r="BMU459" s="10"/>
      <c r="BMV459" s="10"/>
      <c r="BMW459" s="10"/>
      <c r="BMX459" s="10"/>
      <c r="BMY459" s="10"/>
      <c r="BMZ459" s="10"/>
      <c r="BNA459" s="10"/>
      <c r="BNB459" s="10"/>
      <c r="BNC459" s="10"/>
      <c r="BND459" s="10"/>
      <c r="BNE459" s="10"/>
      <c r="BNF459" s="10"/>
      <c r="BNG459" s="10"/>
      <c r="BNH459" s="10"/>
      <c r="BNI459" s="10"/>
      <c r="BNJ459" s="10"/>
      <c r="BNK459" s="10"/>
      <c r="BNL459" s="10"/>
      <c r="BNM459" s="10"/>
      <c r="BNN459" s="10"/>
      <c r="BNO459" s="10"/>
      <c r="BNP459" s="10"/>
      <c r="BNQ459" s="10"/>
      <c r="BNR459" s="10"/>
      <c r="BNS459" s="10"/>
      <c r="BNT459" s="10"/>
      <c r="BNU459" s="10"/>
      <c r="BNV459" s="10"/>
      <c r="BNW459" s="10"/>
      <c r="BNX459" s="10"/>
      <c r="BNY459" s="10"/>
      <c r="BNZ459" s="10"/>
      <c r="BOA459" s="10"/>
      <c r="BOB459" s="10"/>
      <c r="BOC459" s="10"/>
      <c r="BOD459" s="10"/>
      <c r="BOE459" s="10"/>
      <c r="BOF459" s="10"/>
      <c r="BOG459" s="10"/>
      <c r="BOH459" s="10"/>
      <c r="BOI459" s="10"/>
      <c r="BOJ459" s="10"/>
      <c r="BOK459" s="10"/>
      <c r="BOL459" s="10"/>
      <c r="BOM459" s="10"/>
      <c r="BON459" s="10"/>
      <c r="BOO459" s="10"/>
      <c r="BOP459" s="10"/>
      <c r="BOQ459" s="10"/>
      <c r="BOR459" s="10"/>
      <c r="BOS459" s="10"/>
      <c r="BOT459" s="10"/>
      <c r="BOU459" s="10"/>
      <c r="BOV459" s="10"/>
      <c r="BOW459" s="10"/>
      <c r="BOX459" s="10"/>
      <c r="BOY459" s="10"/>
      <c r="BOZ459" s="10"/>
      <c r="BPA459" s="10"/>
      <c r="BPB459" s="10"/>
      <c r="BPC459" s="10"/>
      <c r="BPD459" s="10"/>
      <c r="BPE459" s="10"/>
      <c r="BPF459" s="10"/>
      <c r="BPG459" s="10"/>
      <c r="BPH459" s="10"/>
      <c r="BPI459" s="10"/>
      <c r="BPJ459" s="10"/>
      <c r="BPK459" s="10"/>
      <c r="BPL459" s="10"/>
      <c r="BPM459" s="10"/>
      <c r="BPN459" s="10"/>
      <c r="BPO459" s="10"/>
      <c r="BPP459" s="10"/>
      <c r="BPQ459" s="10"/>
      <c r="BPR459" s="10"/>
      <c r="BPS459" s="10"/>
      <c r="BPT459" s="10"/>
      <c r="BPU459" s="10"/>
      <c r="BPV459" s="10"/>
      <c r="BPW459" s="10"/>
      <c r="BPX459" s="10"/>
      <c r="BPY459" s="10"/>
      <c r="BPZ459" s="10"/>
      <c r="BQA459" s="10"/>
      <c r="BQB459" s="10"/>
      <c r="BQC459" s="10"/>
      <c r="BQD459" s="10"/>
      <c r="BQE459" s="10"/>
      <c r="BQF459" s="10"/>
      <c r="BQG459" s="10"/>
      <c r="BQH459" s="10"/>
      <c r="BQI459" s="10"/>
      <c r="BQJ459" s="10"/>
      <c r="BQK459" s="10"/>
      <c r="BQL459" s="10"/>
      <c r="BQM459" s="10"/>
      <c r="BQN459" s="10"/>
      <c r="BQO459" s="10"/>
      <c r="BQP459" s="10"/>
      <c r="BQQ459" s="10"/>
      <c r="BQR459" s="10"/>
      <c r="BQS459" s="10"/>
      <c r="BQT459" s="10"/>
      <c r="BQU459" s="10"/>
      <c r="BQV459" s="10"/>
      <c r="BQW459" s="10"/>
      <c r="BQX459" s="10"/>
      <c r="BQY459" s="10"/>
      <c r="BQZ459" s="10"/>
      <c r="BRA459" s="10"/>
      <c r="BRB459" s="10"/>
      <c r="BRC459" s="10"/>
      <c r="BRD459" s="10"/>
      <c r="BRE459" s="10"/>
      <c r="BRF459" s="10"/>
      <c r="BRG459" s="10"/>
      <c r="BRH459" s="10"/>
      <c r="BRI459" s="10"/>
      <c r="BRJ459" s="10"/>
      <c r="BRK459" s="10"/>
      <c r="BRL459" s="10"/>
      <c r="BRM459" s="10"/>
      <c r="BRN459" s="10"/>
      <c r="BRO459" s="10"/>
      <c r="BRP459" s="10"/>
      <c r="BRQ459" s="10"/>
      <c r="BRR459" s="10"/>
      <c r="BRS459" s="10"/>
      <c r="BRT459" s="10"/>
      <c r="BRU459" s="10"/>
      <c r="BRV459" s="10"/>
      <c r="BRW459" s="10"/>
      <c r="BRX459" s="10"/>
      <c r="BRY459" s="10"/>
      <c r="BRZ459" s="10"/>
    </row>
    <row r="460" spans="1:1846" s="13" customFormat="1" ht="27.6" x14ac:dyDescent="0.3">
      <c r="A460" s="812"/>
      <c r="B460" s="793"/>
      <c r="C460" s="793"/>
      <c r="D460" s="328" t="s">
        <v>626</v>
      </c>
      <c r="E460" s="542"/>
      <c r="F460" s="328"/>
      <c r="G460" s="393" t="s">
        <v>627</v>
      </c>
      <c r="H460" s="7">
        <f>H461</f>
        <v>98786255.400000006</v>
      </c>
      <c r="I460" s="8">
        <f t="shared" ref="I460:K460" si="287">I461</f>
        <v>346550000</v>
      </c>
      <c r="J460" s="8">
        <f t="shared" si="287"/>
        <v>325240000</v>
      </c>
      <c r="K460" s="8">
        <f t="shared" si="287"/>
        <v>325240000</v>
      </c>
      <c r="L460" s="46"/>
      <c r="M460" s="706">
        <v>0</v>
      </c>
      <c r="N460" s="191">
        <v>0</v>
      </c>
      <c r="O460" s="191">
        <v>0</v>
      </c>
      <c r="P460" s="191">
        <v>0</v>
      </c>
      <c r="Q460" s="176"/>
      <c r="R460" s="352">
        <v>0</v>
      </c>
      <c r="S460" s="486">
        <v>0</v>
      </c>
      <c r="T460" s="486">
        <v>0</v>
      </c>
      <c r="U460" s="486">
        <v>0</v>
      </c>
      <c r="V460" s="43"/>
      <c r="W460" s="497">
        <f t="shared" si="226"/>
        <v>98786255.400000006</v>
      </c>
      <c r="X460" s="19">
        <f t="shared" si="226"/>
        <v>346550000</v>
      </c>
      <c r="Y460" s="19">
        <f t="shared" si="226"/>
        <v>325240000</v>
      </c>
      <c r="Z460" s="155">
        <f t="shared" si="226"/>
        <v>325240000</v>
      </c>
      <c r="AA460" s="897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  <c r="ALW460" s="10"/>
      <c r="ALX460" s="10"/>
      <c r="ALY460" s="10"/>
      <c r="ALZ460" s="10"/>
      <c r="AMA460" s="10"/>
      <c r="AMB460" s="10"/>
      <c r="AMC460" s="10"/>
      <c r="AMD460" s="10"/>
      <c r="AME460" s="10"/>
      <c r="AMF460" s="10"/>
      <c r="AMG460" s="10"/>
      <c r="AMH460" s="10"/>
      <c r="AMI460" s="10"/>
      <c r="AMJ460" s="10"/>
      <c r="AMK460" s="10"/>
      <c r="AML460" s="10"/>
      <c r="AMM460" s="10"/>
      <c r="AMN460" s="10"/>
      <c r="AMO460" s="10"/>
      <c r="AMP460" s="10"/>
      <c r="AMQ460" s="10"/>
      <c r="AMR460" s="10"/>
      <c r="AMS460" s="10"/>
      <c r="AMT460" s="10"/>
      <c r="AMU460" s="10"/>
      <c r="AMV460" s="10"/>
      <c r="AMW460" s="10"/>
      <c r="AMX460" s="10"/>
      <c r="AMY460" s="10"/>
      <c r="AMZ460" s="10"/>
      <c r="ANA460" s="10"/>
      <c r="ANB460" s="10"/>
      <c r="ANC460" s="10"/>
      <c r="AND460" s="10"/>
      <c r="ANE460" s="10"/>
      <c r="ANF460" s="10"/>
      <c r="ANG460" s="10"/>
      <c r="ANH460" s="10"/>
      <c r="ANI460" s="10"/>
      <c r="ANJ460" s="10"/>
      <c r="ANK460" s="10"/>
      <c r="ANL460" s="10"/>
      <c r="ANM460" s="10"/>
      <c r="ANN460" s="10"/>
      <c r="ANO460" s="10"/>
      <c r="ANP460" s="10"/>
      <c r="ANQ460" s="10"/>
      <c r="ANR460" s="10"/>
      <c r="ANS460" s="10"/>
      <c r="ANT460" s="10"/>
      <c r="ANU460" s="10"/>
      <c r="ANV460" s="10"/>
      <c r="ANW460" s="10"/>
      <c r="ANX460" s="10"/>
      <c r="ANY460" s="10"/>
      <c r="ANZ460" s="10"/>
      <c r="AOA460" s="10"/>
      <c r="AOB460" s="10"/>
      <c r="AOC460" s="10"/>
      <c r="AOD460" s="10"/>
      <c r="AOE460" s="10"/>
      <c r="AOF460" s="10"/>
      <c r="AOG460" s="10"/>
      <c r="AOH460" s="10"/>
      <c r="AOI460" s="10"/>
      <c r="AOJ460" s="10"/>
      <c r="AOK460" s="10"/>
      <c r="AOL460" s="10"/>
      <c r="AOM460" s="10"/>
      <c r="AON460" s="10"/>
      <c r="AOO460" s="10"/>
      <c r="AOP460" s="10"/>
      <c r="AOQ460" s="10"/>
      <c r="AOR460" s="10"/>
      <c r="AOS460" s="10"/>
      <c r="AOT460" s="10"/>
      <c r="AOU460" s="10"/>
      <c r="AOV460" s="10"/>
      <c r="AOW460" s="10"/>
      <c r="AOX460" s="10"/>
      <c r="AOY460" s="10"/>
      <c r="AOZ460" s="10"/>
      <c r="APA460" s="10"/>
      <c r="APB460" s="10"/>
      <c r="APC460" s="10"/>
      <c r="APD460" s="10"/>
      <c r="APE460" s="10"/>
      <c r="APF460" s="10"/>
      <c r="APG460" s="10"/>
      <c r="APH460" s="10"/>
      <c r="API460" s="10"/>
      <c r="APJ460" s="10"/>
      <c r="APK460" s="10"/>
      <c r="APL460" s="10"/>
      <c r="APM460" s="10"/>
      <c r="APN460" s="10"/>
      <c r="APO460" s="10"/>
      <c r="APP460" s="10"/>
      <c r="APQ460" s="10"/>
      <c r="APR460" s="10"/>
      <c r="APS460" s="10"/>
      <c r="APT460" s="10"/>
      <c r="APU460" s="10"/>
      <c r="APV460" s="10"/>
      <c r="APW460" s="10"/>
      <c r="APX460" s="10"/>
      <c r="APY460" s="10"/>
      <c r="APZ460" s="10"/>
      <c r="AQA460" s="10"/>
      <c r="AQB460" s="10"/>
      <c r="AQC460" s="10"/>
      <c r="AQD460" s="10"/>
      <c r="AQE460" s="10"/>
      <c r="AQF460" s="10"/>
      <c r="AQG460" s="10"/>
      <c r="AQH460" s="10"/>
      <c r="AQI460" s="10"/>
      <c r="AQJ460" s="10"/>
      <c r="AQK460" s="10"/>
      <c r="AQL460" s="10"/>
      <c r="AQM460" s="10"/>
      <c r="AQN460" s="10"/>
      <c r="AQO460" s="10"/>
      <c r="AQP460" s="10"/>
      <c r="AQQ460" s="10"/>
      <c r="AQR460" s="10"/>
      <c r="AQS460" s="10"/>
      <c r="AQT460" s="10"/>
      <c r="AQU460" s="10"/>
      <c r="AQV460" s="10"/>
      <c r="AQW460" s="10"/>
      <c r="AQX460" s="10"/>
      <c r="AQY460" s="10"/>
      <c r="AQZ460" s="10"/>
      <c r="ARA460" s="10"/>
      <c r="ARB460" s="10"/>
      <c r="ARC460" s="10"/>
      <c r="ARD460" s="10"/>
      <c r="ARE460" s="10"/>
      <c r="ARF460" s="10"/>
      <c r="ARG460" s="10"/>
      <c r="ARH460" s="10"/>
      <c r="ARI460" s="10"/>
      <c r="ARJ460" s="10"/>
      <c r="ARK460" s="10"/>
      <c r="ARL460" s="10"/>
      <c r="ARM460" s="10"/>
      <c r="ARN460" s="10"/>
      <c r="ARO460" s="10"/>
      <c r="ARP460" s="10"/>
      <c r="ARQ460" s="10"/>
      <c r="ARR460" s="10"/>
      <c r="ARS460" s="10"/>
      <c r="ART460" s="10"/>
      <c r="ARU460" s="10"/>
      <c r="ARV460" s="10"/>
      <c r="ARW460" s="10"/>
      <c r="ARX460" s="10"/>
      <c r="ARY460" s="10"/>
      <c r="ARZ460" s="10"/>
      <c r="ASA460" s="10"/>
      <c r="ASB460" s="10"/>
      <c r="ASC460" s="10"/>
      <c r="ASD460" s="10"/>
      <c r="ASE460" s="10"/>
      <c r="ASF460" s="10"/>
      <c r="ASG460" s="10"/>
      <c r="ASH460" s="10"/>
      <c r="ASI460" s="10"/>
      <c r="ASJ460" s="10"/>
      <c r="ASK460" s="10"/>
      <c r="ASL460" s="10"/>
      <c r="ASM460" s="10"/>
      <c r="ASN460" s="10"/>
      <c r="ASO460" s="10"/>
      <c r="ASP460" s="10"/>
      <c r="ASQ460" s="10"/>
      <c r="ASR460" s="10"/>
      <c r="ASS460" s="10"/>
      <c r="AST460" s="10"/>
      <c r="ASU460" s="10"/>
      <c r="ASV460" s="10"/>
      <c r="ASW460" s="10"/>
      <c r="ASX460" s="10"/>
      <c r="ASY460" s="10"/>
      <c r="ASZ460" s="10"/>
      <c r="ATA460" s="10"/>
      <c r="ATB460" s="10"/>
      <c r="ATC460" s="10"/>
      <c r="ATD460" s="10"/>
      <c r="ATE460" s="10"/>
      <c r="ATF460" s="10"/>
      <c r="ATG460" s="10"/>
      <c r="ATH460" s="10"/>
      <c r="ATI460" s="10"/>
      <c r="ATJ460" s="10"/>
      <c r="ATK460" s="10"/>
      <c r="ATL460" s="10"/>
      <c r="ATM460" s="10"/>
      <c r="ATN460" s="10"/>
      <c r="ATO460" s="10"/>
      <c r="ATP460" s="10"/>
      <c r="ATQ460" s="10"/>
      <c r="ATR460" s="10"/>
      <c r="ATS460" s="10"/>
      <c r="ATT460" s="10"/>
      <c r="ATU460" s="10"/>
      <c r="ATV460" s="10"/>
      <c r="ATW460" s="10"/>
      <c r="ATX460" s="10"/>
      <c r="ATY460" s="10"/>
      <c r="ATZ460" s="10"/>
      <c r="AUA460" s="10"/>
      <c r="AUB460" s="10"/>
      <c r="AUC460" s="10"/>
      <c r="AUD460" s="10"/>
      <c r="AUE460" s="10"/>
      <c r="AUF460" s="10"/>
      <c r="AUG460" s="10"/>
      <c r="AUH460" s="10"/>
      <c r="AUI460" s="10"/>
      <c r="AUJ460" s="10"/>
      <c r="AUK460" s="10"/>
      <c r="AUL460" s="10"/>
      <c r="AUM460" s="10"/>
      <c r="AUN460" s="10"/>
      <c r="AUO460" s="10"/>
      <c r="AUP460" s="10"/>
      <c r="AUQ460" s="10"/>
      <c r="AUR460" s="10"/>
      <c r="AUS460" s="10"/>
      <c r="AUT460" s="10"/>
      <c r="AUU460" s="10"/>
      <c r="AUV460" s="10"/>
      <c r="AUW460" s="10"/>
      <c r="AUX460" s="10"/>
      <c r="AUY460" s="10"/>
      <c r="AUZ460" s="10"/>
      <c r="AVA460" s="10"/>
      <c r="AVB460" s="10"/>
      <c r="AVC460" s="10"/>
      <c r="AVD460" s="10"/>
      <c r="AVE460" s="10"/>
      <c r="AVF460" s="10"/>
      <c r="AVG460" s="10"/>
      <c r="AVH460" s="10"/>
      <c r="AVI460" s="10"/>
      <c r="AVJ460" s="10"/>
      <c r="AVK460" s="10"/>
      <c r="AVL460" s="10"/>
      <c r="AVM460" s="10"/>
      <c r="AVN460" s="10"/>
      <c r="AVO460" s="10"/>
      <c r="AVP460" s="10"/>
      <c r="AVQ460" s="10"/>
      <c r="AVR460" s="10"/>
      <c r="AVS460" s="10"/>
      <c r="AVT460" s="10"/>
      <c r="AVU460" s="10"/>
      <c r="AVV460" s="10"/>
      <c r="AVW460" s="10"/>
      <c r="AVX460" s="10"/>
      <c r="AVY460" s="10"/>
      <c r="AVZ460" s="10"/>
      <c r="AWA460" s="10"/>
      <c r="AWB460" s="10"/>
      <c r="AWC460" s="10"/>
      <c r="AWD460" s="10"/>
      <c r="AWE460" s="10"/>
      <c r="AWF460" s="10"/>
      <c r="AWG460" s="10"/>
      <c r="AWH460" s="10"/>
      <c r="AWI460" s="10"/>
      <c r="AWJ460" s="10"/>
      <c r="AWK460" s="10"/>
      <c r="AWL460" s="10"/>
      <c r="AWM460" s="10"/>
      <c r="AWN460" s="10"/>
      <c r="AWO460" s="10"/>
      <c r="AWP460" s="10"/>
      <c r="AWQ460" s="10"/>
      <c r="AWR460" s="10"/>
      <c r="AWS460" s="10"/>
      <c r="AWT460" s="10"/>
      <c r="AWU460" s="10"/>
      <c r="AWV460" s="10"/>
      <c r="AWW460" s="10"/>
      <c r="AWX460" s="10"/>
      <c r="AWY460" s="10"/>
      <c r="AWZ460" s="10"/>
      <c r="AXA460" s="10"/>
      <c r="AXB460" s="10"/>
      <c r="AXC460" s="10"/>
      <c r="AXD460" s="10"/>
      <c r="AXE460" s="10"/>
      <c r="AXF460" s="10"/>
      <c r="AXG460" s="10"/>
      <c r="AXH460" s="10"/>
      <c r="AXI460" s="10"/>
      <c r="AXJ460" s="10"/>
      <c r="AXK460" s="10"/>
      <c r="AXL460" s="10"/>
      <c r="AXM460" s="10"/>
      <c r="AXN460" s="10"/>
      <c r="AXO460" s="10"/>
      <c r="AXP460" s="10"/>
      <c r="AXQ460" s="10"/>
      <c r="AXR460" s="10"/>
      <c r="AXS460" s="10"/>
      <c r="AXT460" s="10"/>
      <c r="AXU460" s="10"/>
      <c r="AXV460" s="10"/>
      <c r="AXW460" s="10"/>
      <c r="AXX460" s="10"/>
      <c r="AXY460" s="10"/>
      <c r="AXZ460" s="10"/>
      <c r="AYA460" s="10"/>
      <c r="AYB460" s="10"/>
      <c r="AYC460" s="10"/>
      <c r="AYD460" s="10"/>
      <c r="AYE460" s="10"/>
      <c r="AYF460" s="10"/>
      <c r="AYG460" s="10"/>
      <c r="AYH460" s="10"/>
      <c r="AYI460" s="10"/>
      <c r="AYJ460" s="10"/>
      <c r="AYK460" s="10"/>
      <c r="AYL460" s="10"/>
      <c r="AYM460" s="10"/>
      <c r="AYN460" s="10"/>
      <c r="AYO460" s="10"/>
      <c r="AYP460" s="10"/>
      <c r="AYQ460" s="10"/>
      <c r="AYR460" s="10"/>
      <c r="AYS460" s="10"/>
      <c r="AYT460" s="10"/>
      <c r="AYU460" s="10"/>
      <c r="AYV460" s="10"/>
      <c r="AYW460" s="10"/>
      <c r="AYX460" s="10"/>
      <c r="AYY460" s="10"/>
      <c r="AYZ460" s="10"/>
      <c r="AZA460" s="10"/>
      <c r="AZB460" s="10"/>
      <c r="AZC460" s="10"/>
      <c r="AZD460" s="10"/>
      <c r="AZE460" s="10"/>
      <c r="AZF460" s="10"/>
      <c r="AZG460" s="10"/>
      <c r="AZH460" s="10"/>
      <c r="AZI460" s="10"/>
      <c r="AZJ460" s="10"/>
      <c r="AZK460" s="10"/>
      <c r="AZL460" s="10"/>
      <c r="AZM460" s="10"/>
      <c r="AZN460" s="10"/>
      <c r="AZO460" s="10"/>
      <c r="AZP460" s="10"/>
      <c r="AZQ460" s="10"/>
      <c r="AZR460" s="10"/>
      <c r="AZS460" s="10"/>
      <c r="AZT460" s="10"/>
      <c r="AZU460" s="10"/>
      <c r="AZV460" s="10"/>
      <c r="AZW460" s="10"/>
      <c r="AZX460" s="10"/>
      <c r="AZY460" s="10"/>
      <c r="AZZ460" s="10"/>
      <c r="BAA460" s="10"/>
      <c r="BAB460" s="10"/>
      <c r="BAC460" s="10"/>
      <c r="BAD460" s="10"/>
      <c r="BAE460" s="10"/>
      <c r="BAF460" s="10"/>
      <c r="BAG460" s="10"/>
      <c r="BAH460" s="10"/>
      <c r="BAI460" s="10"/>
      <c r="BAJ460" s="10"/>
      <c r="BAK460" s="10"/>
      <c r="BAL460" s="10"/>
      <c r="BAM460" s="10"/>
      <c r="BAN460" s="10"/>
      <c r="BAO460" s="10"/>
      <c r="BAP460" s="10"/>
      <c r="BAQ460" s="10"/>
      <c r="BAR460" s="10"/>
      <c r="BAS460" s="10"/>
      <c r="BAT460" s="10"/>
      <c r="BAU460" s="10"/>
      <c r="BAV460" s="10"/>
      <c r="BAW460" s="10"/>
      <c r="BAX460" s="10"/>
      <c r="BAY460" s="10"/>
      <c r="BAZ460" s="10"/>
      <c r="BBA460" s="10"/>
      <c r="BBB460" s="10"/>
      <c r="BBC460" s="10"/>
      <c r="BBD460" s="10"/>
      <c r="BBE460" s="10"/>
      <c r="BBF460" s="10"/>
      <c r="BBG460" s="10"/>
      <c r="BBH460" s="10"/>
      <c r="BBI460" s="10"/>
      <c r="BBJ460" s="10"/>
      <c r="BBK460" s="10"/>
      <c r="BBL460" s="10"/>
      <c r="BBM460" s="10"/>
      <c r="BBN460" s="10"/>
      <c r="BBO460" s="10"/>
      <c r="BBP460" s="10"/>
      <c r="BBQ460" s="10"/>
      <c r="BBR460" s="10"/>
      <c r="BBS460" s="10"/>
      <c r="BBT460" s="10"/>
      <c r="BBU460" s="10"/>
      <c r="BBV460" s="10"/>
      <c r="BBW460" s="10"/>
      <c r="BBX460" s="10"/>
      <c r="BBY460" s="10"/>
      <c r="BBZ460" s="10"/>
      <c r="BCA460" s="10"/>
      <c r="BCB460" s="10"/>
      <c r="BCC460" s="10"/>
      <c r="BCD460" s="10"/>
      <c r="BCE460" s="10"/>
      <c r="BCF460" s="10"/>
      <c r="BCG460" s="10"/>
      <c r="BCH460" s="10"/>
      <c r="BCI460" s="10"/>
      <c r="BCJ460" s="10"/>
      <c r="BCK460" s="10"/>
      <c r="BCL460" s="10"/>
      <c r="BCM460" s="10"/>
      <c r="BCN460" s="10"/>
      <c r="BCO460" s="10"/>
      <c r="BCP460" s="10"/>
      <c r="BCQ460" s="10"/>
      <c r="BCR460" s="10"/>
      <c r="BCS460" s="10"/>
      <c r="BCT460" s="10"/>
      <c r="BCU460" s="10"/>
      <c r="BCV460" s="10"/>
      <c r="BCW460" s="10"/>
      <c r="BCX460" s="10"/>
      <c r="BCY460" s="10"/>
      <c r="BCZ460" s="10"/>
      <c r="BDA460" s="10"/>
      <c r="BDB460" s="10"/>
      <c r="BDC460" s="10"/>
      <c r="BDD460" s="10"/>
      <c r="BDE460" s="10"/>
      <c r="BDF460" s="10"/>
      <c r="BDG460" s="10"/>
      <c r="BDH460" s="10"/>
      <c r="BDI460" s="10"/>
      <c r="BDJ460" s="10"/>
      <c r="BDK460" s="10"/>
      <c r="BDL460" s="10"/>
      <c r="BDM460" s="10"/>
      <c r="BDN460" s="10"/>
      <c r="BDO460" s="10"/>
      <c r="BDP460" s="10"/>
      <c r="BDQ460" s="10"/>
      <c r="BDR460" s="10"/>
      <c r="BDS460" s="10"/>
      <c r="BDT460" s="10"/>
      <c r="BDU460" s="10"/>
      <c r="BDV460" s="10"/>
      <c r="BDW460" s="10"/>
      <c r="BDX460" s="10"/>
      <c r="BDY460" s="10"/>
      <c r="BDZ460" s="10"/>
      <c r="BEA460" s="10"/>
      <c r="BEB460" s="10"/>
      <c r="BEC460" s="10"/>
      <c r="BED460" s="10"/>
      <c r="BEE460" s="10"/>
      <c r="BEF460" s="10"/>
      <c r="BEG460" s="10"/>
      <c r="BEH460" s="10"/>
      <c r="BEI460" s="10"/>
      <c r="BEJ460" s="10"/>
      <c r="BEK460" s="10"/>
      <c r="BEL460" s="10"/>
      <c r="BEM460" s="10"/>
      <c r="BEN460" s="10"/>
      <c r="BEO460" s="10"/>
      <c r="BEP460" s="10"/>
      <c r="BEQ460" s="10"/>
      <c r="BER460" s="10"/>
      <c r="BES460" s="10"/>
      <c r="BET460" s="10"/>
      <c r="BEU460" s="10"/>
      <c r="BEV460" s="10"/>
      <c r="BEW460" s="10"/>
      <c r="BEX460" s="10"/>
      <c r="BEY460" s="10"/>
      <c r="BEZ460" s="10"/>
      <c r="BFA460" s="10"/>
      <c r="BFB460" s="10"/>
      <c r="BFC460" s="10"/>
      <c r="BFD460" s="10"/>
      <c r="BFE460" s="10"/>
      <c r="BFF460" s="10"/>
      <c r="BFG460" s="10"/>
      <c r="BFH460" s="10"/>
      <c r="BFI460" s="10"/>
      <c r="BFJ460" s="10"/>
      <c r="BFK460" s="10"/>
      <c r="BFL460" s="10"/>
      <c r="BFM460" s="10"/>
      <c r="BFN460" s="10"/>
      <c r="BFO460" s="10"/>
      <c r="BFP460" s="10"/>
      <c r="BFQ460" s="10"/>
      <c r="BFR460" s="10"/>
      <c r="BFS460" s="10"/>
      <c r="BFT460" s="10"/>
      <c r="BFU460" s="10"/>
      <c r="BFV460" s="10"/>
      <c r="BFW460" s="10"/>
      <c r="BFX460" s="10"/>
      <c r="BFY460" s="10"/>
      <c r="BFZ460" s="10"/>
      <c r="BGA460" s="10"/>
      <c r="BGB460" s="10"/>
      <c r="BGC460" s="10"/>
      <c r="BGD460" s="10"/>
      <c r="BGE460" s="10"/>
      <c r="BGF460" s="10"/>
      <c r="BGG460" s="10"/>
      <c r="BGH460" s="10"/>
      <c r="BGI460" s="10"/>
      <c r="BGJ460" s="10"/>
      <c r="BGK460" s="10"/>
      <c r="BGL460" s="10"/>
      <c r="BGM460" s="10"/>
      <c r="BGN460" s="10"/>
      <c r="BGO460" s="10"/>
      <c r="BGP460" s="10"/>
      <c r="BGQ460" s="10"/>
      <c r="BGR460" s="10"/>
      <c r="BGS460" s="10"/>
      <c r="BGT460" s="10"/>
      <c r="BGU460" s="10"/>
      <c r="BGV460" s="10"/>
      <c r="BGW460" s="10"/>
      <c r="BGX460" s="10"/>
      <c r="BGY460" s="10"/>
      <c r="BGZ460" s="10"/>
      <c r="BHA460" s="10"/>
      <c r="BHB460" s="10"/>
      <c r="BHC460" s="10"/>
      <c r="BHD460" s="10"/>
      <c r="BHE460" s="10"/>
      <c r="BHF460" s="10"/>
      <c r="BHG460" s="10"/>
      <c r="BHH460" s="10"/>
      <c r="BHI460" s="10"/>
      <c r="BHJ460" s="10"/>
      <c r="BHK460" s="10"/>
      <c r="BHL460" s="10"/>
      <c r="BHM460" s="10"/>
      <c r="BHN460" s="10"/>
      <c r="BHO460" s="10"/>
      <c r="BHP460" s="10"/>
      <c r="BHQ460" s="10"/>
      <c r="BHR460" s="10"/>
      <c r="BHS460" s="10"/>
      <c r="BHT460" s="10"/>
      <c r="BHU460" s="10"/>
      <c r="BHV460" s="10"/>
      <c r="BHW460" s="10"/>
      <c r="BHX460" s="10"/>
      <c r="BHY460" s="10"/>
      <c r="BHZ460" s="10"/>
      <c r="BIA460" s="10"/>
      <c r="BIB460" s="10"/>
      <c r="BIC460" s="10"/>
      <c r="BID460" s="10"/>
      <c r="BIE460" s="10"/>
      <c r="BIF460" s="10"/>
      <c r="BIG460" s="10"/>
      <c r="BIH460" s="10"/>
      <c r="BII460" s="10"/>
      <c r="BIJ460" s="10"/>
      <c r="BIK460" s="10"/>
      <c r="BIL460" s="10"/>
      <c r="BIM460" s="10"/>
      <c r="BIN460" s="10"/>
      <c r="BIO460" s="10"/>
      <c r="BIP460" s="10"/>
      <c r="BIQ460" s="10"/>
      <c r="BIR460" s="10"/>
      <c r="BIS460" s="10"/>
      <c r="BIT460" s="10"/>
      <c r="BIU460" s="10"/>
      <c r="BIV460" s="10"/>
      <c r="BIW460" s="10"/>
      <c r="BIX460" s="10"/>
      <c r="BIY460" s="10"/>
      <c r="BIZ460" s="10"/>
      <c r="BJA460" s="10"/>
      <c r="BJB460" s="10"/>
      <c r="BJC460" s="10"/>
      <c r="BJD460" s="10"/>
      <c r="BJE460" s="10"/>
      <c r="BJF460" s="10"/>
      <c r="BJG460" s="10"/>
      <c r="BJH460" s="10"/>
      <c r="BJI460" s="10"/>
      <c r="BJJ460" s="10"/>
      <c r="BJK460" s="10"/>
      <c r="BJL460" s="10"/>
      <c r="BJM460" s="10"/>
      <c r="BJN460" s="10"/>
      <c r="BJO460" s="10"/>
      <c r="BJP460" s="10"/>
      <c r="BJQ460" s="10"/>
      <c r="BJR460" s="10"/>
      <c r="BJS460" s="10"/>
      <c r="BJT460" s="10"/>
      <c r="BJU460" s="10"/>
      <c r="BJV460" s="10"/>
      <c r="BJW460" s="10"/>
      <c r="BJX460" s="10"/>
      <c r="BJY460" s="10"/>
      <c r="BJZ460" s="10"/>
      <c r="BKA460" s="10"/>
      <c r="BKB460" s="10"/>
      <c r="BKC460" s="10"/>
      <c r="BKD460" s="10"/>
      <c r="BKE460" s="10"/>
      <c r="BKF460" s="10"/>
      <c r="BKG460" s="10"/>
      <c r="BKH460" s="10"/>
      <c r="BKI460" s="10"/>
      <c r="BKJ460" s="10"/>
      <c r="BKK460" s="10"/>
      <c r="BKL460" s="10"/>
      <c r="BKM460" s="10"/>
      <c r="BKN460" s="10"/>
      <c r="BKO460" s="10"/>
      <c r="BKP460" s="10"/>
      <c r="BKQ460" s="10"/>
      <c r="BKR460" s="10"/>
      <c r="BKS460" s="10"/>
      <c r="BKT460" s="10"/>
      <c r="BKU460" s="10"/>
      <c r="BKV460" s="10"/>
      <c r="BKW460" s="10"/>
      <c r="BKX460" s="10"/>
      <c r="BKY460" s="10"/>
      <c r="BKZ460" s="10"/>
      <c r="BLA460" s="10"/>
      <c r="BLB460" s="10"/>
      <c r="BLC460" s="10"/>
      <c r="BLD460" s="10"/>
      <c r="BLE460" s="10"/>
      <c r="BLF460" s="10"/>
      <c r="BLG460" s="10"/>
      <c r="BLH460" s="10"/>
      <c r="BLI460" s="10"/>
      <c r="BLJ460" s="10"/>
      <c r="BLK460" s="10"/>
      <c r="BLL460" s="10"/>
      <c r="BLM460" s="10"/>
      <c r="BLN460" s="10"/>
      <c r="BLO460" s="10"/>
      <c r="BLP460" s="10"/>
      <c r="BLQ460" s="10"/>
      <c r="BLR460" s="10"/>
      <c r="BLS460" s="10"/>
      <c r="BLT460" s="10"/>
      <c r="BLU460" s="10"/>
      <c r="BLV460" s="10"/>
      <c r="BLW460" s="10"/>
      <c r="BLX460" s="10"/>
      <c r="BLY460" s="10"/>
      <c r="BLZ460" s="10"/>
      <c r="BMA460" s="10"/>
      <c r="BMB460" s="10"/>
      <c r="BMC460" s="10"/>
      <c r="BMD460" s="10"/>
      <c r="BME460" s="10"/>
      <c r="BMF460" s="10"/>
      <c r="BMG460" s="10"/>
      <c r="BMH460" s="10"/>
      <c r="BMI460" s="10"/>
      <c r="BMJ460" s="10"/>
      <c r="BMK460" s="10"/>
      <c r="BML460" s="10"/>
      <c r="BMM460" s="10"/>
      <c r="BMN460" s="10"/>
      <c r="BMO460" s="10"/>
      <c r="BMP460" s="10"/>
      <c r="BMQ460" s="10"/>
      <c r="BMR460" s="10"/>
      <c r="BMS460" s="10"/>
      <c r="BMT460" s="10"/>
      <c r="BMU460" s="10"/>
      <c r="BMV460" s="10"/>
      <c r="BMW460" s="10"/>
      <c r="BMX460" s="10"/>
      <c r="BMY460" s="10"/>
      <c r="BMZ460" s="10"/>
      <c r="BNA460" s="10"/>
      <c r="BNB460" s="10"/>
      <c r="BNC460" s="10"/>
      <c r="BND460" s="10"/>
      <c r="BNE460" s="10"/>
      <c r="BNF460" s="10"/>
      <c r="BNG460" s="10"/>
      <c r="BNH460" s="10"/>
      <c r="BNI460" s="10"/>
      <c r="BNJ460" s="10"/>
      <c r="BNK460" s="10"/>
      <c r="BNL460" s="10"/>
      <c r="BNM460" s="10"/>
      <c r="BNN460" s="10"/>
      <c r="BNO460" s="10"/>
      <c r="BNP460" s="10"/>
      <c r="BNQ460" s="10"/>
      <c r="BNR460" s="10"/>
      <c r="BNS460" s="10"/>
      <c r="BNT460" s="10"/>
      <c r="BNU460" s="10"/>
      <c r="BNV460" s="10"/>
      <c r="BNW460" s="10"/>
      <c r="BNX460" s="10"/>
      <c r="BNY460" s="10"/>
      <c r="BNZ460" s="10"/>
      <c r="BOA460" s="10"/>
      <c r="BOB460" s="10"/>
      <c r="BOC460" s="10"/>
      <c r="BOD460" s="10"/>
      <c r="BOE460" s="10"/>
      <c r="BOF460" s="10"/>
      <c r="BOG460" s="10"/>
      <c r="BOH460" s="10"/>
      <c r="BOI460" s="10"/>
      <c r="BOJ460" s="10"/>
      <c r="BOK460" s="10"/>
      <c r="BOL460" s="10"/>
      <c r="BOM460" s="10"/>
      <c r="BON460" s="10"/>
      <c r="BOO460" s="10"/>
      <c r="BOP460" s="10"/>
      <c r="BOQ460" s="10"/>
      <c r="BOR460" s="10"/>
      <c r="BOS460" s="10"/>
      <c r="BOT460" s="10"/>
      <c r="BOU460" s="10"/>
      <c r="BOV460" s="10"/>
      <c r="BOW460" s="10"/>
      <c r="BOX460" s="10"/>
      <c r="BOY460" s="10"/>
      <c r="BOZ460" s="10"/>
      <c r="BPA460" s="10"/>
      <c r="BPB460" s="10"/>
      <c r="BPC460" s="10"/>
      <c r="BPD460" s="10"/>
      <c r="BPE460" s="10"/>
      <c r="BPF460" s="10"/>
      <c r="BPG460" s="10"/>
      <c r="BPH460" s="10"/>
      <c r="BPI460" s="10"/>
      <c r="BPJ460" s="10"/>
      <c r="BPK460" s="10"/>
      <c r="BPL460" s="10"/>
      <c r="BPM460" s="10"/>
      <c r="BPN460" s="10"/>
      <c r="BPO460" s="10"/>
      <c r="BPP460" s="10"/>
      <c r="BPQ460" s="10"/>
      <c r="BPR460" s="10"/>
      <c r="BPS460" s="10"/>
      <c r="BPT460" s="10"/>
      <c r="BPU460" s="10"/>
      <c r="BPV460" s="10"/>
      <c r="BPW460" s="10"/>
      <c r="BPX460" s="10"/>
      <c r="BPY460" s="10"/>
      <c r="BPZ460" s="10"/>
      <c r="BQA460" s="10"/>
      <c r="BQB460" s="10"/>
      <c r="BQC460" s="10"/>
      <c r="BQD460" s="10"/>
      <c r="BQE460" s="10"/>
      <c r="BQF460" s="10"/>
      <c r="BQG460" s="10"/>
      <c r="BQH460" s="10"/>
      <c r="BQI460" s="10"/>
      <c r="BQJ460" s="10"/>
      <c r="BQK460" s="10"/>
      <c r="BQL460" s="10"/>
      <c r="BQM460" s="10"/>
      <c r="BQN460" s="10"/>
      <c r="BQO460" s="10"/>
      <c r="BQP460" s="10"/>
      <c r="BQQ460" s="10"/>
      <c r="BQR460" s="10"/>
      <c r="BQS460" s="10"/>
      <c r="BQT460" s="10"/>
      <c r="BQU460" s="10"/>
      <c r="BQV460" s="10"/>
      <c r="BQW460" s="10"/>
      <c r="BQX460" s="10"/>
      <c r="BQY460" s="10"/>
      <c r="BQZ460" s="10"/>
      <c r="BRA460" s="10"/>
      <c r="BRB460" s="10"/>
      <c r="BRC460" s="10"/>
      <c r="BRD460" s="10"/>
      <c r="BRE460" s="10"/>
      <c r="BRF460" s="10"/>
      <c r="BRG460" s="10"/>
      <c r="BRH460" s="10"/>
      <c r="BRI460" s="10"/>
      <c r="BRJ460" s="10"/>
      <c r="BRK460" s="10"/>
      <c r="BRL460" s="10"/>
      <c r="BRM460" s="10"/>
      <c r="BRN460" s="10"/>
      <c r="BRO460" s="10"/>
      <c r="BRP460" s="10"/>
      <c r="BRQ460" s="10"/>
      <c r="BRR460" s="10"/>
      <c r="BRS460" s="10"/>
      <c r="BRT460" s="10"/>
      <c r="BRU460" s="10"/>
      <c r="BRV460" s="10"/>
      <c r="BRW460" s="10"/>
      <c r="BRX460" s="10"/>
      <c r="BRY460" s="10"/>
      <c r="BRZ460" s="10"/>
    </row>
    <row r="461" spans="1:1846" s="4" customFormat="1" x14ac:dyDescent="0.3">
      <c r="A461" s="812"/>
      <c r="B461" s="793"/>
      <c r="C461" s="793"/>
      <c r="D461" s="811"/>
      <c r="E461" s="542" t="s">
        <v>628</v>
      </c>
      <c r="F461" s="829">
        <v>102</v>
      </c>
      <c r="G461" s="804" t="s">
        <v>629</v>
      </c>
      <c r="H461" s="817">
        <v>98786255.400000006</v>
      </c>
      <c r="I461" s="816">
        <v>346550000</v>
      </c>
      <c r="J461" s="816">
        <v>325240000</v>
      </c>
      <c r="K461" s="816">
        <v>325240000</v>
      </c>
      <c r="L461" s="768" t="s">
        <v>144</v>
      </c>
      <c r="M461" s="833">
        <v>0</v>
      </c>
      <c r="N461" s="887">
        <v>0</v>
      </c>
      <c r="O461" s="887">
        <v>0</v>
      </c>
      <c r="P461" s="887">
        <v>0</v>
      </c>
      <c r="Q461" s="839"/>
      <c r="R461" s="837">
        <v>0</v>
      </c>
      <c r="S461" s="816">
        <v>0</v>
      </c>
      <c r="T461" s="816">
        <v>0</v>
      </c>
      <c r="U461" s="816">
        <v>0</v>
      </c>
      <c r="V461" s="828"/>
      <c r="W461" s="837">
        <f t="shared" si="226"/>
        <v>98786255.400000006</v>
      </c>
      <c r="X461" s="816">
        <f t="shared" si="226"/>
        <v>346550000</v>
      </c>
      <c r="Y461" s="816">
        <f t="shared" si="226"/>
        <v>325240000</v>
      </c>
      <c r="Z461" s="815">
        <f t="shared" si="226"/>
        <v>325240000</v>
      </c>
      <c r="AA461" s="897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3"/>
      <c r="NJ461" s="3"/>
      <c r="NK461" s="3"/>
      <c r="NL461" s="3"/>
      <c r="NM461" s="3"/>
      <c r="NN461" s="3"/>
      <c r="NO461" s="3"/>
      <c r="NP461" s="3"/>
      <c r="NQ461" s="3"/>
      <c r="NR461" s="3"/>
      <c r="NS461" s="3"/>
      <c r="NT461" s="3"/>
      <c r="NU461" s="3"/>
      <c r="NV461" s="3"/>
      <c r="NW461" s="3"/>
      <c r="NX461" s="3"/>
      <c r="NY461" s="3"/>
      <c r="NZ461" s="3"/>
      <c r="OA461" s="3"/>
      <c r="OB461" s="3"/>
      <c r="OC461" s="3"/>
      <c r="OD461" s="3"/>
      <c r="OE461" s="3"/>
      <c r="OF461" s="3"/>
      <c r="OG461" s="3"/>
      <c r="OH461" s="3"/>
      <c r="OI461" s="3"/>
      <c r="OJ461" s="3"/>
      <c r="OK461" s="3"/>
      <c r="OL461" s="3"/>
      <c r="OM461" s="3"/>
      <c r="ON461" s="3"/>
      <c r="OO461" s="3"/>
      <c r="OP461" s="3"/>
      <c r="OQ461" s="3"/>
      <c r="OR461" s="3"/>
      <c r="OS461" s="3"/>
      <c r="OT461" s="3"/>
      <c r="OU461" s="3"/>
      <c r="OV461" s="3"/>
      <c r="OW461" s="3"/>
      <c r="OX461" s="3"/>
      <c r="OY461" s="3"/>
      <c r="OZ461" s="3"/>
      <c r="PA461" s="3"/>
      <c r="PB461" s="3"/>
      <c r="PC461" s="3"/>
      <c r="PD461" s="3"/>
      <c r="PE461" s="3"/>
      <c r="PF461" s="3"/>
      <c r="PG461" s="3"/>
      <c r="PH461" s="3"/>
      <c r="PI461" s="3"/>
      <c r="PJ461" s="3"/>
      <c r="PK461" s="3"/>
      <c r="PL461" s="3"/>
      <c r="PM461" s="3"/>
      <c r="PN461" s="3"/>
      <c r="PO461" s="3"/>
      <c r="PP461" s="3"/>
      <c r="PQ461" s="3"/>
      <c r="PR461" s="3"/>
      <c r="PS461" s="3"/>
      <c r="PT461" s="3"/>
      <c r="PU461" s="3"/>
      <c r="PV461" s="3"/>
      <c r="PW461" s="3"/>
      <c r="PX461" s="3"/>
      <c r="PY461" s="3"/>
      <c r="PZ461" s="3"/>
      <c r="QA461" s="3"/>
      <c r="QB461" s="3"/>
      <c r="QC461" s="3"/>
      <c r="QD461" s="3"/>
      <c r="QE461" s="3"/>
      <c r="QF461" s="3"/>
      <c r="QG461" s="3"/>
      <c r="QH461" s="3"/>
      <c r="QI461" s="3"/>
      <c r="QJ461" s="3"/>
      <c r="QK461" s="3"/>
      <c r="QL461" s="3"/>
      <c r="QM461" s="3"/>
      <c r="QN461" s="3"/>
      <c r="QO461" s="3"/>
      <c r="QP461" s="3"/>
      <c r="QQ461" s="3"/>
      <c r="QR461" s="3"/>
      <c r="QS461" s="3"/>
      <c r="QT461" s="3"/>
      <c r="QU461" s="3"/>
      <c r="QV461" s="3"/>
      <c r="QW461" s="3"/>
      <c r="QX461" s="3"/>
      <c r="QY461" s="3"/>
      <c r="QZ461" s="3"/>
      <c r="RA461" s="3"/>
      <c r="RB461" s="3"/>
      <c r="RC461" s="3"/>
      <c r="RD461" s="3"/>
      <c r="RE461" s="3"/>
      <c r="RF461" s="3"/>
      <c r="RG461" s="3"/>
      <c r="RH461" s="3"/>
      <c r="RI461" s="3"/>
      <c r="RJ461" s="3"/>
      <c r="RK461" s="3"/>
      <c r="RL461" s="3"/>
      <c r="RM461" s="3"/>
      <c r="RN461" s="3"/>
      <c r="RO461" s="3"/>
      <c r="RP461" s="3"/>
      <c r="RQ461" s="3"/>
      <c r="RR461" s="3"/>
      <c r="RS461" s="3"/>
      <c r="RT461" s="3"/>
      <c r="RU461" s="3"/>
      <c r="RV461" s="3"/>
      <c r="RW461" s="3"/>
      <c r="RX461" s="3"/>
      <c r="RY461" s="3"/>
      <c r="RZ461" s="3"/>
      <c r="SA461" s="3"/>
      <c r="SB461" s="3"/>
      <c r="SC461" s="3"/>
      <c r="SD461" s="3"/>
      <c r="SE461" s="3"/>
      <c r="SF461" s="3"/>
      <c r="SG461" s="3"/>
      <c r="SH461" s="3"/>
      <c r="SI461" s="3"/>
      <c r="SJ461" s="3"/>
      <c r="SK461" s="3"/>
      <c r="SL461" s="3"/>
      <c r="SM461" s="3"/>
      <c r="SN461" s="3"/>
      <c r="SO461" s="3"/>
      <c r="SP461" s="3"/>
      <c r="SQ461" s="3"/>
      <c r="SR461" s="3"/>
      <c r="SS461" s="3"/>
      <c r="ST461" s="3"/>
      <c r="SU461" s="3"/>
      <c r="SV461" s="3"/>
      <c r="SW461" s="3"/>
      <c r="SX461" s="3"/>
      <c r="SY461" s="3"/>
      <c r="SZ461" s="3"/>
      <c r="TA461" s="3"/>
      <c r="TB461" s="3"/>
      <c r="TC461" s="3"/>
      <c r="TD461" s="3"/>
      <c r="TE461" s="3"/>
      <c r="TF461" s="3"/>
      <c r="TG461" s="3"/>
      <c r="TH461" s="3"/>
      <c r="TI461" s="3"/>
      <c r="TJ461" s="3"/>
      <c r="TK461" s="3"/>
      <c r="TL461" s="3"/>
      <c r="TM461" s="3"/>
      <c r="TN461" s="3"/>
      <c r="TO461" s="3"/>
      <c r="TP461" s="3"/>
      <c r="TQ461" s="3"/>
      <c r="TR461" s="3"/>
      <c r="TS461" s="3"/>
      <c r="TT461" s="3"/>
      <c r="TU461" s="3"/>
      <c r="TV461" s="3"/>
      <c r="TW461" s="3"/>
      <c r="TX461" s="3"/>
      <c r="TY461" s="3"/>
      <c r="TZ461" s="3"/>
      <c r="UA461" s="3"/>
      <c r="UB461" s="3"/>
      <c r="UC461" s="3"/>
      <c r="UD461" s="3"/>
      <c r="UE461" s="3"/>
      <c r="UF461" s="3"/>
      <c r="UG461" s="3"/>
      <c r="UH461" s="3"/>
      <c r="UI461" s="3"/>
      <c r="UJ461" s="3"/>
      <c r="UK461" s="3"/>
      <c r="UL461" s="3"/>
      <c r="UM461" s="3"/>
      <c r="UN461" s="3"/>
      <c r="UO461" s="3"/>
      <c r="UP461" s="3"/>
      <c r="UQ461" s="3"/>
      <c r="UR461" s="3"/>
      <c r="US461" s="3"/>
      <c r="UT461" s="3"/>
      <c r="UU461" s="3"/>
      <c r="UV461" s="3"/>
      <c r="UW461" s="3"/>
      <c r="UX461" s="3"/>
      <c r="UY461" s="3"/>
      <c r="UZ461" s="3"/>
      <c r="VA461" s="3"/>
      <c r="VB461" s="3"/>
      <c r="VC461" s="3"/>
      <c r="VD461" s="3"/>
      <c r="VE461" s="3"/>
      <c r="VF461" s="3"/>
      <c r="VG461" s="3"/>
      <c r="VH461" s="3"/>
      <c r="VI461" s="3"/>
      <c r="VJ461" s="3"/>
      <c r="VK461" s="3"/>
      <c r="VL461" s="3"/>
      <c r="VM461" s="3"/>
      <c r="VN461" s="3"/>
      <c r="VO461" s="3"/>
      <c r="VP461" s="3"/>
      <c r="VQ461" s="3"/>
      <c r="VR461" s="3"/>
      <c r="VS461" s="3"/>
      <c r="VT461" s="3"/>
      <c r="VU461" s="3"/>
      <c r="VV461" s="3"/>
      <c r="VW461" s="3"/>
      <c r="VX461" s="3"/>
      <c r="VY461" s="3"/>
      <c r="VZ461" s="3"/>
      <c r="WA461" s="3"/>
      <c r="WB461" s="3"/>
      <c r="WC461" s="3"/>
      <c r="WD461" s="3"/>
      <c r="WE461" s="3"/>
      <c r="WF461" s="3"/>
      <c r="WG461" s="3"/>
      <c r="WH461" s="3"/>
      <c r="WI461" s="3"/>
      <c r="WJ461" s="3"/>
      <c r="WK461" s="3"/>
      <c r="WL461" s="3"/>
      <c r="WM461" s="3"/>
      <c r="WN461" s="3"/>
      <c r="WO461" s="3"/>
      <c r="WP461" s="3"/>
      <c r="WQ461" s="3"/>
      <c r="WR461" s="3"/>
      <c r="WS461" s="3"/>
      <c r="WT461" s="3"/>
      <c r="WU461" s="3"/>
      <c r="WV461" s="3"/>
      <c r="WW461" s="3"/>
      <c r="WX461" s="3"/>
      <c r="WY461" s="3"/>
      <c r="WZ461" s="3"/>
      <c r="XA461" s="3"/>
      <c r="XB461" s="3"/>
      <c r="XC461" s="3"/>
      <c r="XD461" s="3"/>
      <c r="XE461" s="3"/>
      <c r="XF461" s="3"/>
      <c r="XG461" s="3"/>
      <c r="XH461" s="3"/>
      <c r="XI461" s="3"/>
      <c r="XJ461" s="3"/>
      <c r="XK461" s="3"/>
      <c r="XL461" s="3"/>
      <c r="XM461" s="3"/>
      <c r="XN461" s="3"/>
      <c r="XO461" s="3"/>
      <c r="XP461" s="3"/>
      <c r="XQ461" s="3"/>
      <c r="XR461" s="3"/>
      <c r="XS461" s="3"/>
      <c r="XT461" s="3"/>
      <c r="XU461" s="3"/>
      <c r="XV461" s="3"/>
      <c r="XW461" s="3"/>
      <c r="XX461" s="3"/>
      <c r="XY461" s="3"/>
      <c r="XZ461" s="3"/>
      <c r="YA461" s="3"/>
      <c r="YB461" s="3"/>
      <c r="YC461" s="3"/>
      <c r="YD461" s="3"/>
      <c r="YE461" s="3"/>
      <c r="YF461" s="3"/>
      <c r="YG461" s="3"/>
      <c r="YH461" s="3"/>
      <c r="YI461" s="3"/>
      <c r="YJ461" s="3"/>
      <c r="YK461" s="3"/>
      <c r="YL461" s="3"/>
      <c r="YM461" s="3"/>
      <c r="YN461" s="3"/>
      <c r="YO461" s="3"/>
      <c r="YP461" s="3"/>
      <c r="YQ461" s="3"/>
      <c r="YR461" s="3"/>
      <c r="YS461" s="3"/>
      <c r="YT461" s="3"/>
      <c r="YU461" s="3"/>
      <c r="YV461" s="3"/>
      <c r="YW461" s="3"/>
      <c r="YX461" s="3"/>
      <c r="YY461" s="3"/>
      <c r="YZ461" s="3"/>
      <c r="ZA461" s="3"/>
      <c r="ZB461" s="3"/>
      <c r="ZC461" s="3"/>
      <c r="ZD461" s="3"/>
      <c r="ZE461" s="3"/>
      <c r="ZF461" s="3"/>
      <c r="ZG461" s="3"/>
      <c r="ZH461" s="3"/>
      <c r="ZI461" s="3"/>
      <c r="ZJ461" s="3"/>
      <c r="ZK461" s="3"/>
      <c r="ZL461" s="3"/>
      <c r="ZM461" s="3"/>
      <c r="ZN461" s="3"/>
      <c r="ZO461" s="3"/>
      <c r="ZP461" s="3"/>
      <c r="ZQ461" s="3"/>
      <c r="ZR461" s="3"/>
      <c r="ZS461" s="3"/>
      <c r="ZT461" s="3"/>
      <c r="ZU461" s="3"/>
      <c r="ZV461" s="3"/>
      <c r="ZW461" s="3"/>
      <c r="ZX461" s="3"/>
      <c r="ZY461" s="3"/>
      <c r="ZZ461" s="3"/>
      <c r="AAA461" s="3"/>
      <c r="AAB461" s="3"/>
      <c r="AAC461" s="3"/>
      <c r="AAD461" s="3"/>
      <c r="AAE461" s="3"/>
      <c r="AAF461" s="3"/>
      <c r="AAG461" s="3"/>
      <c r="AAH461" s="3"/>
      <c r="AAI461" s="3"/>
      <c r="AAJ461" s="3"/>
      <c r="AAK461" s="3"/>
      <c r="AAL461" s="3"/>
      <c r="AAM461" s="3"/>
      <c r="AAN461" s="3"/>
      <c r="AAO461" s="3"/>
      <c r="AAP461" s="3"/>
      <c r="AAQ461" s="3"/>
      <c r="AAR461" s="3"/>
      <c r="AAS461" s="3"/>
      <c r="AAT461" s="3"/>
      <c r="AAU461" s="3"/>
      <c r="AAV461" s="3"/>
      <c r="AAW461" s="3"/>
      <c r="AAX461" s="3"/>
      <c r="AAY461" s="3"/>
      <c r="AAZ461" s="3"/>
      <c r="ABA461" s="3"/>
      <c r="ABB461" s="3"/>
      <c r="ABC461" s="3"/>
      <c r="ABD461" s="3"/>
      <c r="ABE461" s="3"/>
      <c r="ABF461" s="3"/>
      <c r="ABG461" s="3"/>
      <c r="ABH461" s="3"/>
      <c r="ABI461" s="3"/>
      <c r="ABJ461" s="3"/>
      <c r="ABK461" s="3"/>
      <c r="ABL461" s="3"/>
      <c r="ABM461" s="3"/>
      <c r="ABN461" s="3"/>
      <c r="ABO461" s="3"/>
      <c r="ABP461" s="3"/>
      <c r="ABQ461" s="3"/>
      <c r="ABR461" s="3"/>
      <c r="ABS461" s="3"/>
      <c r="ABT461" s="3"/>
      <c r="ABU461" s="3"/>
      <c r="ABV461" s="3"/>
      <c r="ABW461" s="3"/>
      <c r="ABX461" s="3"/>
      <c r="ABY461" s="3"/>
      <c r="ABZ461" s="3"/>
      <c r="ACA461" s="3"/>
      <c r="ACB461" s="3"/>
      <c r="ACC461" s="3"/>
      <c r="ACD461" s="3"/>
      <c r="ACE461" s="3"/>
      <c r="ACF461" s="3"/>
      <c r="ACG461" s="3"/>
      <c r="ACH461" s="3"/>
      <c r="ACI461" s="3"/>
      <c r="ACJ461" s="3"/>
      <c r="ACK461" s="3"/>
      <c r="ACL461" s="3"/>
      <c r="ACM461" s="3"/>
      <c r="ACN461" s="3"/>
      <c r="ACO461" s="3"/>
      <c r="ACP461" s="3"/>
      <c r="ACQ461" s="3"/>
      <c r="ACR461" s="3"/>
      <c r="ACS461" s="3"/>
      <c r="ACT461" s="3"/>
      <c r="ACU461" s="3"/>
      <c r="ACV461" s="3"/>
      <c r="ACW461" s="3"/>
      <c r="ACX461" s="3"/>
      <c r="ACY461" s="3"/>
      <c r="ACZ461" s="3"/>
      <c r="ADA461" s="3"/>
      <c r="ADB461" s="3"/>
      <c r="ADC461" s="3"/>
      <c r="ADD461" s="3"/>
      <c r="ADE461" s="3"/>
      <c r="ADF461" s="3"/>
      <c r="ADG461" s="3"/>
      <c r="ADH461" s="3"/>
      <c r="ADI461" s="3"/>
      <c r="ADJ461" s="3"/>
      <c r="ADK461" s="3"/>
      <c r="ADL461" s="3"/>
      <c r="ADM461" s="3"/>
      <c r="ADN461" s="3"/>
      <c r="ADO461" s="3"/>
      <c r="ADP461" s="3"/>
      <c r="ADQ461" s="3"/>
      <c r="ADR461" s="3"/>
      <c r="ADS461" s="3"/>
      <c r="ADT461" s="3"/>
      <c r="ADU461" s="3"/>
      <c r="ADV461" s="3"/>
      <c r="ADW461" s="3"/>
      <c r="ADX461" s="3"/>
      <c r="ADY461" s="3"/>
      <c r="ADZ461" s="3"/>
      <c r="AEA461" s="3"/>
      <c r="AEB461" s="3"/>
      <c r="AEC461" s="3"/>
      <c r="AED461" s="3"/>
      <c r="AEE461" s="3"/>
      <c r="AEF461" s="3"/>
      <c r="AEG461" s="3"/>
      <c r="AEH461" s="3"/>
      <c r="AEI461" s="3"/>
      <c r="AEJ461" s="3"/>
      <c r="AEK461" s="3"/>
      <c r="AEL461" s="3"/>
      <c r="AEM461" s="3"/>
      <c r="AEN461" s="3"/>
      <c r="AEO461" s="3"/>
      <c r="AEP461" s="3"/>
      <c r="AEQ461" s="3"/>
      <c r="AER461" s="3"/>
      <c r="AES461" s="3"/>
      <c r="AET461" s="3"/>
      <c r="AEU461" s="3"/>
      <c r="AEV461" s="3"/>
      <c r="AEW461" s="3"/>
      <c r="AEX461" s="3"/>
      <c r="AEY461" s="3"/>
      <c r="AEZ461" s="3"/>
      <c r="AFA461" s="3"/>
      <c r="AFB461" s="3"/>
      <c r="AFC461" s="3"/>
      <c r="AFD461" s="3"/>
      <c r="AFE461" s="3"/>
      <c r="AFF461" s="3"/>
      <c r="AFG461" s="3"/>
      <c r="AFH461" s="3"/>
      <c r="AFI461" s="3"/>
      <c r="AFJ461" s="3"/>
      <c r="AFK461" s="3"/>
      <c r="AFL461" s="3"/>
      <c r="AFM461" s="3"/>
      <c r="AFN461" s="3"/>
      <c r="AFO461" s="3"/>
      <c r="AFP461" s="3"/>
      <c r="AFQ461" s="3"/>
      <c r="AFR461" s="3"/>
      <c r="AFS461" s="3"/>
      <c r="AFT461" s="3"/>
      <c r="AFU461" s="3"/>
      <c r="AFV461" s="3"/>
      <c r="AFW461" s="3"/>
      <c r="AFX461" s="3"/>
      <c r="AFY461" s="3"/>
      <c r="AFZ461" s="3"/>
      <c r="AGA461" s="3"/>
      <c r="AGB461" s="3"/>
      <c r="AGC461" s="3"/>
      <c r="AGD461" s="3"/>
      <c r="AGE461" s="3"/>
      <c r="AGF461" s="3"/>
      <c r="AGG461" s="3"/>
      <c r="AGH461" s="3"/>
      <c r="AGI461" s="3"/>
      <c r="AGJ461" s="3"/>
      <c r="AGK461" s="3"/>
      <c r="AGL461" s="3"/>
      <c r="AGM461" s="3"/>
      <c r="AGN461" s="3"/>
      <c r="AGO461" s="3"/>
      <c r="AGP461" s="3"/>
      <c r="AGQ461" s="3"/>
      <c r="AGR461" s="3"/>
      <c r="AGS461" s="3"/>
      <c r="AGT461" s="3"/>
      <c r="AGU461" s="3"/>
      <c r="AGV461" s="3"/>
      <c r="AGW461" s="3"/>
      <c r="AGX461" s="3"/>
      <c r="AGY461" s="3"/>
      <c r="AGZ461" s="3"/>
      <c r="AHA461" s="3"/>
      <c r="AHB461" s="3"/>
      <c r="AHC461" s="3"/>
      <c r="AHD461" s="3"/>
      <c r="AHE461" s="3"/>
      <c r="AHF461" s="3"/>
      <c r="AHG461" s="3"/>
      <c r="AHH461" s="3"/>
      <c r="AHI461" s="3"/>
      <c r="AHJ461" s="3"/>
      <c r="AHK461" s="3"/>
      <c r="AHL461" s="3"/>
      <c r="AHM461" s="3"/>
      <c r="AHN461" s="3"/>
      <c r="AHO461" s="3"/>
      <c r="AHP461" s="3"/>
      <c r="AHQ461" s="3"/>
      <c r="AHR461" s="3"/>
      <c r="AHS461" s="3"/>
      <c r="AHT461" s="3"/>
      <c r="AHU461" s="3"/>
      <c r="AHV461" s="3"/>
      <c r="AHW461" s="3"/>
      <c r="AHX461" s="3"/>
      <c r="AHY461" s="3"/>
      <c r="AHZ461" s="3"/>
      <c r="AIA461" s="3"/>
      <c r="AIB461" s="3"/>
      <c r="AIC461" s="3"/>
      <c r="AID461" s="3"/>
      <c r="AIE461" s="3"/>
      <c r="AIF461" s="3"/>
      <c r="AIG461" s="3"/>
      <c r="AIH461" s="3"/>
      <c r="AII461" s="3"/>
      <c r="AIJ461" s="3"/>
      <c r="AIK461" s="3"/>
      <c r="AIL461" s="3"/>
      <c r="AIM461" s="3"/>
      <c r="AIN461" s="3"/>
      <c r="AIO461" s="3"/>
      <c r="AIP461" s="3"/>
      <c r="AIQ461" s="3"/>
      <c r="AIR461" s="3"/>
      <c r="AIS461" s="3"/>
      <c r="AIT461" s="3"/>
      <c r="AIU461" s="3"/>
      <c r="AIV461" s="3"/>
      <c r="AIW461" s="3"/>
      <c r="AIX461" s="3"/>
      <c r="AIY461" s="3"/>
      <c r="AIZ461" s="3"/>
      <c r="AJA461" s="3"/>
      <c r="AJB461" s="3"/>
      <c r="AJC461" s="3"/>
      <c r="AJD461" s="3"/>
      <c r="AJE461" s="3"/>
      <c r="AJF461" s="3"/>
      <c r="AJG461" s="3"/>
      <c r="AJH461" s="3"/>
      <c r="AJI461" s="3"/>
      <c r="AJJ461" s="3"/>
      <c r="AJK461" s="3"/>
      <c r="AJL461" s="3"/>
      <c r="AJM461" s="3"/>
      <c r="AJN461" s="3"/>
      <c r="AJO461" s="3"/>
      <c r="AJP461" s="3"/>
      <c r="AJQ461" s="3"/>
      <c r="AJR461" s="3"/>
      <c r="AJS461" s="3"/>
      <c r="AJT461" s="3"/>
      <c r="AJU461" s="3"/>
      <c r="AJV461" s="3"/>
      <c r="AJW461" s="3"/>
      <c r="AJX461" s="3"/>
      <c r="AJY461" s="3"/>
      <c r="AJZ461" s="3"/>
      <c r="AKA461" s="3"/>
      <c r="AKB461" s="3"/>
      <c r="AKC461" s="3"/>
      <c r="AKD461" s="3"/>
      <c r="AKE461" s="3"/>
      <c r="AKF461" s="3"/>
      <c r="AKG461" s="3"/>
      <c r="AKH461" s="3"/>
      <c r="AKI461" s="3"/>
      <c r="AKJ461" s="3"/>
      <c r="AKK461" s="3"/>
      <c r="AKL461" s="3"/>
      <c r="AKM461" s="3"/>
      <c r="AKN461" s="3"/>
      <c r="AKO461" s="3"/>
      <c r="AKP461" s="3"/>
      <c r="AKQ461" s="3"/>
      <c r="AKR461" s="3"/>
      <c r="AKS461" s="3"/>
      <c r="AKT461" s="3"/>
      <c r="AKU461" s="3"/>
      <c r="AKV461" s="3"/>
      <c r="AKW461" s="3"/>
      <c r="AKX461" s="3"/>
      <c r="AKY461" s="3"/>
      <c r="AKZ461" s="3"/>
      <c r="ALA461" s="3"/>
      <c r="ALB461" s="3"/>
      <c r="ALC461" s="3"/>
      <c r="ALD461" s="3"/>
      <c r="ALE461" s="3"/>
      <c r="ALF461" s="3"/>
      <c r="ALG461" s="3"/>
      <c r="ALH461" s="3"/>
      <c r="ALI461" s="3"/>
      <c r="ALJ461" s="3"/>
      <c r="ALK461" s="3"/>
      <c r="ALL461" s="3"/>
      <c r="ALM461" s="3"/>
      <c r="ALN461" s="3"/>
      <c r="ALO461" s="3"/>
      <c r="ALP461" s="3"/>
      <c r="ALQ461" s="3"/>
      <c r="ALR461" s="3"/>
      <c r="ALS461" s="3"/>
      <c r="ALT461" s="3"/>
      <c r="ALU461" s="3"/>
      <c r="ALV461" s="3"/>
      <c r="ALW461" s="3"/>
      <c r="ALX461" s="3"/>
      <c r="ALY461" s="3"/>
      <c r="ALZ461" s="3"/>
      <c r="AMA461" s="3"/>
      <c r="AMB461" s="3"/>
      <c r="AMC461" s="3"/>
      <c r="AMD461" s="3"/>
      <c r="AME461" s="3"/>
      <c r="AMF461" s="3"/>
      <c r="AMG461" s="3"/>
      <c r="AMH461" s="3"/>
      <c r="AMI461" s="3"/>
      <c r="AMJ461" s="3"/>
      <c r="AMK461" s="3"/>
      <c r="AML461" s="3"/>
      <c r="AMM461" s="3"/>
      <c r="AMN461" s="3"/>
      <c r="AMO461" s="3"/>
      <c r="AMP461" s="3"/>
      <c r="AMQ461" s="3"/>
      <c r="AMR461" s="3"/>
      <c r="AMS461" s="3"/>
      <c r="AMT461" s="3"/>
      <c r="AMU461" s="3"/>
      <c r="AMV461" s="3"/>
      <c r="AMW461" s="3"/>
      <c r="AMX461" s="3"/>
      <c r="AMY461" s="3"/>
      <c r="AMZ461" s="3"/>
      <c r="ANA461" s="3"/>
      <c r="ANB461" s="3"/>
      <c r="ANC461" s="3"/>
      <c r="AND461" s="3"/>
      <c r="ANE461" s="3"/>
      <c r="ANF461" s="3"/>
      <c r="ANG461" s="3"/>
      <c r="ANH461" s="3"/>
      <c r="ANI461" s="3"/>
      <c r="ANJ461" s="3"/>
      <c r="ANK461" s="3"/>
      <c r="ANL461" s="3"/>
      <c r="ANM461" s="3"/>
      <c r="ANN461" s="3"/>
      <c r="ANO461" s="3"/>
      <c r="ANP461" s="3"/>
      <c r="ANQ461" s="3"/>
      <c r="ANR461" s="3"/>
      <c r="ANS461" s="3"/>
      <c r="ANT461" s="3"/>
      <c r="ANU461" s="3"/>
      <c r="ANV461" s="3"/>
      <c r="ANW461" s="3"/>
      <c r="ANX461" s="3"/>
      <c r="ANY461" s="3"/>
      <c r="ANZ461" s="3"/>
      <c r="AOA461" s="3"/>
      <c r="AOB461" s="3"/>
      <c r="AOC461" s="3"/>
      <c r="AOD461" s="3"/>
      <c r="AOE461" s="3"/>
      <c r="AOF461" s="3"/>
      <c r="AOG461" s="3"/>
      <c r="AOH461" s="3"/>
      <c r="AOI461" s="3"/>
      <c r="AOJ461" s="3"/>
      <c r="AOK461" s="3"/>
      <c r="AOL461" s="3"/>
      <c r="AOM461" s="3"/>
      <c r="AON461" s="3"/>
      <c r="AOO461" s="3"/>
      <c r="AOP461" s="3"/>
      <c r="AOQ461" s="3"/>
      <c r="AOR461" s="3"/>
      <c r="AOS461" s="3"/>
      <c r="AOT461" s="3"/>
      <c r="AOU461" s="3"/>
      <c r="AOV461" s="3"/>
      <c r="AOW461" s="3"/>
      <c r="AOX461" s="3"/>
      <c r="AOY461" s="3"/>
      <c r="AOZ461" s="3"/>
      <c r="APA461" s="3"/>
      <c r="APB461" s="3"/>
      <c r="APC461" s="3"/>
      <c r="APD461" s="3"/>
      <c r="APE461" s="3"/>
      <c r="APF461" s="3"/>
      <c r="APG461" s="3"/>
      <c r="APH461" s="3"/>
      <c r="API461" s="3"/>
      <c r="APJ461" s="3"/>
      <c r="APK461" s="3"/>
      <c r="APL461" s="3"/>
      <c r="APM461" s="3"/>
      <c r="APN461" s="3"/>
      <c r="APO461" s="3"/>
      <c r="APP461" s="3"/>
      <c r="APQ461" s="3"/>
      <c r="APR461" s="3"/>
      <c r="APS461" s="3"/>
      <c r="APT461" s="3"/>
      <c r="APU461" s="3"/>
      <c r="APV461" s="3"/>
      <c r="APW461" s="3"/>
      <c r="APX461" s="3"/>
      <c r="APY461" s="3"/>
      <c r="APZ461" s="3"/>
      <c r="AQA461" s="3"/>
      <c r="AQB461" s="3"/>
      <c r="AQC461" s="3"/>
      <c r="AQD461" s="3"/>
      <c r="AQE461" s="3"/>
      <c r="AQF461" s="3"/>
      <c r="AQG461" s="3"/>
      <c r="AQH461" s="3"/>
      <c r="AQI461" s="3"/>
      <c r="AQJ461" s="3"/>
      <c r="AQK461" s="3"/>
      <c r="AQL461" s="3"/>
      <c r="AQM461" s="3"/>
      <c r="AQN461" s="3"/>
      <c r="AQO461" s="3"/>
      <c r="AQP461" s="3"/>
      <c r="AQQ461" s="3"/>
      <c r="AQR461" s="3"/>
      <c r="AQS461" s="3"/>
      <c r="AQT461" s="3"/>
      <c r="AQU461" s="3"/>
      <c r="AQV461" s="3"/>
      <c r="AQW461" s="3"/>
      <c r="AQX461" s="3"/>
      <c r="AQY461" s="3"/>
      <c r="AQZ461" s="3"/>
      <c r="ARA461" s="3"/>
      <c r="ARB461" s="3"/>
      <c r="ARC461" s="3"/>
      <c r="ARD461" s="3"/>
      <c r="ARE461" s="3"/>
      <c r="ARF461" s="3"/>
      <c r="ARG461" s="3"/>
      <c r="ARH461" s="3"/>
      <c r="ARI461" s="3"/>
      <c r="ARJ461" s="3"/>
      <c r="ARK461" s="3"/>
      <c r="ARL461" s="3"/>
      <c r="ARM461" s="3"/>
      <c r="ARN461" s="3"/>
      <c r="ARO461" s="3"/>
      <c r="ARP461" s="3"/>
      <c r="ARQ461" s="3"/>
      <c r="ARR461" s="3"/>
      <c r="ARS461" s="3"/>
      <c r="ART461" s="3"/>
      <c r="ARU461" s="3"/>
      <c r="ARV461" s="3"/>
      <c r="ARW461" s="3"/>
      <c r="ARX461" s="3"/>
      <c r="ARY461" s="3"/>
      <c r="ARZ461" s="3"/>
      <c r="ASA461" s="3"/>
      <c r="ASB461" s="3"/>
      <c r="ASC461" s="3"/>
      <c r="ASD461" s="3"/>
      <c r="ASE461" s="3"/>
      <c r="ASF461" s="3"/>
      <c r="ASG461" s="3"/>
      <c r="ASH461" s="3"/>
      <c r="ASI461" s="3"/>
      <c r="ASJ461" s="3"/>
      <c r="ASK461" s="3"/>
      <c r="ASL461" s="3"/>
      <c r="ASM461" s="3"/>
      <c r="ASN461" s="3"/>
      <c r="ASO461" s="3"/>
      <c r="ASP461" s="3"/>
      <c r="ASQ461" s="3"/>
      <c r="ASR461" s="3"/>
      <c r="ASS461" s="3"/>
      <c r="AST461" s="3"/>
      <c r="ASU461" s="3"/>
      <c r="ASV461" s="3"/>
      <c r="ASW461" s="3"/>
      <c r="ASX461" s="3"/>
      <c r="ASY461" s="3"/>
      <c r="ASZ461" s="3"/>
      <c r="ATA461" s="3"/>
      <c r="ATB461" s="3"/>
      <c r="ATC461" s="3"/>
      <c r="ATD461" s="3"/>
      <c r="ATE461" s="3"/>
      <c r="ATF461" s="3"/>
      <c r="ATG461" s="3"/>
      <c r="ATH461" s="3"/>
      <c r="ATI461" s="3"/>
      <c r="ATJ461" s="3"/>
      <c r="ATK461" s="3"/>
      <c r="ATL461" s="3"/>
      <c r="ATM461" s="3"/>
      <c r="ATN461" s="3"/>
      <c r="ATO461" s="3"/>
      <c r="ATP461" s="3"/>
      <c r="ATQ461" s="3"/>
      <c r="ATR461" s="3"/>
      <c r="ATS461" s="3"/>
      <c r="ATT461" s="3"/>
      <c r="ATU461" s="3"/>
      <c r="ATV461" s="3"/>
      <c r="ATW461" s="3"/>
      <c r="ATX461" s="3"/>
      <c r="ATY461" s="3"/>
      <c r="ATZ461" s="3"/>
      <c r="AUA461" s="3"/>
      <c r="AUB461" s="3"/>
      <c r="AUC461" s="3"/>
      <c r="AUD461" s="3"/>
      <c r="AUE461" s="3"/>
      <c r="AUF461" s="3"/>
      <c r="AUG461" s="3"/>
      <c r="AUH461" s="3"/>
      <c r="AUI461" s="3"/>
      <c r="AUJ461" s="3"/>
      <c r="AUK461" s="3"/>
      <c r="AUL461" s="3"/>
      <c r="AUM461" s="3"/>
      <c r="AUN461" s="3"/>
      <c r="AUO461" s="3"/>
      <c r="AUP461" s="3"/>
      <c r="AUQ461" s="3"/>
      <c r="AUR461" s="3"/>
      <c r="AUS461" s="3"/>
      <c r="AUT461" s="3"/>
      <c r="AUU461" s="3"/>
      <c r="AUV461" s="3"/>
      <c r="AUW461" s="3"/>
      <c r="AUX461" s="3"/>
      <c r="AUY461" s="3"/>
      <c r="AUZ461" s="3"/>
      <c r="AVA461" s="3"/>
      <c r="AVB461" s="3"/>
      <c r="AVC461" s="3"/>
      <c r="AVD461" s="3"/>
      <c r="AVE461" s="3"/>
      <c r="AVF461" s="3"/>
      <c r="AVG461" s="3"/>
      <c r="AVH461" s="3"/>
      <c r="AVI461" s="3"/>
      <c r="AVJ461" s="3"/>
      <c r="AVK461" s="3"/>
      <c r="AVL461" s="3"/>
      <c r="AVM461" s="3"/>
      <c r="AVN461" s="3"/>
      <c r="AVO461" s="3"/>
      <c r="AVP461" s="3"/>
      <c r="AVQ461" s="3"/>
      <c r="AVR461" s="3"/>
      <c r="AVS461" s="3"/>
      <c r="AVT461" s="3"/>
      <c r="AVU461" s="3"/>
      <c r="AVV461" s="3"/>
      <c r="AVW461" s="3"/>
      <c r="AVX461" s="3"/>
      <c r="AVY461" s="3"/>
      <c r="AVZ461" s="3"/>
      <c r="AWA461" s="3"/>
      <c r="AWB461" s="3"/>
      <c r="AWC461" s="3"/>
      <c r="AWD461" s="3"/>
      <c r="AWE461" s="3"/>
      <c r="AWF461" s="3"/>
      <c r="AWG461" s="3"/>
      <c r="AWH461" s="3"/>
      <c r="AWI461" s="3"/>
      <c r="AWJ461" s="3"/>
      <c r="AWK461" s="3"/>
      <c r="AWL461" s="3"/>
      <c r="AWM461" s="3"/>
      <c r="AWN461" s="3"/>
      <c r="AWO461" s="3"/>
      <c r="AWP461" s="3"/>
      <c r="AWQ461" s="3"/>
      <c r="AWR461" s="3"/>
      <c r="AWS461" s="3"/>
      <c r="AWT461" s="3"/>
      <c r="AWU461" s="3"/>
      <c r="AWV461" s="3"/>
      <c r="AWW461" s="3"/>
      <c r="AWX461" s="3"/>
      <c r="AWY461" s="3"/>
      <c r="AWZ461" s="3"/>
      <c r="AXA461" s="3"/>
      <c r="AXB461" s="3"/>
      <c r="AXC461" s="3"/>
      <c r="AXD461" s="3"/>
      <c r="AXE461" s="3"/>
      <c r="AXF461" s="3"/>
      <c r="AXG461" s="3"/>
      <c r="AXH461" s="3"/>
      <c r="AXI461" s="3"/>
      <c r="AXJ461" s="3"/>
      <c r="AXK461" s="3"/>
      <c r="AXL461" s="3"/>
      <c r="AXM461" s="3"/>
      <c r="AXN461" s="3"/>
      <c r="AXO461" s="3"/>
      <c r="AXP461" s="3"/>
      <c r="AXQ461" s="3"/>
      <c r="AXR461" s="3"/>
      <c r="AXS461" s="3"/>
      <c r="AXT461" s="3"/>
      <c r="AXU461" s="3"/>
      <c r="AXV461" s="3"/>
      <c r="AXW461" s="3"/>
      <c r="AXX461" s="3"/>
      <c r="AXY461" s="3"/>
      <c r="AXZ461" s="3"/>
      <c r="AYA461" s="3"/>
      <c r="AYB461" s="3"/>
      <c r="AYC461" s="3"/>
      <c r="AYD461" s="3"/>
      <c r="AYE461" s="3"/>
      <c r="AYF461" s="3"/>
      <c r="AYG461" s="3"/>
      <c r="AYH461" s="3"/>
      <c r="AYI461" s="3"/>
      <c r="AYJ461" s="3"/>
      <c r="AYK461" s="3"/>
      <c r="AYL461" s="3"/>
      <c r="AYM461" s="3"/>
      <c r="AYN461" s="3"/>
      <c r="AYO461" s="3"/>
      <c r="AYP461" s="3"/>
      <c r="AYQ461" s="3"/>
      <c r="AYR461" s="3"/>
      <c r="AYS461" s="3"/>
      <c r="AYT461" s="3"/>
      <c r="AYU461" s="3"/>
      <c r="AYV461" s="3"/>
      <c r="AYW461" s="3"/>
      <c r="AYX461" s="3"/>
      <c r="AYY461" s="3"/>
      <c r="AYZ461" s="3"/>
      <c r="AZA461" s="3"/>
      <c r="AZB461" s="3"/>
      <c r="AZC461" s="3"/>
      <c r="AZD461" s="3"/>
      <c r="AZE461" s="3"/>
      <c r="AZF461" s="3"/>
      <c r="AZG461" s="3"/>
      <c r="AZH461" s="3"/>
      <c r="AZI461" s="3"/>
      <c r="AZJ461" s="3"/>
      <c r="AZK461" s="3"/>
      <c r="AZL461" s="3"/>
      <c r="AZM461" s="3"/>
      <c r="AZN461" s="3"/>
      <c r="AZO461" s="3"/>
      <c r="AZP461" s="3"/>
      <c r="AZQ461" s="3"/>
      <c r="AZR461" s="3"/>
      <c r="AZS461" s="3"/>
      <c r="AZT461" s="3"/>
      <c r="AZU461" s="3"/>
      <c r="AZV461" s="3"/>
      <c r="AZW461" s="3"/>
      <c r="AZX461" s="3"/>
      <c r="AZY461" s="3"/>
      <c r="AZZ461" s="3"/>
      <c r="BAA461" s="3"/>
      <c r="BAB461" s="3"/>
      <c r="BAC461" s="3"/>
      <c r="BAD461" s="3"/>
      <c r="BAE461" s="3"/>
      <c r="BAF461" s="3"/>
      <c r="BAG461" s="3"/>
      <c r="BAH461" s="3"/>
      <c r="BAI461" s="3"/>
      <c r="BAJ461" s="3"/>
      <c r="BAK461" s="3"/>
      <c r="BAL461" s="3"/>
      <c r="BAM461" s="3"/>
      <c r="BAN461" s="3"/>
      <c r="BAO461" s="3"/>
      <c r="BAP461" s="3"/>
      <c r="BAQ461" s="3"/>
      <c r="BAR461" s="3"/>
      <c r="BAS461" s="3"/>
      <c r="BAT461" s="3"/>
      <c r="BAU461" s="3"/>
      <c r="BAV461" s="3"/>
      <c r="BAW461" s="3"/>
      <c r="BAX461" s="3"/>
      <c r="BAY461" s="3"/>
      <c r="BAZ461" s="3"/>
      <c r="BBA461" s="3"/>
      <c r="BBB461" s="3"/>
      <c r="BBC461" s="3"/>
      <c r="BBD461" s="3"/>
      <c r="BBE461" s="3"/>
      <c r="BBF461" s="3"/>
      <c r="BBG461" s="3"/>
      <c r="BBH461" s="3"/>
      <c r="BBI461" s="3"/>
      <c r="BBJ461" s="3"/>
      <c r="BBK461" s="3"/>
      <c r="BBL461" s="3"/>
      <c r="BBM461" s="3"/>
      <c r="BBN461" s="3"/>
      <c r="BBO461" s="3"/>
      <c r="BBP461" s="3"/>
      <c r="BBQ461" s="3"/>
      <c r="BBR461" s="3"/>
      <c r="BBS461" s="3"/>
      <c r="BBT461" s="3"/>
      <c r="BBU461" s="3"/>
      <c r="BBV461" s="3"/>
      <c r="BBW461" s="3"/>
      <c r="BBX461" s="3"/>
      <c r="BBY461" s="3"/>
      <c r="BBZ461" s="3"/>
      <c r="BCA461" s="3"/>
      <c r="BCB461" s="3"/>
      <c r="BCC461" s="3"/>
      <c r="BCD461" s="3"/>
      <c r="BCE461" s="3"/>
      <c r="BCF461" s="3"/>
      <c r="BCG461" s="3"/>
      <c r="BCH461" s="3"/>
      <c r="BCI461" s="3"/>
      <c r="BCJ461" s="3"/>
      <c r="BCK461" s="3"/>
      <c r="BCL461" s="3"/>
      <c r="BCM461" s="3"/>
      <c r="BCN461" s="3"/>
      <c r="BCO461" s="3"/>
      <c r="BCP461" s="3"/>
      <c r="BCQ461" s="3"/>
      <c r="BCR461" s="3"/>
      <c r="BCS461" s="3"/>
      <c r="BCT461" s="3"/>
      <c r="BCU461" s="3"/>
      <c r="BCV461" s="3"/>
      <c r="BCW461" s="3"/>
      <c r="BCX461" s="3"/>
      <c r="BCY461" s="3"/>
      <c r="BCZ461" s="3"/>
      <c r="BDA461" s="3"/>
      <c r="BDB461" s="3"/>
      <c r="BDC461" s="3"/>
      <c r="BDD461" s="3"/>
      <c r="BDE461" s="3"/>
      <c r="BDF461" s="3"/>
      <c r="BDG461" s="3"/>
      <c r="BDH461" s="3"/>
      <c r="BDI461" s="3"/>
      <c r="BDJ461" s="3"/>
      <c r="BDK461" s="3"/>
      <c r="BDL461" s="3"/>
      <c r="BDM461" s="3"/>
      <c r="BDN461" s="3"/>
      <c r="BDO461" s="3"/>
      <c r="BDP461" s="3"/>
      <c r="BDQ461" s="3"/>
      <c r="BDR461" s="3"/>
      <c r="BDS461" s="3"/>
      <c r="BDT461" s="3"/>
      <c r="BDU461" s="3"/>
      <c r="BDV461" s="3"/>
      <c r="BDW461" s="3"/>
      <c r="BDX461" s="3"/>
      <c r="BDY461" s="3"/>
      <c r="BDZ461" s="3"/>
      <c r="BEA461" s="3"/>
      <c r="BEB461" s="3"/>
      <c r="BEC461" s="3"/>
      <c r="BED461" s="3"/>
      <c r="BEE461" s="3"/>
      <c r="BEF461" s="3"/>
      <c r="BEG461" s="3"/>
      <c r="BEH461" s="3"/>
      <c r="BEI461" s="3"/>
      <c r="BEJ461" s="3"/>
      <c r="BEK461" s="3"/>
      <c r="BEL461" s="3"/>
      <c r="BEM461" s="3"/>
      <c r="BEN461" s="3"/>
      <c r="BEO461" s="3"/>
      <c r="BEP461" s="3"/>
      <c r="BEQ461" s="3"/>
      <c r="BER461" s="3"/>
      <c r="BES461" s="3"/>
      <c r="BET461" s="3"/>
      <c r="BEU461" s="3"/>
      <c r="BEV461" s="3"/>
      <c r="BEW461" s="3"/>
      <c r="BEX461" s="3"/>
      <c r="BEY461" s="3"/>
      <c r="BEZ461" s="3"/>
      <c r="BFA461" s="3"/>
      <c r="BFB461" s="3"/>
      <c r="BFC461" s="3"/>
      <c r="BFD461" s="3"/>
      <c r="BFE461" s="3"/>
      <c r="BFF461" s="3"/>
      <c r="BFG461" s="3"/>
      <c r="BFH461" s="3"/>
      <c r="BFI461" s="3"/>
      <c r="BFJ461" s="3"/>
      <c r="BFK461" s="3"/>
      <c r="BFL461" s="3"/>
      <c r="BFM461" s="3"/>
      <c r="BFN461" s="3"/>
      <c r="BFO461" s="3"/>
      <c r="BFP461" s="3"/>
      <c r="BFQ461" s="3"/>
      <c r="BFR461" s="3"/>
      <c r="BFS461" s="3"/>
      <c r="BFT461" s="3"/>
      <c r="BFU461" s="3"/>
      <c r="BFV461" s="3"/>
      <c r="BFW461" s="3"/>
      <c r="BFX461" s="3"/>
      <c r="BFY461" s="3"/>
      <c r="BFZ461" s="3"/>
      <c r="BGA461" s="3"/>
      <c r="BGB461" s="3"/>
      <c r="BGC461" s="3"/>
      <c r="BGD461" s="3"/>
      <c r="BGE461" s="3"/>
      <c r="BGF461" s="3"/>
      <c r="BGG461" s="3"/>
      <c r="BGH461" s="3"/>
      <c r="BGI461" s="3"/>
      <c r="BGJ461" s="3"/>
      <c r="BGK461" s="3"/>
      <c r="BGL461" s="3"/>
      <c r="BGM461" s="3"/>
      <c r="BGN461" s="3"/>
      <c r="BGO461" s="3"/>
      <c r="BGP461" s="3"/>
      <c r="BGQ461" s="3"/>
      <c r="BGR461" s="3"/>
      <c r="BGS461" s="3"/>
      <c r="BGT461" s="3"/>
      <c r="BGU461" s="3"/>
      <c r="BGV461" s="3"/>
      <c r="BGW461" s="3"/>
      <c r="BGX461" s="3"/>
      <c r="BGY461" s="3"/>
      <c r="BGZ461" s="3"/>
      <c r="BHA461" s="3"/>
      <c r="BHB461" s="3"/>
      <c r="BHC461" s="3"/>
      <c r="BHD461" s="3"/>
      <c r="BHE461" s="3"/>
      <c r="BHF461" s="3"/>
      <c r="BHG461" s="3"/>
      <c r="BHH461" s="3"/>
      <c r="BHI461" s="3"/>
      <c r="BHJ461" s="3"/>
      <c r="BHK461" s="3"/>
      <c r="BHL461" s="3"/>
      <c r="BHM461" s="3"/>
      <c r="BHN461" s="3"/>
      <c r="BHO461" s="3"/>
      <c r="BHP461" s="3"/>
      <c r="BHQ461" s="3"/>
      <c r="BHR461" s="3"/>
      <c r="BHS461" s="3"/>
      <c r="BHT461" s="3"/>
      <c r="BHU461" s="3"/>
      <c r="BHV461" s="3"/>
      <c r="BHW461" s="3"/>
      <c r="BHX461" s="3"/>
      <c r="BHY461" s="3"/>
      <c r="BHZ461" s="3"/>
      <c r="BIA461" s="3"/>
      <c r="BIB461" s="3"/>
      <c r="BIC461" s="3"/>
      <c r="BID461" s="3"/>
      <c r="BIE461" s="3"/>
      <c r="BIF461" s="3"/>
      <c r="BIG461" s="3"/>
      <c r="BIH461" s="3"/>
      <c r="BII461" s="3"/>
      <c r="BIJ461" s="3"/>
      <c r="BIK461" s="3"/>
      <c r="BIL461" s="3"/>
      <c r="BIM461" s="3"/>
      <c r="BIN461" s="3"/>
      <c r="BIO461" s="3"/>
      <c r="BIP461" s="3"/>
      <c r="BIQ461" s="3"/>
      <c r="BIR461" s="3"/>
      <c r="BIS461" s="3"/>
      <c r="BIT461" s="3"/>
      <c r="BIU461" s="3"/>
      <c r="BIV461" s="3"/>
      <c r="BIW461" s="3"/>
      <c r="BIX461" s="3"/>
      <c r="BIY461" s="3"/>
      <c r="BIZ461" s="3"/>
      <c r="BJA461" s="3"/>
      <c r="BJB461" s="3"/>
      <c r="BJC461" s="3"/>
      <c r="BJD461" s="3"/>
      <c r="BJE461" s="3"/>
      <c r="BJF461" s="3"/>
      <c r="BJG461" s="3"/>
      <c r="BJH461" s="3"/>
      <c r="BJI461" s="3"/>
      <c r="BJJ461" s="3"/>
      <c r="BJK461" s="3"/>
      <c r="BJL461" s="3"/>
      <c r="BJM461" s="3"/>
      <c r="BJN461" s="3"/>
      <c r="BJO461" s="3"/>
      <c r="BJP461" s="3"/>
      <c r="BJQ461" s="3"/>
      <c r="BJR461" s="3"/>
      <c r="BJS461" s="3"/>
      <c r="BJT461" s="3"/>
      <c r="BJU461" s="3"/>
      <c r="BJV461" s="3"/>
      <c r="BJW461" s="3"/>
      <c r="BJX461" s="3"/>
      <c r="BJY461" s="3"/>
      <c r="BJZ461" s="3"/>
      <c r="BKA461" s="3"/>
      <c r="BKB461" s="3"/>
      <c r="BKC461" s="3"/>
      <c r="BKD461" s="3"/>
      <c r="BKE461" s="3"/>
      <c r="BKF461" s="3"/>
      <c r="BKG461" s="3"/>
      <c r="BKH461" s="3"/>
      <c r="BKI461" s="3"/>
      <c r="BKJ461" s="3"/>
      <c r="BKK461" s="3"/>
      <c r="BKL461" s="3"/>
      <c r="BKM461" s="3"/>
      <c r="BKN461" s="3"/>
      <c r="BKO461" s="3"/>
      <c r="BKP461" s="3"/>
      <c r="BKQ461" s="3"/>
      <c r="BKR461" s="3"/>
      <c r="BKS461" s="3"/>
      <c r="BKT461" s="3"/>
      <c r="BKU461" s="3"/>
      <c r="BKV461" s="3"/>
      <c r="BKW461" s="3"/>
      <c r="BKX461" s="3"/>
      <c r="BKY461" s="3"/>
      <c r="BKZ461" s="3"/>
      <c r="BLA461" s="3"/>
      <c r="BLB461" s="3"/>
      <c r="BLC461" s="3"/>
      <c r="BLD461" s="3"/>
      <c r="BLE461" s="3"/>
      <c r="BLF461" s="3"/>
      <c r="BLG461" s="3"/>
      <c r="BLH461" s="3"/>
      <c r="BLI461" s="3"/>
      <c r="BLJ461" s="3"/>
      <c r="BLK461" s="3"/>
      <c r="BLL461" s="3"/>
      <c r="BLM461" s="3"/>
      <c r="BLN461" s="3"/>
      <c r="BLO461" s="3"/>
      <c r="BLP461" s="3"/>
      <c r="BLQ461" s="3"/>
      <c r="BLR461" s="3"/>
      <c r="BLS461" s="3"/>
      <c r="BLT461" s="3"/>
      <c r="BLU461" s="3"/>
      <c r="BLV461" s="3"/>
      <c r="BLW461" s="3"/>
      <c r="BLX461" s="3"/>
      <c r="BLY461" s="3"/>
      <c r="BLZ461" s="3"/>
      <c r="BMA461" s="3"/>
      <c r="BMB461" s="3"/>
      <c r="BMC461" s="3"/>
      <c r="BMD461" s="3"/>
      <c r="BME461" s="3"/>
      <c r="BMF461" s="3"/>
      <c r="BMG461" s="3"/>
      <c r="BMH461" s="3"/>
      <c r="BMI461" s="3"/>
      <c r="BMJ461" s="3"/>
      <c r="BMK461" s="3"/>
      <c r="BML461" s="3"/>
      <c r="BMM461" s="3"/>
      <c r="BMN461" s="3"/>
      <c r="BMO461" s="3"/>
      <c r="BMP461" s="3"/>
      <c r="BMQ461" s="3"/>
      <c r="BMR461" s="3"/>
      <c r="BMS461" s="3"/>
      <c r="BMT461" s="3"/>
      <c r="BMU461" s="3"/>
      <c r="BMV461" s="3"/>
      <c r="BMW461" s="3"/>
      <c r="BMX461" s="3"/>
      <c r="BMY461" s="3"/>
      <c r="BMZ461" s="3"/>
      <c r="BNA461" s="3"/>
      <c r="BNB461" s="3"/>
      <c r="BNC461" s="3"/>
      <c r="BND461" s="3"/>
      <c r="BNE461" s="3"/>
      <c r="BNF461" s="3"/>
      <c r="BNG461" s="3"/>
      <c r="BNH461" s="3"/>
      <c r="BNI461" s="3"/>
      <c r="BNJ461" s="3"/>
      <c r="BNK461" s="3"/>
      <c r="BNL461" s="3"/>
      <c r="BNM461" s="3"/>
      <c r="BNN461" s="3"/>
      <c r="BNO461" s="3"/>
      <c r="BNP461" s="3"/>
      <c r="BNQ461" s="3"/>
      <c r="BNR461" s="3"/>
      <c r="BNS461" s="3"/>
      <c r="BNT461" s="3"/>
      <c r="BNU461" s="3"/>
      <c r="BNV461" s="3"/>
      <c r="BNW461" s="3"/>
      <c r="BNX461" s="3"/>
      <c r="BNY461" s="3"/>
      <c r="BNZ461" s="3"/>
      <c r="BOA461" s="3"/>
      <c r="BOB461" s="3"/>
      <c r="BOC461" s="3"/>
      <c r="BOD461" s="3"/>
      <c r="BOE461" s="3"/>
      <c r="BOF461" s="3"/>
      <c r="BOG461" s="3"/>
      <c r="BOH461" s="3"/>
      <c r="BOI461" s="3"/>
      <c r="BOJ461" s="3"/>
      <c r="BOK461" s="3"/>
      <c r="BOL461" s="3"/>
      <c r="BOM461" s="3"/>
      <c r="BON461" s="3"/>
      <c r="BOO461" s="3"/>
      <c r="BOP461" s="3"/>
      <c r="BOQ461" s="3"/>
      <c r="BOR461" s="3"/>
      <c r="BOS461" s="3"/>
      <c r="BOT461" s="3"/>
      <c r="BOU461" s="3"/>
      <c r="BOV461" s="3"/>
      <c r="BOW461" s="3"/>
      <c r="BOX461" s="3"/>
      <c r="BOY461" s="3"/>
      <c r="BOZ461" s="3"/>
      <c r="BPA461" s="3"/>
      <c r="BPB461" s="3"/>
      <c r="BPC461" s="3"/>
      <c r="BPD461" s="3"/>
      <c r="BPE461" s="3"/>
      <c r="BPF461" s="3"/>
      <c r="BPG461" s="3"/>
      <c r="BPH461" s="3"/>
      <c r="BPI461" s="3"/>
      <c r="BPJ461" s="3"/>
      <c r="BPK461" s="3"/>
      <c r="BPL461" s="3"/>
      <c r="BPM461" s="3"/>
      <c r="BPN461" s="3"/>
      <c r="BPO461" s="3"/>
      <c r="BPP461" s="3"/>
      <c r="BPQ461" s="3"/>
      <c r="BPR461" s="3"/>
      <c r="BPS461" s="3"/>
      <c r="BPT461" s="3"/>
      <c r="BPU461" s="3"/>
      <c r="BPV461" s="3"/>
      <c r="BPW461" s="3"/>
      <c r="BPX461" s="3"/>
      <c r="BPY461" s="3"/>
      <c r="BPZ461" s="3"/>
      <c r="BQA461" s="3"/>
      <c r="BQB461" s="3"/>
      <c r="BQC461" s="3"/>
      <c r="BQD461" s="3"/>
      <c r="BQE461" s="3"/>
      <c r="BQF461" s="3"/>
      <c r="BQG461" s="3"/>
      <c r="BQH461" s="3"/>
      <c r="BQI461" s="3"/>
      <c r="BQJ461" s="3"/>
      <c r="BQK461" s="3"/>
      <c r="BQL461" s="3"/>
      <c r="BQM461" s="3"/>
      <c r="BQN461" s="3"/>
      <c r="BQO461" s="3"/>
      <c r="BQP461" s="3"/>
      <c r="BQQ461" s="3"/>
      <c r="BQR461" s="3"/>
      <c r="BQS461" s="3"/>
      <c r="BQT461" s="3"/>
      <c r="BQU461" s="3"/>
      <c r="BQV461" s="3"/>
      <c r="BQW461" s="3"/>
      <c r="BQX461" s="3"/>
      <c r="BQY461" s="3"/>
      <c r="BQZ461" s="3"/>
      <c r="BRA461" s="3"/>
      <c r="BRB461" s="3"/>
      <c r="BRC461" s="3"/>
      <c r="BRD461" s="3"/>
      <c r="BRE461" s="3"/>
      <c r="BRF461" s="3"/>
      <c r="BRG461" s="3"/>
      <c r="BRH461" s="3"/>
      <c r="BRI461" s="3"/>
      <c r="BRJ461" s="3"/>
      <c r="BRK461" s="3"/>
      <c r="BRL461" s="3"/>
      <c r="BRM461" s="3"/>
      <c r="BRN461" s="3"/>
      <c r="BRO461" s="3"/>
      <c r="BRP461" s="3"/>
      <c r="BRQ461" s="3"/>
      <c r="BRR461" s="3"/>
      <c r="BRS461" s="3"/>
      <c r="BRT461" s="3"/>
      <c r="BRU461" s="3"/>
      <c r="BRV461" s="3"/>
      <c r="BRW461" s="3"/>
      <c r="BRX461" s="3"/>
      <c r="BRY461" s="3"/>
      <c r="BRZ461" s="3"/>
    </row>
    <row r="462" spans="1:1846" s="4" customFormat="1" x14ac:dyDescent="0.3">
      <c r="A462" s="812"/>
      <c r="B462" s="793"/>
      <c r="C462" s="793"/>
      <c r="D462" s="812"/>
      <c r="E462" s="542" t="s">
        <v>630</v>
      </c>
      <c r="F462" s="829"/>
      <c r="G462" s="804"/>
      <c r="H462" s="817"/>
      <c r="I462" s="816"/>
      <c r="J462" s="816"/>
      <c r="K462" s="816"/>
      <c r="L462" s="768"/>
      <c r="M462" s="833"/>
      <c r="N462" s="887"/>
      <c r="O462" s="887"/>
      <c r="P462" s="887"/>
      <c r="Q462" s="839"/>
      <c r="R462" s="837"/>
      <c r="S462" s="816"/>
      <c r="T462" s="816"/>
      <c r="U462" s="816"/>
      <c r="V462" s="828"/>
      <c r="W462" s="837"/>
      <c r="X462" s="816"/>
      <c r="Y462" s="816"/>
      <c r="Z462" s="815"/>
      <c r="AA462" s="897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  <c r="WD462" s="3"/>
      <c r="WE462" s="3"/>
      <c r="WF462" s="3"/>
      <c r="WG462" s="3"/>
      <c r="WH462" s="3"/>
      <c r="WI462" s="3"/>
      <c r="WJ462" s="3"/>
      <c r="WK462" s="3"/>
      <c r="WL462" s="3"/>
      <c r="WM462" s="3"/>
      <c r="WN462" s="3"/>
      <c r="WO462" s="3"/>
      <c r="WP462" s="3"/>
      <c r="WQ462" s="3"/>
      <c r="WR462" s="3"/>
      <c r="WS462" s="3"/>
      <c r="WT462" s="3"/>
      <c r="WU462" s="3"/>
      <c r="WV462" s="3"/>
      <c r="WW462" s="3"/>
      <c r="WX462" s="3"/>
      <c r="WY462" s="3"/>
      <c r="WZ462" s="3"/>
      <c r="XA462" s="3"/>
      <c r="XB462" s="3"/>
      <c r="XC462" s="3"/>
      <c r="XD462" s="3"/>
      <c r="XE462" s="3"/>
      <c r="XF462" s="3"/>
      <c r="XG462" s="3"/>
      <c r="XH462" s="3"/>
      <c r="XI462" s="3"/>
      <c r="XJ462" s="3"/>
      <c r="XK462" s="3"/>
      <c r="XL462" s="3"/>
      <c r="XM462" s="3"/>
      <c r="XN462" s="3"/>
      <c r="XO462" s="3"/>
      <c r="XP462" s="3"/>
      <c r="XQ462" s="3"/>
      <c r="XR462" s="3"/>
      <c r="XS462" s="3"/>
      <c r="XT462" s="3"/>
      <c r="XU462" s="3"/>
      <c r="XV462" s="3"/>
      <c r="XW462" s="3"/>
      <c r="XX462" s="3"/>
      <c r="XY462" s="3"/>
      <c r="XZ462" s="3"/>
      <c r="YA462" s="3"/>
      <c r="YB462" s="3"/>
      <c r="YC462" s="3"/>
      <c r="YD462" s="3"/>
      <c r="YE462" s="3"/>
      <c r="YF462" s="3"/>
      <c r="YG462" s="3"/>
      <c r="YH462" s="3"/>
      <c r="YI462" s="3"/>
      <c r="YJ462" s="3"/>
      <c r="YK462" s="3"/>
      <c r="YL462" s="3"/>
      <c r="YM462" s="3"/>
      <c r="YN462" s="3"/>
      <c r="YO462" s="3"/>
      <c r="YP462" s="3"/>
      <c r="YQ462" s="3"/>
      <c r="YR462" s="3"/>
      <c r="YS462" s="3"/>
      <c r="YT462" s="3"/>
      <c r="YU462" s="3"/>
      <c r="YV462" s="3"/>
      <c r="YW462" s="3"/>
      <c r="YX462" s="3"/>
      <c r="YY462" s="3"/>
      <c r="YZ462" s="3"/>
      <c r="ZA462" s="3"/>
      <c r="ZB462" s="3"/>
      <c r="ZC462" s="3"/>
      <c r="ZD462" s="3"/>
      <c r="ZE462" s="3"/>
      <c r="ZF462" s="3"/>
      <c r="ZG462" s="3"/>
      <c r="ZH462" s="3"/>
      <c r="ZI462" s="3"/>
      <c r="ZJ462" s="3"/>
      <c r="ZK462" s="3"/>
      <c r="ZL462" s="3"/>
      <c r="ZM462" s="3"/>
      <c r="ZN462" s="3"/>
      <c r="ZO462" s="3"/>
      <c r="ZP462" s="3"/>
      <c r="ZQ462" s="3"/>
      <c r="ZR462" s="3"/>
      <c r="ZS462" s="3"/>
      <c r="ZT462" s="3"/>
      <c r="ZU462" s="3"/>
      <c r="ZV462" s="3"/>
      <c r="ZW462" s="3"/>
      <c r="ZX462" s="3"/>
      <c r="ZY462" s="3"/>
      <c r="ZZ462" s="3"/>
      <c r="AAA462" s="3"/>
      <c r="AAB462" s="3"/>
      <c r="AAC462" s="3"/>
      <c r="AAD462" s="3"/>
      <c r="AAE462" s="3"/>
      <c r="AAF462" s="3"/>
      <c r="AAG462" s="3"/>
      <c r="AAH462" s="3"/>
      <c r="AAI462" s="3"/>
      <c r="AAJ462" s="3"/>
      <c r="AAK462" s="3"/>
      <c r="AAL462" s="3"/>
      <c r="AAM462" s="3"/>
      <c r="AAN462" s="3"/>
      <c r="AAO462" s="3"/>
      <c r="AAP462" s="3"/>
      <c r="AAQ462" s="3"/>
      <c r="AAR462" s="3"/>
      <c r="AAS462" s="3"/>
      <c r="AAT462" s="3"/>
      <c r="AAU462" s="3"/>
      <c r="AAV462" s="3"/>
      <c r="AAW462" s="3"/>
      <c r="AAX462" s="3"/>
      <c r="AAY462" s="3"/>
      <c r="AAZ462" s="3"/>
      <c r="ABA462" s="3"/>
      <c r="ABB462" s="3"/>
      <c r="ABC462" s="3"/>
      <c r="ABD462" s="3"/>
      <c r="ABE462" s="3"/>
      <c r="ABF462" s="3"/>
      <c r="ABG462" s="3"/>
      <c r="ABH462" s="3"/>
      <c r="ABI462" s="3"/>
      <c r="ABJ462" s="3"/>
      <c r="ABK462" s="3"/>
      <c r="ABL462" s="3"/>
      <c r="ABM462" s="3"/>
      <c r="ABN462" s="3"/>
      <c r="ABO462" s="3"/>
      <c r="ABP462" s="3"/>
      <c r="ABQ462" s="3"/>
      <c r="ABR462" s="3"/>
      <c r="ABS462" s="3"/>
      <c r="ABT462" s="3"/>
      <c r="ABU462" s="3"/>
      <c r="ABV462" s="3"/>
      <c r="ABW462" s="3"/>
      <c r="ABX462" s="3"/>
      <c r="ABY462" s="3"/>
      <c r="ABZ462" s="3"/>
      <c r="ACA462" s="3"/>
      <c r="ACB462" s="3"/>
      <c r="ACC462" s="3"/>
      <c r="ACD462" s="3"/>
      <c r="ACE462" s="3"/>
      <c r="ACF462" s="3"/>
      <c r="ACG462" s="3"/>
      <c r="ACH462" s="3"/>
      <c r="ACI462" s="3"/>
      <c r="ACJ462" s="3"/>
      <c r="ACK462" s="3"/>
      <c r="ACL462" s="3"/>
      <c r="ACM462" s="3"/>
      <c r="ACN462" s="3"/>
      <c r="ACO462" s="3"/>
      <c r="ACP462" s="3"/>
      <c r="ACQ462" s="3"/>
      <c r="ACR462" s="3"/>
      <c r="ACS462" s="3"/>
      <c r="ACT462" s="3"/>
      <c r="ACU462" s="3"/>
      <c r="ACV462" s="3"/>
      <c r="ACW462" s="3"/>
      <c r="ACX462" s="3"/>
      <c r="ACY462" s="3"/>
      <c r="ACZ462" s="3"/>
      <c r="ADA462" s="3"/>
      <c r="ADB462" s="3"/>
      <c r="ADC462" s="3"/>
      <c r="ADD462" s="3"/>
      <c r="ADE462" s="3"/>
      <c r="ADF462" s="3"/>
      <c r="ADG462" s="3"/>
      <c r="ADH462" s="3"/>
      <c r="ADI462" s="3"/>
      <c r="ADJ462" s="3"/>
      <c r="ADK462" s="3"/>
      <c r="ADL462" s="3"/>
      <c r="ADM462" s="3"/>
      <c r="ADN462" s="3"/>
      <c r="ADO462" s="3"/>
      <c r="ADP462" s="3"/>
      <c r="ADQ462" s="3"/>
      <c r="ADR462" s="3"/>
      <c r="ADS462" s="3"/>
      <c r="ADT462" s="3"/>
      <c r="ADU462" s="3"/>
      <c r="ADV462" s="3"/>
      <c r="ADW462" s="3"/>
      <c r="ADX462" s="3"/>
      <c r="ADY462" s="3"/>
      <c r="ADZ462" s="3"/>
      <c r="AEA462" s="3"/>
      <c r="AEB462" s="3"/>
      <c r="AEC462" s="3"/>
      <c r="AED462" s="3"/>
      <c r="AEE462" s="3"/>
      <c r="AEF462" s="3"/>
      <c r="AEG462" s="3"/>
      <c r="AEH462" s="3"/>
      <c r="AEI462" s="3"/>
      <c r="AEJ462" s="3"/>
      <c r="AEK462" s="3"/>
      <c r="AEL462" s="3"/>
      <c r="AEM462" s="3"/>
      <c r="AEN462" s="3"/>
      <c r="AEO462" s="3"/>
      <c r="AEP462" s="3"/>
      <c r="AEQ462" s="3"/>
      <c r="AER462" s="3"/>
      <c r="AES462" s="3"/>
      <c r="AET462" s="3"/>
      <c r="AEU462" s="3"/>
      <c r="AEV462" s="3"/>
      <c r="AEW462" s="3"/>
      <c r="AEX462" s="3"/>
      <c r="AEY462" s="3"/>
      <c r="AEZ462" s="3"/>
      <c r="AFA462" s="3"/>
      <c r="AFB462" s="3"/>
      <c r="AFC462" s="3"/>
      <c r="AFD462" s="3"/>
      <c r="AFE462" s="3"/>
      <c r="AFF462" s="3"/>
      <c r="AFG462" s="3"/>
      <c r="AFH462" s="3"/>
      <c r="AFI462" s="3"/>
      <c r="AFJ462" s="3"/>
      <c r="AFK462" s="3"/>
      <c r="AFL462" s="3"/>
      <c r="AFM462" s="3"/>
      <c r="AFN462" s="3"/>
      <c r="AFO462" s="3"/>
      <c r="AFP462" s="3"/>
      <c r="AFQ462" s="3"/>
      <c r="AFR462" s="3"/>
      <c r="AFS462" s="3"/>
      <c r="AFT462" s="3"/>
      <c r="AFU462" s="3"/>
      <c r="AFV462" s="3"/>
      <c r="AFW462" s="3"/>
      <c r="AFX462" s="3"/>
      <c r="AFY462" s="3"/>
      <c r="AFZ462" s="3"/>
      <c r="AGA462" s="3"/>
      <c r="AGB462" s="3"/>
      <c r="AGC462" s="3"/>
      <c r="AGD462" s="3"/>
      <c r="AGE462" s="3"/>
      <c r="AGF462" s="3"/>
      <c r="AGG462" s="3"/>
      <c r="AGH462" s="3"/>
      <c r="AGI462" s="3"/>
      <c r="AGJ462" s="3"/>
      <c r="AGK462" s="3"/>
      <c r="AGL462" s="3"/>
      <c r="AGM462" s="3"/>
      <c r="AGN462" s="3"/>
      <c r="AGO462" s="3"/>
      <c r="AGP462" s="3"/>
      <c r="AGQ462" s="3"/>
      <c r="AGR462" s="3"/>
      <c r="AGS462" s="3"/>
      <c r="AGT462" s="3"/>
      <c r="AGU462" s="3"/>
      <c r="AGV462" s="3"/>
      <c r="AGW462" s="3"/>
      <c r="AGX462" s="3"/>
      <c r="AGY462" s="3"/>
      <c r="AGZ462" s="3"/>
      <c r="AHA462" s="3"/>
      <c r="AHB462" s="3"/>
      <c r="AHC462" s="3"/>
      <c r="AHD462" s="3"/>
      <c r="AHE462" s="3"/>
      <c r="AHF462" s="3"/>
      <c r="AHG462" s="3"/>
      <c r="AHH462" s="3"/>
      <c r="AHI462" s="3"/>
      <c r="AHJ462" s="3"/>
      <c r="AHK462" s="3"/>
      <c r="AHL462" s="3"/>
      <c r="AHM462" s="3"/>
      <c r="AHN462" s="3"/>
      <c r="AHO462" s="3"/>
      <c r="AHP462" s="3"/>
      <c r="AHQ462" s="3"/>
      <c r="AHR462" s="3"/>
      <c r="AHS462" s="3"/>
      <c r="AHT462" s="3"/>
      <c r="AHU462" s="3"/>
      <c r="AHV462" s="3"/>
      <c r="AHW462" s="3"/>
      <c r="AHX462" s="3"/>
      <c r="AHY462" s="3"/>
      <c r="AHZ462" s="3"/>
      <c r="AIA462" s="3"/>
      <c r="AIB462" s="3"/>
      <c r="AIC462" s="3"/>
      <c r="AID462" s="3"/>
      <c r="AIE462" s="3"/>
      <c r="AIF462" s="3"/>
      <c r="AIG462" s="3"/>
      <c r="AIH462" s="3"/>
      <c r="AII462" s="3"/>
      <c r="AIJ462" s="3"/>
      <c r="AIK462" s="3"/>
      <c r="AIL462" s="3"/>
      <c r="AIM462" s="3"/>
      <c r="AIN462" s="3"/>
      <c r="AIO462" s="3"/>
      <c r="AIP462" s="3"/>
      <c r="AIQ462" s="3"/>
      <c r="AIR462" s="3"/>
      <c r="AIS462" s="3"/>
      <c r="AIT462" s="3"/>
      <c r="AIU462" s="3"/>
      <c r="AIV462" s="3"/>
      <c r="AIW462" s="3"/>
      <c r="AIX462" s="3"/>
      <c r="AIY462" s="3"/>
      <c r="AIZ462" s="3"/>
      <c r="AJA462" s="3"/>
      <c r="AJB462" s="3"/>
      <c r="AJC462" s="3"/>
      <c r="AJD462" s="3"/>
      <c r="AJE462" s="3"/>
      <c r="AJF462" s="3"/>
      <c r="AJG462" s="3"/>
      <c r="AJH462" s="3"/>
      <c r="AJI462" s="3"/>
      <c r="AJJ462" s="3"/>
      <c r="AJK462" s="3"/>
      <c r="AJL462" s="3"/>
      <c r="AJM462" s="3"/>
      <c r="AJN462" s="3"/>
      <c r="AJO462" s="3"/>
      <c r="AJP462" s="3"/>
      <c r="AJQ462" s="3"/>
      <c r="AJR462" s="3"/>
      <c r="AJS462" s="3"/>
      <c r="AJT462" s="3"/>
      <c r="AJU462" s="3"/>
      <c r="AJV462" s="3"/>
      <c r="AJW462" s="3"/>
      <c r="AJX462" s="3"/>
      <c r="AJY462" s="3"/>
      <c r="AJZ462" s="3"/>
      <c r="AKA462" s="3"/>
      <c r="AKB462" s="3"/>
      <c r="AKC462" s="3"/>
      <c r="AKD462" s="3"/>
      <c r="AKE462" s="3"/>
      <c r="AKF462" s="3"/>
      <c r="AKG462" s="3"/>
      <c r="AKH462" s="3"/>
      <c r="AKI462" s="3"/>
      <c r="AKJ462" s="3"/>
      <c r="AKK462" s="3"/>
      <c r="AKL462" s="3"/>
      <c r="AKM462" s="3"/>
      <c r="AKN462" s="3"/>
      <c r="AKO462" s="3"/>
      <c r="AKP462" s="3"/>
      <c r="AKQ462" s="3"/>
      <c r="AKR462" s="3"/>
      <c r="AKS462" s="3"/>
      <c r="AKT462" s="3"/>
      <c r="AKU462" s="3"/>
      <c r="AKV462" s="3"/>
      <c r="AKW462" s="3"/>
      <c r="AKX462" s="3"/>
      <c r="AKY462" s="3"/>
      <c r="AKZ462" s="3"/>
      <c r="ALA462" s="3"/>
      <c r="ALB462" s="3"/>
      <c r="ALC462" s="3"/>
      <c r="ALD462" s="3"/>
      <c r="ALE462" s="3"/>
      <c r="ALF462" s="3"/>
      <c r="ALG462" s="3"/>
      <c r="ALH462" s="3"/>
      <c r="ALI462" s="3"/>
      <c r="ALJ462" s="3"/>
      <c r="ALK462" s="3"/>
      <c r="ALL462" s="3"/>
      <c r="ALM462" s="3"/>
      <c r="ALN462" s="3"/>
      <c r="ALO462" s="3"/>
      <c r="ALP462" s="3"/>
      <c r="ALQ462" s="3"/>
      <c r="ALR462" s="3"/>
      <c r="ALS462" s="3"/>
      <c r="ALT462" s="3"/>
      <c r="ALU462" s="3"/>
      <c r="ALV462" s="3"/>
      <c r="ALW462" s="3"/>
      <c r="ALX462" s="3"/>
      <c r="ALY462" s="3"/>
      <c r="ALZ462" s="3"/>
      <c r="AMA462" s="3"/>
      <c r="AMB462" s="3"/>
      <c r="AMC462" s="3"/>
      <c r="AMD462" s="3"/>
      <c r="AME462" s="3"/>
      <c r="AMF462" s="3"/>
      <c r="AMG462" s="3"/>
      <c r="AMH462" s="3"/>
      <c r="AMI462" s="3"/>
      <c r="AMJ462" s="3"/>
      <c r="AMK462" s="3"/>
      <c r="AML462" s="3"/>
      <c r="AMM462" s="3"/>
      <c r="AMN462" s="3"/>
      <c r="AMO462" s="3"/>
      <c r="AMP462" s="3"/>
      <c r="AMQ462" s="3"/>
      <c r="AMR462" s="3"/>
      <c r="AMS462" s="3"/>
      <c r="AMT462" s="3"/>
      <c r="AMU462" s="3"/>
      <c r="AMV462" s="3"/>
      <c r="AMW462" s="3"/>
      <c r="AMX462" s="3"/>
      <c r="AMY462" s="3"/>
      <c r="AMZ462" s="3"/>
      <c r="ANA462" s="3"/>
      <c r="ANB462" s="3"/>
      <c r="ANC462" s="3"/>
      <c r="AND462" s="3"/>
      <c r="ANE462" s="3"/>
      <c r="ANF462" s="3"/>
      <c r="ANG462" s="3"/>
      <c r="ANH462" s="3"/>
      <c r="ANI462" s="3"/>
      <c r="ANJ462" s="3"/>
      <c r="ANK462" s="3"/>
      <c r="ANL462" s="3"/>
      <c r="ANM462" s="3"/>
      <c r="ANN462" s="3"/>
      <c r="ANO462" s="3"/>
      <c r="ANP462" s="3"/>
      <c r="ANQ462" s="3"/>
      <c r="ANR462" s="3"/>
      <c r="ANS462" s="3"/>
      <c r="ANT462" s="3"/>
      <c r="ANU462" s="3"/>
      <c r="ANV462" s="3"/>
      <c r="ANW462" s="3"/>
      <c r="ANX462" s="3"/>
      <c r="ANY462" s="3"/>
      <c r="ANZ462" s="3"/>
      <c r="AOA462" s="3"/>
      <c r="AOB462" s="3"/>
      <c r="AOC462" s="3"/>
      <c r="AOD462" s="3"/>
      <c r="AOE462" s="3"/>
      <c r="AOF462" s="3"/>
      <c r="AOG462" s="3"/>
      <c r="AOH462" s="3"/>
      <c r="AOI462" s="3"/>
      <c r="AOJ462" s="3"/>
      <c r="AOK462" s="3"/>
      <c r="AOL462" s="3"/>
      <c r="AOM462" s="3"/>
      <c r="AON462" s="3"/>
      <c r="AOO462" s="3"/>
      <c r="AOP462" s="3"/>
      <c r="AOQ462" s="3"/>
      <c r="AOR462" s="3"/>
      <c r="AOS462" s="3"/>
      <c r="AOT462" s="3"/>
      <c r="AOU462" s="3"/>
      <c r="AOV462" s="3"/>
      <c r="AOW462" s="3"/>
      <c r="AOX462" s="3"/>
      <c r="AOY462" s="3"/>
      <c r="AOZ462" s="3"/>
      <c r="APA462" s="3"/>
      <c r="APB462" s="3"/>
      <c r="APC462" s="3"/>
      <c r="APD462" s="3"/>
      <c r="APE462" s="3"/>
      <c r="APF462" s="3"/>
      <c r="APG462" s="3"/>
      <c r="APH462" s="3"/>
      <c r="API462" s="3"/>
      <c r="APJ462" s="3"/>
      <c r="APK462" s="3"/>
      <c r="APL462" s="3"/>
      <c r="APM462" s="3"/>
      <c r="APN462" s="3"/>
      <c r="APO462" s="3"/>
      <c r="APP462" s="3"/>
      <c r="APQ462" s="3"/>
      <c r="APR462" s="3"/>
      <c r="APS462" s="3"/>
      <c r="APT462" s="3"/>
      <c r="APU462" s="3"/>
      <c r="APV462" s="3"/>
      <c r="APW462" s="3"/>
      <c r="APX462" s="3"/>
      <c r="APY462" s="3"/>
      <c r="APZ462" s="3"/>
      <c r="AQA462" s="3"/>
      <c r="AQB462" s="3"/>
      <c r="AQC462" s="3"/>
      <c r="AQD462" s="3"/>
      <c r="AQE462" s="3"/>
      <c r="AQF462" s="3"/>
      <c r="AQG462" s="3"/>
      <c r="AQH462" s="3"/>
      <c r="AQI462" s="3"/>
      <c r="AQJ462" s="3"/>
      <c r="AQK462" s="3"/>
      <c r="AQL462" s="3"/>
      <c r="AQM462" s="3"/>
      <c r="AQN462" s="3"/>
      <c r="AQO462" s="3"/>
      <c r="AQP462" s="3"/>
      <c r="AQQ462" s="3"/>
      <c r="AQR462" s="3"/>
      <c r="AQS462" s="3"/>
      <c r="AQT462" s="3"/>
      <c r="AQU462" s="3"/>
      <c r="AQV462" s="3"/>
      <c r="AQW462" s="3"/>
      <c r="AQX462" s="3"/>
      <c r="AQY462" s="3"/>
      <c r="AQZ462" s="3"/>
      <c r="ARA462" s="3"/>
      <c r="ARB462" s="3"/>
      <c r="ARC462" s="3"/>
      <c r="ARD462" s="3"/>
      <c r="ARE462" s="3"/>
      <c r="ARF462" s="3"/>
      <c r="ARG462" s="3"/>
      <c r="ARH462" s="3"/>
      <c r="ARI462" s="3"/>
      <c r="ARJ462" s="3"/>
      <c r="ARK462" s="3"/>
      <c r="ARL462" s="3"/>
      <c r="ARM462" s="3"/>
      <c r="ARN462" s="3"/>
      <c r="ARO462" s="3"/>
      <c r="ARP462" s="3"/>
      <c r="ARQ462" s="3"/>
      <c r="ARR462" s="3"/>
      <c r="ARS462" s="3"/>
      <c r="ART462" s="3"/>
      <c r="ARU462" s="3"/>
      <c r="ARV462" s="3"/>
      <c r="ARW462" s="3"/>
      <c r="ARX462" s="3"/>
      <c r="ARY462" s="3"/>
      <c r="ARZ462" s="3"/>
      <c r="ASA462" s="3"/>
      <c r="ASB462" s="3"/>
      <c r="ASC462" s="3"/>
      <c r="ASD462" s="3"/>
      <c r="ASE462" s="3"/>
      <c r="ASF462" s="3"/>
      <c r="ASG462" s="3"/>
      <c r="ASH462" s="3"/>
      <c r="ASI462" s="3"/>
      <c r="ASJ462" s="3"/>
      <c r="ASK462" s="3"/>
      <c r="ASL462" s="3"/>
      <c r="ASM462" s="3"/>
      <c r="ASN462" s="3"/>
      <c r="ASO462" s="3"/>
      <c r="ASP462" s="3"/>
      <c r="ASQ462" s="3"/>
      <c r="ASR462" s="3"/>
      <c r="ASS462" s="3"/>
      <c r="AST462" s="3"/>
      <c r="ASU462" s="3"/>
      <c r="ASV462" s="3"/>
      <c r="ASW462" s="3"/>
      <c r="ASX462" s="3"/>
      <c r="ASY462" s="3"/>
      <c r="ASZ462" s="3"/>
      <c r="ATA462" s="3"/>
      <c r="ATB462" s="3"/>
      <c r="ATC462" s="3"/>
      <c r="ATD462" s="3"/>
      <c r="ATE462" s="3"/>
      <c r="ATF462" s="3"/>
      <c r="ATG462" s="3"/>
      <c r="ATH462" s="3"/>
      <c r="ATI462" s="3"/>
      <c r="ATJ462" s="3"/>
      <c r="ATK462" s="3"/>
      <c r="ATL462" s="3"/>
      <c r="ATM462" s="3"/>
      <c r="ATN462" s="3"/>
      <c r="ATO462" s="3"/>
      <c r="ATP462" s="3"/>
      <c r="ATQ462" s="3"/>
      <c r="ATR462" s="3"/>
      <c r="ATS462" s="3"/>
      <c r="ATT462" s="3"/>
      <c r="ATU462" s="3"/>
      <c r="ATV462" s="3"/>
      <c r="ATW462" s="3"/>
      <c r="ATX462" s="3"/>
      <c r="ATY462" s="3"/>
      <c r="ATZ462" s="3"/>
      <c r="AUA462" s="3"/>
      <c r="AUB462" s="3"/>
      <c r="AUC462" s="3"/>
      <c r="AUD462" s="3"/>
      <c r="AUE462" s="3"/>
      <c r="AUF462" s="3"/>
      <c r="AUG462" s="3"/>
      <c r="AUH462" s="3"/>
      <c r="AUI462" s="3"/>
      <c r="AUJ462" s="3"/>
      <c r="AUK462" s="3"/>
      <c r="AUL462" s="3"/>
      <c r="AUM462" s="3"/>
      <c r="AUN462" s="3"/>
      <c r="AUO462" s="3"/>
      <c r="AUP462" s="3"/>
      <c r="AUQ462" s="3"/>
      <c r="AUR462" s="3"/>
      <c r="AUS462" s="3"/>
      <c r="AUT462" s="3"/>
      <c r="AUU462" s="3"/>
      <c r="AUV462" s="3"/>
      <c r="AUW462" s="3"/>
      <c r="AUX462" s="3"/>
      <c r="AUY462" s="3"/>
      <c r="AUZ462" s="3"/>
      <c r="AVA462" s="3"/>
      <c r="AVB462" s="3"/>
      <c r="AVC462" s="3"/>
      <c r="AVD462" s="3"/>
      <c r="AVE462" s="3"/>
      <c r="AVF462" s="3"/>
      <c r="AVG462" s="3"/>
      <c r="AVH462" s="3"/>
      <c r="AVI462" s="3"/>
      <c r="AVJ462" s="3"/>
      <c r="AVK462" s="3"/>
      <c r="AVL462" s="3"/>
      <c r="AVM462" s="3"/>
      <c r="AVN462" s="3"/>
      <c r="AVO462" s="3"/>
      <c r="AVP462" s="3"/>
      <c r="AVQ462" s="3"/>
      <c r="AVR462" s="3"/>
      <c r="AVS462" s="3"/>
      <c r="AVT462" s="3"/>
      <c r="AVU462" s="3"/>
      <c r="AVV462" s="3"/>
      <c r="AVW462" s="3"/>
      <c r="AVX462" s="3"/>
      <c r="AVY462" s="3"/>
      <c r="AVZ462" s="3"/>
      <c r="AWA462" s="3"/>
      <c r="AWB462" s="3"/>
      <c r="AWC462" s="3"/>
      <c r="AWD462" s="3"/>
      <c r="AWE462" s="3"/>
      <c r="AWF462" s="3"/>
      <c r="AWG462" s="3"/>
      <c r="AWH462" s="3"/>
      <c r="AWI462" s="3"/>
      <c r="AWJ462" s="3"/>
      <c r="AWK462" s="3"/>
      <c r="AWL462" s="3"/>
      <c r="AWM462" s="3"/>
      <c r="AWN462" s="3"/>
      <c r="AWO462" s="3"/>
      <c r="AWP462" s="3"/>
      <c r="AWQ462" s="3"/>
      <c r="AWR462" s="3"/>
      <c r="AWS462" s="3"/>
      <c r="AWT462" s="3"/>
      <c r="AWU462" s="3"/>
      <c r="AWV462" s="3"/>
      <c r="AWW462" s="3"/>
      <c r="AWX462" s="3"/>
      <c r="AWY462" s="3"/>
      <c r="AWZ462" s="3"/>
      <c r="AXA462" s="3"/>
      <c r="AXB462" s="3"/>
      <c r="AXC462" s="3"/>
      <c r="AXD462" s="3"/>
      <c r="AXE462" s="3"/>
      <c r="AXF462" s="3"/>
      <c r="AXG462" s="3"/>
      <c r="AXH462" s="3"/>
      <c r="AXI462" s="3"/>
      <c r="AXJ462" s="3"/>
      <c r="AXK462" s="3"/>
      <c r="AXL462" s="3"/>
      <c r="AXM462" s="3"/>
      <c r="AXN462" s="3"/>
      <c r="AXO462" s="3"/>
      <c r="AXP462" s="3"/>
      <c r="AXQ462" s="3"/>
      <c r="AXR462" s="3"/>
      <c r="AXS462" s="3"/>
      <c r="AXT462" s="3"/>
      <c r="AXU462" s="3"/>
      <c r="AXV462" s="3"/>
      <c r="AXW462" s="3"/>
      <c r="AXX462" s="3"/>
      <c r="AXY462" s="3"/>
      <c r="AXZ462" s="3"/>
      <c r="AYA462" s="3"/>
      <c r="AYB462" s="3"/>
      <c r="AYC462" s="3"/>
      <c r="AYD462" s="3"/>
      <c r="AYE462" s="3"/>
      <c r="AYF462" s="3"/>
      <c r="AYG462" s="3"/>
      <c r="AYH462" s="3"/>
      <c r="AYI462" s="3"/>
      <c r="AYJ462" s="3"/>
      <c r="AYK462" s="3"/>
      <c r="AYL462" s="3"/>
      <c r="AYM462" s="3"/>
      <c r="AYN462" s="3"/>
      <c r="AYO462" s="3"/>
      <c r="AYP462" s="3"/>
      <c r="AYQ462" s="3"/>
      <c r="AYR462" s="3"/>
      <c r="AYS462" s="3"/>
      <c r="AYT462" s="3"/>
      <c r="AYU462" s="3"/>
      <c r="AYV462" s="3"/>
      <c r="AYW462" s="3"/>
      <c r="AYX462" s="3"/>
      <c r="AYY462" s="3"/>
      <c r="AYZ462" s="3"/>
      <c r="AZA462" s="3"/>
      <c r="AZB462" s="3"/>
      <c r="AZC462" s="3"/>
      <c r="AZD462" s="3"/>
      <c r="AZE462" s="3"/>
      <c r="AZF462" s="3"/>
      <c r="AZG462" s="3"/>
      <c r="AZH462" s="3"/>
      <c r="AZI462" s="3"/>
      <c r="AZJ462" s="3"/>
      <c r="AZK462" s="3"/>
      <c r="AZL462" s="3"/>
      <c r="AZM462" s="3"/>
      <c r="AZN462" s="3"/>
      <c r="AZO462" s="3"/>
      <c r="AZP462" s="3"/>
      <c r="AZQ462" s="3"/>
      <c r="AZR462" s="3"/>
      <c r="AZS462" s="3"/>
      <c r="AZT462" s="3"/>
      <c r="AZU462" s="3"/>
      <c r="AZV462" s="3"/>
      <c r="AZW462" s="3"/>
      <c r="AZX462" s="3"/>
      <c r="AZY462" s="3"/>
      <c r="AZZ462" s="3"/>
      <c r="BAA462" s="3"/>
      <c r="BAB462" s="3"/>
      <c r="BAC462" s="3"/>
      <c r="BAD462" s="3"/>
      <c r="BAE462" s="3"/>
      <c r="BAF462" s="3"/>
      <c r="BAG462" s="3"/>
      <c r="BAH462" s="3"/>
      <c r="BAI462" s="3"/>
      <c r="BAJ462" s="3"/>
      <c r="BAK462" s="3"/>
      <c r="BAL462" s="3"/>
      <c r="BAM462" s="3"/>
      <c r="BAN462" s="3"/>
      <c r="BAO462" s="3"/>
      <c r="BAP462" s="3"/>
      <c r="BAQ462" s="3"/>
      <c r="BAR462" s="3"/>
      <c r="BAS462" s="3"/>
      <c r="BAT462" s="3"/>
      <c r="BAU462" s="3"/>
      <c r="BAV462" s="3"/>
      <c r="BAW462" s="3"/>
      <c r="BAX462" s="3"/>
      <c r="BAY462" s="3"/>
      <c r="BAZ462" s="3"/>
      <c r="BBA462" s="3"/>
      <c r="BBB462" s="3"/>
      <c r="BBC462" s="3"/>
      <c r="BBD462" s="3"/>
      <c r="BBE462" s="3"/>
      <c r="BBF462" s="3"/>
      <c r="BBG462" s="3"/>
      <c r="BBH462" s="3"/>
      <c r="BBI462" s="3"/>
      <c r="BBJ462" s="3"/>
      <c r="BBK462" s="3"/>
      <c r="BBL462" s="3"/>
      <c r="BBM462" s="3"/>
      <c r="BBN462" s="3"/>
      <c r="BBO462" s="3"/>
      <c r="BBP462" s="3"/>
      <c r="BBQ462" s="3"/>
      <c r="BBR462" s="3"/>
      <c r="BBS462" s="3"/>
      <c r="BBT462" s="3"/>
      <c r="BBU462" s="3"/>
      <c r="BBV462" s="3"/>
      <c r="BBW462" s="3"/>
      <c r="BBX462" s="3"/>
      <c r="BBY462" s="3"/>
      <c r="BBZ462" s="3"/>
      <c r="BCA462" s="3"/>
      <c r="BCB462" s="3"/>
      <c r="BCC462" s="3"/>
      <c r="BCD462" s="3"/>
      <c r="BCE462" s="3"/>
      <c r="BCF462" s="3"/>
      <c r="BCG462" s="3"/>
      <c r="BCH462" s="3"/>
      <c r="BCI462" s="3"/>
      <c r="BCJ462" s="3"/>
      <c r="BCK462" s="3"/>
      <c r="BCL462" s="3"/>
      <c r="BCM462" s="3"/>
      <c r="BCN462" s="3"/>
      <c r="BCO462" s="3"/>
      <c r="BCP462" s="3"/>
      <c r="BCQ462" s="3"/>
      <c r="BCR462" s="3"/>
      <c r="BCS462" s="3"/>
      <c r="BCT462" s="3"/>
      <c r="BCU462" s="3"/>
      <c r="BCV462" s="3"/>
      <c r="BCW462" s="3"/>
      <c r="BCX462" s="3"/>
      <c r="BCY462" s="3"/>
      <c r="BCZ462" s="3"/>
      <c r="BDA462" s="3"/>
      <c r="BDB462" s="3"/>
      <c r="BDC462" s="3"/>
      <c r="BDD462" s="3"/>
      <c r="BDE462" s="3"/>
      <c r="BDF462" s="3"/>
      <c r="BDG462" s="3"/>
      <c r="BDH462" s="3"/>
      <c r="BDI462" s="3"/>
      <c r="BDJ462" s="3"/>
      <c r="BDK462" s="3"/>
      <c r="BDL462" s="3"/>
      <c r="BDM462" s="3"/>
      <c r="BDN462" s="3"/>
      <c r="BDO462" s="3"/>
      <c r="BDP462" s="3"/>
      <c r="BDQ462" s="3"/>
      <c r="BDR462" s="3"/>
      <c r="BDS462" s="3"/>
      <c r="BDT462" s="3"/>
      <c r="BDU462" s="3"/>
      <c r="BDV462" s="3"/>
      <c r="BDW462" s="3"/>
      <c r="BDX462" s="3"/>
      <c r="BDY462" s="3"/>
      <c r="BDZ462" s="3"/>
      <c r="BEA462" s="3"/>
      <c r="BEB462" s="3"/>
      <c r="BEC462" s="3"/>
      <c r="BED462" s="3"/>
      <c r="BEE462" s="3"/>
      <c r="BEF462" s="3"/>
      <c r="BEG462" s="3"/>
      <c r="BEH462" s="3"/>
      <c r="BEI462" s="3"/>
      <c r="BEJ462" s="3"/>
      <c r="BEK462" s="3"/>
      <c r="BEL462" s="3"/>
      <c r="BEM462" s="3"/>
      <c r="BEN462" s="3"/>
      <c r="BEO462" s="3"/>
      <c r="BEP462" s="3"/>
      <c r="BEQ462" s="3"/>
      <c r="BER462" s="3"/>
      <c r="BES462" s="3"/>
      <c r="BET462" s="3"/>
      <c r="BEU462" s="3"/>
      <c r="BEV462" s="3"/>
      <c r="BEW462" s="3"/>
      <c r="BEX462" s="3"/>
      <c r="BEY462" s="3"/>
      <c r="BEZ462" s="3"/>
      <c r="BFA462" s="3"/>
      <c r="BFB462" s="3"/>
      <c r="BFC462" s="3"/>
      <c r="BFD462" s="3"/>
      <c r="BFE462" s="3"/>
      <c r="BFF462" s="3"/>
      <c r="BFG462" s="3"/>
      <c r="BFH462" s="3"/>
      <c r="BFI462" s="3"/>
      <c r="BFJ462" s="3"/>
      <c r="BFK462" s="3"/>
      <c r="BFL462" s="3"/>
      <c r="BFM462" s="3"/>
      <c r="BFN462" s="3"/>
      <c r="BFO462" s="3"/>
      <c r="BFP462" s="3"/>
      <c r="BFQ462" s="3"/>
      <c r="BFR462" s="3"/>
      <c r="BFS462" s="3"/>
      <c r="BFT462" s="3"/>
      <c r="BFU462" s="3"/>
      <c r="BFV462" s="3"/>
      <c r="BFW462" s="3"/>
      <c r="BFX462" s="3"/>
      <c r="BFY462" s="3"/>
      <c r="BFZ462" s="3"/>
      <c r="BGA462" s="3"/>
      <c r="BGB462" s="3"/>
      <c r="BGC462" s="3"/>
      <c r="BGD462" s="3"/>
      <c r="BGE462" s="3"/>
      <c r="BGF462" s="3"/>
      <c r="BGG462" s="3"/>
      <c r="BGH462" s="3"/>
      <c r="BGI462" s="3"/>
      <c r="BGJ462" s="3"/>
      <c r="BGK462" s="3"/>
      <c r="BGL462" s="3"/>
      <c r="BGM462" s="3"/>
      <c r="BGN462" s="3"/>
      <c r="BGO462" s="3"/>
      <c r="BGP462" s="3"/>
      <c r="BGQ462" s="3"/>
      <c r="BGR462" s="3"/>
      <c r="BGS462" s="3"/>
      <c r="BGT462" s="3"/>
      <c r="BGU462" s="3"/>
      <c r="BGV462" s="3"/>
      <c r="BGW462" s="3"/>
      <c r="BGX462" s="3"/>
      <c r="BGY462" s="3"/>
      <c r="BGZ462" s="3"/>
      <c r="BHA462" s="3"/>
      <c r="BHB462" s="3"/>
      <c r="BHC462" s="3"/>
      <c r="BHD462" s="3"/>
      <c r="BHE462" s="3"/>
      <c r="BHF462" s="3"/>
      <c r="BHG462" s="3"/>
      <c r="BHH462" s="3"/>
      <c r="BHI462" s="3"/>
      <c r="BHJ462" s="3"/>
      <c r="BHK462" s="3"/>
      <c r="BHL462" s="3"/>
      <c r="BHM462" s="3"/>
      <c r="BHN462" s="3"/>
      <c r="BHO462" s="3"/>
      <c r="BHP462" s="3"/>
      <c r="BHQ462" s="3"/>
      <c r="BHR462" s="3"/>
      <c r="BHS462" s="3"/>
      <c r="BHT462" s="3"/>
      <c r="BHU462" s="3"/>
      <c r="BHV462" s="3"/>
      <c r="BHW462" s="3"/>
      <c r="BHX462" s="3"/>
      <c r="BHY462" s="3"/>
      <c r="BHZ462" s="3"/>
      <c r="BIA462" s="3"/>
      <c r="BIB462" s="3"/>
      <c r="BIC462" s="3"/>
      <c r="BID462" s="3"/>
      <c r="BIE462" s="3"/>
      <c r="BIF462" s="3"/>
      <c r="BIG462" s="3"/>
      <c r="BIH462" s="3"/>
      <c r="BII462" s="3"/>
      <c r="BIJ462" s="3"/>
      <c r="BIK462" s="3"/>
      <c r="BIL462" s="3"/>
      <c r="BIM462" s="3"/>
      <c r="BIN462" s="3"/>
      <c r="BIO462" s="3"/>
      <c r="BIP462" s="3"/>
      <c r="BIQ462" s="3"/>
      <c r="BIR462" s="3"/>
      <c r="BIS462" s="3"/>
      <c r="BIT462" s="3"/>
      <c r="BIU462" s="3"/>
      <c r="BIV462" s="3"/>
      <c r="BIW462" s="3"/>
      <c r="BIX462" s="3"/>
      <c r="BIY462" s="3"/>
      <c r="BIZ462" s="3"/>
      <c r="BJA462" s="3"/>
      <c r="BJB462" s="3"/>
      <c r="BJC462" s="3"/>
      <c r="BJD462" s="3"/>
      <c r="BJE462" s="3"/>
      <c r="BJF462" s="3"/>
      <c r="BJG462" s="3"/>
      <c r="BJH462" s="3"/>
      <c r="BJI462" s="3"/>
      <c r="BJJ462" s="3"/>
      <c r="BJK462" s="3"/>
      <c r="BJL462" s="3"/>
      <c r="BJM462" s="3"/>
      <c r="BJN462" s="3"/>
      <c r="BJO462" s="3"/>
      <c r="BJP462" s="3"/>
      <c r="BJQ462" s="3"/>
      <c r="BJR462" s="3"/>
      <c r="BJS462" s="3"/>
      <c r="BJT462" s="3"/>
      <c r="BJU462" s="3"/>
      <c r="BJV462" s="3"/>
      <c r="BJW462" s="3"/>
      <c r="BJX462" s="3"/>
      <c r="BJY462" s="3"/>
      <c r="BJZ462" s="3"/>
      <c r="BKA462" s="3"/>
      <c r="BKB462" s="3"/>
      <c r="BKC462" s="3"/>
      <c r="BKD462" s="3"/>
      <c r="BKE462" s="3"/>
      <c r="BKF462" s="3"/>
      <c r="BKG462" s="3"/>
      <c r="BKH462" s="3"/>
      <c r="BKI462" s="3"/>
      <c r="BKJ462" s="3"/>
      <c r="BKK462" s="3"/>
      <c r="BKL462" s="3"/>
      <c r="BKM462" s="3"/>
      <c r="BKN462" s="3"/>
      <c r="BKO462" s="3"/>
      <c r="BKP462" s="3"/>
      <c r="BKQ462" s="3"/>
      <c r="BKR462" s="3"/>
      <c r="BKS462" s="3"/>
      <c r="BKT462" s="3"/>
      <c r="BKU462" s="3"/>
      <c r="BKV462" s="3"/>
      <c r="BKW462" s="3"/>
      <c r="BKX462" s="3"/>
      <c r="BKY462" s="3"/>
      <c r="BKZ462" s="3"/>
      <c r="BLA462" s="3"/>
      <c r="BLB462" s="3"/>
      <c r="BLC462" s="3"/>
      <c r="BLD462" s="3"/>
      <c r="BLE462" s="3"/>
      <c r="BLF462" s="3"/>
      <c r="BLG462" s="3"/>
      <c r="BLH462" s="3"/>
      <c r="BLI462" s="3"/>
      <c r="BLJ462" s="3"/>
      <c r="BLK462" s="3"/>
      <c r="BLL462" s="3"/>
      <c r="BLM462" s="3"/>
      <c r="BLN462" s="3"/>
      <c r="BLO462" s="3"/>
      <c r="BLP462" s="3"/>
      <c r="BLQ462" s="3"/>
      <c r="BLR462" s="3"/>
      <c r="BLS462" s="3"/>
      <c r="BLT462" s="3"/>
      <c r="BLU462" s="3"/>
      <c r="BLV462" s="3"/>
      <c r="BLW462" s="3"/>
      <c r="BLX462" s="3"/>
      <c r="BLY462" s="3"/>
      <c r="BLZ462" s="3"/>
      <c r="BMA462" s="3"/>
      <c r="BMB462" s="3"/>
      <c r="BMC462" s="3"/>
      <c r="BMD462" s="3"/>
      <c r="BME462" s="3"/>
      <c r="BMF462" s="3"/>
      <c r="BMG462" s="3"/>
      <c r="BMH462" s="3"/>
      <c r="BMI462" s="3"/>
      <c r="BMJ462" s="3"/>
      <c r="BMK462" s="3"/>
      <c r="BML462" s="3"/>
      <c r="BMM462" s="3"/>
      <c r="BMN462" s="3"/>
      <c r="BMO462" s="3"/>
      <c r="BMP462" s="3"/>
      <c r="BMQ462" s="3"/>
      <c r="BMR462" s="3"/>
      <c r="BMS462" s="3"/>
      <c r="BMT462" s="3"/>
      <c r="BMU462" s="3"/>
      <c r="BMV462" s="3"/>
      <c r="BMW462" s="3"/>
      <c r="BMX462" s="3"/>
      <c r="BMY462" s="3"/>
      <c r="BMZ462" s="3"/>
      <c r="BNA462" s="3"/>
      <c r="BNB462" s="3"/>
      <c r="BNC462" s="3"/>
      <c r="BND462" s="3"/>
      <c r="BNE462" s="3"/>
      <c r="BNF462" s="3"/>
      <c r="BNG462" s="3"/>
      <c r="BNH462" s="3"/>
      <c r="BNI462" s="3"/>
      <c r="BNJ462" s="3"/>
      <c r="BNK462" s="3"/>
      <c r="BNL462" s="3"/>
      <c r="BNM462" s="3"/>
      <c r="BNN462" s="3"/>
      <c r="BNO462" s="3"/>
      <c r="BNP462" s="3"/>
      <c r="BNQ462" s="3"/>
      <c r="BNR462" s="3"/>
      <c r="BNS462" s="3"/>
      <c r="BNT462" s="3"/>
      <c r="BNU462" s="3"/>
      <c r="BNV462" s="3"/>
      <c r="BNW462" s="3"/>
      <c r="BNX462" s="3"/>
      <c r="BNY462" s="3"/>
      <c r="BNZ462" s="3"/>
      <c r="BOA462" s="3"/>
      <c r="BOB462" s="3"/>
      <c r="BOC462" s="3"/>
      <c r="BOD462" s="3"/>
      <c r="BOE462" s="3"/>
      <c r="BOF462" s="3"/>
      <c r="BOG462" s="3"/>
      <c r="BOH462" s="3"/>
      <c r="BOI462" s="3"/>
      <c r="BOJ462" s="3"/>
      <c r="BOK462" s="3"/>
      <c r="BOL462" s="3"/>
      <c r="BOM462" s="3"/>
      <c r="BON462" s="3"/>
      <c r="BOO462" s="3"/>
      <c r="BOP462" s="3"/>
      <c r="BOQ462" s="3"/>
      <c r="BOR462" s="3"/>
      <c r="BOS462" s="3"/>
      <c r="BOT462" s="3"/>
      <c r="BOU462" s="3"/>
      <c r="BOV462" s="3"/>
      <c r="BOW462" s="3"/>
      <c r="BOX462" s="3"/>
      <c r="BOY462" s="3"/>
      <c r="BOZ462" s="3"/>
      <c r="BPA462" s="3"/>
      <c r="BPB462" s="3"/>
      <c r="BPC462" s="3"/>
      <c r="BPD462" s="3"/>
      <c r="BPE462" s="3"/>
      <c r="BPF462" s="3"/>
      <c r="BPG462" s="3"/>
      <c r="BPH462" s="3"/>
      <c r="BPI462" s="3"/>
      <c r="BPJ462" s="3"/>
      <c r="BPK462" s="3"/>
      <c r="BPL462" s="3"/>
      <c r="BPM462" s="3"/>
      <c r="BPN462" s="3"/>
      <c r="BPO462" s="3"/>
      <c r="BPP462" s="3"/>
      <c r="BPQ462" s="3"/>
      <c r="BPR462" s="3"/>
      <c r="BPS462" s="3"/>
      <c r="BPT462" s="3"/>
      <c r="BPU462" s="3"/>
      <c r="BPV462" s="3"/>
      <c r="BPW462" s="3"/>
      <c r="BPX462" s="3"/>
      <c r="BPY462" s="3"/>
      <c r="BPZ462" s="3"/>
      <c r="BQA462" s="3"/>
      <c r="BQB462" s="3"/>
      <c r="BQC462" s="3"/>
      <c r="BQD462" s="3"/>
      <c r="BQE462" s="3"/>
      <c r="BQF462" s="3"/>
      <c r="BQG462" s="3"/>
      <c r="BQH462" s="3"/>
      <c r="BQI462" s="3"/>
      <c r="BQJ462" s="3"/>
      <c r="BQK462" s="3"/>
      <c r="BQL462" s="3"/>
      <c r="BQM462" s="3"/>
      <c r="BQN462" s="3"/>
      <c r="BQO462" s="3"/>
      <c r="BQP462" s="3"/>
      <c r="BQQ462" s="3"/>
      <c r="BQR462" s="3"/>
      <c r="BQS462" s="3"/>
      <c r="BQT462" s="3"/>
      <c r="BQU462" s="3"/>
      <c r="BQV462" s="3"/>
      <c r="BQW462" s="3"/>
      <c r="BQX462" s="3"/>
      <c r="BQY462" s="3"/>
      <c r="BQZ462" s="3"/>
      <c r="BRA462" s="3"/>
      <c r="BRB462" s="3"/>
      <c r="BRC462" s="3"/>
      <c r="BRD462" s="3"/>
      <c r="BRE462" s="3"/>
      <c r="BRF462" s="3"/>
      <c r="BRG462" s="3"/>
      <c r="BRH462" s="3"/>
      <c r="BRI462" s="3"/>
      <c r="BRJ462" s="3"/>
      <c r="BRK462" s="3"/>
      <c r="BRL462" s="3"/>
      <c r="BRM462" s="3"/>
      <c r="BRN462" s="3"/>
      <c r="BRO462" s="3"/>
      <c r="BRP462" s="3"/>
      <c r="BRQ462" s="3"/>
      <c r="BRR462" s="3"/>
      <c r="BRS462" s="3"/>
      <c r="BRT462" s="3"/>
      <c r="BRU462" s="3"/>
      <c r="BRV462" s="3"/>
      <c r="BRW462" s="3"/>
      <c r="BRX462" s="3"/>
      <c r="BRY462" s="3"/>
      <c r="BRZ462" s="3"/>
    </row>
    <row r="463" spans="1:1846" s="4" customFormat="1" x14ac:dyDescent="0.3">
      <c r="A463" s="812"/>
      <c r="B463" s="793"/>
      <c r="C463" s="793"/>
      <c r="D463" s="812"/>
      <c r="E463" s="542" t="s">
        <v>631</v>
      </c>
      <c r="F463" s="829"/>
      <c r="G463" s="804"/>
      <c r="H463" s="817"/>
      <c r="I463" s="816"/>
      <c r="J463" s="816"/>
      <c r="K463" s="816"/>
      <c r="L463" s="768"/>
      <c r="M463" s="833"/>
      <c r="N463" s="887"/>
      <c r="O463" s="887"/>
      <c r="P463" s="887"/>
      <c r="Q463" s="839"/>
      <c r="R463" s="837"/>
      <c r="S463" s="816"/>
      <c r="T463" s="816"/>
      <c r="U463" s="816"/>
      <c r="V463" s="828"/>
      <c r="W463" s="837"/>
      <c r="X463" s="816"/>
      <c r="Y463" s="816"/>
      <c r="Z463" s="815"/>
      <c r="AA463" s="897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  <c r="WD463" s="3"/>
      <c r="WE463" s="3"/>
      <c r="WF463" s="3"/>
      <c r="WG463" s="3"/>
      <c r="WH463" s="3"/>
      <c r="WI463" s="3"/>
      <c r="WJ463" s="3"/>
      <c r="WK463" s="3"/>
      <c r="WL463" s="3"/>
      <c r="WM463" s="3"/>
      <c r="WN463" s="3"/>
      <c r="WO463" s="3"/>
      <c r="WP463" s="3"/>
      <c r="WQ463" s="3"/>
      <c r="WR463" s="3"/>
      <c r="WS463" s="3"/>
      <c r="WT463" s="3"/>
      <c r="WU463" s="3"/>
      <c r="WV463" s="3"/>
      <c r="WW463" s="3"/>
      <c r="WX463" s="3"/>
      <c r="WY463" s="3"/>
      <c r="WZ463" s="3"/>
      <c r="XA463" s="3"/>
      <c r="XB463" s="3"/>
      <c r="XC463" s="3"/>
      <c r="XD463" s="3"/>
      <c r="XE463" s="3"/>
      <c r="XF463" s="3"/>
      <c r="XG463" s="3"/>
      <c r="XH463" s="3"/>
      <c r="XI463" s="3"/>
      <c r="XJ463" s="3"/>
      <c r="XK463" s="3"/>
      <c r="XL463" s="3"/>
      <c r="XM463" s="3"/>
      <c r="XN463" s="3"/>
      <c r="XO463" s="3"/>
      <c r="XP463" s="3"/>
      <c r="XQ463" s="3"/>
      <c r="XR463" s="3"/>
      <c r="XS463" s="3"/>
      <c r="XT463" s="3"/>
      <c r="XU463" s="3"/>
      <c r="XV463" s="3"/>
      <c r="XW463" s="3"/>
      <c r="XX463" s="3"/>
      <c r="XY463" s="3"/>
      <c r="XZ463" s="3"/>
      <c r="YA463" s="3"/>
      <c r="YB463" s="3"/>
      <c r="YC463" s="3"/>
      <c r="YD463" s="3"/>
      <c r="YE463" s="3"/>
      <c r="YF463" s="3"/>
      <c r="YG463" s="3"/>
      <c r="YH463" s="3"/>
      <c r="YI463" s="3"/>
      <c r="YJ463" s="3"/>
      <c r="YK463" s="3"/>
      <c r="YL463" s="3"/>
      <c r="YM463" s="3"/>
      <c r="YN463" s="3"/>
      <c r="YO463" s="3"/>
      <c r="YP463" s="3"/>
      <c r="YQ463" s="3"/>
      <c r="YR463" s="3"/>
      <c r="YS463" s="3"/>
      <c r="YT463" s="3"/>
      <c r="YU463" s="3"/>
      <c r="YV463" s="3"/>
      <c r="YW463" s="3"/>
      <c r="YX463" s="3"/>
      <c r="YY463" s="3"/>
      <c r="YZ463" s="3"/>
      <c r="ZA463" s="3"/>
      <c r="ZB463" s="3"/>
      <c r="ZC463" s="3"/>
      <c r="ZD463" s="3"/>
      <c r="ZE463" s="3"/>
      <c r="ZF463" s="3"/>
      <c r="ZG463" s="3"/>
      <c r="ZH463" s="3"/>
      <c r="ZI463" s="3"/>
      <c r="ZJ463" s="3"/>
      <c r="ZK463" s="3"/>
      <c r="ZL463" s="3"/>
      <c r="ZM463" s="3"/>
      <c r="ZN463" s="3"/>
      <c r="ZO463" s="3"/>
      <c r="ZP463" s="3"/>
      <c r="ZQ463" s="3"/>
      <c r="ZR463" s="3"/>
      <c r="ZS463" s="3"/>
      <c r="ZT463" s="3"/>
      <c r="ZU463" s="3"/>
      <c r="ZV463" s="3"/>
      <c r="ZW463" s="3"/>
      <c r="ZX463" s="3"/>
      <c r="ZY463" s="3"/>
      <c r="ZZ463" s="3"/>
      <c r="AAA463" s="3"/>
      <c r="AAB463" s="3"/>
      <c r="AAC463" s="3"/>
      <c r="AAD463" s="3"/>
      <c r="AAE463" s="3"/>
      <c r="AAF463" s="3"/>
      <c r="AAG463" s="3"/>
      <c r="AAH463" s="3"/>
      <c r="AAI463" s="3"/>
      <c r="AAJ463" s="3"/>
      <c r="AAK463" s="3"/>
      <c r="AAL463" s="3"/>
      <c r="AAM463" s="3"/>
      <c r="AAN463" s="3"/>
      <c r="AAO463" s="3"/>
      <c r="AAP463" s="3"/>
      <c r="AAQ463" s="3"/>
      <c r="AAR463" s="3"/>
      <c r="AAS463" s="3"/>
      <c r="AAT463" s="3"/>
      <c r="AAU463" s="3"/>
      <c r="AAV463" s="3"/>
      <c r="AAW463" s="3"/>
      <c r="AAX463" s="3"/>
      <c r="AAY463" s="3"/>
      <c r="AAZ463" s="3"/>
      <c r="ABA463" s="3"/>
      <c r="ABB463" s="3"/>
      <c r="ABC463" s="3"/>
      <c r="ABD463" s="3"/>
      <c r="ABE463" s="3"/>
      <c r="ABF463" s="3"/>
      <c r="ABG463" s="3"/>
      <c r="ABH463" s="3"/>
      <c r="ABI463" s="3"/>
      <c r="ABJ463" s="3"/>
      <c r="ABK463" s="3"/>
      <c r="ABL463" s="3"/>
      <c r="ABM463" s="3"/>
      <c r="ABN463" s="3"/>
      <c r="ABO463" s="3"/>
      <c r="ABP463" s="3"/>
      <c r="ABQ463" s="3"/>
      <c r="ABR463" s="3"/>
      <c r="ABS463" s="3"/>
      <c r="ABT463" s="3"/>
      <c r="ABU463" s="3"/>
      <c r="ABV463" s="3"/>
      <c r="ABW463" s="3"/>
      <c r="ABX463" s="3"/>
      <c r="ABY463" s="3"/>
      <c r="ABZ463" s="3"/>
      <c r="ACA463" s="3"/>
      <c r="ACB463" s="3"/>
      <c r="ACC463" s="3"/>
      <c r="ACD463" s="3"/>
      <c r="ACE463" s="3"/>
      <c r="ACF463" s="3"/>
      <c r="ACG463" s="3"/>
      <c r="ACH463" s="3"/>
      <c r="ACI463" s="3"/>
      <c r="ACJ463" s="3"/>
      <c r="ACK463" s="3"/>
      <c r="ACL463" s="3"/>
      <c r="ACM463" s="3"/>
      <c r="ACN463" s="3"/>
      <c r="ACO463" s="3"/>
      <c r="ACP463" s="3"/>
      <c r="ACQ463" s="3"/>
      <c r="ACR463" s="3"/>
      <c r="ACS463" s="3"/>
      <c r="ACT463" s="3"/>
      <c r="ACU463" s="3"/>
      <c r="ACV463" s="3"/>
      <c r="ACW463" s="3"/>
      <c r="ACX463" s="3"/>
      <c r="ACY463" s="3"/>
      <c r="ACZ463" s="3"/>
      <c r="ADA463" s="3"/>
      <c r="ADB463" s="3"/>
      <c r="ADC463" s="3"/>
      <c r="ADD463" s="3"/>
      <c r="ADE463" s="3"/>
      <c r="ADF463" s="3"/>
      <c r="ADG463" s="3"/>
      <c r="ADH463" s="3"/>
      <c r="ADI463" s="3"/>
      <c r="ADJ463" s="3"/>
      <c r="ADK463" s="3"/>
      <c r="ADL463" s="3"/>
      <c r="ADM463" s="3"/>
      <c r="ADN463" s="3"/>
      <c r="ADO463" s="3"/>
      <c r="ADP463" s="3"/>
      <c r="ADQ463" s="3"/>
      <c r="ADR463" s="3"/>
      <c r="ADS463" s="3"/>
      <c r="ADT463" s="3"/>
      <c r="ADU463" s="3"/>
      <c r="ADV463" s="3"/>
      <c r="ADW463" s="3"/>
      <c r="ADX463" s="3"/>
      <c r="ADY463" s="3"/>
      <c r="ADZ463" s="3"/>
      <c r="AEA463" s="3"/>
      <c r="AEB463" s="3"/>
      <c r="AEC463" s="3"/>
      <c r="AED463" s="3"/>
      <c r="AEE463" s="3"/>
      <c r="AEF463" s="3"/>
      <c r="AEG463" s="3"/>
      <c r="AEH463" s="3"/>
      <c r="AEI463" s="3"/>
      <c r="AEJ463" s="3"/>
      <c r="AEK463" s="3"/>
      <c r="AEL463" s="3"/>
      <c r="AEM463" s="3"/>
      <c r="AEN463" s="3"/>
      <c r="AEO463" s="3"/>
      <c r="AEP463" s="3"/>
      <c r="AEQ463" s="3"/>
      <c r="AER463" s="3"/>
      <c r="AES463" s="3"/>
      <c r="AET463" s="3"/>
      <c r="AEU463" s="3"/>
      <c r="AEV463" s="3"/>
      <c r="AEW463" s="3"/>
      <c r="AEX463" s="3"/>
      <c r="AEY463" s="3"/>
      <c r="AEZ463" s="3"/>
      <c r="AFA463" s="3"/>
      <c r="AFB463" s="3"/>
      <c r="AFC463" s="3"/>
      <c r="AFD463" s="3"/>
      <c r="AFE463" s="3"/>
      <c r="AFF463" s="3"/>
      <c r="AFG463" s="3"/>
      <c r="AFH463" s="3"/>
      <c r="AFI463" s="3"/>
      <c r="AFJ463" s="3"/>
      <c r="AFK463" s="3"/>
      <c r="AFL463" s="3"/>
      <c r="AFM463" s="3"/>
      <c r="AFN463" s="3"/>
      <c r="AFO463" s="3"/>
      <c r="AFP463" s="3"/>
      <c r="AFQ463" s="3"/>
      <c r="AFR463" s="3"/>
      <c r="AFS463" s="3"/>
      <c r="AFT463" s="3"/>
      <c r="AFU463" s="3"/>
      <c r="AFV463" s="3"/>
      <c r="AFW463" s="3"/>
      <c r="AFX463" s="3"/>
      <c r="AFY463" s="3"/>
      <c r="AFZ463" s="3"/>
      <c r="AGA463" s="3"/>
      <c r="AGB463" s="3"/>
      <c r="AGC463" s="3"/>
      <c r="AGD463" s="3"/>
      <c r="AGE463" s="3"/>
      <c r="AGF463" s="3"/>
      <c r="AGG463" s="3"/>
      <c r="AGH463" s="3"/>
      <c r="AGI463" s="3"/>
      <c r="AGJ463" s="3"/>
      <c r="AGK463" s="3"/>
      <c r="AGL463" s="3"/>
      <c r="AGM463" s="3"/>
      <c r="AGN463" s="3"/>
      <c r="AGO463" s="3"/>
      <c r="AGP463" s="3"/>
      <c r="AGQ463" s="3"/>
      <c r="AGR463" s="3"/>
      <c r="AGS463" s="3"/>
      <c r="AGT463" s="3"/>
      <c r="AGU463" s="3"/>
      <c r="AGV463" s="3"/>
      <c r="AGW463" s="3"/>
      <c r="AGX463" s="3"/>
      <c r="AGY463" s="3"/>
      <c r="AGZ463" s="3"/>
      <c r="AHA463" s="3"/>
      <c r="AHB463" s="3"/>
      <c r="AHC463" s="3"/>
      <c r="AHD463" s="3"/>
      <c r="AHE463" s="3"/>
      <c r="AHF463" s="3"/>
      <c r="AHG463" s="3"/>
      <c r="AHH463" s="3"/>
      <c r="AHI463" s="3"/>
      <c r="AHJ463" s="3"/>
      <c r="AHK463" s="3"/>
      <c r="AHL463" s="3"/>
      <c r="AHM463" s="3"/>
      <c r="AHN463" s="3"/>
      <c r="AHO463" s="3"/>
      <c r="AHP463" s="3"/>
      <c r="AHQ463" s="3"/>
      <c r="AHR463" s="3"/>
      <c r="AHS463" s="3"/>
      <c r="AHT463" s="3"/>
      <c r="AHU463" s="3"/>
      <c r="AHV463" s="3"/>
      <c r="AHW463" s="3"/>
      <c r="AHX463" s="3"/>
      <c r="AHY463" s="3"/>
      <c r="AHZ463" s="3"/>
      <c r="AIA463" s="3"/>
      <c r="AIB463" s="3"/>
      <c r="AIC463" s="3"/>
      <c r="AID463" s="3"/>
      <c r="AIE463" s="3"/>
      <c r="AIF463" s="3"/>
      <c r="AIG463" s="3"/>
      <c r="AIH463" s="3"/>
      <c r="AII463" s="3"/>
      <c r="AIJ463" s="3"/>
      <c r="AIK463" s="3"/>
      <c r="AIL463" s="3"/>
      <c r="AIM463" s="3"/>
      <c r="AIN463" s="3"/>
      <c r="AIO463" s="3"/>
      <c r="AIP463" s="3"/>
      <c r="AIQ463" s="3"/>
      <c r="AIR463" s="3"/>
      <c r="AIS463" s="3"/>
      <c r="AIT463" s="3"/>
      <c r="AIU463" s="3"/>
      <c r="AIV463" s="3"/>
      <c r="AIW463" s="3"/>
      <c r="AIX463" s="3"/>
      <c r="AIY463" s="3"/>
      <c r="AIZ463" s="3"/>
      <c r="AJA463" s="3"/>
      <c r="AJB463" s="3"/>
      <c r="AJC463" s="3"/>
      <c r="AJD463" s="3"/>
      <c r="AJE463" s="3"/>
      <c r="AJF463" s="3"/>
      <c r="AJG463" s="3"/>
      <c r="AJH463" s="3"/>
      <c r="AJI463" s="3"/>
      <c r="AJJ463" s="3"/>
      <c r="AJK463" s="3"/>
      <c r="AJL463" s="3"/>
      <c r="AJM463" s="3"/>
      <c r="AJN463" s="3"/>
      <c r="AJO463" s="3"/>
      <c r="AJP463" s="3"/>
      <c r="AJQ463" s="3"/>
      <c r="AJR463" s="3"/>
      <c r="AJS463" s="3"/>
      <c r="AJT463" s="3"/>
      <c r="AJU463" s="3"/>
      <c r="AJV463" s="3"/>
      <c r="AJW463" s="3"/>
      <c r="AJX463" s="3"/>
      <c r="AJY463" s="3"/>
      <c r="AJZ463" s="3"/>
      <c r="AKA463" s="3"/>
      <c r="AKB463" s="3"/>
      <c r="AKC463" s="3"/>
      <c r="AKD463" s="3"/>
      <c r="AKE463" s="3"/>
      <c r="AKF463" s="3"/>
      <c r="AKG463" s="3"/>
      <c r="AKH463" s="3"/>
      <c r="AKI463" s="3"/>
      <c r="AKJ463" s="3"/>
      <c r="AKK463" s="3"/>
      <c r="AKL463" s="3"/>
      <c r="AKM463" s="3"/>
      <c r="AKN463" s="3"/>
      <c r="AKO463" s="3"/>
      <c r="AKP463" s="3"/>
      <c r="AKQ463" s="3"/>
      <c r="AKR463" s="3"/>
      <c r="AKS463" s="3"/>
      <c r="AKT463" s="3"/>
      <c r="AKU463" s="3"/>
      <c r="AKV463" s="3"/>
      <c r="AKW463" s="3"/>
      <c r="AKX463" s="3"/>
      <c r="AKY463" s="3"/>
      <c r="AKZ463" s="3"/>
      <c r="ALA463" s="3"/>
      <c r="ALB463" s="3"/>
      <c r="ALC463" s="3"/>
      <c r="ALD463" s="3"/>
      <c r="ALE463" s="3"/>
      <c r="ALF463" s="3"/>
      <c r="ALG463" s="3"/>
      <c r="ALH463" s="3"/>
      <c r="ALI463" s="3"/>
      <c r="ALJ463" s="3"/>
      <c r="ALK463" s="3"/>
      <c r="ALL463" s="3"/>
      <c r="ALM463" s="3"/>
      <c r="ALN463" s="3"/>
      <c r="ALO463" s="3"/>
      <c r="ALP463" s="3"/>
      <c r="ALQ463" s="3"/>
      <c r="ALR463" s="3"/>
      <c r="ALS463" s="3"/>
      <c r="ALT463" s="3"/>
      <c r="ALU463" s="3"/>
      <c r="ALV463" s="3"/>
      <c r="ALW463" s="3"/>
      <c r="ALX463" s="3"/>
      <c r="ALY463" s="3"/>
      <c r="ALZ463" s="3"/>
      <c r="AMA463" s="3"/>
      <c r="AMB463" s="3"/>
      <c r="AMC463" s="3"/>
      <c r="AMD463" s="3"/>
      <c r="AME463" s="3"/>
      <c r="AMF463" s="3"/>
      <c r="AMG463" s="3"/>
      <c r="AMH463" s="3"/>
      <c r="AMI463" s="3"/>
      <c r="AMJ463" s="3"/>
      <c r="AMK463" s="3"/>
      <c r="AML463" s="3"/>
      <c r="AMM463" s="3"/>
      <c r="AMN463" s="3"/>
      <c r="AMO463" s="3"/>
      <c r="AMP463" s="3"/>
      <c r="AMQ463" s="3"/>
      <c r="AMR463" s="3"/>
      <c r="AMS463" s="3"/>
      <c r="AMT463" s="3"/>
      <c r="AMU463" s="3"/>
      <c r="AMV463" s="3"/>
      <c r="AMW463" s="3"/>
      <c r="AMX463" s="3"/>
      <c r="AMY463" s="3"/>
      <c r="AMZ463" s="3"/>
      <c r="ANA463" s="3"/>
      <c r="ANB463" s="3"/>
      <c r="ANC463" s="3"/>
      <c r="AND463" s="3"/>
      <c r="ANE463" s="3"/>
      <c r="ANF463" s="3"/>
      <c r="ANG463" s="3"/>
      <c r="ANH463" s="3"/>
      <c r="ANI463" s="3"/>
      <c r="ANJ463" s="3"/>
      <c r="ANK463" s="3"/>
      <c r="ANL463" s="3"/>
      <c r="ANM463" s="3"/>
      <c r="ANN463" s="3"/>
      <c r="ANO463" s="3"/>
      <c r="ANP463" s="3"/>
      <c r="ANQ463" s="3"/>
      <c r="ANR463" s="3"/>
      <c r="ANS463" s="3"/>
      <c r="ANT463" s="3"/>
      <c r="ANU463" s="3"/>
      <c r="ANV463" s="3"/>
      <c r="ANW463" s="3"/>
      <c r="ANX463" s="3"/>
      <c r="ANY463" s="3"/>
      <c r="ANZ463" s="3"/>
      <c r="AOA463" s="3"/>
      <c r="AOB463" s="3"/>
      <c r="AOC463" s="3"/>
      <c r="AOD463" s="3"/>
      <c r="AOE463" s="3"/>
      <c r="AOF463" s="3"/>
      <c r="AOG463" s="3"/>
      <c r="AOH463" s="3"/>
      <c r="AOI463" s="3"/>
      <c r="AOJ463" s="3"/>
      <c r="AOK463" s="3"/>
      <c r="AOL463" s="3"/>
      <c r="AOM463" s="3"/>
      <c r="AON463" s="3"/>
      <c r="AOO463" s="3"/>
      <c r="AOP463" s="3"/>
      <c r="AOQ463" s="3"/>
      <c r="AOR463" s="3"/>
      <c r="AOS463" s="3"/>
      <c r="AOT463" s="3"/>
      <c r="AOU463" s="3"/>
      <c r="AOV463" s="3"/>
      <c r="AOW463" s="3"/>
      <c r="AOX463" s="3"/>
      <c r="AOY463" s="3"/>
      <c r="AOZ463" s="3"/>
      <c r="APA463" s="3"/>
      <c r="APB463" s="3"/>
      <c r="APC463" s="3"/>
      <c r="APD463" s="3"/>
      <c r="APE463" s="3"/>
      <c r="APF463" s="3"/>
      <c r="APG463" s="3"/>
      <c r="APH463" s="3"/>
      <c r="API463" s="3"/>
      <c r="APJ463" s="3"/>
      <c r="APK463" s="3"/>
      <c r="APL463" s="3"/>
      <c r="APM463" s="3"/>
      <c r="APN463" s="3"/>
      <c r="APO463" s="3"/>
      <c r="APP463" s="3"/>
      <c r="APQ463" s="3"/>
      <c r="APR463" s="3"/>
      <c r="APS463" s="3"/>
      <c r="APT463" s="3"/>
      <c r="APU463" s="3"/>
      <c r="APV463" s="3"/>
      <c r="APW463" s="3"/>
      <c r="APX463" s="3"/>
      <c r="APY463" s="3"/>
      <c r="APZ463" s="3"/>
      <c r="AQA463" s="3"/>
      <c r="AQB463" s="3"/>
      <c r="AQC463" s="3"/>
      <c r="AQD463" s="3"/>
      <c r="AQE463" s="3"/>
      <c r="AQF463" s="3"/>
      <c r="AQG463" s="3"/>
      <c r="AQH463" s="3"/>
      <c r="AQI463" s="3"/>
      <c r="AQJ463" s="3"/>
      <c r="AQK463" s="3"/>
      <c r="AQL463" s="3"/>
      <c r="AQM463" s="3"/>
      <c r="AQN463" s="3"/>
      <c r="AQO463" s="3"/>
      <c r="AQP463" s="3"/>
      <c r="AQQ463" s="3"/>
      <c r="AQR463" s="3"/>
      <c r="AQS463" s="3"/>
      <c r="AQT463" s="3"/>
      <c r="AQU463" s="3"/>
      <c r="AQV463" s="3"/>
      <c r="AQW463" s="3"/>
      <c r="AQX463" s="3"/>
      <c r="AQY463" s="3"/>
      <c r="AQZ463" s="3"/>
      <c r="ARA463" s="3"/>
      <c r="ARB463" s="3"/>
      <c r="ARC463" s="3"/>
      <c r="ARD463" s="3"/>
      <c r="ARE463" s="3"/>
      <c r="ARF463" s="3"/>
      <c r="ARG463" s="3"/>
      <c r="ARH463" s="3"/>
      <c r="ARI463" s="3"/>
      <c r="ARJ463" s="3"/>
      <c r="ARK463" s="3"/>
      <c r="ARL463" s="3"/>
      <c r="ARM463" s="3"/>
      <c r="ARN463" s="3"/>
      <c r="ARO463" s="3"/>
      <c r="ARP463" s="3"/>
      <c r="ARQ463" s="3"/>
      <c r="ARR463" s="3"/>
      <c r="ARS463" s="3"/>
      <c r="ART463" s="3"/>
      <c r="ARU463" s="3"/>
      <c r="ARV463" s="3"/>
      <c r="ARW463" s="3"/>
      <c r="ARX463" s="3"/>
      <c r="ARY463" s="3"/>
      <c r="ARZ463" s="3"/>
      <c r="ASA463" s="3"/>
      <c r="ASB463" s="3"/>
      <c r="ASC463" s="3"/>
      <c r="ASD463" s="3"/>
      <c r="ASE463" s="3"/>
      <c r="ASF463" s="3"/>
      <c r="ASG463" s="3"/>
      <c r="ASH463" s="3"/>
      <c r="ASI463" s="3"/>
      <c r="ASJ463" s="3"/>
      <c r="ASK463" s="3"/>
      <c r="ASL463" s="3"/>
      <c r="ASM463" s="3"/>
      <c r="ASN463" s="3"/>
      <c r="ASO463" s="3"/>
      <c r="ASP463" s="3"/>
      <c r="ASQ463" s="3"/>
      <c r="ASR463" s="3"/>
      <c r="ASS463" s="3"/>
      <c r="AST463" s="3"/>
      <c r="ASU463" s="3"/>
      <c r="ASV463" s="3"/>
      <c r="ASW463" s="3"/>
      <c r="ASX463" s="3"/>
      <c r="ASY463" s="3"/>
      <c r="ASZ463" s="3"/>
      <c r="ATA463" s="3"/>
      <c r="ATB463" s="3"/>
      <c r="ATC463" s="3"/>
      <c r="ATD463" s="3"/>
      <c r="ATE463" s="3"/>
      <c r="ATF463" s="3"/>
      <c r="ATG463" s="3"/>
      <c r="ATH463" s="3"/>
      <c r="ATI463" s="3"/>
      <c r="ATJ463" s="3"/>
      <c r="ATK463" s="3"/>
      <c r="ATL463" s="3"/>
      <c r="ATM463" s="3"/>
      <c r="ATN463" s="3"/>
      <c r="ATO463" s="3"/>
      <c r="ATP463" s="3"/>
      <c r="ATQ463" s="3"/>
      <c r="ATR463" s="3"/>
      <c r="ATS463" s="3"/>
      <c r="ATT463" s="3"/>
      <c r="ATU463" s="3"/>
      <c r="ATV463" s="3"/>
      <c r="ATW463" s="3"/>
      <c r="ATX463" s="3"/>
      <c r="ATY463" s="3"/>
      <c r="ATZ463" s="3"/>
      <c r="AUA463" s="3"/>
      <c r="AUB463" s="3"/>
      <c r="AUC463" s="3"/>
      <c r="AUD463" s="3"/>
      <c r="AUE463" s="3"/>
      <c r="AUF463" s="3"/>
      <c r="AUG463" s="3"/>
      <c r="AUH463" s="3"/>
      <c r="AUI463" s="3"/>
      <c r="AUJ463" s="3"/>
      <c r="AUK463" s="3"/>
      <c r="AUL463" s="3"/>
      <c r="AUM463" s="3"/>
      <c r="AUN463" s="3"/>
      <c r="AUO463" s="3"/>
      <c r="AUP463" s="3"/>
      <c r="AUQ463" s="3"/>
      <c r="AUR463" s="3"/>
      <c r="AUS463" s="3"/>
      <c r="AUT463" s="3"/>
      <c r="AUU463" s="3"/>
      <c r="AUV463" s="3"/>
      <c r="AUW463" s="3"/>
      <c r="AUX463" s="3"/>
      <c r="AUY463" s="3"/>
      <c r="AUZ463" s="3"/>
      <c r="AVA463" s="3"/>
      <c r="AVB463" s="3"/>
      <c r="AVC463" s="3"/>
      <c r="AVD463" s="3"/>
      <c r="AVE463" s="3"/>
      <c r="AVF463" s="3"/>
      <c r="AVG463" s="3"/>
      <c r="AVH463" s="3"/>
      <c r="AVI463" s="3"/>
      <c r="AVJ463" s="3"/>
      <c r="AVK463" s="3"/>
      <c r="AVL463" s="3"/>
      <c r="AVM463" s="3"/>
      <c r="AVN463" s="3"/>
      <c r="AVO463" s="3"/>
      <c r="AVP463" s="3"/>
      <c r="AVQ463" s="3"/>
      <c r="AVR463" s="3"/>
      <c r="AVS463" s="3"/>
      <c r="AVT463" s="3"/>
      <c r="AVU463" s="3"/>
      <c r="AVV463" s="3"/>
      <c r="AVW463" s="3"/>
      <c r="AVX463" s="3"/>
      <c r="AVY463" s="3"/>
      <c r="AVZ463" s="3"/>
      <c r="AWA463" s="3"/>
      <c r="AWB463" s="3"/>
      <c r="AWC463" s="3"/>
      <c r="AWD463" s="3"/>
      <c r="AWE463" s="3"/>
      <c r="AWF463" s="3"/>
      <c r="AWG463" s="3"/>
      <c r="AWH463" s="3"/>
      <c r="AWI463" s="3"/>
      <c r="AWJ463" s="3"/>
      <c r="AWK463" s="3"/>
      <c r="AWL463" s="3"/>
      <c r="AWM463" s="3"/>
      <c r="AWN463" s="3"/>
      <c r="AWO463" s="3"/>
      <c r="AWP463" s="3"/>
      <c r="AWQ463" s="3"/>
      <c r="AWR463" s="3"/>
      <c r="AWS463" s="3"/>
      <c r="AWT463" s="3"/>
      <c r="AWU463" s="3"/>
      <c r="AWV463" s="3"/>
      <c r="AWW463" s="3"/>
      <c r="AWX463" s="3"/>
      <c r="AWY463" s="3"/>
      <c r="AWZ463" s="3"/>
      <c r="AXA463" s="3"/>
      <c r="AXB463" s="3"/>
      <c r="AXC463" s="3"/>
      <c r="AXD463" s="3"/>
      <c r="AXE463" s="3"/>
      <c r="AXF463" s="3"/>
      <c r="AXG463" s="3"/>
      <c r="AXH463" s="3"/>
      <c r="AXI463" s="3"/>
      <c r="AXJ463" s="3"/>
      <c r="AXK463" s="3"/>
      <c r="AXL463" s="3"/>
      <c r="AXM463" s="3"/>
      <c r="AXN463" s="3"/>
      <c r="AXO463" s="3"/>
      <c r="AXP463" s="3"/>
      <c r="AXQ463" s="3"/>
      <c r="AXR463" s="3"/>
      <c r="AXS463" s="3"/>
      <c r="AXT463" s="3"/>
      <c r="AXU463" s="3"/>
      <c r="AXV463" s="3"/>
      <c r="AXW463" s="3"/>
      <c r="AXX463" s="3"/>
      <c r="AXY463" s="3"/>
      <c r="AXZ463" s="3"/>
      <c r="AYA463" s="3"/>
      <c r="AYB463" s="3"/>
      <c r="AYC463" s="3"/>
      <c r="AYD463" s="3"/>
      <c r="AYE463" s="3"/>
      <c r="AYF463" s="3"/>
      <c r="AYG463" s="3"/>
      <c r="AYH463" s="3"/>
      <c r="AYI463" s="3"/>
      <c r="AYJ463" s="3"/>
      <c r="AYK463" s="3"/>
      <c r="AYL463" s="3"/>
      <c r="AYM463" s="3"/>
      <c r="AYN463" s="3"/>
      <c r="AYO463" s="3"/>
      <c r="AYP463" s="3"/>
      <c r="AYQ463" s="3"/>
      <c r="AYR463" s="3"/>
      <c r="AYS463" s="3"/>
      <c r="AYT463" s="3"/>
      <c r="AYU463" s="3"/>
      <c r="AYV463" s="3"/>
      <c r="AYW463" s="3"/>
      <c r="AYX463" s="3"/>
      <c r="AYY463" s="3"/>
      <c r="AYZ463" s="3"/>
      <c r="AZA463" s="3"/>
      <c r="AZB463" s="3"/>
      <c r="AZC463" s="3"/>
      <c r="AZD463" s="3"/>
      <c r="AZE463" s="3"/>
      <c r="AZF463" s="3"/>
      <c r="AZG463" s="3"/>
      <c r="AZH463" s="3"/>
      <c r="AZI463" s="3"/>
      <c r="AZJ463" s="3"/>
      <c r="AZK463" s="3"/>
      <c r="AZL463" s="3"/>
      <c r="AZM463" s="3"/>
      <c r="AZN463" s="3"/>
      <c r="AZO463" s="3"/>
      <c r="AZP463" s="3"/>
      <c r="AZQ463" s="3"/>
      <c r="AZR463" s="3"/>
      <c r="AZS463" s="3"/>
      <c r="AZT463" s="3"/>
      <c r="AZU463" s="3"/>
      <c r="AZV463" s="3"/>
      <c r="AZW463" s="3"/>
      <c r="AZX463" s="3"/>
      <c r="AZY463" s="3"/>
      <c r="AZZ463" s="3"/>
      <c r="BAA463" s="3"/>
      <c r="BAB463" s="3"/>
      <c r="BAC463" s="3"/>
      <c r="BAD463" s="3"/>
      <c r="BAE463" s="3"/>
      <c r="BAF463" s="3"/>
      <c r="BAG463" s="3"/>
      <c r="BAH463" s="3"/>
      <c r="BAI463" s="3"/>
      <c r="BAJ463" s="3"/>
      <c r="BAK463" s="3"/>
      <c r="BAL463" s="3"/>
      <c r="BAM463" s="3"/>
      <c r="BAN463" s="3"/>
      <c r="BAO463" s="3"/>
      <c r="BAP463" s="3"/>
      <c r="BAQ463" s="3"/>
      <c r="BAR463" s="3"/>
      <c r="BAS463" s="3"/>
      <c r="BAT463" s="3"/>
      <c r="BAU463" s="3"/>
      <c r="BAV463" s="3"/>
      <c r="BAW463" s="3"/>
      <c r="BAX463" s="3"/>
      <c r="BAY463" s="3"/>
      <c r="BAZ463" s="3"/>
      <c r="BBA463" s="3"/>
      <c r="BBB463" s="3"/>
      <c r="BBC463" s="3"/>
      <c r="BBD463" s="3"/>
      <c r="BBE463" s="3"/>
      <c r="BBF463" s="3"/>
      <c r="BBG463" s="3"/>
      <c r="BBH463" s="3"/>
      <c r="BBI463" s="3"/>
      <c r="BBJ463" s="3"/>
      <c r="BBK463" s="3"/>
      <c r="BBL463" s="3"/>
      <c r="BBM463" s="3"/>
      <c r="BBN463" s="3"/>
      <c r="BBO463" s="3"/>
      <c r="BBP463" s="3"/>
      <c r="BBQ463" s="3"/>
      <c r="BBR463" s="3"/>
      <c r="BBS463" s="3"/>
      <c r="BBT463" s="3"/>
      <c r="BBU463" s="3"/>
      <c r="BBV463" s="3"/>
      <c r="BBW463" s="3"/>
      <c r="BBX463" s="3"/>
      <c r="BBY463" s="3"/>
      <c r="BBZ463" s="3"/>
      <c r="BCA463" s="3"/>
      <c r="BCB463" s="3"/>
      <c r="BCC463" s="3"/>
      <c r="BCD463" s="3"/>
      <c r="BCE463" s="3"/>
      <c r="BCF463" s="3"/>
      <c r="BCG463" s="3"/>
      <c r="BCH463" s="3"/>
      <c r="BCI463" s="3"/>
      <c r="BCJ463" s="3"/>
      <c r="BCK463" s="3"/>
      <c r="BCL463" s="3"/>
      <c r="BCM463" s="3"/>
      <c r="BCN463" s="3"/>
      <c r="BCO463" s="3"/>
      <c r="BCP463" s="3"/>
      <c r="BCQ463" s="3"/>
      <c r="BCR463" s="3"/>
      <c r="BCS463" s="3"/>
      <c r="BCT463" s="3"/>
      <c r="BCU463" s="3"/>
      <c r="BCV463" s="3"/>
      <c r="BCW463" s="3"/>
      <c r="BCX463" s="3"/>
      <c r="BCY463" s="3"/>
      <c r="BCZ463" s="3"/>
      <c r="BDA463" s="3"/>
      <c r="BDB463" s="3"/>
      <c r="BDC463" s="3"/>
      <c r="BDD463" s="3"/>
      <c r="BDE463" s="3"/>
      <c r="BDF463" s="3"/>
      <c r="BDG463" s="3"/>
      <c r="BDH463" s="3"/>
      <c r="BDI463" s="3"/>
      <c r="BDJ463" s="3"/>
      <c r="BDK463" s="3"/>
      <c r="BDL463" s="3"/>
      <c r="BDM463" s="3"/>
      <c r="BDN463" s="3"/>
      <c r="BDO463" s="3"/>
      <c r="BDP463" s="3"/>
      <c r="BDQ463" s="3"/>
      <c r="BDR463" s="3"/>
      <c r="BDS463" s="3"/>
      <c r="BDT463" s="3"/>
      <c r="BDU463" s="3"/>
      <c r="BDV463" s="3"/>
      <c r="BDW463" s="3"/>
      <c r="BDX463" s="3"/>
      <c r="BDY463" s="3"/>
      <c r="BDZ463" s="3"/>
      <c r="BEA463" s="3"/>
      <c r="BEB463" s="3"/>
      <c r="BEC463" s="3"/>
      <c r="BED463" s="3"/>
      <c r="BEE463" s="3"/>
      <c r="BEF463" s="3"/>
      <c r="BEG463" s="3"/>
      <c r="BEH463" s="3"/>
      <c r="BEI463" s="3"/>
      <c r="BEJ463" s="3"/>
      <c r="BEK463" s="3"/>
      <c r="BEL463" s="3"/>
      <c r="BEM463" s="3"/>
      <c r="BEN463" s="3"/>
      <c r="BEO463" s="3"/>
      <c r="BEP463" s="3"/>
      <c r="BEQ463" s="3"/>
      <c r="BER463" s="3"/>
      <c r="BES463" s="3"/>
      <c r="BET463" s="3"/>
      <c r="BEU463" s="3"/>
      <c r="BEV463" s="3"/>
      <c r="BEW463" s="3"/>
      <c r="BEX463" s="3"/>
      <c r="BEY463" s="3"/>
      <c r="BEZ463" s="3"/>
      <c r="BFA463" s="3"/>
      <c r="BFB463" s="3"/>
      <c r="BFC463" s="3"/>
      <c r="BFD463" s="3"/>
      <c r="BFE463" s="3"/>
      <c r="BFF463" s="3"/>
      <c r="BFG463" s="3"/>
      <c r="BFH463" s="3"/>
      <c r="BFI463" s="3"/>
      <c r="BFJ463" s="3"/>
      <c r="BFK463" s="3"/>
      <c r="BFL463" s="3"/>
      <c r="BFM463" s="3"/>
      <c r="BFN463" s="3"/>
      <c r="BFO463" s="3"/>
      <c r="BFP463" s="3"/>
      <c r="BFQ463" s="3"/>
      <c r="BFR463" s="3"/>
      <c r="BFS463" s="3"/>
      <c r="BFT463" s="3"/>
      <c r="BFU463" s="3"/>
      <c r="BFV463" s="3"/>
      <c r="BFW463" s="3"/>
      <c r="BFX463" s="3"/>
      <c r="BFY463" s="3"/>
      <c r="BFZ463" s="3"/>
      <c r="BGA463" s="3"/>
      <c r="BGB463" s="3"/>
      <c r="BGC463" s="3"/>
      <c r="BGD463" s="3"/>
      <c r="BGE463" s="3"/>
      <c r="BGF463" s="3"/>
      <c r="BGG463" s="3"/>
      <c r="BGH463" s="3"/>
      <c r="BGI463" s="3"/>
      <c r="BGJ463" s="3"/>
      <c r="BGK463" s="3"/>
      <c r="BGL463" s="3"/>
      <c r="BGM463" s="3"/>
      <c r="BGN463" s="3"/>
      <c r="BGO463" s="3"/>
      <c r="BGP463" s="3"/>
      <c r="BGQ463" s="3"/>
      <c r="BGR463" s="3"/>
      <c r="BGS463" s="3"/>
      <c r="BGT463" s="3"/>
      <c r="BGU463" s="3"/>
      <c r="BGV463" s="3"/>
      <c r="BGW463" s="3"/>
      <c r="BGX463" s="3"/>
      <c r="BGY463" s="3"/>
      <c r="BGZ463" s="3"/>
      <c r="BHA463" s="3"/>
      <c r="BHB463" s="3"/>
      <c r="BHC463" s="3"/>
      <c r="BHD463" s="3"/>
      <c r="BHE463" s="3"/>
      <c r="BHF463" s="3"/>
      <c r="BHG463" s="3"/>
      <c r="BHH463" s="3"/>
      <c r="BHI463" s="3"/>
      <c r="BHJ463" s="3"/>
      <c r="BHK463" s="3"/>
      <c r="BHL463" s="3"/>
      <c r="BHM463" s="3"/>
      <c r="BHN463" s="3"/>
      <c r="BHO463" s="3"/>
      <c r="BHP463" s="3"/>
      <c r="BHQ463" s="3"/>
      <c r="BHR463" s="3"/>
      <c r="BHS463" s="3"/>
      <c r="BHT463" s="3"/>
      <c r="BHU463" s="3"/>
      <c r="BHV463" s="3"/>
      <c r="BHW463" s="3"/>
      <c r="BHX463" s="3"/>
      <c r="BHY463" s="3"/>
      <c r="BHZ463" s="3"/>
      <c r="BIA463" s="3"/>
      <c r="BIB463" s="3"/>
      <c r="BIC463" s="3"/>
      <c r="BID463" s="3"/>
      <c r="BIE463" s="3"/>
      <c r="BIF463" s="3"/>
      <c r="BIG463" s="3"/>
      <c r="BIH463" s="3"/>
      <c r="BII463" s="3"/>
      <c r="BIJ463" s="3"/>
      <c r="BIK463" s="3"/>
      <c r="BIL463" s="3"/>
      <c r="BIM463" s="3"/>
      <c r="BIN463" s="3"/>
      <c r="BIO463" s="3"/>
      <c r="BIP463" s="3"/>
      <c r="BIQ463" s="3"/>
      <c r="BIR463" s="3"/>
      <c r="BIS463" s="3"/>
      <c r="BIT463" s="3"/>
      <c r="BIU463" s="3"/>
      <c r="BIV463" s="3"/>
      <c r="BIW463" s="3"/>
      <c r="BIX463" s="3"/>
      <c r="BIY463" s="3"/>
      <c r="BIZ463" s="3"/>
      <c r="BJA463" s="3"/>
      <c r="BJB463" s="3"/>
      <c r="BJC463" s="3"/>
      <c r="BJD463" s="3"/>
      <c r="BJE463" s="3"/>
      <c r="BJF463" s="3"/>
      <c r="BJG463" s="3"/>
      <c r="BJH463" s="3"/>
      <c r="BJI463" s="3"/>
      <c r="BJJ463" s="3"/>
      <c r="BJK463" s="3"/>
      <c r="BJL463" s="3"/>
      <c r="BJM463" s="3"/>
      <c r="BJN463" s="3"/>
      <c r="BJO463" s="3"/>
      <c r="BJP463" s="3"/>
      <c r="BJQ463" s="3"/>
      <c r="BJR463" s="3"/>
      <c r="BJS463" s="3"/>
      <c r="BJT463" s="3"/>
      <c r="BJU463" s="3"/>
      <c r="BJV463" s="3"/>
      <c r="BJW463" s="3"/>
      <c r="BJX463" s="3"/>
      <c r="BJY463" s="3"/>
      <c r="BJZ463" s="3"/>
      <c r="BKA463" s="3"/>
      <c r="BKB463" s="3"/>
      <c r="BKC463" s="3"/>
      <c r="BKD463" s="3"/>
      <c r="BKE463" s="3"/>
      <c r="BKF463" s="3"/>
      <c r="BKG463" s="3"/>
      <c r="BKH463" s="3"/>
      <c r="BKI463" s="3"/>
      <c r="BKJ463" s="3"/>
      <c r="BKK463" s="3"/>
      <c r="BKL463" s="3"/>
      <c r="BKM463" s="3"/>
      <c r="BKN463" s="3"/>
      <c r="BKO463" s="3"/>
      <c r="BKP463" s="3"/>
      <c r="BKQ463" s="3"/>
      <c r="BKR463" s="3"/>
      <c r="BKS463" s="3"/>
      <c r="BKT463" s="3"/>
      <c r="BKU463" s="3"/>
      <c r="BKV463" s="3"/>
      <c r="BKW463" s="3"/>
      <c r="BKX463" s="3"/>
      <c r="BKY463" s="3"/>
      <c r="BKZ463" s="3"/>
      <c r="BLA463" s="3"/>
      <c r="BLB463" s="3"/>
      <c r="BLC463" s="3"/>
      <c r="BLD463" s="3"/>
      <c r="BLE463" s="3"/>
      <c r="BLF463" s="3"/>
      <c r="BLG463" s="3"/>
      <c r="BLH463" s="3"/>
      <c r="BLI463" s="3"/>
      <c r="BLJ463" s="3"/>
      <c r="BLK463" s="3"/>
      <c r="BLL463" s="3"/>
      <c r="BLM463" s="3"/>
      <c r="BLN463" s="3"/>
      <c r="BLO463" s="3"/>
      <c r="BLP463" s="3"/>
      <c r="BLQ463" s="3"/>
      <c r="BLR463" s="3"/>
      <c r="BLS463" s="3"/>
      <c r="BLT463" s="3"/>
      <c r="BLU463" s="3"/>
      <c r="BLV463" s="3"/>
      <c r="BLW463" s="3"/>
      <c r="BLX463" s="3"/>
      <c r="BLY463" s="3"/>
      <c r="BLZ463" s="3"/>
      <c r="BMA463" s="3"/>
      <c r="BMB463" s="3"/>
      <c r="BMC463" s="3"/>
      <c r="BMD463" s="3"/>
      <c r="BME463" s="3"/>
      <c r="BMF463" s="3"/>
      <c r="BMG463" s="3"/>
      <c r="BMH463" s="3"/>
      <c r="BMI463" s="3"/>
      <c r="BMJ463" s="3"/>
      <c r="BMK463" s="3"/>
      <c r="BML463" s="3"/>
      <c r="BMM463" s="3"/>
      <c r="BMN463" s="3"/>
      <c r="BMO463" s="3"/>
      <c r="BMP463" s="3"/>
      <c r="BMQ463" s="3"/>
      <c r="BMR463" s="3"/>
      <c r="BMS463" s="3"/>
      <c r="BMT463" s="3"/>
      <c r="BMU463" s="3"/>
      <c r="BMV463" s="3"/>
      <c r="BMW463" s="3"/>
      <c r="BMX463" s="3"/>
      <c r="BMY463" s="3"/>
      <c r="BMZ463" s="3"/>
      <c r="BNA463" s="3"/>
      <c r="BNB463" s="3"/>
      <c r="BNC463" s="3"/>
      <c r="BND463" s="3"/>
      <c r="BNE463" s="3"/>
      <c r="BNF463" s="3"/>
      <c r="BNG463" s="3"/>
      <c r="BNH463" s="3"/>
      <c r="BNI463" s="3"/>
      <c r="BNJ463" s="3"/>
      <c r="BNK463" s="3"/>
      <c r="BNL463" s="3"/>
      <c r="BNM463" s="3"/>
      <c r="BNN463" s="3"/>
      <c r="BNO463" s="3"/>
      <c r="BNP463" s="3"/>
      <c r="BNQ463" s="3"/>
      <c r="BNR463" s="3"/>
      <c r="BNS463" s="3"/>
      <c r="BNT463" s="3"/>
      <c r="BNU463" s="3"/>
      <c r="BNV463" s="3"/>
      <c r="BNW463" s="3"/>
      <c r="BNX463" s="3"/>
      <c r="BNY463" s="3"/>
      <c r="BNZ463" s="3"/>
      <c r="BOA463" s="3"/>
      <c r="BOB463" s="3"/>
      <c r="BOC463" s="3"/>
      <c r="BOD463" s="3"/>
      <c r="BOE463" s="3"/>
      <c r="BOF463" s="3"/>
      <c r="BOG463" s="3"/>
      <c r="BOH463" s="3"/>
      <c r="BOI463" s="3"/>
      <c r="BOJ463" s="3"/>
      <c r="BOK463" s="3"/>
      <c r="BOL463" s="3"/>
      <c r="BOM463" s="3"/>
      <c r="BON463" s="3"/>
      <c r="BOO463" s="3"/>
      <c r="BOP463" s="3"/>
      <c r="BOQ463" s="3"/>
      <c r="BOR463" s="3"/>
      <c r="BOS463" s="3"/>
      <c r="BOT463" s="3"/>
      <c r="BOU463" s="3"/>
      <c r="BOV463" s="3"/>
      <c r="BOW463" s="3"/>
      <c r="BOX463" s="3"/>
      <c r="BOY463" s="3"/>
      <c r="BOZ463" s="3"/>
      <c r="BPA463" s="3"/>
      <c r="BPB463" s="3"/>
      <c r="BPC463" s="3"/>
      <c r="BPD463" s="3"/>
      <c r="BPE463" s="3"/>
      <c r="BPF463" s="3"/>
      <c r="BPG463" s="3"/>
      <c r="BPH463" s="3"/>
      <c r="BPI463" s="3"/>
      <c r="BPJ463" s="3"/>
      <c r="BPK463" s="3"/>
      <c r="BPL463" s="3"/>
      <c r="BPM463" s="3"/>
      <c r="BPN463" s="3"/>
      <c r="BPO463" s="3"/>
      <c r="BPP463" s="3"/>
      <c r="BPQ463" s="3"/>
      <c r="BPR463" s="3"/>
      <c r="BPS463" s="3"/>
      <c r="BPT463" s="3"/>
      <c r="BPU463" s="3"/>
      <c r="BPV463" s="3"/>
      <c r="BPW463" s="3"/>
      <c r="BPX463" s="3"/>
      <c r="BPY463" s="3"/>
      <c r="BPZ463" s="3"/>
      <c r="BQA463" s="3"/>
      <c r="BQB463" s="3"/>
      <c r="BQC463" s="3"/>
      <c r="BQD463" s="3"/>
      <c r="BQE463" s="3"/>
      <c r="BQF463" s="3"/>
      <c r="BQG463" s="3"/>
      <c r="BQH463" s="3"/>
      <c r="BQI463" s="3"/>
      <c r="BQJ463" s="3"/>
      <c r="BQK463" s="3"/>
      <c r="BQL463" s="3"/>
      <c r="BQM463" s="3"/>
      <c r="BQN463" s="3"/>
      <c r="BQO463" s="3"/>
      <c r="BQP463" s="3"/>
      <c r="BQQ463" s="3"/>
      <c r="BQR463" s="3"/>
      <c r="BQS463" s="3"/>
      <c r="BQT463" s="3"/>
      <c r="BQU463" s="3"/>
      <c r="BQV463" s="3"/>
      <c r="BQW463" s="3"/>
      <c r="BQX463" s="3"/>
      <c r="BQY463" s="3"/>
      <c r="BQZ463" s="3"/>
      <c r="BRA463" s="3"/>
      <c r="BRB463" s="3"/>
      <c r="BRC463" s="3"/>
      <c r="BRD463" s="3"/>
      <c r="BRE463" s="3"/>
      <c r="BRF463" s="3"/>
      <c r="BRG463" s="3"/>
      <c r="BRH463" s="3"/>
      <c r="BRI463" s="3"/>
      <c r="BRJ463" s="3"/>
      <c r="BRK463" s="3"/>
      <c r="BRL463" s="3"/>
      <c r="BRM463" s="3"/>
      <c r="BRN463" s="3"/>
      <c r="BRO463" s="3"/>
      <c r="BRP463" s="3"/>
      <c r="BRQ463" s="3"/>
      <c r="BRR463" s="3"/>
      <c r="BRS463" s="3"/>
      <c r="BRT463" s="3"/>
      <c r="BRU463" s="3"/>
      <c r="BRV463" s="3"/>
      <c r="BRW463" s="3"/>
      <c r="BRX463" s="3"/>
      <c r="BRY463" s="3"/>
      <c r="BRZ463" s="3"/>
    </row>
    <row r="464" spans="1:1846" s="4" customFormat="1" x14ac:dyDescent="0.3">
      <c r="A464" s="812"/>
      <c r="B464" s="793"/>
      <c r="C464" s="793"/>
      <c r="D464" s="812"/>
      <c r="E464" s="542" t="s">
        <v>632</v>
      </c>
      <c r="F464" s="829"/>
      <c r="G464" s="804"/>
      <c r="H464" s="817"/>
      <c r="I464" s="816"/>
      <c r="J464" s="816"/>
      <c r="K464" s="816"/>
      <c r="L464" s="768"/>
      <c r="M464" s="833"/>
      <c r="N464" s="887"/>
      <c r="O464" s="887"/>
      <c r="P464" s="887"/>
      <c r="Q464" s="839"/>
      <c r="R464" s="837"/>
      <c r="S464" s="816"/>
      <c r="T464" s="816"/>
      <c r="U464" s="816"/>
      <c r="V464" s="828"/>
      <c r="W464" s="837"/>
      <c r="X464" s="816"/>
      <c r="Y464" s="816"/>
      <c r="Z464" s="815"/>
      <c r="AA464" s="897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  <c r="AEL464" s="3"/>
      <c r="AEM464" s="3"/>
      <c r="AEN464" s="3"/>
      <c r="AEO464" s="3"/>
      <c r="AEP464" s="3"/>
      <c r="AEQ464" s="3"/>
      <c r="AER464" s="3"/>
      <c r="AES464" s="3"/>
      <c r="AET464" s="3"/>
      <c r="AEU464" s="3"/>
      <c r="AEV464" s="3"/>
      <c r="AEW464" s="3"/>
      <c r="AEX464" s="3"/>
      <c r="AEY464" s="3"/>
      <c r="AEZ464" s="3"/>
      <c r="AFA464" s="3"/>
      <c r="AFB464" s="3"/>
      <c r="AFC464" s="3"/>
      <c r="AFD464" s="3"/>
      <c r="AFE464" s="3"/>
      <c r="AFF464" s="3"/>
      <c r="AFG464" s="3"/>
      <c r="AFH464" s="3"/>
      <c r="AFI464" s="3"/>
      <c r="AFJ464" s="3"/>
      <c r="AFK464" s="3"/>
      <c r="AFL464" s="3"/>
      <c r="AFM464" s="3"/>
      <c r="AFN464" s="3"/>
      <c r="AFO464" s="3"/>
      <c r="AFP464" s="3"/>
      <c r="AFQ464" s="3"/>
      <c r="AFR464" s="3"/>
      <c r="AFS464" s="3"/>
      <c r="AFT464" s="3"/>
      <c r="AFU464" s="3"/>
      <c r="AFV464" s="3"/>
      <c r="AFW464" s="3"/>
      <c r="AFX464" s="3"/>
      <c r="AFY464" s="3"/>
      <c r="AFZ464" s="3"/>
      <c r="AGA464" s="3"/>
      <c r="AGB464" s="3"/>
      <c r="AGC464" s="3"/>
      <c r="AGD464" s="3"/>
      <c r="AGE464" s="3"/>
      <c r="AGF464" s="3"/>
      <c r="AGG464" s="3"/>
      <c r="AGH464" s="3"/>
      <c r="AGI464" s="3"/>
      <c r="AGJ464" s="3"/>
      <c r="AGK464" s="3"/>
      <c r="AGL464" s="3"/>
      <c r="AGM464" s="3"/>
      <c r="AGN464" s="3"/>
      <c r="AGO464" s="3"/>
      <c r="AGP464" s="3"/>
      <c r="AGQ464" s="3"/>
      <c r="AGR464" s="3"/>
      <c r="AGS464" s="3"/>
      <c r="AGT464" s="3"/>
      <c r="AGU464" s="3"/>
      <c r="AGV464" s="3"/>
      <c r="AGW464" s="3"/>
      <c r="AGX464" s="3"/>
      <c r="AGY464" s="3"/>
      <c r="AGZ464" s="3"/>
      <c r="AHA464" s="3"/>
      <c r="AHB464" s="3"/>
      <c r="AHC464" s="3"/>
      <c r="AHD464" s="3"/>
      <c r="AHE464" s="3"/>
      <c r="AHF464" s="3"/>
      <c r="AHG464" s="3"/>
      <c r="AHH464" s="3"/>
      <c r="AHI464" s="3"/>
      <c r="AHJ464" s="3"/>
      <c r="AHK464" s="3"/>
      <c r="AHL464" s="3"/>
      <c r="AHM464" s="3"/>
      <c r="AHN464" s="3"/>
      <c r="AHO464" s="3"/>
      <c r="AHP464" s="3"/>
      <c r="AHQ464" s="3"/>
      <c r="AHR464" s="3"/>
      <c r="AHS464" s="3"/>
      <c r="AHT464" s="3"/>
      <c r="AHU464" s="3"/>
      <c r="AHV464" s="3"/>
      <c r="AHW464" s="3"/>
      <c r="AHX464" s="3"/>
      <c r="AHY464" s="3"/>
      <c r="AHZ464" s="3"/>
      <c r="AIA464" s="3"/>
      <c r="AIB464" s="3"/>
      <c r="AIC464" s="3"/>
      <c r="AID464" s="3"/>
      <c r="AIE464" s="3"/>
      <c r="AIF464" s="3"/>
      <c r="AIG464" s="3"/>
      <c r="AIH464" s="3"/>
      <c r="AII464" s="3"/>
      <c r="AIJ464" s="3"/>
      <c r="AIK464" s="3"/>
      <c r="AIL464" s="3"/>
      <c r="AIM464" s="3"/>
      <c r="AIN464" s="3"/>
      <c r="AIO464" s="3"/>
      <c r="AIP464" s="3"/>
      <c r="AIQ464" s="3"/>
      <c r="AIR464" s="3"/>
      <c r="AIS464" s="3"/>
      <c r="AIT464" s="3"/>
      <c r="AIU464" s="3"/>
      <c r="AIV464" s="3"/>
      <c r="AIW464" s="3"/>
      <c r="AIX464" s="3"/>
      <c r="AIY464" s="3"/>
      <c r="AIZ464" s="3"/>
      <c r="AJA464" s="3"/>
      <c r="AJB464" s="3"/>
      <c r="AJC464" s="3"/>
      <c r="AJD464" s="3"/>
      <c r="AJE464" s="3"/>
      <c r="AJF464" s="3"/>
      <c r="AJG464" s="3"/>
      <c r="AJH464" s="3"/>
      <c r="AJI464" s="3"/>
      <c r="AJJ464" s="3"/>
      <c r="AJK464" s="3"/>
      <c r="AJL464" s="3"/>
      <c r="AJM464" s="3"/>
      <c r="AJN464" s="3"/>
      <c r="AJO464" s="3"/>
      <c r="AJP464" s="3"/>
      <c r="AJQ464" s="3"/>
      <c r="AJR464" s="3"/>
      <c r="AJS464" s="3"/>
      <c r="AJT464" s="3"/>
      <c r="AJU464" s="3"/>
      <c r="AJV464" s="3"/>
      <c r="AJW464" s="3"/>
      <c r="AJX464" s="3"/>
      <c r="AJY464" s="3"/>
      <c r="AJZ464" s="3"/>
      <c r="AKA464" s="3"/>
      <c r="AKB464" s="3"/>
      <c r="AKC464" s="3"/>
      <c r="AKD464" s="3"/>
      <c r="AKE464" s="3"/>
      <c r="AKF464" s="3"/>
      <c r="AKG464" s="3"/>
      <c r="AKH464" s="3"/>
      <c r="AKI464" s="3"/>
      <c r="AKJ464" s="3"/>
      <c r="AKK464" s="3"/>
      <c r="AKL464" s="3"/>
      <c r="AKM464" s="3"/>
      <c r="AKN464" s="3"/>
      <c r="AKO464" s="3"/>
      <c r="AKP464" s="3"/>
      <c r="AKQ464" s="3"/>
      <c r="AKR464" s="3"/>
      <c r="AKS464" s="3"/>
      <c r="AKT464" s="3"/>
      <c r="AKU464" s="3"/>
      <c r="AKV464" s="3"/>
      <c r="AKW464" s="3"/>
      <c r="AKX464" s="3"/>
      <c r="AKY464" s="3"/>
      <c r="AKZ464" s="3"/>
      <c r="ALA464" s="3"/>
      <c r="ALB464" s="3"/>
      <c r="ALC464" s="3"/>
      <c r="ALD464" s="3"/>
      <c r="ALE464" s="3"/>
      <c r="ALF464" s="3"/>
      <c r="ALG464" s="3"/>
      <c r="ALH464" s="3"/>
      <c r="ALI464" s="3"/>
      <c r="ALJ464" s="3"/>
      <c r="ALK464" s="3"/>
      <c r="ALL464" s="3"/>
      <c r="ALM464" s="3"/>
      <c r="ALN464" s="3"/>
      <c r="ALO464" s="3"/>
      <c r="ALP464" s="3"/>
      <c r="ALQ464" s="3"/>
      <c r="ALR464" s="3"/>
      <c r="ALS464" s="3"/>
      <c r="ALT464" s="3"/>
      <c r="ALU464" s="3"/>
      <c r="ALV464" s="3"/>
      <c r="ALW464" s="3"/>
      <c r="ALX464" s="3"/>
      <c r="ALY464" s="3"/>
      <c r="ALZ464" s="3"/>
      <c r="AMA464" s="3"/>
      <c r="AMB464" s="3"/>
      <c r="AMC464" s="3"/>
      <c r="AMD464" s="3"/>
      <c r="AME464" s="3"/>
      <c r="AMF464" s="3"/>
      <c r="AMG464" s="3"/>
      <c r="AMH464" s="3"/>
      <c r="AMI464" s="3"/>
      <c r="AMJ464" s="3"/>
      <c r="AMK464" s="3"/>
      <c r="AML464" s="3"/>
      <c r="AMM464" s="3"/>
      <c r="AMN464" s="3"/>
      <c r="AMO464" s="3"/>
      <c r="AMP464" s="3"/>
      <c r="AMQ464" s="3"/>
      <c r="AMR464" s="3"/>
      <c r="AMS464" s="3"/>
      <c r="AMT464" s="3"/>
      <c r="AMU464" s="3"/>
      <c r="AMV464" s="3"/>
      <c r="AMW464" s="3"/>
      <c r="AMX464" s="3"/>
      <c r="AMY464" s="3"/>
      <c r="AMZ464" s="3"/>
      <c r="ANA464" s="3"/>
      <c r="ANB464" s="3"/>
      <c r="ANC464" s="3"/>
      <c r="AND464" s="3"/>
      <c r="ANE464" s="3"/>
      <c r="ANF464" s="3"/>
      <c r="ANG464" s="3"/>
      <c r="ANH464" s="3"/>
      <c r="ANI464" s="3"/>
      <c r="ANJ464" s="3"/>
      <c r="ANK464" s="3"/>
      <c r="ANL464" s="3"/>
      <c r="ANM464" s="3"/>
      <c r="ANN464" s="3"/>
      <c r="ANO464" s="3"/>
      <c r="ANP464" s="3"/>
      <c r="ANQ464" s="3"/>
      <c r="ANR464" s="3"/>
      <c r="ANS464" s="3"/>
      <c r="ANT464" s="3"/>
      <c r="ANU464" s="3"/>
      <c r="ANV464" s="3"/>
      <c r="ANW464" s="3"/>
      <c r="ANX464" s="3"/>
      <c r="ANY464" s="3"/>
      <c r="ANZ464" s="3"/>
      <c r="AOA464" s="3"/>
      <c r="AOB464" s="3"/>
      <c r="AOC464" s="3"/>
      <c r="AOD464" s="3"/>
      <c r="AOE464" s="3"/>
      <c r="AOF464" s="3"/>
      <c r="AOG464" s="3"/>
      <c r="AOH464" s="3"/>
      <c r="AOI464" s="3"/>
      <c r="AOJ464" s="3"/>
      <c r="AOK464" s="3"/>
      <c r="AOL464" s="3"/>
      <c r="AOM464" s="3"/>
      <c r="AON464" s="3"/>
      <c r="AOO464" s="3"/>
      <c r="AOP464" s="3"/>
      <c r="AOQ464" s="3"/>
      <c r="AOR464" s="3"/>
      <c r="AOS464" s="3"/>
      <c r="AOT464" s="3"/>
      <c r="AOU464" s="3"/>
      <c r="AOV464" s="3"/>
      <c r="AOW464" s="3"/>
      <c r="AOX464" s="3"/>
      <c r="AOY464" s="3"/>
      <c r="AOZ464" s="3"/>
      <c r="APA464" s="3"/>
      <c r="APB464" s="3"/>
      <c r="APC464" s="3"/>
      <c r="APD464" s="3"/>
      <c r="APE464" s="3"/>
      <c r="APF464" s="3"/>
      <c r="APG464" s="3"/>
      <c r="APH464" s="3"/>
      <c r="API464" s="3"/>
      <c r="APJ464" s="3"/>
      <c r="APK464" s="3"/>
      <c r="APL464" s="3"/>
      <c r="APM464" s="3"/>
      <c r="APN464" s="3"/>
      <c r="APO464" s="3"/>
      <c r="APP464" s="3"/>
      <c r="APQ464" s="3"/>
      <c r="APR464" s="3"/>
      <c r="APS464" s="3"/>
      <c r="APT464" s="3"/>
      <c r="APU464" s="3"/>
      <c r="APV464" s="3"/>
      <c r="APW464" s="3"/>
      <c r="APX464" s="3"/>
      <c r="APY464" s="3"/>
      <c r="APZ464" s="3"/>
      <c r="AQA464" s="3"/>
      <c r="AQB464" s="3"/>
      <c r="AQC464" s="3"/>
      <c r="AQD464" s="3"/>
      <c r="AQE464" s="3"/>
      <c r="AQF464" s="3"/>
      <c r="AQG464" s="3"/>
      <c r="AQH464" s="3"/>
      <c r="AQI464" s="3"/>
      <c r="AQJ464" s="3"/>
      <c r="AQK464" s="3"/>
      <c r="AQL464" s="3"/>
      <c r="AQM464" s="3"/>
      <c r="AQN464" s="3"/>
      <c r="AQO464" s="3"/>
      <c r="AQP464" s="3"/>
      <c r="AQQ464" s="3"/>
      <c r="AQR464" s="3"/>
      <c r="AQS464" s="3"/>
      <c r="AQT464" s="3"/>
      <c r="AQU464" s="3"/>
      <c r="AQV464" s="3"/>
      <c r="AQW464" s="3"/>
      <c r="AQX464" s="3"/>
      <c r="AQY464" s="3"/>
      <c r="AQZ464" s="3"/>
      <c r="ARA464" s="3"/>
      <c r="ARB464" s="3"/>
      <c r="ARC464" s="3"/>
      <c r="ARD464" s="3"/>
      <c r="ARE464" s="3"/>
      <c r="ARF464" s="3"/>
      <c r="ARG464" s="3"/>
      <c r="ARH464" s="3"/>
      <c r="ARI464" s="3"/>
      <c r="ARJ464" s="3"/>
      <c r="ARK464" s="3"/>
      <c r="ARL464" s="3"/>
      <c r="ARM464" s="3"/>
      <c r="ARN464" s="3"/>
      <c r="ARO464" s="3"/>
      <c r="ARP464" s="3"/>
      <c r="ARQ464" s="3"/>
      <c r="ARR464" s="3"/>
      <c r="ARS464" s="3"/>
      <c r="ART464" s="3"/>
      <c r="ARU464" s="3"/>
      <c r="ARV464" s="3"/>
      <c r="ARW464" s="3"/>
      <c r="ARX464" s="3"/>
      <c r="ARY464" s="3"/>
      <c r="ARZ464" s="3"/>
      <c r="ASA464" s="3"/>
      <c r="ASB464" s="3"/>
      <c r="ASC464" s="3"/>
      <c r="ASD464" s="3"/>
      <c r="ASE464" s="3"/>
      <c r="ASF464" s="3"/>
      <c r="ASG464" s="3"/>
      <c r="ASH464" s="3"/>
      <c r="ASI464" s="3"/>
      <c r="ASJ464" s="3"/>
      <c r="ASK464" s="3"/>
      <c r="ASL464" s="3"/>
      <c r="ASM464" s="3"/>
      <c r="ASN464" s="3"/>
      <c r="ASO464" s="3"/>
      <c r="ASP464" s="3"/>
      <c r="ASQ464" s="3"/>
      <c r="ASR464" s="3"/>
      <c r="ASS464" s="3"/>
      <c r="AST464" s="3"/>
      <c r="ASU464" s="3"/>
      <c r="ASV464" s="3"/>
      <c r="ASW464" s="3"/>
      <c r="ASX464" s="3"/>
      <c r="ASY464" s="3"/>
      <c r="ASZ464" s="3"/>
      <c r="ATA464" s="3"/>
      <c r="ATB464" s="3"/>
      <c r="ATC464" s="3"/>
      <c r="ATD464" s="3"/>
      <c r="ATE464" s="3"/>
      <c r="ATF464" s="3"/>
      <c r="ATG464" s="3"/>
      <c r="ATH464" s="3"/>
      <c r="ATI464" s="3"/>
      <c r="ATJ464" s="3"/>
      <c r="ATK464" s="3"/>
      <c r="ATL464" s="3"/>
      <c r="ATM464" s="3"/>
      <c r="ATN464" s="3"/>
      <c r="ATO464" s="3"/>
      <c r="ATP464" s="3"/>
      <c r="ATQ464" s="3"/>
      <c r="ATR464" s="3"/>
      <c r="ATS464" s="3"/>
      <c r="ATT464" s="3"/>
      <c r="ATU464" s="3"/>
      <c r="ATV464" s="3"/>
      <c r="ATW464" s="3"/>
      <c r="ATX464" s="3"/>
      <c r="ATY464" s="3"/>
      <c r="ATZ464" s="3"/>
      <c r="AUA464" s="3"/>
      <c r="AUB464" s="3"/>
      <c r="AUC464" s="3"/>
      <c r="AUD464" s="3"/>
      <c r="AUE464" s="3"/>
      <c r="AUF464" s="3"/>
      <c r="AUG464" s="3"/>
      <c r="AUH464" s="3"/>
      <c r="AUI464" s="3"/>
      <c r="AUJ464" s="3"/>
      <c r="AUK464" s="3"/>
      <c r="AUL464" s="3"/>
      <c r="AUM464" s="3"/>
      <c r="AUN464" s="3"/>
      <c r="AUO464" s="3"/>
      <c r="AUP464" s="3"/>
      <c r="AUQ464" s="3"/>
      <c r="AUR464" s="3"/>
      <c r="AUS464" s="3"/>
      <c r="AUT464" s="3"/>
      <c r="AUU464" s="3"/>
      <c r="AUV464" s="3"/>
      <c r="AUW464" s="3"/>
      <c r="AUX464" s="3"/>
      <c r="AUY464" s="3"/>
      <c r="AUZ464" s="3"/>
      <c r="AVA464" s="3"/>
      <c r="AVB464" s="3"/>
      <c r="AVC464" s="3"/>
      <c r="AVD464" s="3"/>
      <c r="AVE464" s="3"/>
      <c r="AVF464" s="3"/>
      <c r="AVG464" s="3"/>
      <c r="AVH464" s="3"/>
      <c r="AVI464" s="3"/>
      <c r="AVJ464" s="3"/>
      <c r="AVK464" s="3"/>
      <c r="AVL464" s="3"/>
      <c r="AVM464" s="3"/>
      <c r="AVN464" s="3"/>
      <c r="AVO464" s="3"/>
      <c r="AVP464" s="3"/>
      <c r="AVQ464" s="3"/>
      <c r="AVR464" s="3"/>
      <c r="AVS464" s="3"/>
      <c r="AVT464" s="3"/>
      <c r="AVU464" s="3"/>
      <c r="AVV464" s="3"/>
      <c r="AVW464" s="3"/>
      <c r="AVX464" s="3"/>
      <c r="AVY464" s="3"/>
      <c r="AVZ464" s="3"/>
      <c r="AWA464" s="3"/>
      <c r="AWB464" s="3"/>
      <c r="AWC464" s="3"/>
      <c r="AWD464" s="3"/>
      <c r="AWE464" s="3"/>
      <c r="AWF464" s="3"/>
      <c r="AWG464" s="3"/>
      <c r="AWH464" s="3"/>
      <c r="AWI464" s="3"/>
      <c r="AWJ464" s="3"/>
      <c r="AWK464" s="3"/>
      <c r="AWL464" s="3"/>
      <c r="AWM464" s="3"/>
      <c r="AWN464" s="3"/>
      <c r="AWO464" s="3"/>
      <c r="AWP464" s="3"/>
      <c r="AWQ464" s="3"/>
      <c r="AWR464" s="3"/>
      <c r="AWS464" s="3"/>
      <c r="AWT464" s="3"/>
      <c r="AWU464" s="3"/>
      <c r="AWV464" s="3"/>
      <c r="AWW464" s="3"/>
      <c r="AWX464" s="3"/>
      <c r="AWY464" s="3"/>
      <c r="AWZ464" s="3"/>
      <c r="AXA464" s="3"/>
      <c r="AXB464" s="3"/>
      <c r="AXC464" s="3"/>
      <c r="AXD464" s="3"/>
      <c r="AXE464" s="3"/>
      <c r="AXF464" s="3"/>
      <c r="AXG464" s="3"/>
      <c r="AXH464" s="3"/>
      <c r="AXI464" s="3"/>
      <c r="AXJ464" s="3"/>
      <c r="AXK464" s="3"/>
      <c r="AXL464" s="3"/>
      <c r="AXM464" s="3"/>
      <c r="AXN464" s="3"/>
      <c r="AXO464" s="3"/>
      <c r="AXP464" s="3"/>
      <c r="AXQ464" s="3"/>
      <c r="AXR464" s="3"/>
      <c r="AXS464" s="3"/>
      <c r="AXT464" s="3"/>
      <c r="AXU464" s="3"/>
      <c r="AXV464" s="3"/>
      <c r="AXW464" s="3"/>
      <c r="AXX464" s="3"/>
      <c r="AXY464" s="3"/>
      <c r="AXZ464" s="3"/>
      <c r="AYA464" s="3"/>
      <c r="AYB464" s="3"/>
      <c r="AYC464" s="3"/>
      <c r="AYD464" s="3"/>
      <c r="AYE464" s="3"/>
      <c r="AYF464" s="3"/>
      <c r="AYG464" s="3"/>
      <c r="AYH464" s="3"/>
      <c r="AYI464" s="3"/>
      <c r="AYJ464" s="3"/>
      <c r="AYK464" s="3"/>
      <c r="AYL464" s="3"/>
      <c r="AYM464" s="3"/>
      <c r="AYN464" s="3"/>
      <c r="AYO464" s="3"/>
      <c r="AYP464" s="3"/>
      <c r="AYQ464" s="3"/>
      <c r="AYR464" s="3"/>
      <c r="AYS464" s="3"/>
      <c r="AYT464" s="3"/>
      <c r="AYU464" s="3"/>
      <c r="AYV464" s="3"/>
      <c r="AYW464" s="3"/>
      <c r="AYX464" s="3"/>
      <c r="AYY464" s="3"/>
      <c r="AYZ464" s="3"/>
      <c r="AZA464" s="3"/>
      <c r="AZB464" s="3"/>
      <c r="AZC464" s="3"/>
      <c r="AZD464" s="3"/>
      <c r="AZE464" s="3"/>
      <c r="AZF464" s="3"/>
      <c r="AZG464" s="3"/>
      <c r="AZH464" s="3"/>
      <c r="AZI464" s="3"/>
      <c r="AZJ464" s="3"/>
      <c r="AZK464" s="3"/>
      <c r="AZL464" s="3"/>
      <c r="AZM464" s="3"/>
      <c r="AZN464" s="3"/>
      <c r="AZO464" s="3"/>
      <c r="AZP464" s="3"/>
      <c r="AZQ464" s="3"/>
      <c r="AZR464" s="3"/>
      <c r="AZS464" s="3"/>
      <c r="AZT464" s="3"/>
      <c r="AZU464" s="3"/>
      <c r="AZV464" s="3"/>
      <c r="AZW464" s="3"/>
      <c r="AZX464" s="3"/>
      <c r="AZY464" s="3"/>
      <c r="AZZ464" s="3"/>
      <c r="BAA464" s="3"/>
      <c r="BAB464" s="3"/>
      <c r="BAC464" s="3"/>
      <c r="BAD464" s="3"/>
      <c r="BAE464" s="3"/>
      <c r="BAF464" s="3"/>
      <c r="BAG464" s="3"/>
      <c r="BAH464" s="3"/>
      <c r="BAI464" s="3"/>
      <c r="BAJ464" s="3"/>
      <c r="BAK464" s="3"/>
      <c r="BAL464" s="3"/>
      <c r="BAM464" s="3"/>
      <c r="BAN464" s="3"/>
      <c r="BAO464" s="3"/>
      <c r="BAP464" s="3"/>
      <c r="BAQ464" s="3"/>
      <c r="BAR464" s="3"/>
      <c r="BAS464" s="3"/>
      <c r="BAT464" s="3"/>
      <c r="BAU464" s="3"/>
      <c r="BAV464" s="3"/>
      <c r="BAW464" s="3"/>
      <c r="BAX464" s="3"/>
      <c r="BAY464" s="3"/>
      <c r="BAZ464" s="3"/>
      <c r="BBA464" s="3"/>
      <c r="BBB464" s="3"/>
      <c r="BBC464" s="3"/>
      <c r="BBD464" s="3"/>
      <c r="BBE464" s="3"/>
      <c r="BBF464" s="3"/>
      <c r="BBG464" s="3"/>
      <c r="BBH464" s="3"/>
      <c r="BBI464" s="3"/>
      <c r="BBJ464" s="3"/>
      <c r="BBK464" s="3"/>
      <c r="BBL464" s="3"/>
      <c r="BBM464" s="3"/>
      <c r="BBN464" s="3"/>
      <c r="BBO464" s="3"/>
      <c r="BBP464" s="3"/>
      <c r="BBQ464" s="3"/>
      <c r="BBR464" s="3"/>
      <c r="BBS464" s="3"/>
      <c r="BBT464" s="3"/>
      <c r="BBU464" s="3"/>
      <c r="BBV464" s="3"/>
      <c r="BBW464" s="3"/>
      <c r="BBX464" s="3"/>
      <c r="BBY464" s="3"/>
      <c r="BBZ464" s="3"/>
      <c r="BCA464" s="3"/>
      <c r="BCB464" s="3"/>
      <c r="BCC464" s="3"/>
      <c r="BCD464" s="3"/>
      <c r="BCE464" s="3"/>
      <c r="BCF464" s="3"/>
      <c r="BCG464" s="3"/>
      <c r="BCH464" s="3"/>
      <c r="BCI464" s="3"/>
      <c r="BCJ464" s="3"/>
      <c r="BCK464" s="3"/>
      <c r="BCL464" s="3"/>
      <c r="BCM464" s="3"/>
      <c r="BCN464" s="3"/>
      <c r="BCO464" s="3"/>
      <c r="BCP464" s="3"/>
      <c r="BCQ464" s="3"/>
      <c r="BCR464" s="3"/>
      <c r="BCS464" s="3"/>
      <c r="BCT464" s="3"/>
      <c r="BCU464" s="3"/>
      <c r="BCV464" s="3"/>
      <c r="BCW464" s="3"/>
      <c r="BCX464" s="3"/>
      <c r="BCY464" s="3"/>
      <c r="BCZ464" s="3"/>
      <c r="BDA464" s="3"/>
      <c r="BDB464" s="3"/>
      <c r="BDC464" s="3"/>
      <c r="BDD464" s="3"/>
      <c r="BDE464" s="3"/>
      <c r="BDF464" s="3"/>
      <c r="BDG464" s="3"/>
      <c r="BDH464" s="3"/>
      <c r="BDI464" s="3"/>
      <c r="BDJ464" s="3"/>
      <c r="BDK464" s="3"/>
      <c r="BDL464" s="3"/>
      <c r="BDM464" s="3"/>
      <c r="BDN464" s="3"/>
      <c r="BDO464" s="3"/>
      <c r="BDP464" s="3"/>
      <c r="BDQ464" s="3"/>
      <c r="BDR464" s="3"/>
      <c r="BDS464" s="3"/>
      <c r="BDT464" s="3"/>
      <c r="BDU464" s="3"/>
      <c r="BDV464" s="3"/>
      <c r="BDW464" s="3"/>
      <c r="BDX464" s="3"/>
      <c r="BDY464" s="3"/>
      <c r="BDZ464" s="3"/>
      <c r="BEA464" s="3"/>
      <c r="BEB464" s="3"/>
      <c r="BEC464" s="3"/>
      <c r="BED464" s="3"/>
      <c r="BEE464" s="3"/>
      <c r="BEF464" s="3"/>
      <c r="BEG464" s="3"/>
      <c r="BEH464" s="3"/>
      <c r="BEI464" s="3"/>
      <c r="BEJ464" s="3"/>
      <c r="BEK464" s="3"/>
      <c r="BEL464" s="3"/>
      <c r="BEM464" s="3"/>
      <c r="BEN464" s="3"/>
      <c r="BEO464" s="3"/>
      <c r="BEP464" s="3"/>
      <c r="BEQ464" s="3"/>
      <c r="BER464" s="3"/>
      <c r="BES464" s="3"/>
      <c r="BET464" s="3"/>
      <c r="BEU464" s="3"/>
      <c r="BEV464" s="3"/>
      <c r="BEW464" s="3"/>
      <c r="BEX464" s="3"/>
      <c r="BEY464" s="3"/>
      <c r="BEZ464" s="3"/>
      <c r="BFA464" s="3"/>
      <c r="BFB464" s="3"/>
      <c r="BFC464" s="3"/>
      <c r="BFD464" s="3"/>
      <c r="BFE464" s="3"/>
      <c r="BFF464" s="3"/>
      <c r="BFG464" s="3"/>
      <c r="BFH464" s="3"/>
      <c r="BFI464" s="3"/>
      <c r="BFJ464" s="3"/>
      <c r="BFK464" s="3"/>
      <c r="BFL464" s="3"/>
      <c r="BFM464" s="3"/>
      <c r="BFN464" s="3"/>
      <c r="BFO464" s="3"/>
      <c r="BFP464" s="3"/>
      <c r="BFQ464" s="3"/>
      <c r="BFR464" s="3"/>
      <c r="BFS464" s="3"/>
      <c r="BFT464" s="3"/>
      <c r="BFU464" s="3"/>
      <c r="BFV464" s="3"/>
      <c r="BFW464" s="3"/>
      <c r="BFX464" s="3"/>
      <c r="BFY464" s="3"/>
      <c r="BFZ464" s="3"/>
      <c r="BGA464" s="3"/>
      <c r="BGB464" s="3"/>
      <c r="BGC464" s="3"/>
      <c r="BGD464" s="3"/>
      <c r="BGE464" s="3"/>
      <c r="BGF464" s="3"/>
      <c r="BGG464" s="3"/>
      <c r="BGH464" s="3"/>
      <c r="BGI464" s="3"/>
      <c r="BGJ464" s="3"/>
      <c r="BGK464" s="3"/>
      <c r="BGL464" s="3"/>
      <c r="BGM464" s="3"/>
      <c r="BGN464" s="3"/>
      <c r="BGO464" s="3"/>
      <c r="BGP464" s="3"/>
      <c r="BGQ464" s="3"/>
      <c r="BGR464" s="3"/>
      <c r="BGS464" s="3"/>
      <c r="BGT464" s="3"/>
      <c r="BGU464" s="3"/>
      <c r="BGV464" s="3"/>
      <c r="BGW464" s="3"/>
      <c r="BGX464" s="3"/>
      <c r="BGY464" s="3"/>
      <c r="BGZ464" s="3"/>
      <c r="BHA464" s="3"/>
      <c r="BHB464" s="3"/>
      <c r="BHC464" s="3"/>
      <c r="BHD464" s="3"/>
      <c r="BHE464" s="3"/>
      <c r="BHF464" s="3"/>
      <c r="BHG464" s="3"/>
      <c r="BHH464" s="3"/>
      <c r="BHI464" s="3"/>
      <c r="BHJ464" s="3"/>
      <c r="BHK464" s="3"/>
      <c r="BHL464" s="3"/>
      <c r="BHM464" s="3"/>
      <c r="BHN464" s="3"/>
      <c r="BHO464" s="3"/>
      <c r="BHP464" s="3"/>
      <c r="BHQ464" s="3"/>
      <c r="BHR464" s="3"/>
      <c r="BHS464" s="3"/>
      <c r="BHT464" s="3"/>
      <c r="BHU464" s="3"/>
      <c r="BHV464" s="3"/>
      <c r="BHW464" s="3"/>
      <c r="BHX464" s="3"/>
      <c r="BHY464" s="3"/>
      <c r="BHZ464" s="3"/>
      <c r="BIA464" s="3"/>
      <c r="BIB464" s="3"/>
      <c r="BIC464" s="3"/>
      <c r="BID464" s="3"/>
      <c r="BIE464" s="3"/>
      <c r="BIF464" s="3"/>
      <c r="BIG464" s="3"/>
      <c r="BIH464" s="3"/>
      <c r="BII464" s="3"/>
      <c r="BIJ464" s="3"/>
      <c r="BIK464" s="3"/>
      <c r="BIL464" s="3"/>
      <c r="BIM464" s="3"/>
      <c r="BIN464" s="3"/>
      <c r="BIO464" s="3"/>
      <c r="BIP464" s="3"/>
      <c r="BIQ464" s="3"/>
      <c r="BIR464" s="3"/>
      <c r="BIS464" s="3"/>
      <c r="BIT464" s="3"/>
      <c r="BIU464" s="3"/>
      <c r="BIV464" s="3"/>
      <c r="BIW464" s="3"/>
      <c r="BIX464" s="3"/>
      <c r="BIY464" s="3"/>
      <c r="BIZ464" s="3"/>
      <c r="BJA464" s="3"/>
      <c r="BJB464" s="3"/>
      <c r="BJC464" s="3"/>
      <c r="BJD464" s="3"/>
      <c r="BJE464" s="3"/>
      <c r="BJF464" s="3"/>
      <c r="BJG464" s="3"/>
      <c r="BJH464" s="3"/>
      <c r="BJI464" s="3"/>
      <c r="BJJ464" s="3"/>
      <c r="BJK464" s="3"/>
      <c r="BJL464" s="3"/>
      <c r="BJM464" s="3"/>
      <c r="BJN464" s="3"/>
      <c r="BJO464" s="3"/>
      <c r="BJP464" s="3"/>
      <c r="BJQ464" s="3"/>
      <c r="BJR464" s="3"/>
      <c r="BJS464" s="3"/>
      <c r="BJT464" s="3"/>
      <c r="BJU464" s="3"/>
      <c r="BJV464" s="3"/>
      <c r="BJW464" s="3"/>
      <c r="BJX464" s="3"/>
      <c r="BJY464" s="3"/>
      <c r="BJZ464" s="3"/>
      <c r="BKA464" s="3"/>
      <c r="BKB464" s="3"/>
      <c r="BKC464" s="3"/>
      <c r="BKD464" s="3"/>
      <c r="BKE464" s="3"/>
      <c r="BKF464" s="3"/>
      <c r="BKG464" s="3"/>
      <c r="BKH464" s="3"/>
      <c r="BKI464" s="3"/>
      <c r="BKJ464" s="3"/>
      <c r="BKK464" s="3"/>
      <c r="BKL464" s="3"/>
      <c r="BKM464" s="3"/>
      <c r="BKN464" s="3"/>
      <c r="BKO464" s="3"/>
      <c r="BKP464" s="3"/>
      <c r="BKQ464" s="3"/>
      <c r="BKR464" s="3"/>
      <c r="BKS464" s="3"/>
      <c r="BKT464" s="3"/>
      <c r="BKU464" s="3"/>
      <c r="BKV464" s="3"/>
      <c r="BKW464" s="3"/>
      <c r="BKX464" s="3"/>
      <c r="BKY464" s="3"/>
      <c r="BKZ464" s="3"/>
      <c r="BLA464" s="3"/>
      <c r="BLB464" s="3"/>
      <c r="BLC464" s="3"/>
      <c r="BLD464" s="3"/>
      <c r="BLE464" s="3"/>
      <c r="BLF464" s="3"/>
      <c r="BLG464" s="3"/>
      <c r="BLH464" s="3"/>
      <c r="BLI464" s="3"/>
      <c r="BLJ464" s="3"/>
      <c r="BLK464" s="3"/>
      <c r="BLL464" s="3"/>
      <c r="BLM464" s="3"/>
      <c r="BLN464" s="3"/>
      <c r="BLO464" s="3"/>
      <c r="BLP464" s="3"/>
      <c r="BLQ464" s="3"/>
      <c r="BLR464" s="3"/>
      <c r="BLS464" s="3"/>
      <c r="BLT464" s="3"/>
      <c r="BLU464" s="3"/>
      <c r="BLV464" s="3"/>
      <c r="BLW464" s="3"/>
      <c r="BLX464" s="3"/>
      <c r="BLY464" s="3"/>
      <c r="BLZ464" s="3"/>
      <c r="BMA464" s="3"/>
      <c r="BMB464" s="3"/>
      <c r="BMC464" s="3"/>
      <c r="BMD464" s="3"/>
      <c r="BME464" s="3"/>
      <c r="BMF464" s="3"/>
      <c r="BMG464" s="3"/>
      <c r="BMH464" s="3"/>
      <c r="BMI464" s="3"/>
      <c r="BMJ464" s="3"/>
      <c r="BMK464" s="3"/>
      <c r="BML464" s="3"/>
      <c r="BMM464" s="3"/>
      <c r="BMN464" s="3"/>
      <c r="BMO464" s="3"/>
      <c r="BMP464" s="3"/>
      <c r="BMQ464" s="3"/>
      <c r="BMR464" s="3"/>
      <c r="BMS464" s="3"/>
      <c r="BMT464" s="3"/>
      <c r="BMU464" s="3"/>
      <c r="BMV464" s="3"/>
      <c r="BMW464" s="3"/>
      <c r="BMX464" s="3"/>
      <c r="BMY464" s="3"/>
      <c r="BMZ464" s="3"/>
      <c r="BNA464" s="3"/>
      <c r="BNB464" s="3"/>
      <c r="BNC464" s="3"/>
      <c r="BND464" s="3"/>
      <c r="BNE464" s="3"/>
      <c r="BNF464" s="3"/>
      <c r="BNG464" s="3"/>
      <c r="BNH464" s="3"/>
      <c r="BNI464" s="3"/>
      <c r="BNJ464" s="3"/>
      <c r="BNK464" s="3"/>
      <c r="BNL464" s="3"/>
      <c r="BNM464" s="3"/>
      <c r="BNN464" s="3"/>
      <c r="BNO464" s="3"/>
      <c r="BNP464" s="3"/>
      <c r="BNQ464" s="3"/>
      <c r="BNR464" s="3"/>
      <c r="BNS464" s="3"/>
      <c r="BNT464" s="3"/>
      <c r="BNU464" s="3"/>
      <c r="BNV464" s="3"/>
      <c r="BNW464" s="3"/>
      <c r="BNX464" s="3"/>
      <c r="BNY464" s="3"/>
      <c r="BNZ464" s="3"/>
      <c r="BOA464" s="3"/>
      <c r="BOB464" s="3"/>
      <c r="BOC464" s="3"/>
      <c r="BOD464" s="3"/>
      <c r="BOE464" s="3"/>
      <c r="BOF464" s="3"/>
      <c r="BOG464" s="3"/>
      <c r="BOH464" s="3"/>
      <c r="BOI464" s="3"/>
      <c r="BOJ464" s="3"/>
      <c r="BOK464" s="3"/>
      <c r="BOL464" s="3"/>
      <c r="BOM464" s="3"/>
      <c r="BON464" s="3"/>
      <c r="BOO464" s="3"/>
      <c r="BOP464" s="3"/>
      <c r="BOQ464" s="3"/>
      <c r="BOR464" s="3"/>
      <c r="BOS464" s="3"/>
      <c r="BOT464" s="3"/>
      <c r="BOU464" s="3"/>
      <c r="BOV464" s="3"/>
      <c r="BOW464" s="3"/>
      <c r="BOX464" s="3"/>
      <c r="BOY464" s="3"/>
      <c r="BOZ464" s="3"/>
      <c r="BPA464" s="3"/>
      <c r="BPB464" s="3"/>
      <c r="BPC464" s="3"/>
      <c r="BPD464" s="3"/>
      <c r="BPE464" s="3"/>
      <c r="BPF464" s="3"/>
      <c r="BPG464" s="3"/>
      <c r="BPH464" s="3"/>
      <c r="BPI464" s="3"/>
      <c r="BPJ464" s="3"/>
      <c r="BPK464" s="3"/>
      <c r="BPL464" s="3"/>
      <c r="BPM464" s="3"/>
      <c r="BPN464" s="3"/>
      <c r="BPO464" s="3"/>
      <c r="BPP464" s="3"/>
      <c r="BPQ464" s="3"/>
      <c r="BPR464" s="3"/>
      <c r="BPS464" s="3"/>
      <c r="BPT464" s="3"/>
      <c r="BPU464" s="3"/>
      <c r="BPV464" s="3"/>
      <c r="BPW464" s="3"/>
      <c r="BPX464" s="3"/>
      <c r="BPY464" s="3"/>
      <c r="BPZ464" s="3"/>
      <c r="BQA464" s="3"/>
      <c r="BQB464" s="3"/>
      <c r="BQC464" s="3"/>
      <c r="BQD464" s="3"/>
      <c r="BQE464" s="3"/>
      <c r="BQF464" s="3"/>
      <c r="BQG464" s="3"/>
      <c r="BQH464" s="3"/>
      <c r="BQI464" s="3"/>
      <c r="BQJ464" s="3"/>
      <c r="BQK464" s="3"/>
      <c r="BQL464" s="3"/>
      <c r="BQM464" s="3"/>
      <c r="BQN464" s="3"/>
      <c r="BQO464" s="3"/>
      <c r="BQP464" s="3"/>
      <c r="BQQ464" s="3"/>
      <c r="BQR464" s="3"/>
      <c r="BQS464" s="3"/>
      <c r="BQT464" s="3"/>
      <c r="BQU464" s="3"/>
      <c r="BQV464" s="3"/>
      <c r="BQW464" s="3"/>
      <c r="BQX464" s="3"/>
      <c r="BQY464" s="3"/>
      <c r="BQZ464" s="3"/>
      <c r="BRA464" s="3"/>
      <c r="BRB464" s="3"/>
      <c r="BRC464" s="3"/>
      <c r="BRD464" s="3"/>
      <c r="BRE464" s="3"/>
      <c r="BRF464" s="3"/>
      <c r="BRG464" s="3"/>
      <c r="BRH464" s="3"/>
      <c r="BRI464" s="3"/>
      <c r="BRJ464" s="3"/>
      <c r="BRK464" s="3"/>
      <c r="BRL464" s="3"/>
      <c r="BRM464" s="3"/>
      <c r="BRN464" s="3"/>
      <c r="BRO464" s="3"/>
      <c r="BRP464" s="3"/>
      <c r="BRQ464" s="3"/>
      <c r="BRR464" s="3"/>
      <c r="BRS464" s="3"/>
      <c r="BRT464" s="3"/>
      <c r="BRU464" s="3"/>
      <c r="BRV464" s="3"/>
      <c r="BRW464" s="3"/>
      <c r="BRX464" s="3"/>
      <c r="BRY464" s="3"/>
      <c r="BRZ464" s="3"/>
    </row>
    <row r="465" spans="1:1846" s="4" customFormat="1" x14ac:dyDescent="0.3">
      <c r="A465" s="812"/>
      <c r="B465" s="793"/>
      <c r="C465" s="793"/>
      <c r="D465" s="813"/>
      <c r="E465" s="542" t="s">
        <v>633</v>
      </c>
      <c r="F465" s="829"/>
      <c r="G465" s="804"/>
      <c r="H465" s="817"/>
      <c r="I465" s="816"/>
      <c r="J465" s="816"/>
      <c r="K465" s="816"/>
      <c r="L465" s="768"/>
      <c r="M465" s="833"/>
      <c r="N465" s="887"/>
      <c r="O465" s="887"/>
      <c r="P465" s="887"/>
      <c r="Q465" s="839"/>
      <c r="R465" s="837"/>
      <c r="S465" s="816"/>
      <c r="T465" s="816"/>
      <c r="U465" s="816"/>
      <c r="V465" s="828"/>
      <c r="W465" s="837"/>
      <c r="X465" s="816"/>
      <c r="Y465" s="816"/>
      <c r="Z465" s="815"/>
      <c r="AA465" s="897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F465" s="3"/>
      <c r="AMG465" s="3"/>
      <c r="AMH465" s="3"/>
      <c r="AMI465" s="3"/>
      <c r="AMJ465" s="3"/>
      <c r="AMK465" s="3"/>
      <c r="AML465" s="3"/>
      <c r="AMM465" s="3"/>
      <c r="AMN465" s="3"/>
      <c r="AMO465" s="3"/>
      <c r="AMP465" s="3"/>
      <c r="AMQ465" s="3"/>
      <c r="AMR465" s="3"/>
      <c r="AMS465" s="3"/>
      <c r="AMT465" s="3"/>
      <c r="AMU465" s="3"/>
      <c r="AMV465" s="3"/>
      <c r="AMW465" s="3"/>
      <c r="AMX465" s="3"/>
      <c r="AMY465" s="3"/>
      <c r="AMZ465" s="3"/>
      <c r="ANA465" s="3"/>
      <c r="ANB465" s="3"/>
      <c r="ANC465" s="3"/>
      <c r="AND465" s="3"/>
      <c r="ANE465" s="3"/>
      <c r="ANF465" s="3"/>
      <c r="ANG465" s="3"/>
      <c r="ANH465" s="3"/>
      <c r="ANI465" s="3"/>
      <c r="ANJ465" s="3"/>
      <c r="ANK465" s="3"/>
      <c r="ANL465" s="3"/>
      <c r="ANM465" s="3"/>
      <c r="ANN465" s="3"/>
      <c r="ANO465" s="3"/>
      <c r="ANP465" s="3"/>
      <c r="ANQ465" s="3"/>
      <c r="ANR465" s="3"/>
      <c r="ANS465" s="3"/>
      <c r="ANT465" s="3"/>
      <c r="ANU465" s="3"/>
      <c r="ANV465" s="3"/>
      <c r="ANW465" s="3"/>
      <c r="ANX465" s="3"/>
      <c r="ANY465" s="3"/>
      <c r="ANZ465" s="3"/>
      <c r="AOA465" s="3"/>
      <c r="AOB465" s="3"/>
      <c r="AOC465" s="3"/>
      <c r="AOD465" s="3"/>
      <c r="AOE465" s="3"/>
      <c r="AOF465" s="3"/>
      <c r="AOG465" s="3"/>
      <c r="AOH465" s="3"/>
      <c r="AOI465" s="3"/>
      <c r="AOJ465" s="3"/>
      <c r="AOK465" s="3"/>
      <c r="AOL465" s="3"/>
      <c r="AOM465" s="3"/>
      <c r="AON465" s="3"/>
      <c r="AOO465" s="3"/>
      <c r="AOP465" s="3"/>
      <c r="AOQ465" s="3"/>
      <c r="AOR465" s="3"/>
      <c r="AOS465" s="3"/>
      <c r="AOT465" s="3"/>
      <c r="AOU465" s="3"/>
      <c r="AOV465" s="3"/>
      <c r="AOW465" s="3"/>
      <c r="AOX465" s="3"/>
      <c r="AOY465" s="3"/>
      <c r="AOZ465" s="3"/>
      <c r="APA465" s="3"/>
      <c r="APB465" s="3"/>
      <c r="APC465" s="3"/>
      <c r="APD465" s="3"/>
      <c r="APE465" s="3"/>
      <c r="APF465" s="3"/>
      <c r="APG465" s="3"/>
      <c r="APH465" s="3"/>
      <c r="API465" s="3"/>
      <c r="APJ465" s="3"/>
      <c r="APK465" s="3"/>
      <c r="APL465" s="3"/>
      <c r="APM465" s="3"/>
      <c r="APN465" s="3"/>
      <c r="APO465" s="3"/>
      <c r="APP465" s="3"/>
      <c r="APQ465" s="3"/>
      <c r="APR465" s="3"/>
      <c r="APS465" s="3"/>
      <c r="APT465" s="3"/>
      <c r="APU465" s="3"/>
      <c r="APV465" s="3"/>
      <c r="APW465" s="3"/>
      <c r="APX465" s="3"/>
      <c r="APY465" s="3"/>
      <c r="APZ465" s="3"/>
      <c r="AQA465" s="3"/>
      <c r="AQB465" s="3"/>
      <c r="AQC465" s="3"/>
      <c r="AQD465" s="3"/>
      <c r="AQE465" s="3"/>
      <c r="AQF465" s="3"/>
      <c r="AQG465" s="3"/>
      <c r="AQH465" s="3"/>
      <c r="AQI465" s="3"/>
      <c r="AQJ465" s="3"/>
      <c r="AQK465" s="3"/>
      <c r="AQL465" s="3"/>
      <c r="AQM465" s="3"/>
      <c r="AQN465" s="3"/>
      <c r="AQO465" s="3"/>
      <c r="AQP465" s="3"/>
      <c r="AQQ465" s="3"/>
      <c r="AQR465" s="3"/>
      <c r="AQS465" s="3"/>
      <c r="AQT465" s="3"/>
      <c r="AQU465" s="3"/>
      <c r="AQV465" s="3"/>
      <c r="AQW465" s="3"/>
      <c r="AQX465" s="3"/>
      <c r="AQY465" s="3"/>
      <c r="AQZ465" s="3"/>
      <c r="ARA465" s="3"/>
      <c r="ARB465" s="3"/>
      <c r="ARC465" s="3"/>
      <c r="ARD465" s="3"/>
      <c r="ARE465" s="3"/>
      <c r="ARF465" s="3"/>
      <c r="ARG465" s="3"/>
      <c r="ARH465" s="3"/>
      <c r="ARI465" s="3"/>
      <c r="ARJ465" s="3"/>
      <c r="ARK465" s="3"/>
      <c r="ARL465" s="3"/>
      <c r="ARM465" s="3"/>
      <c r="ARN465" s="3"/>
      <c r="ARO465" s="3"/>
      <c r="ARP465" s="3"/>
      <c r="ARQ465" s="3"/>
      <c r="ARR465" s="3"/>
      <c r="ARS465" s="3"/>
      <c r="ART465" s="3"/>
      <c r="ARU465" s="3"/>
      <c r="ARV465" s="3"/>
      <c r="ARW465" s="3"/>
      <c r="ARX465" s="3"/>
      <c r="ARY465" s="3"/>
      <c r="ARZ465" s="3"/>
      <c r="ASA465" s="3"/>
      <c r="ASB465" s="3"/>
      <c r="ASC465" s="3"/>
      <c r="ASD465" s="3"/>
      <c r="ASE465" s="3"/>
      <c r="ASF465" s="3"/>
      <c r="ASG465" s="3"/>
      <c r="ASH465" s="3"/>
      <c r="ASI465" s="3"/>
      <c r="ASJ465" s="3"/>
      <c r="ASK465" s="3"/>
      <c r="ASL465" s="3"/>
      <c r="ASM465" s="3"/>
      <c r="ASN465" s="3"/>
      <c r="ASO465" s="3"/>
      <c r="ASP465" s="3"/>
      <c r="ASQ465" s="3"/>
      <c r="ASR465" s="3"/>
      <c r="ASS465" s="3"/>
      <c r="AST465" s="3"/>
      <c r="ASU465" s="3"/>
      <c r="ASV465" s="3"/>
      <c r="ASW465" s="3"/>
      <c r="ASX465" s="3"/>
      <c r="ASY465" s="3"/>
      <c r="ASZ465" s="3"/>
      <c r="ATA465" s="3"/>
      <c r="ATB465" s="3"/>
      <c r="ATC465" s="3"/>
      <c r="ATD465" s="3"/>
      <c r="ATE465" s="3"/>
      <c r="ATF465" s="3"/>
      <c r="ATG465" s="3"/>
      <c r="ATH465" s="3"/>
      <c r="ATI465" s="3"/>
      <c r="ATJ465" s="3"/>
      <c r="ATK465" s="3"/>
      <c r="ATL465" s="3"/>
      <c r="ATM465" s="3"/>
      <c r="ATN465" s="3"/>
      <c r="ATO465" s="3"/>
      <c r="ATP465" s="3"/>
      <c r="ATQ465" s="3"/>
      <c r="ATR465" s="3"/>
      <c r="ATS465" s="3"/>
      <c r="ATT465" s="3"/>
      <c r="ATU465" s="3"/>
      <c r="ATV465" s="3"/>
      <c r="ATW465" s="3"/>
      <c r="ATX465" s="3"/>
      <c r="ATY465" s="3"/>
      <c r="ATZ465" s="3"/>
      <c r="AUA465" s="3"/>
      <c r="AUB465" s="3"/>
      <c r="AUC465" s="3"/>
      <c r="AUD465" s="3"/>
      <c r="AUE465" s="3"/>
      <c r="AUF465" s="3"/>
      <c r="AUG465" s="3"/>
      <c r="AUH465" s="3"/>
      <c r="AUI465" s="3"/>
      <c r="AUJ465" s="3"/>
      <c r="AUK465" s="3"/>
      <c r="AUL465" s="3"/>
      <c r="AUM465" s="3"/>
      <c r="AUN465" s="3"/>
      <c r="AUO465" s="3"/>
      <c r="AUP465" s="3"/>
      <c r="AUQ465" s="3"/>
      <c r="AUR465" s="3"/>
      <c r="AUS465" s="3"/>
      <c r="AUT465" s="3"/>
      <c r="AUU465" s="3"/>
      <c r="AUV465" s="3"/>
      <c r="AUW465" s="3"/>
      <c r="AUX465" s="3"/>
      <c r="AUY465" s="3"/>
      <c r="AUZ465" s="3"/>
      <c r="AVA465" s="3"/>
      <c r="AVB465" s="3"/>
      <c r="AVC465" s="3"/>
      <c r="AVD465" s="3"/>
      <c r="AVE465" s="3"/>
      <c r="AVF465" s="3"/>
      <c r="AVG465" s="3"/>
      <c r="AVH465" s="3"/>
      <c r="AVI465" s="3"/>
      <c r="AVJ465" s="3"/>
      <c r="AVK465" s="3"/>
      <c r="AVL465" s="3"/>
      <c r="AVM465" s="3"/>
      <c r="AVN465" s="3"/>
      <c r="AVO465" s="3"/>
      <c r="AVP465" s="3"/>
      <c r="AVQ465" s="3"/>
      <c r="AVR465" s="3"/>
      <c r="AVS465" s="3"/>
      <c r="AVT465" s="3"/>
      <c r="AVU465" s="3"/>
      <c r="AVV465" s="3"/>
      <c r="AVW465" s="3"/>
      <c r="AVX465" s="3"/>
      <c r="AVY465" s="3"/>
      <c r="AVZ465" s="3"/>
      <c r="AWA465" s="3"/>
      <c r="AWB465" s="3"/>
      <c r="AWC465" s="3"/>
      <c r="AWD465" s="3"/>
      <c r="AWE465" s="3"/>
      <c r="AWF465" s="3"/>
      <c r="AWG465" s="3"/>
      <c r="AWH465" s="3"/>
      <c r="AWI465" s="3"/>
      <c r="AWJ465" s="3"/>
      <c r="AWK465" s="3"/>
      <c r="AWL465" s="3"/>
      <c r="AWM465" s="3"/>
      <c r="AWN465" s="3"/>
      <c r="AWO465" s="3"/>
      <c r="AWP465" s="3"/>
      <c r="AWQ465" s="3"/>
      <c r="AWR465" s="3"/>
      <c r="AWS465" s="3"/>
      <c r="AWT465" s="3"/>
      <c r="AWU465" s="3"/>
      <c r="AWV465" s="3"/>
      <c r="AWW465" s="3"/>
      <c r="AWX465" s="3"/>
      <c r="AWY465" s="3"/>
      <c r="AWZ465" s="3"/>
      <c r="AXA465" s="3"/>
      <c r="AXB465" s="3"/>
      <c r="AXC465" s="3"/>
      <c r="AXD465" s="3"/>
      <c r="AXE465" s="3"/>
      <c r="AXF465" s="3"/>
      <c r="AXG465" s="3"/>
      <c r="AXH465" s="3"/>
      <c r="AXI465" s="3"/>
      <c r="AXJ465" s="3"/>
      <c r="AXK465" s="3"/>
      <c r="AXL465" s="3"/>
      <c r="AXM465" s="3"/>
      <c r="AXN465" s="3"/>
      <c r="AXO465" s="3"/>
      <c r="AXP465" s="3"/>
      <c r="AXQ465" s="3"/>
      <c r="AXR465" s="3"/>
      <c r="AXS465" s="3"/>
      <c r="AXT465" s="3"/>
      <c r="AXU465" s="3"/>
      <c r="AXV465" s="3"/>
      <c r="AXW465" s="3"/>
      <c r="AXX465" s="3"/>
      <c r="AXY465" s="3"/>
      <c r="AXZ465" s="3"/>
      <c r="AYA465" s="3"/>
      <c r="AYB465" s="3"/>
      <c r="AYC465" s="3"/>
      <c r="AYD465" s="3"/>
      <c r="AYE465" s="3"/>
      <c r="AYF465" s="3"/>
      <c r="AYG465" s="3"/>
      <c r="AYH465" s="3"/>
      <c r="AYI465" s="3"/>
      <c r="AYJ465" s="3"/>
      <c r="AYK465" s="3"/>
      <c r="AYL465" s="3"/>
      <c r="AYM465" s="3"/>
      <c r="AYN465" s="3"/>
      <c r="AYO465" s="3"/>
      <c r="AYP465" s="3"/>
      <c r="AYQ465" s="3"/>
      <c r="AYR465" s="3"/>
      <c r="AYS465" s="3"/>
      <c r="AYT465" s="3"/>
      <c r="AYU465" s="3"/>
      <c r="AYV465" s="3"/>
      <c r="AYW465" s="3"/>
      <c r="AYX465" s="3"/>
      <c r="AYY465" s="3"/>
      <c r="AYZ465" s="3"/>
      <c r="AZA465" s="3"/>
      <c r="AZB465" s="3"/>
      <c r="AZC465" s="3"/>
      <c r="AZD465" s="3"/>
      <c r="AZE465" s="3"/>
      <c r="AZF465" s="3"/>
      <c r="AZG465" s="3"/>
      <c r="AZH465" s="3"/>
      <c r="AZI465" s="3"/>
      <c r="AZJ465" s="3"/>
      <c r="AZK465" s="3"/>
      <c r="AZL465" s="3"/>
      <c r="AZM465" s="3"/>
      <c r="AZN465" s="3"/>
      <c r="AZO465" s="3"/>
      <c r="AZP465" s="3"/>
      <c r="AZQ465" s="3"/>
      <c r="AZR465" s="3"/>
      <c r="AZS465" s="3"/>
      <c r="AZT465" s="3"/>
      <c r="AZU465" s="3"/>
      <c r="AZV465" s="3"/>
      <c r="AZW465" s="3"/>
      <c r="AZX465" s="3"/>
      <c r="AZY465" s="3"/>
      <c r="AZZ465" s="3"/>
      <c r="BAA465" s="3"/>
      <c r="BAB465" s="3"/>
      <c r="BAC465" s="3"/>
      <c r="BAD465" s="3"/>
      <c r="BAE465" s="3"/>
      <c r="BAF465" s="3"/>
      <c r="BAG465" s="3"/>
      <c r="BAH465" s="3"/>
      <c r="BAI465" s="3"/>
      <c r="BAJ465" s="3"/>
      <c r="BAK465" s="3"/>
      <c r="BAL465" s="3"/>
      <c r="BAM465" s="3"/>
      <c r="BAN465" s="3"/>
      <c r="BAO465" s="3"/>
      <c r="BAP465" s="3"/>
      <c r="BAQ465" s="3"/>
      <c r="BAR465" s="3"/>
      <c r="BAS465" s="3"/>
      <c r="BAT465" s="3"/>
      <c r="BAU465" s="3"/>
      <c r="BAV465" s="3"/>
      <c r="BAW465" s="3"/>
      <c r="BAX465" s="3"/>
      <c r="BAY465" s="3"/>
      <c r="BAZ465" s="3"/>
      <c r="BBA465" s="3"/>
      <c r="BBB465" s="3"/>
      <c r="BBC465" s="3"/>
      <c r="BBD465" s="3"/>
      <c r="BBE465" s="3"/>
      <c r="BBF465" s="3"/>
      <c r="BBG465" s="3"/>
      <c r="BBH465" s="3"/>
      <c r="BBI465" s="3"/>
      <c r="BBJ465" s="3"/>
      <c r="BBK465" s="3"/>
      <c r="BBL465" s="3"/>
      <c r="BBM465" s="3"/>
      <c r="BBN465" s="3"/>
      <c r="BBO465" s="3"/>
      <c r="BBP465" s="3"/>
      <c r="BBQ465" s="3"/>
      <c r="BBR465" s="3"/>
      <c r="BBS465" s="3"/>
      <c r="BBT465" s="3"/>
      <c r="BBU465" s="3"/>
      <c r="BBV465" s="3"/>
      <c r="BBW465" s="3"/>
      <c r="BBX465" s="3"/>
      <c r="BBY465" s="3"/>
      <c r="BBZ465" s="3"/>
      <c r="BCA465" s="3"/>
      <c r="BCB465" s="3"/>
      <c r="BCC465" s="3"/>
      <c r="BCD465" s="3"/>
      <c r="BCE465" s="3"/>
      <c r="BCF465" s="3"/>
      <c r="BCG465" s="3"/>
      <c r="BCH465" s="3"/>
      <c r="BCI465" s="3"/>
      <c r="BCJ465" s="3"/>
      <c r="BCK465" s="3"/>
      <c r="BCL465" s="3"/>
      <c r="BCM465" s="3"/>
      <c r="BCN465" s="3"/>
      <c r="BCO465" s="3"/>
      <c r="BCP465" s="3"/>
      <c r="BCQ465" s="3"/>
      <c r="BCR465" s="3"/>
      <c r="BCS465" s="3"/>
      <c r="BCT465" s="3"/>
      <c r="BCU465" s="3"/>
      <c r="BCV465" s="3"/>
      <c r="BCW465" s="3"/>
      <c r="BCX465" s="3"/>
      <c r="BCY465" s="3"/>
      <c r="BCZ465" s="3"/>
      <c r="BDA465" s="3"/>
      <c r="BDB465" s="3"/>
      <c r="BDC465" s="3"/>
      <c r="BDD465" s="3"/>
      <c r="BDE465" s="3"/>
      <c r="BDF465" s="3"/>
      <c r="BDG465" s="3"/>
      <c r="BDH465" s="3"/>
      <c r="BDI465" s="3"/>
      <c r="BDJ465" s="3"/>
      <c r="BDK465" s="3"/>
      <c r="BDL465" s="3"/>
      <c r="BDM465" s="3"/>
      <c r="BDN465" s="3"/>
      <c r="BDO465" s="3"/>
      <c r="BDP465" s="3"/>
      <c r="BDQ465" s="3"/>
      <c r="BDR465" s="3"/>
      <c r="BDS465" s="3"/>
      <c r="BDT465" s="3"/>
      <c r="BDU465" s="3"/>
      <c r="BDV465" s="3"/>
      <c r="BDW465" s="3"/>
      <c r="BDX465" s="3"/>
      <c r="BDY465" s="3"/>
      <c r="BDZ465" s="3"/>
      <c r="BEA465" s="3"/>
      <c r="BEB465" s="3"/>
      <c r="BEC465" s="3"/>
      <c r="BED465" s="3"/>
      <c r="BEE465" s="3"/>
      <c r="BEF465" s="3"/>
      <c r="BEG465" s="3"/>
      <c r="BEH465" s="3"/>
      <c r="BEI465" s="3"/>
      <c r="BEJ465" s="3"/>
      <c r="BEK465" s="3"/>
      <c r="BEL465" s="3"/>
      <c r="BEM465" s="3"/>
      <c r="BEN465" s="3"/>
      <c r="BEO465" s="3"/>
      <c r="BEP465" s="3"/>
      <c r="BEQ465" s="3"/>
      <c r="BER465" s="3"/>
      <c r="BES465" s="3"/>
      <c r="BET465" s="3"/>
      <c r="BEU465" s="3"/>
      <c r="BEV465" s="3"/>
      <c r="BEW465" s="3"/>
      <c r="BEX465" s="3"/>
      <c r="BEY465" s="3"/>
      <c r="BEZ465" s="3"/>
      <c r="BFA465" s="3"/>
      <c r="BFB465" s="3"/>
      <c r="BFC465" s="3"/>
      <c r="BFD465" s="3"/>
      <c r="BFE465" s="3"/>
      <c r="BFF465" s="3"/>
      <c r="BFG465" s="3"/>
      <c r="BFH465" s="3"/>
      <c r="BFI465" s="3"/>
      <c r="BFJ465" s="3"/>
      <c r="BFK465" s="3"/>
      <c r="BFL465" s="3"/>
      <c r="BFM465" s="3"/>
      <c r="BFN465" s="3"/>
      <c r="BFO465" s="3"/>
      <c r="BFP465" s="3"/>
      <c r="BFQ465" s="3"/>
      <c r="BFR465" s="3"/>
      <c r="BFS465" s="3"/>
      <c r="BFT465" s="3"/>
      <c r="BFU465" s="3"/>
      <c r="BFV465" s="3"/>
      <c r="BFW465" s="3"/>
      <c r="BFX465" s="3"/>
      <c r="BFY465" s="3"/>
      <c r="BFZ465" s="3"/>
      <c r="BGA465" s="3"/>
      <c r="BGB465" s="3"/>
      <c r="BGC465" s="3"/>
      <c r="BGD465" s="3"/>
      <c r="BGE465" s="3"/>
      <c r="BGF465" s="3"/>
      <c r="BGG465" s="3"/>
      <c r="BGH465" s="3"/>
      <c r="BGI465" s="3"/>
      <c r="BGJ465" s="3"/>
      <c r="BGK465" s="3"/>
      <c r="BGL465" s="3"/>
      <c r="BGM465" s="3"/>
      <c r="BGN465" s="3"/>
      <c r="BGO465" s="3"/>
      <c r="BGP465" s="3"/>
      <c r="BGQ465" s="3"/>
      <c r="BGR465" s="3"/>
      <c r="BGS465" s="3"/>
      <c r="BGT465" s="3"/>
      <c r="BGU465" s="3"/>
      <c r="BGV465" s="3"/>
      <c r="BGW465" s="3"/>
      <c r="BGX465" s="3"/>
      <c r="BGY465" s="3"/>
      <c r="BGZ465" s="3"/>
      <c r="BHA465" s="3"/>
      <c r="BHB465" s="3"/>
      <c r="BHC465" s="3"/>
      <c r="BHD465" s="3"/>
      <c r="BHE465" s="3"/>
      <c r="BHF465" s="3"/>
      <c r="BHG465" s="3"/>
      <c r="BHH465" s="3"/>
      <c r="BHI465" s="3"/>
      <c r="BHJ465" s="3"/>
      <c r="BHK465" s="3"/>
      <c r="BHL465" s="3"/>
      <c r="BHM465" s="3"/>
      <c r="BHN465" s="3"/>
      <c r="BHO465" s="3"/>
      <c r="BHP465" s="3"/>
      <c r="BHQ465" s="3"/>
      <c r="BHR465" s="3"/>
      <c r="BHS465" s="3"/>
      <c r="BHT465" s="3"/>
      <c r="BHU465" s="3"/>
      <c r="BHV465" s="3"/>
      <c r="BHW465" s="3"/>
      <c r="BHX465" s="3"/>
      <c r="BHY465" s="3"/>
      <c r="BHZ465" s="3"/>
      <c r="BIA465" s="3"/>
      <c r="BIB465" s="3"/>
      <c r="BIC465" s="3"/>
      <c r="BID465" s="3"/>
      <c r="BIE465" s="3"/>
      <c r="BIF465" s="3"/>
      <c r="BIG465" s="3"/>
      <c r="BIH465" s="3"/>
      <c r="BII465" s="3"/>
      <c r="BIJ465" s="3"/>
      <c r="BIK465" s="3"/>
      <c r="BIL465" s="3"/>
      <c r="BIM465" s="3"/>
      <c r="BIN465" s="3"/>
      <c r="BIO465" s="3"/>
      <c r="BIP465" s="3"/>
      <c r="BIQ465" s="3"/>
      <c r="BIR465" s="3"/>
      <c r="BIS465" s="3"/>
      <c r="BIT465" s="3"/>
      <c r="BIU465" s="3"/>
      <c r="BIV465" s="3"/>
      <c r="BIW465" s="3"/>
      <c r="BIX465" s="3"/>
      <c r="BIY465" s="3"/>
      <c r="BIZ465" s="3"/>
      <c r="BJA465" s="3"/>
      <c r="BJB465" s="3"/>
      <c r="BJC465" s="3"/>
      <c r="BJD465" s="3"/>
      <c r="BJE465" s="3"/>
      <c r="BJF465" s="3"/>
      <c r="BJG465" s="3"/>
      <c r="BJH465" s="3"/>
      <c r="BJI465" s="3"/>
      <c r="BJJ465" s="3"/>
      <c r="BJK465" s="3"/>
      <c r="BJL465" s="3"/>
      <c r="BJM465" s="3"/>
      <c r="BJN465" s="3"/>
      <c r="BJO465" s="3"/>
      <c r="BJP465" s="3"/>
      <c r="BJQ465" s="3"/>
      <c r="BJR465" s="3"/>
      <c r="BJS465" s="3"/>
      <c r="BJT465" s="3"/>
      <c r="BJU465" s="3"/>
      <c r="BJV465" s="3"/>
      <c r="BJW465" s="3"/>
      <c r="BJX465" s="3"/>
      <c r="BJY465" s="3"/>
      <c r="BJZ465" s="3"/>
      <c r="BKA465" s="3"/>
      <c r="BKB465" s="3"/>
      <c r="BKC465" s="3"/>
      <c r="BKD465" s="3"/>
      <c r="BKE465" s="3"/>
      <c r="BKF465" s="3"/>
      <c r="BKG465" s="3"/>
      <c r="BKH465" s="3"/>
      <c r="BKI465" s="3"/>
      <c r="BKJ465" s="3"/>
      <c r="BKK465" s="3"/>
      <c r="BKL465" s="3"/>
      <c r="BKM465" s="3"/>
      <c r="BKN465" s="3"/>
      <c r="BKO465" s="3"/>
      <c r="BKP465" s="3"/>
      <c r="BKQ465" s="3"/>
      <c r="BKR465" s="3"/>
      <c r="BKS465" s="3"/>
      <c r="BKT465" s="3"/>
      <c r="BKU465" s="3"/>
      <c r="BKV465" s="3"/>
      <c r="BKW465" s="3"/>
      <c r="BKX465" s="3"/>
      <c r="BKY465" s="3"/>
      <c r="BKZ465" s="3"/>
      <c r="BLA465" s="3"/>
      <c r="BLB465" s="3"/>
      <c r="BLC465" s="3"/>
      <c r="BLD465" s="3"/>
      <c r="BLE465" s="3"/>
      <c r="BLF465" s="3"/>
      <c r="BLG465" s="3"/>
      <c r="BLH465" s="3"/>
      <c r="BLI465" s="3"/>
      <c r="BLJ465" s="3"/>
      <c r="BLK465" s="3"/>
      <c r="BLL465" s="3"/>
      <c r="BLM465" s="3"/>
      <c r="BLN465" s="3"/>
      <c r="BLO465" s="3"/>
      <c r="BLP465" s="3"/>
      <c r="BLQ465" s="3"/>
      <c r="BLR465" s="3"/>
      <c r="BLS465" s="3"/>
      <c r="BLT465" s="3"/>
      <c r="BLU465" s="3"/>
      <c r="BLV465" s="3"/>
      <c r="BLW465" s="3"/>
      <c r="BLX465" s="3"/>
      <c r="BLY465" s="3"/>
      <c r="BLZ465" s="3"/>
      <c r="BMA465" s="3"/>
      <c r="BMB465" s="3"/>
      <c r="BMC465" s="3"/>
      <c r="BMD465" s="3"/>
      <c r="BME465" s="3"/>
      <c r="BMF465" s="3"/>
      <c r="BMG465" s="3"/>
      <c r="BMH465" s="3"/>
      <c r="BMI465" s="3"/>
      <c r="BMJ465" s="3"/>
      <c r="BMK465" s="3"/>
      <c r="BML465" s="3"/>
      <c r="BMM465" s="3"/>
      <c r="BMN465" s="3"/>
      <c r="BMO465" s="3"/>
      <c r="BMP465" s="3"/>
      <c r="BMQ465" s="3"/>
      <c r="BMR465" s="3"/>
      <c r="BMS465" s="3"/>
      <c r="BMT465" s="3"/>
      <c r="BMU465" s="3"/>
      <c r="BMV465" s="3"/>
      <c r="BMW465" s="3"/>
      <c r="BMX465" s="3"/>
      <c r="BMY465" s="3"/>
      <c r="BMZ465" s="3"/>
      <c r="BNA465" s="3"/>
      <c r="BNB465" s="3"/>
      <c r="BNC465" s="3"/>
      <c r="BND465" s="3"/>
      <c r="BNE465" s="3"/>
      <c r="BNF465" s="3"/>
      <c r="BNG465" s="3"/>
      <c r="BNH465" s="3"/>
      <c r="BNI465" s="3"/>
      <c r="BNJ465" s="3"/>
      <c r="BNK465" s="3"/>
      <c r="BNL465" s="3"/>
      <c r="BNM465" s="3"/>
      <c r="BNN465" s="3"/>
      <c r="BNO465" s="3"/>
      <c r="BNP465" s="3"/>
      <c r="BNQ465" s="3"/>
      <c r="BNR465" s="3"/>
      <c r="BNS465" s="3"/>
      <c r="BNT465" s="3"/>
      <c r="BNU465" s="3"/>
      <c r="BNV465" s="3"/>
      <c r="BNW465" s="3"/>
      <c r="BNX465" s="3"/>
      <c r="BNY465" s="3"/>
      <c r="BNZ465" s="3"/>
      <c r="BOA465" s="3"/>
      <c r="BOB465" s="3"/>
      <c r="BOC465" s="3"/>
      <c r="BOD465" s="3"/>
      <c r="BOE465" s="3"/>
      <c r="BOF465" s="3"/>
      <c r="BOG465" s="3"/>
      <c r="BOH465" s="3"/>
      <c r="BOI465" s="3"/>
      <c r="BOJ465" s="3"/>
      <c r="BOK465" s="3"/>
      <c r="BOL465" s="3"/>
      <c r="BOM465" s="3"/>
      <c r="BON465" s="3"/>
      <c r="BOO465" s="3"/>
      <c r="BOP465" s="3"/>
      <c r="BOQ465" s="3"/>
      <c r="BOR465" s="3"/>
      <c r="BOS465" s="3"/>
      <c r="BOT465" s="3"/>
      <c r="BOU465" s="3"/>
      <c r="BOV465" s="3"/>
      <c r="BOW465" s="3"/>
      <c r="BOX465" s="3"/>
      <c r="BOY465" s="3"/>
      <c r="BOZ465" s="3"/>
      <c r="BPA465" s="3"/>
      <c r="BPB465" s="3"/>
      <c r="BPC465" s="3"/>
      <c r="BPD465" s="3"/>
      <c r="BPE465" s="3"/>
      <c r="BPF465" s="3"/>
      <c r="BPG465" s="3"/>
      <c r="BPH465" s="3"/>
      <c r="BPI465" s="3"/>
      <c r="BPJ465" s="3"/>
      <c r="BPK465" s="3"/>
      <c r="BPL465" s="3"/>
      <c r="BPM465" s="3"/>
      <c r="BPN465" s="3"/>
      <c r="BPO465" s="3"/>
      <c r="BPP465" s="3"/>
      <c r="BPQ465" s="3"/>
      <c r="BPR465" s="3"/>
      <c r="BPS465" s="3"/>
      <c r="BPT465" s="3"/>
      <c r="BPU465" s="3"/>
      <c r="BPV465" s="3"/>
      <c r="BPW465" s="3"/>
      <c r="BPX465" s="3"/>
      <c r="BPY465" s="3"/>
      <c r="BPZ465" s="3"/>
      <c r="BQA465" s="3"/>
      <c r="BQB465" s="3"/>
      <c r="BQC465" s="3"/>
      <c r="BQD465" s="3"/>
      <c r="BQE465" s="3"/>
      <c r="BQF465" s="3"/>
      <c r="BQG465" s="3"/>
      <c r="BQH465" s="3"/>
      <c r="BQI465" s="3"/>
      <c r="BQJ465" s="3"/>
      <c r="BQK465" s="3"/>
      <c r="BQL465" s="3"/>
      <c r="BQM465" s="3"/>
      <c r="BQN465" s="3"/>
      <c r="BQO465" s="3"/>
      <c r="BQP465" s="3"/>
      <c r="BQQ465" s="3"/>
      <c r="BQR465" s="3"/>
      <c r="BQS465" s="3"/>
      <c r="BQT465" s="3"/>
      <c r="BQU465" s="3"/>
      <c r="BQV465" s="3"/>
      <c r="BQW465" s="3"/>
      <c r="BQX465" s="3"/>
      <c r="BQY465" s="3"/>
      <c r="BQZ465" s="3"/>
      <c r="BRA465" s="3"/>
      <c r="BRB465" s="3"/>
      <c r="BRC465" s="3"/>
      <c r="BRD465" s="3"/>
      <c r="BRE465" s="3"/>
      <c r="BRF465" s="3"/>
      <c r="BRG465" s="3"/>
      <c r="BRH465" s="3"/>
      <c r="BRI465" s="3"/>
      <c r="BRJ465" s="3"/>
      <c r="BRK465" s="3"/>
      <c r="BRL465" s="3"/>
      <c r="BRM465" s="3"/>
      <c r="BRN465" s="3"/>
      <c r="BRO465" s="3"/>
      <c r="BRP465" s="3"/>
      <c r="BRQ465" s="3"/>
      <c r="BRR465" s="3"/>
      <c r="BRS465" s="3"/>
      <c r="BRT465" s="3"/>
      <c r="BRU465" s="3"/>
      <c r="BRV465" s="3"/>
      <c r="BRW465" s="3"/>
      <c r="BRX465" s="3"/>
      <c r="BRY465" s="3"/>
      <c r="BRZ465" s="3"/>
    </row>
    <row r="466" spans="1:1846" s="13" customFormat="1" x14ac:dyDescent="0.3">
      <c r="A466" s="812"/>
      <c r="B466" s="793"/>
      <c r="C466" s="793"/>
      <c r="D466" s="328" t="s">
        <v>634</v>
      </c>
      <c r="E466" s="542"/>
      <c r="F466" s="328"/>
      <c r="G466" s="393" t="s">
        <v>635</v>
      </c>
      <c r="H466" s="7">
        <f>H467</f>
        <v>29054781</v>
      </c>
      <c r="I466" s="8">
        <f t="shared" ref="I466:K466" si="288">I467</f>
        <v>29054781</v>
      </c>
      <c r="J466" s="8">
        <f t="shared" si="288"/>
        <v>5000000</v>
      </c>
      <c r="K466" s="8">
        <f t="shared" si="288"/>
        <v>5000000</v>
      </c>
      <c r="L466" s="42"/>
      <c r="M466" s="706">
        <v>0</v>
      </c>
      <c r="N466" s="191">
        <v>0</v>
      </c>
      <c r="O466" s="191">
        <v>0</v>
      </c>
      <c r="P466" s="191">
        <v>0</v>
      </c>
      <c r="Q466" s="176"/>
      <c r="R466" s="352">
        <v>0</v>
      </c>
      <c r="S466" s="486">
        <v>0</v>
      </c>
      <c r="T466" s="486">
        <v>0</v>
      </c>
      <c r="U466" s="486">
        <v>0</v>
      </c>
      <c r="V466" s="43"/>
      <c r="W466" s="497">
        <f>H466+M466+R466</f>
        <v>29054781</v>
      </c>
      <c r="X466" s="19">
        <f t="shared" ref="W466:Z473" si="289">I466+N466+S466</f>
        <v>29054781</v>
      </c>
      <c r="Y466" s="19">
        <f t="shared" si="289"/>
        <v>5000000</v>
      </c>
      <c r="Z466" s="155">
        <f t="shared" si="289"/>
        <v>5000000</v>
      </c>
      <c r="AA466" s="897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  <c r="ZP466" s="10"/>
      <c r="ZQ466" s="10"/>
      <c r="ZR466" s="10"/>
      <c r="ZS466" s="10"/>
      <c r="ZT466" s="10"/>
      <c r="ZU466" s="10"/>
      <c r="ZV466" s="10"/>
      <c r="ZW466" s="10"/>
      <c r="ZX466" s="10"/>
      <c r="ZY466" s="10"/>
      <c r="ZZ466" s="10"/>
      <c r="AAA466" s="10"/>
      <c r="AAB466" s="10"/>
      <c r="AAC466" s="10"/>
      <c r="AAD466" s="10"/>
      <c r="AAE466" s="10"/>
      <c r="AAF466" s="10"/>
      <c r="AAG466" s="10"/>
      <c r="AAH466" s="10"/>
      <c r="AAI466" s="10"/>
      <c r="AAJ466" s="10"/>
      <c r="AAK466" s="10"/>
      <c r="AAL466" s="10"/>
      <c r="AAM466" s="10"/>
      <c r="AAN466" s="10"/>
      <c r="AAO466" s="10"/>
      <c r="AAP466" s="10"/>
      <c r="AAQ466" s="10"/>
      <c r="AAR466" s="10"/>
      <c r="AAS466" s="10"/>
      <c r="AAT466" s="10"/>
      <c r="AAU466" s="10"/>
      <c r="AAV466" s="10"/>
      <c r="AAW466" s="10"/>
      <c r="AAX466" s="10"/>
      <c r="AAY466" s="10"/>
      <c r="AAZ466" s="10"/>
      <c r="ABA466" s="10"/>
      <c r="ABB466" s="10"/>
      <c r="ABC466" s="10"/>
      <c r="ABD466" s="10"/>
      <c r="ABE466" s="10"/>
      <c r="ABF466" s="10"/>
      <c r="ABG466" s="10"/>
      <c r="ABH466" s="10"/>
      <c r="ABI466" s="10"/>
      <c r="ABJ466" s="10"/>
      <c r="ABK466" s="10"/>
      <c r="ABL466" s="10"/>
      <c r="ABM466" s="10"/>
      <c r="ABN466" s="10"/>
      <c r="ABO466" s="10"/>
      <c r="ABP466" s="10"/>
      <c r="ABQ466" s="10"/>
      <c r="ABR466" s="10"/>
      <c r="ABS466" s="10"/>
      <c r="ABT466" s="10"/>
      <c r="ABU466" s="10"/>
      <c r="ABV466" s="10"/>
      <c r="ABW466" s="10"/>
      <c r="ABX466" s="10"/>
      <c r="ABY466" s="10"/>
      <c r="ABZ466" s="10"/>
      <c r="ACA466" s="10"/>
      <c r="ACB466" s="10"/>
      <c r="ACC466" s="10"/>
      <c r="ACD466" s="10"/>
      <c r="ACE466" s="10"/>
      <c r="ACF466" s="10"/>
      <c r="ACG466" s="10"/>
      <c r="ACH466" s="10"/>
      <c r="ACI466" s="10"/>
      <c r="ACJ466" s="10"/>
      <c r="ACK466" s="10"/>
      <c r="ACL466" s="10"/>
      <c r="ACM466" s="10"/>
      <c r="ACN466" s="10"/>
      <c r="ACO466" s="10"/>
      <c r="ACP466" s="10"/>
      <c r="ACQ466" s="10"/>
      <c r="ACR466" s="10"/>
      <c r="ACS466" s="10"/>
      <c r="ACT466" s="10"/>
      <c r="ACU466" s="10"/>
      <c r="ACV466" s="10"/>
      <c r="ACW466" s="10"/>
      <c r="ACX466" s="10"/>
      <c r="ACY466" s="10"/>
      <c r="ACZ466" s="10"/>
      <c r="ADA466" s="10"/>
      <c r="ADB466" s="10"/>
      <c r="ADC466" s="10"/>
      <c r="ADD466" s="10"/>
      <c r="ADE466" s="10"/>
      <c r="ADF466" s="10"/>
      <c r="ADG466" s="10"/>
      <c r="ADH466" s="10"/>
      <c r="ADI466" s="10"/>
      <c r="ADJ466" s="10"/>
      <c r="ADK466" s="10"/>
      <c r="ADL466" s="10"/>
      <c r="ADM466" s="10"/>
      <c r="ADN466" s="10"/>
      <c r="ADO466" s="10"/>
      <c r="ADP466" s="10"/>
      <c r="ADQ466" s="10"/>
      <c r="ADR466" s="10"/>
      <c r="ADS466" s="10"/>
      <c r="ADT466" s="10"/>
      <c r="ADU466" s="10"/>
      <c r="ADV466" s="10"/>
      <c r="ADW466" s="10"/>
      <c r="ADX466" s="10"/>
      <c r="ADY466" s="10"/>
      <c r="ADZ466" s="10"/>
      <c r="AEA466" s="10"/>
      <c r="AEB466" s="10"/>
      <c r="AEC466" s="10"/>
      <c r="AED466" s="10"/>
      <c r="AEE466" s="10"/>
      <c r="AEF466" s="10"/>
      <c r="AEG466" s="10"/>
      <c r="AEH466" s="10"/>
      <c r="AEI466" s="10"/>
      <c r="AEJ466" s="10"/>
      <c r="AEK466" s="10"/>
      <c r="AEL466" s="10"/>
      <c r="AEM466" s="10"/>
      <c r="AEN466" s="10"/>
      <c r="AEO466" s="10"/>
      <c r="AEP466" s="10"/>
      <c r="AEQ466" s="10"/>
      <c r="AER466" s="10"/>
      <c r="AES466" s="10"/>
      <c r="AET466" s="10"/>
      <c r="AEU466" s="10"/>
      <c r="AEV466" s="10"/>
      <c r="AEW466" s="10"/>
      <c r="AEX466" s="10"/>
      <c r="AEY466" s="10"/>
      <c r="AEZ466" s="10"/>
      <c r="AFA466" s="10"/>
      <c r="AFB466" s="10"/>
      <c r="AFC466" s="10"/>
      <c r="AFD466" s="10"/>
      <c r="AFE466" s="10"/>
      <c r="AFF466" s="10"/>
      <c r="AFG466" s="10"/>
      <c r="AFH466" s="10"/>
      <c r="AFI466" s="10"/>
      <c r="AFJ466" s="10"/>
      <c r="AFK466" s="10"/>
      <c r="AFL466" s="10"/>
      <c r="AFM466" s="10"/>
      <c r="AFN466" s="10"/>
      <c r="AFO466" s="10"/>
      <c r="AFP466" s="10"/>
      <c r="AFQ466" s="10"/>
      <c r="AFR466" s="10"/>
      <c r="AFS466" s="10"/>
      <c r="AFT466" s="10"/>
      <c r="AFU466" s="10"/>
      <c r="AFV466" s="10"/>
      <c r="AFW466" s="10"/>
      <c r="AFX466" s="10"/>
      <c r="AFY466" s="10"/>
      <c r="AFZ466" s="10"/>
      <c r="AGA466" s="10"/>
      <c r="AGB466" s="10"/>
      <c r="AGC466" s="10"/>
      <c r="AGD466" s="10"/>
      <c r="AGE466" s="10"/>
      <c r="AGF466" s="10"/>
      <c r="AGG466" s="10"/>
      <c r="AGH466" s="10"/>
      <c r="AGI466" s="10"/>
      <c r="AGJ466" s="10"/>
      <c r="AGK466" s="10"/>
      <c r="AGL466" s="10"/>
      <c r="AGM466" s="10"/>
      <c r="AGN466" s="10"/>
      <c r="AGO466" s="10"/>
      <c r="AGP466" s="10"/>
      <c r="AGQ466" s="10"/>
      <c r="AGR466" s="10"/>
      <c r="AGS466" s="10"/>
      <c r="AGT466" s="10"/>
      <c r="AGU466" s="10"/>
      <c r="AGV466" s="10"/>
      <c r="AGW466" s="10"/>
      <c r="AGX466" s="10"/>
      <c r="AGY466" s="10"/>
      <c r="AGZ466" s="10"/>
      <c r="AHA466" s="10"/>
      <c r="AHB466" s="10"/>
      <c r="AHC466" s="10"/>
      <c r="AHD466" s="10"/>
      <c r="AHE466" s="10"/>
      <c r="AHF466" s="10"/>
      <c r="AHG466" s="10"/>
      <c r="AHH466" s="10"/>
      <c r="AHI466" s="10"/>
      <c r="AHJ466" s="10"/>
      <c r="AHK466" s="10"/>
      <c r="AHL466" s="10"/>
      <c r="AHM466" s="10"/>
      <c r="AHN466" s="10"/>
      <c r="AHO466" s="10"/>
      <c r="AHP466" s="10"/>
      <c r="AHQ466" s="10"/>
      <c r="AHR466" s="10"/>
      <c r="AHS466" s="10"/>
      <c r="AHT466" s="10"/>
      <c r="AHU466" s="10"/>
      <c r="AHV466" s="10"/>
      <c r="AHW466" s="10"/>
      <c r="AHX466" s="10"/>
      <c r="AHY466" s="10"/>
      <c r="AHZ466" s="10"/>
      <c r="AIA466" s="10"/>
      <c r="AIB466" s="10"/>
      <c r="AIC466" s="10"/>
      <c r="AID466" s="10"/>
      <c r="AIE466" s="10"/>
      <c r="AIF466" s="10"/>
      <c r="AIG466" s="10"/>
      <c r="AIH466" s="10"/>
      <c r="AII466" s="10"/>
      <c r="AIJ466" s="10"/>
      <c r="AIK466" s="10"/>
      <c r="AIL466" s="10"/>
      <c r="AIM466" s="10"/>
      <c r="AIN466" s="10"/>
      <c r="AIO466" s="10"/>
      <c r="AIP466" s="10"/>
      <c r="AIQ466" s="10"/>
      <c r="AIR466" s="10"/>
      <c r="AIS466" s="10"/>
      <c r="AIT466" s="10"/>
      <c r="AIU466" s="10"/>
      <c r="AIV466" s="10"/>
      <c r="AIW466" s="10"/>
      <c r="AIX466" s="10"/>
      <c r="AIY466" s="10"/>
      <c r="AIZ466" s="10"/>
      <c r="AJA466" s="10"/>
      <c r="AJB466" s="10"/>
      <c r="AJC466" s="10"/>
      <c r="AJD466" s="10"/>
      <c r="AJE466" s="10"/>
      <c r="AJF466" s="10"/>
      <c r="AJG466" s="10"/>
      <c r="AJH466" s="10"/>
      <c r="AJI466" s="10"/>
      <c r="AJJ466" s="10"/>
      <c r="AJK466" s="10"/>
      <c r="AJL466" s="10"/>
      <c r="AJM466" s="10"/>
      <c r="AJN466" s="10"/>
      <c r="AJO466" s="10"/>
      <c r="AJP466" s="10"/>
      <c r="AJQ466" s="10"/>
      <c r="AJR466" s="10"/>
      <c r="AJS466" s="10"/>
      <c r="AJT466" s="10"/>
      <c r="AJU466" s="10"/>
      <c r="AJV466" s="10"/>
      <c r="AJW466" s="10"/>
      <c r="AJX466" s="10"/>
      <c r="AJY466" s="10"/>
      <c r="AJZ466" s="10"/>
      <c r="AKA466" s="10"/>
      <c r="AKB466" s="10"/>
      <c r="AKC466" s="10"/>
      <c r="AKD466" s="10"/>
      <c r="AKE466" s="10"/>
      <c r="AKF466" s="10"/>
      <c r="AKG466" s="10"/>
      <c r="AKH466" s="10"/>
      <c r="AKI466" s="10"/>
      <c r="AKJ466" s="10"/>
      <c r="AKK466" s="10"/>
      <c r="AKL466" s="10"/>
      <c r="AKM466" s="10"/>
      <c r="AKN466" s="10"/>
      <c r="AKO466" s="10"/>
      <c r="AKP466" s="10"/>
      <c r="AKQ466" s="10"/>
      <c r="AKR466" s="10"/>
      <c r="AKS466" s="10"/>
      <c r="AKT466" s="10"/>
      <c r="AKU466" s="10"/>
      <c r="AKV466" s="10"/>
      <c r="AKW466" s="10"/>
      <c r="AKX466" s="10"/>
      <c r="AKY466" s="10"/>
      <c r="AKZ466" s="10"/>
      <c r="ALA466" s="10"/>
      <c r="ALB466" s="10"/>
      <c r="ALC466" s="10"/>
      <c r="ALD466" s="10"/>
      <c r="ALE466" s="10"/>
      <c r="ALF466" s="10"/>
      <c r="ALG466" s="10"/>
      <c r="ALH466" s="10"/>
      <c r="ALI466" s="10"/>
      <c r="ALJ466" s="10"/>
      <c r="ALK466" s="10"/>
      <c r="ALL466" s="10"/>
      <c r="ALM466" s="10"/>
      <c r="ALN466" s="10"/>
      <c r="ALO466" s="10"/>
      <c r="ALP466" s="10"/>
      <c r="ALQ466" s="10"/>
      <c r="ALR466" s="10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  <c r="AMF466" s="10"/>
      <c r="AMG466" s="10"/>
      <c r="AMH466" s="10"/>
      <c r="AMI466" s="10"/>
      <c r="AMJ466" s="10"/>
      <c r="AMK466" s="10"/>
      <c r="AML466" s="10"/>
      <c r="AMM466" s="10"/>
      <c r="AMN466" s="10"/>
      <c r="AMO466" s="10"/>
      <c r="AMP466" s="10"/>
      <c r="AMQ466" s="10"/>
      <c r="AMR466" s="10"/>
      <c r="AMS466" s="10"/>
      <c r="AMT466" s="10"/>
      <c r="AMU466" s="10"/>
      <c r="AMV466" s="10"/>
      <c r="AMW466" s="10"/>
      <c r="AMX466" s="10"/>
      <c r="AMY466" s="10"/>
      <c r="AMZ466" s="10"/>
      <c r="ANA466" s="10"/>
      <c r="ANB466" s="10"/>
      <c r="ANC466" s="10"/>
      <c r="AND466" s="10"/>
      <c r="ANE466" s="10"/>
      <c r="ANF466" s="10"/>
      <c r="ANG466" s="10"/>
      <c r="ANH466" s="10"/>
      <c r="ANI466" s="10"/>
      <c r="ANJ466" s="10"/>
      <c r="ANK466" s="10"/>
      <c r="ANL466" s="10"/>
      <c r="ANM466" s="10"/>
      <c r="ANN466" s="10"/>
      <c r="ANO466" s="10"/>
      <c r="ANP466" s="10"/>
      <c r="ANQ466" s="10"/>
      <c r="ANR466" s="10"/>
      <c r="ANS466" s="10"/>
      <c r="ANT466" s="10"/>
      <c r="ANU466" s="10"/>
      <c r="ANV466" s="10"/>
      <c r="ANW466" s="10"/>
      <c r="ANX466" s="10"/>
      <c r="ANY466" s="10"/>
      <c r="ANZ466" s="10"/>
      <c r="AOA466" s="10"/>
      <c r="AOB466" s="10"/>
      <c r="AOC466" s="10"/>
      <c r="AOD466" s="10"/>
      <c r="AOE466" s="10"/>
      <c r="AOF466" s="10"/>
      <c r="AOG466" s="10"/>
      <c r="AOH466" s="10"/>
      <c r="AOI466" s="10"/>
      <c r="AOJ466" s="10"/>
      <c r="AOK466" s="10"/>
      <c r="AOL466" s="10"/>
      <c r="AOM466" s="10"/>
      <c r="AON466" s="10"/>
      <c r="AOO466" s="10"/>
      <c r="AOP466" s="10"/>
      <c r="AOQ466" s="10"/>
      <c r="AOR466" s="10"/>
      <c r="AOS466" s="10"/>
      <c r="AOT466" s="10"/>
      <c r="AOU466" s="10"/>
      <c r="AOV466" s="10"/>
      <c r="AOW466" s="10"/>
      <c r="AOX466" s="10"/>
      <c r="AOY466" s="10"/>
      <c r="AOZ466" s="10"/>
      <c r="APA466" s="10"/>
      <c r="APB466" s="10"/>
      <c r="APC466" s="10"/>
      <c r="APD466" s="10"/>
      <c r="APE466" s="10"/>
      <c r="APF466" s="10"/>
      <c r="APG466" s="10"/>
      <c r="APH466" s="10"/>
      <c r="API466" s="10"/>
      <c r="APJ466" s="10"/>
      <c r="APK466" s="10"/>
      <c r="APL466" s="10"/>
      <c r="APM466" s="10"/>
      <c r="APN466" s="10"/>
      <c r="APO466" s="10"/>
      <c r="APP466" s="10"/>
      <c r="APQ466" s="10"/>
      <c r="APR466" s="10"/>
      <c r="APS466" s="10"/>
      <c r="APT466" s="10"/>
      <c r="APU466" s="10"/>
      <c r="APV466" s="10"/>
      <c r="APW466" s="10"/>
      <c r="APX466" s="10"/>
      <c r="APY466" s="10"/>
      <c r="APZ466" s="10"/>
      <c r="AQA466" s="10"/>
      <c r="AQB466" s="10"/>
      <c r="AQC466" s="10"/>
      <c r="AQD466" s="10"/>
      <c r="AQE466" s="10"/>
      <c r="AQF466" s="10"/>
      <c r="AQG466" s="10"/>
      <c r="AQH466" s="10"/>
      <c r="AQI466" s="10"/>
      <c r="AQJ466" s="10"/>
      <c r="AQK466" s="10"/>
      <c r="AQL466" s="10"/>
      <c r="AQM466" s="10"/>
      <c r="AQN466" s="10"/>
      <c r="AQO466" s="10"/>
      <c r="AQP466" s="10"/>
      <c r="AQQ466" s="10"/>
      <c r="AQR466" s="10"/>
      <c r="AQS466" s="10"/>
      <c r="AQT466" s="10"/>
      <c r="AQU466" s="10"/>
      <c r="AQV466" s="10"/>
      <c r="AQW466" s="10"/>
      <c r="AQX466" s="10"/>
      <c r="AQY466" s="10"/>
      <c r="AQZ466" s="10"/>
      <c r="ARA466" s="10"/>
      <c r="ARB466" s="10"/>
      <c r="ARC466" s="10"/>
      <c r="ARD466" s="10"/>
      <c r="ARE466" s="10"/>
      <c r="ARF466" s="10"/>
      <c r="ARG466" s="10"/>
      <c r="ARH466" s="10"/>
      <c r="ARI466" s="10"/>
      <c r="ARJ466" s="10"/>
      <c r="ARK466" s="10"/>
      <c r="ARL466" s="10"/>
      <c r="ARM466" s="10"/>
      <c r="ARN466" s="10"/>
      <c r="ARO466" s="10"/>
      <c r="ARP466" s="10"/>
      <c r="ARQ466" s="10"/>
      <c r="ARR466" s="10"/>
      <c r="ARS466" s="10"/>
      <c r="ART466" s="10"/>
      <c r="ARU466" s="10"/>
      <c r="ARV466" s="10"/>
      <c r="ARW466" s="10"/>
      <c r="ARX466" s="10"/>
      <c r="ARY466" s="10"/>
      <c r="ARZ466" s="10"/>
      <c r="ASA466" s="10"/>
      <c r="ASB466" s="10"/>
      <c r="ASC466" s="10"/>
      <c r="ASD466" s="10"/>
      <c r="ASE466" s="10"/>
      <c r="ASF466" s="10"/>
      <c r="ASG466" s="10"/>
      <c r="ASH466" s="10"/>
      <c r="ASI466" s="10"/>
      <c r="ASJ466" s="10"/>
      <c r="ASK466" s="10"/>
      <c r="ASL466" s="10"/>
      <c r="ASM466" s="10"/>
      <c r="ASN466" s="10"/>
      <c r="ASO466" s="10"/>
      <c r="ASP466" s="10"/>
      <c r="ASQ466" s="10"/>
      <c r="ASR466" s="10"/>
      <c r="ASS466" s="10"/>
      <c r="AST466" s="10"/>
      <c r="ASU466" s="10"/>
      <c r="ASV466" s="10"/>
      <c r="ASW466" s="10"/>
      <c r="ASX466" s="10"/>
      <c r="ASY466" s="10"/>
      <c r="ASZ466" s="10"/>
      <c r="ATA466" s="10"/>
      <c r="ATB466" s="10"/>
      <c r="ATC466" s="10"/>
      <c r="ATD466" s="10"/>
      <c r="ATE466" s="10"/>
      <c r="ATF466" s="10"/>
      <c r="ATG466" s="10"/>
      <c r="ATH466" s="10"/>
      <c r="ATI466" s="10"/>
      <c r="ATJ466" s="10"/>
      <c r="ATK466" s="10"/>
      <c r="ATL466" s="10"/>
      <c r="ATM466" s="10"/>
      <c r="ATN466" s="10"/>
      <c r="ATO466" s="10"/>
      <c r="ATP466" s="10"/>
      <c r="ATQ466" s="10"/>
      <c r="ATR466" s="10"/>
      <c r="ATS466" s="10"/>
      <c r="ATT466" s="10"/>
      <c r="ATU466" s="10"/>
      <c r="ATV466" s="10"/>
      <c r="ATW466" s="10"/>
      <c r="ATX466" s="10"/>
      <c r="ATY466" s="10"/>
      <c r="ATZ466" s="10"/>
      <c r="AUA466" s="10"/>
      <c r="AUB466" s="10"/>
      <c r="AUC466" s="10"/>
      <c r="AUD466" s="10"/>
      <c r="AUE466" s="10"/>
      <c r="AUF466" s="10"/>
      <c r="AUG466" s="10"/>
      <c r="AUH466" s="10"/>
      <c r="AUI466" s="10"/>
      <c r="AUJ466" s="10"/>
      <c r="AUK466" s="10"/>
      <c r="AUL466" s="10"/>
      <c r="AUM466" s="10"/>
      <c r="AUN466" s="10"/>
      <c r="AUO466" s="10"/>
      <c r="AUP466" s="10"/>
      <c r="AUQ466" s="10"/>
      <c r="AUR466" s="10"/>
      <c r="AUS466" s="10"/>
      <c r="AUT466" s="10"/>
      <c r="AUU466" s="10"/>
      <c r="AUV466" s="10"/>
      <c r="AUW466" s="10"/>
      <c r="AUX466" s="10"/>
      <c r="AUY466" s="10"/>
      <c r="AUZ466" s="10"/>
      <c r="AVA466" s="10"/>
      <c r="AVB466" s="10"/>
      <c r="AVC466" s="10"/>
      <c r="AVD466" s="10"/>
      <c r="AVE466" s="10"/>
      <c r="AVF466" s="10"/>
      <c r="AVG466" s="10"/>
      <c r="AVH466" s="10"/>
      <c r="AVI466" s="10"/>
      <c r="AVJ466" s="10"/>
      <c r="AVK466" s="10"/>
      <c r="AVL466" s="10"/>
      <c r="AVM466" s="10"/>
      <c r="AVN466" s="10"/>
      <c r="AVO466" s="10"/>
      <c r="AVP466" s="10"/>
      <c r="AVQ466" s="10"/>
      <c r="AVR466" s="10"/>
      <c r="AVS466" s="10"/>
      <c r="AVT466" s="10"/>
      <c r="AVU466" s="10"/>
      <c r="AVV466" s="10"/>
      <c r="AVW466" s="10"/>
      <c r="AVX466" s="10"/>
      <c r="AVY466" s="10"/>
      <c r="AVZ466" s="10"/>
      <c r="AWA466" s="10"/>
      <c r="AWB466" s="10"/>
      <c r="AWC466" s="10"/>
      <c r="AWD466" s="10"/>
      <c r="AWE466" s="10"/>
      <c r="AWF466" s="10"/>
      <c r="AWG466" s="10"/>
      <c r="AWH466" s="10"/>
      <c r="AWI466" s="10"/>
      <c r="AWJ466" s="10"/>
      <c r="AWK466" s="10"/>
      <c r="AWL466" s="10"/>
      <c r="AWM466" s="10"/>
      <c r="AWN466" s="10"/>
      <c r="AWO466" s="10"/>
      <c r="AWP466" s="10"/>
      <c r="AWQ466" s="10"/>
      <c r="AWR466" s="10"/>
      <c r="AWS466" s="10"/>
      <c r="AWT466" s="10"/>
      <c r="AWU466" s="10"/>
      <c r="AWV466" s="10"/>
      <c r="AWW466" s="10"/>
      <c r="AWX466" s="10"/>
      <c r="AWY466" s="10"/>
      <c r="AWZ466" s="10"/>
      <c r="AXA466" s="10"/>
      <c r="AXB466" s="10"/>
      <c r="AXC466" s="10"/>
      <c r="AXD466" s="10"/>
      <c r="AXE466" s="10"/>
      <c r="AXF466" s="10"/>
      <c r="AXG466" s="10"/>
      <c r="AXH466" s="10"/>
      <c r="AXI466" s="10"/>
      <c r="AXJ466" s="10"/>
      <c r="AXK466" s="10"/>
      <c r="AXL466" s="10"/>
      <c r="AXM466" s="10"/>
      <c r="AXN466" s="10"/>
      <c r="AXO466" s="10"/>
      <c r="AXP466" s="10"/>
      <c r="AXQ466" s="10"/>
      <c r="AXR466" s="10"/>
      <c r="AXS466" s="10"/>
      <c r="AXT466" s="10"/>
      <c r="AXU466" s="10"/>
      <c r="AXV466" s="10"/>
      <c r="AXW466" s="10"/>
      <c r="AXX466" s="10"/>
      <c r="AXY466" s="10"/>
      <c r="AXZ466" s="10"/>
      <c r="AYA466" s="10"/>
      <c r="AYB466" s="10"/>
      <c r="AYC466" s="10"/>
      <c r="AYD466" s="10"/>
      <c r="AYE466" s="10"/>
      <c r="AYF466" s="10"/>
      <c r="AYG466" s="10"/>
      <c r="AYH466" s="10"/>
      <c r="AYI466" s="10"/>
      <c r="AYJ466" s="10"/>
      <c r="AYK466" s="10"/>
      <c r="AYL466" s="10"/>
      <c r="AYM466" s="10"/>
      <c r="AYN466" s="10"/>
      <c r="AYO466" s="10"/>
      <c r="AYP466" s="10"/>
      <c r="AYQ466" s="10"/>
      <c r="AYR466" s="10"/>
      <c r="AYS466" s="10"/>
      <c r="AYT466" s="10"/>
      <c r="AYU466" s="10"/>
      <c r="AYV466" s="10"/>
      <c r="AYW466" s="10"/>
      <c r="AYX466" s="10"/>
      <c r="AYY466" s="10"/>
      <c r="AYZ466" s="10"/>
      <c r="AZA466" s="10"/>
      <c r="AZB466" s="10"/>
      <c r="AZC466" s="10"/>
      <c r="AZD466" s="10"/>
      <c r="AZE466" s="10"/>
      <c r="AZF466" s="10"/>
      <c r="AZG466" s="10"/>
      <c r="AZH466" s="10"/>
      <c r="AZI466" s="10"/>
      <c r="AZJ466" s="10"/>
      <c r="AZK466" s="10"/>
      <c r="AZL466" s="10"/>
      <c r="AZM466" s="10"/>
      <c r="AZN466" s="10"/>
      <c r="AZO466" s="10"/>
      <c r="AZP466" s="10"/>
      <c r="AZQ466" s="10"/>
      <c r="AZR466" s="10"/>
      <c r="AZS466" s="10"/>
      <c r="AZT466" s="10"/>
      <c r="AZU466" s="10"/>
      <c r="AZV466" s="10"/>
      <c r="AZW466" s="10"/>
      <c r="AZX466" s="10"/>
      <c r="AZY466" s="10"/>
      <c r="AZZ466" s="10"/>
      <c r="BAA466" s="10"/>
      <c r="BAB466" s="10"/>
      <c r="BAC466" s="10"/>
      <c r="BAD466" s="10"/>
      <c r="BAE466" s="10"/>
      <c r="BAF466" s="10"/>
      <c r="BAG466" s="10"/>
      <c r="BAH466" s="10"/>
      <c r="BAI466" s="10"/>
      <c r="BAJ466" s="10"/>
      <c r="BAK466" s="10"/>
      <c r="BAL466" s="10"/>
      <c r="BAM466" s="10"/>
      <c r="BAN466" s="10"/>
      <c r="BAO466" s="10"/>
      <c r="BAP466" s="10"/>
      <c r="BAQ466" s="10"/>
      <c r="BAR466" s="10"/>
      <c r="BAS466" s="10"/>
      <c r="BAT466" s="10"/>
      <c r="BAU466" s="10"/>
      <c r="BAV466" s="10"/>
      <c r="BAW466" s="10"/>
      <c r="BAX466" s="10"/>
      <c r="BAY466" s="10"/>
      <c r="BAZ466" s="10"/>
      <c r="BBA466" s="10"/>
      <c r="BBB466" s="10"/>
      <c r="BBC466" s="10"/>
      <c r="BBD466" s="10"/>
      <c r="BBE466" s="10"/>
      <c r="BBF466" s="10"/>
      <c r="BBG466" s="10"/>
      <c r="BBH466" s="10"/>
      <c r="BBI466" s="10"/>
      <c r="BBJ466" s="10"/>
      <c r="BBK466" s="10"/>
      <c r="BBL466" s="10"/>
      <c r="BBM466" s="10"/>
      <c r="BBN466" s="10"/>
      <c r="BBO466" s="10"/>
      <c r="BBP466" s="10"/>
      <c r="BBQ466" s="10"/>
      <c r="BBR466" s="10"/>
      <c r="BBS466" s="10"/>
      <c r="BBT466" s="10"/>
      <c r="BBU466" s="10"/>
      <c r="BBV466" s="10"/>
      <c r="BBW466" s="10"/>
      <c r="BBX466" s="10"/>
      <c r="BBY466" s="10"/>
      <c r="BBZ466" s="10"/>
      <c r="BCA466" s="10"/>
      <c r="BCB466" s="10"/>
      <c r="BCC466" s="10"/>
      <c r="BCD466" s="10"/>
      <c r="BCE466" s="10"/>
      <c r="BCF466" s="10"/>
      <c r="BCG466" s="10"/>
      <c r="BCH466" s="10"/>
      <c r="BCI466" s="10"/>
      <c r="BCJ466" s="10"/>
      <c r="BCK466" s="10"/>
      <c r="BCL466" s="10"/>
      <c r="BCM466" s="10"/>
      <c r="BCN466" s="10"/>
      <c r="BCO466" s="10"/>
      <c r="BCP466" s="10"/>
      <c r="BCQ466" s="10"/>
      <c r="BCR466" s="10"/>
      <c r="BCS466" s="10"/>
      <c r="BCT466" s="10"/>
      <c r="BCU466" s="10"/>
      <c r="BCV466" s="10"/>
      <c r="BCW466" s="10"/>
      <c r="BCX466" s="10"/>
      <c r="BCY466" s="10"/>
      <c r="BCZ466" s="10"/>
      <c r="BDA466" s="10"/>
      <c r="BDB466" s="10"/>
      <c r="BDC466" s="10"/>
      <c r="BDD466" s="10"/>
      <c r="BDE466" s="10"/>
      <c r="BDF466" s="10"/>
      <c r="BDG466" s="10"/>
      <c r="BDH466" s="10"/>
      <c r="BDI466" s="10"/>
      <c r="BDJ466" s="10"/>
      <c r="BDK466" s="10"/>
      <c r="BDL466" s="10"/>
      <c r="BDM466" s="10"/>
      <c r="BDN466" s="10"/>
      <c r="BDO466" s="10"/>
      <c r="BDP466" s="10"/>
      <c r="BDQ466" s="10"/>
      <c r="BDR466" s="10"/>
      <c r="BDS466" s="10"/>
      <c r="BDT466" s="10"/>
      <c r="BDU466" s="10"/>
      <c r="BDV466" s="10"/>
      <c r="BDW466" s="10"/>
      <c r="BDX466" s="10"/>
      <c r="BDY466" s="10"/>
      <c r="BDZ466" s="10"/>
      <c r="BEA466" s="10"/>
      <c r="BEB466" s="10"/>
      <c r="BEC466" s="10"/>
      <c r="BED466" s="10"/>
      <c r="BEE466" s="10"/>
      <c r="BEF466" s="10"/>
      <c r="BEG466" s="10"/>
      <c r="BEH466" s="10"/>
      <c r="BEI466" s="10"/>
      <c r="BEJ466" s="10"/>
      <c r="BEK466" s="10"/>
      <c r="BEL466" s="10"/>
      <c r="BEM466" s="10"/>
      <c r="BEN466" s="10"/>
      <c r="BEO466" s="10"/>
      <c r="BEP466" s="10"/>
      <c r="BEQ466" s="10"/>
      <c r="BER466" s="10"/>
      <c r="BES466" s="10"/>
      <c r="BET466" s="10"/>
      <c r="BEU466" s="10"/>
      <c r="BEV466" s="10"/>
      <c r="BEW466" s="10"/>
      <c r="BEX466" s="10"/>
      <c r="BEY466" s="10"/>
      <c r="BEZ466" s="10"/>
      <c r="BFA466" s="10"/>
      <c r="BFB466" s="10"/>
      <c r="BFC466" s="10"/>
      <c r="BFD466" s="10"/>
      <c r="BFE466" s="10"/>
      <c r="BFF466" s="10"/>
      <c r="BFG466" s="10"/>
      <c r="BFH466" s="10"/>
      <c r="BFI466" s="10"/>
      <c r="BFJ466" s="10"/>
      <c r="BFK466" s="10"/>
      <c r="BFL466" s="10"/>
      <c r="BFM466" s="10"/>
      <c r="BFN466" s="10"/>
      <c r="BFO466" s="10"/>
      <c r="BFP466" s="10"/>
      <c r="BFQ466" s="10"/>
      <c r="BFR466" s="10"/>
      <c r="BFS466" s="10"/>
      <c r="BFT466" s="10"/>
      <c r="BFU466" s="10"/>
      <c r="BFV466" s="10"/>
      <c r="BFW466" s="10"/>
      <c r="BFX466" s="10"/>
      <c r="BFY466" s="10"/>
      <c r="BFZ466" s="10"/>
      <c r="BGA466" s="10"/>
      <c r="BGB466" s="10"/>
      <c r="BGC466" s="10"/>
      <c r="BGD466" s="10"/>
      <c r="BGE466" s="10"/>
      <c r="BGF466" s="10"/>
      <c r="BGG466" s="10"/>
      <c r="BGH466" s="10"/>
      <c r="BGI466" s="10"/>
      <c r="BGJ466" s="10"/>
      <c r="BGK466" s="10"/>
      <c r="BGL466" s="10"/>
      <c r="BGM466" s="10"/>
      <c r="BGN466" s="10"/>
      <c r="BGO466" s="10"/>
      <c r="BGP466" s="10"/>
      <c r="BGQ466" s="10"/>
      <c r="BGR466" s="10"/>
      <c r="BGS466" s="10"/>
      <c r="BGT466" s="10"/>
      <c r="BGU466" s="10"/>
      <c r="BGV466" s="10"/>
      <c r="BGW466" s="10"/>
      <c r="BGX466" s="10"/>
      <c r="BGY466" s="10"/>
      <c r="BGZ466" s="10"/>
      <c r="BHA466" s="10"/>
      <c r="BHB466" s="10"/>
      <c r="BHC466" s="10"/>
      <c r="BHD466" s="10"/>
      <c r="BHE466" s="10"/>
      <c r="BHF466" s="10"/>
      <c r="BHG466" s="10"/>
      <c r="BHH466" s="10"/>
      <c r="BHI466" s="10"/>
      <c r="BHJ466" s="10"/>
      <c r="BHK466" s="10"/>
      <c r="BHL466" s="10"/>
      <c r="BHM466" s="10"/>
      <c r="BHN466" s="10"/>
      <c r="BHO466" s="10"/>
      <c r="BHP466" s="10"/>
      <c r="BHQ466" s="10"/>
      <c r="BHR466" s="10"/>
      <c r="BHS466" s="10"/>
      <c r="BHT466" s="10"/>
      <c r="BHU466" s="10"/>
      <c r="BHV466" s="10"/>
      <c r="BHW466" s="10"/>
      <c r="BHX466" s="10"/>
      <c r="BHY466" s="10"/>
      <c r="BHZ466" s="10"/>
      <c r="BIA466" s="10"/>
      <c r="BIB466" s="10"/>
      <c r="BIC466" s="10"/>
      <c r="BID466" s="10"/>
      <c r="BIE466" s="10"/>
      <c r="BIF466" s="10"/>
      <c r="BIG466" s="10"/>
      <c r="BIH466" s="10"/>
      <c r="BII466" s="10"/>
      <c r="BIJ466" s="10"/>
      <c r="BIK466" s="10"/>
      <c r="BIL466" s="10"/>
      <c r="BIM466" s="10"/>
      <c r="BIN466" s="10"/>
      <c r="BIO466" s="10"/>
      <c r="BIP466" s="10"/>
      <c r="BIQ466" s="10"/>
      <c r="BIR466" s="10"/>
      <c r="BIS466" s="10"/>
      <c r="BIT466" s="10"/>
      <c r="BIU466" s="10"/>
      <c r="BIV466" s="10"/>
      <c r="BIW466" s="10"/>
      <c r="BIX466" s="10"/>
      <c r="BIY466" s="10"/>
      <c r="BIZ466" s="10"/>
      <c r="BJA466" s="10"/>
      <c r="BJB466" s="10"/>
      <c r="BJC466" s="10"/>
      <c r="BJD466" s="10"/>
      <c r="BJE466" s="10"/>
      <c r="BJF466" s="10"/>
      <c r="BJG466" s="10"/>
      <c r="BJH466" s="10"/>
      <c r="BJI466" s="10"/>
      <c r="BJJ466" s="10"/>
      <c r="BJK466" s="10"/>
      <c r="BJL466" s="10"/>
      <c r="BJM466" s="10"/>
      <c r="BJN466" s="10"/>
      <c r="BJO466" s="10"/>
      <c r="BJP466" s="10"/>
      <c r="BJQ466" s="10"/>
      <c r="BJR466" s="10"/>
      <c r="BJS466" s="10"/>
      <c r="BJT466" s="10"/>
      <c r="BJU466" s="10"/>
      <c r="BJV466" s="10"/>
      <c r="BJW466" s="10"/>
      <c r="BJX466" s="10"/>
      <c r="BJY466" s="10"/>
      <c r="BJZ466" s="10"/>
      <c r="BKA466" s="10"/>
      <c r="BKB466" s="10"/>
      <c r="BKC466" s="10"/>
      <c r="BKD466" s="10"/>
      <c r="BKE466" s="10"/>
      <c r="BKF466" s="10"/>
      <c r="BKG466" s="10"/>
      <c r="BKH466" s="10"/>
      <c r="BKI466" s="10"/>
      <c r="BKJ466" s="10"/>
      <c r="BKK466" s="10"/>
      <c r="BKL466" s="10"/>
      <c r="BKM466" s="10"/>
      <c r="BKN466" s="10"/>
      <c r="BKO466" s="10"/>
      <c r="BKP466" s="10"/>
      <c r="BKQ466" s="10"/>
      <c r="BKR466" s="10"/>
      <c r="BKS466" s="10"/>
      <c r="BKT466" s="10"/>
      <c r="BKU466" s="10"/>
      <c r="BKV466" s="10"/>
      <c r="BKW466" s="10"/>
      <c r="BKX466" s="10"/>
      <c r="BKY466" s="10"/>
      <c r="BKZ466" s="10"/>
      <c r="BLA466" s="10"/>
      <c r="BLB466" s="10"/>
      <c r="BLC466" s="10"/>
      <c r="BLD466" s="10"/>
      <c r="BLE466" s="10"/>
      <c r="BLF466" s="10"/>
      <c r="BLG466" s="10"/>
      <c r="BLH466" s="10"/>
      <c r="BLI466" s="10"/>
      <c r="BLJ466" s="10"/>
      <c r="BLK466" s="10"/>
      <c r="BLL466" s="10"/>
      <c r="BLM466" s="10"/>
      <c r="BLN466" s="10"/>
      <c r="BLO466" s="10"/>
      <c r="BLP466" s="10"/>
      <c r="BLQ466" s="10"/>
      <c r="BLR466" s="10"/>
      <c r="BLS466" s="10"/>
      <c r="BLT466" s="10"/>
      <c r="BLU466" s="10"/>
      <c r="BLV466" s="10"/>
      <c r="BLW466" s="10"/>
      <c r="BLX466" s="10"/>
      <c r="BLY466" s="10"/>
      <c r="BLZ466" s="10"/>
      <c r="BMA466" s="10"/>
      <c r="BMB466" s="10"/>
      <c r="BMC466" s="10"/>
      <c r="BMD466" s="10"/>
      <c r="BME466" s="10"/>
      <c r="BMF466" s="10"/>
      <c r="BMG466" s="10"/>
      <c r="BMH466" s="10"/>
      <c r="BMI466" s="10"/>
      <c r="BMJ466" s="10"/>
      <c r="BMK466" s="10"/>
      <c r="BML466" s="10"/>
      <c r="BMM466" s="10"/>
      <c r="BMN466" s="10"/>
      <c r="BMO466" s="10"/>
      <c r="BMP466" s="10"/>
      <c r="BMQ466" s="10"/>
      <c r="BMR466" s="10"/>
      <c r="BMS466" s="10"/>
      <c r="BMT466" s="10"/>
      <c r="BMU466" s="10"/>
      <c r="BMV466" s="10"/>
      <c r="BMW466" s="10"/>
      <c r="BMX466" s="10"/>
      <c r="BMY466" s="10"/>
      <c r="BMZ466" s="10"/>
      <c r="BNA466" s="10"/>
      <c r="BNB466" s="10"/>
      <c r="BNC466" s="10"/>
      <c r="BND466" s="10"/>
      <c r="BNE466" s="10"/>
      <c r="BNF466" s="10"/>
      <c r="BNG466" s="10"/>
      <c r="BNH466" s="10"/>
      <c r="BNI466" s="10"/>
      <c r="BNJ466" s="10"/>
      <c r="BNK466" s="10"/>
      <c r="BNL466" s="10"/>
      <c r="BNM466" s="10"/>
      <c r="BNN466" s="10"/>
      <c r="BNO466" s="10"/>
      <c r="BNP466" s="10"/>
      <c r="BNQ466" s="10"/>
      <c r="BNR466" s="10"/>
      <c r="BNS466" s="10"/>
      <c r="BNT466" s="10"/>
      <c r="BNU466" s="10"/>
      <c r="BNV466" s="10"/>
      <c r="BNW466" s="10"/>
      <c r="BNX466" s="10"/>
      <c r="BNY466" s="10"/>
      <c r="BNZ466" s="10"/>
      <c r="BOA466" s="10"/>
      <c r="BOB466" s="10"/>
      <c r="BOC466" s="10"/>
      <c r="BOD466" s="10"/>
      <c r="BOE466" s="10"/>
      <c r="BOF466" s="10"/>
      <c r="BOG466" s="10"/>
      <c r="BOH466" s="10"/>
      <c r="BOI466" s="10"/>
      <c r="BOJ466" s="10"/>
      <c r="BOK466" s="10"/>
      <c r="BOL466" s="10"/>
      <c r="BOM466" s="10"/>
      <c r="BON466" s="10"/>
      <c r="BOO466" s="10"/>
      <c r="BOP466" s="10"/>
      <c r="BOQ466" s="10"/>
      <c r="BOR466" s="10"/>
      <c r="BOS466" s="10"/>
      <c r="BOT466" s="10"/>
      <c r="BOU466" s="10"/>
      <c r="BOV466" s="10"/>
      <c r="BOW466" s="10"/>
      <c r="BOX466" s="10"/>
      <c r="BOY466" s="10"/>
      <c r="BOZ466" s="10"/>
      <c r="BPA466" s="10"/>
      <c r="BPB466" s="10"/>
      <c r="BPC466" s="10"/>
      <c r="BPD466" s="10"/>
      <c r="BPE466" s="10"/>
      <c r="BPF466" s="10"/>
      <c r="BPG466" s="10"/>
      <c r="BPH466" s="10"/>
      <c r="BPI466" s="10"/>
      <c r="BPJ466" s="10"/>
      <c r="BPK466" s="10"/>
      <c r="BPL466" s="10"/>
      <c r="BPM466" s="10"/>
      <c r="BPN466" s="10"/>
      <c r="BPO466" s="10"/>
      <c r="BPP466" s="10"/>
      <c r="BPQ466" s="10"/>
      <c r="BPR466" s="10"/>
      <c r="BPS466" s="10"/>
      <c r="BPT466" s="10"/>
      <c r="BPU466" s="10"/>
      <c r="BPV466" s="10"/>
      <c r="BPW466" s="10"/>
      <c r="BPX466" s="10"/>
      <c r="BPY466" s="10"/>
      <c r="BPZ466" s="10"/>
      <c r="BQA466" s="10"/>
      <c r="BQB466" s="10"/>
      <c r="BQC466" s="10"/>
      <c r="BQD466" s="10"/>
      <c r="BQE466" s="10"/>
      <c r="BQF466" s="10"/>
      <c r="BQG466" s="10"/>
      <c r="BQH466" s="10"/>
      <c r="BQI466" s="10"/>
      <c r="BQJ466" s="10"/>
      <c r="BQK466" s="10"/>
      <c r="BQL466" s="10"/>
      <c r="BQM466" s="10"/>
      <c r="BQN466" s="10"/>
      <c r="BQO466" s="10"/>
      <c r="BQP466" s="10"/>
      <c r="BQQ466" s="10"/>
      <c r="BQR466" s="10"/>
      <c r="BQS466" s="10"/>
      <c r="BQT466" s="10"/>
      <c r="BQU466" s="10"/>
      <c r="BQV466" s="10"/>
      <c r="BQW466" s="10"/>
      <c r="BQX466" s="10"/>
      <c r="BQY466" s="10"/>
      <c r="BQZ466" s="10"/>
      <c r="BRA466" s="10"/>
      <c r="BRB466" s="10"/>
      <c r="BRC466" s="10"/>
      <c r="BRD466" s="10"/>
      <c r="BRE466" s="10"/>
      <c r="BRF466" s="10"/>
      <c r="BRG466" s="10"/>
      <c r="BRH466" s="10"/>
      <c r="BRI466" s="10"/>
      <c r="BRJ466" s="10"/>
      <c r="BRK466" s="10"/>
      <c r="BRL466" s="10"/>
      <c r="BRM466" s="10"/>
      <c r="BRN466" s="10"/>
      <c r="BRO466" s="10"/>
      <c r="BRP466" s="10"/>
      <c r="BRQ466" s="10"/>
      <c r="BRR466" s="10"/>
      <c r="BRS466" s="10"/>
      <c r="BRT466" s="10"/>
      <c r="BRU466" s="10"/>
      <c r="BRV466" s="10"/>
      <c r="BRW466" s="10"/>
      <c r="BRX466" s="10"/>
      <c r="BRY466" s="10"/>
      <c r="BRZ466" s="10"/>
    </row>
    <row r="467" spans="1:1846" s="4" customFormat="1" ht="31.95" customHeight="1" x14ac:dyDescent="0.3">
      <c r="A467" s="812"/>
      <c r="B467" s="793"/>
      <c r="C467" s="793"/>
      <c r="D467" s="328"/>
      <c r="E467" s="542" t="s">
        <v>636</v>
      </c>
      <c r="F467" s="364">
        <v>103</v>
      </c>
      <c r="G467" s="394" t="s">
        <v>637</v>
      </c>
      <c r="H467" s="348">
        <v>29054781</v>
      </c>
      <c r="I467" s="349">
        <v>29054781</v>
      </c>
      <c r="J467" s="349">
        <v>5000000</v>
      </c>
      <c r="K467" s="349">
        <v>5000000</v>
      </c>
      <c r="L467" s="617" t="s">
        <v>144</v>
      </c>
      <c r="M467" s="683">
        <v>0</v>
      </c>
      <c r="N467" s="336">
        <v>0</v>
      </c>
      <c r="O467" s="336">
        <v>0</v>
      </c>
      <c r="P467" s="336">
        <v>0</v>
      </c>
      <c r="Q467" s="624"/>
      <c r="R467" s="621">
        <v>0</v>
      </c>
      <c r="S467" s="482">
        <v>0</v>
      </c>
      <c r="T467" s="482">
        <v>0</v>
      </c>
      <c r="U467" s="482">
        <v>0</v>
      </c>
      <c r="V467" s="620"/>
      <c r="W467" s="499">
        <f t="shared" si="289"/>
        <v>29054781</v>
      </c>
      <c r="X467" s="15">
        <f t="shared" si="289"/>
        <v>29054781</v>
      </c>
      <c r="Y467" s="15">
        <f t="shared" si="289"/>
        <v>5000000</v>
      </c>
      <c r="Z467" s="159">
        <f t="shared" si="289"/>
        <v>5000000</v>
      </c>
      <c r="AA467" s="897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  <c r="AIB467" s="3"/>
      <c r="AIC467" s="3"/>
      <c r="AID467" s="3"/>
      <c r="AIE467" s="3"/>
      <c r="AIF467" s="3"/>
      <c r="AIG467" s="3"/>
      <c r="AIH467" s="3"/>
      <c r="AII467" s="3"/>
      <c r="AIJ467" s="3"/>
      <c r="AIK467" s="3"/>
      <c r="AIL467" s="3"/>
      <c r="AIM467" s="3"/>
      <c r="AIN467" s="3"/>
      <c r="AIO467" s="3"/>
      <c r="AIP467" s="3"/>
      <c r="AIQ467" s="3"/>
      <c r="AIR467" s="3"/>
      <c r="AIS467" s="3"/>
      <c r="AIT467" s="3"/>
      <c r="AIU467" s="3"/>
      <c r="AIV467" s="3"/>
      <c r="AIW467" s="3"/>
      <c r="AIX467" s="3"/>
      <c r="AIY467" s="3"/>
      <c r="AIZ467" s="3"/>
      <c r="AJA467" s="3"/>
      <c r="AJB467" s="3"/>
      <c r="AJC467" s="3"/>
      <c r="AJD467" s="3"/>
      <c r="AJE467" s="3"/>
      <c r="AJF467" s="3"/>
      <c r="AJG467" s="3"/>
      <c r="AJH467" s="3"/>
      <c r="AJI467" s="3"/>
      <c r="AJJ467" s="3"/>
      <c r="AJK467" s="3"/>
      <c r="AJL467" s="3"/>
      <c r="AJM467" s="3"/>
      <c r="AJN467" s="3"/>
      <c r="AJO467" s="3"/>
      <c r="AJP467" s="3"/>
      <c r="AJQ467" s="3"/>
      <c r="AJR467" s="3"/>
      <c r="AJS467" s="3"/>
      <c r="AJT467" s="3"/>
      <c r="AJU467" s="3"/>
      <c r="AJV467" s="3"/>
      <c r="AJW467" s="3"/>
      <c r="AJX467" s="3"/>
      <c r="AJY467" s="3"/>
      <c r="AJZ467" s="3"/>
      <c r="AKA467" s="3"/>
      <c r="AKB467" s="3"/>
      <c r="AKC467" s="3"/>
      <c r="AKD467" s="3"/>
      <c r="AKE467" s="3"/>
      <c r="AKF467" s="3"/>
      <c r="AKG467" s="3"/>
      <c r="AKH467" s="3"/>
      <c r="AKI467" s="3"/>
      <c r="AKJ467" s="3"/>
      <c r="AKK467" s="3"/>
      <c r="AKL467" s="3"/>
      <c r="AKM467" s="3"/>
      <c r="AKN467" s="3"/>
      <c r="AKO467" s="3"/>
      <c r="AKP467" s="3"/>
      <c r="AKQ467" s="3"/>
      <c r="AKR467" s="3"/>
      <c r="AKS467" s="3"/>
      <c r="AKT467" s="3"/>
      <c r="AKU467" s="3"/>
      <c r="AKV467" s="3"/>
      <c r="AKW467" s="3"/>
      <c r="AKX467" s="3"/>
      <c r="AKY467" s="3"/>
      <c r="AKZ467" s="3"/>
      <c r="ALA467" s="3"/>
      <c r="ALB467" s="3"/>
      <c r="ALC467" s="3"/>
      <c r="ALD467" s="3"/>
      <c r="ALE467" s="3"/>
      <c r="ALF467" s="3"/>
      <c r="ALG467" s="3"/>
      <c r="ALH467" s="3"/>
      <c r="ALI467" s="3"/>
      <c r="ALJ467" s="3"/>
      <c r="ALK467" s="3"/>
      <c r="ALL467" s="3"/>
      <c r="ALM467" s="3"/>
      <c r="ALN467" s="3"/>
      <c r="ALO467" s="3"/>
      <c r="ALP467" s="3"/>
      <c r="ALQ467" s="3"/>
      <c r="ALR467" s="3"/>
      <c r="ALS467" s="3"/>
      <c r="ALT467" s="3"/>
      <c r="ALU467" s="3"/>
      <c r="ALV467" s="3"/>
      <c r="ALW467" s="3"/>
      <c r="ALX467" s="3"/>
      <c r="ALY467" s="3"/>
      <c r="ALZ467" s="3"/>
      <c r="AMA467" s="3"/>
      <c r="AMB467" s="3"/>
      <c r="AMC467" s="3"/>
      <c r="AMD467" s="3"/>
      <c r="AME467" s="3"/>
      <c r="AMF467" s="3"/>
      <c r="AMG467" s="3"/>
      <c r="AMH467" s="3"/>
      <c r="AMI467" s="3"/>
      <c r="AMJ467" s="3"/>
      <c r="AMK467" s="3"/>
      <c r="AML467" s="3"/>
      <c r="AMM467" s="3"/>
      <c r="AMN467" s="3"/>
      <c r="AMO467" s="3"/>
      <c r="AMP467" s="3"/>
      <c r="AMQ467" s="3"/>
      <c r="AMR467" s="3"/>
      <c r="AMS467" s="3"/>
      <c r="AMT467" s="3"/>
      <c r="AMU467" s="3"/>
      <c r="AMV467" s="3"/>
      <c r="AMW467" s="3"/>
      <c r="AMX467" s="3"/>
      <c r="AMY467" s="3"/>
      <c r="AMZ467" s="3"/>
      <c r="ANA467" s="3"/>
      <c r="ANB467" s="3"/>
      <c r="ANC467" s="3"/>
      <c r="AND467" s="3"/>
      <c r="ANE467" s="3"/>
      <c r="ANF467" s="3"/>
      <c r="ANG467" s="3"/>
      <c r="ANH467" s="3"/>
      <c r="ANI467" s="3"/>
      <c r="ANJ467" s="3"/>
      <c r="ANK467" s="3"/>
      <c r="ANL467" s="3"/>
      <c r="ANM467" s="3"/>
      <c r="ANN467" s="3"/>
      <c r="ANO467" s="3"/>
      <c r="ANP467" s="3"/>
      <c r="ANQ467" s="3"/>
      <c r="ANR467" s="3"/>
      <c r="ANS467" s="3"/>
      <c r="ANT467" s="3"/>
      <c r="ANU467" s="3"/>
      <c r="ANV467" s="3"/>
      <c r="ANW467" s="3"/>
      <c r="ANX467" s="3"/>
      <c r="ANY467" s="3"/>
      <c r="ANZ467" s="3"/>
      <c r="AOA467" s="3"/>
      <c r="AOB467" s="3"/>
      <c r="AOC467" s="3"/>
      <c r="AOD467" s="3"/>
      <c r="AOE467" s="3"/>
      <c r="AOF467" s="3"/>
      <c r="AOG467" s="3"/>
      <c r="AOH467" s="3"/>
      <c r="AOI467" s="3"/>
      <c r="AOJ467" s="3"/>
      <c r="AOK467" s="3"/>
      <c r="AOL467" s="3"/>
      <c r="AOM467" s="3"/>
      <c r="AON467" s="3"/>
      <c r="AOO467" s="3"/>
      <c r="AOP467" s="3"/>
      <c r="AOQ467" s="3"/>
      <c r="AOR467" s="3"/>
      <c r="AOS467" s="3"/>
      <c r="AOT467" s="3"/>
      <c r="AOU467" s="3"/>
      <c r="AOV467" s="3"/>
      <c r="AOW467" s="3"/>
      <c r="AOX467" s="3"/>
      <c r="AOY467" s="3"/>
      <c r="AOZ467" s="3"/>
      <c r="APA467" s="3"/>
      <c r="APB467" s="3"/>
      <c r="APC467" s="3"/>
      <c r="APD467" s="3"/>
      <c r="APE467" s="3"/>
      <c r="APF467" s="3"/>
      <c r="APG467" s="3"/>
      <c r="APH467" s="3"/>
      <c r="API467" s="3"/>
      <c r="APJ467" s="3"/>
      <c r="APK467" s="3"/>
      <c r="APL467" s="3"/>
      <c r="APM467" s="3"/>
      <c r="APN467" s="3"/>
      <c r="APO467" s="3"/>
      <c r="APP467" s="3"/>
      <c r="APQ467" s="3"/>
      <c r="APR467" s="3"/>
      <c r="APS467" s="3"/>
      <c r="APT467" s="3"/>
      <c r="APU467" s="3"/>
      <c r="APV467" s="3"/>
      <c r="APW467" s="3"/>
      <c r="APX467" s="3"/>
      <c r="APY467" s="3"/>
      <c r="APZ467" s="3"/>
      <c r="AQA467" s="3"/>
      <c r="AQB467" s="3"/>
      <c r="AQC467" s="3"/>
      <c r="AQD467" s="3"/>
      <c r="AQE467" s="3"/>
      <c r="AQF467" s="3"/>
      <c r="AQG467" s="3"/>
      <c r="AQH467" s="3"/>
      <c r="AQI467" s="3"/>
      <c r="AQJ467" s="3"/>
      <c r="AQK467" s="3"/>
      <c r="AQL467" s="3"/>
      <c r="AQM467" s="3"/>
      <c r="AQN467" s="3"/>
      <c r="AQO467" s="3"/>
      <c r="AQP467" s="3"/>
      <c r="AQQ467" s="3"/>
      <c r="AQR467" s="3"/>
      <c r="AQS467" s="3"/>
      <c r="AQT467" s="3"/>
      <c r="AQU467" s="3"/>
      <c r="AQV467" s="3"/>
      <c r="AQW467" s="3"/>
      <c r="AQX467" s="3"/>
      <c r="AQY467" s="3"/>
      <c r="AQZ467" s="3"/>
      <c r="ARA467" s="3"/>
      <c r="ARB467" s="3"/>
      <c r="ARC467" s="3"/>
      <c r="ARD467" s="3"/>
      <c r="ARE467" s="3"/>
      <c r="ARF467" s="3"/>
      <c r="ARG467" s="3"/>
      <c r="ARH467" s="3"/>
      <c r="ARI467" s="3"/>
      <c r="ARJ467" s="3"/>
      <c r="ARK467" s="3"/>
      <c r="ARL467" s="3"/>
      <c r="ARM467" s="3"/>
      <c r="ARN467" s="3"/>
      <c r="ARO467" s="3"/>
      <c r="ARP467" s="3"/>
      <c r="ARQ467" s="3"/>
      <c r="ARR467" s="3"/>
      <c r="ARS467" s="3"/>
      <c r="ART467" s="3"/>
      <c r="ARU467" s="3"/>
      <c r="ARV467" s="3"/>
      <c r="ARW467" s="3"/>
      <c r="ARX467" s="3"/>
      <c r="ARY467" s="3"/>
      <c r="ARZ467" s="3"/>
      <c r="ASA467" s="3"/>
      <c r="ASB467" s="3"/>
      <c r="ASC467" s="3"/>
      <c r="ASD467" s="3"/>
      <c r="ASE467" s="3"/>
      <c r="ASF467" s="3"/>
      <c r="ASG467" s="3"/>
      <c r="ASH467" s="3"/>
      <c r="ASI467" s="3"/>
      <c r="ASJ467" s="3"/>
      <c r="ASK467" s="3"/>
      <c r="ASL467" s="3"/>
      <c r="ASM467" s="3"/>
      <c r="ASN467" s="3"/>
      <c r="ASO467" s="3"/>
      <c r="ASP467" s="3"/>
      <c r="ASQ467" s="3"/>
      <c r="ASR467" s="3"/>
      <c r="ASS467" s="3"/>
      <c r="AST467" s="3"/>
      <c r="ASU467" s="3"/>
      <c r="ASV467" s="3"/>
      <c r="ASW467" s="3"/>
      <c r="ASX467" s="3"/>
      <c r="ASY467" s="3"/>
      <c r="ASZ467" s="3"/>
      <c r="ATA467" s="3"/>
      <c r="ATB467" s="3"/>
      <c r="ATC467" s="3"/>
      <c r="ATD467" s="3"/>
      <c r="ATE467" s="3"/>
      <c r="ATF467" s="3"/>
      <c r="ATG467" s="3"/>
      <c r="ATH467" s="3"/>
      <c r="ATI467" s="3"/>
      <c r="ATJ467" s="3"/>
      <c r="ATK467" s="3"/>
      <c r="ATL467" s="3"/>
      <c r="ATM467" s="3"/>
      <c r="ATN467" s="3"/>
      <c r="ATO467" s="3"/>
      <c r="ATP467" s="3"/>
      <c r="ATQ467" s="3"/>
      <c r="ATR467" s="3"/>
      <c r="ATS467" s="3"/>
      <c r="ATT467" s="3"/>
      <c r="ATU467" s="3"/>
      <c r="ATV467" s="3"/>
      <c r="ATW467" s="3"/>
      <c r="ATX467" s="3"/>
      <c r="ATY467" s="3"/>
      <c r="ATZ467" s="3"/>
      <c r="AUA467" s="3"/>
      <c r="AUB467" s="3"/>
      <c r="AUC467" s="3"/>
      <c r="AUD467" s="3"/>
      <c r="AUE467" s="3"/>
      <c r="AUF467" s="3"/>
      <c r="AUG467" s="3"/>
      <c r="AUH467" s="3"/>
      <c r="AUI467" s="3"/>
      <c r="AUJ467" s="3"/>
      <c r="AUK467" s="3"/>
      <c r="AUL467" s="3"/>
      <c r="AUM467" s="3"/>
      <c r="AUN467" s="3"/>
      <c r="AUO467" s="3"/>
      <c r="AUP467" s="3"/>
      <c r="AUQ467" s="3"/>
      <c r="AUR467" s="3"/>
      <c r="AUS467" s="3"/>
      <c r="AUT467" s="3"/>
      <c r="AUU467" s="3"/>
      <c r="AUV467" s="3"/>
      <c r="AUW467" s="3"/>
      <c r="AUX467" s="3"/>
      <c r="AUY467" s="3"/>
      <c r="AUZ467" s="3"/>
      <c r="AVA467" s="3"/>
      <c r="AVB467" s="3"/>
      <c r="AVC467" s="3"/>
      <c r="AVD467" s="3"/>
      <c r="AVE467" s="3"/>
      <c r="AVF467" s="3"/>
      <c r="AVG467" s="3"/>
      <c r="AVH467" s="3"/>
      <c r="AVI467" s="3"/>
      <c r="AVJ467" s="3"/>
      <c r="AVK467" s="3"/>
      <c r="AVL467" s="3"/>
      <c r="AVM467" s="3"/>
      <c r="AVN467" s="3"/>
      <c r="AVO467" s="3"/>
      <c r="AVP467" s="3"/>
      <c r="AVQ467" s="3"/>
      <c r="AVR467" s="3"/>
      <c r="AVS467" s="3"/>
      <c r="AVT467" s="3"/>
      <c r="AVU467" s="3"/>
      <c r="AVV467" s="3"/>
      <c r="AVW467" s="3"/>
      <c r="AVX467" s="3"/>
      <c r="AVY467" s="3"/>
      <c r="AVZ467" s="3"/>
      <c r="AWA467" s="3"/>
      <c r="AWB467" s="3"/>
      <c r="AWC467" s="3"/>
      <c r="AWD467" s="3"/>
      <c r="AWE467" s="3"/>
      <c r="AWF467" s="3"/>
      <c r="AWG467" s="3"/>
      <c r="AWH467" s="3"/>
      <c r="AWI467" s="3"/>
      <c r="AWJ467" s="3"/>
      <c r="AWK467" s="3"/>
      <c r="AWL467" s="3"/>
      <c r="AWM467" s="3"/>
      <c r="AWN467" s="3"/>
      <c r="AWO467" s="3"/>
      <c r="AWP467" s="3"/>
      <c r="AWQ467" s="3"/>
      <c r="AWR467" s="3"/>
      <c r="AWS467" s="3"/>
      <c r="AWT467" s="3"/>
      <c r="AWU467" s="3"/>
      <c r="AWV467" s="3"/>
      <c r="AWW467" s="3"/>
      <c r="AWX467" s="3"/>
      <c r="AWY467" s="3"/>
      <c r="AWZ467" s="3"/>
      <c r="AXA467" s="3"/>
      <c r="AXB467" s="3"/>
      <c r="AXC467" s="3"/>
      <c r="AXD467" s="3"/>
      <c r="AXE467" s="3"/>
      <c r="AXF467" s="3"/>
      <c r="AXG467" s="3"/>
      <c r="AXH467" s="3"/>
      <c r="AXI467" s="3"/>
      <c r="AXJ467" s="3"/>
      <c r="AXK467" s="3"/>
      <c r="AXL467" s="3"/>
      <c r="AXM467" s="3"/>
      <c r="AXN467" s="3"/>
      <c r="AXO467" s="3"/>
      <c r="AXP467" s="3"/>
      <c r="AXQ467" s="3"/>
      <c r="AXR467" s="3"/>
      <c r="AXS467" s="3"/>
      <c r="AXT467" s="3"/>
      <c r="AXU467" s="3"/>
      <c r="AXV467" s="3"/>
      <c r="AXW467" s="3"/>
      <c r="AXX467" s="3"/>
      <c r="AXY467" s="3"/>
      <c r="AXZ467" s="3"/>
      <c r="AYA467" s="3"/>
      <c r="AYB467" s="3"/>
      <c r="AYC467" s="3"/>
      <c r="AYD467" s="3"/>
      <c r="AYE467" s="3"/>
      <c r="AYF467" s="3"/>
      <c r="AYG467" s="3"/>
      <c r="AYH467" s="3"/>
      <c r="AYI467" s="3"/>
      <c r="AYJ467" s="3"/>
      <c r="AYK467" s="3"/>
      <c r="AYL467" s="3"/>
      <c r="AYM467" s="3"/>
      <c r="AYN467" s="3"/>
      <c r="AYO467" s="3"/>
      <c r="AYP467" s="3"/>
      <c r="AYQ467" s="3"/>
      <c r="AYR467" s="3"/>
      <c r="AYS467" s="3"/>
      <c r="AYT467" s="3"/>
      <c r="AYU467" s="3"/>
      <c r="AYV467" s="3"/>
      <c r="AYW467" s="3"/>
      <c r="AYX467" s="3"/>
      <c r="AYY467" s="3"/>
      <c r="AYZ467" s="3"/>
      <c r="AZA467" s="3"/>
      <c r="AZB467" s="3"/>
      <c r="AZC467" s="3"/>
      <c r="AZD467" s="3"/>
      <c r="AZE467" s="3"/>
      <c r="AZF467" s="3"/>
      <c r="AZG467" s="3"/>
      <c r="AZH467" s="3"/>
      <c r="AZI467" s="3"/>
      <c r="AZJ467" s="3"/>
      <c r="AZK467" s="3"/>
      <c r="AZL467" s="3"/>
      <c r="AZM467" s="3"/>
      <c r="AZN467" s="3"/>
      <c r="AZO467" s="3"/>
      <c r="AZP467" s="3"/>
      <c r="AZQ467" s="3"/>
      <c r="AZR467" s="3"/>
      <c r="AZS467" s="3"/>
      <c r="AZT467" s="3"/>
      <c r="AZU467" s="3"/>
      <c r="AZV467" s="3"/>
      <c r="AZW467" s="3"/>
      <c r="AZX467" s="3"/>
      <c r="AZY467" s="3"/>
      <c r="AZZ467" s="3"/>
      <c r="BAA467" s="3"/>
      <c r="BAB467" s="3"/>
      <c r="BAC467" s="3"/>
      <c r="BAD467" s="3"/>
      <c r="BAE467" s="3"/>
      <c r="BAF467" s="3"/>
      <c r="BAG467" s="3"/>
      <c r="BAH467" s="3"/>
      <c r="BAI467" s="3"/>
      <c r="BAJ467" s="3"/>
      <c r="BAK467" s="3"/>
      <c r="BAL467" s="3"/>
      <c r="BAM467" s="3"/>
      <c r="BAN467" s="3"/>
      <c r="BAO467" s="3"/>
      <c r="BAP467" s="3"/>
      <c r="BAQ467" s="3"/>
      <c r="BAR467" s="3"/>
      <c r="BAS467" s="3"/>
      <c r="BAT467" s="3"/>
      <c r="BAU467" s="3"/>
      <c r="BAV467" s="3"/>
      <c r="BAW467" s="3"/>
      <c r="BAX467" s="3"/>
      <c r="BAY467" s="3"/>
      <c r="BAZ467" s="3"/>
      <c r="BBA467" s="3"/>
      <c r="BBB467" s="3"/>
      <c r="BBC467" s="3"/>
      <c r="BBD467" s="3"/>
      <c r="BBE467" s="3"/>
      <c r="BBF467" s="3"/>
      <c r="BBG467" s="3"/>
      <c r="BBH467" s="3"/>
      <c r="BBI467" s="3"/>
      <c r="BBJ467" s="3"/>
      <c r="BBK467" s="3"/>
      <c r="BBL467" s="3"/>
      <c r="BBM467" s="3"/>
      <c r="BBN467" s="3"/>
      <c r="BBO467" s="3"/>
      <c r="BBP467" s="3"/>
      <c r="BBQ467" s="3"/>
      <c r="BBR467" s="3"/>
      <c r="BBS467" s="3"/>
      <c r="BBT467" s="3"/>
      <c r="BBU467" s="3"/>
      <c r="BBV467" s="3"/>
      <c r="BBW467" s="3"/>
      <c r="BBX467" s="3"/>
      <c r="BBY467" s="3"/>
      <c r="BBZ467" s="3"/>
      <c r="BCA467" s="3"/>
      <c r="BCB467" s="3"/>
      <c r="BCC467" s="3"/>
      <c r="BCD467" s="3"/>
      <c r="BCE467" s="3"/>
      <c r="BCF467" s="3"/>
      <c r="BCG467" s="3"/>
      <c r="BCH467" s="3"/>
      <c r="BCI467" s="3"/>
      <c r="BCJ467" s="3"/>
      <c r="BCK467" s="3"/>
      <c r="BCL467" s="3"/>
      <c r="BCM467" s="3"/>
      <c r="BCN467" s="3"/>
      <c r="BCO467" s="3"/>
      <c r="BCP467" s="3"/>
      <c r="BCQ467" s="3"/>
      <c r="BCR467" s="3"/>
      <c r="BCS467" s="3"/>
      <c r="BCT467" s="3"/>
      <c r="BCU467" s="3"/>
      <c r="BCV467" s="3"/>
      <c r="BCW467" s="3"/>
      <c r="BCX467" s="3"/>
      <c r="BCY467" s="3"/>
      <c r="BCZ467" s="3"/>
      <c r="BDA467" s="3"/>
      <c r="BDB467" s="3"/>
      <c r="BDC467" s="3"/>
      <c r="BDD467" s="3"/>
      <c r="BDE467" s="3"/>
      <c r="BDF467" s="3"/>
      <c r="BDG467" s="3"/>
      <c r="BDH467" s="3"/>
      <c r="BDI467" s="3"/>
      <c r="BDJ467" s="3"/>
      <c r="BDK467" s="3"/>
      <c r="BDL467" s="3"/>
      <c r="BDM467" s="3"/>
      <c r="BDN467" s="3"/>
      <c r="BDO467" s="3"/>
      <c r="BDP467" s="3"/>
      <c r="BDQ467" s="3"/>
      <c r="BDR467" s="3"/>
      <c r="BDS467" s="3"/>
      <c r="BDT467" s="3"/>
      <c r="BDU467" s="3"/>
      <c r="BDV467" s="3"/>
      <c r="BDW467" s="3"/>
      <c r="BDX467" s="3"/>
      <c r="BDY467" s="3"/>
      <c r="BDZ467" s="3"/>
      <c r="BEA467" s="3"/>
      <c r="BEB467" s="3"/>
      <c r="BEC467" s="3"/>
      <c r="BED467" s="3"/>
      <c r="BEE467" s="3"/>
      <c r="BEF467" s="3"/>
      <c r="BEG467" s="3"/>
      <c r="BEH467" s="3"/>
      <c r="BEI467" s="3"/>
      <c r="BEJ467" s="3"/>
      <c r="BEK467" s="3"/>
      <c r="BEL467" s="3"/>
      <c r="BEM467" s="3"/>
      <c r="BEN467" s="3"/>
      <c r="BEO467" s="3"/>
      <c r="BEP467" s="3"/>
      <c r="BEQ467" s="3"/>
      <c r="BER467" s="3"/>
      <c r="BES467" s="3"/>
      <c r="BET467" s="3"/>
      <c r="BEU467" s="3"/>
      <c r="BEV467" s="3"/>
      <c r="BEW467" s="3"/>
      <c r="BEX467" s="3"/>
      <c r="BEY467" s="3"/>
      <c r="BEZ467" s="3"/>
      <c r="BFA467" s="3"/>
      <c r="BFB467" s="3"/>
      <c r="BFC467" s="3"/>
      <c r="BFD467" s="3"/>
      <c r="BFE467" s="3"/>
      <c r="BFF467" s="3"/>
      <c r="BFG467" s="3"/>
      <c r="BFH467" s="3"/>
      <c r="BFI467" s="3"/>
      <c r="BFJ467" s="3"/>
      <c r="BFK467" s="3"/>
      <c r="BFL467" s="3"/>
      <c r="BFM467" s="3"/>
      <c r="BFN467" s="3"/>
      <c r="BFO467" s="3"/>
      <c r="BFP467" s="3"/>
      <c r="BFQ467" s="3"/>
      <c r="BFR467" s="3"/>
      <c r="BFS467" s="3"/>
      <c r="BFT467" s="3"/>
      <c r="BFU467" s="3"/>
      <c r="BFV467" s="3"/>
      <c r="BFW467" s="3"/>
      <c r="BFX467" s="3"/>
      <c r="BFY467" s="3"/>
      <c r="BFZ467" s="3"/>
      <c r="BGA467" s="3"/>
      <c r="BGB467" s="3"/>
      <c r="BGC467" s="3"/>
      <c r="BGD467" s="3"/>
      <c r="BGE467" s="3"/>
      <c r="BGF467" s="3"/>
      <c r="BGG467" s="3"/>
      <c r="BGH467" s="3"/>
      <c r="BGI467" s="3"/>
      <c r="BGJ467" s="3"/>
      <c r="BGK467" s="3"/>
      <c r="BGL467" s="3"/>
      <c r="BGM467" s="3"/>
      <c r="BGN467" s="3"/>
      <c r="BGO467" s="3"/>
      <c r="BGP467" s="3"/>
      <c r="BGQ467" s="3"/>
      <c r="BGR467" s="3"/>
      <c r="BGS467" s="3"/>
      <c r="BGT467" s="3"/>
      <c r="BGU467" s="3"/>
      <c r="BGV467" s="3"/>
      <c r="BGW467" s="3"/>
      <c r="BGX467" s="3"/>
      <c r="BGY467" s="3"/>
      <c r="BGZ467" s="3"/>
      <c r="BHA467" s="3"/>
      <c r="BHB467" s="3"/>
      <c r="BHC467" s="3"/>
      <c r="BHD467" s="3"/>
      <c r="BHE467" s="3"/>
      <c r="BHF467" s="3"/>
      <c r="BHG467" s="3"/>
      <c r="BHH467" s="3"/>
      <c r="BHI467" s="3"/>
      <c r="BHJ467" s="3"/>
      <c r="BHK467" s="3"/>
      <c r="BHL467" s="3"/>
      <c r="BHM467" s="3"/>
      <c r="BHN467" s="3"/>
      <c r="BHO467" s="3"/>
      <c r="BHP467" s="3"/>
      <c r="BHQ467" s="3"/>
      <c r="BHR467" s="3"/>
      <c r="BHS467" s="3"/>
      <c r="BHT467" s="3"/>
      <c r="BHU467" s="3"/>
      <c r="BHV467" s="3"/>
      <c r="BHW467" s="3"/>
      <c r="BHX467" s="3"/>
      <c r="BHY467" s="3"/>
      <c r="BHZ467" s="3"/>
      <c r="BIA467" s="3"/>
      <c r="BIB467" s="3"/>
      <c r="BIC467" s="3"/>
      <c r="BID467" s="3"/>
      <c r="BIE467" s="3"/>
      <c r="BIF467" s="3"/>
      <c r="BIG467" s="3"/>
      <c r="BIH467" s="3"/>
      <c r="BII467" s="3"/>
      <c r="BIJ467" s="3"/>
      <c r="BIK467" s="3"/>
      <c r="BIL467" s="3"/>
      <c r="BIM467" s="3"/>
      <c r="BIN467" s="3"/>
      <c r="BIO467" s="3"/>
      <c r="BIP467" s="3"/>
      <c r="BIQ467" s="3"/>
      <c r="BIR467" s="3"/>
      <c r="BIS467" s="3"/>
      <c r="BIT467" s="3"/>
      <c r="BIU467" s="3"/>
      <c r="BIV467" s="3"/>
      <c r="BIW467" s="3"/>
      <c r="BIX467" s="3"/>
      <c r="BIY467" s="3"/>
      <c r="BIZ467" s="3"/>
      <c r="BJA467" s="3"/>
      <c r="BJB467" s="3"/>
      <c r="BJC467" s="3"/>
      <c r="BJD467" s="3"/>
      <c r="BJE467" s="3"/>
      <c r="BJF467" s="3"/>
      <c r="BJG467" s="3"/>
      <c r="BJH467" s="3"/>
      <c r="BJI467" s="3"/>
      <c r="BJJ467" s="3"/>
      <c r="BJK467" s="3"/>
      <c r="BJL467" s="3"/>
      <c r="BJM467" s="3"/>
      <c r="BJN467" s="3"/>
      <c r="BJO467" s="3"/>
      <c r="BJP467" s="3"/>
      <c r="BJQ467" s="3"/>
      <c r="BJR467" s="3"/>
      <c r="BJS467" s="3"/>
      <c r="BJT467" s="3"/>
      <c r="BJU467" s="3"/>
      <c r="BJV467" s="3"/>
      <c r="BJW467" s="3"/>
      <c r="BJX467" s="3"/>
      <c r="BJY467" s="3"/>
      <c r="BJZ467" s="3"/>
      <c r="BKA467" s="3"/>
      <c r="BKB467" s="3"/>
      <c r="BKC467" s="3"/>
      <c r="BKD467" s="3"/>
      <c r="BKE467" s="3"/>
      <c r="BKF467" s="3"/>
      <c r="BKG467" s="3"/>
      <c r="BKH467" s="3"/>
      <c r="BKI467" s="3"/>
      <c r="BKJ467" s="3"/>
      <c r="BKK467" s="3"/>
      <c r="BKL467" s="3"/>
      <c r="BKM467" s="3"/>
      <c r="BKN467" s="3"/>
      <c r="BKO467" s="3"/>
      <c r="BKP467" s="3"/>
      <c r="BKQ467" s="3"/>
      <c r="BKR467" s="3"/>
      <c r="BKS467" s="3"/>
      <c r="BKT467" s="3"/>
      <c r="BKU467" s="3"/>
      <c r="BKV467" s="3"/>
      <c r="BKW467" s="3"/>
      <c r="BKX467" s="3"/>
      <c r="BKY467" s="3"/>
      <c r="BKZ467" s="3"/>
      <c r="BLA467" s="3"/>
      <c r="BLB467" s="3"/>
      <c r="BLC467" s="3"/>
      <c r="BLD467" s="3"/>
      <c r="BLE467" s="3"/>
      <c r="BLF467" s="3"/>
      <c r="BLG467" s="3"/>
      <c r="BLH467" s="3"/>
      <c r="BLI467" s="3"/>
      <c r="BLJ467" s="3"/>
      <c r="BLK467" s="3"/>
      <c r="BLL467" s="3"/>
      <c r="BLM467" s="3"/>
      <c r="BLN467" s="3"/>
      <c r="BLO467" s="3"/>
      <c r="BLP467" s="3"/>
      <c r="BLQ467" s="3"/>
      <c r="BLR467" s="3"/>
      <c r="BLS467" s="3"/>
      <c r="BLT467" s="3"/>
      <c r="BLU467" s="3"/>
      <c r="BLV467" s="3"/>
      <c r="BLW467" s="3"/>
      <c r="BLX467" s="3"/>
      <c r="BLY467" s="3"/>
      <c r="BLZ467" s="3"/>
      <c r="BMA467" s="3"/>
      <c r="BMB467" s="3"/>
      <c r="BMC467" s="3"/>
      <c r="BMD467" s="3"/>
      <c r="BME467" s="3"/>
      <c r="BMF467" s="3"/>
      <c r="BMG467" s="3"/>
      <c r="BMH467" s="3"/>
      <c r="BMI467" s="3"/>
      <c r="BMJ467" s="3"/>
      <c r="BMK467" s="3"/>
      <c r="BML467" s="3"/>
      <c r="BMM467" s="3"/>
      <c r="BMN467" s="3"/>
      <c r="BMO467" s="3"/>
      <c r="BMP467" s="3"/>
      <c r="BMQ467" s="3"/>
      <c r="BMR467" s="3"/>
      <c r="BMS467" s="3"/>
      <c r="BMT467" s="3"/>
      <c r="BMU467" s="3"/>
      <c r="BMV467" s="3"/>
      <c r="BMW467" s="3"/>
      <c r="BMX467" s="3"/>
      <c r="BMY467" s="3"/>
      <c r="BMZ467" s="3"/>
      <c r="BNA467" s="3"/>
      <c r="BNB467" s="3"/>
      <c r="BNC467" s="3"/>
      <c r="BND467" s="3"/>
      <c r="BNE467" s="3"/>
      <c r="BNF467" s="3"/>
      <c r="BNG467" s="3"/>
      <c r="BNH467" s="3"/>
      <c r="BNI467" s="3"/>
      <c r="BNJ467" s="3"/>
      <c r="BNK467" s="3"/>
      <c r="BNL467" s="3"/>
      <c r="BNM467" s="3"/>
      <c r="BNN467" s="3"/>
      <c r="BNO467" s="3"/>
      <c r="BNP467" s="3"/>
      <c r="BNQ467" s="3"/>
      <c r="BNR467" s="3"/>
      <c r="BNS467" s="3"/>
      <c r="BNT467" s="3"/>
      <c r="BNU467" s="3"/>
      <c r="BNV467" s="3"/>
      <c r="BNW467" s="3"/>
      <c r="BNX467" s="3"/>
      <c r="BNY467" s="3"/>
      <c r="BNZ467" s="3"/>
      <c r="BOA467" s="3"/>
      <c r="BOB467" s="3"/>
      <c r="BOC467" s="3"/>
      <c r="BOD467" s="3"/>
      <c r="BOE467" s="3"/>
      <c r="BOF467" s="3"/>
      <c r="BOG467" s="3"/>
      <c r="BOH467" s="3"/>
      <c r="BOI467" s="3"/>
      <c r="BOJ467" s="3"/>
      <c r="BOK467" s="3"/>
      <c r="BOL467" s="3"/>
      <c r="BOM467" s="3"/>
      <c r="BON467" s="3"/>
      <c r="BOO467" s="3"/>
      <c r="BOP467" s="3"/>
      <c r="BOQ467" s="3"/>
      <c r="BOR467" s="3"/>
      <c r="BOS467" s="3"/>
      <c r="BOT467" s="3"/>
      <c r="BOU467" s="3"/>
      <c r="BOV467" s="3"/>
      <c r="BOW467" s="3"/>
      <c r="BOX467" s="3"/>
      <c r="BOY467" s="3"/>
      <c r="BOZ467" s="3"/>
      <c r="BPA467" s="3"/>
      <c r="BPB467" s="3"/>
      <c r="BPC467" s="3"/>
      <c r="BPD467" s="3"/>
      <c r="BPE467" s="3"/>
      <c r="BPF467" s="3"/>
      <c r="BPG467" s="3"/>
      <c r="BPH467" s="3"/>
      <c r="BPI467" s="3"/>
      <c r="BPJ467" s="3"/>
      <c r="BPK467" s="3"/>
      <c r="BPL467" s="3"/>
      <c r="BPM467" s="3"/>
      <c r="BPN467" s="3"/>
      <c r="BPO467" s="3"/>
      <c r="BPP467" s="3"/>
      <c r="BPQ467" s="3"/>
      <c r="BPR467" s="3"/>
      <c r="BPS467" s="3"/>
      <c r="BPT467" s="3"/>
      <c r="BPU467" s="3"/>
      <c r="BPV467" s="3"/>
      <c r="BPW467" s="3"/>
      <c r="BPX467" s="3"/>
      <c r="BPY467" s="3"/>
      <c r="BPZ467" s="3"/>
      <c r="BQA467" s="3"/>
      <c r="BQB467" s="3"/>
      <c r="BQC467" s="3"/>
      <c r="BQD467" s="3"/>
      <c r="BQE467" s="3"/>
      <c r="BQF467" s="3"/>
      <c r="BQG467" s="3"/>
      <c r="BQH467" s="3"/>
      <c r="BQI467" s="3"/>
      <c r="BQJ467" s="3"/>
      <c r="BQK467" s="3"/>
      <c r="BQL467" s="3"/>
      <c r="BQM467" s="3"/>
      <c r="BQN467" s="3"/>
      <c r="BQO467" s="3"/>
      <c r="BQP467" s="3"/>
      <c r="BQQ467" s="3"/>
      <c r="BQR467" s="3"/>
      <c r="BQS467" s="3"/>
      <c r="BQT467" s="3"/>
      <c r="BQU467" s="3"/>
      <c r="BQV467" s="3"/>
      <c r="BQW467" s="3"/>
      <c r="BQX467" s="3"/>
      <c r="BQY467" s="3"/>
      <c r="BQZ467" s="3"/>
      <c r="BRA467" s="3"/>
      <c r="BRB467" s="3"/>
      <c r="BRC467" s="3"/>
      <c r="BRD467" s="3"/>
      <c r="BRE467" s="3"/>
      <c r="BRF467" s="3"/>
      <c r="BRG467" s="3"/>
      <c r="BRH467" s="3"/>
      <c r="BRI467" s="3"/>
      <c r="BRJ467" s="3"/>
      <c r="BRK467" s="3"/>
      <c r="BRL467" s="3"/>
      <c r="BRM467" s="3"/>
      <c r="BRN467" s="3"/>
      <c r="BRO467" s="3"/>
      <c r="BRP467" s="3"/>
      <c r="BRQ467" s="3"/>
      <c r="BRR467" s="3"/>
      <c r="BRS467" s="3"/>
      <c r="BRT467" s="3"/>
      <c r="BRU467" s="3"/>
      <c r="BRV467" s="3"/>
      <c r="BRW467" s="3"/>
      <c r="BRX467" s="3"/>
      <c r="BRY467" s="3"/>
      <c r="BRZ467" s="3"/>
    </row>
    <row r="468" spans="1:1846" s="13" customFormat="1" x14ac:dyDescent="0.3">
      <c r="A468" s="812"/>
      <c r="B468" s="793"/>
      <c r="C468" s="793"/>
      <c r="D468" s="328" t="s">
        <v>638</v>
      </c>
      <c r="E468" s="542"/>
      <c r="F468" s="328"/>
      <c r="G468" s="393" t="s">
        <v>639</v>
      </c>
      <c r="H468" s="7">
        <f>H469</f>
        <v>8301366</v>
      </c>
      <c r="I468" s="8">
        <f t="shared" ref="I468:K468" si="290">I469</f>
        <v>25467429</v>
      </c>
      <c r="J468" s="8">
        <f t="shared" si="290"/>
        <v>8921779</v>
      </c>
      <c r="K468" s="8">
        <f t="shared" si="290"/>
        <v>8921779</v>
      </c>
      <c r="L468" s="42"/>
      <c r="M468" s="706"/>
      <c r="N468" s="191"/>
      <c r="O468" s="191"/>
      <c r="P468" s="191"/>
      <c r="Q468" s="176"/>
      <c r="R468" s="352"/>
      <c r="S468" s="486"/>
      <c r="T468" s="486"/>
      <c r="U468" s="486"/>
      <c r="V468" s="43"/>
      <c r="W468" s="497">
        <f t="shared" si="289"/>
        <v>8301366</v>
      </c>
      <c r="X468" s="19">
        <f t="shared" si="289"/>
        <v>25467429</v>
      </c>
      <c r="Y468" s="19">
        <f t="shared" si="289"/>
        <v>8921779</v>
      </c>
      <c r="Z468" s="155">
        <f t="shared" si="289"/>
        <v>8921779</v>
      </c>
      <c r="AA468" s="897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  <c r="AMF468" s="10"/>
      <c r="AMG468" s="10"/>
      <c r="AMH468" s="10"/>
      <c r="AMI468" s="10"/>
      <c r="AMJ468" s="10"/>
      <c r="AMK468" s="10"/>
      <c r="AML468" s="10"/>
      <c r="AMM468" s="10"/>
      <c r="AMN468" s="10"/>
      <c r="AMO468" s="10"/>
      <c r="AMP468" s="10"/>
      <c r="AMQ468" s="10"/>
      <c r="AMR468" s="10"/>
      <c r="AMS468" s="10"/>
      <c r="AMT468" s="10"/>
      <c r="AMU468" s="10"/>
      <c r="AMV468" s="10"/>
      <c r="AMW468" s="10"/>
      <c r="AMX468" s="10"/>
      <c r="AMY468" s="10"/>
      <c r="AMZ468" s="10"/>
      <c r="ANA468" s="10"/>
      <c r="ANB468" s="10"/>
      <c r="ANC468" s="10"/>
      <c r="AND468" s="10"/>
      <c r="ANE468" s="10"/>
      <c r="ANF468" s="10"/>
      <c r="ANG468" s="10"/>
      <c r="ANH468" s="10"/>
      <c r="ANI468" s="10"/>
      <c r="ANJ468" s="10"/>
      <c r="ANK468" s="10"/>
      <c r="ANL468" s="10"/>
      <c r="ANM468" s="10"/>
      <c r="ANN468" s="10"/>
      <c r="ANO468" s="10"/>
      <c r="ANP468" s="10"/>
      <c r="ANQ468" s="10"/>
      <c r="ANR468" s="10"/>
      <c r="ANS468" s="10"/>
      <c r="ANT468" s="10"/>
      <c r="ANU468" s="10"/>
      <c r="ANV468" s="10"/>
      <c r="ANW468" s="10"/>
      <c r="ANX468" s="10"/>
      <c r="ANY468" s="10"/>
      <c r="ANZ468" s="10"/>
      <c r="AOA468" s="10"/>
      <c r="AOB468" s="10"/>
      <c r="AOC468" s="10"/>
      <c r="AOD468" s="10"/>
      <c r="AOE468" s="10"/>
      <c r="AOF468" s="10"/>
      <c r="AOG468" s="10"/>
      <c r="AOH468" s="10"/>
      <c r="AOI468" s="10"/>
      <c r="AOJ468" s="10"/>
      <c r="AOK468" s="10"/>
      <c r="AOL468" s="10"/>
      <c r="AOM468" s="10"/>
      <c r="AON468" s="10"/>
      <c r="AOO468" s="10"/>
      <c r="AOP468" s="10"/>
      <c r="AOQ468" s="10"/>
      <c r="AOR468" s="10"/>
      <c r="AOS468" s="10"/>
      <c r="AOT468" s="10"/>
      <c r="AOU468" s="10"/>
      <c r="AOV468" s="10"/>
      <c r="AOW468" s="10"/>
      <c r="AOX468" s="10"/>
      <c r="AOY468" s="10"/>
      <c r="AOZ468" s="10"/>
      <c r="APA468" s="10"/>
      <c r="APB468" s="10"/>
      <c r="APC468" s="10"/>
      <c r="APD468" s="10"/>
      <c r="APE468" s="10"/>
      <c r="APF468" s="10"/>
      <c r="APG468" s="10"/>
      <c r="APH468" s="10"/>
      <c r="API468" s="10"/>
      <c r="APJ468" s="10"/>
      <c r="APK468" s="10"/>
      <c r="APL468" s="10"/>
      <c r="APM468" s="10"/>
      <c r="APN468" s="10"/>
      <c r="APO468" s="10"/>
      <c r="APP468" s="10"/>
      <c r="APQ468" s="10"/>
      <c r="APR468" s="10"/>
      <c r="APS468" s="10"/>
      <c r="APT468" s="10"/>
      <c r="APU468" s="10"/>
      <c r="APV468" s="10"/>
      <c r="APW468" s="10"/>
      <c r="APX468" s="10"/>
      <c r="APY468" s="10"/>
      <c r="APZ468" s="10"/>
      <c r="AQA468" s="10"/>
      <c r="AQB468" s="10"/>
      <c r="AQC468" s="10"/>
      <c r="AQD468" s="10"/>
      <c r="AQE468" s="10"/>
      <c r="AQF468" s="10"/>
      <c r="AQG468" s="10"/>
      <c r="AQH468" s="10"/>
      <c r="AQI468" s="10"/>
      <c r="AQJ468" s="10"/>
      <c r="AQK468" s="10"/>
      <c r="AQL468" s="10"/>
      <c r="AQM468" s="10"/>
      <c r="AQN468" s="10"/>
      <c r="AQO468" s="10"/>
      <c r="AQP468" s="10"/>
      <c r="AQQ468" s="10"/>
      <c r="AQR468" s="10"/>
      <c r="AQS468" s="10"/>
      <c r="AQT468" s="10"/>
      <c r="AQU468" s="10"/>
      <c r="AQV468" s="10"/>
      <c r="AQW468" s="10"/>
      <c r="AQX468" s="10"/>
      <c r="AQY468" s="10"/>
      <c r="AQZ468" s="10"/>
      <c r="ARA468" s="10"/>
      <c r="ARB468" s="10"/>
      <c r="ARC468" s="10"/>
      <c r="ARD468" s="10"/>
      <c r="ARE468" s="10"/>
      <c r="ARF468" s="10"/>
      <c r="ARG468" s="10"/>
      <c r="ARH468" s="10"/>
      <c r="ARI468" s="10"/>
      <c r="ARJ468" s="10"/>
      <c r="ARK468" s="10"/>
      <c r="ARL468" s="10"/>
      <c r="ARM468" s="10"/>
      <c r="ARN468" s="10"/>
      <c r="ARO468" s="10"/>
      <c r="ARP468" s="10"/>
      <c r="ARQ468" s="10"/>
      <c r="ARR468" s="10"/>
      <c r="ARS468" s="10"/>
      <c r="ART468" s="10"/>
      <c r="ARU468" s="10"/>
      <c r="ARV468" s="10"/>
      <c r="ARW468" s="10"/>
      <c r="ARX468" s="10"/>
      <c r="ARY468" s="10"/>
      <c r="ARZ468" s="10"/>
      <c r="ASA468" s="10"/>
      <c r="ASB468" s="10"/>
      <c r="ASC468" s="10"/>
      <c r="ASD468" s="10"/>
      <c r="ASE468" s="10"/>
      <c r="ASF468" s="10"/>
      <c r="ASG468" s="10"/>
      <c r="ASH468" s="10"/>
      <c r="ASI468" s="10"/>
      <c r="ASJ468" s="10"/>
      <c r="ASK468" s="10"/>
      <c r="ASL468" s="10"/>
      <c r="ASM468" s="10"/>
      <c r="ASN468" s="10"/>
      <c r="ASO468" s="10"/>
      <c r="ASP468" s="10"/>
      <c r="ASQ468" s="10"/>
      <c r="ASR468" s="10"/>
      <c r="ASS468" s="10"/>
      <c r="AST468" s="10"/>
      <c r="ASU468" s="10"/>
      <c r="ASV468" s="10"/>
      <c r="ASW468" s="10"/>
      <c r="ASX468" s="10"/>
      <c r="ASY468" s="10"/>
      <c r="ASZ468" s="10"/>
      <c r="ATA468" s="10"/>
      <c r="ATB468" s="10"/>
      <c r="ATC468" s="10"/>
      <c r="ATD468" s="10"/>
      <c r="ATE468" s="10"/>
      <c r="ATF468" s="10"/>
      <c r="ATG468" s="10"/>
      <c r="ATH468" s="10"/>
      <c r="ATI468" s="10"/>
      <c r="ATJ468" s="10"/>
      <c r="ATK468" s="10"/>
      <c r="ATL468" s="10"/>
      <c r="ATM468" s="10"/>
      <c r="ATN468" s="10"/>
      <c r="ATO468" s="10"/>
      <c r="ATP468" s="10"/>
      <c r="ATQ468" s="10"/>
      <c r="ATR468" s="10"/>
      <c r="ATS468" s="10"/>
      <c r="ATT468" s="10"/>
      <c r="ATU468" s="10"/>
      <c r="ATV468" s="10"/>
      <c r="ATW468" s="10"/>
      <c r="ATX468" s="10"/>
      <c r="ATY468" s="10"/>
      <c r="ATZ468" s="10"/>
      <c r="AUA468" s="10"/>
      <c r="AUB468" s="10"/>
      <c r="AUC468" s="10"/>
      <c r="AUD468" s="10"/>
      <c r="AUE468" s="10"/>
      <c r="AUF468" s="10"/>
      <c r="AUG468" s="10"/>
      <c r="AUH468" s="10"/>
      <c r="AUI468" s="10"/>
      <c r="AUJ468" s="10"/>
      <c r="AUK468" s="10"/>
      <c r="AUL468" s="10"/>
      <c r="AUM468" s="10"/>
      <c r="AUN468" s="10"/>
      <c r="AUO468" s="10"/>
      <c r="AUP468" s="10"/>
      <c r="AUQ468" s="10"/>
      <c r="AUR468" s="10"/>
      <c r="AUS468" s="10"/>
      <c r="AUT468" s="10"/>
      <c r="AUU468" s="10"/>
      <c r="AUV468" s="10"/>
      <c r="AUW468" s="10"/>
      <c r="AUX468" s="10"/>
      <c r="AUY468" s="10"/>
      <c r="AUZ468" s="10"/>
      <c r="AVA468" s="10"/>
      <c r="AVB468" s="10"/>
      <c r="AVC468" s="10"/>
      <c r="AVD468" s="10"/>
      <c r="AVE468" s="10"/>
      <c r="AVF468" s="10"/>
      <c r="AVG468" s="10"/>
      <c r="AVH468" s="10"/>
      <c r="AVI468" s="10"/>
      <c r="AVJ468" s="10"/>
      <c r="AVK468" s="10"/>
      <c r="AVL468" s="10"/>
      <c r="AVM468" s="10"/>
      <c r="AVN468" s="10"/>
      <c r="AVO468" s="10"/>
      <c r="AVP468" s="10"/>
      <c r="AVQ468" s="10"/>
      <c r="AVR468" s="10"/>
      <c r="AVS468" s="10"/>
      <c r="AVT468" s="10"/>
      <c r="AVU468" s="10"/>
      <c r="AVV468" s="10"/>
      <c r="AVW468" s="10"/>
      <c r="AVX468" s="10"/>
      <c r="AVY468" s="10"/>
      <c r="AVZ468" s="10"/>
      <c r="AWA468" s="10"/>
      <c r="AWB468" s="10"/>
      <c r="AWC468" s="10"/>
      <c r="AWD468" s="10"/>
      <c r="AWE468" s="10"/>
      <c r="AWF468" s="10"/>
      <c r="AWG468" s="10"/>
      <c r="AWH468" s="10"/>
      <c r="AWI468" s="10"/>
      <c r="AWJ468" s="10"/>
      <c r="AWK468" s="10"/>
      <c r="AWL468" s="10"/>
      <c r="AWM468" s="10"/>
      <c r="AWN468" s="10"/>
      <c r="AWO468" s="10"/>
      <c r="AWP468" s="10"/>
      <c r="AWQ468" s="10"/>
      <c r="AWR468" s="10"/>
      <c r="AWS468" s="10"/>
      <c r="AWT468" s="10"/>
      <c r="AWU468" s="10"/>
      <c r="AWV468" s="10"/>
      <c r="AWW468" s="10"/>
      <c r="AWX468" s="10"/>
      <c r="AWY468" s="10"/>
      <c r="AWZ468" s="10"/>
      <c r="AXA468" s="10"/>
      <c r="AXB468" s="10"/>
      <c r="AXC468" s="10"/>
      <c r="AXD468" s="10"/>
      <c r="AXE468" s="10"/>
      <c r="AXF468" s="10"/>
      <c r="AXG468" s="10"/>
      <c r="AXH468" s="10"/>
      <c r="AXI468" s="10"/>
      <c r="AXJ468" s="10"/>
      <c r="AXK468" s="10"/>
      <c r="AXL468" s="10"/>
      <c r="AXM468" s="10"/>
      <c r="AXN468" s="10"/>
      <c r="AXO468" s="10"/>
      <c r="AXP468" s="10"/>
      <c r="AXQ468" s="10"/>
      <c r="AXR468" s="10"/>
      <c r="AXS468" s="10"/>
      <c r="AXT468" s="10"/>
      <c r="AXU468" s="10"/>
      <c r="AXV468" s="10"/>
      <c r="AXW468" s="10"/>
      <c r="AXX468" s="10"/>
      <c r="AXY468" s="10"/>
      <c r="AXZ468" s="10"/>
      <c r="AYA468" s="10"/>
      <c r="AYB468" s="10"/>
      <c r="AYC468" s="10"/>
      <c r="AYD468" s="10"/>
      <c r="AYE468" s="10"/>
      <c r="AYF468" s="10"/>
      <c r="AYG468" s="10"/>
      <c r="AYH468" s="10"/>
      <c r="AYI468" s="10"/>
      <c r="AYJ468" s="10"/>
      <c r="AYK468" s="10"/>
      <c r="AYL468" s="10"/>
      <c r="AYM468" s="10"/>
      <c r="AYN468" s="10"/>
      <c r="AYO468" s="10"/>
      <c r="AYP468" s="10"/>
      <c r="AYQ468" s="10"/>
      <c r="AYR468" s="10"/>
      <c r="AYS468" s="10"/>
      <c r="AYT468" s="10"/>
      <c r="AYU468" s="10"/>
      <c r="AYV468" s="10"/>
      <c r="AYW468" s="10"/>
      <c r="AYX468" s="10"/>
      <c r="AYY468" s="10"/>
      <c r="AYZ468" s="10"/>
      <c r="AZA468" s="10"/>
      <c r="AZB468" s="10"/>
      <c r="AZC468" s="10"/>
      <c r="AZD468" s="10"/>
      <c r="AZE468" s="10"/>
      <c r="AZF468" s="10"/>
      <c r="AZG468" s="10"/>
      <c r="AZH468" s="10"/>
      <c r="AZI468" s="10"/>
      <c r="AZJ468" s="10"/>
      <c r="AZK468" s="10"/>
      <c r="AZL468" s="10"/>
      <c r="AZM468" s="10"/>
      <c r="AZN468" s="10"/>
      <c r="AZO468" s="10"/>
      <c r="AZP468" s="10"/>
      <c r="AZQ468" s="10"/>
      <c r="AZR468" s="10"/>
      <c r="AZS468" s="10"/>
      <c r="AZT468" s="10"/>
      <c r="AZU468" s="10"/>
      <c r="AZV468" s="10"/>
      <c r="AZW468" s="10"/>
      <c r="AZX468" s="10"/>
      <c r="AZY468" s="10"/>
      <c r="AZZ468" s="10"/>
      <c r="BAA468" s="10"/>
      <c r="BAB468" s="10"/>
      <c r="BAC468" s="10"/>
      <c r="BAD468" s="10"/>
      <c r="BAE468" s="10"/>
      <c r="BAF468" s="10"/>
      <c r="BAG468" s="10"/>
      <c r="BAH468" s="10"/>
      <c r="BAI468" s="10"/>
      <c r="BAJ468" s="10"/>
      <c r="BAK468" s="10"/>
      <c r="BAL468" s="10"/>
      <c r="BAM468" s="10"/>
      <c r="BAN468" s="10"/>
      <c r="BAO468" s="10"/>
      <c r="BAP468" s="10"/>
      <c r="BAQ468" s="10"/>
      <c r="BAR468" s="10"/>
      <c r="BAS468" s="10"/>
      <c r="BAT468" s="10"/>
      <c r="BAU468" s="10"/>
      <c r="BAV468" s="10"/>
      <c r="BAW468" s="10"/>
      <c r="BAX468" s="10"/>
      <c r="BAY468" s="10"/>
      <c r="BAZ468" s="10"/>
      <c r="BBA468" s="10"/>
      <c r="BBB468" s="10"/>
      <c r="BBC468" s="10"/>
      <c r="BBD468" s="10"/>
      <c r="BBE468" s="10"/>
      <c r="BBF468" s="10"/>
      <c r="BBG468" s="10"/>
      <c r="BBH468" s="10"/>
      <c r="BBI468" s="10"/>
      <c r="BBJ468" s="10"/>
      <c r="BBK468" s="10"/>
      <c r="BBL468" s="10"/>
      <c r="BBM468" s="10"/>
      <c r="BBN468" s="10"/>
      <c r="BBO468" s="10"/>
      <c r="BBP468" s="10"/>
      <c r="BBQ468" s="10"/>
      <c r="BBR468" s="10"/>
      <c r="BBS468" s="10"/>
      <c r="BBT468" s="10"/>
      <c r="BBU468" s="10"/>
      <c r="BBV468" s="10"/>
      <c r="BBW468" s="10"/>
      <c r="BBX468" s="10"/>
      <c r="BBY468" s="10"/>
      <c r="BBZ468" s="10"/>
      <c r="BCA468" s="10"/>
      <c r="BCB468" s="10"/>
      <c r="BCC468" s="10"/>
      <c r="BCD468" s="10"/>
      <c r="BCE468" s="10"/>
      <c r="BCF468" s="10"/>
      <c r="BCG468" s="10"/>
      <c r="BCH468" s="10"/>
      <c r="BCI468" s="10"/>
      <c r="BCJ468" s="10"/>
      <c r="BCK468" s="10"/>
      <c r="BCL468" s="10"/>
      <c r="BCM468" s="10"/>
      <c r="BCN468" s="10"/>
      <c r="BCO468" s="10"/>
      <c r="BCP468" s="10"/>
      <c r="BCQ468" s="10"/>
      <c r="BCR468" s="10"/>
      <c r="BCS468" s="10"/>
      <c r="BCT468" s="10"/>
      <c r="BCU468" s="10"/>
      <c r="BCV468" s="10"/>
      <c r="BCW468" s="10"/>
      <c r="BCX468" s="10"/>
      <c r="BCY468" s="10"/>
      <c r="BCZ468" s="10"/>
      <c r="BDA468" s="10"/>
      <c r="BDB468" s="10"/>
      <c r="BDC468" s="10"/>
      <c r="BDD468" s="10"/>
      <c r="BDE468" s="10"/>
      <c r="BDF468" s="10"/>
      <c r="BDG468" s="10"/>
      <c r="BDH468" s="10"/>
      <c r="BDI468" s="10"/>
      <c r="BDJ468" s="10"/>
      <c r="BDK468" s="10"/>
      <c r="BDL468" s="10"/>
      <c r="BDM468" s="10"/>
      <c r="BDN468" s="10"/>
      <c r="BDO468" s="10"/>
      <c r="BDP468" s="10"/>
      <c r="BDQ468" s="10"/>
      <c r="BDR468" s="10"/>
      <c r="BDS468" s="10"/>
      <c r="BDT468" s="10"/>
      <c r="BDU468" s="10"/>
      <c r="BDV468" s="10"/>
      <c r="BDW468" s="10"/>
      <c r="BDX468" s="10"/>
      <c r="BDY468" s="10"/>
      <c r="BDZ468" s="10"/>
      <c r="BEA468" s="10"/>
      <c r="BEB468" s="10"/>
      <c r="BEC468" s="10"/>
      <c r="BED468" s="10"/>
      <c r="BEE468" s="10"/>
      <c r="BEF468" s="10"/>
      <c r="BEG468" s="10"/>
      <c r="BEH468" s="10"/>
      <c r="BEI468" s="10"/>
      <c r="BEJ468" s="10"/>
      <c r="BEK468" s="10"/>
      <c r="BEL468" s="10"/>
      <c r="BEM468" s="10"/>
      <c r="BEN468" s="10"/>
      <c r="BEO468" s="10"/>
      <c r="BEP468" s="10"/>
      <c r="BEQ468" s="10"/>
      <c r="BER468" s="10"/>
      <c r="BES468" s="10"/>
      <c r="BET468" s="10"/>
      <c r="BEU468" s="10"/>
      <c r="BEV468" s="10"/>
      <c r="BEW468" s="10"/>
      <c r="BEX468" s="10"/>
      <c r="BEY468" s="10"/>
      <c r="BEZ468" s="10"/>
      <c r="BFA468" s="10"/>
      <c r="BFB468" s="10"/>
      <c r="BFC468" s="10"/>
      <c r="BFD468" s="10"/>
      <c r="BFE468" s="10"/>
      <c r="BFF468" s="10"/>
      <c r="BFG468" s="10"/>
      <c r="BFH468" s="10"/>
      <c r="BFI468" s="10"/>
      <c r="BFJ468" s="10"/>
      <c r="BFK468" s="10"/>
      <c r="BFL468" s="10"/>
      <c r="BFM468" s="10"/>
      <c r="BFN468" s="10"/>
      <c r="BFO468" s="10"/>
      <c r="BFP468" s="10"/>
      <c r="BFQ468" s="10"/>
      <c r="BFR468" s="10"/>
      <c r="BFS468" s="10"/>
      <c r="BFT468" s="10"/>
      <c r="BFU468" s="10"/>
      <c r="BFV468" s="10"/>
      <c r="BFW468" s="10"/>
      <c r="BFX468" s="10"/>
      <c r="BFY468" s="10"/>
      <c r="BFZ468" s="10"/>
      <c r="BGA468" s="10"/>
      <c r="BGB468" s="10"/>
      <c r="BGC468" s="10"/>
      <c r="BGD468" s="10"/>
      <c r="BGE468" s="10"/>
      <c r="BGF468" s="10"/>
      <c r="BGG468" s="10"/>
      <c r="BGH468" s="10"/>
      <c r="BGI468" s="10"/>
      <c r="BGJ468" s="10"/>
      <c r="BGK468" s="10"/>
      <c r="BGL468" s="10"/>
      <c r="BGM468" s="10"/>
      <c r="BGN468" s="10"/>
      <c r="BGO468" s="10"/>
      <c r="BGP468" s="10"/>
      <c r="BGQ468" s="10"/>
      <c r="BGR468" s="10"/>
      <c r="BGS468" s="10"/>
      <c r="BGT468" s="10"/>
      <c r="BGU468" s="10"/>
      <c r="BGV468" s="10"/>
      <c r="BGW468" s="10"/>
      <c r="BGX468" s="10"/>
      <c r="BGY468" s="10"/>
      <c r="BGZ468" s="10"/>
      <c r="BHA468" s="10"/>
      <c r="BHB468" s="10"/>
      <c r="BHC468" s="10"/>
      <c r="BHD468" s="10"/>
      <c r="BHE468" s="10"/>
      <c r="BHF468" s="10"/>
      <c r="BHG468" s="10"/>
      <c r="BHH468" s="10"/>
      <c r="BHI468" s="10"/>
      <c r="BHJ468" s="10"/>
      <c r="BHK468" s="10"/>
      <c r="BHL468" s="10"/>
      <c r="BHM468" s="10"/>
      <c r="BHN468" s="10"/>
      <c r="BHO468" s="10"/>
      <c r="BHP468" s="10"/>
      <c r="BHQ468" s="10"/>
      <c r="BHR468" s="10"/>
      <c r="BHS468" s="10"/>
      <c r="BHT468" s="10"/>
      <c r="BHU468" s="10"/>
      <c r="BHV468" s="10"/>
      <c r="BHW468" s="10"/>
      <c r="BHX468" s="10"/>
      <c r="BHY468" s="10"/>
      <c r="BHZ468" s="10"/>
      <c r="BIA468" s="10"/>
      <c r="BIB468" s="10"/>
      <c r="BIC468" s="10"/>
      <c r="BID468" s="10"/>
      <c r="BIE468" s="10"/>
      <c r="BIF468" s="10"/>
      <c r="BIG468" s="10"/>
      <c r="BIH468" s="10"/>
      <c r="BII468" s="10"/>
      <c r="BIJ468" s="10"/>
      <c r="BIK468" s="10"/>
      <c r="BIL468" s="10"/>
      <c r="BIM468" s="10"/>
      <c r="BIN468" s="10"/>
      <c r="BIO468" s="10"/>
      <c r="BIP468" s="10"/>
      <c r="BIQ468" s="10"/>
      <c r="BIR468" s="10"/>
      <c r="BIS468" s="10"/>
      <c r="BIT468" s="10"/>
      <c r="BIU468" s="10"/>
      <c r="BIV468" s="10"/>
      <c r="BIW468" s="10"/>
      <c r="BIX468" s="10"/>
      <c r="BIY468" s="10"/>
      <c r="BIZ468" s="10"/>
      <c r="BJA468" s="10"/>
      <c r="BJB468" s="10"/>
      <c r="BJC468" s="10"/>
      <c r="BJD468" s="10"/>
      <c r="BJE468" s="10"/>
      <c r="BJF468" s="10"/>
      <c r="BJG468" s="10"/>
      <c r="BJH468" s="10"/>
      <c r="BJI468" s="10"/>
      <c r="BJJ468" s="10"/>
      <c r="BJK468" s="10"/>
      <c r="BJL468" s="10"/>
      <c r="BJM468" s="10"/>
      <c r="BJN468" s="10"/>
      <c r="BJO468" s="10"/>
      <c r="BJP468" s="10"/>
      <c r="BJQ468" s="10"/>
      <c r="BJR468" s="10"/>
      <c r="BJS468" s="10"/>
      <c r="BJT468" s="10"/>
      <c r="BJU468" s="10"/>
      <c r="BJV468" s="10"/>
      <c r="BJW468" s="10"/>
      <c r="BJX468" s="10"/>
      <c r="BJY468" s="10"/>
      <c r="BJZ468" s="10"/>
      <c r="BKA468" s="10"/>
      <c r="BKB468" s="10"/>
      <c r="BKC468" s="10"/>
      <c r="BKD468" s="10"/>
      <c r="BKE468" s="10"/>
      <c r="BKF468" s="10"/>
      <c r="BKG468" s="10"/>
      <c r="BKH468" s="10"/>
      <c r="BKI468" s="10"/>
      <c r="BKJ468" s="10"/>
      <c r="BKK468" s="10"/>
      <c r="BKL468" s="10"/>
      <c r="BKM468" s="10"/>
      <c r="BKN468" s="10"/>
      <c r="BKO468" s="10"/>
      <c r="BKP468" s="10"/>
      <c r="BKQ468" s="10"/>
      <c r="BKR468" s="10"/>
      <c r="BKS468" s="10"/>
      <c r="BKT468" s="10"/>
      <c r="BKU468" s="10"/>
      <c r="BKV468" s="10"/>
      <c r="BKW468" s="10"/>
      <c r="BKX468" s="10"/>
      <c r="BKY468" s="10"/>
      <c r="BKZ468" s="10"/>
      <c r="BLA468" s="10"/>
      <c r="BLB468" s="10"/>
      <c r="BLC468" s="10"/>
      <c r="BLD468" s="10"/>
      <c r="BLE468" s="10"/>
      <c r="BLF468" s="10"/>
      <c r="BLG468" s="10"/>
      <c r="BLH468" s="10"/>
      <c r="BLI468" s="10"/>
      <c r="BLJ468" s="10"/>
      <c r="BLK468" s="10"/>
      <c r="BLL468" s="10"/>
      <c r="BLM468" s="10"/>
      <c r="BLN468" s="10"/>
      <c r="BLO468" s="10"/>
      <c r="BLP468" s="10"/>
      <c r="BLQ468" s="10"/>
      <c r="BLR468" s="10"/>
      <c r="BLS468" s="10"/>
      <c r="BLT468" s="10"/>
      <c r="BLU468" s="10"/>
      <c r="BLV468" s="10"/>
      <c r="BLW468" s="10"/>
      <c r="BLX468" s="10"/>
      <c r="BLY468" s="10"/>
      <c r="BLZ468" s="10"/>
      <c r="BMA468" s="10"/>
      <c r="BMB468" s="10"/>
      <c r="BMC468" s="10"/>
      <c r="BMD468" s="10"/>
      <c r="BME468" s="10"/>
      <c r="BMF468" s="10"/>
      <c r="BMG468" s="10"/>
      <c r="BMH468" s="10"/>
      <c r="BMI468" s="10"/>
      <c r="BMJ468" s="10"/>
      <c r="BMK468" s="10"/>
      <c r="BML468" s="10"/>
      <c r="BMM468" s="10"/>
      <c r="BMN468" s="10"/>
      <c r="BMO468" s="10"/>
      <c r="BMP468" s="10"/>
      <c r="BMQ468" s="10"/>
      <c r="BMR468" s="10"/>
      <c r="BMS468" s="10"/>
      <c r="BMT468" s="10"/>
      <c r="BMU468" s="10"/>
      <c r="BMV468" s="10"/>
      <c r="BMW468" s="10"/>
      <c r="BMX468" s="10"/>
      <c r="BMY468" s="10"/>
      <c r="BMZ468" s="10"/>
      <c r="BNA468" s="10"/>
      <c r="BNB468" s="10"/>
      <c r="BNC468" s="10"/>
      <c r="BND468" s="10"/>
      <c r="BNE468" s="10"/>
      <c r="BNF468" s="10"/>
      <c r="BNG468" s="10"/>
      <c r="BNH468" s="10"/>
      <c r="BNI468" s="10"/>
      <c r="BNJ468" s="10"/>
      <c r="BNK468" s="10"/>
      <c r="BNL468" s="10"/>
      <c r="BNM468" s="10"/>
      <c r="BNN468" s="10"/>
      <c r="BNO468" s="10"/>
      <c r="BNP468" s="10"/>
      <c r="BNQ468" s="10"/>
      <c r="BNR468" s="10"/>
      <c r="BNS468" s="10"/>
      <c r="BNT468" s="10"/>
      <c r="BNU468" s="10"/>
      <c r="BNV468" s="10"/>
      <c r="BNW468" s="10"/>
      <c r="BNX468" s="10"/>
      <c r="BNY468" s="10"/>
      <c r="BNZ468" s="10"/>
      <c r="BOA468" s="10"/>
      <c r="BOB468" s="10"/>
      <c r="BOC468" s="10"/>
      <c r="BOD468" s="10"/>
      <c r="BOE468" s="10"/>
      <c r="BOF468" s="10"/>
      <c r="BOG468" s="10"/>
      <c r="BOH468" s="10"/>
      <c r="BOI468" s="10"/>
      <c r="BOJ468" s="10"/>
      <c r="BOK468" s="10"/>
      <c r="BOL468" s="10"/>
      <c r="BOM468" s="10"/>
      <c r="BON468" s="10"/>
      <c r="BOO468" s="10"/>
      <c r="BOP468" s="10"/>
      <c r="BOQ468" s="10"/>
      <c r="BOR468" s="10"/>
      <c r="BOS468" s="10"/>
      <c r="BOT468" s="10"/>
      <c r="BOU468" s="10"/>
      <c r="BOV468" s="10"/>
      <c r="BOW468" s="10"/>
      <c r="BOX468" s="10"/>
      <c r="BOY468" s="10"/>
      <c r="BOZ468" s="10"/>
      <c r="BPA468" s="10"/>
      <c r="BPB468" s="10"/>
      <c r="BPC468" s="10"/>
      <c r="BPD468" s="10"/>
      <c r="BPE468" s="10"/>
      <c r="BPF468" s="10"/>
      <c r="BPG468" s="10"/>
      <c r="BPH468" s="10"/>
      <c r="BPI468" s="10"/>
      <c r="BPJ468" s="10"/>
      <c r="BPK468" s="10"/>
      <c r="BPL468" s="10"/>
      <c r="BPM468" s="10"/>
      <c r="BPN468" s="10"/>
      <c r="BPO468" s="10"/>
      <c r="BPP468" s="10"/>
      <c r="BPQ468" s="10"/>
      <c r="BPR468" s="10"/>
      <c r="BPS468" s="10"/>
      <c r="BPT468" s="10"/>
      <c r="BPU468" s="10"/>
      <c r="BPV468" s="10"/>
      <c r="BPW468" s="10"/>
      <c r="BPX468" s="10"/>
      <c r="BPY468" s="10"/>
      <c r="BPZ468" s="10"/>
      <c r="BQA468" s="10"/>
      <c r="BQB468" s="10"/>
      <c r="BQC468" s="10"/>
      <c r="BQD468" s="10"/>
      <c r="BQE468" s="10"/>
      <c r="BQF468" s="10"/>
      <c r="BQG468" s="10"/>
      <c r="BQH468" s="10"/>
      <c r="BQI468" s="10"/>
      <c r="BQJ468" s="10"/>
      <c r="BQK468" s="10"/>
      <c r="BQL468" s="10"/>
      <c r="BQM468" s="10"/>
      <c r="BQN468" s="10"/>
      <c r="BQO468" s="10"/>
      <c r="BQP468" s="10"/>
      <c r="BQQ468" s="10"/>
      <c r="BQR468" s="10"/>
      <c r="BQS468" s="10"/>
      <c r="BQT468" s="10"/>
      <c r="BQU468" s="10"/>
      <c r="BQV468" s="10"/>
      <c r="BQW468" s="10"/>
      <c r="BQX468" s="10"/>
      <c r="BQY468" s="10"/>
      <c r="BQZ468" s="10"/>
      <c r="BRA468" s="10"/>
      <c r="BRB468" s="10"/>
      <c r="BRC468" s="10"/>
      <c r="BRD468" s="10"/>
      <c r="BRE468" s="10"/>
      <c r="BRF468" s="10"/>
      <c r="BRG468" s="10"/>
      <c r="BRH468" s="10"/>
      <c r="BRI468" s="10"/>
      <c r="BRJ468" s="10"/>
      <c r="BRK468" s="10"/>
      <c r="BRL468" s="10"/>
      <c r="BRM468" s="10"/>
      <c r="BRN468" s="10"/>
      <c r="BRO468" s="10"/>
      <c r="BRP468" s="10"/>
      <c r="BRQ468" s="10"/>
      <c r="BRR468" s="10"/>
      <c r="BRS468" s="10"/>
      <c r="BRT468" s="10"/>
      <c r="BRU468" s="10"/>
      <c r="BRV468" s="10"/>
      <c r="BRW468" s="10"/>
      <c r="BRX468" s="10"/>
      <c r="BRY468" s="10"/>
      <c r="BRZ468" s="10"/>
    </row>
    <row r="469" spans="1:1846" s="4" customFormat="1" ht="55.2" x14ac:dyDescent="0.3">
      <c r="A469" s="812"/>
      <c r="B469" s="793"/>
      <c r="C469" s="793"/>
      <c r="D469" s="328"/>
      <c r="E469" s="542" t="s">
        <v>640</v>
      </c>
      <c r="F469" s="364">
        <v>104</v>
      </c>
      <c r="G469" s="394" t="s">
        <v>641</v>
      </c>
      <c r="H469" s="348">
        <v>8301366</v>
      </c>
      <c r="I469" s="349">
        <v>25467429</v>
      </c>
      <c r="J469" s="349">
        <v>8921779</v>
      </c>
      <c r="K469" s="349">
        <v>8921779</v>
      </c>
      <c r="L469" s="617" t="s">
        <v>144</v>
      </c>
      <c r="M469" s="715">
        <v>0</v>
      </c>
      <c r="N469" s="370">
        <v>0</v>
      </c>
      <c r="O469" s="370">
        <v>0</v>
      </c>
      <c r="P469" s="370">
        <v>0</v>
      </c>
      <c r="Q469" s="624"/>
      <c r="R469" s="623">
        <v>0</v>
      </c>
      <c r="S469" s="483">
        <v>0</v>
      </c>
      <c r="T469" s="483">
        <v>0</v>
      </c>
      <c r="U469" s="483">
        <v>0</v>
      </c>
      <c r="V469" s="640"/>
      <c r="W469" s="499">
        <f t="shared" si="289"/>
        <v>8301366</v>
      </c>
      <c r="X469" s="15">
        <f t="shared" si="289"/>
        <v>25467429</v>
      </c>
      <c r="Y469" s="15">
        <f t="shared" si="289"/>
        <v>8921779</v>
      </c>
      <c r="Z469" s="159">
        <f t="shared" si="289"/>
        <v>8921779</v>
      </c>
      <c r="AA469" s="897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  <c r="AMI469" s="3"/>
      <c r="AMJ469" s="3"/>
      <c r="AMK469" s="3"/>
      <c r="AML469" s="3"/>
      <c r="AMM469" s="3"/>
      <c r="AMN469" s="3"/>
      <c r="AMO469" s="3"/>
      <c r="AMP469" s="3"/>
      <c r="AMQ469" s="3"/>
      <c r="AMR469" s="3"/>
      <c r="AMS469" s="3"/>
      <c r="AMT469" s="3"/>
      <c r="AMU469" s="3"/>
      <c r="AMV469" s="3"/>
      <c r="AMW469" s="3"/>
      <c r="AMX469" s="3"/>
      <c r="AMY469" s="3"/>
      <c r="AMZ469" s="3"/>
      <c r="ANA469" s="3"/>
      <c r="ANB469" s="3"/>
      <c r="ANC469" s="3"/>
      <c r="AND469" s="3"/>
      <c r="ANE469" s="3"/>
      <c r="ANF469" s="3"/>
      <c r="ANG469" s="3"/>
      <c r="ANH469" s="3"/>
      <c r="ANI469" s="3"/>
      <c r="ANJ469" s="3"/>
      <c r="ANK469" s="3"/>
      <c r="ANL469" s="3"/>
      <c r="ANM469" s="3"/>
      <c r="ANN469" s="3"/>
      <c r="ANO469" s="3"/>
      <c r="ANP469" s="3"/>
      <c r="ANQ469" s="3"/>
      <c r="ANR469" s="3"/>
      <c r="ANS469" s="3"/>
      <c r="ANT469" s="3"/>
      <c r="ANU469" s="3"/>
      <c r="ANV469" s="3"/>
      <c r="ANW469" s="3"/>
      <c r="ANX469" s="3"/>
      <c r="ANY469" s="3"/>
      <c r="ANZ469" s="3"/>
      <c r="AOA469" s="3"/>
      <c r="AOB469" s="3"/>
      <c r="AOC469" s="3"/>
      <c r="AOD469" s="3"/>
      <c r="AOE469" s="3"/>
      <c r="AOF469" s="3"/>
      <c r="AOG469" s="3"/>
      <c r="AOH469" s="3"/>
      <c r="AOI469" s="3"/>
      <c r="AOJ469" s="3"/>
      <c r="AOK469" s="3"/>
      <c r="AOL469" s="3"/>
      <c r="AOM469" s="3"/>
      <c r="AON469" s="3"/>
      <c r="AOO469" s="3"/>
      <c r="AOP469" s="3"/>
      <c r="AOQ469" s="3"/>
      <c r="AOR469" s="3"/>
      <c r="AOS469" s="3"/>
      <c r="AOT469" s="3"/>
      <c r="AOU469" s="3"/>
      <c r="AOV469" s="3"/>
      <c r="AOW469" s="3"/>
      <c r="AOX469" s="3"/>
      <c r="AOY469" s="3"/>
      <c r="AOZ469" s="3"/>
      <c r="APA469" s="3"/>
      <c r="APB469" s="3"/>
      <c r="APC469" s="3"/>
      <c r="APD469" s="3"/>
      <c r="APE469" s="3"/>
      <c r="APF469" s="3"/>
      <c r="APG469" s="3"/>
      <c r="APH469" s="3"/>
      <c r="API469" s="3"/>
      <c r="APJ469" s="3"/>
      <c r="APK469" s="3"/>
      <c r="APL469" s="3"/>
      <c r="APM469" s="3"/>
      <c r="APN469" s="3"/>
      <c r="APO469" s="3"/>
      <c r="APP469" s="3"/>
      <c r="APQ469" s="3"/>
      <c r="APR469" s="3"/>
      <c r="APS469" s="3"/>
      <c r="APT469" s="3"/>
      <c r="APU469" s="3"/>
      <c r="APV469" s="3"/>
      <c r="APW469" s="3"/>
      <c r="APX469" s="3"/>
      <c r="APY469" s="3"/>
      <c r="APZ469" s="3"/>
      <c r="AQA469" s="3"/>
      <c r="AQB469" s="3"/>
      <c r="AQC469" s="3"/>
      <c r="AQD469" s="3"/>
      <c r="AQE469" s="3"/>
      <c r="AQF469" s="3"/>
      <c r="AQG469" s="3"/>
      <c r="AQH469" s="3"/>
      <c r="AQI469" s="3"/>
      <c r="AQJ469" s="3"/>
      <c r="AQK469" s="3"/>
      <c r="AQL469" s="3"/>
      <c r="AQM469" s="3"/>
      <c r="AQN469" s="3"/>
      <c r="AQO469" s="3"/>
      <c r="AQP469" s="3"/>
      <c r="AQQ469" s="3"/>
      <c r="AQR469" s="3"/>
      <c r="AQS469" s="3"/>
      <c r="AQT469" s="3"/>
      <c r="AQU469" s="3"/>
      <c r="AQV469" s="3"/>
      <c r="AQW469" s="3"/>
      <c r="AQX469" s="3"/>
      <c r="AQY469" s="3"/>
      <c r="AQZ469" s="3"/>
      <c r="ARA469" s="3"/>
      <c r="ARB469" s="3"/>
      <c r="ARC469" s="3"/>
      <c r="ARD469" s="3"/>
      <c r="ARE469" s="3"/>
      <c r="ARF469" s="3"/>
      <c r="ARG469" s="3"/>
      <c r="ARH469" s="3"/>
      <c r="ARI469" s="3"/>
      <c r="ARJ469" s="3"/>
      <c r="ARK469" s="3"/>
      <c r="ARL469" s="3"/>
      <c r="ARM469" s="3"/>
      <c r="ARN469" s="3"/>
      <c r="ARO469" s="3"/>
      <c r="ARP469" s="3"/>
      <c r="ARQ469" s="3"/>
      <c r="ARR469" s="3"/>
      <c r="ARS469" s="3"/>
      <c r="ART469" s="3"/>
      <c r="ARU469" s="3"/>
      <c r="ARV469" s="3"/>
      <c r="ARW469" s="3"/>
      <c r="ARX469" s="3"/>
      <c r="ARY469" s="3"/>
      <c r="ARZ469" s="3"/>
      <c r="ASA469" s="3"/>
      <c r="ASB469" s="3"/>
      <c r="ASC469" s="3"/>
      <c r="ASD469" s="3"/>
      <c r="ASE469" s="3"/>
      <c r="ASF469" s="3"/>
      <c r="ASG469" s="3"/>
      <c r="ASH469" s="3"/>
      <c r="ASI469" s="3"/>
      <c r="ASJ469" s="3"/>
      <c r="ASK469" s="3"/>
      <c r="ASL469" s="3"/>
      <c r="ASM469" s="3"/>
      <c r="ASN469" s="3"/>
      <c r="ASO469" s="3"/>
      <c r="ASP469" s="3"/>
      <c r="ASQ469" s="3"/>
      <c r="ASR469" s="3"/>
      <c r="ASS469" s="3"/>
      <c r="AST469" s="3"/>
      <c r="ASU469" s="3"/>
      <c r="ASV469" s="3"/>
      <c r="ASW469" s="3"/>
      <c r="ASX469" s="3"/>
      <c r="ASY469" s="3"/>
      <c r="ASZ469" s="3"/>
      <c r="ATA469" s="3"/>
      <c r="ATB469" s="3"/>
      <c r="ATC469" s="3"/>
      <c r="ATD469" s="3"/>
      <c r="ATE469" s="3"/>
      <c r="ATF469" s="3"/>
      <c r="ATG469" s="3"/>
      <c r="ATH469" s="3"/>
      <c r="ATI469" s="3"/>
      <c r="ATJ469" s="3"/>
      <c r="ATK469" s="3"/>
      <c r="ATL469" s="3"/>
      <c r="ATM469" s="3"/>
      <c r="ATN469" s="3"/>
      <c r="ATO469" s="3"/>
      <c r="ATP469" s="3"/>
      <c r="ATQ469" s="3"/>
      <c r="ATR469" s="3"/>
      <c r="ATS469" s="3"/>
      <c r="ATT469" s="3"/>
      <c r="ATU469" s="3"/>
      <c r="ATV469" s="3"/>
      <c r="ATW469" s="3"/>
      <c r="ATX469" s="3"/>
      <c r="ATY469" s="3"/>
      <c r="ATZ469" s="3"/>
      <c r="AUA469" s="3"/>
      <c r="AUB469" s="3"/>
      <c r="AUC469" s="3"/>
      <c r="AUD469" s="3"/>
      <c r="AUE469" s="3"/>
      <c r="AUF469" s="3"/>
      <c r="AUG469" s="3"/>
      <c r="AUH469" s="3"/>
      <c r="AUI469" s="3"/>
      <c r="AUJ469" s="3"/>
      <c r="AUK469" s="3"/>
      <c r="AUL469" s="3"/>
      <c r="AUM469" s="3"/>
      <c r="AUN469" s="3"/>
      <c r="AUO469" s="3"/>
      <c r="AUP469" s="3"/>
      <c r="AUQ469" s="3"/>
      <c r="AUR469" s="3"/>
      <c r="AUS469" s="3"/>
      <c r="AUT469" s="3"/>
      <c r="AUU469" s="3"/>
      <c r="AUV469" s="3"/>
      <c r="AUW469" s="3"/>
      <c r="AUX469" s="3"/>
      <c r="AUY469" s="3"/>
      <c r="AUZ469" s="3"/>
      <c r="AVA469" s="3"/>
      <c r="AVB469" s="3"/>
      <c r="AVC469" s="3"/>
      <c r="AVD469" s="3"/>
      <c r="AVE469" s="3"/>
      <c r="AVF469" s="3"/>
      <c r="AVG469" s="3"/>
      <c r="AVH469" s="3"/>
      <c r="AVI469" s="3"/>
      <c r="AVJ469" s="3"/>
      <c r="AVK469" s="3"/>
      <c r="AVL469" s="3"/>
      <c r="AVM469" s="3"/>
      <c r="AVN469" s="3"/>
      <c r="AVO469" s="3"/>
      <c r="AVP469" s="3"/>
      <c r="AVQ469" s="3"/>
      <c r="AVR469" s="3"/>
      <c r="AVS469" s="3"/>
      <c r="AVT469" s="3"/>
      <c r="AVU469" s="3"/>
      <c r="AVV469" s="3"/>
      <c r="AVW469" s="3"/>
      <c r="AVX469" s="3"/>
      <c r="AVY469" s="3"/>
      <c r="AVZ469" s="3"/>
      <c r="AWA469" s="3"/>
      <c r="AWB469" s="3"/>
      <c r="AWC469" s="3"/>
      <c r="AWD469" s="3"/>
      <c r="AWE469" s="3"/>
      <c r="AWF469" s="3"/>
      <c r="AWG469" s="3"/>
      <c r="AWH469" s="3"/>
      <c r="AWI469" s="3"/>
      <c r="AWJ469" s="3"/>
      <c r="AWK469" s="3"/>
      <c r="AWL469" s="3"/>
      <c r="AWM469" s="3"/>
      <c r="AWN469" s="3"/>
      <c r="AWO469" s="3"/>
      <c r="AWP469" s="3"/>
      <c r="AWQ469" s="3"/>
      <c r="AWR469" s="3"/>
      <c r="AWS469" s="3"/>
      <c r="AWT469" s="3"/>
      <c r="AWU469" s="3"/>
      <c r="AWV469" s="3"/>
      <c r="AWW469" s="3"/>
      <c r="AWX469" s="3"/>
      <c r="AWY469" s="3"/>
      <c r="AWZ469" s="3"/>
      <c r="AXA469" s="3"/>
      <c r="AXB469" s="3"/>
      <c r="AXC469" s="3"/>
      <c r="AXD469" s="3"/>
      <c r="AXE469" s="3"/>
      <c r="AXF469" s="3"/>
      <c r="AXG469" s="3"/>
      <c r="AXH469" s="3"/>
      <c r="AXI469" s="3"/>
      <c r="AXJ469" s="3"/>
      <c r="AXK469" s="3"/>
      <c r="AXL469" s="3"/>
      <c r="AXM469" s="3"/>
      <c r="AXN469" s="3"/>
      <c r="AXO469" s="3"/>
      <c r="AXP469" s="3"/>
      <c r="AXQ469" s="3"/>
      <c r="AXR469" s="3"/>
      <c r="AXS469" s="3"/>
      <c r="AXT469" s="3"/>
      <c r="AXU469" s="3"/>
      <c r="AXV469" s="3"/>
      <c r="AXW469" s="3"/>
      <c r="AXX469" s="3"/>
      <c r="AXY469" s="3"/>
      <c r="AXZ469" s="3"/>
      <c r="AYA469" s="3"/>
      <c r="AYB469" s="3"/>
      <c r="AYC469" s="3"/>
      <c r="AYD469" s="3"/>
      <c r="AYE469" s="3"/>
      <c r="AYF469" s="3"/>
      <c r="AYG469" s="3"/>
      <c r="AYH469" s="3"/>
      <c r="AYI469" s="3"/>
      <c r="AYJ469" s="3"/>
      <c r="AYK469" s="3"/>
      <c r="AYL469" s="3"/>
      <c r="AYM469" s="3"/>
      <c r="AYN469" s="3"/>
      <c r="AYO469" s="3"/>
      <c r="AYP469" s="3"/>
      <c r="AYQ469" s="3"/>
      <c r="AYR469" s="3"/>
      <c r="AYS469" s="3"/>
      <c r="AYT469" s="3"/>
      <c r="AYU469" s="3"/>
      <c r="AYV469" s="3"/>
      <c r="AYW469" s="3"/>
      <c r="AYX469" s="3"/>
      <c r="AYY469" s="3"/>
      <c r="AYZ469" s="3"/>
      <c r="AZA469" s="3"/>
      <c r="AZB469" s="3"/>
      <c r="AZC469" s="3"/>
      <c r="AZD469" s="3"/>
      <c r="AZE469" s="3"/>
      <c r="AZF469" s="3"/>
      <c r="AZG469" s="3"/>
      <c r="AZH469" s="3"/>
      <c r="AZI469" s="3"/>
      <c r="AZJ469" s="3"/>
      <c r="AZK469" s="3"/>
      <c r="AZL469" s="3"/>
      <c r="AZM469" s="3"/>
      <c r="AZN469" s="3"/>
      <c r="AZO469" s="3"/>
      <c r="AZP469" s="3"/>
      <c r="AZQ469" s="3"/>
      <c r="AZR469" s="3"/>
      <c r="AZS469" s="3"/>
      <c r="AZT469" s="3"/>
      <c r="AZU469" s="3"/>
      <c r="AZV469" s="3"/>
      <c r="AZW469" s="3"/>
      <c r="AZX469" s="3"/>
      <c r="AZY469" s="3"/>
      <c r="AZZ469" s="3"/>
      <c r="BAA469" s="3"/>
      <c r="BAB469" s="3"/>
      <c r="BAC469" s="3"/>
      <c r="BAD469" s="3"/>
      <c r="BAE469" s="3"/>
      <c r="BAF469" s="3"/>
      <c r="BAG469" s="3"/>
      <c r="BAH469" s="3"/>
      <c r="BAI469" s="3"/>
      <c r="BAJ469" s="3"/>
      <c r="BAK469" s="3"/>
      <c r="BAL469" s="3"/>
      <c r="BAM469" s="3"/>
      <c r="BAN469" s="3"/>
      <c r="BAO469" s="3"/>
      <c r="BAP469" s="3"/>
      <c r="BAQ469" s="3"/>
      <c r="BAR469" s="3"/>
      <c r="BAS469" s="3"/>
      <c r="BAT469" s="3"/>
      <c r="BAU469" s="3"/>
      <c r="BAV469" s="3"/>
      <c r="BAW469" s="3"/>
      <c r="BAX469" s="3"/>
      <c r="BAY469" s="3"/>
      <c r="BAZ469" s="3"/>
      <c r="BBA469" s="3"/>
      <c r="BBB469" s="3"/>
      <c r="BBC469" s="3"/>
      <c r="BBD469" s="3"/>
      <c r="BBE469" s="3"/>
      <c r="BBF469" s="3"/>
      <c r="BBG469" s="3"/>
      <c r="BBH469" s="3"/>
      <c r="BBI469" s="3"/>
      <c r="BBJ469" s="3"/>
      <c r="BBK469" s="3"/>
      <c r="BBL469" s="3"/>
      <c r="BBM469" s="3"/>
      <c r="BBN469" s="3"/>
      <c r="BBO469" s="3"/>
      <c r="BBP469" s="3"/>
      <c r="BBQ469" s="3"/>
      <c r="BBR469" s="3"/>
      <c r="BBS469" s="3"/>
      <c r="BBT469" s="3"/>
      <c r="BBU469" s="3"/>
      <c r="BBV469" s="3"/>
      <c r="BBW469" s="3"/>
      <c r="BBX469" s="3"/>
      <c r="BBY469" s="3"/>
      <c r="BBZ469" s="3"/>
      <c r="BCA469" s="3"/>
      <c r="BCB469" s="3"/>
      <c r="BCC469" s="3"/>
      <c r="BCD469" s="3"/>
      <c r="BCE469" s="3"/>
      <c r="BCF469" s="3"/>
      <c r="BCG469" s="3"/>
      <c r="BCH469" s="3"/>
      <c r="BCI469" s="3"/>
      <c r="BCJ469" s="3"/>
      <c r="BCK469" s="3"/>
      <c r="BCL469" s="3"/>
      <c r="BCM469" s="3"/>
      <c r="BCN469" s="3"/>
      <c r="BCO469" s="3"/>
      <c r="BCP469" s="3"/>
      <c r="BCQ469" s="3"/>
      <c r="BCR469" s="3"/>
      <c r="BCS469" s="3"/>
      <c r="BCT469" s="3"/>
      <c r="BCU469" s="3"/>
      <c r="BCV469" s="3"/>
      <c r="BCW469" s="3"/>
      <c r="BCX469" s="3"/>
      <c r="BCY469" s="3"/>
      <c r="BCZ469" s="3"/>
      <c r="BDA469" s="3"/>
      <c r="BDB469" s="3"/>
      <c r="BDC469" s="3"/>
      <c r="BDD469" s="3"/>
      <c r="BDE469" s="3"/>
      <c r="BDF469" s="3"/>
      <c r="BDG469" s="3"/>
      <c r="BDH469" s="3"/>
      <c r="BDI469" s="3"/>
      <c r="BDJ469" s="3"/>
      <c r="BDK469" s="3"/>
      <c r="BDL469" s="3"/>
      <c r="BDM469" s="3"/>
      <c r="BDN469" s="3"/>
      <c r="BDO469" s="3"/>
      <c r="BDP469" s="3"/>
      <c r="BDQ469" s="3"/>
      <c r="BDR469" s="3"/>
      <c r="BDS469" s="3"/>
      <c r="BDT469" s="3"/>
      <c r="BDU469" s="3"/>
      <c r="BDV469" s="3"/>
      <c r="BDW469" s="3"/>
      <c r="BDX469" s="3"/>
      <c r="BDY469" s="3"/>
      <c r="BDZ469" s="3"/>
      <c r="BEA469" s="3"/>
      <c r="BEB469" s="3"/>
      <c r="BEC469" s="3"/>
      <c r="BED469" s="3"/>
      <c r="BEE469" s="3"/>
      <c r="BEF469" s="3"/>
      <c r="BEG469" s="3"/>
      <c r="BEH469" s="3"/>
      <c r="BEI469" s="3"/>
      <c r="BEJ469" s="3"/>
      <c r="BEK469" s="3"/>
      <c r="BEL469" s="3"/>
      <c r="BEM469" s="3"/>
      <c r="BEN469" s="3"/>
      <c r="BEO469" s="3"/>
      <c r="BEP469" s="3"/>
      <c r="BEQ469" s="3"/>
      <c r="BER469" s="3"/>
      <c r="BES469" s="3"/>
      <c r="BET469" s="3"/>
      <c r="BEU469" s="3"/>
      <c r="BEV469" s="3"/>
      <c r="BEW469" s="3"/>
      <c r="BEX469" s="3"/>
      <c r="BEY469" s="3"/>
      <c r="BEZ469" s="3"/>
      <c r="BFA469" s="3"/>
      <c r="BFB469" s="3"/>
      <c r="BFC469" s="3"/>
      <c r="BFD469" s="3"/>
      <c r="BFE469" s="3"/>
      <c r="BFF469" s="3"/>
      <c r="BFG469" s="3"/>
      <c r="BFH469" s="3"/>
      <c r="BFI469" s="3"/>
      <c r="BFJ469" s="3"/>
      <c r="BFK469" s="3"/>
      <c r="BFL469" s="3"/>
      <c r="BFM469" s="3"/>
      <c r="BFN469" s="3"/>
      <c r="BFO469" s="3"/>
      <c r="BFP469" s="3"/>
      <c r="BFQ469" s="3"/>
      <c r="BFR469" s="3"/>
      <c r="BFS469" s="3"/>
      <c r="BFT469" s="3"/>
      <c r="BFU469" s="3"/>
      <c r="BFV469" s="3"/>
      <c r="BFW469" s="3"/>
      <c r="BFX469" s="3"/>
      <c r="BFY469" s="3"/>
      <c r="BFZ469" s="3"/>
      <c r="BGA469" s="3"/>
      <c r="BGB469" s="3"/>
      <c r="BGC469" s="3"/>
      <c r="BGD469" s="3"/>
      <c r="BGE469" s="3"/>
      <c r="BGF469" s="3"/>
      <c r="BGG469" s="3"/>
      <c r="BGH469" s="3"/>
      <c r="BGI469" s="3"/>
      <c r="BGJ469" s="3"/>
      <c r="BGK469" s="3"/>
      <c r="BGL469" s="3"/>
      <c r="BGM469" s="3"/>
      <c r="BGN469" s="3"/>
      <c r="BGO469" s="3"/>
      <c r="BGP469" s="3"/>
      <c r="BGQ469" s="3"/>
      <c r="BGR469" s="3"/>
      <c r="BGS469" s="3"/>
      <c r="BGT469" s="3"/>
      <c r="BGU469" s="3"/>
      <c r="BGV469" s="3"/>
      <c r="BGW469" s="3"/>
      <c r="BGX469" s="3"/>
      <c r="BGY469" s="3"/>
      <c r="BGZ469" s="3"/>
      <c r="BHA469" s="3"/>
      <c r="BHB469" s="3"/>
      <c r="BHC469" s="3"/>
      <c r="BHD469" s="3"/>
      <c r="BHE469" s="3"/>
      <c r="BHF469" s="3"/>
      <c r="BHG469" s="3"/>
      <c r="BHH469" s="3"/>
      <c r="BHI469" s="3"/>
      <c r="BHJ469" s="3"/>
      <c r="BHK469" s="3"/>
      <c r="BHL469" s="3"/>
      <c r="BHM469" s="3"/>
      <c r="BHN469" s="3"/>
      <c r="BHO469" s="3"/>
      <c r="BHP469" s="3"/>
      <c r="BHQ469" s="3"/>
      <c r="BHR469" s="3"/>
      <c r="BHS469" s="3"/>
      <c r="BHT469" s="3"/>
      <c r="BHU469" s="3"/>
      <c r="BHV469" s="3"/>
      <c r="BHW469" s="3"/>
      <c r="BHX469" s="3"/>
      <c r="BHY469" s="3"/>
      <c r="BHZ469" s="3"/>
      <c r="BIA469" s="3"/>
      <c r="BIB469" s="3"/>
      <c r="BIC469" s="3"/>
      <c r="BID469" s="3"/>
      <c r="BIE469" s="3"/>
      <c r="BIF469" s="3"/>
      <c r="BIG469" s="3"/>
      <c r="BIH469" s="3"/>
      <c r="BII469" s="3"/>
      <c r="BIJ469" s="3"/>
      <c r="BIK469" s="3"/>
      <c r="BIL469" s="3"/>
      <c r="BIM469" s="3"/>
      <c r="BIN469" s="3"/>
      <c r="BIO469" s="3"/>
      <c r="BIP469" s="3"/>
      <c r="BIQ469" s="3"/>
      <c r="BIR469" s="3"/>
      <c r="BIS469" s="3"/>
      <c r="BIT469" s="3"/>
      <c r="BIU469" s="3"/>
      <c r="BIV469" s="3"/>
      <c r="BIW469" s="3"/>
      <c r="BIX469" s="3"/>
      <c r="BIY469" s="3"/>
      <c r="BIZ469" s="3"/>
      <c r="BJA469" s="3"/>
      <c r="BJB469" s="3"/>
      <c r="BJC469" s="3"/>
      <c r="BJD469" s="3"/>
      <c r="BJE469" s="3"/>
      <c r="BJF469" s="3"/>
      <c r="BJG469" s="3"/>
      <c r="BJH469" s="3"/>
      <c r="BJI469" s="3"/>
      <c r="BJJ469" s="3"/>
      <c r="BJK469" s="3"/>
      <c r="BJL469" s="3"/>
      <c r="BJM469" s="3"/>
      <c r="BJN469" s="3"/>
      <c r="BJO469" s="3"/>
      <c r="BJP469" s="3"/>
      <c r="BJQ469" s="3"/>
      <c r="BJR469" s="3"/>
      <c r="BJS469" s="3"/>
      <c r="BJT469" s="3"/>
      <c r="BJU469" s="3"/>
      <c r="BJV469" s="3"/>
      <c r="BJW469" s="3"/>
      <c r="BJX469" s="3"/>
      <c r="BJY469" s="3"/>
      <c r="BJZ469" s="3"/>
      <c r="BKA469" s="3"/>
      <c r="BKB469" s="3"/>
      <c r="BKC469" s="3"/>
      <c r="BKD469" s="3"/>
      <c r="BKE469" s="3"/>
      <c r="BKF469" s="3"/>
      <c r="BKG469" s="3"/>
      <c r="BKH469" s="3"/>
      <c r="BKI469" s="3"/>
      <c r="BKJ469" s="3"/>
      <c r="BKK469" s="3"/>
      <c r="BKL469" s="3"/>
      <c r="BKM469" s="3"/>
      <c r="BKN469" s="3"/>
      <c r="BKO469" s="3"/>
      <c r="BKP469" s="3"/>
      <c r="BKQ469" s="3"/>
      <c r="BKR469" s="3"/>
      <c r="BKS469" s="3"/>
      <c r="BKT469" s="3"/>
      <c r="BKU469" s="3"/>
      <c r="BKV469" s="3"/>
      <c r="BKW469" s="3"/>
      <c r="BKX469" s="3"/>
      <c r="BKY469" s="3"/>
      <c r="BKZ469" s="3"/>
      <c r="BLA469" s="3"/>
      <c r="BLB469" s="3"/>
      <c r="BLC469" s="3"/>
      <c r="BLD469" s="3"/>
      <c r="BLE469" s="3"/>
      <c r="BLF469" s="3"/>
      <c r="BLG469" s="3"/>
      <c r="BLH469" s="3"/>
      <c r="BLI469" s="3"/>
      <c r="BLJ469" s="3"/>
      <c r="BLK469" s="3"/>
      <c r="BLL469" s="3"/>
      <c r="BLM469" s="3"/>
      <c r="BLN469" s="3"/>
      <c r="BLO469" s="3"/>
      <c r="BLP469" s="3"/>
      <c r="BLQ469" s="3"/>
      <c r="BLR469" s="3"/>
      <c r="BLS469" s="3"/>
      <c r="BLT469" s="3"/>
      <c r="BLU469" s="3"/>
      <c r="BLV469" s="3"/>
      <c r="BLW469" s="3"/>
      <c r="BLX469" s="3"/>
      <c r="BLY469" s="3"/>
      <c r="BLZ469" s="3"/>
      <c r="BMA469" s="3"/>
      <c r="BMB469" s="3"/>
      <c r="BMC469" s="3"/>
      <c r="BMD469" s="3"/>
      <c r="BME469" s="3"/>
      <c r="BMF469" s="3"/>
      <c r="BMG469" s="3"/>
      <c r="BMH469" s="3"/>
      <c r="BMI469" s="3"/>
      <c r="BMJ469" s="3"/>
      <c r="BMK469" s="3"/>
      <c r="BML469" s="3"/>
      <c r="BMM469" s="3"/>
      <c r="BMN469" s="3"/>
      <c r="BMO469" s="3"/>
      <c r="BMP469" s="3"/>
      <c r="BMQ469" s="3"/>
      <c r="BMR469" s="3"/>
      <c r="BMS469" s="3"/>
      <c r="BMT469" s="3"/>
      <c r="BMU469" s="3"/>
      <c r="BMV469" s="3"/>
      <c r="BMW469" s="3"/>
      <c r="BMX469" s="3"/>
      <c r="BMY469" s="3"/>
      <c r="BMZ469" s="3"/>
      <c r="BNA469" s="3"/>
      <c r="BNB469" s="3"/>
      <c r="BNC469" s="3"/>
      <c r="BND469" s="3"/>
      <c r="BNE469" s="3"/>
      <c r="BNF469" s="3"/>
      <c r="BNG469" s="3"/>
      <c r="BNH469" s="3"/>
      <c r="BNI469" s="3"/>
      <c r="BNJ469" s="3"/>
      <c r="BNK469" s="3"/>
      <c r="BNL469" s="3"/>
      <c r="BNM469" s="3"/>
      <c r="BNN469" s="3"/>
      <c r="BNO469" s="3"/>
      <c r="BNP469" s="3"/>
      <c r="BNQ469" s="3"/>
      <c r="BNR469" s="3"/>
      <c r="BNS469" s="3"/>
      <c r="BNT469" s="3"/>
      <c r="BNU469" s="3"/>
      <c r="BNV469" s="3"/>
      <c r="BNW469" s="3"/>
      <c r="BNX469" s="3"/>
      <c r="BNY469" s="3"/>
      <c r="BNZ469" s="3"/>
      <c r="BOA469" s="3"/>
      <c r="BOB469" s="3"/>
      <c r="BOC469" s="3"/>
      <c r="BOD469" s="3"/>
      <c r="BOE469" s="3"/>
      <c r="BOF469" s="3"/>
      <c r="BOG469" s="3"/>
      <c r="BOH469" s="3"/>
      <c r="BOI469" s="3"/>
      <c r="BOJ469" s="3"/>
      <c r="BOK469" s="3"/>
      <c r="BOL469" s="3"/>
      <c r="BOM469" s="3"/>
      <c r="BON469" s="3"/>
      <c r="BOO469" s="3"/>
      <c r="BOP469" s="3"/>
      <c r="BOQ469" s="3"/>
      <c r="BOR469" s="3"/>
      <c r="BOS469" s="3"/>
      <c r="BOT469" s="3"/>
      <c r="BOU469" s="3"/>
      <c r="BOV469" s="3"/>
      <c r="BOW469" s="3"/>
      <c r="BOX469" s="3"/>
      <c r="BOY469" s="3"/>
      <c r="BOZ469" s="3"/>
      <c r="BPA469" s="3"/>
      <c r="BPB469" s="3"/>
      <c r="BPC469" s="3"/>
      <c r="BPD469" s="3"/>
      <c r="BPE469" s="3"/>
      <c r="BPF469" s="3"/>
      <c r="BPG469" s="3"/>
      <c r="BPH469" s="3"/>
      <c r="BPI469" s="3"/>
      <c r="BPJ469" s="3"/>
      <c r="BPK469" s="3"/>
      <c r="BPL469" s="3"/>
      <c r="BPM469" s="3"/>
      <c r="BPN469" s="3"/>
      <c r="BPO469" s="3"/>
      <c r="BPP469" s="3"/>
      <c r="BPQ469" s="3"/>
      <c r="BPR469" s="3"/>
      <c r="BPS469" s="3"/>
      <c r="BPT469" s="3"/>
      <c r="BPU469" s="3"/>
      <c r="BPV469" s="3"/>
      <c r="BPW469" s="3"/>
      <c r="BPX469" s="3"/>
      <c r="BPY469" s="3"/>
      <c r="BPZ469" s="3"/>
      <c r="BQA469" s="3"/>
      <c r="BQB469" s="3"/>
      <c r="BQC469" s="3"/>
      <c r="BQD469" s="3"/>
      <c r="BQE469" s="3"/>
      <c r="BQF469" s="3"/>
      <c r="BQG469" s="3"/>
      <c r="BQH469" s="3"/>
      <c r="BQI469" s="3"/>
      <c r="BQJ469" s="3"/>
      <c r="BQK469" s="3"/>
      <c r="BQL469" s="3"/>
      <c r="BQM469" s="3"/>
      <c r="BQN469" s="3"/>
      <c r="BQO469" s="3"/>
      <c r="BQP469" s="3"/>
      <c r="BQQ469" s="3"/>
      <c r="BQR469" s="3"/>
      <c r="BQS469" s="3"/>
      <c r="BQT469" s="3"/>
      <c r="BQU469" s="3"/>
      <c r="BQV469" s="3"/>
      <c r="BQW469" s="3"/>
      <c r="BQX469" s="3"/>
      <c r="BQY469" s="3"/>
      <c r="BQZ469" s="3"/>
      <c r="BRA469" s="3"/>
      <c r="BRB469" s="3"/>
      <c r="BRC469" s="3"/>
      <c r="BRD469" s="3"/>
      <c r="BRE469" s="3"/>
      <c r="BRF469" s="3"/>
      <c r="BRG469" s="3"/>
      <c r="BRH469" s="3"/>
      <c r="BRI469" s="3"/>
      <c r="BRJ469" s="3"/>
      <c r="BRK469" s="3"/>
      <c r="BRL469" s="3"/>
      <c r="BRM469" s="3"/>
      <c r="BRN469" s="3"/>
      <c r="BRO469" s="3"/>
      <c r="BRP469" s="3"/>
      <c r="BRQ469" s="3"/>
      <c r="BRR469" s="3"/>
      <c r="BRS469" s="3"/>
      <c r="BRT469" s="3"/>
      <c r="BRU469" s="3"/>
      <c r="BRV469" s="3"/>
      <c r="BRW469" s="3"/>
      <c r="BRX469" s="3"/>
      <c r="BRY469" s="3"/>
      <c r="BRZ469" s="3"/>
    </row>
    <row r="470" spans="1:1846" s="13" customFormat="1" x14ac:dyDescent="0.3">
      <c r="A470" s="812"/>
      <c r="B470" s="328" t="s">
        <v>642</v>
      </c>
      <c r="C470" s="328"/>
      <c r="D470" s="328"/>
      <c r="E470" s="542"/>
      <c r="F470" s="328"/>
      <c r="G470" s="393" t="s">
        <v>643</v>
      </c>
      <c r="H470" s="7">
        <f>H471+H486</f>
        <v>216665652.59999999</v>
      </c>
      <c r="I470" s="8">
        <f t="shared" ref="I470:K470" si="291">I471+I486</f>
        <v>451124179</v>
      </c>
      <c r="J470" s="8">
        <f t="shared" si="291"/>
        <v>441742666</v>
      </c>
      <c r="K470" s="8">
        <f t="shared" si="291"/>
        <v>441742666</v>
      </c>
      <c r="L470" s="42"/>
      <c r="M470" s="706">
        <v>0</v>
      </c>
      <c r="N470" s="191">
        <v>0</v>
      </c>
      <c r="O470" s="191">
        <v>0</v>
      </c>
      <c r="P470" s="191">
        <v>0</v>
      </c>
      <c r="Q470" s="176"/>
      <c r="R470" s="352">
        <v>0</v>
      </c>
      <c r="S470" s="486">
        <v>0</v>
      </c>
      <c r="T470" s="486">
        <v>0</v>
      </c>
      <c r="U470" s="486">
        <v>0</v>
      </c>
      <c r="V470" s="43"/>
      <c r="W470" s="497">
        <f t="shared" si="289"/>
        <v>216665652.59999999</v>
      </c>
      <c r="X470" s="19">
        <f t="shared" si="289"/>
        <v>451124179</v>
      </c>
      <c r="Y470" s="19">
        <f t="shared" si="289"/>
        <v>441742666</v>
      </c>
      <c r="Z470" s="155">
        <f t="shared" si="289"/>
        <v>441742666</v>
      </c>
      <c r="AA470" s="897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  <c r="ALW470" s="10"/>
      <c r="ALX470" s="10"/>
      <c r="ALY470" s="10"/>
      <c r="ALZ470" s="10"/>
      <c r="AMA470" s="10"/>
      <c r="AMB470" s="10"/>
      <c r="AMC470" s="10"/>
      <c r="AMD470" s="10"/>
      <c r="AME470" s="10"/>
      <c r="AMF470" s="10"/>
      <c r="AMG470" s="10"/>
      <c r="AMH470" s="10"/>
      <c r="AMI470" s="10"/>
      <c r="AMJ470" s="10"/>
      <c r="AMK470" s="10"/>
      <c r="AML470" s="10"/>
      <c r="AMM470" s="10"/>
      <c r="AMN470" s="10"/>
      <c r="AMO470" s="10"/>
      <c r="AMP470" s="10"/>
      <c r="AMQ470" s="10"/>
      <c r="AMR470" s="10"/>
      <c r="AMS470" s="10"/>
      <c r="AMT470" s="10"/>
      <c r="AMU470" s="10"/>
      <c r="AMV470" s="10"/>
      <c r="AMW470" s="10"/>
      <c r="AMX470" s="10"/>
      <c r="AMY470" s="10"/>
      <c r="AMZ470" s="10"/>
      <c r="ANA470" s="10"/>
      <c r="ANB470" s="10"/>
      <c r="ANC470" s="10"/>
      <c r="AND470" s="10"/>
      <c r="ANE470" s="10"/>
      <c r="ANF470" s="10"/>
      <c r="ANG470" s="10"/>
      <c r="ANH470" s="10"/>
      <c r="ANI470" s="10"/>
      <c r="ANJ470" s="10"/>
      <c r="ANK470" s="10"/>
      <c r="ANL470" s="10"/>
      <c r="ANM470" s="10"/>
      <c r="ANN470" s="10"/>
      <c r="ANO470" s="10"/>
      <c r="ANP470" s="10"/>
      <c r="ANQ470" s="10"/>
      <c r="ANR470" s="10"/>
      <c r="ANS470" s="10"/>
      <c r="ANT470" s="10"/>
      <c r="ANU470" s="10"/>
      <c r="ANV470" s="10"/>
      <c r="ANW470" s="10"/>
      <c r="ANX470" s="10"/>
      <c r="ANY470" s="10"/>
      <c r="ANZ470" s="10"/>
      <c r="AOA470" s="10"/>
      <c r="AOB470" s="10"/>
      <c r="AOC470" s="10"/>
      <c r="AOD470" s="10"/>
      <c r="AOE470" s="10"/>
      <c r="AOF470" s="10"/>
      <c r="AOG470" s="10"/>
      <c r="AOH470" s="10"/>
      <c r="AOI470" s="10"/>
      <c r="AOJ470" s="10"/>
      <c r="AOK470" s="10"/>
      <c r="AOL470" s="10"/>
      <c r="AOM470" s="10"/>
      <c r="AON470" s="10"/>
      <c r="AOO470" s="10"/>
      <c r="AOP470" s="10"/>
      <c r="AOQ470" s="10"/>
      <c r="AOR470" s="10"/>
      <c r="AOS470" s="10"/>
      <c r="AOT470" s="10"/>
      <c r="AOU470" s="10"/>
      <c r="AOV470" s="10"/>
      <c r="AOW470" s="10"/>
      <c r="AOX470" s="10"/>
      <c r="AOY470" s="10"/>
      <c r="AOZ470" s="10"/>
      <c r="APA470" s="10"/>
      <c r="APB470" s="10"/>
      <c r="APC470" s="10"/>
      <c r="APD470" s="10"/>
      <c r="APE470" s="10"/>
      <c r="APF470" s="10"/>
      <c r="APG470" s="10"/>
      <c r="APH470" s="10"/>
      <c r="API470" s="10"/>
      <c r="APJ470" s="10"/>
      <c r="APK470" s="10"/>
      <c r="APL470" s="10"/>
      <c r="APM470" s="10"/>
      <c r="APN470" s="10"/>
      <c r="APO470" s="10"/>
      <c r="APP470" s="10"/>
      <c r="APQ470" s="10"/>
      <c r="APR470" s="10"/>
      <c r="APS470" s="10"/>
      <c r="APT470" s="10"/>
      <c r="APU470" s="10"/>
      <c r="APV470" s="10"/>
      <c r="APW470" s="10"/>
      <c r="APX470" s="10"/>
      <c r="APY470" s="10"/>
      <c r="APZ470" s="10"/>
      <c r="AQA470" s="10"/>
      <c r="AQB470" s="10"/>
      <c r="AQC470" s="10"/>
      <c r="AQD470" s="10"/>
      <c r="AQE470" s="10"/>
      <c r="AQF470" s="10"/>
      <c r="AQG470" s="10"/>
      <c r="AQH470" s="10"/>
      <c r="AQI470" s="10"/>
      <c r="AQJ470" s="10"/>
      <c r="AQK470" s="10"/>
      <c r="AQL470" s="10"/>
      <c r="AQM470" s="10"/>
      <c r="AQN470" s="10"/>
      <c r="AQO470" s="10"/>
      <c r="AQP470" s="10"/>
      <c r="AQQ470" s="10"/>
      <c r="AQR470" s="10"/>
      <c r="AQS470" s="10"/>
      <c r="AQT470" s="10"/>
      <c r="AQU470" s="10"/>
      <c r="AQV470" s="10"/>
      <c r="AQW470" s="10"/>
      <c r="AQX470" s="10"/>
      <c r="AQY470" s="10"/>
      <c r="AQZ470" s="10"/>
      <c r="ARA470" s="10"/>
      <c r="ARB470" s="10"/>
      <c r="ARC470" s="10"/>
      <c r="ARD470" s="10"/>
      <c r="ARE470" s="10"/>
      <c r="ARF470" s="10"/>
      <c r="ARG470" s="10"/>
      <c r="ARH470" s="10"/>
      <c r="ARI470" s="10"/>
      <c r="ARJ470" s="10"/>
      <c r="ARK470" s="10"/>
      <c r="ARL470" s="10"/>
      <c r="ARM470" s="10"/>
      <c r="ARN470" s="10"/>
      <c r="ARO470" s="10"/>
      <c r="ARP470" s="10"/>
      <c r="ARQ470" s="10"/>
      <c r="ARR470" s="10"/>
      <c r="ARS470" s="10"/>
      <c r="ART470" s="10"/>
      <c r="ARU470" s="10"/>
      <c r="ARV470" s="10"/>
      <c r="ARW470" s="10"/>
      <c r="ARX470" s="10"/>
      <c r="ARY470" s="10"/>
      <c r="ARZ470" s="10"/>
      <c r="ASA470" s="10"/>
      <c r="ASB470" s="10"/>
      <c r="ASC470" s="10"/>
      <c r="ASD470" s="10"/>
      <c r="ASE470" s="10"/>
      <c r="ASF470" s="10"/>
      <c r="ASG470" s="10"/>
      <c r="ASH470" s="10"/>
      <c r="ASI470" s="10"/>
      <c r="ASJ470" s="10"/>
      <c r="ASK470" s="10"/>
      <c r="ASL470" s="10"/>
      <c r="ASM470" s="10"/>
      <c r="ASN470" s="10"/>
      <c r="ASO470" s="10"/>
      <c r="ASP470" s="10"/>
      <c r="ASQ470" s="10"/>
      <c r="ASR470" s="10"/>
      <c r="ASS470" s="10"/>
      <c r="AST470" s="10"/>
      <c r="ASU470" s="10"/>
      <c r="ASV470" s="10"/>
      <c r="ASW470" s="10"/>
      <c r="ASX470" s="10"/>
      <c r="ASY470" s="10"/>
      <c r="ASZ470" s="10"/>
      <c r="ATA470" s="10"/>
      <c r="ATB470" s="10"/>
      <c r="ATC470" s="10"/>
      <c r="ATD470" s="10"/>
      <c r="ATE470" s="10"/>
      <c r="ATF470" s="10"/>
      <c r="ATG470" s="10"/>
      <c r="ATH470" s="10"/>
      <c r="ATI470" s="10"/>
      <c r="ATJ470" s="10"/>
      <c r="ATK470" s="10"/>
      <c r="ATL470" s="10"/>
      <c r="ATM470" s="10"/>
      <c r="ATN470" s="10"/>
      <c r="ATO470" s="10"/>
      <c r="ATP470" s="10"/>
      <c r="ATQ470" s="10"/>
      <c r="ATR470" s="10"/>
      <c r="ATS470" s="10"/>
      <c r="ATT470" s="10"/>
      <c r="ATU470" s="10"/>
      <c r="ATV470" s="10"/>
      <c r="ATW470" s="10"/>
      <c r="ATX470" s="10"/>
      <c r="ATY470" s="10"/>
      <c r="ATZ470" s="10"/>
      <c r="AUA470" s="10"/>
      <c r="AUB470" s="10"/>
      <c r="AUC470" s="10"/>
      <c r="AUD470" s="10"/>
      <c r="AUE470" s="10"/>
      <c r="AUF470" s="10"/>
      <c r="AUG470" s="10"/>
      <c r="AUH470" s="10"/>
      <c r="AUI470" s="10"/>
      <c r="AUJ470" s="10"/>
      <c r="AUK470" s="10"/>
      <c r="AUL470" s="10"/>
      <c r="AUM470" s="10"/>
      <c r="AUN470" s="10"/>
      <c r="AUO470" s="10"/>
      <c r="AUP470" s="10"/>
      <c r="AUQ470" s="10"/>
      <c r="AUR470" s="10"/>
      <c r="AUS470" s="10"/>
      <c r="AUT470" s="10"/>
      <c r="AUU470" s="10"/>
      <c r="AUV470" s="10"/>
      <c r="AUW470" s="10"/>
      <c r="AUX470" s="10"/>
      <c r="AUY470" s="10"/>
      <c r="AUZ470" s="10"/>
      <c r="AVA470" s="10"/>
      <c r="AVB470" s="10"/>
      <c r="AVC470" s="10"/>
      <c r="AVD470" s="10"/>
      <c r="AVE470" s="10"/>
      <c r="AVF470" s="10"/>
      <c r="AVG470" s="10"/>
      <c r="AVH470" s="10"/>
      <c r="AVI470" s="10"/>
      <c r="AVJ470" s="10"/>
      <c r="AVK470" s="10"/>
      <c r="AVL470" s="10"/>
      <c r="AVM470" s="10"/>
      <c r="AVN470" s="10"/>
      <c r="AVO470" s="10"/>
      <c r="AVP470" s="10"/>
      <c r="AVQ470" s="10"/>
      <c r="AVR470" s="10"/>
      <c r="AVS470" s="10"/>
      <c r="AVT470" s="10"/>
      <c r="AVU470" s="10"/>
      <c r="AVV470" s="10"/>
      <c r="AVW470" s="10"/>
      <c r="AVX470" s="10"/>
      <c r="AVY470" s="10"/>
      <c r="AVZ470" s="10"/>
      <c r="AWA470" s="10"/>
      <c r="AWB470" s="10"/>
      <c r="AWC470" s="10"/>
      <c r="AWD470" s="10"/>
      <c r="AWE470" s="10"/>
      <c r="AWF470" s="10"/>
      <c r="AWG470" s="10"/>
      <c r="AWH470" s="10"/>
      <c r="AWI470" s="10"/>
      <c r="AWJ470" s="10"/>
      <c r="AWK470" s="10"/>
      <c r="AWL470" s="10"/>
      <c r="AWM470" s="10"/>
      <c r="AWN470" s="10"/>
      <c r="AWO470" s="10"/>
      <c r="AWP470" s="10"/>
      <c r="AWQ470" s="10"/>
      <c r="AWR470" s="10"/>
      <c r="AWS470" s="10"/>
      <c r="AWT470" s="10"/>
      <c r="AWU470" s="10"/>
      <c r="AWV470" s="10"/>
      <c r="AWW470" s="10"/>
      <c r="AWX470" s="10"/>
      <c r="AWY470" s="10"/>
      <c r="AWZ470" s="10"/>
      <c r="AXA470" s="10"/>
      <c r="AXB470" s="10"/>
      <c r="AXC470" s="10"/>
      <c r="AXD470" s="10"/>
      <c r="AXE470" s="10"/>
      <c r="AXF470" s="10"/>
      <c r="AXG470" s="10"/>
      <c r="AXH470" s="10"/>
      <c r="AXI470" s="10"/>
      <c r="AXJ470" s="10"/>
      <c r="AXK470" s="10"/>
      <c r="AXL470" s="10"/>
      <c r="AXM470" s="10"/>
      <c r="AXN470" s="10"/>
      <c r="AXO470" s="10"/>
      <c r="AXP470" s="10"/>
      <c r="AXQ470" s="10"/>
      <c r="AXR470" s="10"/>
      <c r="AXS470" s="10"/>
      <c r="AXT470" s="10"/>
      <c r="AXU470" s="10"/>
      <c r="AXV470" s="10"/>
      <c r="AXW470" s="10"/>
      <c r="AXX470" s="10"/>
      <c r="AXY470" s="10"/>
      <c r="AXZ470" s="10"/>
      <c r="AYA470" s="10"/>
      <c r="AYB470" s="10"/>
      <c r="AYC470" s="10"/>
      <c r="AYD470" s="10"/>
      <c r="AYE470" s="10"/>
      <c r="AYF470" s="10"/>
      <c r="AYG470" s="10"/>
      <c r="AYH470" s="10"/>
      <c r="AYI470" s="10"/>
      <c r="AYJ470" s="10"/>
      <c r="AYK470" s="10"/>
      <c r="AYL470" s="10"/>
      <c r="AYM470" s="10"/>
      <c r="AYN470" s="10"/>
      <c r="AYO470" s="10"/>
      <c r="AYP470" s="10"/>
      <c r="AYQ470" s="10"/>
      <c r="AYR470" s="10"/>
      <c r="AYS470" s="10"/>
      <c r="AYT470" s="10"/>
      <c r="AYU470" s="10"/>
      <c r="AYV470" s="10"/>
      <c r="AYW470" s="10"/>
      <c r="AYX470" s="10"/>
      <c r="AYY470" s="10"/>
      <c r="AYZ470" s="10"/>
      <c r="AZA470" s="10"/>
      <c r="AZB470" s="10"/>
      <c r="AZC470" s="10"/>
      <c r="AZD470" s="10"/>
      <c r="AZE470" s="10"/>
      <c r="AZF470" s="10"/>
      <c r="AZG470" s="10"/>
      <c r="AZH470" s="10"/>
      <c r="AZI470" s="10"/>
      <c r="AZJ470" s="10"/>
      <c r="AZK470" s="10"/>
      <c r="AZL470" s="10"/>
      <c r="AZM470" s="10"/>
      <c r="AZN470" s="10"/>
      <c r="AZO470" s="10"/>
      <c r="AZP470" s="10"/>
      <c r="AZQ470" s="10"/>
      <c r="AZR470" s="10"/>
      <c r="AZS470" s="10"/>
      <c r="AZT470" s="10"/>
      <c r="AZU470" s="10"/>
      <c r="AZV470" s="10"/>
      <c r="AZW470" s="10"/>
      <c r="AZX470" s="10"/>
      <c r="AZY470" s="10"/>
      <c r="AZZ470" s="10"/>
      <c r="BAA470" s="10"/>
      <c r="BAB470" s="10"/>
      <c r="BAC470" s="10"/>
      <c r="BAD470" s="10"/>
      <c r="BAE470" s="10"/>
      <c r="BAF470" s="10"/>
      <c r="BAG470" s="10"/>
      <c r="BAH470" s="10"/>
      <c r="BAI470" s="10"/>
      <c r="BAJ470" s="10"/>
      <c r="BAK470" s="10"/>
      <c r="BAL470" s="10"/>
      <c r="BAM470" s="10"/>
      <c r="BAN470" s="10"/>
      <c r="BAO470" s="10"/>
      <c r="BAP470" s="10"/>
      <c r="BAQ470" s="10"/>
      <c r="BAR470" s="10"/>
      <c r="BAS470" s="10"/>
      <c r="BAT470" s="10"/>
      <c r="BAU470" s="10"/>
      <c r="BAV470" s="10"/>
      <c r="BAW470" s="10"/>
      <c r="BAX470" s="10"/>
      <c r="BAY470" s="10"/>
      <c r="BAZ470" s="10"/>
      <c r="BBA470" s="10"/>
      <c r="BBB470" s="10"/>
      <c r="BBC470" s="10"/>
      <c r="BBD470" s="10"/>
      <c r="BBE470" s="10"/>
      <c r="BBF470" s="10"/>
      <c r="BBG470" s="10"/>
      <c r="BBH470" s="10"/>
      <c r="BBI470" s="10"/>
      <c r="BBJ470" s="10"/>
      <c r="BBK470" s="10"/>
      <c r="BBL470" s="10"/>
      <c r="BBM470" s="10"/>
      <c r="BBN470" s="10"/>
      <c r="BBO470" s="10"/>
      <c r="BBP470" s="10"/>
      <c r="BBQ470" s="10"/>
      <c r="BBR470" s="10"/>
      <c r="BBS470" s="10"/>
      <c r="BBT470" s="10"/>
      <c r="BBU470" s="10"/>
      <c r="BBV470" s="10"/>
      <c r="BBW470" s="10"/>
      <c r="BBX470" s="10"/>
      <c r="BBY470" s="10"/>
      <c r="BBZ470" s="10"/>
      <c r="BCA470" s="10"/>
      <c r="BCB470" s="10"/>
      <c r="BCC470" s="10"/>
      <c r="BCD470" s="10"/>
      <c r="BCE470" s="10"/>
      <c r="BCF470" s="10"/>
      <c r="BCG470" s="10"/>
      <c r="BCH470" s="10"/>
      <c r="BCI470" s="10"/>
      <c r="BCJ470" s="10"/>
      <c r="BCK470" s="10"/>
      <c r="BCL470" s="10"/>
      <c r="BCM470" s="10"/>
      <c r="BCN470" s="10"/>
      <c r="BCO470" s="10"/>
      <c r="BCP470" s="10"/>
      <c r="BCQ470" s="10"/>
      <c r="BCR470" s="10"/>
      <c r="BCS470" s="10"/>
      <c r="BCT470" s="10"/>
      <c r="BCU470" s="10"/>
      <c r="BCV470" s="10"/>
      <c r="BCW470" s="10"/>
      <c r="BCX470" s="10"/>
      <c r="BCY470" s="10"/>
      <c r="BCZ470" s="10"/>
      <c r="BDA470" s="10"/>
      <c r="BDB470" s="10"/>
      <c r="BDC470" s="10"/>
      <c r="BDD470" s="10"/>
      <c r="BDE470" s="10"/>
      <c r="BDF470" s="10"/>
      <c r="BDG470" s="10"/>
      <c r="BDH470" s="10"/>
      <c r="BDI470" s="10"/>
      <c r="BDJ470" s="10"/>
      <c r="BDK470" s="10"/>
      <c r="BDL470" s="10"/>
      <c r="BDM470" s="10"/>
      <c r="BDN470" s="10"/>
      <c r="BDO470" s="10"/>
      <c r="BDP470" s="10"/>
      <c r="BDQ470" s="10"/>
      <c r="BDR470" s="10"/>
      <c r="BDS470" s="10"/>
      <c r="BDT470" s="10"/>
      <c r="BDU470" s="10"/>
      <c r="BDV470" s="10"/>
      <c r="BDW470" s="10"/>
      <c r="BDX470" s="10"/>
      <c r="BDY470" s="10"/>
      <c r="BDZ470" s="10"/>
      <c r="BEA470" s="10"/>
      <c r="BEB470" s="10"/>
      <c r="BEC470" s="10"/>
      <c r="BED470" s="10"/>
      <c r="BEE470" s="10"/>
      <c r="BEF470" s="10"/>
      <c r="BEG470" s="10"/>
      <c r="BEH470" s="10"/>
      <c r="BEI470" s="10"/>
      <c r="BEJ470" s="10"/>
      <c r="BEK470" s="10"/>
      <c r="BEL470" s="10"/>
      <c r="BEM470" s="10"/>
      <c r="BEN470" s="10"/>
      <c r="BEO470" s="10"/>
      <c r="BEP470" s="10"/>
      <c r="BEQ470" s="10"/>
      <c r="BER470" s="10"/>
      <c r="BES470" s="10"/>
      <c r="BET470" s="10"/>
      <c r="BEU470" s="10"/>
      <c r="BEV470" s="10"/>
      <c r="BEW470" s="10"/>
      <c r="BEX470" s="10"/>
      <c r="BEY470" s="10"/>
      <c r="BEZ470" s="10"/>
      <c r="BFA470" s="10"/>
      <c r="BFB470" s="10"/>
      <c r="BFC470" s="10"/>
      <c r="BFD470" s="10"/>
      <c r="BFE470" s="10"/>
      <c r="BFF470" s="10"/>
      <c r="BFG470" s="10"/>
      <c r="BFH470" s="10"/>
      <c r="BFI470" s="10"/>
      <c r="BFJ470" s="10"/>
      <c r="BFK470" s="10"/>
      <c r="BFL470" s="10"/>
      <c r="BFM470" s="10"/>
      <c r="BFN470" s="10"/>
      <c r="BFO470" s="10"/>
      <c r="BFP470" s="10"/>
      <c r="BFQ470" s="10"/>
      <c r="BFR470" s="10"/>
      <c r="BFS470" s="10"/>
      <c r="BFT470" s="10"/>
      <c r="BFU470" s="10"/>
      <c r="BFV470" s="10"/>
      <c r="BFW470" s="10"/>
      <c r="BFX470" s="10"/>
      <c r="BFY470" s="10"/>
      <c r="BFZ470" s="10"/>
      <c r="BGA470" s="10"/>
      <c r="BGB470" s="10"/>
      <c r="BGC470" s="10"/>
      <c r="BGD470" s="10"/>
      <c r="BGE470" s="10"/>
      <c r="BGF470" s="10"/>
      <c r="BGG470" s="10"/>
      <c r="BGH470" s="10"/>
      <c r="BGI470" s="10"/>
      <c r="BGJ470" s="10"/>
      <c r="BGK470" s="10"/>
      <c r="BGL470" s="10"/>
      <c r="BGM470" s="10"/>
      <c r="BGN470" s="10"/>
      <c r="BGO470" s="10"/>
      <c r="BGP470" s="10"/>
      <c r="BGQ470" s="10"/>
      <c r="BGR470" s="10"/>
      <c r="BGS470" s="10"/>
      <c r="BGT470" s="10"/>
      <c r="BGU470" s="10"/>
      <c r="BGV470" s="10"/>
      <c r="BGW470" s="10"/>
      <c r="BGX470" s="10"/>
      <c r="BGY470" s="10"/>
      <c r="BGZ470" s="10"/>
      <c r="BHA470" s="10"/>
      <c r="BHB470" s="10"/>
      <c r="BHC470" s="10"/>
      <c r="BHD470" s="10"/>
      <c r="BHE470" s="10"/>
      <c r="BHF470" s="10"/>
      <c r="BHG470" s="10"/>
      <c r="BHH470" s="10"/>
      <c r="BHI470" s="10"/>
      <c r="BHJ470" s="10"/>
      <c r="BHK470" s="10"/>
      <c r="BHL470" s="10"/>
      <c r="BHM470" s="10"/>
      <c r="BHN470" s="10"/>
      <c r="BHO470" s="10"/>
      <c r="BHP470" s="10"/>
      <c r="BHQ470" s="10"/>
      <c r="BHR470" s="10"/>
      <c r="BHS470" s="10"/>
      <c r="BHT470" s="10"/>
      <c r="BHU470" s="10"/>
      <c r="BHV470" s="10"/>
      <c r="BHW470" s="10"/>
      <c r="BHX470" s="10"/>
      <c r="BHY470" s="10"/>
      <c r="BHZ470" s="10"/>
      <c r="BIA470" s="10"/>
      <c r="BIB470" s="10"/>
      <c r="BIC470" s="10"/>
      <c r="BID470" s="10"/>
      <c r="BIE470" s="10"/>
      <c r="BIF470" s="10"/>
      <c r="BIG470" s="10"/>
      <c r="BIH470" s="10"/>
      <c r="BII470" s="10"/>
      <c r="BIJ470" s="10"/>
      <c r="BIK470" s="10"/>
      <c r="BIL470" s="10"/>
      <c r="BIM470" s="10"/>
      <c r="BIN470" s="10"/>
      <c r="BIO470" s="10"/>
      <c r="BIP470" s="10"/>
      <c r="BIQ470" s="10"/>
      <c r="BIR470" s="10"/>
      <c r="BIS470" s="10"/>
      <c r="BIT470" s="10"/>
      <c r="BIU470" s="10"/>
      <c r="BIV470" s="10"/>
      <c r="BIW470" s="10"/>
      <c r="BIX470" s="10"/>
      <c r="BIY470" s="10"/>
      <c r="BIZ470" s="10"/>
      <c r="BJA470" s="10"/>
      <c r="BJB470" s="10"/>
      <c r="BJC470" s="10"/>
      <c r="BJD470" s="10"/>
      <c r="BJE470" s="10"/>
      <c r="BJF470" s="10"/>
      <c r="BJG470" s="10"/>
      <c r="BJH470" s="10"/>
      <c r="BJI470" s="10"/>
      <c r="BJJ470" s="10"/>
      <c r="BJK470" s="10"/>
      <c r="BJL470" s="10"/>
      <c r="BJM470" s="10"/>
      <c r="BJN470" s="10"/>
      <c r="BJO470" s="10"/>
      <c r="BJP470" s="10"/>
      <c r="BJQ470" s="10"/>
      <c r="BJR470" s="10"/>
      <c r="BJS470" s="10"/>
      <c r="BJT470" s="10"/>
      <c r="BJU470" s="10"/>
      <c r="BJV470" s="10"/>
      <c r="BJW470" s="10"/>
      <c r="BJX470" s="10"/>
      <c r="BJY470" s="10"/>
      <c r="BJZ470" s="10"/>
      <c r="BKA470" s="10"/>
      <c r="BKB470" s="10"/>
      <c r="BKC470" s="10"/>
      <c r="BKD470" s="10"/>
      <c r="BKE470" s="10"/>
      <c r="BKF470" s="10"/>
      <c r="BKG470" s="10"/>
      <c r="BKH470" s="10"/>
      <c r="BKI470" s="10"/>
      <c r="BKJ470" s="10"/>
      <c r="BKK470" s="10"/>
      <c r="BKL470" s="10"/>
      <c r="BKM470" s="10"/>
      <c r="BKN470" s="10"/>
      <c r="BKO470" s="10"/>
      <c r="BKP470" s="10"/>
      <c r="BKQ470" s="10"/>
      <c r="BKR470" s="10"/>
      <c r="BKS470" s="10"/>
      <c r="BKT470" s="10"/>
      <c r="BKU470" s="10"/>
      <c r="BKV470" s="10"/>
      <c r="BKW470" s="10"/>
      <c r="BKX470" s="10"/>
      <c r="BKY470" s="10"/>
      <c r="BKZ470" s="10"/>
      <c r="BLA470" s="10"/>
      <c r="BLB470" s="10"/>
      <c r="BLC470" s="10"/>
      <c r="BLD470" s="10"/>
      <c r="BLE470" s="10"/>
      <c r="BLF470" s="10"/>
      <c r="BLG470" s="10"/>
      <c r="BLH470" s="10"/>
      <c r="BLI470" s="10"/>
      <c r="BLJ470" s="10"/>
      <c r="BLK470" s="10"/>
      <c r="BLL470" s="10"/>
      <c r="BLM470" s="10"/>
      <c r="BLN470" s="10"/>
      <c r="BLO470" s="10"/>
      <c r="BLP470" s="10"/>
      <c r="BLQ470" s="10"/>
      <c r="BLR470" s="10"/>
      <c r="BLS470" s="10"/>
      <c r="BLT470" s="10"/>
      <c r="BLU470" s="10"/>
      <c r="BLV470" s="10"/>
      <c r="BLW470" s="10"/>
      <c r="BLX470" s="10"/>
      <c r="BLY470" s="10"/>
      <c r="BLZ470" s="10"/>
      <c r="BMA470" s="10"/>
      <c r="BMB470" s="10"/>
      <c r="BMC470" s="10"/>
      <c r="BMD470" s="10"/>
      <c r="BME470" s="10"/>
      <c r="BMF470" s="10"/>
      <c r="BMG470" s="10"/>
      <c r="BMH470" s="10"/>
      <c r="BMI470" s="10"/>
      <c r="BMJ470" s="10"/>
      <c r="BMK470" s="10"/>
      <c r="BML470" s="10"/>
      <c r="BMM470" s="10"/>
      <c r="BMN470" s="10"/>
      <c r="BMO470" s="10"/>
      <c r="BMP470" s="10"/>
      <c r="BMQ470" s="10"/>
      <c r="BMR470" s="10"/>
      <c r="BMS470" s="10"/>
      <c r="BMT470" s="10"/>
      <c r="BMU470" s="10"/>
      <c r="BMV470" s="10"/>
      <c r="BMW470" s="10"/>
      <c r="BMX470" s="10"/>
      <c r="BMY470" s="10"/>
      <c r="BMZ470" s="10"/>
      <c r="BNA470" s="10"/>
      <c r="BNB470" s="10"/>
      <c r="BNC470" s="10"/>
      <c r="BND470" s="10"/>
      <c r="BNE470" s="10"/>
      <c r="BNF470" s="10"/>
      <c r="BNG470" s="10"/>
      <c r="BNH470" s="10"/>
      <c r="BNI470" s="10"/>
      <c r="BNJ470" s="10"/>
      <c r="BNK470" s="10"/>
      <c r="BNL470" s="10"/>
      <c r="BNM470" s="10"/>
      <c r="BNN470" s="10"/>
      <c r="BNO470" s="10"/>
      <c r="BNP470" s="10"/>
      <c r="BNQ470" s="10"/>
      <c r="BNR470" s="10"/>
      <c r="BNS470" s="10"/>
      <c r="BNT470" s="10"/>
      <c r="BNU470" s="10"/>
      <c r="BNV470" s="10"/>
      <c r="BNW470" s="10"/>
      <c r="BNX470" s="10"/>
      <c r="BNY470" s="10"/>
      <c r="BNZ470" s="10"/>
      <c r="BOA470" s="10"/>
      <c r="BOB470" s="10"/>
      <c r="BOC470" s="10"/>
      <c r="BOD470" s="10"/>
      <c r="BOE470" s="10"/>
      <c r="BOF470" s="10"/>
      <c r="BOG470" s="10"/>
      <c r="BOH470" s="10"/>
      <c r="BOI470" s="10"/>
      <c r="BOJ470" s="10"/>
      <c r="BOK470" s="10"/>
      <c r="BOL470" s="10"/>
      <c r="BOM470" s="10"/>
      <c r="BON470" s="10"/>
      <c r="BOO470" s="10"/>
      <c r="BOP470" s="10"/>
      <c r="BOQ470" s="10"/>
      <c r="BOR470" s="10"/>
      <c r="BOS470" s="10"/>
      <c r="BOT470" s="10"/>
      <c r="BOU470" s="10"/>
      <c r="BOV470" s="10"/>
      <c r="BOW470" s="10"/>
      <c r="BOX470" s="10"/>
      <c r="BOY470" s="10"/>
      <c r="BOZ470" s="10"/>
      <c r="BPA470" s="10"/>
      <c r="BPB470" s="10"/>
      <c r="BPC470" s="10"/>
      <c r="BPD470" s="10"/>
      <c r="BPE470" s="10"/>
      <c r="BPF470" s="10"/>
      <c r="BPG470" s="10"/>
      <c r="BPH470" s="10"/>
      <c r="BPI470" s="10"/>
      <c r="BPJ470" s="10"/>
      <c r="BPK470" s="10"/>
      <c r="BPL470" s="10"/>
      <c r="BPM470" s="10"/>
      <c r="BPN470" s="10"/>
      <c r="BPO470" s="10"/>
      <c r="BPP470" s="10"/>
      <c r="BPQ470" s="10"/>
      <c r="BPR470" s="10"/>
      <c r="BPS470" s="10"/>
      <c r="BPT470" s="10"/>
      <c r="BPU470" s="10"/>
      <c r="BPV470" s="10"/>
      <c r="BPW470" s="10"/>
      <c r="BPX470" s="10"/>
      <c r="BPY470" s="10"/>
      <c r="BPZ470" s="10"/>
      <c r="BQA470" s="10"/>
      <c r="BQB470" s="10"/>
      <c r="BQC470" s="10"/>
      <c r="BQD470" s="10"/>
      <c r="BQE470" s="10"/>
      <c r="BQF470" s="10"/>
      <c r="BQG470" s="10"/>
      <c r="BQH470" s="10"/>
      <c r="BQI470" s="10"/>
      <c r="BQJ470" s="10"/>
      <c r="BQK470" s="10"/>
      <c r="BQL470" s="10"/>
      <c r="BQM470" s="10"/>
      <c r="BQN470" s="10"/>
      <c r="BQO470" s="10"/>
      <c r="BQP470" s="10"/>
      <c r="BQQ470" s="10"/>
      <c r="BQR470" s="10"/>
      <c r="BQS470" s="10"/>
      <c r="BQT470" s="10"/>
      <c r="BQU470" s="10"/>
      <c r="BQV470" s="10"/>
      <c r="BQW470" s="10"/>
      <c r="BQX470" s="10"/>
      <c r="BQY470" s="10"/>
      <c r="BQZ470" s="10"/>
      <c r="BRA470" s="10"/>
      <c r="BRB470" s="10"/>
      <c r="BRC470" s="10"/>
      <c r="BRD470" s="10"/>
      <c r="BRE470" s="10"/>
      <c r="BRF470" s="10"/>
      <c r="BRG470" s="10"/>
      <c r="BRH470" s="10"/>
      <c r="BRI470" s="10"/>
      <c r="BRJ470" s="10"/>
      <c r="BRK470" s="10"/>
      <c r="BRL470" s="10"/>
      <c r="BRM470" s="10"/>
      <c r="BRN470" s="10"/>
      <c r="BRO470" s="10"/>
      <c r="BRP470" s="10"/>
      <c r="BRQ470" s="10"/>
      <c r="BRR470" s="10"/>
      <c r="BRS470" s="10"/>
      <c r="BRT470" s="10"/>
      <c r="BRU470" s="10"/>
      <c r="BRV470" s="10"/>
      <c r="BRW470" s="10"/>
      <c r="BRX470" s="10"/>
      <c r="BRY470" s="10"/>
      <c r="BRZ470" s="10"/>
    </row>
    <row r="471" spans="1:1846" s="13" customFormat="1" x14ac:dyDescent="0.3">
      <c r="A471" s="812"/>
      <c r="B471" s="811"/>
      <c r="C471" s="328" t="s">
        <v>644</v>
      </c>
      <c r="D471" s="328"/>
      <c r="E471" s="542"/>
      <c r="F471" s="328"/>
      <c r="G471" s="393" t="s">
        <v>645</v>
      </c>
      <c r="H471" s="7">
        <f>H472+H481</f>
        <v>110408167.8</v>
      </c>
      <c r="I471" s="8">
        <f t="shared" ref="I471:K471" si="292">I472+I481</f>
        <v>387907513</v>
      </c>
      <c r="J471" s="8">
        <f t="shared" si="292"/>
        <v>378526000</v>
      </c>
      <c r="K471" s="8">
        <f t="shared" si="292"/>
        <v>378526000</v>
      </c>
      <c r="L471" s="42"/>
      <c r="M471" s="712"/>
      <c r="N471" s="190"/>
      <c r="O471" s="190"/>
      <c r="P471" s="190"/>
      <c r="Q471" s="354"/>
      <c r="R471" s="352"/>
      <c r="S471" s="486"/>
      <c r="T471" s="486"/>
      <c r="U471" s="486"/>
      <c r="V471" s="351"/>
      <c r="W471" s="497">
        <f t="shared" si="289"/>
        <v>110408167.8</v>
      </c>
      <c r="X471" s="19">
        <f t="shared" si="289"/>
        <v>387907513</v>
      </c>
      <c r="Y471" s="19">
        <f t="shared" si="289"/>
        <v>378526000</v>
      </c>
      <c r="Z471" s="155">
        <f t="shared" si="289"/>
        <v>378526000</v>
      </c>
      <c r="AA471" s="897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  <c r="ALW471" s="10"/>
      <c r="ALX471" s="10"/>
      <c r="ALY471" s="10"/>
      <c r="ALZ471" s="10"/>
      <c r="AMA471" s="10"/>
      <c r="AMB471" s="10"/>
      <c r="AMC471" s="10"/>
      <c r="AMD471" s="10"/>
      <c r="AME471" s="10"/>
      <c r="AMF471" s="10"/>
      <c r="AMG471" s="10"/>
      <c r="AMH471" s="10"/>
      <c r="AMI471" s="10"/>
      <c r="AMJ471" s="10"/>
      <c r="AMK471" s="10"/>
      <c r="AML471" s="10"/>
      <c r="AMM471" s="10"/>
      <c r="AMN471" s="10"/>
      <c r="AMO471" s="10"/>
      <c r="AMP471" s="10"/>
      <c r="AMQ471" s="10"/>
      <c r="AMR471" s="10"/>
      <c r="AMS471" s="10"/>
      <c r="AMT471" s="10"/>
      <c r="AMU471" s="10"/>
      <c r="AMV471" s="10"/>
      <c r="AMW471" s="10"/>
      <c r="AMX471" s="10"/>
      <c r="AMY471" s="10"/>
      <c r="AMZ471" s="10"/>
      <c r="ANA471" s="10"/>
      <c r="ANB471" s="10"/>
      <c r="ANC471" s="10"/>
      <c r="AND471" s="10"/>
      <c r="ANE471" s="10"/>
      <c r="ANF471" s="10"/>
      <c r="ANG471" s="10"/>
      <c r="ANH471" s="10"/>
      <c r="ANI471" s="10"/>
      <c r="ANJ471" s="10"/>
      <c r="ANK471" s="10"/>
      <c r="ANL471" s="10"/>
      <c r="ANM471" s="10"/>
      <c r="ANN471" s="10"/>
      <c r="ANO471" s="10"/>
      <c r="ANP471" s="10"/>
      <c r="ANQ471" s="10"/>
      <c r="ANR471" s="10"/>
      <c r="ANS471" s="10"/>
      <c r="ANT471" s="10"/>
      <c r="ANU471" s="10"/>
      <c r="ANV471" s="10"/>
      <c r="ANW471" s="10"/>
      <c r="ANX471" s="10"/>
      <c r="ANY471" s="10"/>
      <c r="ANZ471" s="10"/>
      <c r="AOA471" s="10"/>
      <c r="AOB471" s="10"/>
      <c r="AOC471" s="10"/>
      <c r="AOD471" s="10"/>
      <c r="AOE471" s="10"/>
      <c r="AOF471" s="10"/>
      <c r="AOG471" s="10"/>
      <c r="AOH471" s="10"/>
      <c r="AOI471" s="10"/>
      <c r="AOJ471" s="10"/>
      <c r="AOK471" s="10"/>
      <c r="AOL471" s="10"/>
      <c r="AOM471" s="10"/>
      <c r="AON471" s="10"/>
      <c r="AOO471" s="10"/>
      <c r="AOP471" s="10"/>
      <c r="AOQ471" s="10"/>
      <c r="AOR471" s="10"/>
      <c r="AOS471" s="10"/>
      <c r="AOT471" s="10"/>
      <c r="AOU471" s="10"/>
      <c r="AOV471" s="10"/>
      <c r="AOW471" s="10"/>
      <c r="AOX471" s="10"/>
      <c r="AOY471" s="10"/>
      <c r="AOZ471" s="10"/>
      <c r="APA471" s="10"/>
      <c r="APB471" s="10"/>
      <c r="APC471" s="10"/>
      <c r="APD471" s="10"/>
      <c r="APE471" s="10"/>
      <c r="APF471" s="10"/>
      <c r="APG471" s="10"/>
      <c r="APH471" s="10"/>
      <c r="API471" s="10"/>
      <c r="APJ471" s="10"/>
      <c r="APK471" s="10"/>
      <c r="APL471" s="10"/>
      <c r="APM471" s="10"/>
      <c r="APN471" s="10"/>
      <c r="APO471" s="10"/>
      <c r="APP471" s="10"/>
      <c r="APQ471" s="10"/>
      <c r="APR471" s="10"/>
      <c r="APS471" s="10"/>
      <c r="APT471" s="10"/>
      <c r="APU471" s="10"/>
      <c r="APV471" s="10"/>
      <c r="APW471" s="10"/>
      <c r="APX471" s="10"/>
      <c r="APY471" s="10"/>
      <c r="APZ471" s="10"/>
      <c r="AQA471" s="10"/>
      <c r="AQB471" s="10"/>
      <c r="AQC471" s="10"/>
      <c r="AQD471" s="10"/>
      <c r="AQE471" s="10"/>
      <c r="AQF471" s="10"/>
      <c r="AQG471" s="10"/>
      <c r="AQH471" s="10"/>
      <c r="AQI471" s="10"/>
      <c r="AQJ471" s="10"/>
      <c r="AQK471" s="10"/>
      <c r="AQL471" s="10"/>
      <c r="AQM471" s="10"/>
      <c r="AQN471" s="10"/>
      <c r="AQO471" s="10"/>
      <c r="AQP471" s="10"/>
      <c r="AQQ471" s="10"/>
      <c r="AQR471" s="10"/>
      <c r="AQS471" s="10"/>
      <c r="AQT471" s="10"/>
      <c r="AQU471" s="10"/>
      <c r="AQV471" s="10"/>
      <c r="AQW471" s="10"/>
      <c r="AQX471" s="10"/>
      <c r="AQY471" s="10"/>
      <c r="AQZ471" s="10"/>
      <c r="ARA471" s="10"/>
      <c r="ARB471" s="10"/>
      <c r="ARC471" s="10"/>
      <c r="ARD471" s="10"/>
      <c r="ARE471" s="10"/>
      <c r="ARF471" s="10"/>
      <c r="ARG471" s="10"/>
      <c r="ARH471" s="10"/>
      <c r="ARI471" s="10"/>
      <c r="ARJ471" s="10"/>
      <c r="ARK471" s="10"/>
      <c r="ARL471" s="10"/>
      <c r="ARM471" s="10"/>
      <c r="ARN471" s="10"/>
      <c r="ARO471" s="10"/>
      <c r="ARP471" s="10"/>
      <c r="ARQ471" s="10"/>
      <c r="ARR471" s="10"/>
      <c r="ARS471" s="10"/>
      <c r="ART471" s="10"/>
      <c r="ARU471" s="10"/>
      <c r="ARV471" s="10"/>
      <c r="ARW471" s="10"/>
      <c r="ARX471" s="10"/>
      <c r="ARY471" s="10"/>
      <c r="ARZ471" s="10"/>
      <c r="ASA471" s="10"/>
      <c r="ASB471" s="10"/>
      <c r="ASC471" s="10"/>
      <c r="ASD471" s="10"/>
      <c r="ASE471" s="10"/>
      <c r="ASF471" s="10"/>
      <c r="ASG471" s="10"/>
      <c r="ASH471" s="10"/>
      <c r="ASI471" s="10"/>
      <c r="ASJ471" s="10"/>
      <c r="ASK471" s="10"/>
      <c r="ASL471" s="10"/>
      <c r="ASM471" s="10"/>
      <c r="ASN471" s="10"/>
      <c r="ASO471" s="10"/>
      <c r="ASP471" s="10"/>
      <c r="ASQ471" s="10"/>
      <c r="ASR471" s="10"/>
      <c r="ASS471" s="10"/>
      <c r="AST471" s="10"/>
      <c r="ASU471" s="10"/>
      <c r="ASV471" s="10"/>
      <c r="ASW471" s="10"/>
      <c r="ASX471" s="10"/>
      <c r="ASY471" s="10"/>
      <c r="ASZ471" s="10"/>
      <c r="ATA471" s="10"/>
      <c r="ATB471" s="10"/>
      <c r="ATC471" s="10"/>
      <c r="ATD471" s="10"/>
      <c r="ATE471" s="10"/>
      <c r="ATF471" s="10"/>
      <c r="ATG471" s="10"/>
      <c r="ATH471" s="10"/>
      <c r="ATI471" s="10"/>
      <c r="ATJ471" s="10"/>
      <c r="ATK471" s="10"/>
      <c r="ATL471" s="10"/>
      <c r="ATM471" s="10"/>
      <c r="ATN471" s="10"/>
      <c r="ATO471" s="10"/>
      <c r="ATP471" s="10"/>
      <c r="ATQ471" s="10"/>
      <c r="ATR471" s="10"/>
      <c r="ATS471" s="10"/>
      <c r="ATT471" s="10"/>
      <c r="ATU471" s="10"/>
      <c r="ATV471" s="10"/>
      <c r="ATW471" s="10"/>
      <c r="ATX471" s="10"/>
      <c r="ATY471" s="10"/>
      <c r="ATZ471" s="10"/>
      <c r="AUA471" s="10"/>
      <c r="AUB471" s="10"/>
      <c r="AUC471" s="10"/>
      <c r="AUD471" s="10"/>
      <c r="AUE471" s="10"/>
      <c r="AUF471" s="10"/>
      <c r="AUG471" s="10"/>
      <c r="AUH471" s="10"/>
      <c r="AUI471" s="10"/>
      <c r="AUJ471" s="10"/>
      <c r="AUK471" s="10"/>
      <c r="AUL471" s="10"/>
      <c r="AUM471" s="10"/>
      <c r="AUN471" s="10"/>
      <c r="AUO471" s="10"/>
      <c r="AUP471" s="10"/>
      <c r="AUQ471" s="10"/>
      <c r="AUR471" s="10"/>
      <c r="AUS471" s="10"/>
      <c r="AUT471" s="10"/>
      <c r="AUU471" s="10"/>
      <c r="AUV471" s="10"/>
      <c r="AUW471" s="10"/>
      <c r="AUX471" s="10"/>
      <c r="AUY471" s="10"/>
      <c r="AUZ471" s="10"/>
      <c r="AVA471" s="10"/>
      <c r="AVB471" s="10"/>
      <c r="AVC471" s="10"/>
      <c r="AVD471" s="10"/>
      <c r="AVE471" s="10"/>
      <c r="AVF471" s="10"/>
      <c r="AVG471" s="10"/>
      <c r="AVH471" s="10"/>
      <c r="AVI471" s="10"/>
      <c r="AVJ471" s="10"/>
      <c r="AVK471" s="10"/>
      <c r="AVL471" s="10"/>
      <c r="AVM471" s="10"/>
      <c r="AVN471" s="10"/>
      <c r="AVO471" s="10"/>
      <c r="AVP471" s="10"/>
      <c r="AVQ471" s="10"/>
      <c r="AVR471" s="10"/>
      <c r="AVS471" s="10"/>
      <c r="AVT471" s="10"/>
      <c r="AVU471" s="10"/>
      <c r="AVV471" s="10"/>
      <c r="AVW471" s="10"/>
      <c r="AVX471" s="10"/>
      <c r="AVY471" s="10"/>
      <c r="AVZ471" s="10"/>
      <c r="AWA471" s="10"/>
      <c r="AWB471" s="10"/>
      <c r="AWC471" s="10"/>
      <c r="AWD471" s="10"/>
      <c r="AWE471" s="10"/>
      <c r="AWF471" s="10"/>
      <c r="AWG471" s="10"/>
      <c r="AWH471" s="10"/>
      <c r="AWI471" s="10"/>
      <c r="AWJ471" s="10"/>
      <c r="AWK471" s="10"/>
      <c r="AWL471" s="10"/>
      <c r="AWM471" s="10"/>
      <c r="AWN471" s="10"/>
      <c r="AWO471" s="10"/>
      <c r="AWP471" s="10"/>
      <c r="AWQ471" s="10"/>
      <c r="AWR471" s="10"/>
      <c r="AWS471" s="10"/>
      <c r="AWT471" s="10"/>
      <c r="AWU471" s="10"/>
      <c r="AWV471" s="10"/>
      <c r="AWW471" s="10"/>
      <c r="AWX471" s="10"/>
      <c r="AWY471" s="10"/>
      <c r="AWZ471" s="10"/>
      <c r="AXA471" s="10"/>
      <c r="AXB471" s="10"/>
      <c r="AXC471" s="10"/>
      <c r="AXD471" s="10"/>
      <c r="AXE471" s="10"/>
      <c r="AXF471" s="10"/>
      <c r="AXG471" s="10"/>
      <c r="AXH471" s="10"/>
      <c r="AXI471" s="10"/>
      <c r="AXJ471" s="10"/>
      <c r="AXK471" s="10"/>
      <c r="AXL471" s="10"/>
      <c r="AXM471" s="10"/>
      <c r="AXN471" s="10"/>
      <c r="AXO471" s="10"/>
      <c r="AXP471" s="10"/>
      <c r="AXQ471" s="10"/>
      <c r="AXR471" s="10"/>
      <c r="AXS471" s="10"/>
      <c r="AXT471" s="10"/>
      <c r="AXU471" s="10"/>
      <c r="AXV471" s="10"/>
      <c r="AXW471" s="10"/>
      <c r="AXX471" s="10"/>
      <c r="AXY471" s="10"/>
      <c r="AXZ471" s="10"/>
      <c r="AYA471" s="10"/>
      <c r="AYB471" s="10"/>
      <c r="AYC471" s="10"/>
      <c r="AYD471" s="10"/>
      <c r="AYE471" s="10"/>
      <c r="AYF471" s="10"/>
      <c r="AYG471" s="10"/>
      <c r="AYH471" s="10"/>
      <c r="AYI471" s="10"/>
      <c r="AYJ471" s="10"/>
      <c r="AYK471" s="10"/>
      <c r="AYL471" s="10"/>
      <c r="AYM471" s="10"/>
      <c r="AYN471" s="10"/>
      <c r="AYO471" s="10"/>
      <c r="AYP471" s="10"/>
      <c r="AYQ471" s="10"/>
      <c r="AYR471" s="10"/>
      <c r="AYS471" s="10"/>
      <c r="AYT471" s="10"/>
      <c r="AYU471" s="10"/>
      <c r="AYV471" s="10"/>
      <c r="AYW471" s="10"/>
      <c r="AYX471" s="10"/>
      <c r="AYY471" s="10"/>
      <c r="AYZ471" s="10"/>
      <c r="AZA471" s="10"/>
      <c r="AZB471" s="10"/>
      <c r="AZC471" s="10"/>
      <c r="AZD471" s="10"/>
      <c r="AZE471" s="10"/>
      <c r="AZF471" s="10"/>
      <c r="AZG471" s="10"/>
      <c r="AZH471" s="10"/>
      <c r="AZI471" s="10"/>
      <c r="AZJ471" s="10"/>
      <c r="AZK471" s="10"/>
      <c r="AZL471" s="10"/>
      <c r="AZM471" s="10"/>
      <c r="AZN471" s="10"/>
      <c r="AZO471" s="10"/>
      <c r="AZP471" s="10"/>
      <c r="AZQ471" s="10"/>
      <c r="AZR471" s="10"/>
      <c r="AZS471" s="10"/>
      <c r="AZT471" s="10"/>
      <c r="AZU471" s="10"/>
      <c r="AZV471" s="10"/>
      <c r="AZW471" s="10"/>
      <c r="AZX471" s="10"/>
      <c r="AZY471" s="10"/>
      <c r="AZZ471" s="10"/>
      <c r="BAA471" s="10"/>
      <c r="BAB471" s="10"/>
      <c r="BAC471" s="10"/>
      <c r="BAD471" s="10"/>
      <c r="BAE471" s="10"/>
      <c r="BAF471" s="10"/>
      <c r="BAG471" s="10"/>
      <c r="BAH471" s="10"/>
      <c r="BAI471" s="10"/>
      <c r="BAJ471" s="10"/>
      <c r="BAK471" s="10"/>
      <c r="BAL471" s="10"/>
      <c r="BAM471" s="10"/>
      <c r="BAN471" s="10"/>
      <c r="BAO471" s="10"/>
      <c r="BAP471" s="10"/>
      <c r="BAQ471" s="10"/>
      <c r="BAR471" s="10"/>
      <c r="BAS471" s="10"/>
      <c r="BAT471" s="10"/>
      <c r="BAU471" s="10"/>
      <c r="BAV471" s="10"/>
      <c r="BAW471" s="10"/>
      <c r="BAX471" s="10"/>
      <c r="BAY471" s="10"/>
      <c r="BAZ471" s="10"/>
      <c r="BBA471" s="10"/>
      <c r="BBB471" s="10"/>
      <c r="BBC471" s="10"/>
      <c r="BBD471" s="10"/>
      <c r="BBE471" s="10"/>
      <c r="BBF471" s="10"/>
      <c r="BBG471" s="10"/>
      <c r="BBH471" s="10"/>
      <c r="BBI471" s="10"/>
      <c r="BBJ471" s="10"/>
      <c r="BBK471" s="10"/>
      <c r="BBL471" s="10"/>
      <c r="BBM471" s="10"/>
      <c r="BBN471" s="10"/>
      <c r="BBO471" s="10"/>
      <c r="BBP471" s="10"/>
      <c r="BBQ471" s="10"/>
      <c r="BBR471" s="10"/>
      <c r="BBS471" s="10"/>
      <c r="BBT471" s="10"/>
      <c r="BBU471" s="10"/>
      <c r="BBV471" s="10"/>
      <c r="BBW471" s="10"/>
      <c r="BBX471" s="10"/>
      <c r="BBY471" s="10"/>
      <c r="BBZ471" s="10"/>
      <c r="BCA471" s="10"/>
      <c r="BCB471" s="10"/>
      <c r="BCC471" s="10"/>
      <c r="BCD471" s="10"/>
      <c r="BCE471" s="10"/>
      <c r="BCF471" s="10"/>
      <c r="BCG471" s="10"/>
      <c r="BCH471" s="10"/>
      <c r="BCI471" s="10"/>
      <c r="BCJ471" s="10"/>
      <c r="BCK471" s="10"/>
      <c r="BCL471" s="10"/>
      <c r="BCM471" s="10"/>
      <c r="BCN471" s="10"/>
      <c r="BCO471" s="10"/>
      <c r="BCP471" s="10"/>
      <c r="BCQ471" s="10"/>
      <c r="BCR471" s="10"/>
      <c r="BCS471" s="10"/>
      <c r="BCT471" s="10"/>
      <c r="BCU471" s="10"/>
      <c r="BCV471" s="10"/>
      <c r="BCW471" s="10"/>
      <c r="BCX471" s="10"/>
      <c r="BCY471" s="10"/>
      <c r="BCZ471" s="10"/>
      <c r="BDA471" s="10"/>
      <c r="BDB471" s="10"/>
      <c r="BDC471" s="10"/>
      <c r="BDD471" s="10"/>
      <c r="BDE471" s="10"/>
      <c r="BDF471" s="10"/>
      <c r="BDG471" s="10"/>
      <c r="BDH471" s="10"/>
      <c r="BDI471" s="10"/>
      <c r="BDJ471" s="10"/>
      <c r="BDK471" s="10"/>
      <c r="BDL471" s="10"/>
      <c r="BDM471" s="10"/>
      <c r="BDN471" s="10"/>
      <c r="BDO471" s="10"/>
      <c r="BDP471" s="10"/>
      <c r="BDQ471" s="10"/>
      <c r="BDR471" s="10"/>
      <c r="BDS471" s="10"/>
      <c r="BDT471" s="10"/>
      <c r="BDU471" s="10"/>
      <c r="BDV471" s="10"/>
      <c r="BDW471" s="10"/>
      <c r="BDX471" s="10"/>
      <c r="BDY471" s="10"/>
      <c r="BDZ471" s="10"/>
      <c r="BEA471" s="10"/>
      <c r="BEB471" s="10"/>
      <c r="BEC471" s="10"/>
      <c r="BED471" s="10"/>
      <c r="BEE471" s="10"/>
      <c r="BEF471" s="10"/>
      <c r="BEG471" s="10"/>
      <c r="BEH471" s="10"/>
      <c r="BEI471" s="10"/>
      <c r="BEJ471" s="10"/>
      <c r="BEK471" s="10"/>
      <c r="BEL471" s="10"/>
      <c r="BEM471" s="10"/>
      <c r="BEN471" s="10"/>
      <c r="BEO471" s="10"/>
      <c r="BEP471" s="10"/>
      <c r="BEQ471" s="10"/>
      <c r="BER471" s="10"/>
      <c r="BES471" s="10"/>
      <c r="BET471" s="10"/>
      <c r="BEU471" s="10"/>
      <c r="BEV471" s="10"/>
      <c r="BEW471" s="10"/>
      <c r="BEX471" s="10"/>
      <c r="BEY471" s="10"/>
      <c r="BEZ471" s="10"/>
      <c r="BFA471" s="10"/>
      <c r="BFB471" s="10"/>
      <c r="BFC471" s="10"/>
      <c r="BFD471" s="10"/>
      <c r="BFE471" s="10"/>
      <c r="BFF471" s="10"/>
      <c r="BFG471" s="10"/>
      <c r="BFH471" s="10"/>
      <c r="BFI471" s="10"/>
      <c r="BFJ471" s="10"/>
      <c r="BFK471" s="10"/>
      <c r="BFL471" s="10"/>
      <c r="BFM471" s="10"/>
      <c r="BFN471" s="10"/>
      <c r="BFO471" s="10"/>
      <c r="BFP471" s="10"/>
      <c r="BFQ471" s="10"/>
      <c r="BFR471" s="10"/>
      <c r="BFS471" s="10"/>
      <c r="BFT471" s="10"/>
      <c r="BFU471" s="10"/>
      <c r="BFV471" s="10"/>
      <c r="BFW471" s="10"/>
      <c r="BFX471" s="10"/>
      <c r="BFY471" s="10"/>
      <c r="BFZ471" s="10"/>
      <c r="BGA471" s="10"/>
      <c r="BGB471" s="10"/>
      <c r="BGC471" s="10"/>
      <c r="BGD471" s="10"/>
      <c r="BGE471" s="10"/>
      <c r="BGF471" s="10"/>
      <c r="BGG471" s="10"/>
      <c r="BGH471" s="10"/>
      <c r="BGI471" s="10"/>
      <c r="BGJ471" s="10"/>
      <c r="BGK471" s="10"/>
      <c r="BGL471" s="10"/>
      <c r="BGM471" s="10"/>
      <c r="BGN471" s="10"/>
      <c r="BGO471" s="10"/>
      <c r="BGP471" s="10"/>
      <c r="BGQ471" s="10"/>
      <c r="BGR471" s="10"/>
      <c r="BGS471" s="10"/>
      <c r="BGT471" s="10"/>
      <c r="BGU471" s="10"/>
      <c r="BGV471" s="10"/>
      <c r="BGW471" s="10"/>
      <c r="BGX471" s="10"/>
      <c r="BGY471" s="10"/>
      <c r="BGZ471" s="10"/>
      <c r="BHA471" s="10"/>
      <c r="BHB471" s="10"/>
      <c r="BHC471" s="10"/>
      <c r="BHD471" s="10"/>
      <c r="BHE471" s="10"/>
      <c r="BHF471" s="10"/>
      <c r="BHG471" s="10"/>
      <c r="BHH471" s="10"/>
      <c r="BHI471" s="10"/>
      <c r="BHJ471" s="10"/>
      <c r="BHK471" s="10"/>
      <c r="BHL471" s="10"/>
      <c r="BHM471" s="10"/>
      <c r="BHN471" s="10"/>
      <c r="BHO471" s="10"/>
      <c r="BHP471" s="10"/>
      <c r="BHQ471" s="10"/>
      <c r="BHR471" s="10"/>
      <c r="BHS471" s="10"/>
      <c r="BHT471" s="10"/>
      <c r="BHU471" s="10"/>
      <c r="BHV471" s="10"/>
      <c r="BHW471" s="10"/>
      <c r="BHX471" s="10"/>
      <c r="BHY471" s="10"/>
      <c r="BHZ471" s="10"/>
      <c r="BIA471" s="10"/>
      <c r="BIB471" s="10"/>
      <c r="BIC471" s="10"/>
      <c r="BID471" s="10"/>
      <c r="BIE471" s="10"/>
      <c r="BIF471" s="10"/>
      <c r="BIG471" s="10"/>
      <c r="BIH471" s="10"/>
      <c r="BII471" s="10"/>
      <c r="BIJ471" s="10"/>
      <c r="BIK471" s="10"/>
      <c r="BIL471" s="10"/>
      <c r="BIM471" s="10"/>
      <c r="BIN471" s="10"/>
      <c r="BIO471" s="10"/>
      <c r="BIP471" s="10"/>
      <c r="BIQ471" s="10"/>
      <c r="BIR471" s="10"/>
      <c r="BIS471" s="10"/>
      <c r="BIT471" s="10"/>
      <c r="BIU471" s="10"/>
      <c r="BIV471" s="10"/>
      <c r="BIW471" s="10"/>
      <c r="BIX471" s="10"/>
      <c r="BIY471" s="10"/>
      <c r="BIZ471" s="10"/>
      <c r="BJA471" s="10"/>
      <c r="BJB471" s="10"/>
      <c r="BJC471" s="10"/>
      <c r="BJD471" s="10"/>
      <c r="BJE471" s="10"/>
      <c r="BJF471" s="10"/>
      <c r="BJG471" s="10"/>
      <c r="BJH471" s="10"/>
      <c r="BJI471" s="10"/>
      <c r="BJJ471" s="10"/>
      <c r="BJK471" s="10"/>
      <c r="BJL471" s="10"/>
      <c r="BJM471" s="10"/>
      <c r="BJN471" s="10"/>
      <c r="BJO471" s="10"/>
      <c r="BJP471" s="10"/>
      <c r="BJQ471" s="10"/>
      <c r="BJR471" s="10"/>
      <c r="BJS471" s="10"/>
      <c r="BJT471" s="10"/>
      <c r="BJU471" s="10"/>
      <c r="BJV471" s="10"/>
      <c r="BJW471" s="10"/>
      <c r="BJX471" s="10"/>
      <c r="BJY471" s="10"/>
      <c r="BJZ471" s="10"/>
      <c r="BKA471" s="10"/>
      <c r="BKB471" s="10"/>
      <c r="BKC471" s="10"/>
      <c r="BKD471" s="10"/>
      <c r="BKE471" s="10"/>
      <c r="BKF471" s="10"/>
      <c r="BKG471" s="10"/>
      <c r="BKH471" s="10"/>
      <c r="BKI471" s="10"/>
      <c r="BKJ471" s="10"/>
      <c r="BKK471" s="10"/>
      <c r="BKL471" s="10"/>
      <c r="BKM471" s="10"/>
      <c r="BKN471" s="10"/>
      <c r="BKO471" s="10"/>
      <c r="BKP471" s="10"/>
      <c r="BKQ471" s="10"/>
      <c r="BKR471" s="10"/>
      <c r="BKS471" s="10"/>
      <c r="BKT471" s="10"/>
      <c r="BKU471" s="10"/>
      <c r="BKV471" s="10"/>
      <c r="BKW471" s="10"/>
      <c r="BKX471" s="10"/>
      <c r="BKY471" s="10"/>
      <c r="BKZ471" s="10"/>
      <c r="BLA471" s="10"/>
      <c r="BLB471" s="10"/>
      <c r="BLC471" s="10"/>
      <c r="BLD471" s="10"/>
      <c r="BLE471" s="10"/>
      <c r="BLF471" s="10"/>
      <c r="BLG471" s="10"/>
      <c r="BLH471" s="10"/>
      <c r="BLI471" s="10"/>
      <c r="BLJ471" s="10"/>
      <c r="BLK471" s="10"/>
      <c r="BLL471" s="10"/>
      <c r="BLM471" s="10"/>
      <c r="BLN471" s="10"/>
      <c r="BLO471" s="10"/>
      <c r="BLP471" s="10"/>
      <c r="BLQ471" s="10"/>
      <c r="BLR471" s="10"/>
      <c r="BLS471" s="10"/>
      <c r="BLT471" s="10"/>
      <c r="BLU471" s="10"/>
      <c r="BLV471" s="10"/>
      <c r="BLW471" s="10"/>
      <c r="BLX471" s="10"/>
      <c r="BLY471" s="10"/>
      <c r="BLZ471" s="10"/>
      <c r="BMA471" s="10"/>
      <c r="BMB471" s="10"/>
      <c r="BMC471" s="10"/>
      <c r="BMD471" s="10"/>
      <c r="BME471" s="10"/>
      <c r="BMF471" s="10"/>
      <c r="BMG471" s="10"/>
      <c r="BMH471" s="10"/>
      <c r="BMI471" s="10"/>
      <c r="BMJ471" s="10"/>
      <c r="BMK471" s="10"/>
      <c r="BML471" s="10"/>
      <c r="BMM471" s="10"/>
      <c r="BMN471" s="10"/>
      <c r="BMO471" s="10"/>
      <c r="BMP471" s="10"/>
      <c r="BMQ471" s="10"/>
      <c r="BMR471" s="10"/>
      <c r="BMS471" s="10"/>
      <c r="BMT471" s="10"/>
      <c r="BMU471" s="10"/>
      <c r="BMV471" s="10"/>
      <c r="BMW471" s="10"/>
      <c r="BMX471" s="10"/>
      <c r="BMY471" s="10"/>
      <c r="BMZ471" s="10"/>
      <c r="BNA471" s="10"/>
      <c r="BNB471" s="10"/>
      <c r="BNC471" s="10"/>
      <c r="BND471" s="10"/>
      <c r="BNE471" s="10"/>
      <c r="BNF471" s="10"/>
      <c r="BNG471" s="10"/>
      <c r="BNH471" s="10"/>
      <c r="BNI471" s="10"/>
      <c r="BNJ471" s="10"/>
      <c r="BNK471" s="10"/>
      <c r="BNL471" s="10"/>
      <c r="BNM471" s="10"/>
      <c r="BNN471" s="10"/>
      <c r="BNO471" s="10"/>
      <c r="BNP471" s="10"/>
      <c r="BNQ471" s="10"/>
      <c r="BNR471" s="10"/>
      <c r="BNS471" s="10"/>
      <c r="BNT471" s="10"/>
      <c r="BNU471" s="10"/>
      <c r="BNV471" s="10"/>
      <c r="BNW471" s="10"/>
      <c r="BNX471" s="10"/>
      <c r="BNY471" s="10"/>
      <c r="BNZ471" s="10"/>
      <c r="BOA471" s="10"/>
      <c r="BOB471" s="10"/>
      <c r="BOC471" s="10"/>
      <c r="BOD471" s="10"/>
      <c r="BOE471" s="10"/>
      <c r="BOF471" s="10"/>
      <c r="BOG471" s="10"/>
      <c r="BOH471" s="10"/>
      <c r="BOI471" s="10"/>
      <c r="BOJ471" s="10"/>
      <c r="BOK471" s="10"/>
      <c r="BOL471" s="10"/>
      <c r="BOM471" s="10"/>
      <c r="BON471" s="10"/>
      <c r="BOO471" s="10"/>
      <c r="BOP471" s="10"/>
      <c r="BOQ471" s="10"/>
      <c r="BOR471" s="10"/>
      <c r="BOS471" s="10"/>
      <c r="BOT471" s="10"/>
      <c r="BOU471" s="10"/>
      <c r="BOV471" s="10"/>
      <c r="BOW471" s="10"/>
      <c r="BOX471" s="10"/>
      <c r="BOY471" s="10"/>
      <c r="BOZ471" s="10"/>
      <c r="BPA471" s="10"/>
      <c r="BPB471" s="10"/>
      <c r="BPC471" s="10"/>
      <c r="BPD471" s="10"/>
      <c r="BPE471" s="10"/>
      <c r="BPF471" s="10"/>
      <c r="BPG471" s="10"/>
      <c r="BPH471" s="10"/>
      <c r="BPI471" s="10"/>
      <c r="BPJ471" s="10"/>
      <c r="BPK471" s="10"/>
      <c r="BPL471" s="10"/>
      <c r="BPM471" s="10"/>
      <c r="BPN471" s="10"/>
      <c r="BPO471" s="10"/>
      <c r="BPP471" s="10"/>
      <c r="BPQ471" s="10"/>
      <c r="BPR471" s="10"/>
      <c r="BPS471" s="10"/>
      <c r="BPT471" s="10"/>
      <c r="BPU471" s="10"/>
      <c r="BPV471" s="10"/>
      <c r="BPW471" s="10"/>
      <c r="BPX471" s="10"/>
      <c r="BPY471" s="10"/>
      <c r="BPZ471" s="10"/>
      <c r="BQA471" s="10"/>
      <c r="BQB471" s="10"/>
      <c r="BQC471" s="10"/>
      <c r="BQD471" s="10"/>
      <c r="BQE471" s="10"/>
      <c r="BQF471" s="10"/>
      <c r="BQG471" s="10"/>
      <c r="BQH471" s="10"/>
      <c r="BQI471" s="10"/>
      <c r="BQJ471" s="10"/>
      <c r="BQK471" s="10"/>
      <c r="BQL471" s="10"/>
      <c r="BQM471" s="10"/>
      <c r="BQN471" s="10"/>
      <c r="BQO471" s="10"/>
      <c r="BQP471" s="10"/>
      <c r="BQQ471" s="10"/>
      <c r="BQR471" s="10"/>
      <c r="BQS471" s="10"/>
      <c r="BQT471" s="10"/>
      <c r="BQU471" s="10"/>
      <c r="BQV471" s="10"/>
      <c r="BQW471" s="10"/>
      <c r="BQX471" s="10"/>
      <c r="BQY471" s="10"/>
      <c r="BQZ471" s="10"/>
      <c r="BRA471" s="10"/>
      <c r="BRB471" s="10"/>
      <c r="BRC471" s="10"/>
      <c r="BRD471" s="10"/>
      <c r="BRE471" s="10"/>
      <c r="BRF471" s="10"/>
      <c r="BRG471" s="10"/>
      <c r="BRH471" s="10"/>
      <c r="BRI471" s="10"/>
      <c r="BRJ471" s="10"/>
      <c r="BRK471" s="10"/>
      <c r="BRL471" s="10"/>
      <c r="BRM471" s="10"/>
      <c r="BRN471" s="10"/>
      <c r="BRO471" s="10"/>
      <c r="BRP471" s="10"/>
      <c r="BRQ471" s="10"/>
      <c r="BRR471" s="10"/>
      <c r="BRS471" s="10"/>
      <c r="BRT471" s="10"/>
      <c r="BRU471" s="10"/>
      <c r="BRV471" s="10"/>
      <c r="BRW471" s="10"/>
      <c r="BRX471" s="10"/>
      <c r="BRY471" s="10"/>
      <c r="BRZ471" s="10"/>
    </row>
    <row r="472" spans="1:1846" s="125" customFormat="1" x14ac:dyDescent="0.3">
      <c r="A472" s="812"/>
      <c r="B472" s="812"/>
      <c r="C472" s="793"/>
      <c r="D472" s="328" t="s">
        <v>646</v>
      </c>
      <c r="E472" s="542"/>
      <c r="F472" s="328"/>
      <c r="G472" s="393" t="s">
        <v>647</v>
      </c>
      <c r="H472" s="7">
        <f>H473</f>
        <v>64750654.799999997</v>
      </c>
      <c r="I472" s="8">
        <f t="shared" ref="I472:K472" si="293">I473</f>
        <v>354250000</v>
      </c>
      <c r="J472" s="8">
        <f t="shared" si="293"/>
        <v>354250000</v>
      </c>
      <c r="K472" s="8">
        <f t="shared" si="293"/>
        <v>354250000</v>
      </c>
      <c r="L472" s="42"/>
      <c r="M472" s="712">
        <v>0</v>
      </c>
      <c r="N472" s="190">
        <v>0</v>
      </c>
      <c r="O472" s="190">
        <v>0</v>
      </c>
      <c r="P472" s="190">
        <v>0</v>
      </c>
      <c r="Q472" s="354"/>
      <c r="R472" s="352">
        <v>0</v>
      </c>
      <c r="S472" s="486">
        <v>0</v>
      </c>
      <c r="T472" s="486">
        <v>0</v>
      </c>
      <c r="U472" s="486">
        <v>0</v>
      </c>
      <c r="V472" s="351"/>
      <c r="W472" s="497">
        <f t="shared" si="289"/>
        <v>64750654.799999997</v>
      </c>
      <c r="X472" s="19">
        <f t="shared" si="289"/>
        <v>354250000</v>
      </c>
      <c r="Y472" s="19">
        <f t="shared" si="289"/>
        <v>354250000</v>
      </c>
      <c r="Z472" s="155">
        <f t="shared" si="289"/>
        <v>354250000</v>
      </c>
      <c r="AA472" s="897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  <c r="EI472" s="124"/>
      <c r="EJ472" s="124"/>
      <c r="EK472" s="124"/>
      <c r="EL472" s="124"/>
      <c r="EM472" s="124"/>
      <c r="EN472" s="124"/>
      <c r="EO472" s="124"/>
      <c r="EP472" s="124"/>
      <c r="EQ472" s="124"/>
      <c r="ER472" s="124"/>
      <c r="ES472" s="124"/>
      <c r="ET472" s="124"/>
      <c r="EU472" s="124"/>
      <c r="EV472" s="124"/>
      <c r="EW472" s="124"/>
      <c r="EX472" s="124"/>
      <c r="EY472" s="124"/>
      <c r="EZ472" s="124"/>
      <c r="FA472" s="124"/>
      <c r="FB472" s="124"/>
      <c r="FC472" s="124"/>
      <c r="FD472" s="124"/>
      <c r="FE472" s="124"/>
      <c r="FF472" s="124"/>
      <c r="FG472" s="124"/>
      <c r="FH472" s="124"/>
      <c r="FI472" s="124"/>
      <c r="FJ472" s="124"/>
      <c r="FK472" s="124"/>
      <c r="FL472" s="124"/>
      <c r="FM472" s="124"/>
      <c r="FN472" s="124"/>
      <c r="FO472" s="124"/>
      <c r="FP472" s="124"/>
      <c r="FQ472" s="124"/>
      <c r="FR472" s="124"/>
      <c r="FS472" s="124"/>
      <c r="FT472" s="124"/>
      <c r="FU472" s="124"/>
      <c r="FV472" s="124"/>
      <c r="FW472" s="124"/>
      <c r="FX472" s="124"/>
      <c r="FY472" s="124"/>
      <c r="FZ472" s="124"/>
      <c r="GA472" s="124"/>
      <c r="GB472" s="124"/>
      <c r="GC472" s="124"/>
      <c r="GD472" s="124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  <c r="GO472" s="124"/>
      <c r="GP472" s="124"/>
      <c r="GQ472" s="124"/>
      <c r="GR472" s="124"/>
      <c r="GS472" s="124"/>
      <c r="GT472" s="124"/>
      <c r="GU472" s="124"/>
      <c r="GV472" s="124"/>
      <c r="GW472" s="124"/>
      <c r="GX472" s="124"/>
      <c r="GY472" s="124"/>
      <c r="GZ472" s="124"/>
      <c r="HA472" s="124"/>
      <c r="HB472" s="124"/>
      <c r="HC472" s="124"/>
      <c r="HD472" s="124"/>
      <c r="HE472" s="124"/>
      <c r="HF472" s="124"/>
      <c r="HG472" s="124"/>
      <c r="HH472" s="124"/>
      <c r="HI472" s="124"/>
      <c r="HJ472" s="124"/>
      <c r="HK472" s="124"/>
      <c r="HL472" s="124"/>
      <c r="HM472" s="124"/>
      <c r="HN472" s="124"/>
      <c r="HO472" s="124"/>
      <c r="HP472" s="124"/>
      <c r="HQ472" s="124"/>
      <c r="HR472" s="124"/>
      <c r="HS472" s="124"/>
      <c r="HT472" s="124"/>
      <c r="HU472" s="124"/>
      <c r="HV472" s="124"/>
      <c r="HW472" s="124"/>
      <c r="HX472" s="124"/>
      <c r="HY472" s="124"/>
      <c r="HZ472" s="124"/>
      <c r="IA472" s="124"/>
      <c r="IB472" s="124"/>
      <c r="IC472" s="124"/>
      <c r="ID472" s="124"/>
      <c r="IE472" s="124"/>
      <c r="IF472" s="124"/>
      <c r="IG472" s="124"/>
      <c r="IH472" s="124"/>
      <c r="II472" s="124"/>
      <c r="IJ472" s="124"/>
      <c r="IK472" s="124"/>
      <c r="IL472" s="124"/>
      <c r="IM472" s="124"/>
      <c r="IN472" s="124"/>
      <c r="IO472" s="124"/>
      <c r="IP472" s="124"/>
      <c r="IQ472" s="124"/>
      <c r="IR472" s="124"/>
      <c r="IS472" s="124"/>
      <c r="IT472" s="124"/>
      <c r="IU472" s="124"/>
      <c r="IV472" s="124"/>
      <c r="IW472" s="124"/>
      <c r="IX472" s="124"/>
      <c r="IY472" s="124"/>
      <c r="IZ472" s="124"/>
      <c r="JA472" s="124"/>
      <c r="JB472" s="124"/>
      <c r="JC472" s="124"/>
      <c r="JD472" s="124"/>
      <c r="JE472" s="124"/>
      <c r="JF472" s="124"/>
      <c r="JG472" s="124"/>
      <c r="JH472" s="124"/>
      <c r="JI472" s="124"/>
      <c r="JJ472" s="124"/>
      <c r="JK472" s="124"/>
      <c r="JL472" s="124"/>
      <c r="JM472" s="124"/>
      <c r="JN472" s="124"/>
      <c r="JO472" s="124"/>
      <c r="JP472" s="124"/>
      <c r="JQ472" s="124"/>
      <c r="JR472" s="124"/>
      <c r="JS472" s="124"/>
      <c r="JT472" s="124"/>
      <c r="JU472" s="124"/>
      <c r="JV472" s="124"/>
      <c r="JW472" s="124"/>
      <c r="JX472" s="124"/>
      <c r="JY472" s="124"/>
      <c r="JZ472" s="124"/>
      <c r="KA472" s="124"/>
      <c r="KB472" s="124"/>
      <c r="KC472" s="124"/>
      <c r="KD472" s="124"/>
      <c r="KE472" s="124"/>
      <c r="KF472" s="124"/>
      <c r="KG472" s="124"/>
      <c r="KH472" s="124"/>
      <c r="KI472" s="124"/>
      <c r="KJ472" s="124"/>
      <c r="KK472" s="124"/>
      <c r="KL472" s="124"/>
      <c r="KM472" s="124"/>
      <c r="KN472" s="124"/>
      <c r="KO472" s="124"/>
      <c r="KP472" s="124"/>
      <c r="KQ472" s="124"/>
      <c r="KR472" s="124"/>
      <c r="KS472" s="124"/>
      <c r="KT472" s="124"/>
      <c r="KU472" s="124"/>
      <c r="KV472" s="124"/>
      <c r="KW472" s="124"/>
      <c r="KX472" s="124"/>
      <c r="KY472" s="124"/>
      <c r="KZ472" s="124"/>
      <c r="LA472" s="124"/>
      <c r="LB472" s="124"/>
      <c r="LC472" s="124"/>
      <c r="LD472" s="124"/>
      <c r="LE472" s="124"/>
      <c r="LF472" s="124"/>
      <c r="LG472" s="124"/>
      <c r="LH472" s="124"/>
      <c r="LI472" s="124"/>
      <c r="LJ472" s="124"/>
      <c r="LK472" s="124"/>
      <c r="LL472" s="124"/>
      <c r="LM472" s="124"/>
      <c r="LN472" s="124"/>
      <c r="LO472" s="124"/>
      <c r="LP472" s="124"/>
      <c r="LQ472" s="124"/>
      <c r="LR472" s="124"/>
      <c r="LS472" s="124"/>
      <c r="LT472" s="124"/>
      <c r="LU472" s="124"/>
      <c r="LV472" s="124"/>
      <c r="LW472" s="124"/>
      <c r="LX472" s="124"/>
      <c r="LY472" s="124"/>
      <c r="LZ472" s="124"/>
      <c r="MA472" s="124"/>
      <c r="MB472" s="124"/>
      <c r="MC472" s="124"/>
      <c r="MD472" s="124"/>
      <c r="ME472" s="124"/>
      <c r="MF472" s="124"/>
      <c r="MG472" s="124"/>
      <c r="MH472" s="124"/>
      <c r="MI472" s="124"/>
      <c r="MJ472" s="124"/>
      <c r="MK472" s="124"/>
      <c r="ML472" s="124"/>
      <c r="MM472" s="124"/>
      <c r="MN472" s="124"/>
      <c r="MO472" s="124"/>
      <c r="MP472" s="124"/>
      <c r="MQ472" s="124"/>
      <c r="MR472" s="124"/>
      <c r="MS472" s="124"/>
      <c r="MT472" s="124"/>
      <c r="MU472" s="124"/>
      <c r="MV472" s="124"/>
      <c r="MW472" s="124"/>
      <c r="MX472" s="124"/>
      <c r="MY472" s="124"/>
      <c r="MZ472" s="124"/>
      <c r="NA472" s="124"/>
      <c r="NB472" s="124"/>
      <c r="NC472" s="124"/>
      <c r="ND472" s="124"/>
      <c r="NE472" s="124"/>
      <c r="NF472" s="124"/>
      <c r="NG472" s="124"/>
      <c r="NH472" s="124"/>
      <c r="NI472" s="124"/>
      <c r="NJ472" s="124"/>
      <c r="NK472" s="124"/>
      <c r="NL472" s="124"/>
      <c r="NM472" s="124"/>
      <c r="NN472" s="124"/>
      <c r="NO472" s="124"/>
      <c r="NP472" s="124"/>
      <c r="NQ472" s="124"/>
      <c r="NR472" s="124"/>
      <c r="NS472" s="124"/>
      <c r="NT472" s="124"/>
      <c r="NU472" s="124"/>
      <c r="NV472" s="124"/>
      <c r="NW472" s="124"/>
      <c r="NX472" s="124"/>
      <c r="NY472" s="124"/>
      <c r="NZ472" s="124"/>
      <c r="OA472" s="124"/>
      <c r="OB472" s="124"/>
      <c r="OC472" s="124"/>
      <c r="OD472" s="124"/>
      <c r="OE472" s="124"/>
      <c r="OF472" s="124"/>
      <c r="OG472" s="124"/>
      <c r="OH472" s="124"/>
      <c r="OI472" s="124"/>
      <c r="OJ472" s="124"/>
      <c r="OK472" s="124"/>
      <c r="OL472" s="124"/>
      <c r="OM472" s="124"/>
      <c r="ON472" s="124"/>
      <c r="OO472" s="124"/>
      <c r="OP472" s="124"/>
      <c r="OQ472" s="124"/>
      <c r="OR472" s="124"/>
      <c r="OS472" s="124"/>
      <c r="OT472" s="124"/>
      <c r="OU472" s="124"/>
      <c r="OV472" s="124"/>
      <c r="OW472" s="124"/>
      <c r="OX472" s="124"/>
      <c r="OY472" s="124"/>
      <c r="OZ472" s="124"/>
      <c r="PA472" s="124"/>
      <c r="PB472" s="124"/>
      <c r="PC472" s="124"/>
      <c r="PD472" s="124"/>
      <c r="PE472" s="124"/>
      <c r="PF472" s="124"/>
      <c r="PG472" s="124"/>
      <c r="PH472" s="124"/>
      <c r="PI472" s="124"/>
      <c r="PJ472" s="124"/>
      <c r="PK472" s="124"/>
      <c r="PL472" s="124"/>
      <c r="PM472" s="124"/>
      <c r="PN472" s="124"/>
      <c r="PO472" s="124"/>
      <c r="PP472" s="124"/>
      <c r="PQ472" s="124"/>
      <c r="PR472" s="124"/>
      <c r="PS472" s="124"/>
      <c r="PT472" s="124"/>
      <c r="PU472" s="124"/>
      <c r="PV472" s="124"/>
      <c r="PW472" s="124"/>
      <c r="PX472" s="124"/>
      <c r="PY472" s="124"/>
      <c r="PZ472" s="124"/>
      <c r="QA472" s="124"/>
      <c r="QB472" s="124"/>
      <c r="QC472" s="124"/>
      <c r="QD472" s="124"/>
      <c r="QE472" s="124"/>
      <c r="QF472" s="124"/>
      <c r="QG472" s="124"/>
      <c r="QH472" s="124"/>
      <c r="QI472" s="124"/>
      <c r="QJ472" s="124"/>
      <c r="QK472" s="124"/>
      <c r="QL472" s="124"/>
      <c r="QM472" s="124"/>
      <c r="QN472" s="124"/>
      <c r="QO472" s="124"/>
      <c r="QP472" s="124"/>
      <c r="QQ472" s="124"/>
      <c r="QR472" s="124"/>
      <c r="QS472" s="124"/>
      <c r="QT472" s="124"/>
      <c r="QU472" s="124"/>
      <c r="QV472" s="124"/>
      <c r="QW472" s="124"/>
      <c r="QX472" s="124"/>
      <c r="QY472" s="124"/>
      <c r="QZ472" s="124"/>
      <c r="RA472" s="124"/>
      <c r="RB472" s="124"/>
      <c r="RC472" s="124"/>
      <c r="RD472" s="124"/>
      <c r="RE472" s="124"/>
      <c r="RF472" s="124"/>
      <c r="RG472" s="124"/>
      <c r="RH472" s="124"/>
      <c r="RI472" s="124"/>
      <c r="RJ472" s="124"/>
      <c r="RK472" s="124"/>
      <c r="RL472" s="124"/>
      <c r="RM472" s="124"/>
      <c r="RN472" s="124"/>
      <c r="RO472" s="124"/>
      <c r="RP472" s="124"/>
      <c r="RQ472" s="124"/>
      <c r="RR472" s="124"/>
      <c r="RS472" s="124"/>
      <c r="RT472" s="124"/>
      <c r="RU472" s="124"/>
      <c r="RV472" s="124"/>
      <c r="RW472" s="124"/>
      <c r="RX472" s="124"/>
      <c r="RY472" s="124"/>
      <c r="RZ472" s="124"/>
      <c r="SA472" s="124"/>
      <c r="SB472" s="124"/>
      <c r="SC472" s="124"/>
      <c r="SD472" s="124"/>
      <c r="SE472" s="124"/>
      <c r="SF472" s="124"/>
      <c r="SG472" s="124"/>
      <c r="SH472" s="124"/>
      <c r="SI472" s="124"/>
      <c r="SJ472" s="124"/>
      <c r="SK472" s="124"/>
      <c r="SL472" s="124"/>
      <c r="SM472" s="124"/>
      <c r="SN472" s="124"/>
      <c r="SO472" s="124"/>
      <c r="SP472" s="124"/>
      <c r="SQ472" s="124"/>
      <c r="SR472" s="124"/>
      <c r="SS472" s="124"/>
      <c r="ST472" s="124"/>
      <c r="SU472" s="124"/>
      <c r="SV472" s="124"/>
      <c r="SW472" s="124"/>
      <c r="SX472" s="124"/>
      <c r="SY472" s="124"/>
      <c r="SZ472" s="124"/>
      <c r="TA472" s="124"/>
      <c r="TB472" s="124"/>
      <c r="TC472" s="124"/>
      <c r="TD472" s="124"/>
      <c r="TE472" s="124"/>
      <c r="TF472" s="124"/>
      <c r="TG472" s="124"/>
      <c r="TH472" s="124"/>
      <c r="TI472" s="124"/>
      <c r="TJ472" s="124"/>
      <c r="TK472" s="124"/>
      <c r="TL472" s="124"/>
      <c r="TM472" s="124"/>
      <c r="TN472" s="124"/>
      <c r="TO472" s="124"/>
      <c r="TP472" s="124"/>
      <c r="TQ472" s="124"/>
      <c r="TR472" s="124"/>
      <c r="TS472" s="124"/>
      <c r="TT472" s="124"/>
      <c r="TU472" s="124"/>
      <c r="TV472" s="124"/>
      <c r="TW472" s="124"/>
      <c r="TX472" s="124"/>
      <c r="TY472" s="124"/>
      <c r="TZ472" s="124"/>
      <c r="UA472" s="124"/>
      <c r="UB472" s="124"/>
      <c r="UC472" s="124"/>
      <c r="UD472" s="124"/>
      <c r="UE472" s="124"/>
      <c r="UF472" s="124"/>
      <c r="UG472" s="124"/>
      <c r="UH472" s="124"/>
      <c r="UI472" s="124"/>
      <c r="UJ472" s="124"/>
      <c r="UK472" s="124"/>
      <c r="UL472" s="124"/>
      <c r="UM472" s="124"/>
      <c r="UN472" s="124"/>
      <c r="UO472" s="124"/>
      <c r="UP472" s="124"/>
      <c r="UQ472" s="124"/>
      <c r="UR472" s="124"/>
      <c r="US472" s="124"/>
      <c r="UT472" s="124"/>
      <c r="UU472" s="124"/>
      <c r="UV472" s="124"/>
      <c r="UW472" s="124"/>
      <c r="UX472" s="124"/>
      <c r="UY472" s="124"/>
      <c r="UZ472" s="124"/>
      <c r="VA472" s="124"/>
      <c r="VB472" s="124"/>
      <c r="VC472" s="124"/>
      <c r="VD472" s="124"/>
      <c r="VE472" s="124"/>
      <c r="VF472" s="124"/>
      <c r="VG472" s="124"/>
      <c r="VH472" s="124"/>
      <c r="VI472" s="124"/>
      <c r="VJ472" s="124"/>
      <c r="VK472" s="124"/>
      <c r="VL472" s="124"/>
      <c r="VM472" s="124"/>
      <c r="VN472" s="124"/>
      <c r="VO472" s="124"/>
      <c r="VP472" s="124"/>
      <c r="VQ472" s="124"/>
      <c r="VR472" s="124"/>
      <c r="VS472" s="124"/>
      <c r="VT472" s="124"/>
      <c r="VU472" s="124"/>
      <c r="VV472" s="124"/>
      <c r="VW472" s="124"/>
      <c r="VX472" s="124"/>
      <c r="VY472" s="124"/>
      <c r="VZ472" s="124"/>
      <c r="WA472" s="124"/>
      <c r="WB472" s="124"/>
      <c r="WC472" s="124"/>
      <c r="WD472" s="124"/>
      <c r="WE472" s="124"/>
      <c r="WF472" s="124"/>
      <c r="WG472" s="124"/>
      <c r="WH472" s="124"/>
      <c r="WI472" s="124"/>
      <c r="WJ472" s="124"/>
      <c r="WK472" s="124"/>
      <c r="WL472" s="124"/>
      <c r="WM472" s="124"/>
      <c r="WN472" s="124"/>
      <c r="WO472" s="124"/>
      <c r="WP472" s="124"/>
      <c r="WQ472" s="124"/>
      <c r="WR472" s="124"/>
      <c r="WS472" s="124"/>
      <c r="WT472" s="124"/>
      <c r="WU472" s="124"/>
      <c r="WV472" s="124"/>
      <c r="WW472" s="124"/>
      <c r="WX472" s="124"/>
      <c r="WY472" s="124"/>
      <c r="WZ472" s="124"/>
      <c r="XA472" s="124"/>
      <c r="XB472" s="124"/>
      <c r="XC472" s="124"/>
      <c r="XD472" s="124"/>
      <c r="XE472" s="124"/>
      <c r="XF472" s="124"/>
      <c r="XG472" s="124"/>
      <c r="XH472" s="124"/>
      <c r="XI472" s="124"/>
      <c r="XJ472" s="124"/>
      <c r="XK472" s="124"/>
      <c r="XL472" s="124"/>
      <c r="XM472" s="124"/>
      <c r="XN472" s="124"/>
      <c r="XO472" s="124"/>
      <c r="XP472" s="124"/>
      <c r="XQ472" s="124"/>
      <c r="XR472" s="124"/>
      <c r="XS472" s="124"/>
      <c r="XT472" s="124"/>
      <c r="XU472" s="124"/>
      <c r="XV472" s="124"/>
      <c r="XW472" s="124"/>
      <c r="XX472" s="124"/>
      <c r="XY472" s="124"/>
      <c r="XZ472" s="124"/>
      <c r="YA472" s="124"/>
      <c r="YB472" s="124"/>
      <c r="YC472" s="124"/>
      <c r="YD472" s="124"/>
      <c r="YE472" s="124"/>
      <c r="YF472" s="124"/>
      <c r="YG472" s="124"/>
      <c r="YH472" s="124"/>
      <c r="YI472" s="124"/>
      <c r="YJ472" s="124"/>
      <c r="YK472" s="124"/>
      <c r="YL472" s="124"/>
      <c r="YM472" s="124"/>
      <c r="YN472" s="124"/>
      <c r="YO472" s="124"/>
      <c r="YP472" s="124"/>
      <c r="YQ472" s="124"/>
      <c r="YR472" s="124"/>
      <c r="YS472" s="124"/>
      <c r="YT472" s="124"/>
      <c r="YU472" s="124"/>
      <c r="YV472" s="124"/>
      <c r="YW472" s="124"/>
      <c r="YX472" s="124"/>
      <c r="YY472" s="124"/>
      <c r="YZ472" s="124"/>
      <c r="ZA472" s="124"/>
      <c r="ZB472" s="124"/>
      <c r="ZC472" s="124"/>
      <c r="ZD472" s="124"/>
      <c r="ZE472" s="124"/>
      <c r="ZF472" s="124"/>
      <c r="ZG472" s="124"/>
      <c r="ZH472" s="124"/>
      <c r="ZI472" s="124"/>
      <c r="ZJ472" s="124"/>
      <c r="ZK472" s="124"/>
      <c r="ZL472" s="124"/>
      <c r="ZM472" s="124"/>
      <c r="ZN472" s="124"/>
      <c r="ZO472" s="124"/>
      <c r="ZP472" s="124"/>
      <c r="ZQ472" s="124"/>
      <c r="ZR472" s="124"/>
      <c r="ZS472" s="124"/>
      <c r="ZT472" s="124"/>
      <c r="ZU472" s="124"/>
      <c r="ZV472" s="124"/>
      <c r="ZW472" s="124"/>
      <c r="ZX472" s="124"/>
      <c r="ZY472" s="124"/>
      <c r="ZZ472" s="124"/>
      <c r="AAA472" s="124"/>
      <c r="AAB472" s="124"/>
      <c r="AAC472" s="124"/>
      <c r="AAD472" s="124"/>
      <c r="AAE472" s="124"/>
      <c r="AAF472" s="124"/>
      <c r="AAG472" s="124"/>
      <c r="AAH472" s="124"/>
      <c r="AAI472" s="124"/>
      <c r="AAJ472" s="124"/>
      <c r="AAK472" s="124"/>
      <c r="AAL472" s="124"/>
      <c r="AAM472" s="124"/>
      <c r="AAN472" s="124"/>
      <c r="AAO472" s="124"/>
      <c r="AAP472" s="124"/>
      <c r="AAQ472" s="124"/>
      <c r="AAR472" s="124"/>
      <c r="AAS472" s="124"/>
      <c r="AAT472" s="124"/>
      <c r="AAU472" s="124"/>
      <c r="AAV472" s="124"/>
      <c r="AAW472" s="124"/>
      <c r="AAX472" s="124"/>
      <c r="AAY472" s="124"/>
      <c r="AAZ472" s="124"/>
      <c r="ABA472" s="124"/>
      <c r="ABB472" s="124"/>
      <c r="ABC472" s="124"/>
      <c r="ABD472" s="124"/>
      <c r="ABE472" s="124"/>
      <c r="ABF472" s="124"/>
      <c r="ABG472" s="124"/>
      <c r="ABH472" s="124"/>
      <c r="ABI472" s="124"/>
      <c r="ABJ472" s="124"/>
      <c r="ABK472" s="124"/>
      <c r="ABL472" s="124"/>
      <c r="ABM472" s="124"/>
      <c r="ABN472" s="124"/>
      <c r="ABO472" s="124"/>
      <c r="ABP472" s="124"/>
      <c r="ABQ472" s="124"/>
      <c r="ABR472" s="124"/>
      <c r="ABS472" s="124"/>
      <c r="ABT472" s="124"/>
      <c r="ABU472" s="124"/>
      <c r="ABV472" s="124"/>
      <c r="ABW472" s="124"/>
      <c r="ABX472" s="124"/>
      <c r="ABY472" s="124"/>
      <c r="ABZ472" s="124"/>
      <c r="ACA472" s="124"/>
      <c r="ACB472" s="124"/>
      <c r="ACC472" s="124"/>
      <c r="ACD472" s="124"/>
      <c r="ACE472" s="124"/>
      <c r="ACF472" s="124"/>
      <c r="ACG472" s="124"/>
      <c r="ACH472" s="124"/>
      <c r="ACI472" s="124"/>
      <c r="ACJ472" s="124"/>
      <c r="ACK472" s="124"/>
      <c r="ACL472" s="124"/>
      <c r="ACM472" s="124"/>
      <c r="ACN472" s="124"/>
      <c r="ACO472" s="124"/>
      <c r="ACP472" s="124"/>
      <c r="ACQ472" s="124"/>
      <c r="ACR472" s="124"/>
      <c r="ACS472" s="124"/>
      <c r="ACT472" s="124"/>
      <c r="ACU472" s="124"/>
      <c r="ACV472" s="124"/>
      <c r="ACW472" s="124"/>
      <c r="ACX472" s="124"/>
      <c r="ACY472" s="124"/>
      <c r="ACZ472" s="124"/>
      <c r="ADA472" s="124"/>
      <c r="ADB472" s="124"/>
      <c r="ADC472" s="124"/>
      <c r="ADD472" s="124"/>
      <c r="ADE472" s="124"/>
      <c r="ADF472" s="124"/>
      <c r="ADG472" s="124"/>
      <c r="ADH472" s="124"/>
      <c r="ADI472" s="124"/>
      <c r="ADJ472" s="124"/>
      <c r="ADK472" s="124"/>
      <c r="ADL472" s="124"/>
      <c r="ADM472" s="124"/>
      <c r="ADN472" s="124"/>
      <c r="ADO472" s="124"/>
      <c r="ADP472" s="124"/>
      <c r="ADQ472" s="124"/>
      <c r="ADR472" s="124"/>
      <c r="ADS472" s="124"/>
      <c r="ADT472" s="124"/>
      <c r="ADU472" s="124"/>
      <c r="ADV472" s="124"/>
      <c r="ADW472" s="124"/>
      <c r="ADX472" s="124"/>
      <c r="ADY472" s="124"/>
      <c r="ADZ472" s="124"/>
      <c r="AEA472" s="124"/>
      <c r="AEB472" s="124"/>
      <c r="AEC472" s="124"/>
      <c r="AED472" s="124"/>
      <c r="AEE472" s="124"/>
      <c r="AEF472" s="124"/>
      <c r="AEG472" s="124"/>
      <c r="AEH472" s="124"/>
      <c r="AEI472" s="124"/>
      <c r="AEJ472" s="124"/>
      <c r="AEK472" s="124"/>
      <c r="AEL472" s="124"/>
      <c r="AEM472" s="124"/>
      <c r="AEN472" s="124"/>
      <c r="AEO472" s="124"/>
      <c r="AEP472" s="124"/>
      <c r="AEQ472" s="124"/>
      <c r="AER472" s="124"/>
      <c r="AES472" s="124"/>
      <c r="AET472" s="124"/>
      <c r="AEU472" s="124"/>
      <c r="AEV472" s="124"/>
      <c r="AEW472" s="124"/>
      <c r="AEX472" s="124"/>
      <c r="AEY472" s="124"/>
      <c r="AEZ472" s="124"/>
      <c r="AFA472" s="124"/>
      <c r="AFB472" s="124"/>
      <c r="AFC472" s="124"/>
      <c r="AFD472" s="124"/>
      <c r="AFE472" s="124"/>
      <c r="AFF472" s="124"/>
      <c r="AFG472" s="124"/>
      <c r="AFH472" s="124"/>
      <c r="AFI472" s="124"/>
      <c r="AFJ472" s="124"/>
      <c r="AFK472" s="124"/>
      <c r="AFL472" s="124"/>
      <c r="AFM472" s="124"/>
      <c r="AFN472" s="124"/>
      <c r="AFO472" s="124"/>
      <c r="AFP472" s="124"/>
      <c r="AFQ472" s="124"/>
      <c r="AFR472" s="124"/>
      <c r="AFS472" s="124"/>
      <c r="AFT472" s="124"/>
      <c r="AFU472" s="124"/>
      <c r="AFV472" s="124"/>
      <c r="AFW472" s="124"/>
      <c r="AFX472" s="124"/>
      <c r="AFY472" s="124"/>
      <c r="AFZ472" s="124"/>
      <c r="AGA472" s="124"/>
      <c r="AGB472" s="124"/>
      <c r="AGC472" s="124"/>
      <c r="AGD472" s="124"/>
      <c r="AGE472" s="124"/>
      <c r="AGF472" s="124"/>
      <c r="AGG472" s="124"/>
      <c r="AGH472" s="124"/>
      <c r="AGI472" s="124"/>
      <c r="AGJ472" s="124"/>
      <c r="AGK472" s="124"/>
      <c r="AGL472" s="124"/>
      <c r="AGM472" s="124"/>
      <c r="AGN472" s="124"/>
      <c r="AGO472" s="124"/>
      <c r="AGP472" s="124"/>
      <c r="AGQ472" s="124"/>
      <c r="AGR472" s="124"/>
      <c r="AGS472" s="124"/>
      <c r="AGT472" s="124"/>
      <c r="AGU472" s="124"/>
      <c r="AGV472" s="124"/>
      <c r="AGW472" s="124"/>
      <c r="AGX472" s="124"/>
      <c r="AGY472" s="124"/>
      <c r="AGZ472" s="124"/>
      <c r="AHA472" s="124"/>
      <c r="AHB472" s="124"/>
      <c r="AHC472" s="124"/>
      <c r="AHD472" s="124"/>
      <c r="AHE472" s="124"/>
      <c r="AHF472" s="124"/>
      <c r="AHG472" s="124"/>
      <c r="AHH472" s="124"/>
      <c r="AHI472" s="124"/>
      <c r="AHJ472" s="124"/>
      <c r="AHK472" s="124"/>
      <c r="AHL472" s="124"/>
      <c r="AHM472" s="124"/>
      <c r="AHN472" s="124"/>
      <c r="AHO472" s="124"/>
      <c r="AHP472" s="124"/>
      <c r="AHQ472" s="124"/>
      <c r="AHR472" s="124"/>
      <c r="AHS472" s="124"/>
      <c r="AHT472" s="124"/>
      <c r="AHU472" s="124"/>
      <c r="AHV472" s="124"/>
      <c r="AHW472" s="124"/>
      <c r="AHX472" s="124"/>
      <c r="AHY472" s="124"/>
      <c r="AHZ472" s="124"/>
      <c r="AIA472" s="124"/>
      <c r="AIB472" s="124"/>
      <c r="AIC472" s="124"/>
      <c r="AID472" s="124"/>
      <c r="AIE472" s="124"/>
      <c r="AIF472" s="124"/>
      <c r="AIG472" s="124"/>
      <c r="AIH472" s="124"/>
      <c r="AII472" s="124"/>
      <c r="AIJ472" s="124"/>
      <c r="AIK472" s="124"/>
      <c r="AIL472" s="124"/>
      <c r="AIM472" s="124"/>
      <c r="AIN472" s="124"/>
      <c r="AIO472" s="124"/>
      <c r="AIP472" s="124"/>
      <c r="AIQ472" s="124"/>
      <c r="AIR472" s="124"/>
      <c r="AIS472" s="124"/>
      <c r="AIT472" s="124"/>
      <c r="AIU472" s="124"/>
      <c r="AIV472" s="124"/>
      <c r="AIW472" s="124"/>
      <c r="AIX472" s="124"/>
      <c r="AIY472" s="124"/>
      <c r="AIZ472" s="124"/>
      <c r="AJA472" s="124"/>
      <c r="AJB472" s="124"/>
      <c r="AJC472" s="124"/>
      <c r="AJD472" s="124"/>
      <c r="AJE472" s="124"/>
      <c r="AJF472" s="124"/>
      <c r="AJG472" s="124"/>
      <c r="AJH472" s="124"/>
      <c r="AJI472" s="124"/>
      <c r="AJJ472" s="124"/>
      <c r="AJK472" s="124"/>
      <c r="AJL472" s="124"/>
      <c r="AJM472" s="124"/>
      <c r="AJN472" s="124"/>
      <c r="AJO472" s="124"/>
      <c r="AJP472" s="124"/>
      <c r="AJQ472" s="124"/>
      <c r="AJR472" s="124"/>
      <c r="AJS472" s="124"/>
      <c r="AJT472" s="124"/>
      <c r="AJU472" s="124"/>
      <c r="AJV472" s="124"/>
      <c r="AJW472" s="124"/>
      <c r="AJX472" s="124"/>
      <c r="AJY472" s="124"/>
      <c r="AJZ472" s="124"/>
      <c r="AKA472" s="124"/>
      <c r="AKB472" s="124"/>
      <c r="AKC472" s="124"/>
      <c r="AKD472" s="124"/>
      <c r="AKE472" s="124"/>
      <c r="AKF472" s="124"/>
      <c r="AKG472" s="124"/>
      <c r="AKH472" s="124"/>
      <c r="AKI472" s="124"/>
      <c r="AKJ472" s="124"/>
      <c r="AKK472" s="124"/>
      <c r="AKL472" s="124"/>
      <c r="AKM472" s="124"/>
      <c r="AKN472" s="124"/>
      <c r="AKO472" s="124"/>
      <c r="AKP472" s="124"/>
      <c r="AKQ472" s="124"/>
      <c r="AKR472" s="124"/>
      <c r="AKS472" s="124"/>
      <c r="AKT472" s="124"/>
      <c r="AKU472" s="124"/>
      <c r="AKV472" s="124"/>
      <c r="AKW472" s="124"/>
      <c r="AKX472" s="124"/>
      <c r="AKY472" s="124"/>
      <c r="AKZ472" s="124"/>
      <c r="ALA472" s="124"/>
      <c r="ALB472" s="124"/>
      <c r="ALC472" s="124"/>
      <c r="ALD472" s="124"/>
      <c r="ALE472" s="124"/>
      <c r="ALF472" s="124"/>
      <c r="ALG472" s="124"/>
      <c r="ALH472" s="124"/>
      <c r="ALI472" s="124"/>
      <c r="ALJ472" s="124"/>
      <c r="ALK472" s="124"/>
      <c r="ALL472" s="124"/>
      <c r="ALM472" s="124"/>
      <c r="ALN472" s="124"/>
      <c r="ALO472" s="124"/>
      <c r="ALP472" s="124"/>
      <c r="ALQ472" s="124"/>
      <c r="ALR472" s="124"/>
      <c r="ALS472" s="124"/>
      <c r="ALT472" s="124"/>
      <c r="ALU472" s="124"/>
      <c r="ALV472" s="124"/>
      <c r="ALW472" s="124"/>
      <c r="ALX472" s="124"/>
      <c r="ALY472" s="124"/>
      <c r="ALZ472" s="124"/>
      <c r="AMA472" s="124"/>
      <c r="AMB472" s="124"/>
      <c r="AMC472" s="124"/>
      <c r="AMD472" s="124"/>
      <c r="AME472" s="124"/>
      <c r="AMF472" s="124"/>
      <c r="AMG472" s="124"/>
      <c r="AMH472" s="124"/>
      <c r="AMI472" s="124"/>
      <c r="AMJ472" s="124"/>
      <c r="AMK472" s="124"/>
      <c r="AML472" s="124"/>
      <c r="AMM472" s="124"/>
      <c r="AMN472" s="124"/>
      <c r="AMO472" s="124"/>
      <c r="AMP472" s="124"/>
      <c r="AMQ472" s="124"/>
      <c r="AMR472" s="124"/>
      <c r="AMS472" s="124"/>
      <c r="AMT472" s="124"/>
      <c r="AMU472" s="124"/>
      <c r="AMV472" s="124"/>
      <c r="AMW472" s="124"/>
      <c r="AMX472" s="124"/>
      <c r="AMY472" s="124"/>
      <c r="AMZ472" s="124"/>
      <c r="ANA472" s="124"/>
      <c r="ANB472" s="124"/>
      <c r="ANC472" s="124"/>
      <c r="AND472" s="124"/>
      <c r="ANE472" s="124"/>
      <c r="ANF472" s="124"/>
      <c r="ANG472" s="124"/>
      <c r="ANH472" s="124"/>
      <c r="ANI472" s="124"/>
      <c r="ANJ472" s="124"/>
      <c r="ANK472" s="124"/>
      <c r="ANL472" s="124"/>
      <c r="ANM472" s="124"/>
      <c r="ANN472" s="124"/>
      <c r="ANO472" s="124"/>
      <c r="ANP472" s="124"/>
      <c r="ANQ472" s="124"/>
      <c r="ANR472" s="124"/>
      <c r="ANS472" s="124"/>
      <c r="ANT472" s="124"/>
      <c r="ANU472" s="124"/>
      <c r="ANV472" s="124"/>
      <c r="ANW472" s="124"/>
      <c r="ANX472" s="124"/>
      <c r="ANY472" s="124"/>
      <c r="ANZ472" s="124"/>
      <c r="AOA472" s="124"/>
      <c r="AOB472" s="124"/>
      <c r="AOC472" s="124"/>
      <c r="AOD472" s="124"/>
      <c r="AOE472" s="124"/>
      <c r="AOF472" s="124"/>
      <c r="AOG472" s="124"/>
      <c r="AOH472" s="124"/>
      <c r="AOI472" s="124"/>
      <c r="AOJ472" s="124"/>
      <c r="AOK472" s="124"/>
      <c r="AOL472" s="124"/>
      <c r="AOM472" s="124"/>
      <c r="AON472" s="124"/>
      <c r="AOO472" s="124"/>
      <c r="AOP472" s="124"/>
      <c r="AOQ472" s="124"/>
      <c r="AOR472" s="124"/>
      <c r="AOS472" s="124"/>
      <c r="AOT472" s="124"/>
      <c r="AOU472" s="124"/>
      <c r="AOV472" s="124"/>
      <c r="AOW472" s="124"/>
      <c r="AOX472" s="124"/>
      <c r="AOY472" s="124"/>
      <c r="AOZ472" s="124"/>
      <c r="APA472" s="124"/>
      <c r="APB472" s="124"/>
      <c r="APC472" s="124"/>
      <c r="APD472" s="124"/>
      <c r="APE472" s="124"/>
      <c r="APF472" s="124"/>
      <c r="APG472" s="124"/>
      <c r="APH472" s="124"/>
      <c r="API472" s="124"/>
      <c r="APJ472" s="124"/>
      <c r="APK472" s="124"/>
      <c r="APL472" s="124"/>
      <c r="APM472" s="124"/>
      <c r="APN472" s="124"/>
      <c r="APO472" s="124"/>
      <c r="APP472" s="124"/>
      <c r="APQ472" s="124"/>
      <c r="APR472" s="124"/>
      <c r="APS472" s="124"/>
      <c r="APT472" s="124"/>
      <c r="APU472" s="124"/>
      <c r="APV472" s="124"/>
      <c r="APW472" s="124"/>
      <c r="APX472" s="124"/>
      <c r="APY472" s="124"/>
      <c r="APZ472" s="124"/>
      <c r="AQA472" s="124"/>
      <c r="AQB472" s="124"/>
      <c r="AQC472" s="124"/>
      <c r="AQD472" s="124"/>
      <c r="AQE472" s="124"/>
      <c r="AQF472" s="124"/>
      <c r="AQG472" s="124"/>
      <c r="AQH472" s="124"/>
      <c r="AQI472" s="124"/>
      <c r="AQJ472" s="124"/>
      <c r="AQK472" s="124"/>
      <c r="AQL472" s="124"/>
      <c r="AQM472" s="124"/>
      <c r="AQN472" s="124"/>
      <c r="AQO472" s="124"/>
      <c r="AQP472" s="124"/>
      <c r="AQQ472" s="124"/>
      <c r="AQR472" s="124"/>
      <c r="AQS472" s="124"/>
      <c r="AQT472" s="124"/>
      <c r="AQU472" s="124"/>
      <c r="AQV472" s="124"/>
      <c r="AQW472" s="124"/>
      <c r="AQX472" s="124"/>
      <c r="AQY472" s="124"/>
      <c r="AQZ472" s="124"/>
      <c r="ARA472" s="124"/>
      <c r="ARB472" s="124"/>
      <c r="ARC472" s="124"/>
      <c r="ARD472" s="124"/>
      <c r="ARE472" s="124"/>
      <c r="ARF472" s="124"/>
      <c r="ARG472" s="124"/>
      <c r="ARH472" s="124"/>
      <c r="ARI472" s="124"/>
      <c r="ARJ472" s="124"/>
      <c r="ARK472" s="124"/>
      <c r="ARL472" s="124"/>
      <c r="ARM472" s="124"/>
      <c r="ARN472" s="124"/>
      <c r="ARO472" s="124"/>
      <c r="ARP472" s="124"/>
      <c r="ARQ472" s="124"/>
      <c r="ARR472" s="124"/>
      <c r="ARS472" s="124"/>
      <c r="ART472" s="124"/>
      <c r="ARU472" s="124"/>
      <c r="ARV472" s="124"/>
      <c r="ARW472" s="124"/>
      <c r="ARX472" s="124"/>
      <c r="ARY472" s="124"/>
      <c r="ARZ472" s="124"/>
      <c r="ASA472" s="124"/>
      <c r="ASB472" s="124"/>
      <c r="ASC472" s="124"/>
      <c r="ASD472" s="124"/>
      <c r="ASE472" s="124"/>
      <c r="ASF472" s="124"/>
      <c r="ASG472" s="124"/>
      <c r="ASH472" s="124"/>
      <c r="ASI472" s="124"/>
      <c r="ASJ472" s="124"/>
      <c r="ASK472" s="124"/>
      <c r="ASL472" s="124"/>
      <c r="ASM472" s="124"/>
      <c r="ASN472" s="124"/>
      <c r="ASO472" s="124"/>
      <c r="ASP472" s="124"/>
      <c r="ASQ472" s="124"/>
      <c r="ASR472" s="124"/>
      <c r="ASS472" s="124"/>
      <c r="AST472" s="124"/>
      <c r="ASU472" s="124"/>
      <c r="ASV472" s="124"/>
      <c r="ASW472" s="124"/>
      <c r="ASX472" s="124"/>
      <c r="ASY472" s="124"/>
      <c r="ASZ472" s="124"/>
      <c r="ATA472" s="124"/>
      <c r="ATB472" s="124"/>
      <c r="ATC472" s="124"/>
      <c r="ATD472" s="124"/>
      <c r="ATE472" s="124"/>
      <c r="ATF472" s="124"/>
      <c r="ATG472" s="124"/>
      <c r="ATH472" s="124"/>
      <c r="ATI472" s="124"/>
      <c r="ATJ472" s="124"/>
      <c r="ATK472" s="124"/>
      <c r="ATL472" s="124"/>
      <c r="ATM472" s="124"/>
      <c r="ATN472" s="124"/>
      <c r="ATO472" s="124"/>
      <c r="ATP472" s="124"/>
      <c r="ATQ472" s="124"/>
      <c r="ATR472" s="124"/>
      <c r="ATS472" s="124"/>
      <c r="ATT472" s="124"/>
      <c r="ATU472" s="124"/>
      <c r="ATV472" s="124"/>
      <c r="ATW472" s="124"/>
      <c r="ATX472" s="124"/>
      <c r="ATY472" s="124"/>
      <c r="ATZ472" s="124"/>
      <c r="AUA472" s="124"/>
      <c r="AUB472" s="124"/>
      <c r="AUC472" s="124"/>
      <c r="AUD472" s="124"/>
      <c r="AUE472" s="124"/>
      <c r="AUF472" s="124"/>
      <c r="AUG472" s="124"/>
      <c r="AUH472" s="124"/>
      <c r="AUI472" s="124"/>
      <c r="AUJ472" s="124"/>
      <c r="AUK472" s="124"/>
      <c r="AUL472" s="124"/>
      <c r="AUM472" s="124"/>
      <c r="AUN472" s="124"/>
      <c r="AUO472" s="124"/>
      <c r="AUP472" s="124"/>
      <c r="AUQ472" s="124"/>
      <c r="AUR472" s="124"/>
      <c r="AUS472" s="124"/>
      <c r="AUT472" s="124"/>
      <c r="AUU472" s="124"/>
      <c r="AUV472" s="124"/>
      <c r="AUW472" s="124"/>
      <c r="AUX472" s="124"/>
      <c r="AUY472" s="124"/>
      <c r="AUZ472" s="124"/>
      <c r="AVA472" s="124"/>
      <c r="AVB472" s="124"/>
      <c r="AVC472" s="124"/>
      <c r="AVD472" s="124"/>
      <c r="AVE472" s="124"/>
      <c r="AVF472" s="124"/>
      <c r="AVG472" s="124"/>
      <c r="AVH472" s="124"/>
      <c r="AVI472" s="124"/>
      <c r="AVJ472" s="124"/>
      <c r="AVK472" s="124"/>
      <c r="AVL472" s="124"/>
      <c r="AVM472" s="124"/>
      <c r="AVN472" s="124"/>
      <c r="AVO472" s="124"/>
      <c r="AVP472" s="124"/>
      <c r="AVQ472" s="124"/>
      <c r="AVR472" s="124"/>
      <c r="AVS472" s="124"/>
      <c r="AVT472" s="124"/>
      <c r="AVU472" s="124"/>
      <c r="AVV472" s="124"/>
      <c r="AVW472" s="124"/>
      <c r="AVX472" s="124"/>
      <c r="AVY472" s="124"/>
      <c r="AVZ472" s="124"/>
      <c r="AWA472" s="124"/>
      <c r="AWB472" s="124"/>
      <c r="AWC472" s="124"/>
      <c r="AWD472" s="124"/>
      <c r="AWE472" s="124"/>
      <c r="AWF472" s="124"/>
      <c r="AWG472" s="124"/>
      <c r="AWH472" s="124"/>
      <c r="AWI472" s="124"/>
      <c r="AWJ472" s="124"/>
      <c r="AWK472" s="124"/>
      <c r="AWL472" s="124"/>
      <c r="AWM472" s="124"/>
      <c r="AWN472" s="124"/>
      <c r="AWO472" s="124"/>
      <c r="AWP472" s="124"/>
      <c r="AWQ472" s="124"/>
      <c r="AWR472" s="124"/>
      <c r="AWS472" s="124"/>
      <c r="AWT472" s="124"/>
      <c r="AWU472" s="124"/>
      <c r="AWV472" s="124"/>
      <c r="AWW472" s="124"/>
      <c r="AWX472" s="124"/>
      <c r="AWY472" s="124"/>
      <c r="AWZ472" s="124"/>
      <c r="AXA472" s="124"/>
      <c r="AXB472" s="124"/>
      <c r="AXC472" s="124"/>
      <c r="AXD472" s="124"/>
      <c r="AXE472" s="124"/>
      <c r="AXF472" s="124"/>
      <c r="AXG472" s="124"/>
      <c r="AXH472" s="124"/>
      <c r="AXI472" s="124"/>
      <c r="AXJ472" s="124"/>
      <c r="AXK472" s="124"/>
      <c r="AXL472" s="124"/>
      <c r="AXM472" s="124"/>
      <c r="AXN472" s="124"/>
      <c r="AXO472" s="124"/>
      <c r="AXP472" s="124"/>
      <c r="AXQ472" s="124"/>
      <c r="AXR472" s="124"/>
      <c r="AXS472" s="124"/>
      <c r="AXT472" s="124"/>
      <c r="AXU472" s="124"/>
      <c r="AXV472" s="124"/>
      <c r="AXW472" s="124"/>
      <c r="AXX472" s="124"/>
      <c r="AXY472" s="124"/>
      <c r="AXZ472" s="124"/>
      <c r="AYA472" s="124"/>
      <c r="AYB472" s="124"/>
      <c r="AYC472" s="124"/>
      <c r="AYD472" s="124"/>
      <c r="AYE472" s="124"/>
      <c r="AYF472" s="124"/>
      <c r="AYG472" s="124"/>
      <c r="AYH472" s="124"/>
      <c r="AYI472" s="124"/>
      <c r="AYJ472" s="124"/>
      <c r="AYK472" s="124"/>
      <c r="AYL472" s="124"/>
      <c r="AYM472" s="124"/>
      <c r="AYN472" s="124"/>
      <c r="AYO472" s="124"/>
      <c r="AYP472" s="124"/>
      <c r="AYQ472" s="124"/>
      <c r="AYR472" s="124"/>
      <c r="AYS472" s="124"/>
      <c r="AYT472" s="124"/>
      <c r="AYU472" s="124"/>
      <c r="AYV472" s="124"/>
      <c r="AYW472" s="124"/>
      <c r="AYX472" s="124"/>
      <c r="AYY472" s="124"/>
      <c r="AYZ472" s="124"/>
      <c r="AZA472" s="124"/>
      <c r="AZB472" s="124"/>
      <c r="AZC472" s="124"/>
      <c r="AZD472" s="124"/>
      <c r="AZE472" s="124"/>
      <c r="AZF472" s="124"/>
      <c r="AZG472" s="124"/>
      <c r="AZH472" s="124"/>
      <c r="AZI472" s="124"/>
      <c r="AZJ472" s="124"/>
      <c r="AZK472" s="124"/>
      <c r="AZL472" s="124"/>
      <c r="AZM472" s="124"/>
      <c r="AZN472" s="124"/>
      <c r="AZO472" s="124"/>
      <c r="AZP472" s="124"/>
      <c r="AZQ472" s="124"/>
      <c r="AZR472" s="124"/>
      <c r="AZS472" s="124"/>
      <c r="AZT472" s="124"/>
      <c r="AZU472" s="124"/>
      <c r="AZV472" s="124"/>
      <c r="AZW472" s="124"/>
      <c r="AZX472" s="124"/>
      <c r="AZY472" s="124"/>
      <c r="AZZ472" s="124"/>
      <c r="BAA472" s="124"/>
      <c r="BAB472" s="124"/>
      <c r="BAC472" s="124"/>
      <c r="BAD472" s="124"/>
      <c r="BAE472" s="124"/>
      <c r="BAF472" s="124"/>
      <c r="BAG472" s="124"/>
      <c r="BAH472" s="124"/>
      <c r="BAI472" s="124"/>
      <c r="BAJ472" s="124"/>
      <c r="BAK472" s="124"/>
      <c r="BAL472" s="124"/>
      <c r="BAM472" s="124"/>
      <c r="BAN472" s="124"/>
      <c r="BAO472" s="124"/>
      <c r="BAP472" s="124"/>
      <c r="BAQ472" s="124"/>
      <c r="BAR472" s="124"/>
      <c r="BAS472" s="124"/>
      <c r="BAT472" s="124"/>
      <c r="BAU472" s="124"/>
      <c r="BAV472" s="124"/>
      <c r="BAW472" s="124"/>
      <c r="BAX472" s="124"/>
      <c r="BAY472" s="124"/>
      <c r="BAZ472" s="124"/>
      <c r="BBA472" s="124"/>
      <c r="BBB472" s="124"/>
      <c r="BBC472" s="124"/>
      <c r="BBD472" s="124"/>
      <c r="BBE472" s="124"/>
      <c r="BBF472" s="124"/>
      <c r="BBG472" s="124"/>
      <c r="BBH472" s="124"/>
      <c r="BBI472" s="124"/>
      <c r="BBJ472" s="124"/>
      <c r="BBK472" s="124"/>
      <c r="BBL472" s="124"/>
      <c r="BBM472" s="124"/>
      <c r="BBN472" s="124"/>
      <c r="BBO472" s="124"/>
      <c r="BBP472" s="124"/>
      <c r="BBQ472" s="124"/>
      <c r="BBR472" s="124"/>
      <c r="BBS472" s="124"/>
      <c r="BBT472" s="124"/>
      <c r="BBU472" s="124"/>
      <c r="BBV472" s="124"/>
      <c r="BBW472" s="124"/>
      <c r="BBX472" s="124"/>
      <c r="BBY472" s="124"/>
      <c r="BBZ472" s="124"/>
      <c r="BCA472" s="124"/>
      <c r="BCB472" s="124"/>
      <c r="BCC472" s="124"/>
      <c r="BCD472" s="124"/>
      <c r="BCE472" s="124"/>
      <c r="BCF472" s="124"/>
      <c r="BCG472" s="124"/>
      <c r="BCH472" s="124"/>
      <c r="BCI472" s="124"/>
      <c r="BCJ472" s="124"/>
      <c r="BCK472" s="124"/>
      <c r="BCL472" s="124"/>
      <c r="BCM472" s="124"/>
      <c r="BCN472" s="124"/>
      <c r="BCO472" s="124"/>
      <c r="BCP472" s="124"/>
      <c r="BCQ472" s="124"/>
      <c r="BCR472" s="124"/>
      <c r="BCS472" s="124"/>
      <c r="BCT472" s="124"/>
      <c r="BCU472" s="124"/>
      <c r="BCV472" s="124"/>
      <c r="BCW472" s="124"/>
      <c r="BCX472" s="124"/>
      <c r="BCY472" s="124"/>
      <c r="BCZ472" s="124"/>
      <c r="BDA472" s="124"/>
      <c r="BDB472" s="124"/>
      <c r="BDC472" s="124"/>
      <c r="BDD472" s="124"/>
      <c r="BDE472" s="124"/>
      <c r="BDF472" s="124"/>
      <c r="BDG472" s="124"/>
      <c r="BDH472" s="124"/>
      <c r="BDI472" s="124"/>
      <c r="BDJ472" s="124"/>
      <c r="BDK472" s="124"/>
      <c r="BDL472" s="124"/>
      <c r="BDM472" s="124"/>
      <c r="BDN472" s="124"/>
      <c r="BDO472" s="124"/>
      <c r="BDP472" s="124"/>
      <c r="BDQ472" s="124"/>
      <c r="BDR472" s="124"/>
      <c r="BDS472" s="124"/>
      <c r="BDT472" s="124"/>
      <c r="BDU472" s="124"/>
      <c r="BDV472" s="124"/>
      <c r="BDW472" s="124"/>
      <c r="BDX472" s="124"/>
      <c r="BDY472" s="124"/>
      <c r="BDZ472" s="124"/>
      <c r="BEA472" s="124"/>
      <c r="BEB472" s="124"/>
      <c r="BEC472" s="124"/>
      <c r="BED472" s="124"/>
      <c r="BEE472" s="124"/>
      <c r="BEF472" s="124"/>
      <c r="BEG472" s="124"/>
      <c r="BEH472" s="124"/>
      <c r="BEI472" s="124"/>
      <c r="BEJ472" s="124"/>
      <c r="BEK472" s="124"/>
      <c r="BEL472" s="124"/>
      <c r="BEM472" s="124"/>
      <c r="BEN472" s="124"/>
      <c r="BEO472" s="124"/>
      <c r="BEP472" s="124"/>
      <c r="BEQ472" s="124"/>
      <c r="BER472" s="124"/>
      <c r="BES472" s="124"/>
      <c r="BET472" s="124"/>
      <c r="BEU472" s="124"/>
      <c r="BEV472" s="124"/>
      <c r="BEW472" s="124"/>
      <c r="BEX472" s="124"/>
      <c r="BEY472" s="124"/>
      <c r="BEZ472" s="124"/>
      <c r="BFA472" s="124"/>
      <c r="BFB472" s="124"/>
      <c r="BFC472" s="124"/>
      <c r="BFD472" s="124"/>
      <c r="BFE472" s="124"/>
      <c r="BFF472" s="124"/>
      <c r="BFG472" s="124"/>
      <c r="BFH472" s="124"/>
      <c r="BFI472" s="124"/>
      <c r="BFJ472" s="124"/>
      <c r="BFK472" s="124"/>
      <c r="BFL472" s="124"/>
      <c r="BFM472" s="124"/>
      <c r="BFN472" s="124"/>
      <c r="BFO472" s="124"/>
      <c r="BFP472" s="124"/>
      <c r="BFQ472" s="124"/>
      <c r="BFR472" s="124"/>
      <c r="BFS472" s="124"/>
      <c r="BFT472" s="124"/>
      <c r="BFU472" s="124"/>
      <c r="BFV472" s="124"/>
      <c r="BFW472" s="124"/>
      <c r="BFX472" s="124"/>
      <c r="BFY472" s="124"/>
      <c r="BFZ472" s="124"/>
      <c r="BGA472" s="124"/>
      <c r="BGB472" s="124"/>
      <c r="BGC472" s="124"/>
      <c r="BGD472" s="124"/>
      <c r="BGE472" s="124"/>
      <c r="BGF472" s="124"/>
      <c r="BGG472" s="124"/>
      <c r="BGH472" s="124"/>
      <c r="BGI472" s="124"/>
      <c r="BGJ472" s="124"/>
      <c r="BGK472" s="124"/>
      <c r="BGL472" s="124"/>
      <c r="BGM472" s="124"/>
      <c r="BGN472" s="124"/>
      <c r="BGO472" s="124"/>
      <c r="BGP472" s="124"/>
      <c r="BGQ472" s="124"/>
      <c r="BGR472" s="124"/>
      <c r="BGS472" s="124"/>
      <c r="BGT472" s="124"/>
      <c r="BGU472" s="124"/>
      <c r="BGV472" s="124"/>
      <c r="BGW472" s="124"/>
      <c r="BGX472" s="124"/>
      <c r="BGY472" s="124"/>
      <c r="BGZ472" s="124"/>
      <c r="BHA472" s="124"/>
      <c r="BHB472" s="124"/>
      <c r="BHC472" s="124"/>
      <c r="BHD472" s="124"/>
      <c r="BHE472" s="124"/>
      <c r="BHF472" s="124"/>
      <c r="BHG472" s="124"/>
      <c r="BHH472" s="124"/>
      <c r="BHI472" s="124"/>
      <c r="BHJ472" s="124"/>
      <c r="BHK472" s="124"/>
      <c r="BHL472" s="124"/>
      <c r="BHM472" s="124"/>
      <c r="BHN472" s="124"/>
      <c r="BHO472" s="124"/>
      <c r="BHP472" s="124"/>
      <c r="BHQ472" s="124"/>
      <c r="BHR472" s="124"/>
      <c r="BHS472" s="124"/>
      <c r="BHT472" s="124"/>
      <c r="BHU472" s="124"/>
      <c r="BHV472" s="124"/>
      <c r="BHW472" s="124"/>
      <c r="BHX472" s="124"/>
      <c r="BHY472" s="124"/>
      <c r="BHZ472" s="124"/>
      <c r="BIA472" s="124"/>
      <c r="BIB472" s="124"/>
      <c r="BIC472" s="124"/>
      <c r="BID472" s="124"/>
      <c r="BIE472" s="124"/>
      <c r="BIF472" s="124"/>
      <c r="BIG472" s="124"/>
      <c r="BIH472" s="124"/>
      <c r="BII472" s="124"/>
      <c r="BIJ472" s="124"/>
      <c r="BIK472" s="124"/>
      <c r="BIL472" s="124"/>
      <c r="BIM472" s="124"/>
      <c r="BIN472" s="124"/>
      <c r="BIO472" s="124"/>
      <c r="BIP472" s="124"/>
      <c r="BIQ472" s="124"/>
      <c r="BIR472" s="124"/>
      <c r="BIS472" s="124"/>
      <c r="BIT472" s="124"/>
      <c r="BIU472" s="124"/>
      <c r="BIV472" s="124"/>
      <c r="BIW472" s="124"/>
      <c r="BIX472" s="124"/>
      <c r="BIY472" s="124"/>
      <c r="BIZ472" s="124"/>
      <c r="BJA472" s="124"/>
      <c r="BJB472" s="124"/>
      <c r="BJC472" s="124"/>
      <c r="BJD472" s="124"/>
      <c r="BJE472" s="124"/>
      <c r="BJF472" s="124"/>
      <c r="BJG472" s="124"/>
      <c r="BJH472" s="124"/>
      <c r="BJI472" s="124"/>
      <c r="BJJ472" s="124"/>
      <c r="BJK472" s="124"/>
      <c r="BJL472" s="124"/>
      <c r="BJM472" s="124"/>
      <c r="BJN472" s="124"/>
      <c r="BJO472" s="124"/>
      <c r="BJP472" s="124"/>
      <c r="BJQ472" s="124"/>
      <c r="BJR472" s="124"/>
      <c r="BJS472" s="124"/>
      <c r="BJT472" s="124"/>
      <c r="BJU472" s="124"/>
      <c r="BJV472" s="124"/>
      <c r="BJW472" s="124"/>
      <c r="BJX472" s="124"/>
      <c r="BJY472" s="124"/>
      <c r="BJZ472" s="124"/>
      <c r="BKA472" s="124"/>
      <c r="BKB472" s="124"/>
      <c r="BKC472" s="124"/>
      <c r="BKD472" s="124"/>
      <c r="BKE472" s="124"/>
      <c r="BKF472" s="124"/>
      <c r="BKG472" s="124"/>
      <c r="BKH472" s="124"/>
      <c r="BKI472" s="124"/>
      <c r="BKJ472" s="124"/>
      <c r="BKK472" s="124"/>
      <c r="BKL472" s="124"/>
      <c r="BKM472" s="124"/>
      <c r="BKN472" s="124"/>
      <c r="BKO472" s="124"/>
      <c r="BKP472" s="124"/>
      <c r="BKQ472" s="124"/>
      <c r="BKR472" s="124"/>
      <c r="BKS472" s="124"/>
      <c r="BKT472" s="124"/>
      <c r="BKU472" s="124"/>
      <c r="BKV472" s="124"/>
      <c r="BKW472" s="124"/>
      <c r="BKX472" s="124"/>
      <c r="BKY472" s="124"/>
      <c r="BKZ472" s="124"/>
      <c r="BLA472" s="124"/>
      <c r="BLB472" s="124"/>
      <c r="BLC472" s="124"/>
      <c r="BLD472" s="124"/>
      <c r="BLE472" s="124"/>
      <c r="BLF472" s="124"/>
      <c r="BLG472" s="124"/>
      <c r="BLH472" s="124"/>
      <c r="BLI472" s="124"/>
      <c r="BLJ472" s="124"/>
      <c r="BLK472" s="124"/>
      <c r="BLL472" s="124"/>
      <c r="BLM472" s="124"/>
      <c r="BLN472" s="124"/>
      <c r="BLO472" s="124"/>
      <c r="BLP472" s="124"/>
      <c r="BLQ472" s="124"/>
      <c r="BLR472" s="124"/>
      <c r="BLS472" s="124"/>
      <c r="BLT472" s="124"/>
      <c r="BLU472" s="124"/>
      <c r="BLV472" s="124"/>
      <c r="BLW472" s="124"/>
      <c r="BLX472" s="124"/>
      <c r="BLY472" s="124"/>
      <c r="BLZ472" s="124"/>
      <c r="BMA472" s="124"/>
      <c r="BMB472" s="124"/>
      <c r="BMC472" s="124"/>
      <c r="BMD472" s="124"/>
      <c r="BME472" s="124"/>
      <c r="BMF472" s="124"/>
      <c r="BMG472" s="124"/>
      <c r="BMH472" s="124"/>
      <c r="BMI472" s="124"/>
      <c r="BMJ472" s="124"/>
      <c r="BMK472" s="124"/>
      <c r="BML472" s="124"/>
      <c r="BMM472" s="124"/>
      <c r="BMN472" s="124"/>
      <c r="BMO472" s="124"/>
      <c r="BMP472" s="124"/>
      <c r="BMQ472" s="124"/>
      <c r="BMR472" s="124"/>
      <c r="BMS472" s="124"/>
      <c r="BMT472" s="124"/>
      <c r="BMU472" s="124"/>
      <c r="BMV472" s="124"/>
      <c r="BMW472" s="124"/>
      <c r="BMX472" s="124"/>
      <c r="BMY472" s="124"/>
      <c r="BMZ472" s="124"/>
      <c r="BNA472" s="124"/>
      <c r="BNB472" s="124"/>
      <c r="BNC472" s="124"/>
      <c r="BND472" s="124"/>
      <c r="BNE472" s="124"/>
      <c r="BNF472" s="124"/>
      <c r="BNG472" s="124"/>
      <c r="BNH472" s="124"/>
      <c r="BNI472" s="124"/>
      <c r="BNJ472" s="124"/>
      <c r="BNK472" s="124"/>
      <c r="BNL472" s="124"/>
      <c r="BNM472" s="124"/>
      <c r="BNN472" s="124"/>
      <c r="BNO472" s="124"/>
      <c r="BNP472" s="124"/>
      <c r="BNQ472" s="124"/>
      <c r="BNR472" s="124"/>
      <c r="BNS472" s="124"/>
      <c r="BNT472" s="124"/>
      <c r="BNU472" s="124"/>
      <c r="BNV472" s="124"/>
      <c r="BNW472" s="124"/>
      <c r="BNX472" s="124"/>
      <c r="BNY472" s="124"/>
      <c r="BNZ472" s="124"/>
      <c r="BOA472" s="124"/>
      <c r="BOB472" s="124"/>
      <c r="BOC472" s="124"/>
      <c r="BOD472" s="124"/>
      <c r="BOE472" s="124"/>
      <c r="BOF472" s="124"/>
      <c r="BOG472" s="124"/>
      <c r="BOH472" s="124"/>
      <c r="BOI472" s="124"/>
      <c r="BOJ472" s="124"/>
      <c r="BOK472" s="124"/>
      <c r="BOL472" s="124"/>
      <c r="BOM472" s="124"/>
      <c r="BON472" s="124"/>
      <c r="BOO472" s="124"/>
      <c r="BOP472" s="124"/>
      <c r="BOQ472" s="124"/>
      <c r="BOR472" s="124"/>
      <c r="BOS472" s="124"/>
      <c r="BOT472" s="124"/>
      <c r="BOU472" s="124"/>
      <c r="BOV472" s="124"/>
      <c r="BOW472" s="124"/>
      <c r="BOX472" s="124"/>
      <c r="BOY472" s="124"/>
      <c r="BOZ472" s="124"/>
      <c r="BPA472" s="124"/>
      <c r="BPB472" s="124"/>
      <c r="BPC472" s="124"/>
      <c r="BPD472" s="124"/>
      <c r="BPE472" s="124"/>
      <c r="BPF472" s="124"/>
      <c r="BPG472" s="124"/>
      <c r="BPH472" s="124"/>
      <c r="BPI472" s="124"/>
      <c r="BPJ472" s="124"/>
      <c r="BPK472" s="124"/>
      <c r="BPL472" s="124"/>
      <c r="BPM472" s="124"/>
      <c r="BPN472" s="124"/>
      <c r="BPO472" s="124"/>
      <c r="BPP472" s="124"/>
      <c r="BPQ472" s="124"/>
      <c r="BPR472" s="124"/>
      <c r="BPS472" s="124"/>
      <c r="BPT472" s="124"/>
      <c r="BPU472" s="124"/>
      <c r="BPV472" s="124"/>
      <c r="BPW472" s="124"/>
      <c r="BPX472" s="124"/>
      <c r="BPY472" s="124"/>
      <c r="BPZ472" s="124"/>
      <c r="BQA472" s="124"/>
      <c r="BQB472" s="124"/>
      <c r="BQC472" s="124"/>
      <c r="BQD472" s="124"/>
      <c r="BQE472" s="124"/>
      <c r="BQF472" s="124"/>
      <c r="BQG472" s="124"/>
      <c r="BQH472" s="124"/>
      <c r="BQI472" s="124"/>
      <c r="BQJ472" s="124"/>
      <c r="BQK472" s="124"/>
      <c r="BQL472" s="124"/>
      <c r="BQM472" s="124"/>
      <c r="BQN472" s="124"/>
      <c r="BQO472" s="124"/>
      <c r="BQP472" s="124"/>
      <c r="BQQ472" s="124"/>
      <c r="BQR472" s="124"/>
      <c r="BQS472" s="124"/>
      <c r="BQT472" s="124"/>
      <c r="BQU472" s="124"/>
      <c r="BQV472" s="124"/>
      <c r="BQW472" s="124"/>
      <c r="BQX472" s="124"/>
      <c r="BQY472" s="124"/>
      <c r="BQZ472" s="124"/>
      <c r="BRA472" s="124"/>
      <c r="BRB472" s="124"/>
      <c r="BRC472" s="124"/>
      <c r="BRD472" s="124"/>
      <c r="BRE472" s="124"/>
      <c r="BRF472" s="124"/>
      <c r="BRG472" s="124"/>
      <c r="BRH472" s="124"/>
      <c r="BRI472" s="124"/>
      <c r="BRJ472" s="124"/>
      <c r="BRK472" s="124"/>
      <c r="BRL472" s="124"/>
      <c r="BRM472" s="124"/>
      <c r="BRN472" s="124"/>
      <c r="BRO472" s="124"/>
      <c r="BRP472" s="124"/>
      <c r="BRQ472" s="124"/>
      <c r="BRR472" s="124"/>
      <c r="BRS472" s="124"/>
      <c r="BRT472" s="124"/>
      <c r="BRU472" s="124"/>
      <c r="BRV472" s="124"/>
      <c r="BRW472" s="124"/>
      <c r="BRX472" s="124"/>
      <c r="BRY472" s="124"/>
      <c r="BRZ472" s="124"/>
    </row>
    <row r="473" spans="1:1846" s="45" customFormat="1" x14ac:dyDescent="0.3">
      <c r="A473" s="812"/>
      <c r="B473" s="812"/>
      <c r="C473" s="793"/>
      <c r="D473" s="793"/>
      <c r="E473" s="542" t="s">
        <v>648</v>
      </c>
      <c r="F473" s="829">
        <v>105</v>
      </c>
      <c r="G473" s="804" t="s">
        <v>649</v>
      </c>
      <c r="H473" s="817">
        <v>64750654.799999997</v>
      </c>
      <c r="I473" s="816">
        <v>354250000</v>
      </c>
      <c r="J473" s="816">
        <v>354250000</v>
      </c>
      <c r="K473" s="816">
        <v>354250000</v>
      </c>
      <c r="L473" s="768" t="s">
        <v>144</v>
      </c>
      <c r="M473" s="933">
        <v>0</v>
      </c>
      <c r="N473" s="932">
        <v>0</v>
      </c>
      <c r="O473" s="932">
        <v>0</v>
      </c>
      <c r="P473" s="932">
        <v>0</v>
      </c>
      <c r="Q473" s="768"/>
      <c r="R473" s="837">
        <v>0</v>
      </c>
      <c r="S473" s="816">
        <v>0</v>
      </c>
      <c r="T473" s="816">
        <v>0</v>
      </c>
      <c r="U473" s="816">
        <v>0</v>
      </c>
      <c r="V473" s="815"/>
      <c r="W473" s="837">
        <f>H473+M473+R473</f>
        <v>64750654.799999997</v>
      </c>
      <c r="X473" s="816">
        <f t="shared" si="289"/>
        <v>354250000</v>
      </c>
      <c r="Y473" s="816">
        <f t="shared" si="289"/>
        <v>354250000</v>
      </c>
      <c r="Z473" s="815">
        <f t="shared" si="289"/>
        <v>354250000</v>
      </c>
      <c r="AA473" s="897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44"/>
      <c r="DC473" s="44"/>
      <c r="DD473" s="44"/>
      <c r="DE473" s="44"/>
      <c r="DF473" s="44"/>
      <c r="DG473" s="44"/>
      <c r="DH473" s="44"/>
      <c r="DI473" s="44"/>
      <c r="DJ473" s="44"/>
      <c r="DK473" s="44"/>
      <c r="DL473" s="44"/>
      <c r="DM473" s="44"/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4"/>
      <c r="EG473" s="44"/>
      <c r="EH473" s="44"/>
      <c r="EI473" s="44"/>
      <c r="EJ473" s="44"/>
      <c r="EK473" s="44"/>
      <c r="EL473" s="44"/>
      <c r="EM473" s="44"/>
      <c r="EN473" s="44"/>
      <c r="EO473" s="44"/>
      <c r="EP473" s="44"/>
      <c r="EQ473" s="44"/>
      <c r="ER473" s="44"/>
      <c r="ES473" s="44"/>
      <c r="ET473" s="44"/>
      <c r="EU473" s="44"/>
      <c r="EV473" s="44"/>
      <c r="EW473" s="44"/>
      <c r="EX473" s="44"/>
      <c r="EY473" s="44"/>
      <c r="EZ473" s="44"/>
      <c r="FA473" s="44"/>
      <c r="FB473" s="44"/>
      <c r="FC473" s="44"/>
      <c r="FD473" s="44"/>
      <c r="FE473" s="44"/>
      <c r="FF473" s="44"/>
      <c r="FG473" s="44"/>
      <c r="FH473" s="44"/>
      <c r="FI473" s="44"/>
      <c r="FJ473" s="44"/>
      <c r="FK473" s="44"/>
      <c r="FL473" s="44"/>
      <c r="FM473" s="44"/>
      <c r="FN473" s="44"/>
      <c r="FO473" s="44"/>
      <c r="FP473" s="44"/>
      <c r="FQ473" s="44"/>
      <c r="FR473" s="44"/>
      <c r="FS473" s="44"/>
      <c r="FT473" s="44"/>
      <c r="FU473" s="44"/>
      <c r="FV473" s="44"/>
      <c r="FW473" s="44"/>
      <c r="FX473" s="44"/>
      <c r="FY473" s="44"/>
      <c r="FZ473" s="44"/>
      <c r="GA473" s="44"/>
      <c r="GB473" s="44"/>
      <c r="GC473" s="44"/>
      <c r="GD473" s="44"/>
      <c r="GE473" s="44"/>
      <c r="GF473" s="44"/>
      <c r="GG473" s="44"/>
      <c r="GH473" s="44"/>
      <c r="GI473" s="44"/>
      <c r="GJ473" s="44"/>
      <c r="GK473" s="44"/>
      <c r="GL473" s="44"/>
      <c r="GM473" s="44"/>
      <c r="GN473" s="44"/>
      <c r="GO473" s="44"/>
      <c r="GP473" s="44"/>
      <c r="GQ473" s="44"/>
      <c r="GR473" s="44"/>
      <c r="GS473" s="44"/>
      <c r="GT473" s="44"/>
      <c r="GU473" s="44"/>
      <c r="GV473" s="44"/>
      <c r="GW473" s="44"/>
      <c r="GX473" s="44"/>
      <c r="GY473" s="44"/>
      <c r="GZ473" s="44"/>
      <c r="HA473" s="44"/>
      <c r="HB473" s="44"/>
      <c r="HC473" s="44"/>
      <c r="HD473" s="44"/>
      <c r="HE473" s="44"/>
      <c r="HF473" s="44"/>
      <c r="HG473" s="44"/>
      <c r="HH473" s="44"/>
      <c r="HI473" s="44"/>
      <c r="HJ473" s="44"/>
      <c r="HK473" s="44"/>
      <c r="HL473" s="44"/>
      <c r="HM473" s="44"/>
      <c r="HN473" s="44"/>
      <c r="HO473" s="44"/>
      <c r="HP473" s="44"/>
      <c r="HQ473" s="44"/>
      <c r="HR473" s="44"/>
      <c r="HS473" s="44"/>
      <c r="HT473" s="44"/>
      <c r="HU473" s="44"/>
      <c r="HV473" s="44"/>
      <c r="HW473" s="44"/>
      <c r="HX473" s="44"/>
      <c r="HY473" s="44"/>
      <c r="HZ473" s="44"/>
      <c r="IA473" s="44"/>
      <c r="IB473" s="44"/>
      <c r="IC473" s="44"/>
      <c r="ID473" s="44"/>
      <c r="IE473" s="44"/>
      <c r="IF473" s="44"/>
      <c r="IG473" s="44"/>
      <c r="IH473" s="44"/>
      <c r="II473" s="44"/>
      <c r="IJ473" s="44"/>
      <c r="IK473" s="44"/>
      <c r="IL473" s="44"/>
      <c r="IM473" s="44"/>
      <c r="IN473" s="44"/>
      <c r="IO473" s="44"/>
      <c r="IP473" s="44"/>
      <c r="IQ473" s="44"/>
      <c r="IR473" s="44"/>
      <c r="IS473" s="44"/>
      <c r="IT473" s="44"/>
      <c r="IU473" s="44"/>
      <c r="IV473" s="44"/>
      <c r="IW473" s="44"/>
      <c r="IX473" s="44"/>
      <c r="IY473" s="44"/>
      <c r="IZ473" s="44"/>
      <c r="JA473" s="44"/>
      <c r="JB473" s="44"/>
      <c r="JC473" s="44"/>
      <c r="JD473" s="44"/>
      <c r="JE473" s="44"/>
      <c r="JF473" s="44"/>
      <c r="JG473" s="44"/>
      <c r="JH473" s="44"/>
      <c r="JI473" s="44"/>
      <c r="JJ473" s="44"/>
      <c r="JK473" s="44"/>
      <c r="JL473" s="44"/>
      <c r="JM473" s="44"/>
      <c r="JN473" s="44"/>
      <c r="JO473" s="44"/>
      <c r="JP473" s="44"/>
      <c r="JQ473" s="44"/>
      <c r="JR473" s="44"/>
      <c r="JS473" s="44"/>
      <c r="JT473" s="44"/>
      <c r="JU473" s="44"/>
      <c r="JV473" s="44"/>
      <c r="JW473" s="44"/>
      <c r="JX473" s="44"/>
      <c r="JY473" s="44"/>
      <c r="JZ473" s="44"/>
      <c r="KA473" s="44"/>
      <c r="KB473" s="44"/>
      <c r="KC473" s="44"/>
      <c r="KD473" s="44"/>
      <c r="KE473" s="44"/>
      <c r="KF473" s="44"/>
      <c r="KG473" s="44"/>
      <c r="KH473" s="44"/>
      <c r="KI473" s="44"/>
      <c r="KJ473" s="44"/>
      <c r="KK473" s="44"/>
      <c r="KL473" s="44"/>
      <c r="KM473" s="44"/>
      <c r="KN473" s="44"/>
      <c r="KO473" s="44"/>
      <c r="KP473" s="44"/>
      <c r="KQ473" s="44"/>
      <c r="KR473" s="44"/>
      <c r="KS473" s="44"/>
      <c r="KT473" s="44"/>
      <c r="KU473" s="44"/>
      <c r="KV473" s="44"/>
      <c r="KW473" s="44"/>
      <c r="KX473" s="44"/>
      <c r="KY473" s="44"/>
      <c r="KZ473" s="44"/>
      <c r="LA473" s="44"/>
      <c r="LB473" s="44"/>
      <c r="LC473" s="44"/>
      <c r="LD473" s="44"/>
      <c r="LE473" s="44"/>
      <c r="LF473" s="44"/>
      <c r="LG473" s="44"/>
      <c r="LH473" s="44"/>
      <c r="LI473" s="44"/>
      <c r="LJ473" s="44"/>
      <c r="LK473" s="44"/>
      <c r="LL473" s="44"/>
      <c r="LM473" s="44"/>
      <c r="LN473" s="44"/>
      <c r="LO473" s="44"/>
      <c r="LP473" s="44"/>
      <c r="LQ473" s="44"/>
      <c r="LR473" s="44"/>
      <c r="LS473" s="44"/>
      <c r="LT473" s="44"/>
      <c r="LU473" s="44"/>
      <c r="LV473" s="44"/>
      <c r="LW473" s="44"/>
      <c r="LX473" s="44"/>
      <c r="LY473" s="44"/>
      <c r="LZ473" s="44"/>
      <c r="MA473" s="44"/>
      <c r="MB473" s="44"/>
      <c r="MC473" s="44"/>
      <c r="MD473" s="44"/>
      <c r="ME473" s="44"/>
      <c r="MF473" s="44"/>
      <c r="MG473" s="44"/>
      <c r="MH473" s="44"/>
      <c r="MI473" s="44"/>
      <c r="MJ473" s="44"/>
      <c r="MK473" s="44"/>
      <c r="ML473" s="44"/>
      <c r="MM473" s="44"/>
      <c r="MN473" s="44"/>
      <c r="MO473" s="44"/>
      <c r="MP473" s="44"/>
      <c r="MQ473" s="44"/>
      <c r="MR473" s="44"/>
      <c r="MS473" s="44"/>
      <c r="MT473" s="44"/>
      <c r="MU473" s="44"/>
      <c r="MV473" s="44"/>
      <c r="MW473" s="44"/>
      <c r="MX473" s="44"/>
      <c r="MY473" s="44"/>
      <c r="MZ473" s="44"/>
      <c r="NA473" s="44"/>
      <c r="NB473" s="44"/>
      <c r="NC473" s="44"/>
      <c r="ND473" s="44"/>
      <c r="NE473" s="44"/>
      <c r="NF473" s="44"/>
      <c r="NG473" s="44"/>
      <c r="NH473" s="44"/>
      <c r="NI473" s="44"/>
      <c r="NJ473" s="44"/>
      <c r="NK473" s="44"/>
      <c r="NL473" s="44"/>
      <c r="NM473" s="44"/>
      <c r="NN473" s="44"/>
      <c r="NO473" s="44"/>
      <c r="NP473" s="44"/>
      <c r="NQ473" s="44"/>
      <c r="NR473" s="44"/>
      <c r="NS473" s="44"/>
      <c r="NT473" s="44"/>
      <c r="NU473" s="44"/>
      <c r="NV473" s="44"/>
      <c r="NW473" s="44"/>
      <c r="NX473" s="44"/>
      <c r="NY473" s="44"/>
      <c r="NZ473" s="44"/>
      <c r="OA473" s="44"/>
      <c r="OB473" s="44"/>
      <c r="OC473" s="44"/>
      <c r="OD473" s="44"/>
      <c r="OE473" s="44"/>
      <c r="OF473" s="44"/>
      <c r="OG473" s="44"/>
      <c r="OH473" s="44"/>
      <c r="OI473" s="44"/>
      <c r="OJ473" s="44"/>
      <c r="OK473" s="44"/>
      <c r="OL473" s="44"/>
      <c r="OM473" s="44"/>
      <c r="ON473" s="44"/>
      <c r="OO473" s="44"/>
      <c r="OP473" s="44"/>
      <c r="OQ473" s="44"/>
      <c r="OR473" s="44"/>
      <c r="OS473" s="44"/>
      <c r="OT473" s="44"/>
      <c r="OU473" s="44"/>
      <c r="OV473" s="44"/>
      <c r="OW473" s="44"/>
      <c r="OX473" s="44"/>
      <c r="OY473" s="44"/>
      <c r="OZ473" s="44"/>
      <c r="PA473" s="44"/>
      <c r="PB473" s="44"/>
      <c r="PC473" s="44"/>
      <c r="PD473" s="44"/>
      <c r="PE473" s="44"/>
      <c r="PF473" s="44"/>
      <c r="PG473" s="44"/>
      <c r="PH473" s="44"/>
      <c r="PI473" s="44"/>
      <c r="PJ473" s="44"/>
      <c r="PK473" s="44"/>
      <c r="PL473" s="44"/>
      <c r="PM473" s="44"/>
      <c r="PN473" s="44"/>
      <c r="PO473" s="44"/>
      <c r="PP473" s="44"/>
      <c r="PQ473" s="44"/>
      <c r="PR473" s="44"/>
      <c r="PS473" s="44"/>
      <c r="PT473" s="44"/>
      <c r="PU473" s="44"/>
      <c r="PV473" s="44"/>
      <c r="PW473" s="44"/>
      <c r="PX473" s="44"/>
      <c r="PY473" s="44"/>
      <c r="PZ473" s="44"/>
      <c r="QA473" s="44"/>
      <c r="QB473" s="44"/>
      <c r="QC473" s="44"/>
      <c r="QD473" s="44"/>
      <c r="QE473" s="44"/>
      <c r="QF473" s="44"/>
      <c r="QG473" s="44"/>
      <c r="QH473" s="44"/>
      <c r="QI473" s="44"/>
      <c r="QJ473" s="44"/>
      <c r="QK473" s="44"/>
      <c r="QL473" s="44"/>
      <c r="QM473" s="44"/>
      <c r="QN473" s="44"/>
      <c r="QO473" s="44"/>
      <c r="QP473" s="44"/>
      <c r="QQ473" s="44"/>
      <c r="QR473" s="44"/>
      <c r="QS473" s="44"/>
      <c r="QT473" s="44"/>
      <c r="QU473" s="44"/>
      <c r="QV473" s="44"/>
      <c r="QW473" s="44"/>
      <c r="QX473" s="44"/>
      <c r="QY473" s="44"/>
      <c r="QZ473" s="44"/>
      <c r="RA473" s="44"/>
      <c r="RB473" s="44"/>
      <c r="RC473" s="44"/>
      <c r="RD473" s="44"/>
      <c r="RE473" s="44"/>
      <c r="RF473" s="44"/>
      <c r="RG473" s="44"/>
      <c r="RH473" s="44"/>
      <c r="RI473" s="44"/>
      <c r="RJ473" s="44"/>
      <c r="RK473" s="44"/>
      <c r="RL473" s="44"/>
      <c r="RM473" s="44"/>
      <c r="RN473" s="44"/>
      <c r="RO473" s="44"/>
      <c r="RP473" s="44"/>
      <c r="RQ473" s="44"/>
      <c r="RR473" s="44"/>
      <c r="RS473" s="44"/>
      <c r="RT473" s="44"/>
      <c r="RU473" s="44"/>
      <c r="RV473" s="44"/>
      <c r="RW473" s="44"/>
      <c r="RX473" s="44"/>
      <c r="RY473" s="44"/>
      <c r="RZ473" s="44"/>
      <c r="SA473" s="44"/>
      <c r="SB473" s="44"/>
      <c r="SC473" s="44"/>
      <c r="SD473" s="44"/>
      <c r="SE473" s="44"/>
      <c r="SF473" s="44"/>
      <c r="SG473" s="44"/>
      <c r="SH473" s="44"/>
      <c r="SI473" s="44"/>
      <c r="SJ473" s="44"/>
      <c r="SK473" s="44"/>
      <c r="SL473" s="44"/>
      <c r="SM473" s="44"/>
      <c r="SN473" s="44"/>
      <c r="SO473" s="44"/>
      <c r="SP473" s="44"/>
      <c r="SQ473" s="44"/>
      <c r="SR473" s="44"/>
      <c r="SS473" s="44"/>
      <c r="ST473" s="44"/>
      <c r="SU473" s="44"/>
      <c r="SV473" s="44"/>
      <c r="SW473" s="44"/>
      <c r="SX473" s="44"/>
      <c r="SY473" s="44"/>
      <c r="SZ473" s="44"/>
      <c r="TA473" s="44"/>
      <c r="TB473" s="44"/>
      <c r="TC473" s="44"/>
      <c r="TD473" s="44"/>
      <c r="TE473" s="44"/>
      <c r="TF473" s="44"/>
      <c r="TG473" s="44"/>
      <c r="TH473" s="44"/>
      <c r="TI473" s="44"/>
      <c r="TJ473" s="44"/>
      <c r="TK473" s="44"/>
      <c r="TL473" s="44"/>
      <c r="TM473" s="44"/>
      <c r="TN473" s="44"/>
      <c r="TO473" s="44"/>
      <c r="TP473" s="44"/>
      <c r="TQ473" s="44"/>
      <c r="TR473" s="44"/>
      <c r="TS473" s="44"/>
      <c r="TT473" s="44"/>
      <c r="TU473" s="44"/>
      <c r="TV473" s="44"/>
      <c r="TW473" s="44"/>
      <c r="TX473" s="44"/>
      <c r="TY473" s="44"/>
      <c r="TZ473" s="44"/>
      <c r="UA473" s="44"/>
      <c r="UB473" s="44"/>
      <c r="UC473" s="44"/>
      <c r="UD473" s="44"/>
      <c r="UE473" s="44"/>
      <c r="UF473" s="44"/>
      <c r="UG473" s="44"/>
      <c r="UH473" s="44"/>
      <c r="UI473" s="44"/>
      <c r="UJ473" s="44"/>
      <c r="UK473" s="44"/>
      <c r="UL473" s="44"/>
      <c r="UM473" s="44"/>
      <c r="UN473" s="44"/>
      <c r="UO473" s="44"/>
      <c r="UP473" s="44"/>
      <c r="UQ473" s="44"/>
      <c r="UR473" s="44"/>
      <c r="US473" s="44"/>
      <c r="UT473" s="44"/>
      <c r="UU473" s="44"/>
      <c r="UV473" s="44"/>
      <c r="UW473" s="44"/>
      <c r="UX473" s="44"/>
      <c r="UY473" s="44"/>
      <c r="UZ473" s="44"/>
      <c r="VA473" s="44"/>
      <c r="VB473" s="44"/>
      <c r="VC473" s="44"/>
      <c r="VD473" s="44"/>
      <c r="VE473" s="44"/>
      <c r="VF473" s="44"/>
      <c r="VG473" s="44"/>
      <c r="VH473" s="44"/>
      <c r="VI473" s="44"/>
      <c r="VJ473" s="44"/>
      <c r="VK473" s="44"/>
      <c r="VL473" s="44"/>
      <c r="VM473" s="44"/>
      <c r="VN473" s="44"/>
      <c r="VO473" s="44"/>
      <c r="VP473" s="44"/>
      <c r="VQ473" s="44"/>
      <c r="VR473" s="44"/>
      <c r="VS473" s="44"/>
      <c r="VT473" s="44"/>
      <c r="VU473" s="44"/>
      <c r="VV473" s="44"/>
      <c r="VW473" s="44"/>
      <c r="VX473" s="44"/>
      <c r="VY473" s="44"/>
      <c r="VZ473" s="44"/>
      <c r="WA473" s="44"/>
      <c r="WB473" s="44"/>
      <c r="WC473" s="44"/>
      <c r="WD473" s="44"/>
      <c r="WE473" s="44"/>
      <c r="WF473" s="44"/>
      <c r="WG473" s="44"/>
      <c r="WH473" s="44"/>
      <c r="WI473" s="44"/>
      <c r="WJ473" s="44"/>
      <c r="WK473" s="44"/>
      <c r="WL473" s="44"/>
      <c r="WM473" s="44"/>
      <c r="WN473" s="44"/>
      <c r="WO473" s="44"/>
      <c r="WP473" s="44"/>
      <c r="WQ473" s="44"/>
      <c r="WR473" s="44"/>
      <c r="WS473" s="44"/>
      <c r="WT473" s="44"/>
      <c r="WU473" s="44"/>
      <c r="WV473" s="44"/>
      <c r="WW473" s="44"/>
      <c r="WX473" s="44"/>
      <c r="WY473" s="44"/>
      <c r="WZ473" s="44"/>
      <c r="XA473" s="44"/>
      <c r="XB473" s="44"/>
      <c r="XC473" s="44"/>
      <c r="XD473" s="44"/>
      <c r="XE473" s="44"/>
      <c r="XF473" s="44"/>
      <c r="XG473" s="44"/>
      <c r="XH473" s="44"/>
      <c r="XI473" s="44"/>
      <c r="XJ473" s="44"/>
      <c r="XK473" s="44"/>
      <c r="XL473" s="44"/>
      <c r="XM473" s="44"/>
      <c r="XN473" s="44"/>
      <c r="XO473" s="44"/>
      <c r="XP473" s="44"/>
      <c r="XQ473" s="44"/>
      <c r="XR473" s="44"/>
      <c r="XS473" s="44"/>
      <c r="XT473" s="44"/>
      <c r="XU473" s="44"/>
      <c r="XV473" s="44"/>
      <c r="XW473" s="44"/>
      <c r="XX473" s="44"/>
      <c r="XY473" s="44"/>
      <c r="XZ473" s="44"/>
      <c r="YA473" s="44"/>
      <c r="YB473" s="44"/>
      <c r="YC473" s="44"/>
      <c r="YD473" s="44"/>
      <c r="YE473" s="44"/>
      <c r="YF473" s="44"/>
      <c r="YG473" s="44"/>
      <c r="YH473" s="44"/>
      <c r="YI473" s="44"/>
      <c r="YJ473" s="44"/>
      <c r="YK473" s="44"/>
      <c r="YL473" s="44"/>
      <c r="YM473" s="44"/>
      <c r="YN473" s="44"/>
      <c r="YO473" s="44"/>
      <c r="YP473" s="44"/>
      <c r="YQ473" s="44"/>
      <c r="YR473" s="44"/>
      <c r="YS473" s="44"/>
      <c r="YT473" s="44"/>
      <c r="YU473" s="44"/>
      <c r="YV473" s="44"/>
      <c r="YW473" s="44"/>
      <c r="YX473" s="44"/>
      <c r="YY473" s="44"/>
      <c r="YZ473" s="44"/>
      <c r="ZA473" s="44"/>
      <c r="ZB473" s="44"/>
      <c r="ZC473" s="44"/>
      <c r="ZD473" s="44"/>
      <c r="ZE473" s="44"/>
      <c r="ZF473" s="44"/>
      <c r="ZG473" s="44"/>
      <c r="ZH473" s="44"/>
      <c r="ZI473" s="44"/>
      <c r="ZJ473" s="44"/>
      <c r="ZK473" s="44"/>
      <c r="ZL473" s="44"/>
      <c r="ZM473" s="44"/>
      <c r="ZN473" s="44"/>
      <c r="ZO473" s="44"/>
      <c r="ZP473" s="44"/>
      <c r="ZQ473" s="44"/>
      <c r="ZR473" s="44"/>
      <c r="ZS473" s="44"/>
      <c r="ZT473" s="44"/>
      <c r="ZU473" s="44"/>
      <c r="ZV473" s="44"/>
      <c r="ZW473" s="44"/>
      <c r="ZX473" s="44"/>
      <c r="ZY473" s="44"/>
      <c r="ZZ473" s="44"/>
      <c r="AAA473" s="44"/>
      <c r="AAB473" s="44"/>
      <c r="AAC473" s="44"/>
      <c r="AAD473" s="44"/>
      <c r="AAE473" s="44"/>
      <c r="AAF473" s="44"/>
      <c r="AAG473" s="44"/>
      <c r="AAH473" s="44"/>
      <c r="AAI473" s="44"/>
      <c r="AAJ473" s="44"/>
      <c r="AAK473" s="44"/>
      <c r="AAL473" s="44"/>
      <c r="AAM473" s="44"/>
      <c r="AAN473" s="44"/>
      <c r="AAO473" s="44"/>
      <c r="AAP473" s="44"/>
      <c r="AAQ473" s="44"/>
      <c r="AAR473" s="44"/>
      <c r="AAS473" s="44"/>
      <c r="AAT473" s="44"/>
      <c r="AAU473" s="44"/>
      <c r="AAV473" s="44"/>
      <c r="AAW473" s="44"/>
      <c r="AAX473" s="44"/>
      <c r="AAY473" s="44"/>
      <c r="AAZ473" s="44"/>
      <c r="ABA473" s="44"/>
      <c r="ABB473" s="44"/>
      <c r="ABC473" s="44"/>
      <c r="ABD473" s="44"/>
      <c r="ABE473" s="44"/>
      <c r="ABF473" s="44"/>
      <c r="ABG473" s="44"/>
      <c r="ABH473" s="44"/>
      <c r="ABI473" s="44"/>
      <c r="ABJ473" s="44"/>
      <c r="ABK473" s="44"/>
      <c r="ABL473" s="44"/>
      <c r="ABM473" s="44"/>
      <c r="ABN473" s="44"/>
      <c r="ABO473" s="44"/>
      <c r="ABP473" s="44"/>
      <c r="ABQ473" s="44"/>
      <c r="ABR473" s="44"/>
      <c r="ABS473" s="44"/>
      <c r="ABT473" s="44"/>
      <c r="ABU473" s="44"/>
      <c r="ABV473" s="44"/>
      <c r="ABW473" s="44"/>
      <c r="ABX473" s="44"/>
      <c r="ABY473" s="44"/>
      <c r="ABZ473" s="44"/>
      <c r="ACA473" s="44"/>
      <c r="ACB473" s="44"/>
      <c r="ACC473" s="44"/>
      <c r="ACD473" s="44"/>
      <c r="ACE473" s="44"/>
      <c r="ACF473" s="44"/>
      <c r="ACG473" s="44"/>
      <c r="ACH473" s="44"/>
      <c r="ACI473" s="44"/>
      <c r="ACJ473" s="44"/>
      <c r="ACK473" s="44"/>
      <c r="ACL473" s="44"/>
      <c r="ACM473" s="44"/>
      <c r="ACN473" s="44"/>
      <c r="ACO473" s="44"/>
      <c r="ACP473" s="44"/>
      <c r="ACQ473" s="44"/>
      <c r="ACR473" s="44"/>
      <c r="ACS473" s="44"/>
      <c r="ACT473" s="44"/>
      <c r="ACU473" s="44"/>
      <c r="ACV473" s="44"/>
      <c r="ACW473" s="44"/>
      <c r="ACX473" s="44"/>
      <c r="ACY473" s="44"/>
      <c r="ACZ473" s="44"/>
      <c r="ADA473" s="44"/>
      <c r="ADB473" s="44"/>
      <c r="ADC473" s="44"/>
      <c r="ADD473" s="44"/>
      <c r="ADE473" s="44"/>
      <c r="ADF473" s="44"/>
      <c r="ADG473" s="44"/>
      <c r="ADH473" s="44"/>
      <c r="ADI473" s="44"/>
      <c r="ADJ473" s="44"/>
      <c r="ADK473" s="44"/>
      <c r="ADL473" s="44"/>
      <c r="ADM473" s="44"/>
      <c r="ADN473" s="44"/>
      <c r="ADO473" s="44"/>
      <c r="ADP473" s="44"/>
      <c r="ADQ473" s="44"/>
      <c r="ADR473" s="44"/>
      <c r="ADS473" s="44"/>
      <c r="ADT473" s="44"/>
      <c r="ADU473" s="44"/>
      <c r="ADV473" s="44"/>
      <c r="ADW473" s="44"/>
      <c r="ADX473" s="44"/>
      <c r="ADY473" s="44"/>
      <c r="ADZ473" s="44"/>
      <c r="AEA473" s="44"/>
      <c r="AEB473" s="44"/>
      <c r="AEC473" s="44"/>
      <c r="AED473" s="44"/>
      <c r="AEE473" s="44"/>
      <c r="AEF473" s="44"/>
      <c r="AEG473" s="44"/>
      <c r="AEH473" s="44"/>
      <c r="AEI473" s="44"/>
      <c r="AEJ473" s="44"/>
      <c r="AEK473" s="44"/>
      <c r="AEL473" s="44"/>
      <c r="AEM473" s="44"/>
      <c r="AEN473" s="44"/>
      <c r="AEO473" s="44"/>
      <c r="AEP473" s="44"/>
      <c r="AEQ473" s="44"/>
      <c r="AER473" s="44"/>
      <c r="AES473" s="44"/>
      <c r="AET473" s="44"/>
      <c r="AEU473" s="44"/>
      <c r="AEV473" s="44"/>
      <c r="AEW473" s="44"/>
      <c r="AEX473" s="44"/>
      <c r="AEY473" s="44"/>
      <c r="AEZ473" s="44"/>
      <c r="AFA473" s="44"/>
      <c r="AFB473" s="44"/>
      <c r="AFC473" s="44"/>
      <c r="AFD473" s="44"/>
      <c r="AFE473" s="44"/>
      <c r="AFF473" s="44"/>
      <c r="AFG473" s="44"/>
      <c r="AFH473" s="44"/>
      <c r="AFI473" s="44"/>
      <c r="AFJ473" s="44"/>
      <c r="AFK473" s="44"/>
      <c r="AFL473" s="44"/>
      <c r="AFM473" s="44"/>
      <c r="AFN473" s="44"/>
      <c r="AFO473" s="44"/>
      <c r="AFP473" s="44"/>
      <c r="AFQ473" s="44"/>
      <c r="AFR473" s="44"/>
      <c r="AFS473" s="44"/>
      <c r="AFT473" s="44"/>
      <c r="AFU473" s="44"/>
      <c r="AFV473" s="44"/>
      <c r="AFW473" s="44"/>
      <c r="AFX473" s="44"/>
      <c r="AFY473" s="44"/>
      <c r="AFZ473" s="44"/>
      <c r="AGA473" s="44"/>
      <c r="AGB473" s="44"/>
      <c r="AGC473" s="44"/>
      <c r="AGD473" s="44"/>
      <c r="AGE473" s="44"/>
      <c r="AGF473" s="44"/>
      <c r="AGG473" s="44"/>
      <c r="AGH473" s="44"/>
      <c r="AGI473" s="44"/>
      <c r="AGJ473" s="44"/>
      <c r="AGK473" s="44"/>
      <c r="AGL473" s="44"/>
      <c r="AGM473" s="44"/>
      <c r="AGN473" s="44"/>
      <c r="AGO473" s="44"/>
      <c r="AGP473" s="44"/>
      <c r="AGQ473" s="44"/>
      <c r="AGR473" s="44"/>
      <c r="AGS473" s="44"/>
      <c r="AGT473" s="44"/>
      <c r="AGU473" s="44"/>
      <c r="AGV473" s="44"/>
      <c r="AGW473" s="44"/>
      <c r="AGX473" s="44"/>
      <c r="AGY473" s="44"/>
      <c r="AGZ473" s="44"/>
      <c r="AHA473" s="44"/>
      <c r="AHB473" s="44"/>
      <c r="AHC473" s="44"/>
      <c r="AHD473" s="44"/>
      <c r="AHE473" s="44"/>
      <c r="AHF473" s="44"/>
      <c r="AHG473" s="44"/>
      <c r="AHH473" s="44"/>
      <c r="AHI473" s="44"/>
      <c r="AHJ473" s="44"/>
      <c r="AHK473" s="44"/>
      <c r="AHL473" s="44"/>
      <c r="AHM473" s="44"/>
      <c r="AHN473" s="44"/>
      <c r="AHO473" s="44"/>
      <c r="AHP473" s="44"/>
      <c r="AHQ473" s="44"/>
      <c r="AHR473" s="44"/>
      <c r="AHS473" s="44"/>
      <c r="AHT473" s="44"/>
      <c r="AHU473" s="44"/>
      <c r="AHV473" s="44"/>
      <c r="AHW473" s="44"/>
      <c r="AHX473" s="44"/>
      <c r="AHY473" s="44"/>
      <c r="AHZ473" s="44"/>
      <c r="AIA473" s="44"/>
      <c r="AIB473" s="44"/>
      <c r="AIC473" s="44"/>
      <c r="AID473" s="44"/>
      <c r="AIE473" s="44"/>
      <c r="AIF473" s="44"/>
      <c r="AIG473" s="44"/>
      <c r="AIH473" s="44"/>
      <c r="AII473" s="44"/>
      <c r="AIJ473" s="44"/>
      <c r="AIK473" s="44"/>
      <c r="AIL473" s="44"/>
      <c r="AIM473" s="44"/>
      <c r="AIN473" s="44"/>
      <c r="AIO473" s="44"/>
      <c r="AIP473" s="44"/>
      <c r="AIQ473" s="44"/>
      <c r="AIR473" s="44"/>
      <c r="AIS473" s="44"/>
      <c r="AIT473" s="44"/>
      <c r="AIU473" s="44"/>
      <c r="AIV473" s="44"/>
      <c r="AIW473" s="44"/>
      <c r="AIX473" s="44"/>
      <c r="AIY473" s="44"/>
      <c r="AIZ473" s="44"/>
      <c r="AJA473" s="44"/>
      <c r="AJB473" s="44"/>
      <c r="AJC473" s="44"/>
      <c r="AJD473" s="44"/>
      <c r="AJE473" s="44"/>
      <c r="AJF473" s="44"/>
      <c r="AJG473" s="44"/>
      <c r="AJH473" s="44"/>
      <c r="AJI473" s="44"/>
      <c r="AJJ473" s="44"/>
      <c r="AJK473" s="44"/>
      <c r="AJL473" s="44"/>
      <c r="AJM473" s="44"/>
      <c r="AJN473" s="44"/>
      <c r="AJO473" s="44"/>
      <c r="AJP473" s="44"/>
      <c r="AJQ473" s="44"/>
      <c r="AJR473" s="44"/>
      <c r="AJS473" s="44"/>
      <c r="AJT473" s="44"/>
      <c r="AJU473" s="44"/>
      <c r="AJV473" s="44"/>
      <c r="AJW473" s="44"/>
      <c r="AJX473" s="44"/>
      <c r="AJY473" s="44"/>
      <c r="AJZ473" s="44"/>
      <c r="AKA473" s="44"/>
      <c r="AKB473" s="44"/>
      <c r="AKC473" s="44"/>
      <c r="AKD473" s="44"/>
      <c r="AKE473" s="44"/>
      <c r="AKF473" s="44"/>
      <c r="AKG473" s="44"/>
      <c r="AKH473" s="44"/>
      <c r="AKI473" s="44"/>
      <c r="AKJ473" s="44"/>
      <c r="AKK473" s="44"/>
      <c r="AKL473" s="44"/>
      <c r="AKM473" s="44"/>
      <c r="AKN473" s="44"/>
      <c r="AKO473" s="44"/>
      <c r="AKP473" s="44"/>
      <c r="AKQ473" s="44"/>
      <c r="AKR473" s="44"/>
      <c r="AKS473" s="44"/>
      <c r="AKT473" s="44"/>
      <c r="AKU473" s="44"/>
      <c r="AKV473" s="44"/>
      <c r="AKW473" s="44"/>
      <c r="AKX473" s="44"/>
      <c r="AKY473" s="44"/>
      <c r="AKZ473" s="44"/>
      <c r="ALA473" s="44"/>
      <c r="ALB473" s="44"/>
      <c r="ALC473" s="44"/>
      <c r="ALD473" s="44"/>
      <c r="ALE473" s="44"/>
      <c r="ALF473" s="44"/>
      <c r="ALG473" s="44"/>
      <c r="ALH473" s="44"/>
      <c r="ALI473" s="44"/>
      <c r="ALJ473" s="44"/>
      <c r="ALK473" s="44"/>
      <c r="ALL473" s="44"/>
      <c r="ALM473" s="44"/>
      <c r="ALN473" s="44"/>
      <c r="ALO473" s="44"/>
      <c r="ALP473" s="44"/>
      <c r="ALQ473" s="44"/>
      <c r="ALR473" s="44"/>
      <c r="ALS473" s="44"/>
      <c r="ALT473" s="44"/>
      <c r="ALU473" s="44"/>
      <c r="ALV473" s="44"/>
      <c r="ALW473" s="44"/>
      <c r="ALX473" s="44"/>
      <c r="ALY473" s="44"/>
      <c r="ALZ473" s="44"/>
      <c r="AMA473" s="44"/>
      <c r="AMB473" s="44"/>
      <c r="AMC473" s="44"/>
      <c r="AMD473" s="44"/>
      <c r="AME473" s="44"/>
      <c r="AMF473" s="44"/>
      <c r="AMG473" s="44"/>
      <c r="AMH473" s="44"/>
      <c r="AMI473" s="44"/>
      <c r="AMJ473" s="44"/>
      <c r="AMK473" s="44"/>
      <c r="AML473" s="44"/>
      <c r="AMM473" s="44"/>
      <c r="AMN473" s="44"/>
      <c r="AMO473" s="44"/>
      <c r="AMP473" s="44"/>
      <c r="AMQ473" s="44"/>
      <c r="AMR473" s="44"/>
      <c r="AMS473" s="44"/>
      <c r="AMT473" s="44"/>
      <c r="AMU473" s="44"/>
      <c r="AMV473" s="44"/>
      <c r="AMW473" s="44"/>
      <c r="AMX473" s="44"/>
      <c r="AMY473" s="44"/>
      <c r="AMZ473" s="44"/>
      <c r="ANA473" s="44"/>
      <c r="ANB473" s="44"/>
      <c r="ANC473" s="44"/>
      <c r="AND473" s="44"/>
      <c r="ANE473" s="44"/>
      <c r="ANF473" s="44"/>
      <c r="ANG473" s="44"/>
      <c r="ANH473" s="44"/>
      <c r="ANI473" s="44"/>
      <c r="ANJ473" s="44"/>
      <c r="ANK473" s="44"/>
      <c r="ANL473" s="44"/>
      <c r="ANM473" s="44"/>
      <c r="ANN473" s="44"/>
      <c r="ANO473" s="44"/>
      <c r="ANP473" s="44"/>
      <c r="ANQ473" s="44"/>
      <c r="ANR473" s="44"/>
      <c r="ANS473" s="44"/>
      <c r="ANT473" s="44"/>
      <c r="ANU473" s="44"/>
      <c r="ANV473" s="44"/>
      <c r="ANW473" s="44"/>
      <c r="ANX473" s="44"/>
      <c r="ANY473" s="44"/>
      <c r="ANZ473" s="44"/>
      <c r="AOA473" s="44"/>
      <c r="AOB473" s="44"/>
      <c r="AOC473" s="44"/>
      <c r="AOD473" s="44"/>
      <c r="AOE473" s="44"/>
      <c r="AOF473" s="44"/>
      <c r="AOG473" s="44"/>
      <c r="AOH473" s="44"/>
      <c r="AOI473" s="44"/>
      <c r="AOJ473" s="44"/>
      <c r="AOK473" s="44"/>
      <c r="AOL473" s="44"/>
      <c r="AOM473" s="44"/>
      <c r="AON473" s="44"/>
      <c r="AOO473" s="44"/>
      <c r="AOP473" s="44"/>
      <c r="AOQ473" s="44"/>
      <c r="AOR473" s="44"/>
      <c r="AOS473" s="44"/>
      <c r="AOT473" s="44"/>
      <c r="AOU473" s="44"/>
      <c r="AOV473" s="44"/>
      <c r="AOW473" s="44"/>
      <c r="AOX473" s="44"/>
      <c r="AOY473" s="44"/>
      <c r="AOZ473" s="44"/>
      <c r="APA473" s="44"/>
      <c r="APB473" s="44"/>
      <c r="APC473" s="44"/>
      <c r="APD473" s="44"/>
      <c r="APE473" s="44"/>
      <c r="APF473" s="44"/>
      <c r="APG473" s="44"/>
      <c r="APH473" s="44"/>
      <c r="API473" s="44"/>
      <c r="APJ473" s="44"/>
      <c r="APK473" s="44"/>
      <c r="APL473" s="44"/>
      <c r="APM473" s="44"/>
      <c r="APN473" s="44"/>
      <c r="APO473" s="44"/>
      <c r="APP473" s="44"/>
      <c r="APQ473" s="44"/>
      <c r="APR473" s="44"/>
      <c r="APS473" s="44"/>
      <c r="APT473" s="44"/>
      <c r="APU473" s="44"/>
      <c r="APV473" s="44"/>
      <c r="APW473" s="44"/>
      <c r="APX473" s="44"/>
      <c r="APY473" s="44"/>
      <c r="APZ473" s="44"/>
      <c r="AQA473" s="44"/>
      <c r="AQB473" s="44"/>
      <c r="AQC473" s="44"/>
      <c r="AQD473" s="44"/>
      <c r="AQE473" s="44"/>
      <c r="AQF473" s="44"/>
      <c r="AQG473" s="44"/>
      <c r="AQH473" s="44"/>
      <c r="AQI473" s="44"/>
      <c r="AQJ473" s="44"/>
      <c r="AQK473" s="44"/>
      <c r="AQL473" s="44"/>
      <c r="AQM473" s="44"/>
      <c r="AQN473" s="44"/>
      <c r="AQO473" s="44"/>
      <c r="AQP473" s="44"/>
      <c r="AQQ473" s="44"/>
      <c r="AQR473" s="44"/>
      <c r="AQS473" s="44"/>
      <c r="AQT473" s="44"/>
      <c r="AQU473" s="44"/>
      <c r="AQV473" s="44"/>
      <c r="AQW473" s="44"/>
      <c r="AQX473" s="44"/>
      <c r="AQY473" s="44"/>
      <c r="AQZ473" s="44"/>
      <c r="ARA473" s="44"/>
      <c r="ARB473" s="44"/>
      <c r="ARC473" s="44"/>
      <c r="ARD473" s="44"/>
      <c r="ARE473" s="44"/>
      <c r="ARF473" s="44"/>
      <c r="ARG473" s="44"/>
      <c r="ARH473" s="44"/>
      <c r="ARI473" s="44"/>
      <c r="ARJ473" s="44"/>
      <c r="ARK473" s="44"/>
      <c r="ARL473" s="44"/>
      <c r="ARM473" s="44"/>
      <c r="ARN473" s="44"/>
      <c r="ARO473" s="44"/>
      <c r="ARP473" s="44"/>
      <c r="ARQ473" s="44"/>
      <c r="ARR473" s="44"/>
      <c r="ARS473" s="44"/>
      <c r="ART473" s="44"/>
      <c r="ARU473" s="44"/>
      <c r="ARV473" s="44"/>
      <c r="ARW473" s="44"/>
      <c r="ARX473" s="44"/>
      <c r="ARY473" s="44"/>
      <c r="ARZ473" s="44"/>
      <c r="ASA473" s="44"/>
      <c r="ASB473" s="44"/>
      <c r="ASC473" s="44"/>
      <c r="ASD473" s="44"/>
      <c r="ASE473" s="44"/>
      <c r="ASF473" s="44"/>
      <c r="ASG473" s="44"/>
      <c r="ASH473" s="44"/>
      <c r="ASI473" s="44"/>
      <c r="ASJ473" s="44"/>
      <c r="ASK473" s="44"/>
      <c r="ASL473" s="44"/>
      <c r="ASM473" s="44"/>
      <c r="ASN473" s="44"/>
      <c r="ASO473" s="44"/>
      <c r="ASP473" s="44"/>
      <c r="ASQ473" s="44"/>
      <c r="ASR473" s="44"/>
      <c r="ASS473" s="44"/>
      <c r="AST473" s="44"/>
      <c r="ASU473" s="44"/>
      <c r="ASV473" s="44"/>
      <c r="ASW473" s="44"/>
      <c r="ASX473" s="44"/>
      <c r="ASY473" s="44"/>
      <c r="ASZ473" s="44"/>
      <c r="ATA473" s="44"/>
      <c r="ATB473" s="44"/>
      <c r="ATC473" s="44"/>
      <c r="ATD473" s="44"/>
      <c r="ATE473" s="44"/>
      <c r="ATF473" s="44"/>
      <c r="ATG473" s="44"/>
      <c r="ATH473" s="44"/>
      <c r="ATI473" s="44"/>
      <c r="ATJ473" s="44"/>
      <c r="ATK473" s="44"/>
      <c r="ATL473" s="44"/>
      <c r="ATM473" s="44"/>
      <c r="ATN473" s="44"/>
      <c r="ATO473" s="44"/>
      <c r="ATP473" s="44"/>
      <c r="ATQ473" s="44"/>
      <c r="ATR473" s="44"/>
      <c r="ATS473" s="44"/>
      <c r="ATT473" s="44"/>
      <c r="ATU473" s="44"/>
      <c r="ATV473" s="44"/>
      <c r="ATW473" s="44"/>
      <c r="ATX473" s="44"/>
      <c r="ATY473" s="44"/>
      <c r="ATZ473" s="44"/>
      <c r="AUA473" s="44"/>
      <c r="AUB473" s="44"/>
      <c r="AUC473" s="44"/>
      <c r="AUD473" s="44"/>
      <c r="AUE473" s="44"/>
      <c r="AUF473" s="44"/>
      <c r="AUG473" s="44"/>
      <c r="AUH473" s="44"/>
      <c r="AUI473" s="44"/>
      <c r="AUJ473" s="44"/>
      <c r="AUK473" s="44"/>
      <c r="AUL473" s="44"/>
      <c r="AUM473" s="44"/>
      <c r="AUN473" s="44"/>
      <c r="AUO473" s="44"/>
      <c r="AUP473" s="44"/>
      <c r="AUQ473" s="44"/>
      <c r="AUR473" s="44"/>
      <c r="AUS473" s="44"/>
      <c r="AUT473" s="44"/>
      <c r="AUU473" s="44"/>
      <c r="AUV473" s="44"/>
      <c r="AUW473" s="44"/>
      <c r="AUX473" s="44"/>
      <c r="AUY473" s="44"/>
      <c r="AUZ473" s="44"/>
      <c r="AVA473" s="44"/>
      <c r="AVB473" s="44"/>
      <c r="AVC473" s="44"/>
      <c r="AVD473" s="44"/>
      <c r="AVE473" s="44"/>
      <c r="AVF473" s="44"/>
      <c r="AVG473" s="44"/>
      <c r="AVH473" s="44"/>
      <c r="AVI473" s="44"/>
      <c r="AVJ473" s="44"/>
      <c r="AVK473" s="44"/>
      <c r="AVL473" s="44"/>
      <c r="AVM473" s="44"/>
      <c r="AVN473" s="44"/>
      <c r="AVO473" s="44"/>
      <c r="AVP473" s="44"/>
      <c r="AVQ473" s="44"/>
      <c r="AVR473" s="44"/>
      <c r="AVS473" s="44"/>
      <c r="AVT473" s="44"/>
      <c r="AVU473" s="44"/>
      <c r="AVV473" s="44"/>
      <c r="AVW473" s="44"/>
      <c r="AVX473" s="44"/>
      <c r="AVY473" s="44"/>
      <c r="AVZ473" s="44"/>
      <c r="AWA473" s="44"/>
      <c r="AWB473" s="44"/>
      <c r="AWC473" s="44"/>
      <c r="AWD473" s="44"/>
      <c r="AWE473" s="44"/>
      <c r="AWF473" s="44"/>
      <c r="AWG473" s="44"/>
      <c r="AWH473" s="44"/>
      <c r="AWI473" s="44"/>
      <c r="AWJ473" s="44"/>
      <c r="AWK473" s="44"/>
      <c r="AWL473" s="44"/>
      <c r="AWM473" s="44"/>
      <c r="AWN473" s="44"/>
      <c r="AWO473" s="44"/>
      <c r="AWP473" s="44"/>
      <c r="AWQ473" s="44"/>
      <c r="AWR473" s="44"/>
      <c r="AWS473" s="44"/>
      <c r="AWT473" s="44"/>
      <c r="AWU473" s="44"/>
      <c r="AWV473" s="44"/>
      <c r="AWW473" s="44"/>
      <c r="AWX473" s="44"/>
      <c r="AWY473" s="44"/>
      <c r="AWZ473" s="44"/>
      <c r="AXA473" s="44"/>
      <c r="AXB473" s="44"/>
      <c r="AXC473" s="44"/>
      <c r="AXD473" s="44"/>
      <c r="AXE473" s="44"/>
      <c r="AXF473" s="44"/>
      <c r="AXG473" s="44"/>
      <c r="AXH473" s="44"/>
      <c r="AXI473" s="44"/>
      <c r="AXJ473" s="44"/>
      <c r="AXK473" s="44"/>
      <c r="AXL473" s="44"/>
      <c r="AXM473" s="44"/>
      <c r="AXN473" s="44"/>
      <c r="AXO473" s="44"/>
      <c r="AXP473" s="44"/>
      <c r="AXQ473" s="44"/>
      <c r="AXR473" s="44"/>
      <c r="AXS473" s="44"/>
      <c r="AXT473" s="44"/>
      <c r="AXU473" s="44"/>
      <c r="AXV473" s="44"/>
      <c r="AXW473" s="44"/>
      <c r="AXX473" s="44"/>
      <c r="AXY473" s="44"/>
      <c r="AXZ473" s="44"/>
      <c r="AYA473" s="44"/>
      <c r="AYB473" s="44"/>
      <c r="AYC473" s="44"/>
      <c r="AYD473" s="44"/>
      <c r="AYE473" s="44"/>
      <c r="AYF473" s="44"/>
      <c r="AYG473" s="44"/>
      <c r="AYH473" s="44"/>
      <c r="AYI473" s="44"/>
      <c r="AYJ473" s="44"/>
      <c r="AYK473" s="44"/>
      <c r="AYL473" s="44"/>
      <c r="AYM473" s="44"/>
      <c r="AYN473" s="44"/>
      <c r="AYO473" s="44"/>
      <c r="AYP473" s="44"/>
      <c r="AYQ473" s="44"/>
      <c r="AYR473" s="44"/>
      <c r="AYS473" s="44"/>
      <c r="AYT473" s="44"/>
      <c r="AYU473" s="44"/>
      <c r="AYV473" s="44"/>
      <c r="AYW473" s="44"/>
      <c r="AYX473" s="44"/>
      <c r="AYY473" s="44"/>
      <c r="AYZ473" s="44"/>
      <c r="AZA473" s="44"/>
      <c r="AZB473" s="44"/>
      <c r="AZC473" s="44"/>
      <c r="AZD473" s="44"/>
      <c r="AZE473" s="44"/>
      <c r="AZF473" s="44"/>
      <c r="AZG473" s="44"/>
      <c r="AZH473" s="44"/>
      <c r="AZI473" s="44"/>
      <c r="AZJ473" s="44"/>
      <c r="AZK473" s="44"/>
      <c r="AZL473" s="44"/>
      <c r="AZM473" s="44"/>
      <c r="AZN473" s="44"/>
      <c r="AZO473" s="44"/>
      <c r="AZP473" s="44"/>
      <c r="AZQ473" s="44"/>
      <c r="AZR473" s="44"/>
      <c r="AZS473" s="44"/>
      <c r="AZT473" s="44"/>
      <c r="AZU473" s="44"/>
      <c r="AZV473" s="44"/>
      <c r="AZW473" s="44"/>
      <c r="AZX473" s="44"/>
      <c r="AZY473" s="44"/>
      <c r="AZZ473" s="44"/>
      <c r="BAA473" s="44"/>
      <c r="BAB473" s="44"/>
      <c r="BAC473" s="44"/>
      <c r="BAD473" s="44"/>
      <c r="BAE473" s="44"/>
      <c r="BAF473" s="44"/>
      <c r="BAG473" s="44"/>
      <c r="BAH473" s="44"/>
      <c r="BAI473" s="44"/>
      <c r="BAJ473" s="44"/>
      <c r="BAK473" s="44"/>
      <c r="BAL473" s="44"/>
      <c r="BAM473" s="44"/>
      <c r="BAN473" s="44"/>
      <c r="BAO473" s="44"/>
      <c r="BAP473" s="44"/>
      <c r="BAQ473" s="44"/>
      <c r="BAR473" s="44"/>
      <c r="BAS473" s="44"/>
      <c r="BAT473" s="44"/>
      <c r="BAU473" s="44"/>
      <c r="BAV473" s="44"/>
      <c r="BAW473" s="44"/>
      <c r="BAX473" s="44"/>
      <c r="BAY473" s="44"/>
      <c r="BAZ473" s="44"/>
      <c r="BBA473" s="44"/>
      <c r="BBB473" s="44"/>
      <c r="BBC473" s="44"/>
      <c r="BBD473" s="44"/>
      <c r="BBE473" s="44"/>
      <c r="BBF473" s="44"/>
      <c r="BBG473" s="44"/>
      <c r="BBH473" s="44"/>
      <c r="BBI473" s="44"/>
      <c r="BBJ473" s="44"/>
      <c r="BBK473" s="44"/>
      <c r="BBL473" s="44"/>
      <c r="BBM473" s="44"/>
      <c r="BBN473" s="44"/>
      <c r="BBO473" s="44"/>
      <c r="BBP473" s="44"/>
      <c r="BBQ473" s="44"/>
      <c r="BBR473" s="44"/>
      <c r="BBS473" s="44"/>
      <c r="BBT473" s="44"/>
      <c r="BBU473" s="44"/>
      <c r="BBV473" s="44"/>
      <c r="BBW473" s="44"/>
      <c r="BBX473" s="44"/>
      <c r="BBY473" s="44"/>
      <c r="BBZ473" s="44"/>
      <c r="BCA473" s="44"/>
      <c r="BCB473" s="44"/>
      <c r="BCC473" s="44"/>
      <c r="BCD473" s="44"/>
      <c r="BCE473" s="44"/>
      <c r="BCF473" s="44"/>
      <c r="BCG473" s="44"/>
      <c r="BCH473" s="44"/>
      <c r="BCI473" s="44"/>
      <c r="BCJ473" s="44"/>
      <c r="BCK473" s="44"/>
      <c r="BCL473" s="44"/>
      <c r="BCM473" s="44"/>
      <c r="BCN473" s="44"/>
      <c r="BCO473" s="44"/>
      <c r="BCP473" s="44"/>
      <c r="BCQ473" s="44"/>
      <c r="BCR473" s="44"/>
      <c r="BCS473" s="44"/>
      <c r="BCT473" s="44"/>
      <c r="BCU473" s="44"/>
      <c r="BCV473" s="44"/>
      <c r="BCW473" s="44"/>
      <c r="BCX473" s="44"/>
      <c r="BCY473" s="44"/>
      <c r="BCZ473" s="44"/>
      <c r="BDA473" s="44"/>
      <c r="BDB473" s="44"/>
      <c r="BDC473" s="44"/>
      <c r="BDD473" s="44"/>
      <c r="BDE473" s="44"/>
      <c r="BDF473" s="44"/>
      <c r="BDG473" s="44"/>
      <c r="BDH473" s="44"/>
      <c r="BDI473" s="44"/>
      <c r="BDJ473" s="44"/>
      <c r="BDK473" s="44"/>
      <c r="BDL473" s="44"/>
      <c r="BDM473" s="44"/>
      <c r="BDN473" s="44"/>
      <c r="BDO473" s="44"/>
      <c r="BDP473" s="44"/>
      <c r="BDQ473" s="44"/>
      <c r="BDR473" s="44"/>
      <c r="BDS473" s="44"/>
      <c r="BDT473" s="44"/>
      <c r="BDU473" s="44"/>
      <c r="BDV473" s="44"/>
      <c r="BDW473" s="44"/>
      <c r="BDX473" s="44"/>
      <c r="BDY473" s="44"/>
      <c r="BDZ473" s="44"/>
      <c r="BEA473" s="44"/>
      <c r="BEB473" s="44"/>
      <c r="BEC473" s="44"/>
      <c r="BED473" s="44"/>
      <c r="BEE473" s="44"/>
      <c r="BEF473" s="44"/>
      <c r="BEG473" s="44"/>
      <c r="BEH473" s="44"/>
      <c r="BEI473" s="44"/>
      <c r="BEJ473" s="44"/>
      <c r="BEK473" s="44"/>
      <c r="BEL473" s="44"/>
      <c r="BEM473" s="44"/>
      <c r="BEN473" s="44"/>
      <c r="BEO473" s="44"/>
      <c r="BEP473" s="44"/>
      <c r="BEQ473" s="44"/>
      <c r="BER473" s="44"/>
      <c r="BES473" s="44"/>
      <c r="BET473" s="44"/>
      <c r="BEU473" s="44"/>
      <c r="BEV473" s="44"/>
      <c r="BEW473" s="44"/>
      <c r="BEX473" s="44"/>
      <c r="BEY473" s="44"/>
      <c r="BEZ473" s="44"/>
      <c r="BFA473" s="44"/>
      <c r="BFB473" s="44"/>
      <c r="BFC473" s="44"/>
      <c r="BFD473" s="44"/>
      <c r="BFE473" s="44"/>
      <c r="BFF473" s="44"/>
      <c r="BFG473" s="44"/>
      <c r="BFH473" s="44"/>
      <c r="BFI473" s="44"/>
      <c r="BFJ473" s="44"/>
      <c r="BFK473" s="44"/>
      <c r="BFL473" s="44"/>
      <c r="BFM473" s="44"/>
      <c r="BFN473" s="44"/>
      <c r="BFO473" s="44"/>
      <c r="BFP473" s="44"/>
      <c r="BFQ473" s="44"/>
      <c r="BFR473" s="44"/>
      <c r="BFS473" s="44"/>
      <c r="BFT473" s="44"/>
      <c r="BFU473" s="44"/>
      <c r="BFV473" s="44"/>
      <c r="BFW473" s="44"/>
      <c r="BFX473" s="44"/>
      <c r="BFY473" s="44"/>
      <c r="BFZ473" s="44"/>
      <c r="BGA473" s="44"/>
      <c r="BGB473" s="44"/>
      <c r="BGC473" s="44"/>
      <c r="BGD473" s="44"/>
      <c r="BGE473" s="44"/>
      <c r="BGF473" s="44"/>
      <c r="BGG473" s="44"/>
      <c r="BGH473" s="44"/>
      <c r="BGI473" s="44"/>
      <c r="BGJ473" s="44"/>
      <c r="BGK473" s="44"/>
      <c r="BGL473" s="44"/>
      <c r="BGM473" s="44"/>
      <c r="BGN473" s="44"/>
      <c r="BGO473" s="44"/>
      <c r="BGP473" s="44"/>
      <c r="BGQ473" s="44"/>
      <c r="BGR473" s="44"/>
      <c r="BGS473" s="44"/>
      <c r="BGT473" s="44"/>
      <c r="BGU473" s="44"/>
      <c r="BGV473" s="44"/>
      <c r="BGW473" s="44"/>
      <c r="BGX473" s="44"/>
      <c r="BGY473" s="44"/>
      <c r="BGZ473" s="44"/>
      <c r="BHA473" s="44"/>
      <c r="BHB473" s="44"/>
      <c r="BHC473" s="44"/>
      <c r="BHD473" s="44"/>
      <c r="BHE473" s="44"/>
      <c r="BHF473" s="44"/>
      <c r="BHG473" s="44"/>
      <c r="BHH473" s="44"/>
      <c r="BHI473" s="44"/>
      <c r="BHJ473" s="44"/>
      <c r="BHK473" s="44"/>
      <c r="BHL473" s="44"/>
      <c r="BHM473" s="44"/>
      <c r="BHN473" s="44"/>
      <c r="BHO473" s="44"/>
      <c r="BHP473" s="44"/>
      <c r="BHQ473" s="44"/>
      <c r="BHR473" s="44"/>
      <c r="BHS473" s="44"/>
      <c r="BHT473" s="44"/>
      <c r="BHU473" s="44"/>
      <c r="BHV473" s="44"/>
      <c r="BHW473" s="44"/>
      <c r="BHX473" s="44"/>
      <c r="BHY473" s="44"/>
      <c r="BHZ473" s="44"/>
      <c r="BIA473" s="44"/>
      <c r="BIB473" s="44"/>
      <c r="BIC473" s="44"/>
      <c r="BID473" s="44"/>
      <c r="BIE473" s="44"/>
      <c r="BIF473" s="44"/>
      <c r="BIG473" s="44"/>
      <c r="BIH473" s="44"/>
      <c r="BII473" s="44"/>
      <c r="BIJ473" s="44"/>
      <c r="BIK473" s="44"/>
      <c r="BIL473" s="44"/>
      <c r="BIM473" s="44"/>
      <c r="BIN473" s="44"/>
      <c r="BIO473" s="44"/>
      <c r="BIP473" s="44"/>
      <c r="BIQ473" s="44"/>
      <c r="BIR473" s="44"/>
      <c r="BIS473" s="44"/>
      <c r="BIT473" s="44"/>
      <c r="BIU473" s="44"/>
      <c r="BIV473" s="44"/>
      <c r="BIW473" s="44"/>
      <c r="BIX473" s="44"/>
      <c r="BIY473" s="44"/>
      <c r="BIZ473" s="44"/>
      <c r="BJA473" s="44"/>
      <c r="BJB473" s="44"/>
      <c r="BJC473" s="44"/>
      <c r="BJD473" s="44"/>
      <c r="BJE473" s="44"/>
      <c r="BJF473" s="44"/>
      <c r="BJG473" s="44"/>
      <c r="BJH473" s="44"/>
      <c r="BJI473" s="44"/>
      <c r="BJJ473" s="44"/>
      <c r="BJK473" s="44"/>
      <c r="BJL473" s="44"/>
      <c r="BJM473" s="44"/>
      <c r="BJN473" s="44"/>
      <c r="BJO473" s="44"/>
      <c r="BJP473" s="44"/>
      <c r="BJQ473" s="44"/>
      <c r="BJR473" s="44"/>
      <c r="BJS473" s="44"/>
      <c r="BJT473" s="44"/>
      <c r="BJU473" s="44"/>
      <c r="BJV473" s="44"/>
      <c r="BJW473" s="44"/>
      <c r="BJX473" s="44"/>
      <c r="BJY473" s="44"/>
      <c r="BJZ473" s="44"/>
      <c r="BKA473" s="44"/>
      <c r="BKB473" s="44"/>
      <c r="BKC473" s="44"/>
      <c r="BKD473" s="44"/>
      <c r="BKE473" s="44"/>
      <c r="BKF473" s="44"/>
      <c r="BKG473" s="44"/>
      <c r="BKH473" s="44"/>
      <c r="BKI473" s="44"/>
      <c r="BKJ473" s="44"/>
      <c r="BKK473" s="44"/>
      <c r="BKL473" s="44"/>
      <c r="BKM473" s="44"/>
      <c r="BKN473" s="44"/>
      <c r="BKO473" s="44"/>
      <c r="BKP473" s="44"/>
      <c r="BKQ473" s="44"/>
      <c r="BKR473" s="44"/>
      <c r="BKS473" s="44"/>
      <c r="BKT473" s="44"/>
      <c r="BKU473" s="44"/>
      <c r="BKV473" s="44"/>
      <c r="BKW473" s="44"/>
      <c r="BKX473" s="44"/>
      <c r="BKY473" s="44"/>
      <c r="BKZ473" s="44"/>
      <c r="BLA473" s="44"/>
      <c r="BLB473" s="44"/>
      <c r="BLC473" s="44"/>
      <c r="BLD473" s="44"/>
      <c r="BLE473" s="44"/>
      <c r="BLF473" s="44"/>
      <c r="BLG473" s="44"/>
      <c r="BLH473" s="44"/>
      <c r="BLI473" s="44"/>
      <c r="BLJ473" s="44"/>
      <c r="BLK473" s="44"/>
      <c r="BLL473" s="44"/>
      <c r="BLM473" s="44"/>
      <c r="BLN473" s="44"/>
      <c r="BLO473" s="44"/>
      <c r="BLP473" s="44"/>
      <c r="BLQ473" s="44"/>
      <c r="BLR473" s="44"/>
      <c r="BLS473" s="44"/>
      <c r="BLT473" s="44"/>
      <c r="BLU473" s="44"/>
      <c r="BLV473" s="44"/>
      <c r="BLW473" s="44"/>
      <c r="BLX473" s="44"/>
      <c r="BLY473" s="44"/>
      <c r="BLZ473" s="44"/>
      <c r="BMA473" s="44"/>
      <c r="BMB473" s="44"/>
      <c r="BMC473" s="44"/>
      <c r="BMD473" s="44"/>
      <c r="BME473" s="44"/>
      <c r="BMF473" s="44"/>
      <c r="BMG473" s="44"/>
      <c r="BMH473" s="44"/>
      <c r="BMI473" s="44"/>
      <c r="BMJ473" s="44"/>
      <c r="BMK473" s="44"/>
      <c r="BML473" s="44"/>
      <c r="BMM473" s="44"/>
      <c r="BMN473" s="44"/>
      <c r="BMO473" s="44"/>
      <c r="BMP473" s="44"/>
      <c r="BMQ473" s="44"/>
      <c r="BMR473" s="44"/>
      <c r="BMS473" s="44"/>
      <c r="BMT473" s="44"/>
      <c r="BMU473" s="44"/>
      <c r="BMV473" s="44"/>
      <c r="BMW473" s="44"/>
      <c r="BMX473" s="44"/>
      <c r="BMY473" s="44"/>
      <c r="BMZ473" s="44"/>
      <c r="BNA473" s="44"/>
      <c r="BNB473" s="44"/>
      <c r="BNC473" s="44"/>
      <c r="BND473" s="44"/>
      <c r="BNE473" s="44"/>
      <c r="BNF473" s="44"/>
      <c r="BNG473" s="44"/>
      <c r="BNH473" s="44"/>
      <c r="BNI473" s="44"/>
      <c r="BNJ473" s="44"/>
      <c r="BNK473" s="44"/>
      <c r="BNL473" s="44"/>
      <c r="BNM473" s="44"/>
      <c r="BNN473" s="44"/>
      <c r="BNO473" s="44"/>
      <c r="BNP473" s="44"/>
      <c r="BNQ473" s="44"/>
      <c r="BNR473" s="44"/>
      <c r="BNS473" s="44"/>
      <c r="BNT473" s="44"/>
      <c r="BNU473" s="44"/>
      <c r="BNV473" s="44"/>
      <c r="BNW473" s="44"/>
      <c r="BNX473" s="44"/>
      <c r="BNY473" s="44"/>
      <c r="BNZ473" s="44"/>
      <c r="BOA473" s="44"/>
      <c r="BOB473" s="44"/>
      <c r="BOC473" s="44"/>
      <c r="BOD473" s="44"/>
      <c r="BOE473" s="44"/>
      <c r="BOF473" s="44"/>
      <c r="BOG473" s="44"/>
      <c r="BOH473" s="44"/>
      <c r="BOI473" s="44"/>
      <c r="BOJ473" s="44"/>
      <c r="BOK473" s="44"/>
      <c r="BOL473" s="44"/>
      <c r="BOM473" s="44"/>
      <c r="BON473" s="44"/>
      <c r="BOO473" s="44"/>
      <c r="BOP473" s="44"/>
      <c r="BOQ473" s="44"/>
      <c r="BOR473" s="44"/>
      <c r="BOS473" s="44"/>
      <c r="BOT473" s="44"/>
      <c r="BOU473" s="44"/>
      <c r="BOV473" s="44"/>
      <c r="BOW473" s="44"/>
      <c r="BOX473" s="44"/>
      <c r="BOY473" s="44"/>
      <c r="BOZ473" s="44"/>
      <c r="BPA473" s="44"/>
      <c r="BPB473" s="44"/>
      <c r="BPC473" s="44"/>
      <c r="BPD473" s="44"/>
      <c r="BPE473" s="44"/>
      <c r="BPF473" s="44"/>
      <c r="BPG473" s="44"/>
      <c r="BPH473" s="44"/>
      <c r="BPI473" s="44"/>
      <c r="BPJ473" s="44"/>
      <c r="BPK473" s="44"/>
      <c r="BPL473" s="44"/>
      <c r="BPM473" s="44"/>
      <c r="BPN473" s="44"/>
      <c r="BPO473" s="44"/>
      <c r="BPP473" s="44"/>
      <c r="BPQ473" s="44"/>
      <c r="BPR473" s="44"/>
      <c r="BPS473" s="44"/>
      <c r="BPT473" s="44"/>
      <c r="BPU473" s="44"/>
      <c r="BPV473" s="44"/>
      <c r="BPW473" s="44"/>
      <c r="BPX473" s="44"/>
      <c r="BPY473" s="44"/>
      <c r="BPZ473" s="44"/>
      <c r="BQA473" s="44"/>
      <c r="BQB473" s="44"/>
      <c r="BQC473" s="44"/>
      <c r="BQD473" s="44"/>
      <c r="BQE473" s="44"/>
      <c r="BQF473" s="44"/>
      <c r="BQG473" s="44"/>
      <c r="BQH473" s="44"/>
      <c r="BQI473" s="44"/>
      <c r="BQJ473" s="44"/>
      <c r="BQK473" s="44"/>
      <c r="BQL473" s="44"/>
      <c r="BQM473" s="44"/>
      <c r="BQN473" s="44"/>
      <c r="BQO473" s="44"/>
      <c r="BQP473" s="44"/>
      <c r="BQQ473" s="44"/>
      <c r="BQR473" s="44"/>
      <c r="BQS473" s="44"/>
      <c r="BQT473" s="44"/>
      <c r="BQU473" s="44"/>
      <c r="BQV473" s="44"/>
      <c r="BQW473" s="44"/>
      <c r="BQX473" s="44"/>
      <c r="BQY473" s="44"/>
      <c r="BQZ473" s="44"/>
      <c r="BRA473" s="44"/>
      <c r="BRB473" s="44"/>
      <c r="BRC473" s="44"/>
      <c r="BRD473" s="44"/>
      <c r="BRE473" s="44"/>
      <c r="BRF473" s="44"/>
      <c r="BRG473" s="44"/>
      <c r="BRH473" s="44"/>
      <c r="BRI473" s="44"/>
      <c r="BRJ473" s="44"/>
      <c r="BRK473" s="44"/>
      <c r="BRL473" s="44"/>
      <c r="BRM473" s="44"/>
      <c r="BRN473" s="44"/>
      <c r="BRO473" s="44"/>
      <c r="BRP473" s="44"/>
      <c r="BRQ473" s="44"/>
      <c r="BRR473" s="44"/>
      <c r="BRS473" s="44"/>
      <c r="BRT473" s="44"/>
      <c r="BRU473" s="44"/>
      <c r="BRV473" s="44"/>
      <c r="BRW473" s="44"/>
      <c r="BRX473" s="44"/>
      <c r="BRY473" s="44"/>
      <c r="BRZ473" s="44"/>
    </row>
    <row r="474" spans="1:1846" s="45" customFormat="1" x14ac:dyDescent="0.3">
      <c r="A474" s="812"/>
      <c r="B474" s="812"/>
      <c r="C474" s="793"/>
      <c r="D474" s="793"/>
      <c r="E474" s="542" t="s">
        <v>650</v>
      </c>
      <c r="F474" s="829"/>
      <c r="G474" s="804"/>
      <c r="H474" s="817"/>
      <c r="I474" s="816"/>
      <c r="J474" s="816"/>
      <c r="K474" s="816"/>
      <c r="L474" s="768"/>
      <c r="M474" s="933"/>
      <c r="N474" s="932"/>
      <c r="O474" s="932"/>
      <c r="P474" s="932"/>
      <c r="Q474" s="768"/>
      <c r="R474" s="837"/>
      <c r="S474" s="816"/>
      <c r="T474" s="816"/>
      <c r="U474" s="816"/>
      <c r="V474" s="815"/>
      <c r="W474" s="837"/>
      <c r="X474" s="816"/>
      <c r="Y474" s="816"/>
      <c r="Z474" s="815"/>
      <c r="AA474" s="897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44"/>
      <c r="DC474" s="44"/>
      <c r="DD474" s="44"/>
      <c r="DE474" s="44"/>
      <c r="DF474" s="44"/>
      <c r="DG474" s="44"/>
      <c r="DH474" s="44"/>
      <c r="DI474" s="44"/>
      <c r="DJ474" s="44"/>
      <c r="DK474" s="44"/>
      <c r="DL474" s="44"/>
      <c r="DM474" s="44"/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/>
      <c r="EA474" s="44"/>
      <c r="EB474" s="44"/>
      <c r="EC474" s="44"/>
      <c r="ED474" s="44"/>
      <c r="EE474" s="44"/>
      <c r="EF474" s="44"/>
      <c r="EG474" s="44"/>
      <c r="EH474" s="44"/>
      <c r="EI474" s="44"/>
      <c r="EJ474" s="44"/>
      <c r="EK474" s="44"/>
      <c r="EL474" s="44"/>
      <c r="EM474" s="44"/>
      <c r="EN474" s="44"/>
      <c r="EO474" s="44"/>
      <c r="EP474" s="44"/>
      <c r="EQ474" s="44"/>
      <c r="ER474" s="44"/>
      <c r="ES474" s="44"/>
      <c r="ET474" s="44"/>
      <c r="EU474" s="44"/>
      <c r="EV474" s="44"/>
      <c r="EW474" s="44"/>
      <c r="EX474" s="44"/>
      <c r="EY474" s="44"/>
      <c r="EZ474" s="44"/>
      <c r="FA474" s="44"/>
      <c r="FB474" s="44"/>
      <c r="FC474" s="44"/>
      <c r="FD474" s="44"/>
      <c r="FE474" s="44"/>
      <c r="FF474" s="44"/>
      <c r="FG474" s="44"/>
      <c r="FH474" s="44"/>
      <c r="FI474" s="44"/>
      <c r="FJ474" s="44"/>
      <c r="FK474" s="44"/>
      <c r="FL474" s="44"/>
      <c r="FM474" s="44"/>
      <c r="FN474" s="44"/>
      <c r="FO474" s="44"/>
      <c r="FP474" s="44"/>
      <c r="FQ474" s="44"/>
      <c r="FR474" s="44"/>
      <c r="FS474" s="44"/>
      <c r="FT474" s="44"/>
      <c r="FU474" s="44"/>
      <c r="FV474" s="44"/>
      <c r="FW474" s="44"/>
      <c r="FX474" s="44"/>
      <c r="FY474" s="44"/>
      <c r="FZ474" s="44"/>
      <c r="GA474" s="44"/>
      <c r="GB474" s="44"/>
      <c r="GC474" s="44"/>
      <c r="GD474" s="44"/>
      <c r="GE474" s="44"/>
      <c r="GF474" s="44"/>
      <c r="GG474" s="44"/>
      <c r="GH474" s="44"/>
      <c r="GI474" s="44"/>
      <c r="GJ474" s="44"/>
      <c r="GK474" s="44"/>
      <c r="GL474" s="44"/>
      <c r="GM474" s="44"/>
      <c r="GN474" s="44"/>
      <c r="GO474" s="44"/>
      <c r="GP474" s="44"/>
      <c r="GQ474" s="44"/>
      <c r="GR474" s="44"/>
      <c r="GS474" s="44"/>
      <c r="GT474" s="44"/>
      <c r="GU474" s="44"/>
      <c r="GV474" s="44"/>
      <c r="GW474" s="44"/>
      <c r="GX474" s="44"/>
      <c r="GY474" s="44"/>
      <c r="GZ474" s="44"/>
      <c r="HA474" s="44"/>
      <c r="HB474" s="44"/>
      <c r="HC474" s="44"/>
      <c r="HD474" s="44"/>
      <c r="HE474" s="44"/>
      <c r="HF474" s="44"/>
      <c r="HG474" s="44"/>
      <c r="HH474" s="44"/>
      <c r="HI474" s="44"/>
      <c r="HJ474" s="44"/>
      <c r="HK474" s="44"/>
      <c r="HL474" s="44"/>
      <c r="HM474" s="44"/>
      <c r="HN474" s="44"/>
      <c r="HO474" s="44"/>
      <c r="HP474" s="44"/>
      <c r="HQ474" s="44"/>
      <c r="HR474" s="44"/>
      <c r="HS474" s="44"/>
      <c r="HT474" s="44"/>
      <c r="HU474" s="44"/>
      <c r="HV474" s="44"/>
      <c r="HW474" s="44"/>
      <c r="HX474" s="44"/>
      <c r="HY474" s="44"/>
      <c r="HZ474" s="44"/>
      <c r="IA474" s="44"/>
      <c r="IB474" s="44"/>
      <c r="IC474" s="44"/>
      <c r="ID474" s="44"/>
      <c r="IE474" s="44"/>
      <c r="IF474" s="44"/>
      <c r="IG474" s="44"/>
      <c r="IH474" s="44"/>
      <c r="II474" s="44"/>
      <c r="IJ474" s="44"/>
      <c r="IK474" s="44"/>
      <c r="IL474" s="44"/>
      <c r="IM474" s="44"/>
      <c r="IN474" s="44"/>
      <c r="IO474" s="44"/>
      <c r="IP474" s="44"/>
      <c r="IQ474" s="44"/>
      <c r="IR474" s="44"/>
      <c r="IS474" s="44"/>
      <c r="IT474" s="44"/>
      <c r="IU474" s="44"/>
      <c r="IV474" s="44"/>
      <c r="IW474" s="44"/>
      <c r="IX474" s="44"/>
      <c r="IY474" s="44"/>
      <c r="IZ474" s="44"/>
      <c r="JA474" s="44"/>
      <c r="JB474" s="44"/>
      <c r="JC474" s="44"/>
      <c r="JD474" s="44"/>
      <c r="JE474" s="44"/>
      <c r="JF474" s="44"/>
      <c r="JG474" s="44"/>
      <c r="JH474" s="44"/>
      <c r="JI474" s="44"/>
      <c r="JJ474" s="44"/>
      <c r="JK474" s="44"/>
      <c r="JL474" s="44"/>
      <c r="JM474" s="44"/>
      <c r="JN474" s="44"/>
      <c r="JO474" s="44"/>
      <c r="JP474" s="44"/>
      <c r="JQ474" s="44"/>
      <c r="JR474" s="44"/>
      <c r="JS474" s="44"/>
      <c r="JT474" s="44"/>
      <c r="JU474" s="44"/>
      <c r="JV474" s="44"/>
      <c r="JW474" s="44"/>
      <c r="JX474" s="44"/>
      <c r="JY474" s="44"/>
      <c r="JZ474" s="44"/>
      <c r="KA474" s="44"/>
      <c r="KB474" s="44"/>
      <c r="KC474" s="44"/>
      <c r="KD474" s="44"/>
      <c r="KE474" s="44"/>
      <c r="KF474" s="44"/>
      <c r="KG474" s="44"/>
      <c r="KH474" s="44"/>
      <c r="KI474" s="44"/>
      <c r="KJ474" s="44"/>
      <c r="KK474" s="44"/>
      <c r="KL474" s="44"/>
      <c r="KM474" s="44"/>
      <c r="KN474" s="44"/>
      <c r="KO474" s="44"/>
      <c r="KP474" s="44"/>
      <c r="KQ474" s="44"/>
      <c r="KR474" s="44"/>
      <c r="KS474" s="44"/>
      <c r="KT474" s="44"/>
      <c r="KU474" s="44"/>
      <c r="KV474" s="44"/>
      <c r="KW474" s="44"/>
      <c r="KX474" s="44"/>
      <c r="KY474" s="44"/>
      <c r="KZ474" s="44"/>
      <c r="LA474" s="44"/>
      <c r="LB474" s="44"/>
      <c r="LC474" s="44"/>
      <c r="LD474" s="44"/>
      <c r="LE474" s="44"/>
      <c r="LF474" s="44"/>
      <c r="LG474" s="44"/>
      <c r="LH474" s="44"/>
      <c r="LI474" s="44"/>
      <c r="LJ474" s="44"/>
      <c r="LK474" s="44"/>
      <c r="LL474" s="44"/>
      <c r="LM474" s="44"/>
      <c r="LN474" s="44"/>
      <c r="LO474" s="44"/>
      <c r="LP474" s="44"/>
      <c r="LQ474" s="44"/>
      <c r="LR474" s="44"/>
      <c r="LS474" s="44"/>
      <c r="LT474" s="44"/>
      <c r="LU474" s="44"/>
      <c r="LV474" s="44"/>
      <c r="LW474" s="44"/>
      <c r="LX474" s="44"/>
      <c r="LY474" s="44"/>
      <c r="LZ474" s="44"/>
      <c r="MA474" s="44"/>
      <c r="MB474" s="44"/>
      <c r="MC474" s="44"/>
      <c r="MD474" s="44"/>
      <c r="ME474" s="44"/>
      <c r="MF474" s="44"/>
      <c r="MG474" s="44"/>
      <c r="MH474" s="44"/>
      <c r="MI474" s="44"/>
      <c r="MJ474" s="44"/>
      <c r="MK474" s="44"/>
      <c r="ML474" s="44"/>
      <c r="MM474" s="44"/>
      <c r="MN474" s="44"/>
      <c r="MO474" s="44"/>
      <c r="MP474" s="44"/>
      <c r="MQ474" s="44"/>
      <c r="MR474" s="44"/>
      <c r="MS474" s="44"/>
      <c r="MT474" s="44"/>
      <c r="MU474" s="44"/>
      <c r="MV474" s="44"/>
      <c r="MW474" s="44"/>
      <c r="MX474" s="44"/>
      <c r="MY474" s="44"/>
      <c r="MZ474" s="44"/>
      <c r="NA474" s="44"/>
      <c r="NB474" s="44"/>
      <c r="NC474" s="44"/>
      <c r="ND474" s="44"/>
      <c r="NE474" s="44"/>
      <c r="NF474" s="44"/>
      <c r="NG474" s="44"/>
      <c r="NH474" s="44"/>
      <c r="NI474" s="44"/>
      <c r="NJ474" s="44"/>
      <c r="NK474" s="44"/>
      <c r="NL474" s="44"/>
      <c r="NM474" s="44"/>
      <c r="NN474" s="44"/>
      <c r="NO474" s="44"/>
      <c r="NP474" s="44"/>
      <c r="NQ474" s="44"/>
      <c r="NR474" s="44"/>
      <c r="NS474" s="44"/>
      <c r="NT474" s="44"/>
      <c r="NU474" s="44"/>
      <c r="NV474" s="44"/>
      <c r="NW474" s="44"/>
      <c r="NX474" s="44"/>
      <c r="NY474" s="44"/>
      <c r="NZ474" s="44"/>
      <c r="OA474" s="44"/>
      <c r="OB474" s="44"/>
      <c r="OC474" s="44"/>
      <c r="OD474" s="44"/>
      <c r="OE474" s="44"/>
      <c r="OF474" s="44"/>
      <c r="OG474" s="44"/>
      <c r="OH474" s="44"/>
      <c r="OI474" s="44"/>
      <c r="OJ474" s="44"/>
      <c r="OK474" s="44"/>
      <c r="OL474" s="44"/>
      <c r="OM474" s="44"/>
      <c r="ON474" s="44"/>
      <c r="OO474" s="44"/>
      <c r="OP474" s="44"/>
      <c r="OQ474" s="44"/>
      <c r="OR474" s="44"/>
      <c r="OS474" s="44"/>
      <c r="OT474" s="44"/>
      <c r="OU474" s="44"/>
      <c r="OV474" s="44"/>
      <c r="OW474" s="44"/>
      <c r="OX474" s="44"/>
      <c r="OY474" s="44"/>
      <c r="OZ474" s="44"/>
      <c r="PA474" s="44"/>
      <c r="PB474" s="44"/>
      <c r="PC474" s="44"/>
      <c r="PD474" s="44"/>
      <c r="PE474" s="44"/>
      <c r="PF474" s="44"/>
      <c r="PG474" s="44"/>
      <c r="PH474" s="44"/>
      <c r="PI474" s="44"/>
      <c r="PJ474" s="44"/>
      <c r="PK474" s="44"/>
      <c r="PL474" s="44"/>
      <c r="PM474" s="44"/>
      <c r="PN474" s="44"/>
      <c r="PO474" s="44"/>
      <c r="PP474" s="44"/>
      <c r="PQ474" s="44"/>
      <c r="PR474" s="44"/>
      <c r="PS474" s="44"/>
      <c r="PT474" s="44"/>
      <c r="PU474" s="44"/>
      <c r="PV474" s="44"/>
      <c r="PW474" s="44"/>
      <c r="PX474" s="44"/>
      <c r="PY474" s="44"/>
      <c r="PZ474" s="44"/>
      <c r="QA474" s="44"/>
      <c r="QB474" s="44"/>
      <c r="QC474" s="44"/>
      <c r="QD474" s="44"/>
      <c r="QE474" s="44"/>
      <c r="QF474" s="44"/>
      <c r="QG474" s="44"/>
      <c r="QH474" s="44"/>
      <c r="QI474" s="44"/>
      <c r="QJ474" s="44"/>
      <c r="QK474" s="44"/>
      <c r="QL474" s="44"/>
      <c r="QM474" s="44"/>
      <c r="QN474" s="44"/>
      <c r="QO474" s="44"/>
      <c r="QP474" s="44"/>
      <c r="QQ474" s="44"/>
      <c r="QR474" s="44"/>
      <c r="QS474" s="44"/>
      <c r="QT474" s="44"/>
      <c r="QU474" s="44"/>
      <c r="QV474" s="44"/>
      <c r="QW474" s="44"/>
      <c r="QX474" s="44"/>
      <c r="QY474" s="44"/>
      <c r="QZ474" s="44"/>
      <c r="RA474" s="44"/>
      <c r="RB474" s="44"/>
      <c r="RC474" s="44"/>
      <c r="RD474" s="44"/>
      <c r="RE474" s="44"/>
      <c r="RF474" s="44"/>
      <c r="RG474" s="44"/>
      <c r="RH474" s="44"/>
      <c r="RI474" s="44"/>
      <c r="RJ474" s="44"/>
      <c r="RK474" s="44"/>
      <c r="RL474" s="44"/>
      <c r="RM474" s="44"/>
      <c r="RN474" s="44"/>
      <c r="RO474" s="44"/>
      <c r="RP474" s="44"/>
      <c r="RQ474" s="44"/>
      <c r="RR474" s="44"/>
      <c r="RS474" s="44"/>
      <c r="RT474" s="44"/>
      <c r="RU474" s="44"/>
      <c r="RV474" s="44"/>
      <c r="RW474" s="44"/>
      <c r="RX474" s="44"/>
      <c r="RY474" s="44"/>
      <c r="RZ474" s="44"/>
      <c r="SA474" s="44"/>
      <c r="SB474" s="44"/>
      <c r="SC474" s="44"/>
      <c r="SD474" s="44"/>
      <c r="SE474" s="44"/>
      <c r="SF474" s="44"/>
      <c r="SG474" s="44"/>
      <c r="SH474" s="44"/>
      <c r="SI474" s="44"/>
      <c r="SJ474" s="44"/>
      <c r="SK474" s="44"/>
      <c r="SL474" s="44"/>
      <c r="SM474" s="44"/>
      <c r="SN474" s="44"/>
      <c r="SO474" s="44"/>
      <c r="SP474" s="44"/>
      <c r="SQ474" s="44"/>
      <c r="SR474" s="44"/>
      <c r="SS474" s="44"/>
      <c r="ST474" s="44"/>
      <c r="SU474" s="44"/>
      <c r="SV474" s="44"/>
      <c r="SW474" s="44"/>
      <c r="SX474" s="44"/>
      <c r="SY474" s="44"/>
      <c r="SZ474" s="44"/>
      <c r="TA474" s="44"/>
      <c r="TB474" s="44"/>
      <c r="TC474" s="44"/>
      <c r="TD474" s="44"/>
      <c r="TE474" s="44"/>
      <c r="TF474" s="44"/>
      <c r="TG474" s="44"/>
      <c r="TH474" s="44"/>
      <c r="TI474" s="44"/>
      <c r="TJ474" s="44"/>
      <c r="TK474" s="44"/>
      <c r="TL474" s="44"/>
      <c r="TM474" s="44"/>
      <c r="TN474" s="44"/>
      <c r="TO474" s="44"/>
      <c r="TP474" s="44"/>
      <c r="TQ474" s="44"/>
      <c r="TR474" s="44"/>
      <c r="TS474" s="44"/>
      <c r="TT474" s="44"/>
      <c r="TU474" s="44"/>
      <c r="TV474" s="44"/>
      <c r="TW474" s="44"/>
      <c r="TX474" s="44"/>
      <c r="TY474" s="44"/>
      <c r="TZ474" s="44"/>
      <c r="UA474" s="44"/>
      <c r="UB474" s="44"/>
      <c r="UC474" s="44"/>
      <c r="UD474" s="44"/>
      <c r="UE474" s="44"/>
      <c r="UF474" s="44"/>
      <c r="UG474" s="44"/>
      <c r="UH474" s="44"/>
      <c r="UI474" s="44"/>
      <c r="UJ474" s="44"/>
      <c r="UK474" s="44"/>
      <c r="UL474" s="44"/>
      <c r="UM474" s="44"/>
      <c r="UN474" s="44"/>
      <c r="UO474" s="44"/>
      <c r="UP474" s="44"/>
      <c r="UQ474" s="44"/>
      <c r="UR474" s="44"/>
      <c r="US474" s="44"/>
      <c r="UT474" s="44"/>
      <c r="UU474" s="44"/>
      <c r="UV474" s="44"/>
      <c r="UW474" s="44"/>
      <c r="UX474" s="44"/>
      <c r="UY474" s="44"/>
      <c r="UZ474" s="44"/>
      <c r="VA474" s="44"/>
      <c r="VB474" s="44"/>
      <c r="VC474" s="44"/>
      <c r="VD474" s="44"/>
      <c r="VE474" s="44"/>
      <c r="VF474" s="44"/>
      <c r="VG474" s="44"/>
      <c r="VH474" s="44"/>
      <c r="VI474" s="44"/>
      <c r="VJ474" s="44"/>
      <c r="VK474" s="44"/>
      <c r="VL474" s="44"/>
      <c r="VM474" s="44"/>
      <c r="VN474" s="44"/>
      <c r="VO474" s="44"/>
      <c r="VP474" s="44"/>
      <c r="VQ474" s="44"/>
      <c r="VR474" s="44"/>
      <c r="VS474" s="44"/>
      <c r="VT474" s="44"/>
      <c r="VU474" s="44"/>
      <c r="VV474" s="44"/>
      <c r="VW474" s="44"/>
      <c r="VX474" s="44"/>
      <c r="VY474" s="44"/>
      <c r="VZ474" s="44"/>
      <c r="WA474" s="44"/>
      <c r="WB474" s="44"/>
      <c r="WC474" s="44"/>
      <c r="WD474" s="44"/>
      <c r="WE474" s="44"/>
      <c r="WF474" s="44"/>
      <c r="WG474" s="44"/>
      <c r="WH474" s="44"/>
      <c r="WI474" s="44"/>
      <c r="WJ474" s="44"/>
      <c r="WK474" s="44"/>
      <c r="WL474" s="44"/>
      <c r="WM474" s="44"/>
      <c r="WN474" s="44"/>
      <c r="WO474" s="44"/>
      <c r="WP474" s="44"/>
      <c r="WQ474" s="44"/>
      <c r="WR474" s="44"/>
      <c r="WS474" s="44"/>
      <c r="WT474" s="44"/>
      <c r="WU474" s="44"/>
      <c r="WV474" s="44"/>
      <c r="WW474" s="44"/>
      <c r="WX474" s="44"/>
      <c r="WY474" s="44"/>
      <c r="WZ474" s="44"/>
      <c r="XA474" s="44"/>
      <c r="XB474" s="44"/>
      <c r="XC474" s="44"/>
      <c r="XD474" s="44"/>
      <c r="XE474" s="44"/>
      <c r="XF474" s="44"/>
      <c r="XG474" s="44"/>
      <c r="XH474" s="44"/>
      <c r="XI474" s="44"/>
      <c r="XJ474" s="44"/>
      <c r="XK474" s="44"/>
      <c r="XL474" s="44"/>
      <c r="XM474" s="44"/>
      <c r="XN474" s="44"/>
      <c r="XO474" s="44"/>
      <c r="XP474" s="44"/>
      <c r="XQ474" s="44"/>
      <c r="XR474" s="44"/>
      <c r="XS474" s="44"/>
      <c r="XT474" s="44"/>
      <c r="XU474" s="44"/>
      <c r="XV474" s="44"/>
      <c r="XW474" s="44"/>
      <c r="XX474" s="44"/>
      <c r="XY474" s="44"/>
      <c r="XZ474" s="44"/>
      <c r="YA474" s="44"/>
      <c r="YB474" s="44"/>
      <c r="YC474" s="44"/>
      <c r="YD474" s="44"/>
      <c r="YE474" s="44"/>
      <c r="YF474" s="44"/>
      <c r="YG474" s="44"/>
      <c r="YH474" s="44"/>
      <c r="YI474" s="44"/>
      <c r="YJ474" s="44"/>
      <c r="YK474" s="44"/>
      <c r="YL474" s="44"/>
      <c r="YM474" s="44"/>
      <c r="YN474" s="44"/>
      <c r="YO474" s="44"/>
      <c r="YP474" s="44"/>
      <c r="YQ474" s="44"/>
      <c r="YR474" s="44"/>
      <c r="YS474" s="44"/>
      <c r="YT474" s="44"/>
      <c r="YU474" s="44"/>
      <c r="YV474" s="44"/>
      <c r="YW474" s="44"/>
      <c r="YX474" s="44"/>
      <c r="YY474" s="44"/>
      <c r="YZ474" s="44"/>
      <c r="ZA474" s="44"/>
      <c r="ZB474" s="44"/>
      <c r="ZC474" s="44"/>
      <c r="ZD474" s="44"/>
      <c r="ZE474" s="44"/>
      <c r="ZF474" s="44"/>
      <c r="ZG474" s="44"/>
      <c r="ZH474" s="44"/>
      <c r="ZI474" s="44"/>
      <c r="ZJ474" s="44"/>
      <c r="ZK474" s="44"/>
      <c r="ZL474" s="44"/>
      <c r="ZM474" s="44"/>
      <c r="ZN474" s="44"/>
      <c r="ZO474" s="44"/>
      <c r="ZP474" s="44"/>
      <c r="ZQ474" s="44"/>
      <c r="ZR474" s="44"/>
      <c r="ZS474" s="44"/>
      <c r="ZT474" s="44"/>
      <c r="ZU474" s="44"/>
      <c r="ZV474" s="44"/>
      <c r="ZW474" s="44"/>
      <c r="ZX474" s="44"/>
      <c r="ZY474" s="44"/>
      <c r="ZZ474" s="44"/>
      <c r="AAA474" s="44"/>
      <c r="AAB474" s="44"/>
      <c r="AAC474" s="44"/>
      <c r="AAD474" s="44"/>
      <c r="AAE474" s="44"/>
      <c r="AAF474" s="44"/>
      <c r="AAG474" s="44"/>
      <c r="AAH474" s="44"/>
      <c r="AAI474" s="44"/>
      <c r="AAJ474" s="44"/>
      <c r="AAK474" s="44"/>
      <c r="AAL474" s="44"/>
      <c r="AAM474" s="44"/>
      <c r="AAN474" s="44"/>
      <c r="AAO474" s="44"/>
      <c r="AAP474" s="44"/>
      <c r="AAQ474" s="44"/>
      <c r="AAR474" s="44"/>
      <c r="AAS474" s="44"/>
      <c r="AAT474" s="44"/>
      <c r="AAU474" s="44"/>
      <c r="AAV474" s="44"/>
      <c r="AAW474" s="44"/>
      <c r="AAX474" s="44"/>
      <c r="AAY474" s="44"/>
      <c r="AAZ474" s="44"/>
      <c r="ABA474" s="44"/>
      <c r="ABB474" s="44"/>
      <c r="ABC474" s="44"/>
      <c r="ABD474" s="44"/>
      <c r="ABE474" s="44"/>
      <c r="ABF474" s="44"/>
      <c r="ABG474" s="44"/>
      <c r="ABH474" s="44"/>
      <c r="ABI474" s="44"/>
      <c r="ABJ474" s="44"/>
      <c r="ABK474" s="44"/>
      <c r="ABL474" s="44"/>
      <c r="ABM474" s="44"/>
      <c r="ABN474" s="44"/>
      <c r="ABO474" s="44"/>
      <c r="ABP474" s="44"/>
      <c r="ABQ474" s="44"/>
      <c r="ABR474" s="44"/>
      <c r="ABS474" s="44"/>
      <c r="ABT474" s="44"/>
      <c r="ABU474" s="44"/>
      <c r="ABV474" s="44"/>
      <c r="ABW474" s="44"/>
      <c r="ABX474" s="44"/>
      <c r="ABY474" s="44"/>
      <c r="ABZ474" s="44"/>
      <c r="ACA474" s="44"/>
      <c r="ACB474" s="44"/>
      <c r="ACC474" s="44"/>
      <c r="ACD474" s="44"/>
      <c r="ACE474" s="44"/>
      <c r="ACF474" s="44"/>
      <c r="ACG474" s="44"/>
      <c r="ACH474" s="44"/>
      <c r="ACI474" s="44"/>
      <c r="ACJ474" s="44"/>
      <c r="ACK474" s="44"/>
      <c r="ACL474" s="44"/>
      <c r="ACM474" s="44"/>
      <c r="ACN474" s="44"/>
      <c r="ACO474" s="44"/>
      <c r="ACP474" s="44"/>
      <c r="ACQ474" s="44"/>
      <c r="ACR474" s="44"/>
      <c r="ACS474" s="44"/>
      <c r="ACT474" s="44"/>
      <c r="ACU474" s="44"/>
      <c r="ACV474" s="44"/>
      <c r="ACW474" s="44"/>
      <c r="ACX474" s="44"/>
      <c r="ACY474" s="44"/>
      <c r="ACZ474" s="44"/>
      <c r="ADA474" s="44"/>
      <c r="ADB474" s="44"/>
      <c r="ADC474" s="44"/>
      <c r="ADD474" s="44"/>
      <c r="ADE474" s="44"/>
      <c r="ADF474" s="44"/>
      <c r="ADG474" s="44"/>
      <c r="ADH474" s="44"/>
      <c r="ADI474" s="44"/>
      <c r="ADJ474" s="44"/>
      <c r="ADK474" s="44"/>
      <c r="ADL474" s="44"/>
      <c r="ADM474" s="44"/>
      <c r="ADN474" s="44"/>
      <c r="ADO474" s="44"/>
      <c r="ADP474" s="44"/>
      <c r="ADQ474" s="44"/>
      <c r="ADR474" s="44"/>
      <c r="ADS474" s="44"/>
      <c r="ADT474" s="44"/>
      <c r="ADU474" s="44"/>
      <c r="ADV474" s="44"/>
      <c r="ADW474" s="44"/>
      <c r="ADX474" s="44"/>
      <c r="ADY474" s="44"/>
      <c r="ADZ474" s="44"/>
      <c r="AEA474" s="44"/>
      <c r="AEB474" s="44"/>
      <c r="AEC474" s="44"/>
      <c r="AED474" s="44"/>
      <c r="AEE474" s="44"/>
      <c r="AEF474" s="44"/>
      <c r="AEG474" s="44"/>
      <c r="AEH474" s="44"/>
      <c r="AEI474" s="44"/>
      <c r="AEJ474" s="44"/>
      <c r="AEK474" s="44"/>
      <c r="AEL474" s="44"/>
      <c r="AEM474" s="44"/>
      <c r="AEN474" s="44"/>
      <c r="AEO474" s="44"/>
      <c r="AEP474" s="44"/>
      <c r="AEQ474" s="44"/>
      <c r="AER474" s="44"/>
      <c r="AES474" s="44"/>
      <c r="AET474" s="44"/>
      <c r="AEU474" s="44"/>
      <c r="AEV474" s="44"/>
      <c r="AEW474" s="44"/>
      <c r="AEX474" s="44"/>
      <c r="AEY474" s="44"/>
      <c r="AEZ474" s="44"/>
      <c r="AFA474" s="44"/>
      <c r="AFB474" s="44"/>
      <c r="AFC474" s="44"/>
      <c r="AFD474" s="44"/>
      <c r="AFE474" s="44"/>
      <c r="AFF474" s="44"/>
      <c r="AFG474" s="44"/>
      <c r="AFH474" s="44"/>
      <c r="AFI474" s="44"/>
      <c r="AFJ474" s="44"/>
      <c r="AFK474" s="44"/>
      <c r="AFL474" s="44"/>
      <c r="AFM474" s="44"/>
      <c r="AFN474" s="44"/>
      <c r="AFO474" s="44"/>
      <c r="AFP474" s="44"/>
      <c r="AFQ474" s="44"/>
      <c r="AFR474" s="44"/>
      <c r="AFS474" s="44"/>
      <c r="AFT474" s="44"/>
      <c r="AFU474" s="44"/>
      <c r="AFV474" s="44"/>
      <c r="AFW474" s="44"/>
      <c r="AFX474" s="44"/>
      <c r="AFY474" s="44"/>
      <c r="AFZ474" s="44"/>
      <c r="AGA474" s="44"/>
      <c r="AGB474" s="44"/>
      <c r="AGC474" s="44"/>
      <c r="AGD474" s="44"/>
      <c r="AGE474" s="44"/>
      <c r="AGF474" s="44"/>
      <c r="AGG474" s="44"/>
      <c r="AGH474" s="44"/>
      <c r="AGI474" s="44"/>
      <c r="AGJ474" s="44"/>
      <c r="AGK474" s="44"/>
      <c r="AGL474" s="44"/>
      <c r="AGM474" s="44"/>
      <c r="AGN474" s="44"/>
      <c r="AGO474" s="44"/>
      <c r="AGP474" s="44"/>
      <c r="AGQ474" s="44"/>
      <c r="AGR474" s="44"/>
      <c r="AGS474" s="44"/>
      <c r="AGT474" s="44"/>
      <c r="AGU474" s="44"/>
      <c r="AGV474" s="44"/>
      <c r="AGW474" s="44"/>
      <c r="AGX474" s="44"/>
      <c r="AGY474" s="44"/>
      <c r="AGZ474" s="44"/>
      <c r="AHA474" s="44"/>
      <c r="AHB474" s="44"/>
      <c r="AHC474" s="44"/>
      <c r="AHD474" s="44"/>
      <c r="AHE474" s="44"/>
      <c r="AHF474" s="44"/>
      <c r="AHG474" s="44"/>
      <c r="AHH474" s="44"/>
      <c r="AHI474" s="44"/>
      <c r="AHJ474" s="44"/>
      <c r="AHK474" s="44"/>
      <c r="AHL474" s="44"/>
      <c r="AHM474" s="44"/>
      <c r="AHN474" s="44"/>
      <c r="AHO474" s="44"/>
      <c r="AHP474" s="44"/>
      <c r="AHQ474" s="44"/>
      <c r="AHR474" s="44"/>
      <c r="AHS474" s="44"/>
      <c r="AHT474" s="44"/>
      <c r="AHU474" s="44"/>
      <c r="AHV474" s="44"/>
      <c r="AHW474" s="44"/>
      <c r="AHX474" s="44"/>
      <c r="AHY474" s="44"/>
      <c r="AHZ474" s="44"/>
      <c r="AIA474" s="44"/>
      <c r="AIB474" s="44"/>
      <c r="AIC474" s="44"/>
      <c r="AID474" s="44"/>
      <c r="AIE474" s="44"/>
      <c r="AIF474" s="44"/>
      <c r="AIG474" s="44"/>
      <c r="AIH474" s="44"/>
      <c r="AII474" s="44"/>
      <c r="AIJ474" s="44"/>
      <c r="AIK474" s="44"/>
      <c r="AIL474" s="44"/>
      <c r="AIM474" s="44"/>
      <c r="AIN474" s="44"/>
      <c r="AIO474" s="44"/>
      <c r="AIP474" s="44"/>
      <c r="AIQ474" s="44"/>
      <c r="AIR474" s="44"/>
      <c r="AIS474" s="44"/>
      <c r="AIT474" s="44"/>
      <c r="AIU474" s="44"/>
      <c r="AIV474" s="44"/>
      <c r="AIW474" s="44"/>
      <c r="AIX474" s="44"/>
      <c r="AIY474" s="44"/>
      <c r="AIZ474" s="44"/>
      <c r="AJA474" s="44"/>
      <c r="AJB474" s="44"/>
      <c r="AJC474" s="44"/>
      <c r="AJD474" s="44"/>
      <c r="AJE474" s="44"/>
      <c r="AJF474" s="44"/>
      <c r="AJG474" s="44"/>
      <c r="AJH474" s="44"/>
      <c r="AJI474" s="44"/>
      <c r="AJJ474" s="44"/>
      <c r="AJK474" s="44"/>
      <c r="AJL474" s="44"/>
      <c r="AJM474" s="44"/>
      <c r="AJN474" s="44"/>
      <c r="AJO474" s="44"/>
      <c r="AJP474" s="44"/>
      <c r="AJQ474" s="44"/>
      <c r="AJR474" s="44"/>
      <c r="AJS474" s="44"/>
      <c r="AJT474" s="44"/>
      <c r="AJU474" s="44"/>
      <c r="AJV474" s="44"/>
      <c r="AJW474" s="44"/>
      <c r="AJX474" s="44"/>
      <c r="AJY474" s="44"/>
      <c r="AJZ474" s="44"/>
      <c r="AKA474" s="44"/>
      <c r="AKB474" s="44"/>
      <c r="AKC474" s="44"/>
      <c r="AKD474" s="44"/>
      <c r="AKE474" s="44"/>
      <c r="AKF474" s="44"/>
      <c r="AKG474" s="44"/>
      <c r="AKH474" s="44"/>
      <c r="AKI474" s="44"/>
      <c r="AKJ474" s="44"/>
      <c r="AKK474" s="44"/>
      <c r="AKL474" s="44"/>
      <c r="AKM474" s="44"/>
      <c r="AKN474" s="44"/>
      <c r="AKO474" s="44"/>
      <c r="AKP474" s="44"/>
      <c r="AKQ474" s="44"/>
      <c r="AKR474" s="44"/>
      <c r="AKS474" s="44"/>
      <c r="AKT474" s="44"/>
      <c r="AKU474" s="44"/>
      <c r="AKV474" s="44"/>
      <c r="AKW474" s="44"/>
      <c r="AKX474" s="44"/>
      <c r="AKY474" s="44"/>
      <c r="AKZ474" s="44"/>
      <c r="ALA474" s="44"/>
      <c r="ALB474" s="44"/>
      <c r="ALC474" s="44"/>
      <c r="ALD474" s="44"/>
      <c r="ALE474" s="44"/>
      <c r="ALF474" s="44"/>
      <c r="ALG474" s="44"/>
      <c r="ALH474" s="44"/>
      <c r="ALI474" s="44"/>
      <c r="ALJ474" s="44"/>
      <c r="ALK474" s="44"/>
      <c r="ALL474" s="44"/>
      <c r="ALM474" s="44"/>
      <c r="ALN474" s="44"/>
      <c r="ALO474" s="44"/>
      <c r="ALP474" s="44"/>
      <c r="ALQ474" s="44"/>
      <c r="ALR474" s="44"/>
      <c r="ALS474" s="44"/>
      <c r="ALT474" s="44"/>
      <c r="ALU474" s="44"/>
      <c r="ALV474" s="44"/>
      <c r="ALW474" s="44"/>
      <c r="ALX474" s="44"/>
      <c r="ALY474" s="44"/>
      <c r="ALZ474" s="44"/>
      <c r="AMA474" s="44"/>
      <c r="AMB474" s="44"/>
      <c r="AMC474" s="44"/>
      <c r="AMD474" s="44"/>
      <c r="AME474" s="44"/>
      <c r="AMF474" s="44"/>
      <c r="AMG474" s="44"/>
      <c r="AMH474" s="44"/>
      <c r="AMI474" s="44"/>
      <c r="AMJ474" s="44"/>
      <c r="AMK474" s="44"/>
      <c r="AML474" s="44"/>
      <c r="AMM474" s="44"/>
      <c r="AMN474" s="44"/>
      <c r="AMO474" s="44"/>
      <c r="AMP474" s="44"/>
      <c r="AMQ474" s="44"/>
      <c r="AMR474" s="44"/>
      <c r="AMS474" s="44"/>
      <c r="AMT474" s="44"/>
      <c r="AMU474" s="44"/>
      <c r="AMV474" s="44"/>
      <c r="AMW474" s="44"/>
      <c r="AMX474" s="44"/>
      <c r="AMY474" s="44"/>
      <c r="AMZ474" s="44"/>
      <c r="ANA474" s="44"/>
      <c r="ANB474" s="44"/>
      <c r="ANC474" s="44"/>
      <c r="AND474" s="44"/>
      <c r="ANE474" s="44"/>
      <c r="ANF474" s="44"/>
      <c r="ANG474" s="44"/>
      <c r="ANH474" s="44"/>
      <c r="ANI474" s="44"/>
      <c r="ANJ474" s="44"/>
      <c r="ANK474" s="44"/>
      <c r="ANL474" s="44"/>
      <c r="ANM474" s="44"/>
      <c r="ANN474" s="44"/>
      <c r="ANO474" s="44"/>
      <c r="ANP474" s="44"/>
      <c r="ANQ474" s="44"/>
      <c r="ANR474" s="44"/>
      <c r="ANS474" s="44"/>
      <c r="ANT474" s="44"/>
      <c r="ANU474" s="44"/>
      <c r="ANV474" s="44"/>
      <c r="ANW474" s="44"/>
      <c r="ANX474" s="44"/>
      <c r="ANY474" s="44"/>
      <c r="ANZ474" s="44"/>
      <c r="AOA474" s="44"/>
      <c r="AOB474" s="44"/>
      <c r="AOC474" s="44"/>
      <c r="AOD474" s="44"/>
      <c r="AOE474" s="44"/>
      <c r="AOF474" s="44"/>
      <c r="AOG474" s="44"/>
      <c r="AOH474" s="44"/>
      <c r="AOI474" s="44"/>
      <c r="AOJ474" s="44"/>
      <c r="AOK474" s="44"/>
      <c r="AOL474" s="44"/>
      <c r="AOM474" s="44"/>
      <c r="AON474" s="44"/>
      <c r="AOO474" s="44"/>
      <c r="AOP474" s="44"/>
      <c r="AOQ474" s="44"/>
      <c r="AOR474" s="44"/>
      <c r="AOS474" s="44"/>
      <c r="AOT474" s="44"/>
      <c r="AOU474" s="44"/>
      <c r="AOV474" s="44"/>
      <c r="AOW474" s="44"/>
      <c r="AOX474" s="44"/>
      <c r="AOY474" s="44"/>
      <c r="AOZ474" s="44"/>
      <c r="APA474" s="44"/>
      <c r="APB474" s="44"/>
      <c r="APC474" s="44"/>
      <c r="APD474" s="44"/>
      <c r="APE474" s="44"/>
      <c r="APF474" s="44"/>
      <c r="APG474" s="44"/>
      <c r="APH474" s="44"/>
      <c r="API474" s="44"/>
      <c r="APJ474" s="44"/>
      <c r="APK474" s="44"/>
      <c r="APL474" s="44"/>
      <c r="APM474" s="44"/>
      <c r="APN474" s="44"/>
      <c r="APO474" s="44"/>
      <c r="APP474" s="44"/>
      <c r="APQ474" s="44"/>
      <c r="APR474" s="44"/>
      <c r="APS474" s="44"/>
      <c r="APT474" s="44"/>
      <c r="APU474" s="44"/>
      <c r="APV474" s="44"/>
      <c r="APW474" s="44"/>
      <c r="APX474" s="44"/>
      <c r="APY474" s="44"/>
      <c r="APZ474" s="44"/>
      <c r="AQA474" s="44"/>
      <c r="AQB474" s="44"/>
      <c r="AQC474" s="44"/>
      <c r="AQD474" s="44"/>
      <c r="AQE474" s="44"/>
      <c r="AQF474" s="44"/>
      <c r="AQG474" s="44"/>
      <c r="AQH474" s="44"/>
      <c r="AQI474" s="44"/>
      <c r="AQJ474" s="44"/>
      <c r="AQK474" s="44"/>
      <c r="AQL474" s="44"/>
      <c r="AQM474" s="44"/>
      <c r="AQN474" s="44"/>
      <c r="AQO474" s="44"/>
      <c r="AQP474" s="44"/>
      <c r="AQQ474" s="44"/>
      <c r="AQR474" s="44"/>
      <c r="AQS474" s="44"/>
      <c r="AQT474" s="44"/>
      <c r="AQU474" s="44"/>
      <c r="AQV474" s="44"/>
      <c r="AQW474" s="44"/>
      <c r="AQX474" s="44"/>
      <c r="AQY474" s="44"/>
      <c r="AQZ474" s="44"/>
      <c r="ARA474" s="44"/>
      <c r="ARB474" s="44"/>
      <c r="ARC474" s="44"/>
      <c r="ARD474" s="44"/>
      <c r="ARE474" s="44"/>
      <c r="ARF474" s="44"/>
      <c r="ARG474" s="44"/>
      <c r="ARH474" s="44"/>
      <c r="ARI474" s="44"/>
      <c r="ARJ474" s="44"/>
      <c r="ARK474" s="44"/>
      <c r="ARL474" s="44"/>
      <c r="ARM474" s="44"/>
      <c r="ARN474" s="44"/>
      <c r="ARO474" s="44"/>
      <c r="ARP474" s="44"/>
      <c r="ARQ474" s="44"/>
      <c r="ARR474" s="44"/>
      <c r="ARS474" s="44"/>
      <c r="ART474" s="44"/>
      <c r="ARU474" s="44"/>
      <c r="ARV474" s="44"/>
      <c r="ARW474" s="44"/>
      <c r="ARX474" s="44"/>
      <c r="ARY474" s="44"/>
      <c r="ARZ474" s="44"/>
      <c r="ASA474" s="44"/>
      <c r="ASB474" s="44"/>
      <c r="ASC474" s="44"/>
      <c r="ASD474" s="44"/>
      <c r="ASE474" s="44"/>
      <c r="ASF474" s="44"/>
      <c r="ASG474" s="44"/>
      <c r="ASH474" s="44"/>
      <c r="ASI474" s="44"/>
      <c r="ASJ474" s="44"/>
      <c r="ASK474" s="44"/>
      <c r="ASL474" s="44"/>
      <c r="ASM474" s="44"/>
      <c r="ASN474" s="44"/>
      <c r="ASO474" s="44"/>
      <c r="ASP474" s="44"/>
      <c r="ASQ474" s="44"/>
      <c r="ASR474" s="44"/>
      <c r="ASS474" s="44"/>
      <c r="AST474" s="44"/>
      <c r="ASU474" s="44"/>
      <c r="ASV474" s="44"/>
      <c r="ASW474" s="44"/>
      <c r="ASX474" s="44"/>
      <c r="ASY474" s="44"/>
      <c r="ASZ474" s="44"/>
      <c r="ATA474" s="44"/>
      <c r="ATB474" s="44"/>
      <c r="ATC474" s="44"/>
      <c r="ATD474" s="44"/>
      <c r="ATE474" s="44"/>
      <c r="ATF474" s="44"/>
      <c r="ATG474" s="44"/>
      <c r="ATH474" s="44"/>
      <c r="ATI474" s="44"/>
      <c r="ATJ474" s="44"/>
      <c r="ATK474" s="44"/>
      <c r="ATL474" s="44"/>
      <c r="ATM474" s="44"/>
      <c r="ATN474" s="44"/>
      <c r="ATO474" s="44"/>
      <c r="ATP474" s="44"/>
      <c r="ATQ474" s="44"/>
      <c r="ATR474" s="44"/>
      <c r="ATS474" s="44"/>
      <c r="ATT474" s="44"/>
      <c r="ATU474" s="44"/>
      <c r="ATV474" s="44"/>
      <c r="ATW474" s="44"/>
      <c r="ATX474" s="44"/>
      <c r="ATY474" s="44"/>
      <c r="ATZ474" s="44"/>
      <c r="AUA474" s="44"/>
      <c r="AUB474" s="44"/>
      <c r="AUC474" s="44"/>
      <c r="AUD474" s="44"/>
      <c r="AUE474" s="44"/>
      <c r="AUF474" s="44"/>
      <c r="AUG474" s="44"/>
      <c r="AUH474" s="44"/>
      <c r="AUI474" s="44"/>
      <c r="AUJ474" s="44"/>
      <c r="AUK474" s="44"/>
      <c r="AUL474" s="44"/>
      <c r="AUM474" s="44"/>
      <c r="AUN474" s="44"/>
      <c r="AUO474" s="44"/>
      <c r="AUP474" s="44"/>
      <c r="AUQ474" s="44"/>
      <c r="AUR474" s="44"/>
      <c r="AUS474" s="44"/>
      <c r="AUT474" s="44"/>
      <c r="AUU474" s="44"/>
      <c r="AUV474" s="44"/>
      <c r="AUW474" s="44"/>
      <c r="AUX474" s="44"/>
      <c r="AUY474" s="44"/>
      <c r="AUZ474" s="44"/>
      <c r="AVA474" s="44"/>
      <c r="AVB474" s="44"/>
      <c r="AVC474" s="44"/>
      <c r="AVD474" s="44"/>
      <c r="AVE474" s="44"/>
      <c r="AVF474" s="44"/>
      <c r="AVG474" s="44"/>
      <c r="AVH474" s="44"/>
      <c r="AVI474" s="44"/>
      <c r="AVJ474" s="44"/>
      <c r="AVK474" s="44"/>
      <c r="AVL474" s="44"/>
      <c r="AVM474" s="44"/>
      <c r="AVN474" s="44"/>
      <c r="AVO474" s="44"/>
      <c r="AVP474" s="44"/>
      <c r="AVQ474" s="44"/>
      <c r="AVR474" s="44"/>
      <c r="AVS474" s="44"/>
      <c r="AVT474" s="44"/>
      <c r="AVU474" s="44"/>
      <c r="AVV474" s="44"/>
      <c r="AVW474" s="44"/>
      <c r="AVX474" s="44"/>
      <c r="AVY474" s="44"/>
      <c r="AVZ474" s="44"/>
      <c r="AWA474" s="44"/>
      <c r="AWB474" s="44"/>
      <c r="AWC474" s="44"/>
      <c r="AWD474" s="44"/>
      <c r="AWE474" s="44"/>
      <c r="AWF474" s="44"/>
      <c r="AWG474" s="44"/>
      <c r="AWH474" s="44"/>
      <c r="AWI474" s="44"/>
      <c r="AWJ474" s="44"/>
      <c r="AWK474" s="44"/>
      <c r="AWL474" s="44"/>
      <c r="AWM474" s="44"/>
      <c r="AWN474" s="44"/>
      <c r="AWO474" s="44"/>
      <c r="AWP474" s="44"/>
      <c r="AWQ474" s="44"/>
      <c r="AWR474" s="44"/>
      <c r="AWS474" s="44"/>
      <c r="AWT474" s="44"/>
      <c r="AWU474" s="44"/>
      <c r="AWV474" s="44"/>
      <c r="AWW474" s="44"/>
      <c r="AWX474" s="44"/>
      <c r="AWY474" s="44"/>
      <c r="AWZ474" s="44"/>
      <c r="AXA474" s="44"/>
      <c r="AXB474" s="44"/>
      <c r="AXC474" s="44"/>
      <c r="AXD474" s="44"/>
      <c r="AXE474" s="44"/>
      <c r="AXF474" s="44"/>
      <c r="AXG474" s="44"/>
      <c r="AXH474" s="44"/>
      <c r="AXI474" s="44"/>
      <c r="AXJ474" s="44"/>
      <c r="AXK474" s="44"/>
      <c r="AXL474" s="44"/>
      <c r="AXM474" s="44"/>
      <c r="AXN474" s="44"/>
      <c r="AXO474" s="44"/>
      <c r="AXP474" s="44"/>
      <c r="AXQ474" s="44"/>
      <c r="AXR474" s="44"/>
      <c r="AXS474" s="44"/>
      <c r="AXT474" s="44"/>
      <c r="AXU474" s="44"/>
      <c r="AXV474" s="44"/>
      <c r="AXW474" s="44"/>
      <c r="AXX474" s="44"/>
      <c r="AXY474" s="44"/>
      <c r="AXZ474" s="44"/>
      <c r="AYA474" s="44"/>
      <c r="AYB474" s="44"/>
      <c r="AYC474" s="44"/>
      <c r="AYD474" s="44"/>
      <c r="AYE474" s="44"/>
      <c r="AYF474" s="44"/>
      <c r="AYG474" s="44"/>
      <c r="AYH474" s="44"/>
      <c r="AYI474" s="44"/>
      <c r="AYJ474" s="44"/>
      <c r="AYK474" s="44"/>
      <c r="AYL474" s="44"/>
      <c r="AYM474" s="44"/>
      <c r="AYN474" s="44"/>
      <c r="AYO474" s="44"/>
      <c r="AYP474" s="44"/>
      <c r="AYQ474" s="44"/>
      <c r="AYR474" s="44"/>
      <c r="AYS474" s="44"/>
      <c r="AYT474" s="44"/>
      <c r="AYU474" s="44"/>
      <c r="AYV474" s="44"/>
      <c r="AYW474" s="44"/>
      <c r="AYX474" s="44"/>
      <c r="AYY474" s="44"/>
      <c r="AYZ474" s="44"/>
      <c r="AZA474" s="44"/>
      <c r="AZB474" s="44"/>
      <c r="AZC474" s="44"/>
      <c r="AZD474" s="44"/>
      <c r="AZE474" s="44"/>
      <c r="AZF474" s="44"/>
      <c r="AZG474" s="44"/>
      <c r="AZH474" s="44"/>
      <c r="AZI474" s="44"/>
      <c r="AZJ474" s="44"/>
      <c r="AZK474" s="44"/>
      <c r="AZL474" s="44"/>
      <c r="AZM474" s="44"/>
      <c r="AZN474" s="44"/>
      <c r="AZO474" s="44"/>
      <c r="AZP474" s="44"/>
      <c r="AZQ474" s="44"/>
      <c r="AZR474" s="44"/>
      <c r="AZS474" s="44"/>
      <c r="AZT474" s="44"/>
      <c r="AZU474" s="44"/>
      <c r="AZV474" s="44"/>
      <c r="AZW474" s="44"/>
      <c r="AZX474" s="44"/>
      <c r="AZY474" s="44"/>
      <c r="AZZ474" s="44"/>
      <c r="BAA474" s="44"/>
      <c r="BAB474" s="44"/>
      <c r="BAC474" s="44"/>
      <c r="BAD474" s="44"/>
      <c r="BAE474" s="44"/>
      <c r="BAF474" s="44"/>
      <c r="BAG474" s="44"/>
      <c r="BAH474" s="44"/>
      <c r="BAI474" s="44"/>
      <c r="BAJ474" s="44"/>
      <c r="BAK474" s="44"/>
      <c r="BAL474" s="44"/>
      <c r="BAM474" s="44"/>
      <c r="BAN474" s="44"/>
      <c r="BAO474" s="44"/>
      <c r="BAP474" s="44"/>
      <c r="BAQ474" s="44"/>
      <c r="BAR474" s="44"/>
      <c r="BAS474" s="44"/>
      <c r="BAT474" s="44"/>
      <c r="BAU474" s="44"/>
      <c r="BAV474" s="44"/>
      <c r="BAW474" s="44"/>
      <c r="BAX474" s="44"/>
      <c r="BAY474" s="44"/>
      <c r="BAZ474" s="44"/>
      <c r="BBA474" s="44"/>
      <c r="BBB474" s="44"/>
      <c r="BBC474" s="44"/>
      <c r="BBD474" s="44"/>
      <c r="BBE474" s="44"/>
      <c r="BBF474" s="44"/>
      <c r="BBG474" s="44"/>
      <c r="BBH474" s="44"/>
      <c r="BBI474" s="44"/>
      <c r="BBJ474" s="44"/>
      <c r="BBK474" s="44"/>
      <c r="BBL474" s="44"/>
      <c r="BBM474" s="44"/>
      <c r="BBN474" s="44"/>
      <c r="BBO474" s="44"/>
      <c r="BBP474" s="44"/>
      <c r="BBQ474" s="44"/>
      <c r="BBR474" s="44"/>
      <c r="BBS474" s="44"/>
      <c r="BBT474" s="44"/>
      <c r="BBU474" s="44"/>
      <c r="BBV474" s="44"/>
      <c r="BBW474" s="44"/>
      <c r="BBX474" s="44"/>
      <c r="BBY474" s="44"/>
      <c r="BBZ474" s="44"/>
      <c r="BCA474" s="44"/>
      <c r="BCB474" s="44"/>
      <c r="BCC474" s="44"/>
      <c r="BCD474" s="44"/>
      <c r="BCE474" s="44"/>
      <c r="BCF474" s="44"/>
      <c r="BCG474" s="44"/>
      <c r="BCH474" s="44"/>
      <c r="BCI474" s="44"/>
      <c r="BCJ474" s="44"/>
      <c r="BCK474" s="44"/>
      <c r="BCL474" s="44"/>
      <c r="BCM474" s="44"/>
      <c r="BCN474" s="44"/>
      <c r="BCO474" s="44"/>
      <c r="BCP474" s="44"/>
      <c r="BCQ474" s="44"/>
      <c r="BCR474" s="44"/>
      <c r="BCS474" s="44"/>
      <c r="BCT474" s="44"/>
      <c r="BCU474" s="44"/>
      <c r="BCV474" s="44"/>
      <c r="BCW474" s="44"/>
      <c r="BCX474" s="44"/>
      <c r="BCY474" s="44"/>
      <c r="BCZ474" s="44"/>
      <c r="BDA474" s="44"/>
      <c r="BDB474" s="44"/>
      <c r="BDC474" s="44"/>
      <c r="BDD474" s="44"/>
      <c r="BDE474" s="44"/>
      <c r="BDF474" s="44"/>
      <c r="BDG474" s="44"/>
      <c r="BDH474" s="44"/>
      <c r="BDI474" s="44"/>
      <c r="BDJ474" s="44"/>
      <c r="BDK474" s="44"/>
      <c r="BDL474" s="44"/>
      <c r="BDM474" s="44"/>
      <c r="BDN474" s="44"/>
      <c r="BDO474" s="44"/>
      <c r="BDP474" s="44"/>
      <c r="BDQ474" s="44"/>
      <c r="BDR474" s="44"/>
      <c r="BDS474" s="44"/>
      <c r="BDT474" s="44"/>
      <c r="BDU474" s="44"/>
      <c r="BDV474" s="44"/>
      <c r="BDW474" s="44"/>
      <c r="BDX474" s="44"/>
      <c r="BDY474" s="44"/>
      <c r="BDZ474" s="44"/>
      <c r="BEA474" s="44"/>
      <c r="BEB474" s="44"/>
      <c r="BEC474" s="44"/>
      <c r="BED474" s="44"/>
      <c r="BEE474" s="44"/>
      <c r="BEF474" s="44"/>
      <c r="BEG474" s="44"/>
      <c r="BEH474" s="44"/>
      <c r="BEI474" s="44"/>
      <c r="BEJ474" s="44"/>
      <c r="BEK474" s="44"/>
      <c r="BEL474" s="44"/>
      <c r="BEM474" s="44"/>
      <c r="BEN474" s="44"/>
      <c r="BEO474" s="44"/>
      <c r="BEP474" s="44"/>
      <c r="BEQ474" s="44"/>
      <c r="BER474" s="44"/>
      <c r="BES474" s="44"/>
      <c r="BET474" s="44"/>
      <c r="BEU474" s="44"/>
      <c r="BEV474" s="44"/>
      <c r="BEW474" s="44"/>
      <c r="BEX474" s="44"/>
      <c r="BEY474" s="44"/>
      <c r="BEZ474" s="44"/>
      <c r="BFA474" s="44"/>
      <c r="BFB474" s="44"/>
      <c r="BFC474" s="44"/>
      <c r="BFD474" s="44"/>
      <c r="BFE474" s="44"/>
      <c r="BFF474" s="44"/>
      <c r="BFG474" s="44"/>
      <c r="BFH474" s="44"/>
      <c r="BFI474" s="44"/>
      <c r="BFJ474" s="44"/>
      <c r="BFK474" s="44"/>
      <c r="BFL474" s="44"/>
      <c r="BFM474" s="44"/>
      <c r="BFN474" s="44"/>
      <c r="BFO474" s="44"/>
      <c r="BFP474" s="44"/>
      <c r="BFQ474" s="44"/>
      <c r="BFR474" s="44"/>
      <c r="BFS474" s="44"/>
      <c r="BFT474" s="44"/>
      <c r="BFU474" s="44"/>
      <c r="BFV474" s="44"/>
      <c r="BFW474" s="44"/>
      <c r="BFX474" s="44"/>
      <c r="BFY474" s="44"/>
      <c r="BFZ474" s="44"/>
      <c r="BGA474" s="44"/>
      <c r="BGB474" s="44"/>
      <c r="BGC474" s="44"/>
      <c r="BGD474" s="44"/>
      <c r="BGE474" s="44"/>
      <c r="BGF474" s="44"/>
      <c r="BGG474" s="44"/>
      <c r="BGH474" s="44"/>
      <c r="BGI474" s="44"/>
      <c r="BGJ474" s="44"/>
      <c r="BGK474" s="44"/>
      <c r="BGL474" s="44"/>
      <c r="BGM474" s="44"/>
      <c r="BGN474" s="44"/>
      <c r="BGO474" s="44"/>
      <c r="BGP474" s="44"/>
      <c r="BGQ474" s="44"/>
      <c r="BGR474" s="44"/>
      <c r="BGS474" s="44"/>
      <c r="BGT474" s="44"/>
      <c r="BGU474" s="44"/>
      <c r="BGV474" s="44"/>
      <c r="BGW474" s="44"/>
      <c r="BGX474" s="44"/>
      <c r="BGY474" s="44"/>
      <c r="BGZ474" s="44"/>
      <c r="BHA474" s="44"/>
      <c r="BHB474" s="44"/>
      <c r="BHC474" s="44"/>
      <c r="BHD474" s="44"/>
      <c r="BHE474" s="44"/>
      <c r="BHF474" s="44"/>
      <c r="BHG474" s="44"/>
      <c r="BHH474" s="44"/>
      <c r="BHI474" s="44"/>
      <c r="BHJ474" s="44"/>
      <c r="BHK474" s="44"/>
      <c r="BHL474" s="44"/>
      <c r="BHM474" s="44"/>
      <c r="BHN474" s="44"/>
      <c r="BHO474" s="44"/>
      <c r="BHP474" s="44"/>
      <c r="BHQ474" s="44"/>
      <c r="BHR474" s="44"/>
      <c r="BHS474" s="44"/>
      <c r="BHT474" s="44"/>
      <c r="BHU474" s="44"/>
      <c r="BHV474" s="44"/>
      <c r="BHW474" s="44"/>
      <c r="BHX474" s="44"/>
      <c r="BHY474" s="44"/>
      <c r="BHZ474" s="44"/>
      <c r="BIA474" s="44"/>
      <c r="BIB474" s="44"/>
      <c r="BIC474" s="44"/>
      <c r="BID474" s="44"/>
      <c r="BIE474" s="44"/>
      <c r="BIF474" s="44"/>
      <c r="BIG474" s="44"/>
      <c r="BIH474" s="44"/>
      <c r="BII474" s="44"/>
      <c r="BIJ474" s="44"/>
      <c r="BIK474" s="44"/>
      <c r="BIL474" s="44"/>
      <c r="BIM474" s="44"/>
      <c r="BIN474" s="44"/>
      <c r="BIO474" s="44"/>
      <c r="BIP474" s="44"/>
      <c r="BIQ474" s="44"/>
      <c r="BIR474" s="44"/>
      <c r="BIS474" s="44"/>
      <c r="BIT474" s="44"/>
      <c r="BIU474" s="44"/>
      <c r="BIV474" s="44"/>
      <c r="BIW474" s="44"/>
      <c r="BIX474" s="44"/>
      <c r="BIY474" s="44"/>
      <c r="BIZ474" s="44"/>
      <c r="BJA474" s="44"/>
      <c r="BJB474" s="44"/>
      <c r="BJC474" s="44"/>
      <c r="BJD474" s="44"/>
      <c r="BJE474" s="44"/>
      <c r="BJF474" s="44"/>
      <c r="BJG474" s="44"/>
      <c r="BJH474" s="44"/>
      <c r="BJI474" s="44"/>
      <c r="BJJ474" s="44"/>
      <c r="BJK474" s="44"/>
      <c r="BJL474" s="44"/>
      <c r="BJM474" s="44"/>
      <c r="BJN474" s="44"/>
      <c r="BJO474" s="44"/>
      <c r="BJP474" s="44"/>
      <c r="BJQ474" s="44"/>
      <c r="BJR474" s="44"/>
      <c r="BJS474" s="44"/>
      <c r="BJT474" s="44"/>
      <c r="BJU474" s="44"/>
      <c r="BJV474" s="44"/>
      <c r="BJW474" s="44"/>
      <c r="BJX474" s="44"/>
      <c r="BJY474" s="44"/>
      <c r="BJZ474" s="44"/>
      <c r="BKA474" s="44"/>
      <c r="BKB474" s="44"/>
      <c r="BKC474" s="44"/>
      <c r="BKD474" s="44"/>
      <c r="BKE474" s="44"/>
      <c r="BKF474" s="44"/>
      <c r="BKG474" s="44"/>
      <c r="BKH474" s="44"/>
      <c r="BKI474" s="44"/>
      <c r="BKJ474" s="44"/>
      <c r="BKK474" s="44"/>
      <c r="BKL474" s="44"/>
      <c r="BKM474" s="44"/>
      <c r="BKN474" s="44"/>
      <c r="BKO474" s="44"/>
      <c r="BKP474" s="44"/>
      <c r="BKQ474" s="44"/>
      <c r="BKR474" s="44"/>
      <c r="BKS474" s="44"/>
      <c r="BKT474" s="44"/>
      <c r="BKU474" s="44"/>
      <c r="BKV474" s="44"/>
      <c r="BKW474" s="44"/>
      <c r="BKX474" s="44"/>
      <c r="BKY474" s="44"/>
      <c r="BKZ474" s="44"/>
      <c r="BLA474" s="44"/>
      <c r="BLB474" s="44"/>
      <c r="BLC474" s="44"/>
      <c r="BLD474" s="44"/>
      <c r="BLE474" s="44"/>
      <c r="BLF474" s="44"/>
      <c r="BLG474" s="44"/>
      <c r="BLH474" s="44"/>
      <c r="BLI474" s="44"/>
      <c r="BLJ474" s="44"/>
      <c r="BLK474" s="44"/>
      <c r="BLL474" s="44"/>
      <c r="BLM474" s="44"/>
      <c r="BLN474" s="44"/>
      <c r="BLO474" s="44"/>
      <c r="BLP474" s="44"/>
      <c r="BLQ474" s="44"/>
      <c r="BLR474" s="44"/>
      <c r="BLS474" s="44"/>
      <c r="BLT474" s="44"/>
      <c r="BLU474" s="44"/>
      <c r="BLV474" s="44"/>
      <c r="BLW474" s="44"/>
      <c r="BLX474" s="44"/>
      <c r="BLY474" s="44"/>
      <c r="BLZ474" s="44"/>
      <c r="BMA474" s="44"/>
      <c r="BMB474" s="44"/>
      <c r="BMC474" s="44"/>
      <c r="BMD474" s="44"/>
      <c r="BME474" s="44"/>
      <c r="BMF474" s="44"/>
      <c r="BMG474" s="44"/>
      <c r="BMH474" s="44"/>
      <c r="BMI474" s="44"/>
      <c r="BMJ474" s="44"/>
      <c r="BMK474" s="44"/>
      <c r="BML474" s="44"/>
      <c r="BMM474" s="44"/>
      <c r="BMN474" s="44"/>
      <c r="BMO474" s="44"/>
      <c r="BMP474" s="44"/>
      <c r="BMQ474" s="44"/>
      <c r="BMR474" s="44"/>
      <c r="BMS474" s="44"/>
      <c r="BMT474" s="44"/>
      <c r="BMU474" s="44"/>
      <c r="BMV474" s="44"/>
      <c r="BMW474" s="44"/>
      <c r="BMX474" s="44"/>
      <c r="BMY474" s="44"/>
      <c r="BMZ474" s="44"/>
      <c r="BNA474" s="44"/>
      <c r="BNB474" s="44"/>
      <c r="BNC474" s="44"/>
      <c r="BND474" s="44"/>
      <c r="BNE474" s="44"/>
      <c r="BNF474" s="44"/>
      <c r="BNG474" s="44"/>
      <c r="BNH474" s="44"/>
      <c r="BNI474" s="44"/>
      <c r="BNJ474" s="44"/>
      <c r="BNK474" s="44"/>
      <c r="BNL474" s="44"/>
      <c r="BNM474" s="44"/>
      <c r="BNN474" s="44"/>
      <c r="BNO474" s="44"/>
      <c r="BNP474" s="44"/>
      <c r="BNQ474" s="44"/>
      <c r="BNR474" s="44"/>
      <c r="BNS474" s="44"/>
      <c r="BNT474" s="44"/>
      <c r="BNU474" s="44"/>
      <c r="BNV474" s="44"/>
      <c r="BNW474" s="44"/>
      <c r="BNX474" s="44"/>
      <c r="BNY474" s="44"/>
      <c r="BNZ474" s="44"/>
      <c r="BOA474" s="44"/>
      <c r="BOB474" s="44"/>
      <c r="BOC474" s="44"/>
      <c r="BOD474" s="44"/>
      <c r="BOE474" s="44"/>
      <c r="BOF474" s="44"/>
      <c r="BOG474" s="44"/>
      <c r="BOH474" s="44"/>
      <c r="BOI474" s="44"/>
      <c r="BOJ474" s="44"/>
      <c r="BOK474" s="44"/>
      <c r="BOL474" s="44"/>
      <c r="BOM474" s="44"/>
      <c r="BON474" s="44"/>
      <c r="BOO474" s="44"/>
      <c r="BOP474" s="44"/>
      <c r="BOQ474" s="44"/>
      <c r="BOR474" s="44"/>
      <c r="BOS474" s="44"/>
      <c r="BOT474" s="44"/>
      <c r="BOU474" s="44"/>
      <c r="BOV474" s="44"/>
      <c r="BOW474" s="44"/>
      <c r="BOX474" s="44"/>
      <c r="BOY474" s="44"/>
      <c r="BOZ474" s="44"/>
      <c r="BPA474" s="44"/>
      <c r="BPB474" s="44"/>
      <c r="BPC474" s="44"/>
      <c r="BPD474" s="44"/>
      <c r="BPE474" s="44"/>
      <c r="BPF474" s="44"/>
      <c r="BPG474" s="44"/>
      <c r="BPH474" s="44"/>
      <c r="BPI474" s="44"/>
      <c r="BPJ474" s="44"/>
      <c r="BPK474" s="44"/>
      <c r="BPL474" s="44"/>
      <c r="BPM474" s="44"/>
      <c r="BPN474" s="44"/>
      <c r="BPO474" s="44"/>
      <c r="BPP474" s="44"/>
      <c r="BPQ474" s="44"/>
      <c r="BPR474" s="44"/>
      <c r="BPS474" s="44"/>
      <c r="BPT474" s="44"/>
      <c r="BPU474" s="44"/>
      <c r="BPV474" s="44"/>
      <c r="BPW474" s="44"/>
      <c r="BPX474" s="44"/>
      <c r="BPY474" s="44"/>
      <c r="BPZ474" s="44"/>
      <c r="BQA474" s="44"/>
      <c r="BQB474" s="44"/>
      <c r="BQC474" s="44"/>
      <c r="BQD474" s="44"/>
      <c r="BQE474" s="44"/>
      <c r="BQF474" s="44"/>
      <c r="BQG474" s="44"/>
      <c r="BQH474" s="44"/>
      <c r="BQI474" s="44"/>
      <c r="BQJ474" s="44"/>
      <c r="BQK474" s="44"/>
      <c r="BQL474" s="44"/>
      <c r="BQM474" s="44"/>
      <c r="BQN474" s="44"/>
      <c r="BQO474" s="44"/>
      <c r="BQP474" s="44"/>
      <c r="BQQ474" s="44"/>
      <c r="BQR474" s="44"/>
      <c r="BQS474" s="44"/>
      <c r="BQT474" s="44"/>
      <c r="BQU474" s="44"/>
      <c r="BQV474" s="44"/>
      <c r="BQW474" s="44"/>
      <c r="BQX474" s="44"/>
      <c r="BQY474" s="44"/>
      <c r="BQZ474" s="44"/>
      <c r="BRA474" s="44"/>
      <c r="BRB474" s="44"/>
      <c r="BRC474" s="44"/>
      <c r="BRD474" s="44"/>
      <c r="BRE474" s="44"/>
      <c r="BRF474" s="44"/>
      <c r="BRG474" s="44"/>
      <c r="BRH474" s="44"/>
      <c r="BRI474" s="44"/>
      <c r="BRJ474" s="44"/>
      <c r="BRK474" s="44"/>
      <c r="BRL474" s="44"/>
      <c r="BRM474" s="44"/>
      <c r="BRN474" s="44"/>
      <c r="BRO474" s="44"/>
      <c r="BRP474" s="44"/>
      <c r="BRQ474" s="44"/>
      <c r="BRR474" s="44"/>
      <c r="BRS474" s="44"/>
      <c r="BRT474" s="44"/>
      <c r="BRU474" s="44"/>
      <c r="BRV474" s="44"/>
      <c r="BRW474" s="44"/>
      <c r="BRX474" s="44"/>
      <c r="BRY474" s="44"/>
      <c r="BRZ474" s="44"/>
    </row>
    <row r="475" spans="1:1846" s="45" customFormat="1" x14ac:dyDescent="0.3">
      <c r="A475" s="812"/>
      <c r="B475" s="812"/>
      <c r="C475" s="793"/>
      <c r="D475" s="793"/>
      <c r="E475" s="542" t="s">
        <v>651</v>
      </c>
      <c r="F475" s="829"/>
      <c r="G475" s="804"/>
      <c r="H475" s="817"/>
      <c r="I475" s="816"/>
      <c r="J475" s="816"/>
      <c r="K475" s="816"/>
      <c r="L475" s="768"/>
      <c r="M475" s="933"/>
      <c r="N475" s="932"/>
      <c r="O475" s="932"/>
      <c r="P475" s="932"/>
      <c r="Q475" s="768"/>
      <c r="R475" s="837"/>
      <c r="S475" s="816"/>
      <c r="T475" s="816"/>
      <c r="U475" s="816"/>
      <c r="V475" s="815"/>
      <c r="W475" s="837"/>
      <c r="X475" s="816"/>
      <c r="Y475" s="816"/>
      <c r="Z475" s="815"/>
      <c r="AA475" s="897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44"/>
      <c r="DC475" s="44"/>
      <c r="DD475" s="44"/>
      <c r="DE475" s="44"/>
      <c r="DF475" s="44"/>
      <c r="DG475" s="44"/>
      <c r="DH475" s="44"/>
      <c r="DI475" s="44"/>
      <c r="DJ475" s="44"/>
      <c r="DK475" s="44"/>
      <c r="DL475" s="44"/>
      <c r="DM475" s="44"/>
      <c r="DN475" s="44"/>
      <c r="DO475" s="44"/>
      <c r="DP475" s="44"/>
      <c r="DQ475" s="44"/>
      <c r="DR475" s="44"/>
      <c r="DS475" s="44"/>
      <c r="DT475" s="44"/>
      <c r="DU475" s="44"/>
      <c r="DV475" s="44"/>
      <c r="DW475" s="44"/>
      <c r="DX475" s="44"/>
      <c r="DY475" s="44"/>
      <c r="DZ475" s="44"/>
      <c r="EA475" s="44"/>
      <c r="EB475" s="44"/>
      <c r="EC475" s="44"/>
      <c r="ED475" s="44"/>
      <c r="EE475" s="44"/>
      <c r="EF475" s="44"/>
      <c r="EG475" s="44"/>
      <c r="EH475" s="44"/>
      <c r="EI475" s="44"/>
      <c r="EJ475" s="44"/>
      <c r="EK475" s="44"/>
      <c r="EL475" s="44"/>
      <c r="EM475" s="44"/>
      <c r="EN475" s="44"/>
      <c r="EO475" s="44"/>
      <c r="EP475" s="44"/>
      <c r="EQ475" s="44"/>
      <c r="ER475" s="44"/>
      <c r="ES475" s="44"/>
      <c r="ET475" s="44"/>
      <c r="EU475" s="44"/>
      <c r="EV475" s="44"/>
      <c r="EW475" s="44"/>
      <c r="EX475" s="44"/>
      <c r="EY475" s="44"/>
      <c r="EZ475" s="44"/>
      <c r="FA475" s="44"/>
      <c r="FB475" s="44"/>
      <c r="FC475" s="44"/>
      <c r="FD475" s="44"/>
      <c r="FE475" s="44"/>
      <c r="FF475" s="44"/>
      <c r="FG475" s="44"/>
      <c r="FH475" s="44"/>
      <c r="FI475" s="44"/>
      <c r="FJ475" s="44"/>
      <c r="FK475" s="44"/>
      <c r="FL475" s="44"/>
      <c r="FM475" s="44"/>
      <c r="FN475" s="44"/>
      <c r="FO475" s="44"/>
      <c r="FP475" s="44"/>
      <c r="FQ475" s="44"/>
      <c r="FR475" s="44"/>
      <c r="FS475" s="44"/>
      <c r="FT475" s="44"/>
      <c r="FU475" s="44"/>
      <c r="FV475" s="44"/>
      <c r="FW475" s="44"/>
      <c r="FX475" s="44"/>
      <c r="FY475" s="44"/>
      <c r="FZ475" s="44"/>
      <c r="GA475" s="44"/>
      <c r="GB475" s="44"/>
      <c r="GC475" s="44"/>
      <c r="GD475" s="44"/>
      <c r="GE475" s="44"/>
      <c r="GF475" s="44"/>
      <c r="GG475" s="44"/>
      <c r="GH475" s="44"/>
      <c r="GI475" s="44"/>
      <c r="GJ475" s="44"/>
      <c r="GK475" s="44"/>
      <c r="GL475" s="44"/>
      <c r="GM475" s="44"/>
      <c r="GN475" s="44"/>
      <c r="GO475" s="44"/>
      <c r="GP475" s="44"/>
      <c r="GQ475" s="44"/>
      <c r="GR475" s="44"/>
      <c r="GS475" s="44"/>
      <c r="GT475" s="44"/>
      <c r="GU475" s="44"/>
      <c r="GV475" s="44"/>
      <c r="GW475" s="44"/>
      <c r="GX475" s="44"/>
      <c r="GY475" s="44"/>
      <c r="GZ475" s="44"/>
      <c r="HA475" s="44"/>
      <c r="HB475" s="44"/>
      <c r="HC475" s="44"/>
      <c r="HD475" s="44"/>
      <c r="HE475" s="44"/>
      <c r="HF475" s="44"/>
      <c r="HG475" s="44"/>
      <c r="HH475" s="44"/>
      <c r="HI475" s="44"/>
      <c r="HJ475" s="44"/>
      <c r="HK475" s="44"/>
      <c r="HL475" s="44"/>
      <c r="HM475" s="44"/>
      <c r="HN475" s="44"/>
      <c r="HO475" s="44"/>
      <c r="HP475" s="44"/>
      <c r="HQ475" s="44"/>
      <c r="HR475" s="44"/>
      <c r="HS475" s="44"/>
      <c r="HT475" s="44"/>
      <c r="HU475" s="44"/>
      <c r="HV475" s="44"/>
      <c r="HW475" s="44"/>
      <c r="HX475" s="44"/>
      <c r="HY475" s="44"/>
      <c r="HZ475" s="44"/>
      <c r="IA475" s="44"/>
      <c r="IB475" s="44"/>
      <c r="IC475" s="44"/>
      <c r="ID475" s="44"/>
      <c r="IE475" s="44"/>
      <c r="IF475" s="44"/>
      <c r="IG475" s="44"/>
      <c r="IH475" s="44"/>
      <c r="II475" s="44"/>
      <c r="IJ475" s="44"/>
      <c r="IK475" s="44"/>
      <c r="IL475" s="44"/>
      <c r="IM475" s="44"/>
      <c r="IN475" s="44"/>
      <c r="IO475" s="44"/>
      <c r="IP475" s="44"/>
      <c r="IQ475" s="44"/>
      <c r="IR475" s="44"/>
      <c r="IS475" s="44"/>
      <c r="IT475" s="44"/>
      <c r="IU475" s="44"/>
      <c r="IV475" s="44"/>
      <c r="IW475" s="44"/>
      <c r="IX475" s="44"/>
      <c r="IY475" s="44"/>
      <c r="IZ475" s="44"/>
      <c r="JA475" s="44"/>
      <c r="JB475" s="44"/>
      <c r="JC475" s="44"/>
      <c r="JD475" s="44"/>
      <c r="JE475" s="44"/>
      <c r="JF475" s="44"/>
      <c r="JG475" s="44"/>
      <c r="JH475" s="44"/>
      <c r="JI475" s="44"/>
      <c r="JJ475" s="44"/>
      <c r="JK475" s="44"/>
      <c r="JL475" s="44"/>
      <c r="JM475" s="44"/>
      <c r="JN475" s="44"/>
      <c r="JO475" s="44"/>
      <c r="JP475" s="44"/>
      <c r="JQ475" s="44"/>
      <c r="JR475" s="44"/>
      <c r="JS475" s="44"/>
      <c r="JT475" s="44"/>
      <c r="JU475" s="44"/>
      <c r="JV475" s="44"/>
      <c r="JW475" s="44"/>
      <c r="JX475" s="44"/>
      <c r="JY475" s="44"/>
      <c r="JZ475" s="44"/>
      <c r="KA475" s="44"/>
      <c r="KB475" s="44"/>
      <c r="KC475" s="44"/>
      <c r="KD475" s="44"/>
      <c r="KE475" s="44"/>
      <c r="KF475" s="44"/>
      <c r="KG475" s="44"/>
      <c r="KH475" s="44"/>
      <c r="KI475" s="44"/>
      <c r="KJ475" s="44"/>
      <c r="KK475" s="44"/>
      <c r="KL475" s="44"/>
      <c r="KM475" s="44"/>
      <c r="KN475" s="44"/>
      <c r="KO475" s="44"/>
      <c r="KP475" s="44"/>
      <c r="KQ475" s="44"/>
      <c r="KR475" s="44"/>
      <c r="KS475" s="44"/>
      <c r="KT475" s="44"/>
      <c r="KU475" s="44"/>
      <c r="KV475" s="44"/>
      <c r="KW475" s="44"/>
      <c r="KX475" s="44"/>
      <c r="KY475" s="44"/>
      <c r="KZ475" s="44"/>
      <c r="LA475" s="44"/>
      <c r="LB475" s="44"/>
      <c r="LC475" s="44"/>
      <c r="LD475" s="44"/>
      <c r="LE475" s="44"/>
      <c r="LF475" s="44"/>
      <c r="LG475" s="44"/>
      <c r="LH475" s="44"/>
      <c r="LI475" s="44"/>
      <c r="LJ475" s="44"/>
      <c r="LK475" s="44"/>
      <c r="LL475" s="44"/>
      <c r="LM475" s="44"/>
      <c r="LN475" s="44"/>
      <c r="LO475" s="44"/>
      <c r="LP475" s="44"/>
      <c r="LQ475" s="44"/>
      <c r="LR475" s="44"/>
      <c r="LS475" s="44"/>
      <c r="LT475" s="44"/>
      <c r="LU475" s="44"/>
      <c r="LV475" s="44"/>
      <c r="LW475" s="44"/>
      <c r="LX475" s="44"/>
      <c r="LY475" s="44"/>
      <c r="LZ475" s="44"/>
      <c r="MA475" s="44"/>
      <c r="MB475" s="44"/>
      <c r="MC475" s="44"/>
      <c r="MD475" s="44"/>
      <c r="ME475" s="44"/>
      <c r="MF475" s="44"/>
      <c r="MG475" s="44"/>
      <c r="MH475" s="44"/>
      <c r="MI475" s="44"/>
      <c r="MJ475" s="44"/>
      <c r="MK475" s="44"/>
      <c r="ML475" s="44"/>
      <c r="MM475" s="44"/>
      <c r="MN475" s="44"/>
      <c r="MO475" s="44"/>
      <c r="MP475" s="44"/>
      <c r="MQ475" s="44"/>
      <c r="MR475" s="44"/>
      <c r="MS475" s="44"/>
      <c r="MT475" s="44"/>
      <c r="MU475" s="44"/>
      <c r="MV475" s="44"/>
      <c r="MW475" s="44"/>
      <c r="MX475" s="44"/>
      <c r="MY475" s="44"/>
      <c r="MZ475" s="44"/>
      <c r="NA475" s="44"/>
      <c r="NB475" s="44"/>
      <c r="NC475" s="44"/>
      <c r="ND475" s="44"/>
      <c r="NE475" s="44"/>
      <c r="NF475" s="44"/>
      <c r="NG475" s="44"/>
      <c r="NH475" s="44"/>
      <c r="NI475" s="44"/>
      <c r="NJ475" s="44"/>
      <c r="NK475" s="44"/>
      <c r="NL475" s="44"/>
      <c r="NM475" s="44"/>
      <c r="NN475" s="44"/>
      <c r="NO475" s="44"/>
      <c r="NP475" s="44"/>
      <c r="NQ475" s="44"/>
      <c r="NR475" s="44"/>
      <c r="NS475" s="44"/>
      <c r="NT475" s="44"/>
      <c r="NU475" s="44"/>
      <c r="NV475" s="44"/>
      <c r="NW475" s="44"/>
      <c r="NX475" s="44"/>
      <c r="NY475" s="44"/>
      <c r="NZ475" s="44"/>
      <c r="OA475" s="44"/>
      <c r="OB475" s="44"/>
      <c r="OC475" s="44"/>
      <c r="OD475" s="44"/>
      <c r="OE475" s="44"/>
      <c r="OF475" s="44"/>
      <c r="OG475" s="44"/>
      <c r="OH475" s="44"/>
      <c r="OI475" s="44"/>
      <c r="OJ475" s="44"/>
      <c r="OK475" s="44"/>
      <c r="OL475" s="44"/>
      <c r="OM475" s="44"/>
      <c r="ON475" s="44"/>
      <c r="OO475" s="44"/>
      <c r="OP475" s="44"/>
      <c r="OQ475" s="44"/>
      <c r="OR475" s="44"/>
      <c r="OS475" s="44"/>
      <c r="OT475" s="44"/>
      <c r="OU475" s="44"/>
      <c r="OV475" s="44"/>
      <c r="OW475" s="44"/>
      <c r="OX475" s="44"/>
      <c r="OY475" s="44"/>
      <c r="OZ475" s="44"/>
      <c r="PA475" s="44"/>
      <c r="PB475" s="44"/>
      <c r="PC475" s="44"/>
      <c r="PD475" s="44"/>
      <c r="PE475" s="44"/>
      <c r="PF475" s="44"/>
      <c r="PG475" s="44"/>
      <c r="PH475" s="44"/>
      <c r="PI475" s="44"/>
      <c r="PJ475" s="44"/>
      <c r="PK475" s="44"/>
      <c r="PL475" s="44"/>
      <c r="PM475" s="44"/>
      <c r="PN475" s="44"/>
      <c r="PO475" s="44"/>
      <c r="PP475" s="44"/>
      <c r="PQ475" s="44"/>
      <c r="PR475" s="44"/>
      <c r="PS475" s="44"/>
      <c r="PT475" s="44"/>
      <c r="PU475" s="44"/>
      <c r="PV475" s="44"/>
      <c r="PW475" s="44"/>
      <c r="PX475" s="44"/>
      <c r="PY475" s="44"/>
      <c r="PZ475" s="44"/>
      <c r="QA475" s="44"/>
      <c r="QB475" s="44"/>
      <c r="QC475" s="44"/>
      <c r="QD475" s="44"/>
      <c r="QE475" s="44"/>
      <c r="QF475" s="44"/>
      <c r="QG475" s="44"/>
      <c r="QH475" s="44"/>
      <c r="QI475" s="44"/>
      <c r="QJ475" s="44"/>
      <c r="QK475" s="44"/>
      <c r="QL475" s="44"/>
      <c r="QM475" s="44"/>
      <c r="QN475" s="44"/>
      <c r="QO475" s="44"/>
      <c r="QP475" s="44"/>
      <c r="QQ475" s="44"/>
      <c r="QR475" s="44"/>
      <c r="QS475" s="44"/>
      <c r="QT475" s="44"/>
      <c r="QU475" s="44"/>
      <c r="QV475" s="44"/>
      <c r="QW475" s="44"/>
      <c r="QX475" s="44"/>
      <c r="QY475" s="44"/>
      <c r="QZ475" s="44"/>
      <c r="RA475" s="44"/>
      <c r="RB475" s="44"/>
      <c r="RC475" s="44"/>
      <c r="RD475" s="44"/>
      <c r="RE475" s="44"/>
      <c r="RF475" s="44"/>
      <c r="RG475" s="44"/>
      <c r="RH475" s="44"/>
      <c r="RI475" s="44"/>
      <c r="RJ475" s="44"/>
      <c r="RK475" s="44"/>
      <c r="RL475" s="44"/>
      <c r="RM475" s="44"/>
      <c r="RN475" s="44"/>
      <c r="RO475" s="44"/>
      <c r="RP475" s="44"/>
      <c r="RQ475" s="44"/>
      <c r="RR475" s="44"/>
      <c r="RS475" s="44"/>
      <c r="RT475" s="44"/>
      <c r="RU475" s="44"/>
      <c r="RV475" s="44"/>
      <c r="RW475" s="44"/>
      <c r="RX475" s="44"/>
      <c r="RY475" s="44"/>
      <c r="RZ475" s="44"/>
      <c r="SA475" s="44"/>
      <c r="SB475" s="44"/>
      <c r="SC475" s="44"/>
      <c r="SD475" s="44"/>
      <c r="SE475" s="44"/>
      <c r="SF475" s="44"/>
      <c r="SG475" s="44"/>
      <c r="SH475" s="44"/>
      <c r="SI475" s="44"/>
      <c r="SJ475" s="44"/>
      <c r="SK475" s="44"/>
      <c r="SL475" s="44"/>
      <c r="SM475" s="44"/>
      <c r="SN475" s="44"/>
      <c r="SO475" s="44"/>
      <c r="SP475" s="44"/>
      <c r="SQ475" s="44"/>
      <c r="SR475" s="44"/>
      <c r="SS475" s="44"/>
      <c r="ST475" s="44"/>
      <c r="SU475" s="44"/>
      <c r="SV475" s="44"/>
      <c r="SW475" s="44"/>
      <c r="SX475" s="44"/>
      <c r="SY475" s="44"/>
      <c r="SZ475" s="44"/>
      <c r="TA475" s="44"/>
      <c r="TB475" s="44"/>
      <c r="TC475" s="44"/>
      <c r="TD475" s="44"/>
      <c r="TE475" s="44"/>
      <c r="TF475" s="44"/>
      <c r="TG475" s="44"/>
      <c r="TH475" s="44"/>
      <c r="TI475" s="44"/>
      <c r="TJ475" s="44"/>
      <c r="TK475" s="44"/>
      <c r="TL475" s="44"/>
      <c r="TM475" s="44"/>
      <c r="TN475" s="44"/>
      <c r="TO475" s="44"/>
      <c r="TP475" s="44"/>
      <c r="TQ475" s="44"/>
      <c r="TR475" s="44"/>
      <c r="TS475" s="44"/>
      <c r="TT475" s="44"/>
      <c r="TU475" s="44"/>
      <c r="TV475" s="44"/>
      <c r="TW475" s="44"/>
      <c r="TX475" s="44"/>
      <c r="TY475" s="44"/>
      <c r="TZ475" s="44"/>
      <c r="UA475" s="44"/>
      <c r="UB475" s="44"/>
      <c r="UC475" s="44"/>
      <c r="UD475" s="44"/>
      <c r="UE475" s="44"/>
      <c r="UF475" s="44"/>
      <c r="UG475" s="44"/>
      <c r="UH475" s="44"/>
      <c r="UI475" s="44"/>
      <c r="UJ475" s="44"/>
      <c r="UK475" s="44"/>
      <c r="UL475" s="44"/>
      <c r="UM475" s="44"/>
      <c r="UN475" s="44"/>
      <c r="UO475" s="44"/>
      <c r="UP475" s="44"/>
      <c r="UQ475" s="44"/>
      <c r="UR475" s="44"/>
      <c r="US475" s="44"/>
      <c r="UT475" s="44"/>
      <c r="UU475" s="44"/>
      <c r="UV475" s="44"/>
      <c r="UW475" s="44"/>
      <c r="UX475" s="44"/>
      <c r="UY475" s="44"/>
      <c r="UZ475" s="44"/>
      <c r="VA475" s="44"/>
      <c r="VB475" s="44"/>
      <c r="VC475" s="44"/>
      <c r="VD475" s="44"/>
      <c r="VE475" s="44"/>
      <c r="VF475" s="44"/>
      <c r="VG475" s="44"/>
      <c r="VH475" s="44"/>
      <c r="VI475" s="44"/>
      <c r="VJ475" s="44"/>
      <c r="VK475" s="44"/>
      <c r="VL475" s="44"/>
      <c r="VM475" s="44"/>
      <c r="VN475" s="44"/>
      <c r="VO475" s="44"/>
      <c r="VP475" s="44"/>
      <c r="VQ475" s="44"/>
      <c r="VR475" s="44"/>
      <c r="VS475" s="44"/>
      <c r="VT475" s="44"/>
      <c r="VU475" s="44"/>
      <c r="VV475" s="44"/>
      <c r="VW475" s="44"/>
      <c r="VX475" s="44"/>
      <c r="VY475" s="44"/>
      <c r="VZ475" s="44"/>
      <c r="WA475" s="44"/>
      <c r="WB475" s="44"/>
      <c r="WC475" s="44"/>
      <c r="WD475" s="44"/>
      <c r="WE475" s="44"/>
      <c r="WF475" s="44"/>
      <c r="WG475" s="44"/>
      <c r="WH475" s="44"/>
      <c r="WI475" s="44"/>
      <c r="WJ475" s="44"/>
      <c r="WK475" s="44"/>
      <c r="WL475" s="44"/>
      <c r="WM475" s="44"/>
      <c r="WN475" s="44"/>
      <c r="WO475" s="44"/>
      <c r="WP475" s="44"/>
      <c r="WQ475" s="44"/>
      <c r="WR475" s="44"/>
      <c r="WS475" s="44"/>
      <c r="WT475" s="44"/>
      <c r="WU475" s="44"/>
      <c r="WV475" s="44"/>
      <c r="WW475" s="44"/>
      <c r="WX475" s="44"/>
      <c r="WY475" s="44"/>
      <c r="WZ475" s="44"/>
      <c r="XA475" s="44"/>
      <c r="XB475" s="44"/>
      <c r="XC475" s="44"/>
      <c r="XD475" s="44"/>
      <c r="XE475" s="44"/>
      <c r="XF475" s="44"/>
      <c r="XG475" s="44"/>
      <c r="XH475" s="44"/>
      <c r="XI475" s="44"/>
      <c r="XJ475" s="44"/>
      <c r="XK475" s="44"/>
      <c r="XL475" s="44"/>
      <c r="XM475" s="44"/>
      <c r="XN475" s="44"/>
      <c r="XO475" s="44"/>
      <c r="XP475" s="44"/>
      <c r="XQ475" s="44"/>
      <c r="XR475" s="44"/>
      <c r="XS475" s="44"/>
      <c r="XT475" s="44"/>
      <c r="XU475" s="44"/>
      <c r="XV475" s="44"/>
      <c r="XW475" s="44"/>
      <c r="XX475" s="44"/>
      <c r="XY475" s="44"/>
      <c r="XZ475" s="44"/>
      <c r="YA475" s="44"/>
      <c r="YB475" s="44"/>
      <c r="YC475" s="44"/>
      <c r="YD475" s="44"/>
      <c r="YE475" s="44"/>
      <c r="YF475" s="44"/>
      <c r="YG475" s="44"/>
      <c r="YH475" s="44"/>
      <c r="YI475" s="44"/>
      <c r="YJ475" s="44"/>
      <c r="YK475" s="44"/>
      <c r="YL475" s="44"/>
      <c r="YM475" s="44"/>
      <c r="YN475" s="44"/>
      <c r="YO475" s="44"/>
      <c r="YP475" s="44"/>
      <c r="YQ475" s="44"/>
      <c r="YR475" s="44"/>
      <c r="YS475" s="44"/>
      <c r="YT475" s="44"/>
      <c r="YU475" s="44"/>
      <c r="YV475" s="44"/>
      <c r="YW475" s="44"/>
      <c r="YX475" s="44"/>
      <c r="YY475" s="44"/>
      <c r="YZ475" s="44"/>
      <c r="ZA475" s="44"/>
      <c r="ZB475" s="44"/>
      <c r="ZC475" s="44"/>
      <c r="ZD475" s="44"/>
      <c r="ZE475" s="44"/>
      <c r="ZF475" s="44"/>
      <c r="ZG475" s="44"/>
      <c r="ZH475" s="44"/>
      <c r="ZI475" s="44"/>
      <c r="ZJ475" s="44"/>
      <c r="ZK475" s="44"/>
      <c r="ZL475" s="44"/>
      <c r="ZM475" s="44"/>
      <c r="ZN475" s="44"/>
      <c r="ZO475" s="44"/>
      <c r="ZP475" s="44"/>
      <c r="ZQ475" s="44"/>
      <c r="ZR475" s="44"/>
      <c r="ZS475" s="44"/>
      <c r="ZT475" s="44"/>
      <c r="ZU475" s="44"/>
      <c r="ZV475" s="44"/>
      <c r="ZW475" s="44"/>
      <c r="ZX475" s="44"/>
      <c r="ZY475" s="44"/>
      <c r="ZZ475" s="44"/>
      <c r="AAA475" s="44"/>
      <c r="AAB475" s="44"/>
      <c r="AAC475" s="44"/>
      <c r="AAD475" s="44"/>
      <c r="AAE475" s="44"/>
      <c r="AAF475" s="44"/>
      <c r="AAG475" s="44"/>
      <c r="AAH475" s="44"/>
      <c r="AAI475" s="44"/>
      <c r="AAJ475" s="44"/>
      <c r="AAK475" s="44"/>
      <c r="AAL475" s="44"/>
      <c r="AAM475" s="44"/>
      <c r="AAN475" s="44"/>
      <c r="AAO475" s="44"/>
      <c r="AAP475" s="44"/>
      <c r="AAQ475" s="44"/>
      <c r="AAR475" s="44"/>
      <c r="AAS475" s="44"/>
      <c r="AAT475" s="44"/>
      <c r="AAU475" s="44"/>
      <c r="AAV475" s="44"/>
      <c r="AAW475" s="44"/>
      <c r="AAX475" s="44"/>
      <c r="AAY475" s="44"/>
      <c r="AAZ475" s="44"/>
      <c r="ABA475" s="44"/>
      <c r="ABB475" s="44"/>
      <c r="ABC475" s="44"/>
      <c r="ABD475" s="44"/>
      <c r="ABE475" s="44"/>
      <c r="ABF475" s="44"/>
      <c r="ABG475" s="44"/>
      <c r="ABH475" s="44"/>
      <c r="ABI475" s="44"/>
      <c r="ABJ475" s="44"/>
      <c r="ABK475" s="44"/>
      <c r="ABL475" s="44"/>
      <c r="ABM475" s="44"/>
      <c r="ABN475" s="44"/>
      <c r="ABO475" s="44"/>
      <c r="ABP475" s="44"/>
      <c r="ABQ475" s="44"/>
      <c r="ABR475" s="44"/>
      <c r="ABS475" s="44"/>
      <c r="ABT475" s="44"/>
      <c r="ABU475" s="44"/>
      <c r="ABV475" s="44"/>
      <c r="ABW475" s="44"/>
      <c r="ABX475" s="44"/>
      <c r="ABY475" s="44"/>
      <c r="ABZ475" s="44"/>
      <c r="ACA475" s="44"/>
      <c r="ACB475" s="44"/>
      <c r="ACC475" s="44"/>
      <c r="ACD475" s="44"/>
      <c r="ACE475" s="44"/>
      <c r="ACF475" s="44"/>
      <c r="ACG475" s="44"/>
      <c r="ACH475" s="44"/>
      <c r="ACI475" s="44"/>
      <c r="ACJ475" s="44"/>
      <c r="ACK475" s="44"/>
      <c r="ACL475" s="44"/>
      <c r="ACM475" s="44"/>
      <c r="ACN475" s="44"/>
      <c r="ACO475" s="44"/>
      <c r="ACP475" s="44"/>
      <c r="ACQ475" s="44"/>
      <c r="ACR475" s="44"/>
      <c r="ACS475" s="44"/>
      <c r="ACT475" s="44"/>
      <c r="ACU475" s="44"/>
      <c r="ACV475" s="44"/>
      <c r="ACW475" s="44"/>
      <c r="ACX475" s="44"/>
      <c r="ACY475" s="44"/>
      <c r="ACZ475" s="44"/>
      <c r="ADA475" s="44"/>
      <c r="ADB475" s="44"/>
      <c r="ADC475" s="44"/>
      <c r="ADD475" s="44"/>
      <c r="ADE475" s="44"/>
      <c r="ADF475" s="44"/>
      <c r="ADG475" s="44"/>
      <c r="ADH475" s="44"/>
      <c r="ADI475" s="44"/>
      <c r="ADJ475" s="44"/>
      <c r="ADK475" s="44"/>
      <c r="ADL475" s="44"/>
      <c r="ADM475" s="44"/>
      <c r="ADN475" s="44"/>
      <c r="ADO475" s="44"/>
      <c r="ADP475" s="44"/>
      <c r="ADQ475" s="44"/>
      <c r="ADR475" s="44"/>
      <c r="ADS475" s="44"/>
      <c r="ADT475" s="44"/>
      <c r="ADU475" s="44"/>
      <c r="ADV475" s="44"/>
      <c r="ADW475" s="44"/>
      <c r="ADX475" s="44"/>
      <c r="ADY475" s="44"/>
      <c r="ADZ475" s="44"/>
      <c r="AEA475" s="44"/>
      <c r="AEB475" s="44"/>
      <c r="AEC475" s="44"/>
      <c r="AED475" s="44"/>
      <c r="AEE475" s="44"/>
      <c r="AEF475" s="44"/>
      <c r="AEG475" s="44"/>
      <c r="AEH475" s="44"/>
      <c r="AEI475" s="44"/>
      <c r="AEJ475" s="44"/>
      <c r="AEK475" s="44"/>
      <c r="AEL475" s="44"/>
      <c r="AEM475" s="44"/>
      <c r="AEN475" s="44"/>
      <c r="AEO475" s="44"/>
      <c r="AEP475" s="44"/>
      <c r="AEQ475" s="44"/>
      <c r="AER475" s="44"/>
      <c r="AES475" s="44"/>
      <c r="AET475" s="44"/>
      <c r="AEU475" s="44"/>
      <c r="AEV475" s="44"/>
      <c r="AEW475" s="44"/>
      <c r="AEX475" s="44"/>
      <c r="AEY475" s="44"/>
      <c r="AEZ475" s="44"/>
      <c r="AFA475" s="44"/>
      <c r="AFB475" s="44"/>
      <c r="AFC475" s="44"/>
      <c r="AFD475" s="44"/>
      <c r="AFE475" s="44"/>
      <c r="AFF475" s="44"/>
      <c r="AFG475" s="44"/>
      <c r="AFH475" s="44"/>
      <c r="AFI475" s="44"/>
      <c r="AFJ475" s="44"/>
      <c r="AFK475" s="44"/>
      <c r="AFL475" s="44"/>
      <c r="AFM475" s="44"/>
      <c r="AFN475" s="44"/>
      <c r="AFO475" s="44"/>
      <c r="AFP475" s="44"/>
      <c r="AFQ475" s="44"/>
      <c r="AFR475" s="44"/>
      <c r="AFS475" s="44"/>
      <c r="AFT475" s="44"/>
      <c r="AFU475" s="44"/>
      <c r="AFV475" s="44"/>
      <c r="AFW475" s="44"/>
      <c r="AFX475" s="44"/>
      <c r="AFY475" s="44"/>
      <c r="AFZ475" s="44"/>
      <c r="AGA475" s="44"/>
      <c r="AGB475" s="44"/>
      <c r="AGC475" s="44"/>
      <c r="AGD475" s="44"/>
      <c r="AGE475" s="44"/>
      <c r="AGF475" s="44"/>
      <c r="AGG475" s="44"/>
      <c r="AGH475" s="44"/>
      <c r="AGI475" s="44"/>
      <c r="AGJ475" s="44"/>
      <c r="AGK475" s="44"/>
      <c r="AGL475" s="44"/>
      <c r="AGM475" s="44"/>
      <c r="AGN475" s="44"/>
      <c r="AGO475" s="44"/>
      <c r="AGP475" s="44"/>
      <c r="AGQ475" s="44"/>
      <c r="AGR475" s="44"/>
      <c r="AGS475" s="44"/>
      <c r="AGT475" s="44"/>
      <c r="AGU475" s="44"/>
      <c r="AGV475" s="44"/>
      <c r="AGW475" s="44"/>
      <c r="AGX475" s="44"/>
      <c r="AGY475" s="44"/>
      <c r="AGZ475" s="44"/>
      <c r="AHA475" s="44"/>
      <c r="AHB475" s="44"/>
      <c r="AHC475" s="44"/>
      <c r="AHD475" s="44"/>
      <c r="AHE475" s="44"/>
      <c r="AHF475" s="44"/>
      <c r="AHG475" s="44"/>
      <c r="AHH475" s="44"/>
      <c r="AHI475" s="44"/>
      <c r="AHJ475" s="44"/>
      <c r="AHK475" s="44"/>
      <c r="AHL475" s="44"/>
      <c r="AHM475" s="44"/>
      <c r="AHN475" s="44"/>
      <c r="AHO475" s="44"/>
      <c r="AHP475" s="44"/>
      <c r="AHQ475" s="44"/>
      <c r="AHR475" s="44"/>
      <c r="AHS475" s="44"/>
      <c r="AHT475" s="44"/>
      <c r="AHU475" s="44"/>
      <c r="AHV475" s="44"/>
      <c r="AHW475" s="44"/>
      <c r="AHX475" s="44"/>
      <c r="AHY475" s="44"/>
      <c r="AHZ475" s="44"/>
      <c r="AIA475" s="44"/>
      <c r="AIB475" s="44"/>
      <c r="AIC475" s="44"/>
      <c r="AID475" s="44"/>
      <c r="AIE475" s="44"/>
      <c r="AIF475" s="44"/>
      <c r="AIG475" s="44"/>
      <c r="AIH475" s="44"/>
      <c r="AII475" s="44"/>
      <c r="AIJ475" s="44"/>
      <c r="AIK475" s="44"/>
      <c r="AIL475" s="44"/>
      <c r="AIM475" s="44"/>
      <c r="AIN475" s="44"/>
      <c r="AIO475" s="44"/>
      <c r="AIP475" s="44"/>
      <c r="AIQ475" s="44"/>
      <c r="AIR475" s="44"/>
      <c r="AIS475" s="44"/>
      <c r="AIT475" s="44"/>
      <c r="AIU475" s="44"/>
      <c r="AIV475" s="44"/>
      <c r="AIW475" s="44"/>
      <c r="AIX475" s="44"/>
      <c r="AIY475" s="44"/>
      <c r="AIZ475" s="44"/>
      <c r="AJA475" s="44"/>
      <c r="AJB475" s="44"/>
      <c r="AJC475" s="44"/>
      <c r="AJD475" s="44"/>
      <c r="AJE475" s="44"/>
      <c r="AJF475" s="44"/>
      <c r="AJG475" s="44"/>
      <c r="AJH475" s="44"/>
      <c r="AJI475" s="44"/>
      <c r="AJJ475" s="44"/>
      <c r="AJK475" s="44"/>
      <c r="AJL475" s="44"/>
      <c r="AJM475" s="44"/>
      <c r="AJN475" s="44"/>
      <c r="AJO475" s="44"/>
      <c r="AJP475" s="44"/>
      <c r="AJQ475" s="44"/>
      <c r="AJR475" s="44"/>
      <c r="AJS475" s="44"/>
      <c r="AJT475" s="44"/>
      <c r="AJU475" s="44"/>
      <c r="AJV475" s="44"/>
      <c r="AJW475" s="44"/>
      <c r="AJX475" s="44"/>
      <c r="AJY475" s="44"/>
      <c r="AJZ475" s="44"/>
      <c r="AKA475" s="44"/>
      <c r="AKB475" s="44"/>
      <c r="AKC475" s="44"/>
      <c r="AKD475" s="44"/>
      <c r="AKE475" s="44"/>
      <c r="AKF475" s="44"/>
      <c r="AKG475" s="44"/>
      <c r="AKH475" s="44"/>
      <c r="AKI475" s="44"/>
      <c r="AKJ475" s="44"/>
      <c r="AKK475" s="44"/>
      <c r="AKL475" s="44"/>
      <c r="AKM475" s="44"/>
      <c r="AKN475" s="44"/>
      <c r="AKO475" s="44"/>
      <c r="AKP475" s="44"/>
      <c r="AKQ475" s="44"/>
      <c r="AKR475" s="44"/>
      <c r="AKS475" s="44"/>
      <c r="AKT475" s="44"/>
      <c r="AKU475" s="44"/>
      <c r="AKV475" s="44"/>
      <c r="AKW475" s="44"/>
      <c r="AKX475" s="44"/>
      <c r="AKY475" s="44"/>
      <c r="AKZ475" s="44"/>
      <c r="ALA475" s="44"/>
      <c r="ALB475" s="44"/>
      <c r="ALC475" s="44"/>
      <c r="ALD475" s="44"/>
      <c r="ALE475" s="44"/>
      <c r="ALF475" s="44"/>
      <c r="ALG475" s="44"/>
      <c r="ALH475" s="44"/>
      <c r="ALI475" s="44"/>
      <c r="ALJ475" s="44"/>
      <c r="ALK475" s="44"/>
      <c r="ALL475" s="44"/>
      <c r="ALM475" s="44"/>
      <c r="ALN475" s="44"/>
      <c r="ALO475" s="44"/>
      <c r="ALP475" s="44"/>
      <c r="ALQ475" s="44"/>
      <c r="ALR475" s="44"/>
      <c r="ALS475" s="44"/>
      <c r="ALT475" s="44"/>
      <c r="ALU475" s="44"/>
      <c r="ALV475" s="44"/>
      <c r="ALW475" s="44"/>
      <c r="ALX475" s="44"/>
      <c r="ALY475" s="44"/>
      <c r="ALZ475" s="44"/>
      <c r="AMA475" s="44"/>
      <c r="AMB475" s="44"/>
      <c r="AMC475" s="44"/>
      <c r="AMD475" s="44"/>
      <c r="AME475" s="44"/>
      <c r="AMF475" s="44"/>
      <c r="AMG475" s="44"/>
      <c r="AMH475" s="44"/>
      <c r="AMI475" s="44"/>
      <c r="AMJ475" s="44"/>
      <c r="AMK475" s="44"/>
      <c r="AML475" s="44"/>
      <c r="AMM475" s="44"/>
      <c r="AMN475" s="44"/>
      <c r="AMO475" s="44"/>
      <c r="AMP475" s="44"/>
      <c r="AMQ475" s="44"/>
      <c r="AMR475" s="44"/>
      <c r="AMS475" s="44"/>
      <c r="AMT475" s="44"/>
      <c r="AMU475" s="44"/>
      <c r="AMV475" s="44"/>
      <c r="AMW475" s="44"/>
      <c r="AMX475" s="44"/>
      <c r="AMY475" s="44"/>
      <c r="AMZ475" s="44"/>
      <c r="ANA475" s="44"/>
      <c r="ANB475" s="44"/>
      <c r="ANC475" s="44"/>
      <c r="AND475" s="44"/>
      <c r="ANE475" s="44"/>
      <c r="ANF475" s="44"/>
      <c r="ANG475" s="44"/>
      <c r="ANH475" s="44"/>
      <c r="ANI475" s="44"/>
      <c r="ANJ475" s="44"/>
      <c r="ANK475" s="44"/>
      <c r="ANL475" s="44"/>
      <c r="ANM475" s="44"/>
      <c r="ANN475" s="44"/>
      <c r="ANO475" s="44"/>
      <c r="ANP475" s="44"/>
      <c r="ANQ475" s="44"/>
      <c r="ANR475" s="44"/>
      <c r="ANS475" s="44"/>
      <c r="ANT475" s="44"/>
      <c r="ANU475" s="44"/>
      <c r="ANV475" s="44"/>
      <c r="ANW475" s="44"/>
      <c r="ANX475" s="44"/>
      <c r="ANY475" s="44"/>
      <c r="ANZ475" s="44"/>
      <c r="AOA475" s="44"/>
      <c r="AOB475" s="44"/>
      <c r="AOC475" s="44"/>
      <c r="AOD475" s="44"/>
      <c r="AOE475" s="44"/>
      <c r="AOF475" s="44"/>
      <c r="AOG475" s="44"/>
      <c r="AOH475" s="44"/>
      <c r="AOI475" s="44"/>
      <c r="AOJ475" s="44"/>
      <c r="AOK475" s="44"/>
      <c r="AOL475" s="44"/>
      <c r="AOM475" s="44"/>
      <c r="AON475" s="44"/>
      <c r="AOO475" s="44"/>
      <c r="AOP475" s="44"/>
      <c r="AOQ475" s="44"/>
      <c r="AOR475" s="44"/>
      <c r="AOS475" s="44"/>
      <c r="AOT475" s="44"/>
      <c r="AOU475" s="44"/>
      <c r="AOV475" s="44"/>
      <c r="AOW475" s="44"/>
      <c r="AOX475" s="44"/>
      <c r="AOY475" s="44"/>
      <c r="AOZ475" s="44"/>
      <c r="APA475" s="44"/>
      <c r="APB475" s="44"/>
      <c r="APC475" s="44"/>
      <c r="APD475" s="44"/>
      <c r="APE475" s="44"/>
      <c r="APF475" s="44"/>
      <c r="APG475" s="44"/>
      <c r="APH475" s="44"/>
      <c r="API475" s="44"/>
      <c r="APJ475" s="44"/>
      <c r="APK475" s="44"/>
      <c r="APL475" s="44"/>
      <c r="APM475" s="44"/>
      <c r="APN475" s="44"/>
      <c r="APO475" s="44"/>
      <c r="APP475" s="44"/>
      <c r="APQ475" s="44"/>
      <c r="APR475" s="44"/>
      <c r="APS475" s="44"/>
      <c r="APT475" s="44"/>
      <c r="APU475" s="44"/>
      <c r="APV475" s="44"/>
      <c r="APW475" s="44"/>
      <c r="APX475" s="44"/>
      <c r="APY475" s="44"/>
      <c r="APZ475" s="44"/>
      <c r="AQA475" s="44"/>
      <c r="AQB475" s="44"/>
      <c r="AQC475" s="44"/>
      <c r="AQD475" s="44"/>
      <c r="AQE475" s="44"/>
      <c r="AQF475" s="44"/>
      <c r="AQG475" s="44"/>
      <c r="AQH475" s="44"/>
      <c r="AQI475" s="44"/>
      <c r="AQJ475" s="44"/>
      <c r="AQK475" s="44"/>
      <c r="AQL475" s="44"/>
      <c r="AQM475" s="44"/>
      <c r="AQN475" s="44"/>
      <c r="AQO475" s="44"/>
      <c r="AQP475" s="44"/>
      <c r="AQQ475" s="44"/>
      <c r="AQR475" s="44"/>
      <c r="AQS475" s="44"/>
      <c r="AQT475" s="44"/>
      <c r="AQU475" s="44"/>
      <c r="AQV475" s="44"/>
      <c r="AQW475" s="44"/>
      <c r="AQX475" s="44"/>
      <c r="AQY475" s="44"/>
      <c r="AQZ475" s="44"/>
      <c r="ARA475" s="44"/>
      <c r="ARB475" s="44"/>
      <c r="ARC475" s="44"/>
      <c r="ARD475" s="44"/>
      <c r="ARE475" s="44"/>
      <c r="ARF475" s="44"/>
      <c r="ARG475" s="44"/>
      <c r="ARH475" s="44"/>
      <c r="ARI475" s="44"/>
      <c r="ARJ475" s="44"/>
      <c r="ARK475" s="44"/>
      <c r="ARL475" s="44"/>
      <c r="ARM475" s="44"/>
      <c r="ARN475" s="44"/>
      <c r="ARO475" s="44"/>
      <c r="ARP475" s="44"/>
      <c r="ARQ475" s="44"/>
      <c r="ARR475" s="44"/>
      <c r="ARS475" s="44"/>
      <c r="ART475" s="44"/>
      <c r="ARU475" s="44"/>
      <c r="ARV475" s="44"/>
      <c r="ARW475" s="44"/>
      <c r="ARX475" s="44"/>
      <c r="ARY475" s="44"/>
      <c r="ARZ475" s="44"/>
      <c r="ASA475" s="44"/>
      <c r="ASB475" s="44"/>
      <c r="ASC475" s="44"/>
      <c r="ASD475" s="44"/>
      <c r="ASE475" s="44"/>
      <c r="ASF475" s="44"/>
      <c r="ASG475" s="44"/>
      <c r="ASH475" s="44"/>
      <c r="ASI475" s="44"/>
      <c r="ASJ475" s="44"/>
      <c r="ASK475" s="44"/>
      <c r="ASL475" s="44"/>
      <c r="ASM475" s="44"/>
      <c r="ASN475" s="44"/>
      <c r="ASO475" s="44"/>
      <c r="ASP475" s="44"/>
      <c r="ASQ475" s="44"/>
      <c r="ASR475" s="44"/>
      <c r="ASS475" s="44"/>
      <c r="AST475" s="44"/>
      <c r="ASU475" s="44"/>
      <c r="ASV475" s="44"/>
      <c r="ASW475" s="44"/>
      <c r="ASX475" s="44"/>
      <c r="ASY475" s="44"/>
      <c r="ASZ475" s="44"/>
      <c r="ATA475" s="44"/>
      <c r="ATB475" s="44"/>
      <c r="ATC475" s="44"/>
      <c r="ATD475" s="44"/>
      <c r="ATE475" s="44"/>
      <c r="ATF475" s="44"/>
      <c r="ATG475" s="44"/>
      <c r="ATH475" s="44"/>
      <c r="ATI475" s="44"/>
      <c r="ATJ475" s="44"/>
      <c r="ATK475" s="44"/>
      <c r="ATL475" s="44"/>
      <c r="ATM475" s="44"/>
      <c r="ATN475" s="44"/>
      <c r="ATO475" s="44"/>
      <c r="ATP475" s="44"/>
      <c r="ATQ475" s="44"/>
      <c r="ATR475" s="44"/>
      <c r="ATS475" s="44"/>
      <c r="ATT475" s="44"/>
      <c r="ATU475" s="44"/>
      <c r="ATV475" s="44"/>
      <c r="ATW475" s="44"/>
      <c r="ATX475" s="44"/>
      <c r="ATY475" s="44"/>
      <c r="ATZ475" s="44"/>
      <c r="AUA475" s="44"/>
      <c r="AUB475" s="44"/>
      <c r="AUC475" s="44"/>
      <c r="AUD475" s="44"/>
      <c r="AUE475" s="44"/>
      <c r="AUF475" s="44"/>
      <c r="AUG475" s="44"/>
      <c r="AUH475" s="44"/>
      <c r="AUI475" s="44"/>
      <c r="AUJ475" s="44"/>
      <c r="AUK475" s="44"/>
      <c r="AUL475" s="44"/>
      <c r="AUM475" s="44"/>
      <c r="AUN475" s="44"/>
      <c r="AUO475" s="44"/>
      <c r="AUP475" s="44"/>
      <c r="AUQ475" s="44"/>
      <c r="AUR475" s="44"/>
      <c r="AUS475" s="44"/>
      <c r="AUT475" s="44"/>
      <c r="AUU475" s="44"/>
      <c r="AUV475" s="44"/>
      <c r="AUW475" s="44"/>
      <c r="AUX475" s="44"/>
      <c r="AUY475" s="44"/>
      <c r="AUZ475" s="44"/>
      <c r="AVA475" s="44"/>
      <c r="AVB475" s="44"/>
      <c r="AVC475" s="44"/>
      <c r="AVD475" s="44"/>
      <c r="AVE475" s="44"/>
      <c r="AVF475" s="44"/>
      <c r="AVG475" s="44"/>
      <c r="AVH475" s="44"/>
      <c r="AVI475" s="44"/>
      <c r="AVJ475" s="44"/>
      <c r="AVK475" s="44"/>
      <c r="AVL475" s="44"/>
      <c r="AVM475" s="44"/>
      <c r="AVN475" s="44"/>
      <c r="AVO475" s="44"/>
      <c r="AVP475" s="44"/>
      <c r="AVQ475" s="44"/>
      <c r="AVR475" s="44"/>
      <c r="AVS475" s="44"/>
      <c r="AVT475" s="44"/>
      <c r="AVU475" s="44"/>
      <c r="AVV475" s="44"/>
      <c r="AVW475" s="44"/>
      <c r="AVX475" s="44"/>
      <c r="AVY475" s="44"/>
      <c r="AVZ475" s="44"/>
      <c r="AWA475" s="44"/>
      <c r="AWB475" s="44"/>
      <c r="AWC475" s="44"/>
      <c r="AWD475" s="44"/>
      <c r="AWE475" s="44"/>
      <c r="AWF475" s="44"/>
      <c r="AWG475" s="44"/>
      <c r="AWH475" s="44"/>
      <c r="AWI475" s="44"/>
      <c r="AWJ475" s="44"/>
      <c r="AWK475" s="44"/>
      <c r="AWL475" s="44"/>
      <c r="AWM475" s="44"/>
      <c r="AWN475" s="44"/>
      <c r="AWO475" s="44"/>
      <c r="AWP475" s="44"/>
      <c r="AWQ475" s="44"/>
      <c r="AWR475" s="44"/>
      <c r="AWS475" s="44"/>
      <c r="AWT475" s="44"/>
      <c r="AWU475" s="44"/>
      <c r="AWV475" s="44"/>
      <c r="AWW475" s="44"/>
      <c r="AWX475" s="44"/>
      <c r="AWY475" s="44"/>
      <c r="AWZ475" s="44"/>
      <c r="AXA475" s="44"/>
      <c r="AXB475" s="44"/>
      <c r="AXC475" s="44"/>
      <c r="AXD475" s="44"/>
      <c r="AXE475" s="44"/>
      <c r="AXF475" s="44"/>
      <c r="AXG475" s="44"/>
      <c r="AXH475" s="44"/>
      <c r="AXI475" s="44"/>
      <c r="AXJ475" s="44"/>
      <c r="AXK475" s="44"/>
      <c r="AXL475" s="44"/>
      <c r="AXM475" s="44"/>
      <c r="AXN475" s="44"/>
      <c r="AXO475" s="44"/>
      <c r="AXP475" s="44"/>
      <c r="AXQ475" s="44"/>
      <c r="AXR475" s="44"/>
      <c r="AXS475" s="44"/>
      <c r="AXT475" s="44"/>
      <c r="AXU475" s="44"/>
      <c r="AXV475" s="44"/>
      <c r="AXW475" s="44"/>
      <c r="AXX475" s="44"/>
      <c r="AXY475" s="44"/>
      <c r="AXZ475" s="44"/>
      <c r="AYA475" s="44"/>
      <c r="AYB475" s="44"/>
      <c r="AYC475" s="44"/>
      <c r="AYD475" s="44"/>
      <c r="AYE475" s="44"/>
      <c r="AYF475" s="44"/>
      <c r="AYG475" s="44"/>
      <c r="AYH475" s="44"/>
      <c r="AYI475" s="44"/>
      <c r="AYJ475" s="44"/>
      <c r="AYK475" s="44"/>
      <c r="AYL475" s="44"/>
      <c r="AYM475" s="44"/>
      <c r="AYN475" s="44"/>
      <c r="AYO475" s="44"/>
      <c r="AYP475" s="44"/>
      <c r="AYQ475" s="44"/>
      <c r="AYR475" s="44"/>
      <c r="AYS475" s="44"/>
      <c r="AYT475" s="44"/>
      <c r="AYU475" s="44"/>
      <c r="AYV475" s="44"/>
      <c r="AYW475" s="44"/>
      <c r="AYX475" s="44"/>
      <c r="AYY475" s="44"/>
      <c r="AYZ475" s="44"/>
      <c r="AZA475" s="44"/>
      <c r="AZB475" s="44"/>
      <c r="AZC475" s="44"/>
      <c r="AZD475" s="44"/>
      <c r="AZE475" s="44"/>
      <c r="AZF475" s="44"/>
      <c r="AZG475" s="44"/>
      <c r="AZH475" s="44"/>
      <c r="AZI475" s="44"/>
      <c r="AZJ475" s="44"/>
      <c r="AZK475" s="44"/>
      <c r="AZL475" s="44"/>
      <c r="AZM475" s="44"/>
      <c r="AZN475" s="44"/>
      <c r="AZO475" s="44"/>
      <c r="AZP475" s="44"/>
      <c r="AZQ475" s="44"/>
      <c r="AZR475" s="44"/>
      <c r="AZS475" s="44"/>
      <c r="AZT475" s="44"/>
      <c r="AZU475" s="44"/>
      <c r="AZV475" s="44"/>
      <c r="AZW475" s="44"/>
      <c r="AZX475" s="44"/>
      <c r="AZY475" s="44"/>
      <c r="AZZ475" s="44"/>
      <c r="BAA475" s="44"/>
      <c r="BAB475" s="44"/>
      <c r="BAC475" s="44"/>
      <c r="BAD475" s="44"/>
      <c r="BAE475" s="44"/>
      <c r="BAF475" s="44"/>
      <c r="BAG475" s="44"/>
      <c r="BAH475" s="44"/>
      <c r="BAI475" s="44"/>
      <c r="BAJ475" s="44"/>
      <c r="BAK475" s="44"/>
      <c r="BAL475" s="44"/>
      <c r="BAM475" s="44"/>
      <c r="BAN475" s="44"/>
      <c r="BAO475" s="44"/>
      <c r="BAP475" s="44"/>
      <c r="BAQ475" s="44"/>
      <c r="BAR475" s="44"/>
      <c r="BAS475" s="44"/>
      <c r="BAT475" s="44"/>
      <c r="BAU475" s="44"/>
      <c r="BAV475" s="44"/>
      <c r="BAW475" s="44"/>
      <c r="BAX475" s="44"/>
      <c r="BAY475" s="44"/>
      <c r="BAZ475" s="44"/>
      <c r="BBA475" s="44"/>
      <c r="BBB475" s="44"/>
      <c r="BBC475" s="44"/>
      <c r="BBD475" s="44"/>
      <c r="BBE475" s="44"/>
      <c r="BBF475" s="44"/>
      <c r="BBG475" s="44"/>
      <c r="BBH475" s="44"/>
      <c r="BBI475" s="44"/>
      <c r="BBJ475" s="44"/>
      <c r="BBK475" s="44"/>
      <c r="BBL475" s="44"/>
      <c r="BBM475" s="44"/>
      <c r="BBN475" s="44"/>
      <c r="BBO475" s="44"/>
      <c r="BBP475" s="44"/>
      <c r="BBQ475" s="44"/>
      <c r="BBR475" s="44"/>
      <c r="BBS475" s="44"/>
      <c r="BBT475" s="44"/>
      <c r="BBU475" s="44"/>
      <c r="BBV475" s="44"/>
      <c r="BBW475" s="44"/>
      <c r="BBX475" s="44"/>
      <c r="BBY475" s="44"/>
      <c r="BBZ475" s="44"/>
      <c r="BCA475" s="44"/>
      <c r="BCB475" s="44"/>
      <c r="BCC475" s="44"/>
      <c r="BCD475" s="44"/>
      <c r="BCE475" s="44"/>
      <c r="BCF475" s="44"/>
      <c r="BCG475" s="44"/>
      <c r="BCH475" s="44"/>
      <c r="BCI475" s="44"/>
      <c r="BCJ475" s="44"/>
      <c r="BCK475" s="44"/>
      <c r="BCL475" s="44"/>
      <c r="BCM475" s="44"/>
      <c r="BCN475" s="44"/>
      <c r="BCO475" s="44"/>
      <c r="BCP475" s="44"/>
      <c r="BCQ475" s="44"/>
      <c r="BCR475" s="44"/>
      <c r="BCS475" s="44"/>
      <c r="BCT475" s="44"/>
      <c r="BCU475" s="44"/>
      <c r="BCV475" s="44"/>
      <c r="BCW475" s="44"/>
      <c r="BCX475" s="44"/>
      <c r="BCY475" s="44"/>
      <c r="BCZ475" s="44"/>
      <c r="BDA475" s="44"/>
      <c r="BDB475" s="44"/>
      <c r="BDC475" s="44"/>
      <c r="BDD475" s="44"/>
      <c r="BDE475" s="44"/>
      <c r="BDF475" s="44"/>
      <c r="BDG475" s="44"/>
      <c r="BDH475" s="44"/>
      <c r="BDI475" s="44"/>
      <c r="BDJ475" s="44"/>
      <c r="BDK475" s="44"/>
      <c r="BDL475" s="44"/>
      <c r="BDM475" s="44"/>
      <c r="BDN475" s="44"/>
      <c r="BDO475" s="44"/>
      <c r="BDP475" s="44"/>
      <c r="BDQ475" s="44"/>
      <c r="BDR475" s="44"/>
      <c r="BDS475" s="44"/>
      <c r="BDT475" s="44"/>
      <c r="BDU475" s="44"/>
      <c r="BDV475" s="44"/>
      <c r="BDW475" s="44"/>
      <c r="BDX475" s="44"/>
      <c r="BDY475" s="44"/>
      <c r="BDZ475" s="44"/>
      <c r="BEA475" s="44"/>
      <c r="BEB475" s="44"/>
      <c r="BEC475" s="44"/>
      <c r="BED475" s="44"/>
      <c r="BEE475" s="44"/>
      <c r="BEF475" s="44"/>
      <c r="BEG475" s="44"/>
      <c r="BEH475" s="44"/>
      <c r="BEI475" s="44"/>
      <c r="BEJ475" s="44"/>
      <c r="BEK475" s="44"/>
      <c r="BEL475" s="44"/>
      <c r="BEM475" s="44"/>
      <c r="BEN475" s="44"/>
      <c r="BEO475" s="44"/>
      <c r="BEP475" s="44"/>
      <c r="BEQ475" s="44"/>
      <c r="BER475" s="44"/>
      <c r="BES475" s="44"/>
      <c r="BET475" s="44"/>
      <c r="BEU475" s="44"/>
      <c r="BEV475" s="44"/>
      <c r="BEW475" s="44"/>
      <c r="BEX475" s="44"/>
      <c r="BEY475" s="44"/>
      <c r="BEZ475" s="44"/>
      <c r="BFA475" s="44"/>
      <c r="BFB475" s="44"/>
      <c r="BFC475" s="44"/>
      <c r="BFD475" s="44"/>
      <c r="BFE475" s="44"/>
      <c r="BFF475" s="44"/>
      <c r="BFG475" s="44"/>
      <c r="BFH475" s="44"/>
      <c r="BFI475" s="44"/>
      <c r="BFJ475" s="44"/>
      <c r="BFK475" s="44"/>
      <c r="BFL475" s="44"/>
      <c r="BFM475" s="44"/>
      <c r="BFN475" s="44"/>
      <c r="BFO475" s="44"/>
      <c r="BFP475" s="44"/>
      <c r="BFQ475" s="44"/>
      <c r="BFR475" s="44"/>
      <c r="BFS475" s="44"/>
      <c r="BFT475" s="44"/>
      <c r="BFU475" s="44"/>
      <c r="BFV475" s="44"/>
      <c r="BFW475" s="44"/>
      <c r="BFX475" s="44"/>
      <c r="BFY475" s="44"/>
      <c r="BFZ475" s="44"/>
      <c r="BGA475" s="44"/>
      <c r="BGB475" s="44"/>
      <c r="BGC475" s="44"/>
      <c r="BGD475" s="44"/>
      <c r="BGE475" s="44"/>
      <c r="BGF475" s="44"/>
      <c r="BGG475" s="44"/>
      <c r="BGH475" s="44"/>
      <c r="BGI475" s="44"/>
      <c r="BGJ475" s="44"/>
      <c r="BGK475" s="44"/>
      <c r="BGL475" s="44"/>
      <c r="BGM475" s="44"/>
      <c r="BGN475" s="44"/>
      <c r="BGO475" s="44"/>
      <c r="BGP475" s="44"/>
      <c r="BGQ475" s="44"/>
      <c r="BGR475" s="44"/>
      <c r="BGS475" s="44"/>
      <c r="BGT475" s="44"/>
      <c r="BGU475" s="44"/>
      <c r="BGV475" s="44"/>
      <c r="BGW475" s="44"/>
      <c r="BGX475" s="44"/>
      <c r="BGY475" s="44"/>
      <c r="BGZ475" s="44"/>
      <c r="BHA475" s="44"/>
      <c r="BHB475" s="44"/>
      <c r="BHC475" s="44"/>
      <c r="BHD475" s="44"/>
      <c r="BHE475" s="44"/>
      <c r="BHF475" s="44"/>
      <c r="BHG475" s="44"/>
      <c r="BHH475" s="44"/>
      <c r="BHI475" s="44"/>
      <c r="BHJ475" s="44"/>
      <c r="BHK475" s="44"/>
      <c r="BHL475" s="44"/>
      <c r="BHM475" s="44"/>
      <c r="BHN475" s="44"/>
      <c r="BHO475" s="44"/>
      <c r="BHP475" s="44"/>
      <c r="BHQ475" s="44"/>
      <c r="BHR475" s="44"/>
      <c r="BHS475" s="44"/>
      <c r="BHT475" s="44"/>
      <c r="BHU475" s="44"/>
      <c r="BHV475" s="44"/>
      <c r="BHW475" s="44"/>
      <c r="BHX475" s="44"/>
      <c r="BHY475" s="44"/>
      <c r="BHZ475" s="44"/>
      <c r="BIA475" s="44"/>
      <c r="BIB475" s="44"/>
      <c r="BIC475" s="44"/>
      <c r="BID475" s="44"/>
      <c r="BIE475" s="44"/>
      <c r="BIF475" s="44"/>
      <c r="BIG475" s="44"/>
      <c r="BIH475" s="44"/>
      <c r="BII475" s="44"/>
      <c r="BIJ475" s="44"/>
      <c r="BIK475" s="44"/>
      <c r="BIL475" s="44"/>
      <c r="BIM475" s="44"/>
      <c r="BIN475" s="44"/>
      <c r="BIO475" s="44"/>
      <c r="BIP475" s="44"/>
      <c r="BIQ475" s="44"/>
      <c r="BIR475" s="44"/>
      <c r="BIS475" s="44"/>
      <c r="BIT475" s="44"/>
      <c r="BIU475" s="44"/>
      <c r="BIV475" s="44"/>
      <c r="BIW475" s="44"/>
      <c r="BIX475" s="44"/>
      <c r="BIY475" s="44"/>
      <c r="BIZ475" s="44"/>
      <c r="BJA475" s="44"/>
      <c r="BJB475" s="44"/>
      <c r="BJC475" s="44"/>
      <c r="BJD475" s="44"/>
      <c r="BJE475" s="44"/>
      <c r="BJF475" s="44"/>
      <c r="BJG475" s="44"/>
      <c r="BJH475" s="44"/>
      <c r="BJI475" s="44"/>
      <c r="BJJ475" s="44"/>
      <c r="BJK475" s="44"/>
      <c r="BJL475" s="44"/>
      <c r="BJM475" s="44"/>
      <c r="BJN475" s="44"/>
      <c r="BJO475" s="44"/>
      <c r="BJP475" s="44"/>
      <c r="BJQ475" s="44"/>
      <c r="BJR475" s="44"/>
      <c r="BJS475" s="44"/>
      <c r="BJT475" s="44"/>
      <c r="BJU475" s="44"/>
      <c r="BJV475" s="44"/>
      <c r="BJW475" s="44"/>
      <c r="BJX475" s="44"/>
      <c r="BJY475" s="44"/>
      <c r="BJZ475" s="44"/>
      <c r="BKA475" s="44"/>
      <c r="BKB475" s="44"/>
      <c r="BKC475" s="44"/>
      <c r="BKD475" s="44"/>
      <c r="BKE475" s="44"/>
      <c r="BKF475" s="44"/>
      <c r="BKG475" s="44"/>
      <c r="BKH475" s="44"/>
      <c r="BKI475" s="44"/>
      <c r="BKJ475" s="44"/>
      <c r="BKK475" s="44"/>
      <c r="BKL475" s="44"/>
      <c r="BKM475" s="44"/>
      <c r="BKN475" s="44"/>
      <c r="BKO475" s="44"/>
      <c r="BKP475" s="44"/>
      <c r="BKQ475" s="44"/>
      <c r="BKR475" s="44"/>
      <c r="BKS475" s="44"/>
      <c r="BKT475" s="44"/>
      <c r="BKU475" s="44"/>
      <c r="BKV475" s="44"/>
      <c r="BKW475" s="44"/>
      <c r="BKX475" s="44"/>
      <c r="BKY475" s="44"/>
      <c r="BKZ475" s="44"/>
      <c r="BLA475" s="44"/>
      <c r="BLB475" s="44"/>
      <c r="BLC475" s="44"/>
      <c r="BLD475" s="44"/>
      <c r="BLE475" s="44"/>
      <c r="BLF475" s="44"/>
      <c r="BLG475" s="44"/>
      <c r="BLH475" s="44"/>
      <c r="BLI475" s="44"/>
      <c r="BLJ475" s="44"/>
      <c r="BLK475" s="44"/>
      <c r="BLL475" s="44"/>
      <c r="BLM475" s="44"/>
      <c r="BLN475" s="44"/>
      <c r="BLO475" s="44"/>
      <c r="BLP475" s="44"/>
      <c r="BLQ475" s="44"/>
      <c r="BLR475" s="44"/>
      <c r="BLS475" s="44"/>
      <c r="BLT475" s="44"/>
      <c r="BLU475" s="44"/>
      <c r="BLV475" s="44"/>
      <c r="BLW475" s="44"/>
      <c r="BLX475" s="44"/>
      <c r="BLY475" s="44"/>
      <c r="BLZ475" s="44"/>
      <c r="BMA475" s="44"/>
      <c r="BMB475" s="44"/>
      <c r="BMC475" s="44"/>
      <c r="BMD475" s="44"/>
      <c r="BME475" s="44"/>
      <c r="BMF475" s="44"/>
      <c r="BMG475" s="44"/>
      <c r="BMH475" s="44"/>
      <c r="BMI475" s="44"/>
      <c r="BMJ475" s="44"/>
      <c r="BMK475" s="44"/>
      <c r="BML475" s="44"/>
      <c r="BMM475" s="44"/>
      <c r="BMN475" s="44"/>
      <c r="BMO475" s="44"/>
      <c r="BMP475" s="44"/>
      <c r="BMQ475" s="44"/>
      <c r="BMR475" s="44"/>
      <c r="BMS475" s="44"/>
      <c r="BMT475" s="44"/>
      <c r="BMU475" s="44"/>
      <c r="BMV475" s="44"/>
      <c r="BMW475" s="44"/>
      <c r="BMX475" s="44"/>
      <c r="BMY475" s="44"/>
      <c r="BMZ475" s="44"/>
      <c r="BNA475" s="44"/>
      <c r="BNB475" s="44"/>
      <c r="BNC475" s="44"/>
      <c r="BND475" s="44"/>
      <c r="BNE475" s="44"/>
      <c r="BNF475" s="44"/>
      <c r="BNG475" s="44"/>
      <c r="BNH475" s="44"/>
      <c r="BNI475" s="44"/>
      <c r="BNJ475" s="44"/>
      <c r="BNK475" s="44"/>
      <c r="BNL475" s="44"/>
      <c r="BNM475" s="44"/>
      <c r="BNN475" s="44"/>
      <c r="BNO475" s="44"/>
      <c r="BNP475" s="44"/>
      <c r="BNQ475" s="44"/>
      <c r="BNR475" s="44"/>
      <c r="BNS475" s="44"/>
      <c r="BNT475" s="44"/>
      <c r="BNU475" s="44"/>
      <c r="BNV475" s="44"/>
      <c r="BNW475" s="44"/>
      <c r="BNX475" s="44"/>
      <c r="BNY475" s="44"/>
      <c r="BNZ475" s="44"/>
      <c r="BOA475" s="44"/>
      <c r="BOB475" s="44"/>
      <c r="BOC475" s="44"/>
      <c r="BOD475" s="44"/>
      <c r="BOE475" s="44"/>
      <c r="BOF475" s="44"/>
      <c r="BOG475" s="44"/>
      <c r="BOH475" s="44"/>
      <c r="BOI475" s="44"/>
      <c r="BOJ475" s="44"/>
      <c r="BOK475" s="44"/>
      <c r="BOL475" s="44"/>
      <c r="BOM475" s="44"/>
      <c r="BON475" s="44"/>
      <c r="BOO475" s="44"/>
      <c r="BOP475" s="44"/>
      <c r="BOQ475" s="44"/>
      <c r="BOR475" s="44"/>
      <c r="BOS475" s="44"/>
      <c r="BOT475" s="44"/>
      <c r="BOU475" s="44"/>
      <c r="BOV475" s="44"/>
      <c r="BOW475" s="44"/>
      <c r="BOX475" s="44"/>
      <c r="BOY475" s="44"/>
      <c r="BOZ475" s="44"/>
      <c r="BPA475" s="44"/>
      <c r="BPB475" s="44"/>
      <c r="BPC475" s="44"/>
      <c r="BPD475" s="44"/>
      <c r="BPE475" s="44"/>
      <c r="BPF475" s="44"/>
      <c r="BPG475" s="44"/>
      <c r="BPH475" s="44"/>
      <c r="BPI475" s="44"/>
      <c r="BPJ475" s="44"/>
      <c r="BPK475" s="44"/>
      <c r="BPL475" s="44"/>
      <c r="BPM475" s="44"/>
      <c r="BPN475" s="44"/>
      <c r="BPO475" s="44"/>
      <c r="BPP475" s="44"/>
      <c r="BPQ475" s="44"/>
      <c r="BPR475" s="44"/>
      <c r="BPS475" s="44"/>
      <c r="BPT475" s="44"/>
      <c r="BPU475" s="44"/>
      <c r="BPV475" s="44"/>
      <c r="BPW475" s="44"/>
      <c r="BPX475" s="44"/>
      <c r="BPY475" s="44"/>
      <c r="BPZ475" s="44"/>
      <c r="BQA475" s="44"/>
      <c r="BQB475" s="44"/>
      <c r="BQC475" s="44"/>
      <c r="BQD475" s="44"/>
      <c r="BQE475" s="44"/>
      <c r="BQF475" s="44"/>
      <c r="BQG475" s="44"/>
      <c r="BQH475" s="44"/>
      <c r="BQI475" s="44"/>
      <c r="BQJ475" s="44"/>
      <c r="BQK475" s="44"/>
      <c r="BQL475" s="44"/>
      <c r="BQM475" s="44"/>
      <c r="BQN475" s="44"/>
      <c r="BQO475" s="44"/>
      <c r="BQP475" s="44"/>
      <c r="BQQ475" s="44"/>
      <c r="BQR475" s="44"/>
      <c r="BQS475" s="44"/>
      <c r="BQT475" s="44"/>
      <c r="BQU475" s="44"/>
      <c r="BQV475" s="44"/>
      <c r="BQW475" s="44"/>
      <c r="BQX475" s="44"/>
      <c r="BQY475" s="44"/>
      <c r="BQZ475" s="44"/>
      <c r="BRA475" s="44"/>
      <c r="BRB475" s="44"/>
      <c r="BRC475" s="44"/>
      <c r="BRD475" s="44"/>
      <c r="BRE475" s="44"/>
      <c r="BRF475" s="44"/>
      <c r="BRG475" s="44"/>
      <c r="BRH475" s="44"/>
      <c r="BRI475" s="44"/>
      <c r="BRJ475" s="44"/>
      <c r="BRK475" s="44"/>
      <c r="BRL475" s="44"/>
      <c r="BRM475" s="44"/>
      <c r="BRN475" s="44"/>
      <c r="BRO475" s="44"/>
      <c r="BRP475" s="44"/>
      <c r="BRQ475" s="44"/>
      <c r="BRR475" s="44"/>
      <c r="BRS475" s="44"/>
      <c r="BRT475" s="44"/>
      <c r="BRU475" s="44"/>
      <c r="BRV475" s="44"/>
      <c r="BRW475" s="44"/>
      <c r="BRX475" s="44"/>
      <c r="BRY475" s="44"/>
      <c r="BRZ475" s="44"/>
    </row>
    <row r="476" spans="1:1846" s="45" customFormat="1" x14ac:dyDescent="0.3">
      <c r="A476" s="812"/>
      <c r="B476" s="812"/>
      <c r="C476" s="793"/>
      <c r="D476" s="793"/>
      <c r="E476" s="542" t="s">
        <v>652</v>
      </c>
      <c r="F476" s="829"/>
      <c r="G476" s="804"/>
      <c r="H476" s="817"/>
      <c r="I476" s="816"/>
      <c r="J476" s="816"/>
      <c r="K476" s="816"/>
      <c r="L476" s="768"/>
      <c r="M476" s="933"/>
      <c r="N476" s="932"/>
      <c r="O476" s="932"/>
      <c r="P476" s="932"/>
      <c r="Q476" s="768"/>
      <c r="R476" s="837"/>
      <c r="S476" s="816"/>
      <c r="T476" s="816"/>
      <c r="U476" s="816"/>
      <c r="V476" s="815"/>
      <c r="W476" s="837"/>
      <c r="X476" s="816"/>
      <c r="Y476" s="816"/>
      <c r="Z476" s="815"/>
      <c r="AA476" s="897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44"/>
      <c r="DC476" s="44"/>
      <c r="DD476" s="44"/>
      <c r="DE476" s="44"/>
      <c r="DF476" s="44"/>
      <c r="DG476" s="44"/>
      <c r="DH476" s="44"/>
      <c r="DI476" s="44"/>
      <c r="DJ476" s="44"/>
      <c r="DK476" s="44"/>
      <c r="DL476" s="44"/>
      <c r="DM476" s="44"/>
      <c r="DN476" s="44"/>
      <c r="DO476" s="44"/>
      <c r="DP476" s="44"/>
      <c r="DQ476" s="44"/>
      <c r="DR476" s="44"/>
      <c r="DS476" s="44"/>
      <c r="DT476" s="44"/>
      <c r="DU476" s="44"/>
      <c r="DV476" s="44"/>
      <c r="DW476" s="44"/>
      <c r="DX476" s="44"/>
      <c r="DY476" s="44"/>
      <c r="DZ476" s="44"/>
      <c r="EA476" s="44"/>
      <c r="EB476" s="44"/>
      <c r="EC476" s="44"/>
      <c r="ED476" s="44"/>
      <c r="EE476" s="44"/>
      <c r="EF476" s="44"/>
      <c r="EG476" s="44"/>
      <c r="EH476" s="44"/>
      <c r="EI476" s="44"/>
      <c r="EJ476" s="44"/>
      <c r="EK476" s="44"/>
      <c r="EL476" s="44"/>
      <c r="EM476" s="44"/>
      <c r="EN476" s="44"/>
      <c r="EO476" s="44"/>
      <c r="EP476" s="44"/>
      <c r="EQ476" s="44"/>
      <c r="ER476" s="44"/>
      <c r="ES476" s="44"/>
      <c r="ET476" s="44"/>
      <c r="EU476" s="44"/>
      <c r="EV476" s="44"/>
      <c r="EW476" s="44"/>
      <c r="EX476" s="44"/>
      <c r="EY476" s="44"/>
      <c r="EZ476" s="44"/>
      <c r="FA476" s="44"/>
      <c r="FB476" s="44"/>
      <c r="FC476" s="44"/>
      <c r="FD476" s="44"/>
      <c r="FE476" s="44"/>
      <c r="FF476" s="44"/>
      <c r="FG476" s="44"/>
      <c r="FH476" s="44"/>
      <c r="FI476" s="44"/>
      <c r="FJ476" s="44"/>
      <c r="FK476" s="44"/>
      <c r="FL476" s="44"/>
      <c r="FM476" s="44"/>
      <c r="FN476" s="44"/>
      <c r="FO476" s="44"/>
      <c r="FP476" s="44"/>
      <c r="FQ476" s="44"/>
      <c r="FR476" s="44"/>
      <c r="FS476" s="44"/>
      <c r="FT476" s="44"/>
      <c r="FU476" s="44"/>
      <c r="FV476" s="44"/>
      <c r="FW476" s="44"/>
      <c r="FX476" s="44"/>
      <c r="FY476" s="44"/>
      <c r="FZ476" s="44"/>
      <c r="GA476" s="44"/>
      <c r="GB476" s="44"/>
      <c r="GC476" s="44"/>
      <c r="GD476" s="44"/>
      <c r="GE476" s="44"/>
      <c r="GF476" s="44"/>
      <c r="GG476" s="44"/>
      <c r="GH476" s="44"/>
      <c r="GI476" s="44"/>
      <c r="GJ476" s="44"/>
      <c r="GK476" s="44"/>
      <c r="GL476" s="44"/>
      <c r="GM476" s="44"/>
      <c r="GN476" s="44"/>
      <c r="GO476" s="44"/>
      <c r="GP476" s="44"/>
      <c r="GQ476" s="44"/>
      <c r="GR476" s="44"/>
      <c r="GS476" s="44"/>
      <c r="GT476" s="44"/>
      <c r="GU476" s="44"/>
      <c r="GV476" s="44"/>
      <c r="GW476" s="44"/>
      <c r="GX476" s="44"/>
      <c r="GY476" s="44"/>
      <c r="GZ476" s="44"/>
      <c r="HA476" s="44"/>
      <c r="HB476" s="44"/>
      <c r="HC476" s="44"/>
      <c r="HD476" s="44"/>
      <c r="HE476" s="44"/>
      <c r="HF476" s="44"/>
      <c r="HG476" s="44"/>
      <c r="HH476" s="44"/>
      <c r="HI476" s="44"/>
      <c r="HJ476" s="44"/>
      <c r="HK476" s="44"/>
      <c r="HL476" s="44"/>
      <c r="HM476" s="44"/>
      <c r="HN476" s="44"/>
      <c r="HO476" s="44"/>
      <c r="HP476" s="44"/>
      <c r="HQ476" s="44"/>
      <c r="HR476" s="44"/>
      <c r="HS476" s="44"/>
      <c r="HT476" s="44"/>
      <c r="HU476" s="44"/>
      <c r="HV476" s="44"/>
      <c r="HW476" s="44"/>
      <c r="HX476" s="44"/>
      <c r="HY476" s="44"/>
      <c r="HZ476" s="44"/>
      <c r="IA476" s="44"/>
      <c r="IB476" s="44"/>
      <c r="IC476" s="44"/>
      <c r="ID476" s="44"/>
      <c r="IE476" s="44"/>
      <c r="IF476" s="44"/>
      <c r="IG476" s="44"/>
      <c r="IH476" s="44"/>
      <c r="II476" s="44"/>
      <c r="IJ476" s="44"/>
      <c r="IK476" s="44"/>
      <c r="IL476" s="44"/>
      <c r="IM476" s="44"/>
      <c r="IN476" s="44"/>
      <c r="IO476" s="44"/>
      <c r="IP476" s="44"/>
      <c r="IQ476" s="44"/>
      <c r="IR476" s="44"/>
      <c r="IS476" s="44"/>
      <c r="IT476" s="44"/>
      <c r="IU476" s="44"/>
      <c r="IV476" s="44"/>
      <c r="IW476" s="44"/>
      <c r="IX476" s="44"/>
      <c r="IY476" s="44"/>
      <c r="IZ476" s="44"/>
      <c r="JA476" s="44"/>
      <c r="JB476" s="44"/>
      <c r="JC476" s="44"/>
      <c r="JD476" s="44"/>
      <c r="JE476" s="44"/>
      <c r="JF476" s="44"/>
      <c r="JG476" s="44"/>
      <c r="JH476" s="44"/>
      <c r="JI476" s="44"/>
      <c r="JJ476" s="44"/>
      <c r="JK476" s="44"/>
      <c r="JL476" s="44"/>
      <c r="JM476" s="44"/>
      <c r="JN476" s="44"/>
      <c r="JO476" s="44"/>
      <c r="JP476" s="44"/>
      <c r="JQ476" s="44"/>
      <c r="JR476" s="44"/>
      <c r="JS476" s="44"/>
      <c r="JT476" s="44"/>
      <c r="JU476" s="44"/>
      <c r="JV476" s="44"/>
      <c r="JW476" s="44"/>
      <c r="JX476" s="44"/>
      <c r="JY476" s="44"/>
      <c r="JZ476" s="44"/>
      <c r="KA476" s="44"/>
      <c r="KB476" s="44"/>
      <c r="KC476" s="44"/>
      <c r="KD476" s="44"/>
      <c r="KE476" s="44"/>
      <c r="KF476" s="44"/>
      <c r="KG476" s="44"/>
      <c r="KH476" s="44"/>
      <c r="KI476" s="44"/>
      <c r="KJ476" s="44"/>
      <c r="KK476" s="44"/>
      <c r="KL476" s="44"/>
      <c r="KM476" s="44"/>
      <c r="KN476" s="44"/>
      <c r="KO476" s="44"/>
      <c r="KP476" s="44"/>
      <c r="KQ476" s="44"/>
      <c r="KR476" s="44"/>
      <c r="KS476" s="44"/>
      <c r="KT476" s="44"/>
      <c r="KU476" s="44"/>
      <c r="KV476" s="44"/>
      <c r="KW476" s="44"/>
      <c r="KX476" s="44"/>
      <c r="KY476" s="44"/>
      <c r="KZ476" s="44"/>
      <c r="LA476" s="44"/>
      <c r="LB476" s="44"/>
      <c r="LC476" s="44"/>
      <c r="LD476" s="44"/>
      <c r="LE476" s="44"/>
      <c r="LF476" s="44"/>
      <c r="LG476" s="44"/>
      <c r="LH476" s="44"/>
      <c r="LI476" s="44"/>
      <c r="LJ476" s="44"/>
      <c r="LK476" s="44"/>
      <c r="LL476" s="44"/>
      <c r="LM476" s="44"/>
      <c r="LN476" s="44"/>
      <c r="LO476" s="44"/>
      <c r="LP476" s="44"/>
      <c r="LQ476" s="44"/>
      <c r="LR476" s="44"/>
      <c r="LS476" s="44"/>
      <c r="LT476" s="44"/>
      <c r="LU476" s="44"/>
      <c r="LV476" s="44"/>
      <c r="LW476" s="44"/>
      <c r="LX476" s="44"/>
      <c r="LY476" s="44"/>
      <c r="LZ476" s="44"/>
      <c r="MA476" s="44"/>
      <c r="MB476" s="44"/>
      <c r="MC476" s="44"/>
      <c r="MD476" s="44"/>
      <c r="ME476" s="44"/>
      <c r="MF476" s="44"/>
      <c r="MG476" s="44"/>
      <c r="MH476" s="44"/>
      <c r="MI476" s="44"/>
      <c r="MJ476" s="44"/>
      <c r="MK476" s="44"/>
      <c r="ML476" s="44"/>
      <c r="MM476" s="44"/>
      <c r="MN476" s="44"/>
      <c r="MO476" s="44"/>
      <c r="MP476" s="44"/>
      <c r="MQ476" s="44"/>
      <c r="MR476" s="44"/>
      <c r="MS476" s="44"/>
      <c r="MT476" s="44"/>
      <c r="MU476" s="44"/>
      <c r="MV476" s="44"/>
      <c r="MW476" s="44"/>
      <c r="MX476" s="44"/>
      <c r="MY476" s="44"/>
      <c r="MZ476" s="44"/>
      <c r="NA476" s="44"/>
      <c r="NB476" s="44"/>
      <c r="NC476" s="44"/>
      <c r="ND476" s="44"/>
      <c r="NE476" s="44"/>
      <c r="NF476" s="44"/>
      <c r="NG476" s="44"/>
      <c r="NH476" s="44"/>
      <c r="NI476" s="44"/>
      <c r="NJ476" s="44"/>
      <c r="NK476" s="44"/>
      <c r="NL476" s="44"/>
      <c r="NM476" s="44"/>
      <c r="NN476" s="44"/>
      <c r="NO476" s="44"/>
      <c r="NP476" s="44"/>
      <c r="NQ476" s="44"/>
      <c r="NR476" s="44"/>
      <c r="NS476" s="44"/>
      <c r="NT476" s="44"/>
      <c r="NU476" s="44"/>
      <c r="NV476" s="44"/>
      <c r="NW476" s="44"/>
      <c r="NX476" s="44"/>
      <c r="NY476" s="44"/>
      <c r="NZ476" s="44"/>
      <c r="OA476" s="44"/>
      <c r="OB476" s="44"/>
      <c r="OC476" s="44"/>
      <c r="OD476" s="44"/>
      <c r="OE476" s="44"/>
      <c r="OF476" s="44"/>
      <c r="OG476" s="44"/>
      <c r="OH476" s="44"/>
      <c r="OI476" s="44"/>
      <c r="OJ476" s="44"/>
      <c r="OK476" s="44"/>
      <c r="OL476" s="44"/>
      <c r="OM476" s="44"/>
      <c r="ON476" s="44"/>
      <c r="OO476" s="44"/>
      <c r="OP476" s="44"/>
      <c r="OQ476" s="44"/>
      <c r="OR476" s="44"/>
      <c r="OS476" s="44"/>
      <c r="OT476" s="44"/>
      <c r="OU476" s="44"/>
      <c r="OV476" s="44"/>
      <c r="OW476" s="44"/>
      <c r="OX476" s="44"/>
      <c r="OY476" s="44"/>
      <c r="OZ476" s="44"/>
      <c r="PA476" s="44"/>
      <c r="PB476" s="44"/>
      <c r="PC476" s="44"/>
      <c r="PD476" s="44"/>
      <c r="PE476" s="44"/>
      <c r="PF476" s="44"/>
      <c r="PG476" s="44"/>
      <c r="PH476" s="44"/>
      <c r="PI476" s="44"/>
      <c r="PJ476" s="44"/>
      <c r="PK476" s="44"/>
      <c r="PL476" s="44"/>
      <c r="PM476" s="44"/>
      <c r="PN476" s="44"/>
      <c r="PO476" s="44"/>
      <c r="PP476" s="44"/>
      <c r="PQ476" s="44"/>
      <c r="PR476" s="44"/>
      <c r="PS476" s="44"/>
      <c r="PT476" s="44"/>
      <c r="PU476" s="44"/>
      <c r="PV476" s="44"/>
      <c r="PW476" s="44"/>
      <c r="PX476" s="44"/>
      <c r="PY476" s="44"/>
      <c r="PZ476" s="44"/>
      <c r="QA476" s="44"/>
      <c r="QB476" s="44"/>
      <c r="QC476" s="44"/>
      <c r="QD476" s="44"/>
      <c r="QE476" s="44"/>
      <c r="QF476" s="44"/>
      <c r="QG476" s="44"/>
      <c r="QH476" s="44"/>
      <c r="QI476" s="44"/>
      <c r="QJ476" s="44"/>
      <c r="QK476" s="44"/>
      <c r="QL476" s="44"/>
      <c r="QM476" s="44"/>
      <c r="QN476" s="44"/>
      <c r="QO476" s="44"/>
      <c r="QP476" s="44"/>
      <c r="QQ476" s="44"/>
      <c r="QR476" s="44"/>
      <c r="QS476" s="44"/>
      <c r="QT476" s="44"/>
      <c r="QU476" s="44"/>
      <c r="QV476" s="44"/>
      <c r="QW476" s="44"/>
      <c r="QX476" s="44"/>
      <c r="QY476" s="44"/>
      <c r="QZ476" s="44"/>
      <c r="RA476" s="44"/>
      <c r="RB476" s="44"/>
      <c r="RC476" s="44"/>
      <c r="RD476" s="44"/>
      <c r="RE476" s="44"/>
      <c r="RF476" s="44"/>
      <c r="RG476" s="44"/>
      <c r="RH476" s="44"/>
      <c r="RI476" s="44"/>
      <c r="RJ476" s="44"/>
      <c r="RK476" s="44"/>
      <c r="RL476" s="44"/>
      <c r="RM476" s="44"/>
      <c r="RN476" s="44"/>
      <c r="RO476" s="44"/>
      <c r="RP476" s="44"/>
      <c r="RQ476" s="44"/>
      <c r="RR476" s="44"/>
      <c r="RS476" s="44"/>
      <c r="RT476" s="44"/>
      <c r="RU476" s="44"/>
      <c r="RV476" s="44"/>
      <c r="RW476" s="44"/>
      <c r="RX476" s="44"/>
      <c r="RY476" s="44"/>
      <c r="RZ476" s="44"/>
      <c r="SA476" s="44"/>
      <c r="SB476" s="44"/>
      <c r="SC476" s="44"/>
      <c r="SD476" s="44"/>
      <c r="SE476" s="44"/>
      <c r="SF476" s="44"/>
      <c r="SG476" s="44"/>
      <c r="SH476" s="44"/>
      <c r="SI476" s="44"/>
      <c r="SJ476" s="44"/>
      <c r="SK476" s="44"/>
      <c r="SL476" s="44"/>
      <c r="SM476" s="44"/>
      <c r="SN476" s="44"/>
      <c r="SO476" s="44"/>
      <c r="SP476" s="44"/>
      <c r="SQ476" s="44"/>
      <c r="SR476" s="44"/>
      <c r="SS476" s="44"/>
      <c r="ST476" s="44"/>
      <c r="SU476" s="44"/>
      <c r="SV476" s="44"/>
      <c r="SW476" s="44"/>
      <c r="SX476" s="44"/>
      <c r="SY476" s="44"/>
      <c r="SZ476" s="44"/>
      <c r="TA476" s="44"/>
      <c r="TB476" s="44"/>
      <c r="TC476" s="44"/>
      <c r="TD476" s="44"/>
      <c r="TE476" s="44"/>
      <c r="TF476" s="44"/>
      <c r="TG476" s="44"/>
      <c r="TH476" s="44"/>
      <c r="TI476" s="44"/>
      <c r="TJ476" s="44"/>
      <c r="TK476" s="44"/>
      <c r="TL476" s="44"/>
      <c r="TM476" s="44"/>
      <c r="TN476" s="44"/>
      <c r="TO476" s="44"/>
      <c r="TP476" s="44"/>
      <c r="TQ476" s="44"/>
      <c r="TR476" s="44"/>
      <c r="TS476" s="44"/>
      <c r="TT476" s="44"/>
      <c r="TU476" s="44"/>
      <c r="TV476" s="44"/>
      <c r="TW476" s="44"/>
      <c r="TX476" s="44"/>
      <c r="TY476" s="44"/>
      <c r="TZ476" s="44"/>
      <c r="UA476" s="44"/>
      <c r="UB476" s="44"/>
      <c r="UC476" s="44"/>
      <c r="UD476" s="44"/>
      <c r="UE476" s="44"/>
      <c r="UF476" s="44"/>
      <c r="UG476" s="44"/>
      <c r="UH476" s="44"/>
      <c r="UI476" s="44"/>
      <c r="UJ476" s="44"/>
      <c r="UK476" s="44"/>
      <c r="UL476" s="44"/>
      <c r="UM476" s="44"/>
      <c r="UN476" s="44"/>
      <c r="UO476" s="44"/>
      <c r="UP476" s="44"/>
      <c r="UQ476" s="44"/>
      <c r="UR476" s="44"/>
      <c r="US476" s="44"/>
      <c r="UT476" s="44"/>
      <c r="UU476" s="44"/>
      <c r="UV476" s="44"/>
      <c r="UW476" s="44"/>
      <c r="UX476" s="44"/>
      <c r="UY476" s="44"/>
      <c r="UZ476" s="44"/>
      <c r="VA476" s="44"/>
      <c r="VB476" s="44"/>
      <c r="VC476" s="44"/>
      <c r="VD476" s="44"/>
      <c r="VE476" s="44"/>
      <c r="VF476" s="44"/>
      <c r="VG476" s="44"/>
      <c r="VH476" s="44"/>
      <c r="VI476" s="44"/>
      <c r="VJ476" s="44"/>
      <c r="VK476" s="44"/>
      <c r="VL476" s="44"/>
      <c r="VM476" s="44"/>
      <c r="VN476" s="44"/>
      <c r="VO476" s="44"/>
      <c r="VP476" s="44"/>
      <c r="VQ476" s="44"/>
      <c r="VR476" s="44"/>
      <c r="VS476" s="44"/>
      <c r="VT476" s="44"/>
      <c r="VU476" s="44"/>
      <c r="VV476" s="44"/>
      <c r="VW476" s="44"/>
      <c r="VX476" s="44"/>
      <c r="VY476" s="44"/>
      <c r="VZ476" s="44"/>
      <c r="WA476" s="44"/>
      <c r="WB476" s="44"/>
      <c r="WC476" s="44"/>
      <c r="WD476" s="44"/>
      <c r="WE476" s="44"/>
      <c r="WF476" s="44"/>
      <c r="WG476" s="44"/>
      <c r="WH476" s="44"/>
      <c r="WI476" s="44"/>
      <c r="WJ476" s="44"/>
      <c r="WK476" s="44"/>
      <c r="WL476" s="44"/>
      <c r="WM476" s="44"/>
      <c r="WN476" s="44"/>
      <c r="WO476" s="44"/>
      <c r="WP476" s="44"/>
      <c r="WQ476" s="44"/>
      <c r="WR476" s="44"/>
      <c r="WS476" s="44"/>
      <c r="WT476" s="44"/>
      <c r="WU476" s="44"/>
      <c r="WV476" s="44"/>
      <c r="WW476" s="44"/>
      <c r="WX476" s="44"/>
      <c r="WY476" s="44"/>
      <c r="WZ476" s="44"/>
      <c r="XA476" s="44"/>
      <c r="XB476" s="44"/>
      <c r="XC476" s="44"/>
      <c r="XD476" s="44"/>
      <c r="XE476" s="44"/>
      <c r="XF476" s="44"/>
      <c r="XG476" s="44"/>
      <c r="XH476" s="44"/>
      <c r="XI476" s="44"/>
      <c r="XJ476" s="44"/>
      <c r="XK476" s="44"/>
      <c r="XL476" s="44"/>
      <c r="XM476" s="44"/>
      <c r="XN476" s="44"/>
      <c r="XO476" s="44"/>
      <c r="XP476" s="44"/>
      <c r="XQ476" s="44"/>
      <c r="XR476" s="44"/>
      <c r="XS476" s="44"/>
      <c r="XT476" s="44"/>
      <c r="XU476" s="44"/>
      <c r="XV476" s="44"/>
      <c r="XW476" s="44"/>
      <c r="XX476" s="44"/>
      <c r="XY476" s="44"/>
      <c r="XZ476" s="44"/>
      <c r="YA476" s="44"/>
      <c r="YB476" s="44"/>
      <c r="YC476" s="44"/>
      <c r="YD476" s="44"/>
      <c r="YE476" s="44"/>
      <c r="YF476" s="44"/>
      <c r="YG476" s="44"/>
      <c r="YH476" s="44"/>
      <c r="YI476" s="44"/>
      <c r="YJ476" s="44"/>
      <c r="YK476" s="44"/>
      <c r="YL476" s="44"/>
      <c r="YM476" s="44"/>
      <c r="YN476" s="44"/>
      <c r="YO476" s="44"/>
      <c r="YP476" s="44"/>
      <c r="YQ476" s="44"/>
      <c r="YR476" s="44"/>
      <c r="YS476" s="44"/>
      <c r="YT476" s="44"/>
      <c r="YU476" s="44"/>
      <c r="YV476" s="44"/>
      <c r="YW476" s="44"/>
      <c r="YX476" s="44"/>
      <c r="YY476" s="44"/>
      <c r="YZ476" s="44"/>
      <c r="ZA476" s="44"/>
      <c r="ZB476" s="44"/>
      <c r="ZC476" s="44"/>
      <c r="ZD476" s="44"/>
      <c r="ZE476" s="44"/>
      <c r="ZF476" s="44"/>
      <c r="ZG476" s="44"/>
      <c r="ZH476" s="44"/>
      <c r="ZI476" s="44"/>
      <c r="ZJ476" s="44"/>
      <c r="ZK476" s="44"/>
      <c r="ZL476" s="44"/>
      <c r="ZM476" s="44"/>
      <c r="ZN476" s="44"/>
      <c r="ZO476" s="44"/>
      <c r="ZP476" s="44"/>
      <c r="ZQ476" s="44"/>
      <c r="ZR476" s="44"/>
      <c r="ZS476" s="44"/>
      <c r="ZT476" s="44"/>
      <c r="ZU476" s="44"/>
      <c r="ZV476" s="44"/>
      <c r="ZW476" s="44"/>
      <c r="ZX476" s="44"/>
      <c r="ZY476" s="44"/>
      <c r="ZZ476" s="44"/>
      <c r="AAA476" s="44"/>
      <c r="AAB476" s="44"/>
      <c r="AAC476" s="44"/>
      <c r="AAD476" s="44"/>
      <c r="AAE476" s="44"/>
      <c r="AAF476" s="44"/>
      <c r="AAG476" s="44"/>
      <c r="AAH476" s="44"/>
      <c r="AAI476" s="44"/>
      <c r="AAJ476" s="44"/>
      <c r="AAK476" s="44"/>
      <c r="AAL476" s="44"/>
      <c r="AAM476" s="44"/>
      <c r="AAN476" s="44"/>
      <c r="AAO476" s="44"/>
      <c r="AAP476" s="44"/>
      <c r="AAQ476" s="44"/>
      <c r="AAR476" s="44"/>
      <c r="AAS476" s="44"/>
      <c r="AAT476" s="44"/>
      <c r="AAU476" s="44"/>
      <c r="AAV476" s="44"/>
      <c r="AAW476" s="44"/>
      <c r="AAX476" s="44"/>
      <c r="AAY476" s="44"/>
      <c r="AAZ476" s="44"/>
      <c r="ABA476" s="44"/>
      <c r="ABB476" s="44"/>
      <c r="ABC476" s="44"/>
      <c r="ABD476" s="44"/>
      <c r="ABE476" s="44"/>
      <c r="ABF476" s="44"/>
      <c r="ABG476" s="44"/>
      <c r="ABH476" s="44"/>
      <c r="ABI476" s="44"/>
      <c r="ABJ476" s="44"/>
      <c r="ABK476" s="44"/>
      <c r="ABL476" s="44"/>
      <c r="ABM476" s="44"/>
      <c r="ABN476" s="44"/>
      <c r="ABO476" s="44"/>
      <c r="ABP476" s="44"/>
      <c r="ABQ476" s="44"/>
      <c r="ABR476" s="44"/>
      <c r="ABS476" s="44"/>
      <c r="ABT476" s="44"/>
      <c r="ABU476" s="44"/>
      <c r="ABV476" s="44"/>
      <c r="ABW476" s="44"/>
      <c r="ABX476" s="44"/>
      <c r="ABY476" s="44"/>
      <c r="ABZ476" s="44"/>
      <c r="ACA476" s="44"/>
      <c r="ACB476" s="44"/>
      <c r="ACC476" s="44"/>
      <c r="ACD476" s="44"/>
      <c r="ACE476" s="44"/>
      <c r="ACF476" s="44"/>
      <c r="ACG476" s="44"/>
      <c r="ACH476" s="44"/>
      <c r="ACI476" s="44"/>
      <c r="ACJ476" s="44"/>
      <c r="ACK476" s="44"/>
      <c r="ACL476" s="44"/>
      <c r="ACM476" s="44"/>
      <c r="ACN476" s="44"/>
      <c r="ACO476" s="44"/>
      <c r="ACP476" s="44"/>
      <c r="ACQ476" s="44"/>
      <c r="ACR476" s="44"/>
      <c r="ACS476" s="44"/>
      <c r="ACT476" s="44"/>
      <c r="ACU476" s="44"/>
      <c r="ACV476" s="44"/>
      <c r="ACW476" s="44"/>
      <c r="ACX476" s="44"/>
      <c r="ACY476" s="44"/>
      <c r="ACZ476" s="44"/>
      <c r="ADA476" s="44"/>
      <c r="ADB476" s="44"/>
      <c r="ADC476" s="44"/>
      <c r="ADD476" s="44"/>
      <c r="ADE476" s="44"/>
      <c r="ADF476" s="44"/>
      <c r="ADG476" s="44"/>
      <c r="ADH476" s="44"/>
      <c r="ADI476" s="44"/>
      <c r="ADJ476" s="44"/>
      <c r="ADK476" s="44"/>
      <c r="ADL476" s="44"/>
      <c r="ADM476" s="44"/>
      <c r="ADN476" s="44"/>
      <c r="ADO476" s="44"/>
      <c r="ADP476" s="44"/>
      <c r="ADQ476" s="44"/>
      <c r="ADR476" s="44"/>
      <c r="ADS476" s="44"/>
      <c r="ADT476" s="44"/>
      <c r="ADU476" s="44"/>
      <c r="ADV476" s="44"/>
      <c r="ADW476" s="44"/>
      <c r="ADX476" s="44"/>
      <c r="ADY476" s="44"/>
      <c r="ADZ476" s="44"/>
      <c r="AEA476" s="44"/>
      <c r="AEB476" s="44"/>
      <c r="AEC476" s="44"/>
      <c r="AED476" s="44"/>
      <c r="AEE476" s="44"/>
      <c r="AEF476" s="44"/>
      <c r="AEG476" s="44"/>
      <c r="AEH476" s="44"/>
      <c r="AEI476" s="44"/>
      <c r="AEJ476" s="44"/>
      <c r="AEK476" s="44"/>
      <c r="AEL476" s="44"/>
      <c r="AEM476" s="44"/>
      <c r="AEN476" s="44"/>
      <c r="AEO476" s="44"/>
      <c r="AEP476" s="44"/>
      <c r="AEQ476" s="44"/>
      <c r="AER476" s="44"/>
      <c r="AES476" s="44"/>
      <c r="AET476" s="44"/>
      <c r="AEU476" s="44"/>
      <c r="AEV476" s="44"/>
      <c r="AEW476" s="44"/>
      <c r="AEX476" s="44"/>
      <c r="AEY476" s="44"/>
      <c r="AEZ476" s="44"/>
      <c r="AFA476" s="44"/>
      <c r="AFB476" s="44"/>
      <c r="AFC476" s="44"/>
      <c r="AFD476" s="44"/>
      <c r="AFE476" s="44"/>
      <c r="AFF476" s="44"/>
      <c r="AFG476" s="44"/>
      <c r="AFH476" s="44"/>
      <c r="AFI476" s="44"/>
      <c r="AFJ476" s="44"/>
      <c r="AFK476" s="44"/>
      <c r="AFL476" s="44"/>
      <c r="AFM476" s="44"/>
      <c r="AFN476" s="44"/>
      <c r="AFO476" s="44"/>
      <c r="AFP476" s="44"/>
      <c r="AFQ476" s="44"/>
      <c r="AFR476" s="44"/>
      <c r="AFS476" s="44"/>
      <c r="AFT476" s="44"/>
      <c r="AFU476" s="44"/>
      <c r="AFV476" s="44"/>
      <c r="AFW476" s="44"/>
      <c r="AFX476" s="44"/>
      <c r="AFY476" s="44"/>
      <c r="AFZ476" s="44"/>
      <c r="AGA476" s="44"/>
      <c r="AGB476" s="44"/>
      <c r="AGC476" s="44"/>
      <c r="AGD476" s="44"/>
      <c r="AGE476" s="44"/>
      <c r="AGF476" s="44"/>
      <c r="AGG476" s="44"/>
      <c r="AGH476" s="44"/>
      <c r="AGI476" s="44"/>
      <c r="AGJ476" s="44"/>
      <c r="AGK476" s="44"/>
      <c r="AGL476" s="44"/>
      <c r="AGM476" s="44"/>
      <c r="AGN476" s="44"/>
      <c r="AGO476" s="44"/>
      <c r="AGP476" s="44"/>
      <c r="AGQ476" s="44"/>
      <c r="AGR476" s="44"/>
      <c r="AGS476" s="44"/>
      <c r="AGT476" s="44"/>
      <c r="AGU476" s="44"/>
      <c r="AGV476" s="44"/>
      <c r="AGW476" s="44"/>
      <c r="AGX476" s="44"/>
      <c r="AGY476" s="44"/>
      <c r="AGZ476" s="44"/>
      <c r="AHA476" s="44"/>
      <c r="AHB476" s="44"/>
      <c r="AHC476" s="44"/>
      <c r="AHD476" s="44"/>
      <c r="AHE476" s="44"/>
      <c r="AHF476" s="44"/>
      <c r="AHG476" s="44"/>
      <c r="AHH476" s="44"/>
      <c r="AHI476" s="44"/>
      <c r="AHJ476" s="44"/>
      <c r="AHK476" s="44"/>
      <c r="AHL476" s="44"/>
      <c r="AHM476" s="44"/>
      <c r="AHN476" s="44"/>
      <c r="AHO476" s="44"/>
      <c r="AHP476" s="44"/>
      <c r="AHQ476" s="44"/>
      <c r="AHR476" s="44"/>
      <c r="AHS476" s="44"/>
      <c r="AHT476" s="44"/>
      <c r="AHU476" s="44"/>
      <c r="AHV476" s="44"/>
      <c r="AHW476" s="44"/>
      <c r="AHX476" s="44"/>
      <c r="AHY476" s="44"/>
      <c r="AHZ476" s="44"/>
      <c r="AIA476" s="44"/>
      <c r="AIB476" s="44"/>
      <c r="AIC476" s="44"/>
      <c r="AID476" s="44"/>
      <c r="AIE476" s="44"/>
      <c r="AIF476" s="44"/>
      <c r="AIG476" s="44"/>
      <c r="AIH476" s="44"/>
      <c r="AII476" s="44"/>
      <c r="AIJ476" s="44"/>
      <c r="AIK476" s="44"/>
      <c r="AIL476" s="44"/>
      <c r="AIM476" s="44"/>
      <c r="AIN476" s="44"/>
      <c r="AIO476" s="44"/>
      <c r="AIP476" s="44"/>
      <c r="AIQ476" s="44"/>
      <c r="AIR476" s="44"/>
      <c r="AIS476" s="44"/>
      <c r="AIT476" s="44"/>
      <c r="AIU476" s="44"/>
      <c r="AIV476" s="44"/>
      <c r="AIW476" s="44"/>
      <c r="AIX476" s="44"/>
      <c r="AIY476" s="44"/>
      <c r="AIZ476" s="44"/>
      <c r="AJA476" s="44"/>
      <c r="AJB476" s="44"/>
      <c r="AJC476" s="44"/>
      <c r="AJD476" s="44"/>
      <c r="AJE476" s="44"/>
      <c r="AJF476" s="44"/>
      <c r="AJG476" s="44"/>
      <c r="AJH476" s="44"/>
      <c r="AJI476" s="44"/>
      <c r="AJJ476" s="44"/>
      <c r="AJK476" s="44"/>
      <c r="AJL476" s="44"/>
      <c r="AJM476" s="44"/>
      <c r="AJN476" s="44"/>
      <c r="AJO476" s="44"/>
      <c r="AJP476" s="44"/>
      <c r="AJQ476" s="44"/>
      <c r="AJR476" s="44"/>
      <c r="AJS476" s="44"/>
      <c r="AJT476" s="44"/>
      <c r="AJU476" s="44"/>
      <c r="AJV476" s="44"/>
      <c r="AJW476" s="44"/>
      <c r="AJX476" s="44"/>
      <c r="AJY476" s="44"/>
      <c r="AJZ476" s="44"/>
      <c r="AKA476" s="44"/>
      <c r="AKB476" s="44"/>
      <c r="AKC476" s="44"/>
      <c r="AKD476" s="44"/>
      <c r="AKE476" s="44"/>
      <c r="AKF476" s="44"/>
      <c r="AKG476" s="44"/>
      <c r="AKH476" s="44"/>
      <c r="AKI476" s="44"/>
      <c r="AKJ476" s="44"/>
      <c r="AKK476" s="44"/>
      <c r="AKL476" s="44"/>
      <c r="AKM476" s="44"/>
      <c r="AKN476" s="44"/>
      <c r="AKO476" s="44"/>
      <c r="AKP476" s="44"/>
      <c r="AKQ476" s="44"/>
      <c r="AKR476" s="44"/>
      <c r="AKS476" s="44"/>
      <c r="AKT476" s="44"/>
      <c r="AKU476" s="44"/>
      <c r="AKV476" s="44"/>
      <c r="AKW476" s="44"/>
      <c r="AKX476" s="44"/>
      <c r="AKY476" s="44"/>
      <c r="AKZ476" s="44"/>
      <c r="ALA476" s="44"/>
      <c r="ALB476" s="44"/>
      <c r="ALC476" s="44"/>
      <c r="ALD476" s="44"/>
      <c r="ALE476" s="44"/>
      <c r="ALF476" s="44"/>
      <c r="ALG476" s="44"/>
      <c r="ALH476" s="44"/>
      <c r="ALI476" s="44"/>
      <c r="ALJ476" s="44"/>
      <c r="ALK476" s="44"/>
      <c r="ALL476" s="44"/>
      <c r="ALM476" s="44"/>
      <c r="ALN476" s="44"/>
      <c r="ALO476" s="44"/>
      <c r="ALP476" s="44"/>
      <c r="ALQ476" s="44"/>
      <c r="ALR476" s="44"/>
      <c r="ALS476" s="44"/>
      <c r="ALT476" s="44"/>
      <c r="ALU476" s="44"/>
      <c r="ALV476" s="44"/>
      <c r="ALW476" s="44"/>
      <c r="ALX476" s="44"/>
      <c r="ALY476" s="44"/>
      <c r="ALZ476" s="44"/>
      <c r="AMA476" s="44"/>
      <c r="AMB476" s="44"/>
      <c r="AMC476" s="44"/>
      <c r="AMD476" s="44"/>
      <c r="AME476" s="44"/>
      <c r="AMF476" s="44"/>
      <c r="AMG476" s="44"/>
      <c r="AMH476" s="44"/>
      <c r="AMI476" s="44"/>
      <c r="AMJ476" s="44"/>
      <c r="AMK476" s="44"/>
      <c r="AML476" s="44"/>
      <c r="AMM476" s="44"/>
      <c r="AMN476" s="44"/>
      <c r="AMO476" s="44"/>
      <c r="AMP476" s="44"/>
      <c r="AMQ476" s="44"/>
      <c r="AMR476" s="44"/>
      <c r="AMS476" s="44"/>
      <c r="AMT476" s="44"/>
      <c r="AMU476" s="44"/>
      <c r="AMV476" s="44"/>
      <c r="AMW476" s="44"/>
      <c r="AMX476" s="44"/>
      <c r="AMY476" s="44"/>
      <c r="AMZ476" s="44"/>
      <c r="ANA476" s="44"/>
      <c r="ANB476" s="44"/>
      <c r="ANC476" s="44"/>
      <c r="AND476" s="44"/>
      <c r="ANE476" s="44"/>
      <c r="ANF476" s="44"/>
      <c r="ANG476" s="44"/>
      <c r="ANH476" s="44"/>
      <c r="ANI476" s="44"/>
      <c r="ANJ476" s="44"/>
      <c r="ANK476" s="44"/>
      <c r="ANL476" s="44"/>
      <c r="ANM476" s="44"/>
      <c r="ANN476" s="44"/>
      <c r="ANO476" s="44"/>
      <c r="ANP476" s="44"/>
      <c r="ANQ476" s="44"/>
      <c r="ANR476" s="44"/>
      <c r="ANS476" s="44"/>
      <c r="ANT476" s="44"/>
      <c r="ANU476" s="44"/>
      <c r="ANV476" s="44"/>
      <c r="ANW476" s="44"/>
      <c r="ANX476" s="44"/>
      <c r="ANY476" s="44"/>
      <c r="ANZ476" s="44"/>
      <c r="AOA476" s="44"/>
      <c r="AOB476" s="44"/>
      <c r="AOC476" s="44"/>
      <c r="AOD476" s="44"/>
      <c r="AOE476" s="44"/>
      <c r="AOF476" s="44"/>
      <c r="AOG476" s="44"/>
      <c r="AOH476" s="44"/>
      <c r="AOI476" s="44"/>
      <c r="AOJ476" s="44"/>
      <c r="AOK476" s="44"/>
      <c r="AOL476" s="44"/>
      <c r="AOM476" s="44"/>
      <c r="AON476" s="44"/>
      <c r="AOO476" s="44"/>
      <c r="AOP476" s="44"/>
      <c r="AOQ476" s="44"/>
      <c r="AOR476" s="44"/>
      <c r="AOS476" s="44"/>
      <c r="AOT476" s="44"/>
      <c r="AOU476" s="44"/>
      <c r="AOV476" s="44"/>
      <c r="AOW476" s="44"/>
      <c r="AOX476" s="44"/>
      <c r="AOY476" s="44"/>
      <c r="AOZ476" s="44"/>
      <c r="APA476" s="44"/>
      <c r="APB476" s="44"/>
      <c r="APC476" s="44"/>
      <c r="APD476" s="44"/>
      <c r="APE476" s="44"/>
      <c r="APF476" s="44"/>
      <c r="APG476" s="44"/>
      <c r="APH476" s="44"/>
      <c r="API476" s="44"/>
      <c r="APJ476" s="44"/>
      <c r="APK476" s="44"/>
      <c r="APL476" s="44"/>
      <c r="APM476" s="44"/>
      <c r="APN476" s="44"/>
      <c r="APO476" s="44"/>
      <c r="APP476" s="44"/>
      <c r="APQ476" s="44"/>
      <c r="APR476" s="44"/>
      <c r="APS476" s="44"/>
      <c r="APT476" s="44"/>
      <c r="APU476" s="44"/>
      <c r="APV476" s="44"/>
      <c r="APW476" s="44"/>
      <c r="APX476" s="44"/>
      <c r="APY476" s="44"/>
      <c r="APZ476" s="44"/>
      <c r="AQA476" s="44"/>
      <c r="AQB476" s="44"/>
      <c r="AQC476" s="44"/>
      <c r="AQD476" s="44"/>
      <c r="AQE476" s="44"/>
      <c r="AQF476" s="44"/>
      <c r="AQG476" s="44"/>
      <c r="AQH476" s="44"/>
      <c r="AQI476" s="44"/>
      <c r="AQJ476" s="44"/>
      <c r="AQK476" s="44"/>
      <c r="AQL476" s="44"/>
      <c r="AQM476" s="44"/>
      <c r="AQN476" s="44"/>
      <c r="AQO476" s="44"/>
      <c r="AQP476" s="44"/>
      <c r="AQQ476" s="44"/>
      <c r="AQR476" s="44"/>
      <c r="AQS476" s="44"/>
      <c r="AQT476" s="44"/>
      <c r="AQU476" s="44"/>
      <c r="AQV476" s="44"/>
      <c r="AQW476" s="44"/>
      <c r="AQX476" s="44"/>
      <c r="AQY476" s="44"/>
      <c r="AQZ476" s="44"/>
      <c r="ARA476" s="44"/>
      <c r="ARB476" s="44"/>
      <c r="ARC476" s="44"/>
      <c r="ARD476" s="44"/>
      <c r="ARE476" s="44"/>
      <c r="ARF476" s="44"/>
      <c r="ARG476" s="44"/>
      <c r="ARH476" s="44"/>
      <c r="ARI476" s="44"/>
      <c r="ARJ476" s="44"/>
      <c r="ARK476" s="44"/>
      <c r="ARL476" s="44"/>
      <c r="ARM476" s="44"/>
      <c r="ARN476" s="44"/>
      <c r="ARO476" s="44"/>
      <c r="ARP476" s="44"/>
      <c r="ARQ476" s="44"/>
      <c r="ARR476" s="44"/>
      <c r="ARS476" s="44"/>
      <c r="ART476" s="44"/>
      <c r="ARU476" s="44"/>
      <c r="ARV476" s="44"/>
      <c r="ARW476" s="44"/>
      <c r="ARX476" s="44"/>
      <c r="ARY476" s="44"/>
      <c r="ARZ476" s="44"/>
      <c r="ASA476" s="44"/>
      <c r="ASB476" s="44"/>
      <c r="ASC476" s="44"/>
      <c r="ASD476" s="44"/>
      <c r="ASE476" s="44"/>
      <c r="ASF476" s="44"/>
      <c r="ASG476" s="44"/>
      <c r="ASH476" s="44"/>
      <c r="ASI476" s="44"/>
      <c r="ASJ476" s="44"/>
      <c r="ASK476" s="44"/>
      <c r="ASL476" s="44"/>
      <c r="ASM476" s="44"/>
      <c r="ASN476" s="44"/>
      <c r="ASO476" s="44"/>
      <c r="ASP476" s="44"/>
      <c r="ASQ476" s="44"/>
      <c r="ASR476" s="44"/>
      <c r="ASS476" s="44"/>
      <c r="AST476" s="44"/>
      <c r="ASU476" s="44"/>
      <c r="ASV476" s="44"/>
      <c r="ASW476" s="44"/>
      <c r="ASX476" s="44"/>
      <c r="ASY476" s="44"/>
      <c r="ASZ476" s="44"/>
      <c r="ATA476" s="44"/>
      <c r="ATB476" s="44"/>
      <c r="ATC476" s="44"/>
      <c r="ATD476" s="44"/>
      <c r="ATE476" s="44"/>
      <c r="ATF476" s="44"/>
      <c r="ATG476" s="44"/>
      <c r="ATH476" s="44"/>
      <c r="ATI476" s="44"/>
      <c r="ATJ476" s="44"/>
      <c r="ATK476" s="44"/>
      <c r="ATL476" s="44"/>
      <c r="ATM476" s="44"/>
      <c r="ATN476" s="44"/>
      <c r="ATO476" s="44"/>
      <c r="ATP476" s="44"/>
      <c r="ATQ476" s="44"/>
      <c r="ATR476" s="44"/>
      <c r="ATS476" s="44"/>
      <c r="ATT476" s="44"/>
      <c r="ATU476" s="44"/>
      <c r="ATV476" s="44"/>
      <c r="ATW476" s="44"/>
      <c r="ATX476" s="44"/>
      <c r="ATY476" s="44"/>
      <c r="ATZ476" s="44"/>
      <c r="AUA476" s="44"/>
      <c r="AUB476" s="44"/>
      <c r="AUC476" s="44"/>
      <c r="AUD476" s="44"/>
      <c r="AUE476" s="44"/>
      <c r="AUF476" s="44"/>
      <c r="AUG476" s="44"/>
      <c r="AUH476" s="44"/>
      <c r="AUI476" s="44"/>
      <c r="AUJ476" s="44"/>
      <c r="AUK476" s="44"/>
      <c r="AUL476" s="44"/>
      <c r="AUM476" s="44"/>
      <c r="AUN476" s="44"/>
      <c r="AUO476" s="44"/>
      <c r="AUP476" s="44"/>
      <c r="AUQ476" s="44"/>
      <c r="AUR476" s="44"/>
      <c r="AUS476" s="44"/>
      <c r="AUT476" s="44"/>
      <c r="AUU476" s="44"/>
      <c r="AUV476" s="44"/>
      <c r="AUW476" s="44"/>
      <c r="AUX476" s="44"/>
      <c r="AUY476" s="44"/>
      <c r="AUZ476" s="44"/>
      <c r="AVA476" s="44"/>
      <c r="AVB476" s="44"/>
      <c r="AVC476" s="44"/>
      <c r="AVD476" s="44"/>
      <c r="AVE476" s="44"/>
      <c r="AVF476" s="44"/>
      <c r="AVG476" s="44"/>
      <c r="AVH476" s="44"/>
      <c r="AVI476" s="44"/>
      <c r="AVJ476" s="44"/>
      <c r="AVK476" s="44"/>
      <c r="AVL476" s="44"/>
      <c r="AVM476" s="44"/>
      <c r="AVN476" s="44"/>
      <c r="AVO476" s="44"/>
      <c r="AVP476" s="44"/>
      <c r="AVQ476" s="44"/>
      <c r="AVR476" s="44"/>
      <c r="AVS476" s="44"/>
      <c r="AVT476" s="44"/>
      <c r="AVU476" s="44"/>
      <c r="AVV476" s="44"/>
      <c r="AVW476" s="44"/>
      <c r="AVX476" s="44"/>
      <c r="AVY476" s="44"/>
      <c r="AVZ476" s="44"/>
      <c r="AWA476" s="44"/>
      <c r="AWB476" s="44"/>
      <c r="AWC476" s="44"/>
      <c r="AWD476" s="44"/>
      <c r="AWE476" s="44"/>
      <c r="AWF476" s="44"/>
      <c r="AWG476" s="44"/>
      <c r="AWH476" s="44"/>
      <c r="AWI476" s="44"/>
      <c r="AWJ476" s="44"/>
      <c r="AWK476" s="44"/>
      <c r="AWL476" s="44"/>
      <c r="AWM476" s="44"/>
      <c r="AWN476" s="44"/>
      <c r="AWO476" s="44"/>
      <c r="AWP476" s="44"/>
      <c r="AWQ476" s="44"/>
      <c r="AWR476" s="44"/>
      <c r="AWS476" s="44"/>
      <c r="AWT476" s="44"/>
      <c r="AWU476" s="44"/>
      <c r="AWV476" s="44"/>
      <c r="AWW476" s="44"/>
      <c r="AWX476" s="44"/>
      <c r="AWY476" s="44"/>
      <c r="AWZ476" s="44"/>
      <c r="AXA476" s="44"/>
      <c r="AXB476" s="44"/>
      <c r="AXC476" s="44"/>
      <c r="AXD476" s="44"/>
      <c r="AXE476" s="44"/>
      <c r="AXF476" s="44"/>
      <c r="AXG476" s="44"/>
      <c r="AXH476" s="44"/>
      <c r="AXI476" s="44"/>
      <c r="AXJ476" s="44"/>
      <c r="AXK476" s="44"/>
      <c r="AXL476" s="44"/>
      <c r="AXM476" s="44"/>
      <c r="AXN476" s="44"/>
      <c r="AXO476" s="44"/>
      <c r="AXP476" s="44"/>
      <c r="AXQ476" s="44"/>
      <c r="AXR476" s="44"/>
      <c r="AXS476" s="44"/>
      <c r="AXT476" s="44"/>
      <c r="AXU476" s="44"/>
      <c r="AXV476" s="44"/>
      <c r="AXW476" s="44"/>
      <c r="AXX476" s="44"/>
      <c r="AXY476" s="44"/>
      <c r="AXZ476" s="44"/>
      <c r="AYA476" s="44"/>
      <c r="AYB476" s="44"/>
      <c r="AYC476" s="44"/>
      <c r="AYD476" s="44"/>
      <c r="AYE476" s="44"/>
      <c r="AYF476" s="44"/>
      <c r="AYG476" s="44"/>
      <c r="AYH476" s="44"/>
      <c r="AYI476" s="44"/>
      <c r="AYJ476" s="44"/>
      <c r="AYK476" s="44"/>
      <c r="AYL476" s="44"/>
      <c r="AYM476" s="44"/>
      <c r="AYN476" s="44"/>
      <c r="AYO476" s="44"/>
      <c r="AYP476" s="44"/>
      <c r="AYQ476" s="44"/>
      <c r="AYR476" s="44"/>
      <c r="AYS476" s="44"/>
      <c r="AYT476" s="44"/>
      <c r="AYU476" s="44"/>
      <c r="AYV476" s="44"/>
      <c r="AYW476" s="44"/>
      <c r="AYX476" s="44"/>
      <c r="AYY476" s="44"/>
      <c r="AYZ476" s="44"/>
      <c r="AZA476" s="44"/>
      <c r="AZB476" s="44"/>
      <c r="AZC476" s="44"/>
      <c r="AZD476" s="44"/>
      <c r="AZE476" s="44"/>
      <c r="AZF476" s="44"/>
      <c r="AZG476" s="44"/>
      <c r="AZH476" s="44"/>
      <c r="AZI476" s="44"/>
      <c r="AZJ476" s="44"/>
      <c r="AZK476" s="44"/>
      <c r="AZL476" s="44"/>
      <c r="AZM476" s="44"/>
      <c r="AZN476" s="44"/>
      <c r="AZO476" s="44"/>
      <c r="AZP476" s="44"/>
      <c r="AZQ476" s="44"/>
      <c r="AZR476" s="44"/>
      <c r="AZS476" s="44"/>
      <c r="AZT476" s="44"/>
      <c r="AZU476" s="44"/>
      <c r="AZV476" s="44"/>
      <c r="AZW476" s="44"/>
      <c r="AZX476" s="44"/>
      <c r="AZY476" s="44"/>
      <c r="AZZ476" s="44"/>
      <c r="BAA476" s="44"/>
      <c r="BAB476" s="44"/>
      <c r="BAC476" s="44"/>
      <c r="BAD476" s="44"/>
      <c r="BAE476" s="44"/>
      <c r="BAF476" s="44"/>
      <c r="BAG476" s="44"/>
      <c r="BAH476" s="44"/>
      <c r="BAI476" s="44"/>
      <c r="BAJ476" s="44"/>
      <c r="BAK476" s="44"/>
      <c r="BAL476" s="44"/>
      <c r="BAM476" s="44"/>
      <c r="BAN476" s="44"/>
      <c r="BAO476" s="44"/>
      <c r="BAP476" s="44"/>
      <c r="BAQ476" s="44"/>
      <c r="BAR476" s="44"/>
      <c r="BAS476" s="44"/>
      <c r="BAT476" s="44"/>
      <c r="BAU476" s="44"/>
      <c r="BAV476" s="44"/>
      <c r="BAW476" s="44"/>
      <c r="BAX476" s="44"/>
      <c r="BAY476" s="44"/>
      <c r="BAZ476" s="44"/>
      <c r="BBA476" s="44"/>
      <c r="BBB476" s="44"/>
      <c r="BBC476" s="44"/>
      <c r="BBD476" s="44"/>
      <c r="BBE476" s="44"/>
      <c r="BBF476" s="44"/>
      <c r="BBG476" s="44"/>
      <c r="BBH476" s="44"/>
      <c r="BBI476" s="44"/>
      <c r="BBJ476" s="44"/>
      <c r="BBK476" s="44"/>
      <c r="BBL476" s="44"/>
      <c r="BBM476" s="44"/>
      <c r="BBN476" s="44"/>
      <c r="BBO476" s="44"/>
      <c r="BBP476" s="44"/>
      <c r="BBQ476" s="44"/>
      <c r="BBR476" s="44"/>
      <c r="BBS476" s="44"/>
      <c r="BBT476" s="44"/>
      <c r="BBU476" s="44"/>
      <c r="BBV476" s="44"/>
      <c r="BBW476" s="44"/>
      <c r="BBX476" s="44"/>
      <c r="BBY476" s="44"/>
      <c r="BBZ476" s="44"/>
      <c r="BCA476" s="44"/>
      <c r="BCB476" s="44"/>
      <c r="BCC476" s="44"/>
      <c r="BCD476" s="44"/>
      <c r="BCE476" s="44"/>
      <c r="BCF476" s="44"/>
      <c r="BCG476" s="44"/>
      <c r="BCH476" s="44"/>
      <c r="BCI476" s="44"/>
      <c r="BCJ476" s="44"/>
      <c r="BCK476" s="44"/>
      <c r="BCL476" s="44"/>
      <c r="BCM476" s="44"/>
      <c r="BCN476" s="44"/>
      <c r="BCO476" s="44"/>
      <c r="BCP476" s="44"/>
      <c r="BCQ476" s="44"/>
      <c r="BCR476" s="44"/>
      <c r="BCS476" s="44"/>
      <c r="BCT476" s="44"/>
      <c r="BCU476" s="44"/>
      <c r="BCV476" s="44"/>
      <c r="BCW476" s="44"/>
      <c r="BCX476" s="44"/>
      <c r="BCY476" s="44"/>
      <c r="BCZ476" s="44"/>
      <c r="BDA476" s="44"/>
      <c r="BDB476" s="44"/>
      <c r="BDC476" s="44"/>
      <c r="BDD476" s="44"/>
      <c r="BDE476" s="44"/>
      <c r="BDF476" s="44"/>
      <c r="BDG476" s="44"/>
      <c r="BDH476" s="44"/>
      <c r="BDI476" s="44"/>
      <c r="BDJ476" s="44"/>
      <c r="BDK476" s="44"/>
      <c r="BDL476" s="44"/>
      <c r="BDM476" s="44"/>
      <c r="BDN476" s="44"/>
      <c r="BDO476" s="44"/>
      <c r="BDP476" s="44"/>
      <c r="BDQ476" s="44"/>
      <c r="BDR476" s="44"/>
      <c r="BDS476" s="44"/>
      <c r="BDT476" s="44"/>
      <c r="BDU476" s="44"/>
      <c r="BDV476" s="44"/>
      <c r="BDW476" s="44"/>
      <c r="BDX476" s="44"/>
      <c r="BDY476" s="44"/>
      <c r="BDZ476" s="44"/>
      <c r="BEA476" s="44"/>
      <c r="BEB476" s="44"/>
      <c r="BEC476" s="44"/>
      <c r="BED476" s="44"/>
      <c r="BEE476" s="44"/>
      <c r="BEF476" s="44"/>
      <c r="BEG476" s="44"/>
      <c r="BEH476" s="44"/>
      <c r="BEI476" s="44"/>
      <c r="BEJ476" s="44"/>
      <c r="BEK476" s="44"/>
      <c r="BEL476" s="44"/>
      <c r="BEM476" s="44"/>
      <c r="BEN476" s="44"/>
      <c r="BEO476" s="44"/>
      <c r="BEP476" s="44"/>
      <c r="BEQ476" s="44"/>
      <c r="BER476" s="44"/>
      <c r="BES476" s="44"/>
      <c r="BET476" s="44"/>
      <c r="BEU476" s="44"/>
      <c r="BEV476" s="44"/>
      <c r="BEW476" s="44"/>
      <c r="BEX476" s="44"/>
      <c r="BEY476" s="44"/>
      <c r="BEZ476" s="44"/>
      <c r="BFA476" s="44"/>
      <c r="BFB476" s="44"/>
      <c r="BFC476" s="44"/>
      <c r="BFD476" s="44"/>
      <c r="BFE476" s="44"/>
      <c r="BFF476" s="44"/>
      <c r="BFG476" s="44"/>
      <c r="BFH476" s="44"/>
      <c r="BFI476" s="44"/>
      <c r="BFJ476" s="44"/>
      <c r="BFK476" s="44"/>
      <c r="BFL476" s="44"/>
      <c r="BFM476" s="44"/>
      <c r="BFN476" s="44"/>
      <c r="BFO476" s="44"/>
      <c r="BFP476" s="44"/>
      <c r="BFQ476" s="44"/>
      <c r="BFR476" s="44"/>
      <c r="BFS476" s="44"/>
      <c r="BFT476" s="44"/>
      <c r="BFU476" s="44"/>
      <c r="BFV476" s="44"/>
      <c r="BFW476" s="44"/>
      <c r="BFX476" s="44"/>
      <c r="BFY476" s="44"/>
      <c r="BFZ476" s="44"/>
      <c r="BGA476" s="44"/>
      <c r="BGB476" s="44"/>
      <c r="BGC476" s="44"/>
      <c r="BGD476" s="44"/>
      <c r="BGE476" s="44"/>
      <c r="BGF476" s="44"/>
      <c r="BGG476" s="44"/>
      <c r="BGH476" s="44"/>
      <c r="BGI476" s="44"/>
      <c r="BGJ476" s="44"/>
      <c r="BGK476" s="44"/>
      <c r="BGL476" s="44"/>
      <c r="BGM476" s="44"/>
      <c r="BGN476" s="44"/>
      <c r="BGO476" s="44"/>
      <c r="BGP476" s="44"/>
      <c r="BGQ476" s="44"/>
      <c r="BGR476" s="44"/>
      <c r="BGS476" s="44"/>
      <c r="BGT476" s="44"/>
      <c r="BGU476" s="44"/>
      <c r="BGV476" s="44"/>
      <c r="BGW476" s="44"/>
      <c r="BGX476" s="44"/>
      <c r="BGY476" s="44"/>
      <c r="BGZ476" s="44"/>
      <c r="BHA476" s="44"/>
      <c r="BHB476" s="44"/>
      <c r="BHC476" s="44"/>
      <c r="BHD476" s="44"/>
      <c r="BHE476" s="44"/>
      <c r="BHF476" s="44"/>
      <c r="BHG476" s="44"/>
      <c r="BHH476" s="44"/>
      <c r="BHI476" s="44"/>
      <c r="BHJ476" s="44"/>
      <c r="BHK476" s="44"/>
      <c r="BHL476" s="44"/>
      <c r="BHM476" s="44"/>
      <c r="BHN476" s="44"/>
      <c r="BHO476" s="44"/>
      <c r="BHP476" s="44"/>
      <c r="BHQ476" s="44"/>
      <c r="BHR476" s="44"/>
      <c r="BHS476" s="44"/>
      <c r="BHT476" s="44"/>
      <c r="BHU476" s="44"/>
      <c r="BHV476" s="44"/>
      <c r="BHW476" s="44"/>
      <c r="BHX476" s="44"/>
      <c r="BHY476" s="44"/>
      <c r="BHZ476" s="44"/>
      <c r="BIA476" s="44"/>
      <c r="BIB476" s="44"/>
      <c r="BIC476" s="44"/>
      <c r="BID476" s="44"/>
      <c r="BIE476" s="44"/>
      <c r="BIF476" s="44"/>
      <c r="BIG476" s="44"/>
      <c r="BIH476" s="44"/>
      <c r="BII476" s="44"/>
      <c r="BIJ476" s="44"/>
      <c r="BIK476" s="44"/>
      <c r="BIL476" s="44"/>
      <c r="BIM476" s="44"/>
      <c r="BIN476" s="44"/>
      <c r="BIO476" s="44"/>
      <c r="BIP476" s="44"/>
      <c r="BIQ476" s="44"/>
      <c r="BIR476" s="44"/>
      <c r="BIS476" s="44"/>
      <c r="BIT476" s="44"/>
      <c r="BIU476" s="44"/>
      <c r="BIV476" s="44"/>
      <c r="BIW476" s="44"/>
      <c r="BIX476" s="44"/>
      <c r="BIY476" s="44"/>
      <c r="BIZ476" s="44"/>
      <c r="BJA476" s="44"/>
      <c r="BJB476" s="44"/>
      <c r="BJC476" s="44"/>
      <c r="BJD476" s="44"/>
      <c r="BJE476" s="44"/>
      <c r="BJF476" s="44"/>
      <c r="BJG476" s="44"/>
      <c r="BJH476" s="44"/>
      <c r="BJI476" s="44"/>
      <c r="BJJ476" s="44"/>
      <c r="BJK476" s="44"/>
      <c r="BJL476" s="44"/>
      <c r="BJM476" s="44"/>
      <c r="BJN476" s="44"/>
      <c r="BJO476" s="44"/>
      <c r="BJP476" s="44"/>
      <c r="BJQ476" s="44"/>
      <c r="BJR476" s="44"/>
      <c r="BJS476" s="44"/>
      <c r="BJT476" s="44"/>
      <c r="BJU476" s="44"/>
      <c r="BJV476" s="44"/>
      <c r="BJW476" s="44"/>
      <c r="BJX476" s="44"/>
      <c r="BJY476" s="44"/>
      <c r="BJZ476" s="44"/>
      <c r="BKA476" s="44"/>
      <c r="BKB476" s="44"/>
      <c r="BKC476" s="44"/>
      <c r="BKD476" s="44"/>
      <c r="BKE476" s="44"/>
      <c r="BKF476" s="44"/>
      <c r="BKG476" s="44"/>
      <c r="BKH476" s="44"/>
      <c r="BKI476" s="44"/>
      <c r="BKJ476" s="44"/>
      <c r="BKK476" s="44"/>
      <c r="BKL476" s="44"/>
      <c r="BKM476" s="44"/>
      <c r="BKN476" s="44"/>
      <c r="BKO476" s="44"/>
      <c r="BKP476" s="44"/>
      <c r="BKQ476" s="44"/>
      <c r="BKR476" s="44"/>
      <c r="BKS476" s="44"/>
      <c r="BKT476" s="44"/>
      <c r="BKU476" s="44"/>
      <c r="BKV476" s="44"/>
      <c r="BKW476" s="44"/>
      <c r="BKX476" s="44"/>
      <c r="BKY476" s="44"/>
      <c r="BKZ476" s="44"/>
      <c r="BLA476" s="44"/>
      <c r="BLB476" s="44"/>
      <c r="BLC476" s="44"/>
      <c r="BLD476" s="44"/>
      <c r="BLE476" s="44"/>
      <c r="BLF476" s="44"/>
      <c r="BLG476" s="44"/>
      <c r="BLH476" s="44"/>
      <c r="BLI476" s="44"/>
      <c r="BLJ476" s="44"/>
      <c r="BLK476" s="44"/>
      <c r="BLL476" s="44"/>
      <c r="BLM476" s="44"/>
      <c r="BLN476" s="44"/>
      <c r="BLO476" s="44"/>
      <c r="BLP476" s="44"/>
      <c r="BLQ476" s="44"/>
      <c r="BLR476" s="44"/>
      <c r="BLS476" s="44"/>
      <c r="BLT476" s="44"/>
      <c r="BLU476" s="44"/>
      <c r="BLV476" s="44"/>
      <c r="BLW476" s="44"/>
      <c r="BLX476" s="44"/>
      <c r="BLY476" s="44"/>
      <c r="BLZ476" s="44"/>
      <c r="BMA476" s="44"/>
      <c r="BMB476" s="44"/>
      <c r="BMC476" s="44"/>
      <c r="BMD476" s="44"/>
      <c r="BME476" s="44"/>
      <c r="BMF476" s="44"/>
      <c r="BMG476" s="44"/>
      <c r="BMH476" s="44"/>
      <c r="BMI476" s="44"/>
      <c r="BMJ476" s="44"/>
      <c r="BMK476" s="44"/>
      <c r="BML476" s="44"/>
      <c r="BMM476" s="44"/>
      <c r="BMN476" s="44"/>
      <c r="BMO476" s="44"/>
      <c r="BMP476" s="44"/>
      <c r="BMQ476" s="44"/>
      <c r="BMR476" s="44"/>
      <c r="BMS476" s="44"/>
      <c r="BMT476" s="44"/>
      <c r="BMU476" s="44"/>
      <c r="BMV476" s="44"/>
      <c r="BMW476" s="44"/>
      <c r="BMX476" s="44"/>
      <c r="BMY476" s="44"/>
      <c r="BMZ476" s="44"/>
      <c r="BNA476" s="44"/>
      <c r="BNB476" s="44"/>
      <c r="BNC476" s="44"/>
      <c r="BND476" s="44"/>
      <c r="BNE476" s="44"/>
      <c r="BNF476" s="44"/>
      <c r="BNG476" s="44"/>
      <c r="BNH476" s="44"/>
      <c r="BNI476" s="44"/>
      <c r="BNJ476" s="44"/>
      <c r="BNK476" s="44"/>
      <c r="BNL476" s="44"/>
      <c r="BNM476" s="44"/>
      <c r="BNN476" s="44"/>
      <c r="BNO476" s="44"/>
      <c r="BNP476" s="44"/>
      <c r="BNQ476" s="44"/>
      <c r="BNR476" s="44"/>
      <c r="BNS476" s="44"/>
      <c r="BNT476" s="44"/>
      <c r="BNU476" s="44"/>
      <c r="BNV476" s="44"/>
      <c r="BNW476" s="44"/>
      <c r="BNX476" s="44"/>
      <c r="BNY476" s="44"/>
      <c r="BNZ476" s="44"/>
      <c r="BOA476" s="44"/>
      <c r="BOB476" s="44"/>
      <c r="BOC476" s="44"/>
      <c r="BOD476" s="44"/>
      <c r="BOE476" s="44"/>
      <c r="BOF476" s="44"/>
      <c r="BOG476" s="44"/>
      <c r="BOH476" s="44"/>
      <c r="BOI476" s="44"/>
      <c r="BOJ476" s="44"/>
      <c r="BOK476" s="44"/>
      <c r="BOL476" s="44"/>
      <c r="BOM476" s="44"/>
      <c r="BON476" s="44"/>
      <c r="BOO476" s="44"/>
      <c r="BOP476" s="44"/>
      <c r="BOQ476" s="44"/>
      <c r="BOR476" s="44"/>
      <c r="BOS476" s="44"/>
      <c r="BOT476" s="44"/>
      <c r="BOU476" s="44"/>
      <c r="BOV476" s="44"/>
      <c r="BOW476" s="44"/>
      <c r="BOX476" s="44"/>
      <c r="BOY476" s="44"/>
      <c r="BOZ476" s="44"/>
      <c r="BPA476" s="44"/>
      <c r="BPB476" s="44"/>
      <c r="BPC476" s="44"/>
      <c r="BPD476" s="44"/>
      <c r="BPE476" s="44"/>
      <c r="BPF476" s="44"/>
      <c r="BPG476" s="44"/>
      <c r="BPH476" s="44"/>
      <c r="BPI476" s="44"/>
      <c r="BPJ476" s="44"/>
      <c r="BPK476" s="44"/>
      <c r="BPL476" s="44"/>
      <c r="BPM476" s="44"/>
      <c r="BPN476" s="44"/>
      <c r="BPO476" s="44"/>
      <c r="BPP476" s="44"/>
      <c r="BPQ476" s="44"/>
      <c r="BPR476" s="44"/>
      <c r="BPS476" s="44"/>
      <c r="BPT476" s="44"/>
      <c r="BPU476" s="44"/>
      <c r="BPV476" s="44"/>
      <c r="BPW476" s="44"/>
      <c r="BPX476" s="44"/>
      <c r="BPY476" s="44"/>
      <c r="BPZ476" s="44"/>
      <c r="BQA476" s="44"/>
      <c r="BQB476" s="44"/>
      <c r="BQC476" s="44"/>
      <c r="BQD476" s="44"/>
      <c r="BQE476" s="44"/>
      <c r="BQF476" s="44"/>
      <c r="BQG476" s="44"/>
      <c r="BQH476" s="44"/>
      <c r="BQI476" s="44"/>
      <c r="BQJ476" s="44"/>
      <c r="BQK476" s="44"/>
      <c r="BQL476" s="44"/>
      <c r="BQM476" s="44"/>
      <c r="BQN476" s="44"/>
      <c r="BQO476" s="44"/>
      <c r="BQP476" s="44"/>
      <c r="BQQ476" s="44"/>
      <c r="BQR476" s="44"/>
      <c r="BQS476" s="44"/>
      <c r="BQT476" s="44"/>
      <c r="BQU476" s="44"/>
      <c r="BQV476" s="44"/>
      <c r="BQW476" s="44"/>
      <c r="BQX476" s="44"/>
      <c r="BQY476" s="44"/>
      <c r="BQZ476" s="44"/>
      <c r="BRA476" s="44"/>
      <c r="BRB476" s="44"/>
      <c r="BRC476" s="44"/>
      <c r="BRD476" s="44"/>
      <c r="BRE476" s="44"/>
      <c r="BRF476" s="44"/>
      <c r="BRG476" s="44"/>
      <c r="BRH476" s="44"/>
      <c r="BRI476" s="44"/>
      <c r="BRJ476" s="44"/>
      <c r="BRK476" s="44"/>
      <c r="BRL476" s="44"/>
      <c r="BRM476" s="44"/>
      <c r="BRN476" s="44"/>
      <c r="BRO476" s="44"/>
      <c r="BRP476" s="44"/>
      <c r="BRQ476" s="44"/>
      <c r="BRR476" s="44"/>
      <c r="BRS476" s="44"/>
      <c r="BRT476" s="44"/>
      <c r="BRU476" s="44"/>
      <c r="BRV476" s="44"/>
      <c r="BRW476" s="44"/>
      <c r="BRX476" s="44"/>
      <c r="BRY476" s="44"/>
      <c r="BRZ476" s="44"/>
    </row>
    <row r="477" spans="1:1846" s="45" customFormat="1" x14ac:dyDescent="0.3">
      <c r="A477" s="812"/>
      <c r="B477" s="812"/>
      <c r="C477" s="793"/>
      <c r="D477" s="793"/>
      <c r="E477" s="542" t="s">
        <v>653</v>
      </c>
      <c r="F477" s="829"/>
      <c r="G477" s="804"/>
      <c r="H477" s="817"/>
      <c r="I477" s="816"/>
      <c r="J477" s="816"/>
      <c r="K477" s="816"/>
      <c r="L477" s="768"/>
      <c r="M477" s="933"/>
      <c r="N477" s="932"/>
      <c r="O477" s="932"/>
      <c r="P477" s="932"/>
      <c r="Q477" s="768"/>
      <c r="R477" s="837"/>
      <c r="S477" s="816"/>
      <c r="T477" s="816"/>
      <c r="U477" s="816"/>
      <c r="V477" s="815"/>
      <c r="W477" s="837"/>
      <c r="X477" s="816"/>
      <c r="Y477" s="816"/>
      <c r="Z477" s="815"/>
      <c r="AA477" s="897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44"/>
      <c r="DC477" s="44"/>
      <c r="DD477" s="44"/>
      <c r="DE477" s="44"/>
      <c r="DF477" s="44"/>
      <c r="DG477" s="44"/>
      <c r="DH477" s="44"/>
      <c r="DI477" s="44"/>
      <c r="DJ477" s="44"/>
      <c r="DK477" s="44"/>
      <c r="DL477" s="44"/>
      <c r="DM477" s="44"/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4"/>
      <c r="EG477" s="44"/>
      <c r="EH477" s="44"/>
      <c r="EI477" s="44"/>
      <c r="EJ477" s="44"/>
      <c r="EK477" s="44"/>
      <c r="EL477" s="44"/>
      <c r="EM477" s="44"/>
      <c r="EN477" s="44"/>
      <c r="EO477" s="44"/>
      <c r="EP477" s="44"/>
      <c r="EQ477" s="44"/>
      <c r="ER477" s="44"/>
      <c r="ES477" s="44"/>
      <c r="ET477" s="44"/>
      <c r="EU477" s="44"/>
      <c r="EV477" s="44"/>
      <c r="EW477" s="44"/>
      <c r="EX477" s="44"/>
      <c r="EY477" s="44"/>
      <c r="EZ477" s="44"/>
      <c r="FA477" s="44"/>
      <c r="FB477" s="44"/>
      <c r="FC477" s="44"/>
      <c r="FD477" s="44"/>
      <c r="FE477" s="44"/>
      <c r="FF477" s="44"/>
      <c r="FG477" s="44"/>
      <c r="FH477" s="44"/>
      <c r="FI477" s="44"/>
      <c r="FJ477" s="44"/>
      <c r="FK477" s="44"/>
      <c r="FL477" s="44"/>
      <c r="FM477" s="44"/>
      <c r="FN477" s="44"/>
      <c r="FO477" s="44"/>
      <c r="FP477" s="44"/>
      <c r="FQ477" s="44"/>
      <c r="FR477" s="44"/>
      <c r="FS477" s="44"/>
      <c r="FT477" s="44"/>
      <c r="FU477" s="44"/>
      <c r="FV477" s="44"/>
      <c r="FW477" s="44"/>
      <c r="FX477" s="44"/>
      <c r="FY477" s="44"/>
      <c r="FZ477" s="44"/>
      <c r="GA477" s="44"/>
      <c r="GB477" s="44"/>
      <c r="GC477" s="44"/>
      <c r="GD477" s="44"/>
      <c r="GE477" s="44"/>
      <c r="GF477" s="44"/>
      <c r="GG477" s="44"/>
      <c r="GH477" s="44"/>
      <c r="GI477" s="44"/>
      <c r="GJ477" s="44"/>
      <c r="GK477" s="44"/>
      <c r="GL477" s="44"/>
      <c r="GM477" s="44"/>
      <c r="GN477" s="44"/>
      <c r="GO477" s="44"/>
      <c r="GP477" s="44"/>
      <c r="GQ477" s="44"/>
      <c r="GR477" s="44"/>
      <c r="GS477" s="44"/>
      <c r="GT477" s="44"/>
      <c r="GU477" s="44"/>
      <c r="GV477" s="44"/>
      <c r="GW477" s="44"/>
      <c r="GX477" s="44"/>
      <c r="GY477" s="44"/>
      <c r="GZ477" s="44"/>
      <c r="HA477" s="44"/>
      <c r="HB477" s="44"/>
      <c r="HC477" s="44"/>
      <c r="HD477" s="44"/>
      <c r="HE477" s="44"/>
      <c r="HF477" s="44"/>
      <c r="HG477" s="44"/>
      <c r="HH477" s="44"/>
      <c r="HI477" s="44"/>
      <c r="HJ477" s="44"/>
      <c r="HK477" s="44"/>
      <c r="HL477" s="44"/>
      <c r="HM477" s="44"/>
      <c r="HN477" s="44"/>
      <c r="HO477" s="44"/>
      <c r="HP477" s="44"/>
      <c r="HQ477" s="44"/>
      <c r="HR477" s="44"/>
      <c r="HS477" s="44"/>
      <c r="HT477" s="44"/>
      <c r="HU477" s="44"/>
      <c r="HV477" s="44"/>
      <c r="HW477" s="44"/>
      <c r="HX477" s="44"/>
      <c r="HY477" s="44"/>
      <c r="HZ477" s="44"/>
      <c r="IA477" s="44"/>
      <c r="IB477" s="44"/>
      <c r="IC477" s="44"/>
      <c r="ID477" s="44"/>
      <c r="IE477" s="44"/>
      <c r="IF477" s="44"/>
      <c r="IG477" s="44"/>
      <c r="IH477" s="44"/>
      <c r="II477" s="44"/>
      <c r="IJ477" s="44"/>
      <c r="IK477" s="44"/>
      <c r="IL477" s="44"/>
      <c r="IM477" s="44"/>
      <c r="IN477" s="44"/>
      <c r="IO477" s="44"/>
      <c r="IP477" s="44"/>
      <c r="IQ477" s="44"/>
      <c r="IR477" s="44"/>
      <c r="IS477" s="44"/>
      <c r="IT477" s="44"/>
      <c r="IU477" s="44"/>
      <c r="IV477" s="44"/>
      <c r="IW477" s="44"/>
      <c r="IX477" s="44"/>
      <c r="IY477" s="44"/>
      <c r="IZ477" s="44"/>
      <c r="JA477" s="44"/>
      <c r="JB477" s="44"/>
      <c r="JC477" s="44"/>
      <c r="JD477" s="44"/>
      <c r="JE477" s="44"/>
      <c r="JF477" s="44"/>
      <c r="JG477" s="44"/>
      <c r="JH477" s="44"/>
      <c r="JI477" s="44"/>
      <c r="JJ477" s="44"/>
      <c r="JK477" s="44"/>
      <c r="JL477" s="44"/>
      <c r="JM477" s="44"/>
      <c r="JN477" s="44"/>
      <c r="JO477" s="44"/>
      <c r="JP477" s="44"/>
      <c r="JQ477" s="44"/>
      <c r="JR477" s="44"/>
      <c r="JS477" s="44"/>
      <c r="JT477" s="44"/>
      <c r="JU477" s="44"/>
      <c r="JV477" s="44"/>
      <c r="JW477" s="44"/>
      <c r="JX477" s="44"/>
      <c r="JY477" s="44"/>
      <c r="JZ477" s="44"/>
      <c r="KA477" s="44"/>
      <c r="KB477" s="44"/>
      <c r="KC477" s="44"/>
      <c r="KD477" s="44"/>
      <c r="KE477" s="44"/>
      <c r="KF477" s="44"/>
      <c r="KG477" s="44"/>
      <c r="KH477" s="44"/>
      <c r="KI477" s="44"/>
      <c r="KJ477" s="44"/>
      <c r="KK477" s="44"/>
      <c r="KL477" s="44"/>
      <c r="KM477" s="44"/>
      <c r="KN477" s="44"/>
      <c r="KO477" s="44"/>
      <c r="KP477" s="44"/>
      <c r="KQ477" s="44"/>
      <c r="KR477" s="44"/>
      <c r="KS477" s="44"/>
      <c r="KT477" s="44"/>
      <c r="KU477" s="44"/>
      <c r="KV477" s="44"/>
      <c r="KW477" s="44"/>
      <c r="KX477" s="44"/>
      <c r="KY477" s="44"/>
      <c r="KZ477" s="44"/>
      <c r="LA477" s="44"/>
      <c r="LB477" s="44"/>
      <c r="LC477" s="44"/>
      <c r="LD477" s="44"/>
      <c r="LE477" s="44"/>
      <c r="LF477" s="44"/>
      <c r="LG477" s="44"/>
      <c r="LH477" s="44"/>
      <c r="LI477" s="44"/>
      <c r="LJ477" s="44"/>
      <c r="LK477" s="44"/>
      <c r="LL477" s="44"/>
      <c r="LM477" s="44"/>
      <c r="LN477" s="44"/>
      <c r="LO477" s="44"/>
      <c r="LP477" s="44"/>
      <c r="LQ477" s="44"/>
      <c r="LR477" s="44"/>
      <c r="LS477" s="44"/>
      <c r="LT477" s="44"/>
      <c r="LU477" s="44"/>
      <c r="LV477" s="44"/>
      <c r="LW477" s="44"/>
      <c r="LX477" s="44"/>
      <c r="LY477" s="44"/>
      <c r="LZ477" s="44"/>
      <c r="MA477" s="44"/>
      <c r="MB477" s="44"/>
      <c r="MC477" s="44"/>
      <c r="MD477" s="44"/>
      <c r="ME477" s="44"/>
      <c r="MF477" s="44"/>
      <c r="MG477" s="44"/>
      <c r="MH477" s="44"/>
      <c r="MI477" s="44"/>
      <c r="MJ477" s="44"/>
      <c r="MK477" s="44"/>
      <c r="ML477" s="44"/>
      <c r="MM477" s="44"/>
      <c r="MN477" s="44"/>
      <c r="MO477" s="44"/>
      <c r="MP477" s="44"/>
      <c r="MQ477" s="44"/>
      <c r="MR477" s="44"/>
      <c r="MS477" s="44"/>
      <c r="MT477" s="44"/>
      <c r="MU477" s="44"/>
      <c r="MV477" s="44"/>
      <c r="MW477" s="44"/>
      <c r="MX477" s="44"/>
      <c r="MY477" s="44"/>
      <c r="MZ477" s="44"/>
      <c r="NA477" s="44"/>
      <c r="NB477" s="44"/>
      <c r="NC477" s="44"/>
      <c r="ND477" s="44"/>
      <c r="NE477" s="44"/>
      <c r="NF477" s="44"/>
      <c r="NG477" s="44"/>
      <c r="NH477" s="44"/>
      <c r="NI477" s="44"/>
      <c r="NJ477" s="44"/>
      <c r="NK477" s="44"/>
      <c r="NL477" s="44"/>
      <c r="NM477" s="44"/>
      <c r="NN477" s="44"/>
      <c r="NO477" s="44"/>
      <c r="NP477" s="44"/>
      <c r="NQ477" s="44"/>
      <c r="NR477" s="44"/>
      <c r="NS477" s="44"/>
      <c r="NT477" s="44"/>
      <c r="NU477" s="44"/>
      <c r="NV477" s="44"/>
      <c r="NW477" s="44"/>
      <c r="NX477" s="44"/>
      <c r="NY477" s="44"/>
      <c r="NZ477" s="44"/>
      <c r="OA477" s="44"/>
      <c r="OB477" s="44"/>
      <c r="OC477" s="44"/>
      <c r="OD477" s="44"/>
      <c r="OE477" s="44"/>
      <c r="OF477" s="44"/>
      <c r="OG477" s="44"/>
      <c r="OH477" s="44"/>
      <c r="OI477" s="44"/>
      <c r="OJ477" s="44"/>
      <c r="OK477" s="44"/>
      <c r="OL477" s="44"/>
      <c r="OM477" s="44"/>
      <c r="ON477" s="44"/>
      <c r="OO477" s="44"/>
      <c r="OP477" s="44"/>
      <c r="OQ477" s="44"/>
      <c r="OR477" s="44"/>
      <c r="OS477" s="44"/>
      <c r="OT477" s="44"/>
      <c r="OU477" s="44"/>
      <c r="OV477" s="44"/>
      <c r="OW477" s="44"/>
      <c r="OX477" s="44"/>
      <c r="OY477" s="44"/>
      <c r="OZ477" s="44"/>
      <c r="PA477" s="44"/>
      <c r="PB477" s="44"/>
      <c r="PC477" s="44"/>
      <c r="PD477" s="44"/>
      <c r="PE477" s="44"/>
      <c r="PF477" s="44"/>
      <c r="PG477" s="44"/>
      <c r="PH477" s="44"/>
      <c r="PI477" s="44"/>
      <c r="PJ477" s="44"/>
      <c r="PK477" s="44"/>
      <c r="PL477" s="44"/>
      <c r="PM477" s="44"/>
      <c r="PN477" s="44"/>
      <c r="PO477" s="44"/>
      <c r="PP477" s="44"/>
      <c r="PQ477" s="44"/>
      <c r="PR477" s="44"/>
      <c r="PS477" s="44"/>
      <c r="PT477" s="44"/>
      <c r="PU477" s="44"/>
      <c r="PV477" s="44"/>
      <c r="PW477" s="44"/>
      <c r="PX477" s="44"/>
      <c r="PY477" s="44"/>
      <c r="PZ477" s="44"/>
      <c r="QA477" s="44"/>
      <c r="QB477" s="44"/>
      <c r="QC477" s="44"/>
      <c r="QD477" s="44"/>
      <c r="QE477" s="44"/>
      <c r="QF477" s="44"/>
      <c r="QG477" s="44"/>
      <c r="QH477" s="44"/>
      <c r="QI477" s="44"/>
      <c r="QJ477" s="44"/>
      <c r="QK477" s="44"/>
      <c r="QL477" s="44"/>
      <c r="QM477" s="44"/>
      <c r="QN477" s="44"/>
      <c r="QO477" s="44"/>
      <c r="QP477" s="44"/>
      <c r="QQ477" s="44"/>
      <c r="QR477" s="44"/>
      <c r="QS477" s="44"/>
      <c r="QT477" s="44"/>
      <c r="QU477" s="44"/>
      <c r="QV477" s="44"/>
      <c r="QW477" s="44"/>
      <c r="QX477" s="44"/>
      <c r="QY477" s="44"/>
      <c r="QZ477" s="44"/>
      <c r="RA477" s="44"/>
      <c r="RB477" s="44"/>
      <c r="RC477" s="44"/>
      <c r="RD477" s="44"/>
      <c r="RE477" s="44"/>
      <c r="RF477" s="44"/>
      <c r="RG477" s="44"/>
      <c r="RH477" s="44"/>
      <c r="RI477" s="44"/>
      <c r="RJ477" s="44"/>
      <c r="RK477" s="44"/>
      <c r="RL477" s="44"/>
      <c r="RM477" s="44"/>
      <c r="RN477" s="44"/>
      <c r="RO477" s="44"/>
      <c r="RP477" s="44"/>
      <c r="RQ477" s="44"/>
      <c r="RR477" s="44"/>
      <c r="RS477" s="44"/>
      <c r="RT477" s="44"/>
      <c r="RU477" s="44"/>
      <c r="RV477" s="44"/>
      <c r="RW477" s="44"/>
      <c r="RX477" s="44"/>
      <c r="RY477" s="44"/>
      <c r="RZ477" s="44"/>
      <c r="SA477" s="44"/>
      <c r="SB477" s="44"/>
      <c r="SC477" s="44"/>
      <c r="SD477" s="44"/>
      <c r="SE477" s="44"/>
      <c r="SF477" s="44"/>
      <c r="SG477" s="44"/>
      <c r="SH477" s="44"/>
      <c r="SI477" s="44"/>
      <c r="SJ477" s="44"/>
      <c r="SK477" s="44"/>
      <c r="SL477" s="44"/>
      <c r="SM477" s="44"/>
      <c r="SN477" s="44"/>
      <c r="SO477" s="44"/>
      <c r="SP477" s="44"/>
      <c r="SQ477" s="44"/>
      <c r="SR477" s="44"/>
      <c r="SS477" s="44"/>
      <c r="ST477" s="44"/>
      <c r="SU477" s="44"/>
      <c r="SV477" s="44"/>
      <c r="SW477" s="44"/>
      <c r="SX477" s="44"/>
      <c r="SY477" s="44"/>
      <c r="SZ477" s="44"/>
      <c r="TA477" s="44"/>
      <c r="TB477" s="44"/>
      <c r="TC477" s="44"/>
      <c r="TD477" s="44"/>
      <c r="TE477" s="44"/>
      <c r="TF477" s="44"/>
      <c r="TG477" s="44"/>
      <c r="TH477" s="44"/>
      <c r="TI477" s="44"/>
      <c r="TJ477" s="44"/>
      <c r="TK477" s="44"/>
      <c r="TL477" s="44"/>
      <c r="TM477" s="44"/>
      <c r="TN477" s="44"/>
      <c r="TO477" s="44"/>
      <c r="TP477" s="44"/>
      <c r="TQ477" s="44"/>
      <c r="TR477" s="44"/>
      <c r="TS477" s="44"/>
      <c r="TT477" s="44"/>
      <c r="TU477" s="44"/>
      <c r="TV477" s="44"/>
      <c r="TW477" s="44"/>
      <c r="TX477" s="44"/>
      <c r="TY477" s="44"/>
      <c r="TZ477" s="44"/>
      <c r="UA477" s="44"/>
      <c r="UB477" s="44"/>
      <c r="UC477" s="44"/>
      <c r="UD477" s="44"/>
      <c r="UE477" s="44"/>
      <c r="UF477" s="44"/>
      <c r="UG477" s="44"/>
      <c r="UH477" s="44"/>
      <c r="UI477" s="44"/>
      <c r="UJ477" s="44"/>
      <c r="UK477" s="44"/>
      <c r="UL477" s="44"/>
      <c r="UM477" s="44"/>
      <c r="UN477" s="44"/>
      <c r="UO477" s="44"/>
      <c r="UP477" s="44"/>
      <c r="UQ477" s="44"/>
      <c r="UR477" s="44"/>
      <c r="US477" s="44"/>
      <c r="UT477" s="44"/>
      <c r="UU477" s="44"/>
      <c r="UV477" s="44"/>
      <c r="UW477" s="44"/>
      <c r="UX477" s="44"/>
      <c r="UY477" s="44"/>
      <c r="UZ477" s="44"/>
      <c r="VA477" s="44"/>
      <c r="VB477" s="44"/>
      <c r="VC477" s="44"/>
      <c r="VD477" s="44"/>
      <c r="VE477" s="44"/>
      <c r="VF477" s="44"/>
      <c r="VG477" s="44"/>
      <c r="VH477" s="44"/>
      <c r="VI477" s="44"/>
      <c r="VJ477" s="44"/>
      <c r="VK477" s="44"/>
      <c r="VL477" s="44"/>
      <c r="VM477" s="44"/>
      <c r="VN477" s="44"/>
      <c r="VO477" s="44"/>
      <c r="VP477" s="44"/>
      <c r="VQ477" s="44"/>
      <c r="VR477" s="44"/>
      <c r="VS477" s="44"/>
      <c r="VT477" s="44"/>
      <c r="VU477" s="44"/>
      <c r="VV477" s="44"/>
      <c r="VW477" s="44"/>
      <c r="VX477" s="44"/>
      <c r="VY477" s="44"/>
      <c r="VZ477" s="44"/>
      <c r="WA477" s="44"/>
      <c r="WB477" s="44"/>
      <c r="WC477" s="44"/>
      <c r="WD477" s="44"/>
      <c r="WE477" s="44"/>
      <c r="WF477" s="44"/>
      <c r="WG477" s="44"/>
      <c r="WH477" s="44"/>
      <c r="WI477" s="44"/>
      <c r="WJ477" s="44"/>
      <c r="WK477" s="44"/>
      <c r="WL477" s="44"/>
      <c r="WM477" s="44"/>
      <c r="WN477" s="44"/>
      <c r="WO477" s="44"/>
      <c r="WP477" s="44"/>
      <c r="WQ477" s="44"/>
      <c r="WR477" s="44"/>
      <c r="WS477" s="44"/>
      <c r="WT477" s="44"/>
      <c r="WU477" s="44"/>
      <c r="WV477" s="44"/>
      <c r="WW477" s="44"/>
      <c r="WX477" s="44"/>
      <c r="WY477" s="44"/>
      <c r="WZ477" s="44"/>
      <c r="XA477" s="44"/>
      <c r="XB477" s="44"/>
      <c r="XC477" s="44"/>
      <c r="XD477" s="44"/>
      <c r="XE477" s="44"/>
      <c r="XF477" s="44"/>
      <c r="XG477" s="44"/>
      <c r="XH477" s="44"/>
      <c r="XI477" s="44"/>
      <c r="XJ477" s="44"/>
      <c r="XK477" s="44"/>
      <c r="XL477" s="44"/>
      <c r="XM477" s="44"/>
      <c r="XN477" s="44"/>
      <c r="XO477" s="44"/>
      <c r="XP477" s="44"/>
      <c r="XQ477" s="44"/>
      <c r="XR477" s="44"/>
      <c r="XS477" s="44"/>
      <c r="XT477" s="44"/>
      <c r="XU477" s="44"/>
      <c r="XV477" s="44"/>
      <c r="XW477" s="44"/>
      <c r="XX477" s="44"/>
      <c r="XY477" s="44"/>
      <c r="XZ477" s="44"/>
      <c r="YA477" s="44"/>
      <c r="YB477" s="44"/>
      <c r="YC477" s="44"/>
      <c r="YD477" s="44"/>
      <c r="YE477" s="44"/>
      <c r="YF477" s="44"/>
      <c r="YG477" s="44"/>
      <c r="YH477" s="44"/>
      <c r="YI477" s="44"/>
      <c r="YJ477" s="44"/>
      <c r="YK477" s="44"/>
      <c r="YL477" s="44"/>
      <c r="YM477" s="44"/>
      <c r="YN477" s="44"/>
      <c r="YO477" s="44"/>
      <c r="YP477" s="44"/>
      <c r="YQ477" s="44"/>
      <c r="YR477" s="44"/>
      <c r="YS477" s="44"/>
      <c r="YT477" s="44"/>
      <c r="YU477" s="44"/>
      <c r="YV477" s="44"/>
      <c r="YW477" s="44"/>
      <c r="YX477" s="44"/>
      <c r="YY477" s="44"/>
      <c r="YZ477" s="44"/>
      <c r="ZA477" s="44"/>
      <c r="ZB477" s="44"/>
      <c r="ZC477" s="44"/>
      <c r="ZD477" s="44"/>
      <c r="ZE477" s="44"/>
      <c r="ZF477" s="44"/>
      <c r="ZG477" s="44"/>
      <c r="ZH477" s="44"/>
      <c r="ZI477" s="44"/>
      <c r="ZJ477" s="44"/>
      <c r="ZK477" s="44"/>
      <c r="ZL477" s="44"/>
      <c r="ZM477" s="44"/>
      <c r="ZN477" s="44"/>
      <c r="ZO477" s="44"/>
      <c r="ZP477" s="44"/>
      <c r="ZQ477" s="44"/>
      <c r="ZR477" s="44"/>
      <c r="ZS477" s="44"/>
      <c r="ZT477" s="44"/>
      <c r="ZU477" s="44"/>
      <c r="ZV477" s="44"/>
      <c r="ZW477" s="44"/>
      <c r="ZX477" s="44"/>
      <c r="ZY477" s="44"/>
      <c r="ZZ477" s="44"/>
      <c r="AAA477" s="44"/>
      <c r="AAB477" s="44"/>
      <c r="AAC477" s="44"/>
      <c r="AAD477" s="44"/>
      <c r="AAE477" s="44"/>
      <c r="AAF477" s="44"/>
      <c r="AAG477" s="44"/>
      <c r="AAH477" s="44"/>
      <c r="AAI477" s="44"/>
      <c r="AAJ477" s="44"/>
      <c r="AAK477" s="44"/>
      <c r="AAL477" s="44"/>
      <c r="AAM477" s="44"/>
      <c r="AAN477" s="44"/>
      <c r="AAO477" s="44"/>
      <c r="AAP477" s="44"/>
      <c r="AAQ477" s="44"/>
      <c r="AAR477" s="44"/>
      <c r="AAS477" s="44"/>
      <c r="AAT477" s="44"/>
      <c r="AAU477" s="44"/>
      <c r="AAV477" s="44"/>
      <c r="AAW477" s="44"/>
      <c r="AAX477" s="44"/>
      <c r="AAY477" s="44"/>
      <c r="AAZ477" s="44"/>
      <c r="ABA477" s="44"/>
      <c r="ABB477" s="44"/>
      <c r="ABC477" s="44"/>
      <c r="ABD477" s="44"/>
      <c r="ABE477" s="44"/>
      <c r="ABF477" s="44"/>
      <c r="ABG477" s="44"/>
      <c r="ABH477" s="44"/>
      <c r="ABI477" s="44"/>
      <c r="ABJ477" s="44"/>
      <c r="ABK477" s="44"/>
      <c r="ABL477" s="44"/>
      <c r="ABM477" s="44"/>
      <c r="ABN477" s="44"/>
      <c r="ABO477" s="44"/>
      <c r="ABP477" s="44"/>
      <c r="ABQ477" s="44"/>
      <c r="ABR477" s="44"/>
      <c r="ABS477" s="44"/>
      <c r="ABT477" s="44"/>
      <c r="ABU477" s="44"/>
      <c r="ABV477" s="44"/>
      <c r="ABW477" s="44"/>
      <c r="ABX477" s="44"/>
      <c r="ABY477" s="44"/>
      <c r="ABZ477" s="44"/>
      <c r="ACA477" s="44"/>
      <c r="ACB477" s="44"/>
      <c r="ACC477" s="44"/>
      <c r="ACD477" s="44"/>
      <c r="ACE477" s="44"/>
      <c r="ACF477" s="44"/>
      <c r="ACG477" s="44"/>
      <c r="ACH477" s="44"/>
      <c r="ACI477" s="44"/>
      <c r="ACJ477" s="44"/>
      <c r="ACK477" s="44"/>
      <c r="ACL477" s="44"/>
      <c r="ACM477" s="44"/>
      <c r="ACN477" s="44"/>
      <c r="ACO477" s="44"/>
      <c r="ACP477" s="44"/>
      <c r="ACQ477" s="44"/>
      <c r="ACR477" s="44"/>
      <c r="ACS477" s="44"/>
      <c r="ACT477" s="44"/>
      <c r="ACU477" s="44"/>
      <c r="ACV477" s="44"/>
      <c r="ACW477" s="44"/>
      <c r="ACX477" s="44"/>
      <c r="ACY477" s="44"/>
      <c r="ACZ477" s="44"/>
      <c r="ADA477" s="44"/>
      <c r="ADB477" s="44"/>
      <c r="ADC477" s="44"/>
      <c r="ADD477" s="44"/>
      <c r="ADE477" s="44"/>
      <c r="ADF477" s="44"/>
      <c r="ADG477" s="44"/>
      <c r="ADH477" s="44"/>
      <c r="ADI477" s="44"/>
      <c r="ADJ477" s="44"/>
      <c r="ADK477" s="44"/>
      <c r="ADL477" s="44"/>
      <c r="ADM477" s="44"/>
      <c r="ADN477" s="44"/>
      <c r="ADO477" s="44"/>
      <c r="ADP477" s="44"/>
      <c r="ADQ477" s="44"/>
      <c r="ADR477" s="44"/>
      <c r="ADS477" s="44"/>
      <c r="ADT477" s="44"/>
      <c r="ADU477" s="44"/>
      <c r="ADV477" s="44"/>
      <c r="ADW477" s="44"/>
      <c r="ADX477" s="44"/>
      <c r="ADY477" s="44"/>
      <c r="ADZ477" s="44"/>
      <c r="AEA477" s="44"/>
      <c r="AEB477" s="44"/>
      <c r="AEC477" s="44"/>
      <c r="AED477" s="44"/>
      <c r="AEE477" s="44"/>
      <c r="AEF477" s="44"/>
      <c r="AEG477" s="44"/>
      <c r="AEH477" s="44"/>
      <c r="AEI477" s="44"/>
      <c r="AEJ477" s="44"/>
      <c r="AEK477" s="44"/>
      <c r="AEL477" s="44"/>
      <c r="AEM477" s="44"/>
      <c r="AEN477" s="44"/>
      <c r="AEO477" s="44"/>
      <c r="AEP477" s="44"/>
      <c r="AEQ477" s="44"/>
      <c r="AER477" s="44"/>
      <c r="AES477" s="44"/>
      <c r="AET477" s="44"/>
      <c r="AEU477" s="44"/>
      <c r="AEV477" s="44"/>
      <c r="AEW477" s="44"/>
      <c r="AEX477" s="44"/>
      <c r="AEY477" s="44"/>
      <c r="AEZ477" s="44"/>
      <c r="AFA477" s="44"/>
      <c r="AFB477" s="44"/>
      <c r="AFC477" s="44"/>
      <c r="AFD477" s="44"/>
      <c r="AFE477" s="44"/>
      <c r="AFF477" s="44"/>
      <c r="AFG477" s="44"/>
      <c r="AFH477" s="44"/>
      <c r="AFI477" s="44"/>
      <c r="AFJ477" s="44"/>
      <c r="AFK477" s="44"/>
      <c r="AFL477" s="44"/>
      <c r="AFM477" s="44"/>
      <c r="AFN477" s="44"/>
      <c r="AFO477" s="44"/>
      <c r="AFP477" s="44"/>
      <c r="AFQ477" s="44"/>
      <c r="AFR477" s="44"/>
      <c r="AFS477" s="44"/>
      <c r="AFT477" s="44"/>
      <c r="AFU477" s="44"/>
      <c r="AFV477" s="44"/>
      <c r="AFW477" s="44"/>
      <c r="AFX477" s="44"/>
      <c r="AFY477" s="44"/>
      <c r="AFZ477" s="44"/>
      <c r="AGA477" s="44"/>
      <c r="AGB477" s="44"/>
      <c r="AGC477" s="44"/>
      <c r="AGD477" s="44"/>
      <c r="AGE477" s="44"/>
      <c r="AGF477" s="44"/>
      <c r="AGG477" s="44"/>
      <c r="AGH477" s="44"/>
      <c r="AGI477" s="44"/>
      <c r="AGJ477" s="44"/>
      <c r="AGK477" s="44"/>
      <c r="AGL477" s="44"/>
      <c r="AGM477" s="44"/>
      <c r="AGN477" s="44"/>
      <c r="AGO477" s="44"/>
      <c r="AGP477" s="44"/>
      <c r="AGQ477" s="44"/>
      <c r="AGR477" s="44"/>
      <c r="AGS477" s="44"/>
      <c r="AGT477" s="44"/>
      <c r="AGU477" s="44"/>
      <c r="AGV477" s="44"/>
      <c r="AGW477" s="44"/>
      <c r="AGX477" s="44"/>
      <c r="AGY477" s="44"/>
      <c r="AGZ477" s="44"/>
      <c r="AHA477" s="44"/>
      <c r="AHB477" s="44"/>
      <c r="AHC477" s="44"/>
      <c r="AHD477" s="44"/>
      <c r="AHE477" s="44"/>
      <c r="AHF477" s="44"/>
      <c r="AHG477" s="44"/>
      <c r="AHH477" s="44"/>
      <c r="AHI477" s="44"/>
      <c r="AHJ477" s="44"/>
      <c r="AHK477" s="44"/>
      <c r="AHL477" s="44"/>
      <c r="AHM477" s="44"/>
      <c r="AHN477" s="44"/>
      <c r="AHO477" s="44"/>
      <c r="AHP477" s="44"/>
      <c r="AHQ477" s="44"/>
      <c r="AHR477" s="44"/>
      <c r="AHS477" s="44"/>
      <c r="AHT477" s="44"/>
      <c r="AHU477" s="44"/>
      <c r="AHV477" s="44"/>
      <c r="AHW477" s="44"/>
      <c r="AHX477" s="44"/>
      <c r="AHY477" s="44"/>
      <c r="AHZ477" s="44"/>
      <c r="AIA477" s="44"/>
      <c r="AIB477" s="44"/>
      <c r="AIC477" s="44"/>
      <c r="AID477" s="44"/>
      <c r="AIE477" s="44"/>
      <c r="AIF477" s="44"/>
      <c r="AIG477" s="44"/>
      <c r="AIH477" s="44"/>
      <c r="AII477" s="44"/>
      <c r="AIJ477" s="44"/>
      <c r="AIK477" s="44"/>
      <c r="AIL477" s="44"/>
      <c r="AIM477" s="44"/>
      <c r="AIN477" s="44"/>
      <c r="AIO477" s="44"/>
      <c r="AIP477" s="44"/>
      <c r="AIQ477" s="44"/>
      <c r="AIR477" s="44"/>
      <c r="AIS477" s="44"/>
      <c r="AIT477" s="44"/>
      <c r="AIU477" s="44"/>
      <c r="AIV477" s="44"/>
      <c r="AIW477" s="44"/>
      <c r="AIX477" s="44"/>
      <c r="AIY477" s="44"/>
      <c r="AIZ477" s="44"/>
      <c r="AJA477" s="44"/>
      <c r="AJB477" s="44"/>
      <c r="AJC477" s="44"/>
      <c r="AJD477" s="44"/>
      <c r="AJE477" s="44"/>
      <c r="AJF477" s="44"/>
      <c r="AJG477" s="44"/>
      <c r="AJH477" s="44"/>
      <c r="AJI477" s="44"/>
      <c r="AJJ477" s="44"/>
      <c r="AJK477" s="44"/>
      <c r="AJL477" s="44"/>
      <c r="AJM477" s="44"/>
      <c r="AJN477" s="44"/>
      <c r="AJO477" s="44"/>
      <c r="AJP477" s="44"/>
      <c r="AJQ477" s="44"/>
      <c r="AJR477" s="44"/>
      <c r="AJS477" s="44"/>
      <c r="AJT477" s="44"/>
      <c r="AJU477" s="44"/>
      <c r="AJV477" s="44"/>
      <c r="AJW477" s="44"/>
      <c r="AJX477" s="44"/>
      <c r="AJY477" s="44"/>
      <c r="AJZ477" s="44"/>
      <c r="AKA477" s="44"/>
      <c r="AKB477" s="44"/>
      <c r="AKC477" s="44"/>
      <c r="AKD477" s="44"/>
      <c r="AKE477" s="44"/>
      <c r="AKF477" s="44"/>
      <c r="AKG477" s="44"/>
      <c r="AKH477" s="44"/>
      <c r="AKI477" s="44"/>
      <c r="AKJ477" s="44"/>
      <c r="AKK477" s="44"/>
      <c r="AKL477" s="44"/>
      <c r="AKM477" s="44"/>
      <c r="AKN477" s="44"/>
      <c r="AKO477" s="44"/>
      <c r="AKP477" s="44"/>
      <c r="AKQ477" s="44"/>
      <c r="AKR477" s="44"/>
      <c r="AKS477" s="44"/>
      <c r="AKT477" s="44"/>
      <c r="AKU477" s="44"/>
      <c r="AKV477" s="44"/>
      <c r="AKW477" s="44"/>
      <c r="AKX477" s="44"/>
      <c r="AKY477" s="44"/>
      <c r="AKZ477" s="44"/>
      <c r="ALA477" s="44"/>
      <c r="ALB477" s="44"/>
      <c r="ALC477" s="44"/>
      <c r="ALD477" s="44"/>
      <c r="ALE477" s="44"/>
      <c r="ALF477" s="44"/>
      <c r="ALG477" s="44"/>
      <c r="ALH477" s="44"/>
      <c r="ALI477" s="44"/>
      <c r="ALJ477" s="44"/>
      <c r="ALK477" s="44"/>
      <c r="ALL477" s="44"/>
      <c r="ALM477" s="44"/>
      <c r="ALN477" s="44"/>
      <c r="ALO477" s="44"/>
      <c r="ALP477" s="44"/>
      <c r="ALQ477" s="44"/>
      <c r="ALR477" s="44"/>
      <c r="ALS477" s="44"/>
      <c r="ALT477" s="44"/>
      <c r="ALU477" s="44"/>
      <c r="ALV477" s="44"/>
      <c r="ALW477" s="44"/>
      <c r="ALX477" s="44"/>
      <c r="ALY477" s="44"/>
      <c r="ALZ477" s="44"/>
      <c r="AMA477" s="44"/>
      <c r="AMB477" s="44"/>
      <c r="AMC477" s="44"/>
      <c r="AMD477" s="44"/>
      <c r="AME477" s="44"/>
      <c r="AMF477" s="44"/>
      <c r="AMG477" s="44"/>
      <c r="AMH477" s="44"/>
      <c r="AMI477" s="44"/>
      <c r="AMJ477" s="44"/>
      <c r="AMK477" s="44"/>
      <c r="AML477" s="44"/>
      <c r="AMM477" s="44"/>
      <c r="AMN477" s="44"/>
      <c r="AMO477" s="44"/>
      <c r="AMP477" s="44"/>
      <c r="AMQ477" s="44"/>
      <c r="AMR477" s="44"/>
      <c r="AMS477" s="44"/>
      <c r="AMT477" s="44"/>
      <c r="AMU477" s="44"/>
      <c r="AMV477" s="44"/>
      <c r="AMW477" s="44"/>
      <c r="AMX477" s="44"/>
      <c r="AMY477" s="44"/>
      <c r="AMZ477" s="44"/>
      <c r="ANA477" s="44"/>
      <c r="ANB477" s="44"/>
      <c r="ANC477" s="44"/>
      <c r="AND477" s="44"/>
      <c r="ANE477" s="44"/>
      <c r="ANF477" s="44"/>
      <c r="ANG477" s="44"/>
      <c r="ANH477" s="44"/>
      <c r="ANI477" s="44"/>
      <c r="ANJ477" s="44"/>
      <c r="ANK477" s="44"/>
      <c r="ANL477" s="44"/>
      <c r="ANM477" s="44"/>
      <c r="ANN477" s="44"/>
      <c r="ANO477" s="44"/>
      <c r="ANP477" s="44"/>
      <c r="ANQ477" s="44"/>
      <c r="ANR477" s="44"/>
      <c r="ANS477" s="44"/>
      <c r="ANT477" s="44"/>
      <c r="ANU477" s="44"/>
      <c r="ANV477" s="44"/>
      <c r="ANW477" s="44"/>
      <c r="ANX477" s="44"/>
      <c r="ANY477" s="44"/>
      <c r="ANZ477" s="44"/>
      <c r="AOA477" s="44"/>
      <c r="AOB477" s="44"/>
      <c r="AOC477" s="44"/>
      <c r="AOD477" s="44"/>
      <c r="AOE477" s="44"/>
      <c r="AOF477" s="44"/>
      <c r="AOG477" s="44"/>
      <c r="AOH477" s="44"/>
      <c r="AOI477" s="44"/>
      <c r="AOJ477" s="44"/>
      <c r="AOK477" s="44"/>
      <c r="AOL477" s="44"/>
      <c r="AOM477" s="44"/>
      <c r="AON477" s="44"/>
      <c r="AOO477" s="44"/>
      <c r="AOP477" s="44"/>
      <c r="AOQ477" s="44"/>
      <c r="AOR477" s="44"/>
      <c r="AOS477" s="44"/>
      <c r="AOT477" s="44"/>
      <c r="AOU477" s="44"/>
      <c r="AOV477" s="44"/>
      <c r="AOW477" s="44"/>
      <c r="AOX477" s="44"/>
      <c r="AOY477" s="44"/>
      <c r="AOZ477" s="44"/>
      <c r="APA477" s="44"/>
      <c r="APB477" s="44"/>
      <c r="APC477" s="44"/>
      <c r="APD477" s="44"/>
      <c r="APE477" s="44"/>
      <c r="APF477" s="44"/>
      <c r="APG477" s="44"/>
      <c r="APH477" s="44"/>
      <c r="API477" s="44"/>
      <c r="APJ477" s="44"/>
      <c r="APK477" s="44"/>
      <c r="APL477" s="44"/>
      <c r="APM477" s="44"/>
      <c r="APN477" s="44"/>
      <c r="APO477" s="44"/>
      <c r="APP477" s="44"/>
      <c r="APQ477" s="44"/>
      <c r="APR477" s="44"/>
      <c r="APS477" s="44"/>
      <c r="APT477" s="44"/>
      <c r="APU477" s="44"/>
      <c r="APV477" s="44"/>
      <c r="APW477" s="44"/>
      <c r="APX477" s="44"/>
      <c r="APY477" s="44"/>
      <c r="APZ477" s="44"/>
      <c r="AQA477" s="44"/>
      <c r="AQB477" s="44"/>
      <c r="AQC477" s="44"/>
      <c r="AQD477" s="44"/>
      <c r="AQE477" s="44"/>
      <c r="AQF477" s="44"/>
      <c r="AQG477" s="44"/>
      <c r="AQH477" s="44"/>
      <c r="AQI477" s="44"/>
      <c r="AQJ477" s="44"/>
      <c r="AQK477" s="44"/>
      <c r="AQL477" s="44"/>
      <c r="AQM477" s="44"/>
      <c r="AQN477" s="44"/>
      <c r="AQO477" s="44"/>
      <c r="AQP477" s="44"/>
      <c r="AQQ477" s="44"/>
      <c r="AQR477" s="44"/>
      <c r="AQS477" s="44"/>
      <c r="AQT477" s="44"/>
      <c r="AQU477" s="44"/>
      <c r="AQV477" s="44"/>
      <c r="AQW477" s="44"/>
      <c r="AQX477" s="44"/>
      <c r="AQY477" s="44"/>
      <c r="AQZ477" s="44"/>
      <c r="ARA477" s="44"/>
      <c r="ARB477" s="44"/>
      <c r="ARC477" s="44"/>
      <c r="ARD477" s="44"/>
      <c r="ARE477" s="44"/>
      <c r="ARF477" s="44"/>
      <c r="ARG477" s="44"/>
      <c r="ARH477" s="44"/>
      <c r="ARI477" s="44"/>
      <c r="ARJ477" s="44"/>
      <c r="ARK477" s="44"/>
      <c r="ARL477" s="44"/>
      <c r="ARM477" s="44"/>
      <c r="ARN477" s="44"/>
      <c r="ARO477" s="44"/>
      <c r="ARP477" s="44"/>
      <c r="ARQ477" s="44"/>
      <c r="ARR477" s="44"/>
      <c r="ARS477" s="44"/>
      <c r="ART477" s="44"/>
      <c r="ARU477" s="44"/>
      <c r="ARV477" s="44"/>
      <c r="ARW477" s="44"/>
      <c r="ARX477" s="44"/>
      <c r="ARY477" s="44"/>
      <c r="ARZ477" s="44"/>
      <c r="ASA477" s="44"/>
      <c r="ASB477" s="44"/>
      <c r="ASC477" s="44"/>
      <c r="ASD477" s="44"/>
      <c r="ASE477" s="44"/>
      <c r="ASF477" s="44"/>
      <c r="ASG477" s="44"/>
      <c r="ASH477" s="44"/>
      <c r="ASI477" s="44"/>
      <c r="ASJ477" s="44"/>
      <c r="ASK477" s="44"/>
      <c r="ASL477" s="44"/>
      <c r="ASM477" s="44"/>
      <c r="ASN477" s="44"/>
      <c r="ASO477" s="44"/>
      <c r="ASP477" s="44"/>
      <c r="ASQ477" s="44"/>
      <c r="ASR477" s="44"/>
      <c r="ASS477" s="44"/>
      <c r="AST477" s="44"/>
      <c r="ASU477" s="44"/>
      <c r="ASV477" s="44"/>
      <c r="ASW477" s="44"/>
      <c r="ASX477" s="44"/>
      <c r="ASY477" s="44"/>
      <c r="ASZ477" s="44"/>
      <c r="ATA477" s="44"/>
      <c r="ATB477" s="44"/>
      <c r="ATC477" s="44"/>
      <c r="ATD477" s="44"/>
      <c r="ATE477" s="44"/>
      <c r="ATF477" s="44"/>
      <c r="ATG477" s="44"/>
      <c r="ATH477" s="44"/>
      <c r="ATI477" s="44"/>
      <c r="ATJ477" s="44"/>
      <c r="ATK477" s="44"/>
      <c r="ATL477" s="44"/>
      <c r="ATM477" s="44"/>
      <c r="ATN477" s="44"/>
      <c r="ATO477" s="44"/>
      <c r="ATP477" s="44"/>
      <c r="ATQ477" s="44"/>
      <c r="ATR477" s="44"/>
      <c r="ATS477" s="44"/>
      <c r="ATT477" s="44"/>
      <c r="ATU477" s="44"/>
      <c r="ATV477" s="44"/>
      <c r="ATW477" s="44"/>
      <c r="ATX477" s="44"/>
      <c r="ATY477" s="44"/>
      <c r="ATZ477" s="44"/>
      <c r="AUA477" s="44"/>
      <c r="AUB477" s="44"/>
      <c r="AUC477" s="44"/>
      <c r="AUD477" s="44"/>
      <c r="AUE477" s="44"/>
      <c r="AUF477" s="44"/>
      <c r="AUG477" s="44"/>
      <c r="AUH477" s="44"/>
      <c r="AUI477" s="44"/>
      <c r="AUJ477" s="44"/>
      <c r="AUK477" s="44"/>
      <c r="AUL477" s="44"/>
      <c r="AUM477" s="44"/>
      <c r="AUN477" s="44"/>
      <c r="AUO477" s="44"/>
      <c r="AUP477" s="44"/>
      <c r="AUQ477" s="44"/>
      <c r="AUR477" s="44"/>
      <c r="AUS477" s="44"/>
      <c r="AUT477" s="44"/>
      <c r="AUU477" s="44"/>
      <c r="AUV477" s="44"/>
      <c r="AUW477" s="44"/>
      <c r="AUX477" s="44"/>
      <c r="AUY477" s="44"/>
      <c r="AUZ477" s="44"/>
      <c r="AVA477" s="44"/>
      <c r="AVB477" s="44"/>
      <c r="AVC477" s="44"/>
      <c r="AVD477" s="44"/>
      <c r="AVE477" s="44"/>
      <c r="AVF477" s="44"/>
      <c r="AVG477" s="44"/>
      <c r="AVH477" s="44"/>
      <c r="AVI477" s="44"/>
      <c r="AVJ477" s="44"/>
      <c r="AVK477" s="44"/>
      <c r="AVL477" s="44"/>
      <c r="AVM477" s="44"/>
      <c r="AVN477" s="44"/>
      <c r="AVO477" s="44"/>
      <c r="AVP477" s="44"/>
      <c r="AVQ477" s="44"/>
      <c r="AVR477" s="44"/>
      <c r="AVS477" s="44"/>
      <c r="AVT477" s="44"/>
      <c r="AVU477" s="44"/>
      <c r="AVV477" s="44"/>
      <c r="AVW477" s="44"/>
      <c r="AVX477" s="44"/>
      <c r="AVY477" s="44"/>
      <c r="AVZ477" s="44"/>
      <c r="AWA477" s="44"/>
      <c r="AWB477" s="44"/>
      <c r="AWC477" s="44"/>
      <c r="AWD477" s="44"/>
      <c r="AWE477" s="44"/>
      <c r="AWF477" s="44"/>
      <c r="AWG477" s="44"/>
      <c r="AWH477" s="44"/>
      <c r="AWI477" s="44"/>
      <c r="AWJ477" s="44"/>
      <c r="AWK477" s="44"/>
      <c r="AWL477" s="44"/>
      <c r="AWM477" s="44"/>
      <c r="AWN477" s="44"/>
      <c r="AWO477" s="44"/>
      <c r="AWP477" s="44"/>
      <c r="AWQ477" s="44"/>
      <c r="AWR477" s="44"/>
      <c r="AWS477" s="44"/>
      <c r="AWT477" s="44"/>
      <c r="AWU477" s="44"/>
      <c r="AWV477" s="44"/>
      <c r="AWW477" s="44"/>
      <c r="AWX477" s="44"/>
      <c r="AWY477" s="44"/>
      <c r="AWZ477" s="44"/>
      <c r="AXA477" s="44"/>
      <c r="AXB477" s="44"/>
      <c r="AXC477" s="44"/>
      <c r="AXD477" s="44"/>
      <c r="AXE477" s="44"/>
      <c r="AXF477" s="44"/>
      <c r="AXG477" s="44"/>
      <c r="AXH477" s="44"/>
      <c r="AXI477" s="44"/>
      <c r="AXJ477" s="44"/>
      <c r="AXK477" s="44"/>
      <c r="AXL477" s="44"/>
      <c r="AXM477" s="44"/>
      <c r="AXN477" s="44"/>
      <c r="AXO477" s="44"/>
      <c r="AXP477" s="44"/>
      <c r="AXQ477" s="44"/>
      <c r="AXR477" s="44"/>
      <c r="AXS477" s="44"/>
      <c r="AXT477" s="44"/>
      <c r="AXU477" s="44"/>
      <c r="AXV477" s="44"/>
      <c r="AXW477" s="44"/>
      <c r="AXX477" s="44"/>
      <c r="AXY477" s="44"/>
      <c r="AXZ477" s="44"/>
      <c r="AYA477" s="44"/>
      <c r="AYB477" s="44"/>
      <c r="AYC477" s="44"/>
      <c r="AYD477" s="44"/>
      <c r="AYE477" s="44"/>
      <c r="AYF477" s="44"/>
      <c r="AYG477" s="44"/>
      <c r="AYH477" s="44"/>
      <c r="AYI477" s="44"/>
      <c r="AYJ477" s="44"/>
      <c r="AYK477" s="44"/>
      <c r="AYL477" s="44"/>
      <c r="AYM477" s="44"/>
      <c r="AYN477" s="44"/>
      <c r="AYO477" s="44"/>
      <c r="AYP477" s="44"/>
      <c r="AYQ477" s="44"/>
      <c r="AYR477" s="44"/>
      <c r="AYS477" s="44"/>
      <c r="AYT477" s="44"/>
      <c r="AYU477" s="44"/>
      <c r="AYV477" s="44"/>
      <c r="AYW477" s="44"/>
      <c r="AYX477" s="44"/>
      <c r="AYY477" s="44"/>
      <c r="AYZ477" s="44"/>
      <c r="AZA477" s="44"/>
      <c r="AZB477" s="44"/>
      <c r="AZC477" s="44"/>
      <c r="AZD477" s="44"/>
      <c r="AZE477" s="44"/>
      <c r="AZF477" s="44"/>
      <c r="AZG477" s="44"/>
      <c r="AZH477" s="44"/>
      <c r="AZI477" s="44"/>
      <c r="AZJ477" s="44"/>
      <c r="AZK477" s="44"/>
      <c r="AZL477" s="44"/>
      <c r="AZM477" s="44"/>
      <c r="AZN477" s="44"/>
      <c r="AZO477" s="44"/>
      <c r="AZP477" s="44"/>
      <c r="AZQ477" s="44"/>
      <c r="AZR477" s="44"/>
      <c r="AZS477" s="44"/>
      <c r="AZT477" s="44"/>
      <c r="AZU477" s="44"/>
      <c r="AZV477" s="44"/>
      <c r="AZW477" s="44"/>
      <c r="AZX477" s="44"/>
      <c r="AZY477" s="44"/>
      <c r="AZZ477" s="44"/>
      <c r="BAA477" s="44"/>
      <c r="BAB477" s="44"/>
      <c r="BAC477" s="44"/>
      <c r="BAD477" s="44"/>
      <c r="BAE477" s="44"/>
      <c r="BAF477" s="44"/>
      <c r="BAG477" s="44"/>
      <c r="BAH477" s="44"/>
      <c r="BAI477" s="44"/>
      <c r="BAJ477" s="44"/>
      <c r="BAK477" s="44"/>
      <c r="BAL477" s="44"/>
      <c r="BAM477" s="44"/>
      <c r="BAN477" s="44"/>
      <c r="BAO477" s="44"/>
      <c r="BAP477" s="44"/>
      <c r="BAQ477" s="44"/>
      <c r="BAR477" s="44"/>
      <c r="BAS477" s="44"/>
      <c r="BAT477" s="44"/>
      <c r="BAU477" s="44"/>
      <c r="BAV477" s="44"/>
      <c r="BAW477" s="44"/>
      <c r="BAX477" s="44"/>
      <c r="BAY477" s="44"/>
      <c r="BAZ477" s="44"/>
      <c r="BBA477" s="44"/>
      <c r="BBB477" s="44"/>
      <c r="BBC477" s="44"/>
      <c r="BBD477" s="44"/>
      <c r="BBE477" s="44"/>
      <c r="BBF477" s="44"/>
      <c r="BBG477" s="44"/>
      <c r="BBH477" s="44"/>
      <c r="BBI477" s="44"/>
      <c r="BBJ477" s="44"/>
      <c r="BBK477" s="44"/>
      <c r="BBL477" s="44"/>
      <c r="BBM477" s="44"/>
      <c r="BBN477" s="44"/>
      <c r="BBO477" s="44"/>
      <c r="BBP477" s="44"/>
      <c r="BBQ477" s="44"/>
      <c r="BBR477" s="44"/>
      <c r="BBS477" s="44"/>
      <c r="BBT477" s="44"/>
      <c r="BBU477" s="44"/>
      <c r="BBV477" s="44"/>
      <c r="BBW477" s="44"/>
      <c r="BBX477" s="44"/>
      <c r="BBY477" s="44"/>
      <c r="BBZ477" s="44"/>
      <c r="BCA477" s="44"/>
      <c r="BCB477" s="44"/>
      <c r="BCC477" s="44"/>
      <c r="BCD477" s="44"/>
      <c r="BCE477" s="44"/>
      <c r="BCF477" s="44"/>
      <c r="BCG477" s="44"/>
      <c r="BCH477" s="44"/>
      <c r="BCI477" s="44"/>
      <c r="BCJ477" s="44"/>
      <c r="BCK477" s="44"/>
      <c r="BCL477" s="44"/>
      <c r="BCM477" s="44"/>
      <c r="BCN477" s="44"/>
      <c r="BCO477" s="44"/>
      <c r="BCP477" s="44"/>
      <c r="BCQ477" s="44"/>
      <c r="BCR477" s="44"/>
      <c r="BCS477" s="44"/>
      <c r="BCT477" s="44"/>
      <c r="BCU477" s="44"/>
      <c r="BCV477" s="44"/>
      <c r="BCW477" s="44"/>
      <c r="BCX477" s="44"/>
      <c r="BCY477" s="44"/>
      <c r="BCZ477" s="44"/>
      <c r="BDA477" s="44"/>
      <c r="BDB477" s="44"/>
      <c r="BDC477" s="44"/>
      <c r="BDD477" s="44"/>
      <c r="BDE477" s="44"/>
      <c r="BDF477" s="44"/>
      <c r="BDG477" s="44"/>
      <c r="BDH477" s="44"/>
      <c r="BDI477" s="44"/>
      <c r="BDJ477" s="44"/>
      <c r="BDK477" s="44"/>
      <c r="BDL477" s="44"/>
      <c r="BDM477" s="44"/>
      <c r="BDN477" s="44"/>
      <c r="BDO477" s="44"/>
      <c r="BDP477" s="44"/>
      <c r="BDQ477" s="44"/>
      <c r="BDR477" s="44"/>
      <c r="BDS477" s="44"/>
      <c r="BDT477" s="44"/>
      <c r="BDU477" s="44"/>
      <c r="BDV477" s="44"/>
      <c r="BDW477" s="44"/>
      <c r="BDX477" s="44"/>
      <c r="BDY477" s="44"/>
      <c r="BDZ477" s="44"/>
      <c r="BEA477" s="44"/>
      <c r="BEB477" s="44"/>
      <c r="BEC477" s="44"/>
      <c r="BED477" s="44"/>
      <c r="BEE477" s="44"/>
      <c r="BEF477" s="44"/>
      <c r="BEG477" s="44"/>
      <c r="BEH477" s="44"/>
      <c r="BEI477" s="44"/>
      <c r="BEJ477" s="44"/>
      <c r="BEK477" s="44"/>
      <c r="BEL477" s="44"/>
      <c r="BEM477" s="44"/>
      <c r="BEN477" s="44"/>
      <c r="BEO477" s="44"/>
      <c r="BEP477" s="44"/>
      <c r="BEQ477" s="44"/>
      <c r="BER477" s="44"/>
      <c r="BES477" s="44"/>
      <c r="BET477" s="44"/>
      <c r="BEU477" s="44"/>
      <c r="BEV477" s="44"/>
      <c r="BEW477" s="44"/>
      <c r="BEX477" s="44"/>
      <c r="BEY477" s="44"/>
      <c r="BEZ477" s="44"/>
      <c r="BFA477" s="44"/>
      <c r="BFB477" s="44"/>
      <c r="BFC477" s="44"/>
      <c r="BFD477" s="44"/>
      <c r="BFE477" s="44"/>
      <c r="BFF477" s="44"/>
      <c r="BFG477" s="44"/>
      <c r="BFH477" s="44"/>
      <c r="BFI477" s="44"/>
      <c r="BFJ477" s="44"/>
      <c r="BFK477" s="44"/>
      <c r="BFL477" s="44"/>
      <c r="BFM477" s="44"/>
      <c r="BFN477" s="44"/>
      <c r="BFO477" s="44"/>
      <c r="BFP477" s="44"/>
      <c r="BFQ477" s="44"/>
      <c r="BFR477" s="44"/>
      <c r="BFS477" s="44"/>
      <c r="BFT477" s="44"/>
      <c r="BFU477" s="44"/>
      <c r="BFV477" s="44"/>
      <c r="BFW477" s="44"/>
      <c r="BFX477" s="44"/>
      <c r="BFY477" s="44"/>
      <c r="BFZ477" s="44"/>
      <c r="BGA477" s="44"/>
      <c r="BGB477" s="44"/>
      <c r="BGC477" s="44"/>
      <c r="BGD477" s="44"/>
      <c r="BGE477" s="44"/>
      <c r="BGF477" s="44"/>
      <c r="BGG477" s="44"/>
      <c r="BGH477" s="44"/>
      <c r="BGI477" s="44"/>
      <c r="BGJ477" s="44"/>
      <c r="BGK477" s="44"/>
      <c r="BGL477" s="44"/>
      <c r="BGM477" s="44"/>
      <c r="BGN477" s="44"/>
      <c r="BGO477" s="44"/>
      <c r="BGP477" s="44"/>
      <c r="BGQ477" s="44"/>
      <c r="BGR477" s="44"/>
      <c r="BGS477" s="44"/>
      <c r="BGT477" s="44"/>
      <c r="BGU477" s="44"/>
      <c r="BGV477" s="44"/>
      <c r="BGW477" s="44"/>
      <c r="BGX477" s="44"/>
      <c r="BGY477" s="44"/>
      <c r="BGZ477" s="44"/>
      <c r="BHA477" s="44"/>
      <c r="BHB477" s="44"/>
      <c r="BHC477" s="44"/>
      <c r="BHD477" s="44"/>
      <c r="BHE477" s="44"/>
      <c r="BHF477" s="44"/>
      <c r="BHG477" s="44"/>
      <c r="BHH477" s="44"/>
      <c r="BHI477" s="44"/>
      <c r="BHJ477" s="44"/>
      <c r="BHK477" s="44"/>
      <c r="BHL477" s="44"/>
      <c r="BHM477" s="44"/>
      <c r="BHN477" s="44"/>
      <c r="BHO477" s="44"/>
      <c r="BHP477" s="44"/>
      <c r="BHQ477" s="44"/>
      <c r="BHR477" s="44"/>
      <c r="BHS477" s="44"/>
      <c r="BHT477" s="44"/>
      <c r="BHU477" s="44"/>
      <c r="BHV477" s="44"/>
      <c r="BHW477" s="44"/>
      <c r="BHX477" s="44"/>
      <c r="BHY477" s="44"/>
      <c r="BHZ477" s="44"/>
      <c r="BIA477" s="44"/>
      <c r="BIB477" s="44"/>
      <c r="BIC477" s="44"/>
      <c r="BID477" s="44"/>
      <c r="BIE477" s="44"/>
      <c r="BIF477" s="44"/>
      <c r="BIG477" s="44"/>
      <c r="BIH477" s="44"/>
      <c r="BII477" s="44"/>
      <c r="BIJ477" s="44"/>
      <c r="BIK477" s="44"/>
      <c r="BIL477" s="44"/>
      <c r="BIM477" s="44"/>
      <c r="BIN477" s="44"/>
      <c r="BIO477" s="44"/>
      <c r="BIP477" s="44"/>
      <c r="BIQ477" s="44"/>
      <c r="BIR477" s="44"/>
      <c r="BIS477" s="44"/>
      <c r="BIT477" s="44"/>
      <c r="BIU477" s="44"/>
      <c r="BIV477" s="44"/>
      <c r="BIW477" s="44"/>
      <c r="BIX477" s="44"/>
      <c r="BIY477" s="44"/>
      <c r="BIZ477" s="44"/>
      <c r="BJA477" s="44"/>
      <c r="BJB477" s="44"/>
      <c r="BJC477" s="44"/>
      <c r="BJD477" s="44"/>
      <c r="BJE477" s="44"/>
      <c r="BJF477" s="44"/>
      <c r="BJG477" s="44"/>
      <c r="BJH477" s="44"/>
      <c r="BJI477" s="44"/>
      <c r="BJJ477" s="44"/>
      <c r="BJK477" s="44"/>
      <c r="BJL477" s="44"/>
      <c r="BJM477" s="44"/>
      <c r="BJN477" s="44"/>
      <c r="BJO477" s="44"/>
      <c r="BJP477" s="44"/>
      <c r="BJQ477" s="44"/>
      <c r="BJR477" s="44"/>
      <c r="BJS477" s="44"/>
      <c r="BJT477" s="44"/>
      <c r="BJU477" s="44"/>
      <c r="BJV477" s="44"/>
      <c r="BJW477" s="44"/>
      <c r="BJX477" s="44"/>
      <c r="BJY477" s="44"/>
      <c r="BJZ477" s="44"/>
      <c r="BKA477" s="44"/>
      <c r="BKB477" s="44"/>
      <c r="BKC477" s="44"/>
      <c r="BKD477" s="44"/>
      <c r="BKE477" s="44"/>
      <c r="BKF477" s="44"/>
      <c r="BKG477" s="44"/>
      <c r="BKH477" s="44"/>
      <c r="BKI477" s="44"/>
      <c r="BKJ477" s="44"/>
      <c r="BKK477" s="44"/>
      <c r="BKL477" s="44"/>
      <c r="BKM477" s="44"/>
      <c r="BKN477" s="44"/>
      <c r="BKO477" s="44"/>
      <c r="BKP477" s="44"/>
      <c r="BKQ477" s="44"/>
      <c r="BKR477" s="44"/>
      <c r="BKS477" s="44"/>
      <c r="BKT477" s="44"/>
      <c r="BKU477" s="44"/>
      <c r="BKV477" s="44"/>
      <c r="BKW477" s="44"/>
      <c r="BKX477" s="44"/>
      <c r="BKY477" s="44"/>
      <c r="BKZ477" s="44"/>
      <c r="BLA477" s="44"/>
      <c r="BLB477" s="44"/>
      <c r="BLC477" s="44"/>
      <c r="BLD477" s="44"/>
      <c r="BLE477" s="44"/>
      <c r="BLF477" s="44"/>
      <c r="BLG477" s="44"/>
      <c r="BLH477" s="44"/>
      <c r="BLI477" s="44"/>
      <c r="BLJ477" s="44"/>
      <c r="BLK477" s="44"/>
      <c r="BLL477" s="44"/>
      <c r="BLM477" s="44"/>
      <c r="BLN477" s="44"/>
      <c r="BLO477" s="44"/>
      <c r="BLP477" s="44"/>
      <c r="BLQ477" s="44"/>
      <c r="BLR477" s="44"/>
      <c r="BLS477" s="44"/>
      <c r="BLT477" s="44"/>
      <c r="BLU477" s="44"/>
      <c r="BLV477" s="44"/>
      <c r="BLW477" s="44"/>
      <c r="BLX477" s="44"/>
      <c r="BLY477" s="44"/>
      <c r="BLZ477" s="44"/>
      <c r="BMA477" s="44"/>
      <c r="BMB477" s="44"/>
      <c r="BMC477" s="44"/>
      <c r="BMD477" s="44"/>
      <c r="BME477" s="44"/>
      <c r="BMF477" s="44"/>
      <c r="BMG477" s="44"/>
      <c r="BMH477" s="44"/>
      <c r="BMI477" s="44"/>
      <c r="BMJ477" s="44"/>
      <c r="BMK477" s="44"/>
      <c r="BML477" s="44"/>
      <c r="BMM477" s="44"/>
      <c r="BMN477" s="44"/>
      <c r="BMO477" s="44"/>
      <c r="BMP477" s="44"/>
      <c r="BMQ477" s="44"/>
      <c r="BMR477" s="44"/>
      <c r="BMS477" s="44"/>
      <c r="BMT477" s="44"/>
      <c r="BMU477" s="44"/>
      <c r="BMV477" s="44"/>
      <c r="BMW477" s="44"/>
      <c r="BMX477" s="44"/>
      <c r="BMY477" s="44"/>
      <c r="BMZ477" s="44"/>
      <c r="BNA477" s="44"/>
      <c r="BNB477" s="44"/>
      <c r="BNC477" s="44"/>
      <c r="BND477" s="44"/>
      <c r="BNE477" s="44"/>
      <c r="BNF477" s="44"/>
      <c r="BNG477" s="44"/>
      <c r="BNH477" s="44"/>
      <c r="BNI477" s="44"/>
      <c r="BNJ477" s="44"/>
      <c r="BNK477" s="44"/>
      <c r="BNL477" s="44"/>
      <c r="BNM477" s="44"/>
      <c r="BNN477" s="44"/>
      <c r="BNO477" s="44"/>
      <c r="BNP477" s="44"/>
      <c r="BNQ477" s="44"/>
      <c r="BNR477" s="44"/>
      <c r="BNS477" s="44"/>
      <c r="BNT477" s="44"/>
      <c r="BNU477" s="44"/>
      <c r="BNV477" s="44"/>
      <c r="BNW477" s="44"/>
      <c r="BNX477" s="44"/>
      <c r="BNY477" s="44"/>
      <c r="BNZ477" s="44"/>
      <c r="BOA477" s="44"/>
      <c r="BOB477" s="44"/>
      <c r="BOC477" s="44"/>
      <c r="BOD477" s="44"/>
      <c r="BOE477" s="44"/>
      <c r="BOF477" s="44"/>
      <c r="BOG477" s="44"/>
      <c r="BOH477" s="44"/>
      <c r="BOI477" s="44"/>
      <c r="BOJ477" s="44"/>
      <c r="BOK477" s="44"/>
      <c r="BOL477" s="44"/>
      <c r="BOM477" s="44"/>
      <c r="BON477" s="44"/>
      <c r="BOO477" s="44"/>
      <c r="BOP477" s="44"/>
      <c r="BOQ477" s="44"/>
      <c r="BOR477" s="44"/>
      <c r="BOS477" s="44"/>
      <c r="BOT477" s="44"/>
      <c r="BOU477" s="44"/>
      <c r="BOV477" s="44"/>
      <c r="BOW477" s="44"/>
      <c r="BOX477" s="44"/>
      <c r="BOY477" s="44"/>
      <c r="BOZ477" s="44"/>
      <c r="BPA477" s="44"/>
      <c r="BPB477" s="44"/>
      <c r="BPC477" s="44"/>
      <c r="BPD477" s="44"/>
      <c r="BPE477" s="44"/>
      <c r="BPF477" s="44"/>
      <c r="BPG477" s="44"/>
      <c r="BPH477" s="44"/>
      <c r="BPI477" s="44"/>
      <c r="BPJ477" s="44"/>
      <c r="BPK477" s="44"/>
      <c r="BPL477" s="44"/>
      <c r="BPM477" s="44"/>
      <c r="BPN477" s="44"/>
      <c r="BPO477" s="44"/>
      <c r="BPP477" s="44"/>
      <c r="BPQ477" s="44"/>
      <c r="BPR477" s="44"/>
      <c r="BPS477" s="44"/>
      <c r="BPT477" s="44"/>
      <c r="BPU477" s="44"/>
      <c r="BPV477" s="44"/>
      <c r="BPW477" s="44"/>
      <c r="BPX477" s="44"/>
      <c r="BPY477" s="44"/>
      <c r="BPZ477" s="44"/>
      <c r="BQA477" s="44"/>
      <c r="BQB477" s="44"/>
      <c r="BQC477" s="44"/>
      <c r="BQD477" s="44"/>
      <c r="BQE477" s="44"/>
      <c r="BQF477" s="44"/>
      <c r="BQG477" s="44"/>
      <c r="BQH477" s="44"/>
      <c r="BQI477" s="44"/>
      <c r="BQJ477" s="44"/>
      <c r="BQK477" s="44"/>
      <c r="BQL477" s="44"/>
      <c r="BQM477" s="44"/>
      <c r="BQN477" s="44"/>
      <c r="BQO477" s="44"/>
      <c r="BQP477" s="44"/>
      <c r="BQQ477" s="44"/>
      <c r="BQR477" s="44"/>
      <c r="BQS477" s="44"/>
      <c r="BQT477" s="44"/>
      <c r="BQU477" s="44"/>
      <c r="BQV477" s="44"/>
      <c r="BQW477" s="44"/>
      <c r="BQX477" s="44"/>
      <c r="BQY477" s="44"/>
      <c r="BQZ477" s="44"/>
      <c r="BRA477" s="44"/>
      <c r="BRB477" s="44"/>
      <c r="BRC477" s="44"/>
      <c r="BRD477" s="44"/>
      <c r="BRE477" s="44"/>
      <c r="BRF477" s="44"/>
      <c r="BRG477" s="44"/>
      <c r="BRH477" s="44"/>
      <c r="BRI477" s="44"/>
      <c r="BRJ477" s="44"/>
      <c r="BRK477" s="44"/>
      <c r="BRL477" s="44"/>
      <c r="BRM477" s="44"/>
      <c r="BRN477" s="44"/>
      <c r="BRO477" s="44"/>
      <c r="BRP477" s="44"/>
      <c r="BRQ477" s="44"/>
      <c r="BRR477" s="44"/>
      <c r="BRS477" s="44"/>
      <c r="BRT477" s="44"/>
      <c r="BRU477" s="44"/>
      <c r="BRV477" s="44"/>
      <c r="BRW477" s="44"/>
      <c r="BRX477" s="44"/>
      <c r="BRY477" s="44"/>
      <c r="BRZ477" s="44"/>
    </row>
    <row r="478" spans="1:1846" s="45" customFormat="1" x14ac:dyDescent="0.3">
      <c r="A478" s="812"/>
      <c r="B478" s="812"/>
      <c r="C478" s="793"/>
      <c r="D478" s="793"/>
      <c r="E478" s="542" t="s">
        <v>654</v>
      </c>
      <c r="F478" s="829"/>
      <c r="G478" s="804"/>
      <c r="H478" s="817"/>
      <c r="I478" s="816"/>
      <c r="J478" s="816"/>
      <c r="K478" s="816"/>
      <c r="L478" s="768"/>
      <c r="M478" s="933"/>
      <c r="N478" s="932"/>
      <c r="O478" s="932"/>
      <c r="P478" s="932"/>
      <c r="Q478" s="768"/>
      <c r="R478" s="837"/>
      <c r="S478" s="816"/>
      <c r="T478" s="816"/>
      <c r="U478" s="816"/>
      <c r="V478" s="815"/>
      <c r="W478" s="837"/>
      <c r="X478" s="816"/>
      <c r="Y478" s="816"/>
      <c r="Z478" s="815"/>
      <c r="AA478" s="897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44"/>
      <c r="DC478" s="44"/>
      <c r="DD478" s="44"/>
      <c r="DE478" s="44"/>
      <c r="DF478" s="44"/>
      <c r="DG478" s="44"/>
      <c r="DH478" s="44"/>
      <c r="DI478" s="44"/>
      <c r="DJ478" s="44"/>
      <c r="DK478" s="44"/>
      <c r="DL478" s="44"/>
      <c r="DM478" s="44"/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4"/>
      <c r="EG478" s="44"/>
      <c r="EH478" s="44"/>
      <c r="EI478" s="44"/>
      <c r="EJ478" s="44"/>
      <c r="EK478" s="44"/>
      <c r="EL478" s="44"/>
      <c r="EM478" s="44"/>
      <c r="EN478" s="44"/>
      <c r="EO478" s="44"/>
      <c r="EP478" s="44"/>
      <c r="EQ478" s="44"/>
      <c r="ER478" s="44"/>
      <c r="ES478" s="44"/>
      <c r="ET478" s="44"/>
      <c r="EU478" s="44"/>
      <c r="EV478" s="44"/>
      <c r="EW478" s="44"/>
      <c r="EX478" s="44"/>
      <c r="EY478" s="44"/>
      <c r="EZ478" s="44"/>
      <c r="FA478" s="44"/>
      <c r="FB478" s="44"/>
      <c r="FC478" s="44"/>
      <c r="FD478" s="44"/>
      <c r="FE478" s="44"/>
      <c r="FF478" s="44"/>
      <c r="FG478" s="44"/>
      <c r="FH478" s="44"/>
      <c r="FI478" s="44"/>
      <c r="FJ478" s="44"/>
      <c r="FK478" s="44"/>
      <c r="FL478" s="44"/>
      <c r="FM478" s="44"/>
      <c r="FN478" s="44"/>
      <c r="FO478" s="44"/>
      <c r="FP478" s="44"/>
      <c r="FQ478" s="44"/>
      <c r="FR478" s="44"/>
      <c r="FS478" s="44"/>
      <c r="FT478" s="44"/>
      <c r="FU478" s="44"/>
      <c r="FV478" s="44"/>
      <c r="FW478" s="44"/>
      <c r="FX478" s="44"/>
      <c r="FY478" s="44"/>
      <c r="FZ478" s="44"/>
      <c r="GA478" s="44"/>
      <c r="GB478" s="44"/>
      <c r="GC478" s="44"/>
      <c r="GD478" s="44"/>
      <c r="GE478" s="44"/>
      <c r="GF478" s="44"/>
      <c r="GG478" s="44"/>
      <c r="GH478" s="44"/>
      <c r="GI478" s="44"/>
      <c r="GJ478" s="44"/>
      <c r="GK478" s="44"/>
      <c r="GL478" s="44"/>
      <c r="GM478" s="44"/>
      <c r="GN478" s="44"/>
      <c r="GO478" s="44"/>
      <c r="GP478" s="44"/>
      <c r="GQ478" s="44"/>
      <c r="GR478" s="44"/>
      <c r="GS478" s="44"/>
      <c r="GT478" s="44"/>
      <c r="GU478" s="44"/>
      <c r="GV478" s="44"/>
      <c r="GW478" s="44"/>
      <c r="GX478" s="44"/>
      <c r="GY478" s="44"/>
      <c r="GZ478" s="44"/>
      <c r="HA478" s="44"/>
      <c r="HB478" s="44"/>
      <c r="HC478" s="44"/>
      <c r="HD478" s="44"/>
      <c r="HE478" s="44"/>
      <c r="HF478" s="44"/>
      <c r="HG478" s="44"/>
      <c r="HH478" s="44"/>
      <c r="HI478" s="44"/>
      <c r="HJ478" s="44"/>
      <c r="HK478" s="44"/>
      <c r="HL478" s="44"/>
      <c r="HM478" s="44"/>
      <c r="HN478" s="44"/>
      <c r="HO478" s="44"/>
      <c r="HP478" s="44"/>
      <c r="HQ478" s="44"/>
      <c r="HR478" s="44"/>
      <c r="HS478" s="44"/>
      <c r="HT478" s="44"/>
      <c r="HU478" s="44"/>
      <c r="HV478" s="44"/>
      <c r="HW478" s="44"/>
      <c r="HX478" s="44"/>
      <c r="HY478" s="44"/>
      <c r="HZ478" s="44"/>
      <c r="IA478" s="44"/>
      <c r="IB478" s="44"/>
      <c r="IC478" s="44"/>
      <c r="ID478" s="44"/>
      <c r="IE478" s="44"/>
      <c r="IF478" s="44"/>
      <c r="IG478" s="44"/>
      <c r="IH478" s="44"/>
      <c r="II478" s="44"/>
      <c r="IJ478" s="44"/>
      <c r="IK478" s="44"/>
      <c r="IL478" s="44"/>
      <c r="IM478" s="44"/>
      <c r="IN478" s="44"/>
      <c r="IO478" s="44"/>
      <c r="IP478" s="44"/>
      <c r="IQ478" s="44"/>
      <c r="IR478" s="44"/>
      <c r="IS478" s="44"/>
      <c r="IT478" s="44"/>
      <c r="IU478" s="44"/>
      <c r="IV478" s="44"/>
      <c r="IW478" s="44"/>
      <c r="IX478" s="44"/>
      <c r="IY478" s="44"/>
      <c r="IZ478" s="44"/>
      <c r="JA478" s="44"/>
      <c r="JB478" s="44"/>
      <c r="JC478" s="44"/>
      <c r="JD478" s="44"/>
      <c r="JE478" s="44"/>
      <c r="JF478" s="44"/>
      <c r="JG478" s="44"/>
      <c r="JH478" s="44"/>
      <c r="JI478" s="44"/>
      <c r="JJ478" s="44"/>
      <c r="JK478" s="44"/>
      <c r="JL478" s="44"/>
      <c r="JM478" s="44"/>
      <c r="JN478" s="44"/>
      <c r="JO478" s="44"/>
      <c r="JP478" s="44"/>
      <c r="JQ478" s="44"/>
      <c r="JR478" s="44"/>
      <c r="JS478" s="44"/>
      <c r="JT478" s="44"/>
      <c r="JU478" s="44"/>
      <c r="JV478" s="44"/>
      <c r="JW478" s="44"/>
      <c r="JX478" s="44"/>
      <c r="JY478" s="44"/>
      <c r="JZ478" s="44"/>
      <c r="KA478" s="44"/>
      <c r="KB478" s="44"/>
      <c r="KC478" s="44"/>
      <c r="KD478" s="44"/>
      <c r="KE478" s="44"/>
      <c r="KF478" s="44"/>
      <c r="KG478" s="44"/>
      <c r="KH478" s="44"/>
      <c r="KI478" s="44"/>
      <c r="KJ478" s="44"/>
      <c r="KK478" s="44"/>
      <c r="KL478" s="44"/>
      <c r="KM478" s="44"/>
      <c r="KN478" s="44"/>
      <c r="KO478" s="44"/>
      <c r="KP478" s="44"/>
      <c r="KQ478" s="44"/>
      <c r="KR478" s="44"/>
      <c r="KS478" s="44"/>
      <c r="KT478" s="44"/>
      <c r="KU478" s="44"/>
      <c r="KV478" s="44"/>
      <c r="KW478" s="44"/>
      <c r="KX478" s="44"/>
      <c r="KY478" s="44"/>
      <c r="KZ478" s="44"/>
      <c r="LA478" s="44"/>
      <c r="LB478" s="44"/>
      <c r="LC478" s="44"/>
      <c r="LD478" s="44"/>
      <c r="LE478" s="44"/>
      <c r="LF478" s="44"/>
      <c r="LG478" s="44"/>
      <c r="LH478" s="44"/>
      <c r="LI478" s="44"/>
      <c r="LJ478" s="44"/>
      <c r="LK478" s="44"/>
      <c r="LL478" s="44"/>
      <c r="LM478" s="44"/>
      <c r="LN478" s="44"/>
      <c r="LO478" s="44"/>
      <c r="LP478" s="44"/>
      <c r="LQ478" s="44"/>
      <c r="LR478" s="44"/>
      <c r="LS478" s="44"/>
      <c r="LT478" s="44"/>
      <c r="LU478" s="44"/>
      <c r="LV478" s="44"/>
      <c r="LW478" s="44"/>
      <c r="LX478" s="44"/>
      <c r="LY478" s="44"/>
      <c r="LZ478" s="44"/>
      <c r="MA478" s="44"/>
      <c r="MB478" s="44"/>
      <c r="MC478" s="44"/>
      <c r="MD478" s="44"/>
      <c r="ME478" s="44"/>
      <c r="MF478" s="44"/>
      <c r="MG478" s="44"/>
      <c r="MH478" s="44"/>
      <c r="MI478" s="44"/>
      <c r="MJ478" s="44"/>
      <c r="MK478" s="44"/>
      <c r="ML478" s="44"/>
      <c r="MM478" s="44"/>
      <c r="MN478" s="44"/>
      <c r="MO478" s="44"/>
      <c r="MP478" s="44"/>
      <c r="MQ478" s="44"/>
      <c r="MR478" s="44"/>
      <c r="MS478" s="44"/>
      <c r="MT478" s="44"/>
      <c r="MU478" s="44"/>
      <c r="MV478" s="44"/>
      <c r="MW478" s="44"/>
      <c r="MX478" s="44"/>
      <c r="MY478" s="44"/>
      <c r="MZ478" s="44"/>
      <c r="NA478" s="44"/>
      <c r="NB478" s="44"/>
      <c r="NC478" s="44"/>
      <c r="ND478" s="44"/>
      <c r="NE478" s="44"/>
      <c r="NF478" s="44"/>
      <c r="NG478" s="44"/>
      <c r="NH478" s="44"/>
      <c r="NI478" s="44"/>
      <c r="NJ478" s="44"/>
      <c r="NK478" s="44"/>
      <c r="NL478" s="44"/>
      <c r="NM478" s="44"/>
      <c r="NN478" s="44"/>
      <c r="NO478" s="44"/>
      <c r="NP478" s="44"/>
      <c r="NQ478" s="44"/>
      <c r="NR478" s="44"/>
      <c r="NS478" s="44"/>
      <c r="NT478" s="44"/>
      <c r="NU478" s="44"/>
      <c r="NV478" s="44"/>
      <c r="NW478" s="44"/>
      <c r="NX478" s="44"/>
      <c r="NY478" s="44"/>
      <c r="NZ478" s="44"/>
      <c r="OA478" s="44"/>
      <c r="OB478" s="44"/>
      <c r="OC478" s="44"/>
      <c r="OD478" s="44"/>
      <c r="OE478" s="44"/>
      <c r="OF478" s="44"/>
      <c r="OG478" s="44"/>
      <c r="OH478" s="44"/>
      <c r="OI478" s="44"/>
      <c r="OJ478" s="44"/>
      <c r="OK478" s="44"/>
      <c r="OL478" s="44"/>
      <c r="OM478" s="44"/>
      <c r="ON478" s="44"/>
      <c r="OO478" s="44"/>
      <c r="OP478" s="44"/>
      <c r="OQ478" s="44"/>
      <c r="OR478" s="44"/>
      <c r="OS478" s="44"/>
      <c r="OT478" s="44"/>
      <c r="OU478" s="44"/>
      <c r="OV478" s="44"/>
      <c r="OW478" s="44"/>
      <c r="OX478" s="44"/>
      <c r="OY478" s="44"/>
      <c r="OZ478" s="44"/>
      <c r="PA478" s="44"/>
      <c r="PB478" s="44"/>
      <c r="PC478" s="44"/>
      <c r="PD478" s="44"/>
      <c r="PE478" s="44"/>
      <c r="PF478" s="44"/>
      <c r="PG478" s="44"/>
      <c r="PH478" s="44"/>
      <c r="PI478" s="44"/>
      <c r="PJ478" s="44"/>
      <c r="PK478" s="44"/>
      <c r="PL478" s="44"/>
      <c r="PM478" s="44"/>
      <c r="PN478" s="44"/>
      <c r="PO478" s="44"/>
      <c r="PP478" s="44"/>
      <c r="PQ478" s="44"/>
      <c r="PR478" s="44"/>
      <c r="PS478" s="44"/>
      <c r="PT478" s="44"/>
      <c r="PU478" s="44"/>
      <c r="PV478" s="44"/>
      <c r="PW478" s="44"/>
      <c r="PX478" s="44"/>
      <c r="PY478" s="44"/>
      <c r="PZ478" s="44"/>
      <c r="QA478" s="44"/>
      <c r="QB478" s="44"/>
      <c r="QC478" s="44"/>
      <c r="QD478" s="44"/>
      <c r="QE478" s="44"/>
      <c r="QF478" s="44"/>
      <c r="QG478" s="44"/>
      <c r="QH478" s="44"/>
      <c r="QI478" s="44"/>
      <c r="QJ478" s="44"/>
      <c r="QK478" s="44"/>
      <c r="QL478" s="44"/>
      <c r="QM478" s="44"/>
      <c r="QN478" s="44"/>
      <c r="QO478" s="44"/>
      <c r="QP478" s="44"/>
      <c r="QQ478" s="44"/>
      <c r="QR478" s="44"/>
      <c r="QS478" s="44"/>
      <c r="QT478" s="44"/>
      <c r="QU478" s="44"/>
      <c r="QV478" s="44"/>
      <c r="QW478" s="44"/>
      <c r="QX478" s="44"/>
      <c r="QY478" s="44"/>
      <c r="QZ478" s="44"/>
      <c r="RA478" s="44"/>
      <c r="RB478" s="44"/>
      <c r="RC478" s="44"/>
      <c r="RD478" s="44"/>
      <c r="RE478" s="44"/>
      <c r="RF478" s="44"/>
      <c r="RG478" s="44"/>
      <c r="RH478" s="44"/>
      <c r="RI478" s="44"/>
      <c r="RJ478" s="44"/>
      <c r="RK478" s="44"/>
      <c r="RL478" s="44"/>
      <c r="RM478" s="44"/>
      <c r="RN478" s="44"/>
      <c r="RO478" s="44"/>
      <c r="RP478" s="44"/>
      <c r="RQ478" s="44"/>
      <c r="RR478" s="44"/>
      <c r="RS478" s="44"/>
      <c r="RT478" s="44"/>
      <c r="RU478" s="44"/>
      <c r="RV478" s="44"/>
      <c r="RW478" s="44"/>
      <c r="RX478" s="44"/>
      <c r="RY478" s="44"/>
      <c r="RZ478" s="44"/>
      <c r="SA478" s="44"/>
      <c r="SB478" s="44"/>
      <c r="SC478" s="44"/>
      <c r="SD478" s="44"/>
      <c r="SE478" s="44"/>
      <c r="SF478" s="44"/>
      <c r="SG478" s="44"/>
      <c r="SH478" s="44"/>
      <c r="SI478" s="44"/>
      <c r="SJ478" s="44"/>
      <c r="SK478" s="44"/>
      <c r="SL478" s="44"/>
      <c r="SM478" s="44"/>
      <c r="SN478" s="44"/>
      <c r="SO478" s="44"/>
      <c r="SP478" s="44"/>
      <c r="SQ478" s="44"/>
      <c r="SR478" s="44"/>
      <c r="SS478" s="44"/>
      <c r="ST478" s="44"/>
      <c r="SU478" s="44"/>
      <c r="SV478" s="44"/>
      <c r="SW478" s="44"/>
      <c r="SX478" s="44"/>
      <c r="SY478" s="44"/>
      <c r="SZ478" s="44"/>
      <c r="TA478" s="44"/>
      <c r="TB478" s="44"/>
      <c r="TC478" s="44"/>
      <c r="TD478" s="44"/>
      <c r="TE478" s="44"/>
      <c r="TF478" s="44"/>
      <c r="TG478" s="44"/>
      <c r="TH478" s="44"/>
      <c r="TI478" s="44"/>
      <c r="TJ478" s="44"/>
      <c r="TK478" s="44"/>
      <c r="TL478" s="44"/>
      <c r="TM478" s="44"/>
      <c r="TN478" s="44"/>
      <c r="TO478" s="44"/>
      <c r="TP478" s="44"/>
      <c r="TQ478" s="44"/>
      <c r="TR478" s="44"/>
      <c r="TS478" s="44"/>
      <c r="TT478" s="44"/>
      <c r="TU478" s="44"/>
      <c r="TV478" s="44"/>
      <c r="TW478" s="44"/>
      <c r="TX478" s="44"/>
      <c r="TY478" s="44"/>
      <c r="TZ478" s="44"/>
      <c r="UA478" s="44"/>
      <c r="UB478" s="44"/>
      <c r="UC478" s="44"/>
      <c r="UD478" s="44"/>
      <c r="UE478" s="44"/>
      <c r="UF478" s="44"/>
      <c r="UG478" s="44"/>
      <c r="UH478" s="44"/>
      <c r="UI478" s="44"/>
      <c r="UJ478" s="44"/>
      <c r="UK478" s="44"/>
      <c r="UL478" s="44"/>
      <c r="UM478" s="44"/>
      <c r="UN478" s="44"/>
      <c r="UO478" s="44"/>
      <c r="UP478" s="44"/>
      <c r="UQ478" s="44"/>
      <c r="UR478" s="44"/>
      <c r="US478" s="44"/>
      <c r="UT478" s="44"/>
      <c r="UU478" s="44"/>
      <c r="UV478" s="44"/>
      <c r="UW478" s="44"/>
      <c r="UX478" s="44"/>
      <c r="UY478" s="44"/>
      <c r="UZ478" s="44"/>
      <c r="VA478" s="44"/>
      <c r="VB478" s="44"/>
      <c r="VC478" s="44"/>
      <c r="VD478" s="44"/>
      <c r="VE478" s="44"/>
      <c r="VF478" s="44"/>
      <c r="VG478" s="44"/>
      <c r="VH478" s="44"/>
      <c r="VI478" s="44"/>
      <c r="VJ478" s="44"/>
      <c r="VK478" s="44"/>
      <c r="VL478" s="44"/>
      <c r="VM478" s="44"/>
      <c r="VN478" s="44"/>
      <c r="VO478" s="44"/>
      <c r="VP478" s="44"/>
      <c r="VQ478" s="44"/>
      <c r="VR478" s="44"/>
      <c r="VS478" s="44"/>
      <c r="VT478" s="44"/>
      <c r="VU478" s="44"/>
      <c r="VV478" s="44"/>
      <c r="VW478" s="44"/>
      <c r="VX478" s="44"/>
      <c r="VY478" s="44"/>
      <c r="VZ478" s="44"/>
      <c r="WA478" s="44"/>
      <c r="WB478" s="44"/>
      <c r="WC478" s="44"/>
      <c r="WD478" s="44"/>
      <c r="WE478" s="44"/>
      <c r="WF478" s="44"/>
      <c r="WG478" s="44"/>
      <c r="WH478" s="44"/>
      <c r="WI478" s="44"/>
      <c r="WJ478" s="44"/>
      <c r="WK478" s="44"/>
      <c r="WL478" s="44"/>
      <c r="WM478" s="44"/>
      <c r="WN478" s="44"/>
      <c r="WO478" s="44"/>
      <c r="WP478" s="44"/>
      <c r="WQ478" s="44"/>
      <c r="WR478" s="44"/>
      <c r="WS478" s="44"/>
      <c r="WT478" s="44"/>
      <c r="WU478" s="44"/>
      <c r="WV478" s="44"/>
      <c r="WW478" s="44"/>
      <c r="WX478" s="44"/>
      <c r="WY478" s="44"/>
      <c r="WZ478" s="44"/>
      <c r="XA478" s="44"/>
      <c r="XB478" s="44"/>
      <c r="XC478" s="44"/>
      <c r="XD478" s="44"/>
      <c r="XE478" s="44"/>
      <c r="XF478" s="44"/>
      <c r="XG478" s="44"/>
      <c r="XH478" s="44"/>
      <c r="XI478" s="44"/>
      <c r="XJ478" s="44"/>
      <c r="XK478" s="44"/>
      <c r="XL478" s="44"/>
      <c r="XM478" s="44"/>
      <c r="XN478" s="44"/>
      <c r="XO478" s="44"/>
      <c r="XP478" s="44"/>
      <c r="XQ478" s="44"/>
      <c r="XR478" s="44"/>
      <c r="XS478" s="44"/>
      <c r="XT478" s="44"/>
      <c r="XU478" s="44"/>
      <c r="XV478" s="44"/>
      <c r="XW478" s="44"/>
      <c r="XX478" s="44"/>
      <c r="XY478" s="44"/>
      <c r="XZ478" s="44"/>
      <c r="YA478" s="44"/>
      <c r="YB478" s="44"/>
      <c r="YC478" s="44"/>
      <c r="YD478" s="44"/>
      <c r="YE478" s="44"/>
      <c r="YF478" s="44"/>
      <c r="YG478" s="44"/>
      <c r="YH478" s="44"/>
      <c r="YI478" s="44"/>
      <c r="YJ478" s="44"/>
      <c r="YK478" s="44"/>
      <c r="YL478" s="44"/>
      <c r="YM478" s="44"/>
      <c r="YN478" s="44"/>
      <c r="YO478" s="44"/>
      <c r="YP478" s="44"/>
      <c r="YQ478" s="44"/>
      <c r="YR478" s="44"/>
      <c r="YS478" s="44"/>
      <c r="YT478" s="44"/>
      <c r="YU478" s="44"/>
      <c r="YV478" s="44"/>
      <c r="YW478" s="44"/>
      <c r="YX478" s="44"/>
      <c r="YY478" s="44"/>
      <c r="YZ478" s="44"/>
      <c r="ZA478" s="44"/>
      <c r="ZB478" s="44"/>
      <c r="ZC478" s="44"/>
      <c r="ZD478" s="44"/>
      <c r="ZE478" s="44"/>
      <c r="ZF478" s="44"/>
      <c r="ZG478" s="44"/>
      <c r="ZH478" s="44"/>
      <c r="ZI478" s="44"/>
      <c r="ZJ478" s="44"/>
      <c r="ZK478" s="44"/>
      <c r="ZL478" s="44"/>
      <c r="ZM478" s="44"/>
      <c r="ZN478" s="44"/>
      <c r="ZO478" s="44"/>
      <c r="ZP478" s="44"/>
      <c r="ZQ478" s="44"/>
      <c r="ZR478" s="44"/>
      <c r="ZS478" s="44"/>
      <c r="ZT478" s="44"/>
      <c r="ZU478" s="44"/>
      <c r="ZV478" s="44"/>
      <c r="ZW478" s="44"/>
      <c r="ZX478" s="44"/>
      <c r="ZY478" s="44"/>
      <c r="ZZ478" s="44"/>
      <c r="AAA478" s="44"/>
      <c r="AAB478" s="44"/>
      <c r="AAC478" s="44"/>
      <c r="AAD478" s="44"/>
      <c r="AAE478" s="44"/>
      <c r="AAF478" s="44"/>
      <c r="AAG478" s="44"/>
      <c r="AAH478" s="44"/>
      <c r="AAI478" s="44"/>
      <c r="AAJ478" s="44"/>
      <c r="AAK478" s="44"/>
      <c r="AAL478" s="44"/>
      <c r="AAM478" s="44"/>
      <c r="AAN478" s="44"/>
      <c r="AAO478" s="44"/>
      <c r="AAP478" s="44"/>
      <c r="AAQ478" s="44"/>
      <c r="AAR478" s="44"/>
      <c r="AAS478" s="44"/>
      <c r="AAT478" s="44"/>
      <c r="AAU478" s="44"/>
      <c r="AAV478" s="44"/>
      <c r="AAW478" s="44"/>
      <c r="AAX478" s="44"/>
      <c r="AAY478" s="44"/>
      <c r="AAZ478" s="44"/>
      <c r="ABA478" s="44"/>
      <c r="ABB478" s="44"/>
      <c r="ABC478" s="44"/>
      <c r="ABD478" s="44"/>
      <c r="ABE478" s="44"/>
      <c r="ABF478" s="44"/>
      <c r="ABG478" s="44"/>
      <c r="ABH478" s="44"/>
      <c r="ABI478" s="44"/>
      <c r="ABJ478" s="44"/>
      <c r="ABK478" s="44"/>
      <c r="ABL478" s="44"/>
      <c r="ABM478" s="44"/>
      <c r="ABN478" s="44"/>
      <c r="ABO478" s="44"/>
      <c r="ABP478" s="44"/>
      <c r="ABQ478" s="44"/>
      <c r="ABR478" s="44"/>
      <c r="ABS478" s="44"/>
      <c r="ABT478" s="44"/>
      <c r="ABU478" s="44"/>
      <c r="ABV478" s="44"/>
      <c r="ABW478" s="44"/>
      <c r="ABX478" s="44"/>
      <c r="ABY478" s="44"/>
      <c r="ABZ478" s="44"/>
      <c r="ACA478" s="44"/>
      <c r="ACB478" s="44"/>
      <c r="ACC478" s="44"/>
      <c r="ACD478" s="44"/>
      <c r="ACE478" s="44"/>
      <c r="ACF478" s="44"/>
      <c r="ACG478" s="44"/>
      <c r="ACH478" s="44"/>
      <c r="ACI478" s="44"/>
      <c r="ACJ478" s="44"/>
      <c r="ACK478" s="44"/>
      <c r="ACL478" s="44"/>
      <c r="ACM478" s="44"/>
      <c r="ACN478" s="44"/>
      <c r="ACO478" s="44"/>
      <c r="ACP478" s="44"/>
      <c r="ACQ478" s="44"/>
      <c r="ACR478" s="44"/>
      <c r="ACS478" s="44"/>
      <c r="ACT478" s="44"/>
      <c r="ACU478" s="44"/>
      <c r="ACV478" s="44"/>
      <c r="ACW478" s="44"/>
      <c r="ACX478" s="44"/>
      <c r="ACY478" s="44"/>
      <c r="ACZ478" s="44"/>
      <c r="ADA478" s="44"/>
      <c r="ADB478" s="44"/>
      <c r="ADC478" s="44"/>
      <c r="ADD478" s="44"/>
      <c r="ADE478" s="44"/>
      <c r="ADF478" s="44"/>
      <c r="ADG478" s="44"/>
      <c r="ADH478" s="44"/>
      <c r="ADI478" s="44"/>
      <c r="ADJ478" s="44"/>
      <c r="ADK478" s="44"/>
      <c r="ADL478" s="44"/>
      <c r="ADM478" s="44"/>
      <c r="ADN478" s="44"/>
      <c r="ADO478" s="44"/>
      <c r="ADP478" s="44"/>
      <c r="ADQ478" s="44"/>
      <c r="ADR478" s="44"/>
      <c r="ADS478" s="44"/>
      <c r="ADT478" s="44"/>
      <c r="ADU478" s="44"/>
      <c r="ADV478" s="44"/>
      <c r="ADW478" s="44"/>
      <c r="ADX478" s="44"/>
      <c r="ADY478" s="44"/>
      <c r="ADZ478" s="44"/>
      <c r="AEA478" s="44"/>
      <c r="AEB478" s="44"/>
      <c r="AEC478" s="44"/>
      <c r="AED478" s="44"/>
      <c r="AEE478" s="44"/>
      <c r="AEF478" s="44"/>
      <c r="AEG478" s="44"/>
      <c r="AEH478" s="44"/>
      <c r="AEI478" s="44"/>
      <c r="AEJ478" s="44"/>
      <c r="AEK478" s="44"/>
      <c r="AEL478" s="44"/>
      <c r="AEM478" s="44"/>
      <c r="AEN478" s="44"/>
      <c r="AEO478" s="44"/>
      <c r="AEP478" s="44"/>
      <c r="AEQ478" s="44"/>
      <c r="AER478" s="44"/>
      <c r="AES478" s="44"/>
      <c r="AET478" s="44"/>
      <c r="AEU478" s="44"/>
      <c r="AEV478" s="44"/>
      <c r="AEW478" s="44"/>
      <c r="AEX478" s="44"/>
      <c r="AEY478" s="44"/>
      <c r="AEZ478" s="44"/>
      <c r="AFA478" s="44"/>
      <c r="AFB478" s="44"/>
      <c r="AFC478" s="44"/>
      <c r="AFD478" s="44"/>
      <c r="AFE478" s="44"/>
      <c r="AFF478" s="44"/>
      <c r="AFG478" s="44"/>
      <c r="AFH478" s="44"/>
      <c r="AFI478" s="44"/>
      <c r="AFJ478" s="44"/>
      <c r="AFK478" s="44"/>
      <c r="AFL478" s="44"/>
      <c r="AFM478" s="44"/>
      <c r="AFN478" s="44"/>
      <c r="AFO478" s="44"/>
      <c r="AFP478" s="44"/>
      <c r="AFQ478" s="44"/>
      <c r="AFR478" s="44"/>
      <c r="AFS478" s="44"/>
      <c r="AFT478" s="44"/>
      <c r="AFU478" s="44"/>
      <c r="AFV478" s="44"/>
      <c r="AFW478" s="44"/>
      <c r="AFX478" s="44"/>
      <c r="AFY478" s="44"/>
      <c r="AFZ478" s="44"/>
      <c r="AGA478" s="44"/>
      <c r="AGB478" s="44"/>
      <c r="AGC478" s="44"/>
      <c r="AGD478" s="44"/>
      <c r="AGE478" s="44"/>
      <c r="AGF478" s="44"/>
      <c r="AGG478" s="44"/>
      <c r="AGH478" s="44"/>
      <c r="AGI478" s="44"/>
      <c r="AGJ478" s="44"/>
      <c r="AGK478" s="44"/>
      <c r="AGL478" s="44"/>
      <c r="AGM478" s="44"/>
      <c r="AGN478" s="44"/>
      <c r="AGO478" s="44"/>
      <c r="AGP478" s="44"/>
      <c r="AGQ478" s="44"/>
      <c r="AGR478" s="44"/>
      <c r="AGS478" s="44"/>
      <c r="AGT478" s="44"/>
      <c r="AGU478" s="44"/>
      <c r="AGV478" s="44"/>
      <c r="AGW478" s="44"/>
      <c r="AGX478" s="44"/>
      <c r="AGY478" s="44"/>
      <c r="AGZ478" s="44"/>
      <c r="AHA478" s="44"/>
      <c r="AHB478" s="44"/>
      <c r="AHC478" s="44"/>
      <c r="AHD478" s="44"/>
      <c r="AHE478" s="44"/>
      <c r="AHF478" s="44"/>
      <c r="AHG478" s="44"/>
      <c r="AHH478" s="44"/>
      <c r="AHI478" s="44"/>
      <c r="AHJ478" s="44"/>
      <c r="AHK478" s="44"/>
      <c r="AHL478" s="44"/>
      <c r="AHM478" s="44"/>
      <c r="AHN478" s="44"/>
      <c r="AHO478" s="44"/>
      <c r="AHP478" s="44"/>
      <c r="AHQ478" s="44"/>
      <c r="AHR478" s="44"/>
      <c r="AHS478" s="44"/>
      <c r="AHT478" s="44"/>
      <c r="AHU478" s="44"/>
      <c r="AHV478" s="44"/>
      <c r="AHW478" s="44"/>
      <c r="AHX478" s="44"/>
      <c r="AHY478" s="44"/>
      <c r="AHZ478" s="44"/>
      <c r="AIA478" s="44"/>
      <c r="AIB478" s="44"/>
      <c r="AIC478" s="44"/>
      <c r="AID478" s="44"/>
      <c r="AIE478" s="44"/>
      <c r="AIF478" s="44"/>
      <c r="AIG478" s="44"/>
      <c r="AIH478" s="44"/>
      <c r="AII478" s="44"/>
      <c r="AIJ478" s="44"/>
      <c r="AIK478" s="44"/>
      <c r="AIL478" s="44"/>
      <c r="AIM478" s="44"/>
      <c r="AIN478" s="44"/>
      <c r="AIO478" s="44"/>
      <c r="AIP478" s="44"/>
      <c r="AIQ478" s="44"/>
      <c r="AIR478" s="44"/>
      <c r="AIS478" s="44"/>
      <c r="AIT478" s="44"/>
      <c r="AIU478" s="44"/>
      <c r="AIV478" s="44"/>
      <c r="AIW478" s="44"/>
      <c r="AIX478" s="44"/>
      <c r="AIY478" s="44"/>
      <c r="AIZ478" s="44"/>
      <c r="AJA478" s="44"/>
      <c r="AJB478" s="44"/>
      <c r="AJC478" s="44"/>
      <c r="AJD478" s="44"/>
      <c r="AJE478" s="44"/>
      <c r="AJF478" s="44"/>
      <c r="AJG478" s="44"/>
      <c r="AJH478" s="44"/>
      <c r="AJI478" s="44"/>
      <c r="AJJ478" s="44"/>
      <c r="AJK478" s="44"/>
      <c r="AJL478" s="44"/>
      <c r="AJM478" s="44"/>
      <c r="AJN478" s="44"/>
      <c r="AJO478" s="44"/>
      <c r="AJP478" s="44"/>
      <c r="AJQ478" s="44"/>
      <c r="AJR478" s="44"/>
      <c r="AJS478" s="44"/>
      <c r="AJT478" s="44"/>
      <c r="AJU478" s="44"/>
      <c r="AJV478" s="44"/>
      <c r="AJW478" s="44"/>
      <c r="AJX478" s="44"/>
      <c r="AJY478" s="44"/>
      <c r="AJZ478" s="44"/>
      <c r="AKA478" s="44"/>
      <c r="AKB478" s="44"/>
      <c r="AKC478" s="44"/>
      <c r="AKD478" s="44"/>
      <c r="AKE478" s="44"/>
      <c r="AKF478" s="44"/>
      <c r="AKG478" s="44"/>
      <c r="AKH478" s="44"/>
      <c r="AKI478" s="44"/>
      <c r="AKJ478" s="44"/>
      <c r="AKK478" s="44"/>
      <c r="AKL478" s="44"/>
      <c r="AKM478" s="44"/>
      <c r="AKN478" s="44"/>
      <c r="AKO478" s="44"/>
      <c r="AKP478" s="44"/>
      <c r="AKQ478" s="44"/>
      <c r="AKR478" s="44"/>
      <c r="AKS478" s="44"/>
      <c r="AKT478" s="44"/>
      <c r="AKU478" s="44"/>
      <c r="AKV478" s="44"/>
      <c r="AKW478" s="44"/>
      <c r="AKX478" s="44"/>
      <c r="AKY478" s="44"/>
      <c r="AKZ478" s="44"/>
      <c r="ALA478" s="44"/>
      <c r="ALB478" s="44"/>
      <c r="ALC478" s="44"/>
      <c r="ALD478" s="44"/>
      <c r="ALE478" s="44"/>
      <c r="ALF478" s="44"/>
      <c r="ALG478" s="44"/>
      <c r="ALH478" s="44"/>
      <c r="ALI478" s="44"/>
      <c r="ALJ478" s="44"/>
      <c r="ALK478" s="44"/>
      <c r="ALL478" s="44"/>
      <c r="ALM478" s="44"/>
      <c r="ALN478" s="44"/>
      <c r="ALO478" s="44"/>
      <c r="ALP478" s="44"/>
      <c r="ALQ478" s="44"/>
      <c r="ALR478" s="44"/>
      <c r="ALS478" s="44"/>
      <c r="ALT478" s="44"/>
      <c r="ALU478" s="44"/>
      <c r="ALV478" s="44"/>
      <c r="ALW478" s="44"/>
      <c r="ALX478" s="44"/>
      <c r="ALY478" s="44"/>
      <c r="ALZ478" s="44"/>
      <c r="AMA478" s="44"/>
      <c r="AMB478" s="44"/>
      <c r="AMC478" s="44"/>
      <c r="AMD478" s="44"/>
      <c r="AME478" s="44"/>
      <c r="AMF478" s="44"/>
      <c r="AMG478" s="44"/>
      <c r="AMH478" s="44"/>
      <c r="AMI478" s="44"/>
      <c r="AMJ478" s="44"/>
      <c r="AMK478" s="44"/>
      <c r="AML478" s="44"/>
      <c r="AMM478" s="44"/>
      <c r="AMN478" s="44"/>
      <c r="AMO478" s="44"/>
      <c r="AMP478" s="44"/>
      <c r="AMQ478" s="44"/>
      <c r="AMR478" s="44"/>
      <c r="AMS478" s="44"/>
      <c r="AMT478" s="44"/>
      <c r="AMU478" s="44"/>
      <c r="AMV478" s="44"/>
      <c r="AMW478" s="44"/>
      <c r="AMX478" s="44"/>
      <c r="AMY478" s="44"/>
      <c r="AMZ478" s="44"/>
      <c r="ANA478" s="44"/>
      <c r="ANB478" s="44"/>
      <c r="ANC478" s="44"/>
      <c r="AND478" s="44"/>
      <c r="ANE478" s="44"/>
      <c r="ANF478" s="44"/>
      <c r="ANG478" s="44"/>
      <c r="ANH478" s="44"/>
      <c r="ANI478" s="44"/>
      <c r="ANJ478" s="44"/>
      <c r="ANK478" s="44"/>
      <c r="ANL478" s="44"/>
      <c r="ANM478" s="44"/>
      <c r="ANN478" s="44"/>
      <c r="ANO478" s="44"/>
      <c r="ANP478" s="44"/>
      <c r="ANQ478" s="44"/>
      <c r="ANR478" s="44"/>
      <c r="ANS478" s="44"/>
      <c r="ANT478" s="44"/>
      <c r="ANU478" s="44"/>
      <c r="ANV478" s="44"/>
      <c r="ANW478" s="44"/>
      <c r="ANX478" s="44"/>
      <c r="ANY478" s="44"/>
      <c r="ANZ478" s="44"/>
      <c r="AOA478" s="44"/>
      <c r="AOB478" s="44"/>
      <c r="AOC478" s="44"/>
      <c r="AOD478" s="44"/>
      <c r="AOE478" s="44"/>
      <c r="AOF478" s="44"/>
      <c r="AOG478" s="44"/>
      <c r="AOH478" s="44"/>
      <c r="AOI478" s="44"/>
      <c r="AOJ478" s="44"/>
      <c r="AOK478" s="44"/>
      <c r="AOL478" s="44"/>
      <c r="AOM478" s="44"/>
      <c r="AON478" s="44"/>
      <c r="AOO478" s="44"/>
      <c r="AOP478" s="44"/>
      <c r="AOQ478" s="44"/>
      <c r="AOR478" s="44"/>
      <c r="AOS478" s="44"/>
      <c r="AOT478" s="44"/>
      <c r="AOU478" s="44"/>
      <c r="AOV478" s="44"/>
      <c r="AOW478" s="44"/>
      <c r="AOX478" s="44"/>
      <c r="AOY478" s="44"/>
      <c r="AOZ478" s="44"/>
      <c r="APA478" s="44"/>
      <c r="APB478" s="44"/>
      <c r="APC478" s="44"/>
      <c r="APD478" s="44"/>
      <c r="APE478" s="44"/>
      <c r="APF478" s="44"/>
      <c r="APG478" s="44"/>
      <c r="APH478" s="44"/>
      <c r="API478" s="44"/>
      <c r="APJ478" s="44"/>
      <c r="APK478" s="44"/>
      <c r="APL478" s="44"/>
      <c r="APM478" s="44"/>
      <c r="APN478" s="44"/>
      <c r="APO478" s="44"/>
      <c r="APP478" s="44"/>
      <c r="APQ478" s="44"/>
      <c r="APR478" s="44"/>
      <c r="APS478" s="44"/>
      <c r="APT478" s="44"/>
      <c r="APU478" s="44"/>
      <c r="APV478" s="44"/>
      <c r="APW478" s="44"/>
      <c r="APX478" s="44"/>
      <c r="APY478" s="44"/>
      <c r="APZ478" s="44"/>
      <c r="AQA478" s="44"/>
      <c r="AQB478" s="44"/>
      <c r="AQC478" s="44"/>
      <c r="AQD478" s="44"/>
      <c r="AQE478" s="44"/>
      <c r="AQF478" s="44"/>
      <c r="AQG478" s="44"/>
      <c r="AQH478" s="44"/>
      <c r="AQI478" s="44"/>
      <c r="AQJ478" s="44"/>
      <c r="AQK478" s="44"/>
      <c r="AQL478" s="44"/>
      <c r="AQM478" s="44"/>
      <c r="AQN478" s="44"/>
      <c r="AQO478" s="44"/>
      <c r="AQP478" s="44"/>
      <c r="AQQ478" s="44"/>
      <c r="AQR478" s="44"/>
      <c r="AQS478" s="44"/>
      <c r="AQT478" s="44"/>
      <c r="AQU478" s="44"/>
      <c r="AQV478" s="44"/>
      <c r="AQW478" s="44"/>
      <c r="AQX478" s="44"/>
      <c r="AQY478" s="44"/>
      <c r="AQZ478" s="44"/>
      <c r="ARA478" s="44"/>
      <c r="ARB478" s="44"/>
      <c r="ARC478" s="44"/>
      <c r="ARD478" s="44"/>
      <c r="ARE478" s="44"/>
      <c r="ARF478" s="44"/>
      <c r="ARG478" s="44"/>
      <c r="ARH478" s="44"/>
      <c r="ARI478" s="44"/>
      <c r="ARJ478" s="44"/>
      <c r="ARK478" s="44"/>
      <c r="ARL478" s="44"/>
      <c r="ARM478" s="44"/>
      <c r="ARN478" s="44"/>
      <c r="ARO478" s="44"/>
      <c r="ARP478" s="44"/>
      <c r="ARQ478" s="44"/>
      <c r="ARR478" s="44"/>
      <c r="ARS478" s="44"/>
      <c r="ART478" s="44"/>
      <c r="ARU478" s="44"/>
      <c r="ARV478" s="44"/>
      <c r="ARW478" s="44"/>
      <c r="ARX478" s="44"/>
      <c r="ARY478" s="44"/>
      <c r="ARZ478" s="44"/>
      <c r="ASA478" s="44"/>
      <c r="ASB478" s="44"/>
      <c r="ASC478" s="44"/>
      <c r="ASD478" s="44"/>
      <c r="ASE478" s="44"/>
      <c r="ASF478" s="44"/>
      <c r="ASG478" s="44"/>
      <c r="ASH478" s="44"/>
      <c r="ASI478" s="44"/>
      <c r="ASJ478" s="44"/>
      <c r="ASK478" s="44"/>
      <c r="ASL478" s="44"/>
      <c r="ASM478" s="44"/>
      <c r="ASN478" s="44"/>
      <c r="ASO478" s="44"/>
      <c r="ASP478" s="44"/>
      <c r="ASQ478" s="44"/>
      <c r="ASR478" s="44"/>
      <c r="ASS478" s="44"/>
      <c r="AST478" s="44"/>
      <c r="ASU478" s="44"/>
      <c r="ASV478" s="44"/>
      <c r="ASW478" s="44"/>
      <c r="ASX478" s="44"/>
      <c r="ASY478" s="44"/>
      <c r="ASZ478" s="44"/>
      <c r="ATA478" s="44"/>
      <c r="ATB478" s="44"/>
      <c r="ATC478" s="44"/>
      <c r="ATD478" s="44"/>
      <c r="ATE478" s="44"/>
      <c r="ATF478" s="44"/>
      <c r="ATG478" s="44"/>
      <c r="ATH478" s="44"/>
      <c r="ATI478" s="44"/>
      <c r="ATJ478" s="44"/>
      <c r="ATK478" s="44"/>
      <c r="ATL478" s="44"/>
      <c r="ATM478" s="44"/>
      <c r="ATN478" s="44"/>
      <c r="ATO478" s="44"/>
      <c r="ATP478" s="44"/>
      <c r="ATQ478" s="44"/>
      <c r="ATR478" s="44"/>
      <c r="ATS478" s="44"/>
      <c r="ATT478" s="44"/>
      <c r="ATU478" s="44"/>
      <c r="ATV478" s="44"/>
      <c r="ATW478" s="44"/>
      <c r="ATX478" s="44"/>
      <c r="ATY478" s="44"/>
      <c r="ATZ478" s="44"/>
      <c r="AUA478" s="44"/>
      <c r="AUB478" s="44"/>
      <c r="AUC478" s="44"/>
      <c r="AUD478" s="44"/>
      <c r="AUE478" s="44"/>
      <c r="AUF478" s="44"/>
      <c r="AUG478" s="44"/>
      <c r="AUH478" s="44"/>
      <c r="AUI478" s="44"/>
      <c r="AUJ478" s="44"/>
      <c r="AUK478" s="44"/>
      <c r="AUL478" s="44"/>
      <c r="AUM478" s="44"/>
      <c r="AUN478" s="44"/>
      <c r="AUO478" s="44"/>
      <c r="AUP478" s="44"/>
      <c r="AUQ478" s="44"/>
      <c r="AUR478" s="44"/>
      <c r="AUS478" s="44"/>
      <c r="AUT478" s="44"/>
      <c r="AUU478" s="44"/>
      <c r="AUV478" s="44"/>
      <c r="AUW478" s="44"/>
      <c r="AUX478" s="44"/>
      <c r="AUY478" s="44"/>
      <c r="AUZ478" s="44"/>
      <c r="AVA478" s="44"/>
      <c r="AVB478" s="44"/>
      <c r="AVC478" s="44"/>
      <c r="AVD478" s="44"/>
      <c r="AVE478" s="44"/>
      <c r="AVF478" s="44"/>
      <c r="AVG478" s="44"/>
      <c r="AVH478" s="44"/>
      <c r="AVI478" s="44"/>
      <c r="AVJ478" s="44"/>
      <c r="AVK478" s="44"/>
      <c r="AVL478" s="44"/>
      <c r="AVM478" s="44"/>
      <c r="AVN478" s="44"/>
      <c r="AVO478" s="44"/>
      <c r="AVP478" s="44"/>
      <c r="AVQ478" s="44"/>
      <c r="AVR478" s="44"/>
      <c r="AVS478" s="44"/>
      <c r="AVT478" s="44"/>
      <c r="AVU478" s="44"/>
      <c r="AVV478" s="44"/>
      <c r="AVW478" s="44"/>
      <c r="AVX478" s="44"/>
      <c r="AVY478" s="44"/>
      <c r="AVZ478" s="44"/>
      <c r="AWA478" s="44"/>
      <c r="AWB478" s="44"/>
      <c r="AWC478" s="44"/>
      <c r="AWD478" s="44"/>
      <c r="AWE478" s="44"/>
      <c r="AWF478" s="44"/>
      <c r="AWG478" s="44"/>
      <c r="AWH478" s="44"/>
      <c r="AWI478" s="44"/>
      <c r="AWJ478" s="44"/>
      <c r="AWK478" s="44"/>
      <c r="AWL478" s="44"/>
      <c r="AWM478" s="44"/>
      <c r="AWN478" s="44"/>
      <c r="AWO478" s="44"/>
      <c r="AWP478" s="44"/>
      <c r="AWQ478" s="44"/>
      <c r="AWR478" s="44"/>
      <c r="AWS478" s="44"/>
      <c r="AWT478" s="44"/>
      <c r="AWU478" s="44"/>
      <c r="AWV478" s="44"/>
      <c r="AWW478" s="44"/>
      <c r="AWX478" s="44"/>
      <c r="AWY478" s="44"/>
      <c r="AWZ478" s="44"/>
      <c r="AXA478" s="44"/>
      <c r="AXB478" s="44"/>
      <c r="AXC478" s="44"/>
      <c r="AXD478" s="44"/>
      <c r="AXE478" s="44"/>
      <c r="AXF478" s="44"/>
      <c r="AXG478" s="44"/>
      <c r="AXH478" s="44"/>
      <c r="AXI478" s="44"/>
      <c r="AXJ478" s="44"/>
      <c r="AXK478" s="44"/>
      <c r="AXL478" s="44"/>
      <c r="AXM478" s="44"/>
      <c r="AXN478" s="44"/>
      <c r="AXO478" s="44"/>
      <c r="AXP478" s="44"/>
      <c r="AXQ478" s="44"/>
      <c r="AXR478" s="44"/>
      <c r="AXS478" s="44"/>
      <c r="AXT478" s="44"/>
      <c r="AXU478" s="44"/>
      <c r="AXV478" s="44"/>
      <c r="AXW478" s="44"/>
      <c r="AXX478" s="44"/>
      <c r="AXY478" s="44"/>
      <c r="AXZ478" s="44"/>
      <c r="AYA478" s="44"/>
      <c r="AYB478" s="44"/>
      <c r="AYC478" s="44"/>
      <c r="AYD478" s="44"/>
      <c r="AYE478" s="44"/>
      <c r="AYF478" s="44"/>
      <c r="AYG478" s="44"/>
      <c r="AYH478" s="44"/>
      <c r="AYI478" s="44"/>
      <c r="AYJ478" s="44"/>
      <c r="AYK478" s="44"/>
      <c r="AYL478" s="44"/>
      <c r="AYM478" s="44"/>
      <c r="AYN478" s="44"/>
      <c r="AYO478" s="44"/>
      <c r="AYP478" s="44"/>
      <c r="AYQ478" s="44"/>
      <c r="AYR478" s="44"/>
      <c r="AYS478" s="44"/>
      <c r="AYT478" s="44"/>
      <c r="AYU478" s="44"/>
      <c r="AYV478" s="44"/>
      <c r="AYW478" s="44"/>
      <c r="AYX478" s="44"/>
      <c r="AYY478" s="44"/>
      <c r="AYZ478" s="44"/>
      <c r="AZA478" s="44"/>
      <c r="AZB478" s="44"/>
      <c r="AZC478" s="44"/>
      <c r="AZD478" s="44"/>
      <c r="AZE478" s="44"/>
      <c r="AZF478" s="44"/>
      <c r="AZG478" s="44"/>
      <c r="AZH478" s="44"/>
      <c r="AZI478" s="44"/>
      <c r="AZJ478" s="44"/>
      <c r="AZK478" s="44"/>
      <c r="AZL478" s="44"/>
      <c r="AZM478" s="44"/>
      <c r="AZN478" s="44"/>
      <c r="AZO478" s="44"/>
      <c r="AZP478" s="44"/>
      <c r="AZQ478" s="44"/>
      <c r="AZR478" s="44"/>
      <c r="AZS478" s="44"/>
      <c r="AZT478" s="44"/>
      <c r="AZU478" s="44"/>
      <c r="AZV478" s="44"/>
      <c r="AZW478" s="44"/>
      <c r="AZX478" s="44"/>
      <c r="AZY478" s="44"/>
      <c r="AZZ478" s="44"/>
      <c r="BAA478" s="44"/>
      <c r="BAB478" s="44"/>
      <c r="BAC478" s="44"/>
      <c r="BAD478" s="44"/>
      <c r="BAE478" s="44"/>
      <c r="BAF478" s="44"/>
      <c r="BAG478" s="44"/>
      <c r="BAH478" s="44"/>
      <c r="BAI478" s="44"/>
      <c r="BAJ478" s="44"/>
      <c r="BAK478" s="44"/>
      <c r="BAL478" s="44"/>
      <c r="BAM478" s="44"/>
      <c r="BAN478" s="44"/>
      <c r="BAO478" s="44"/>
      <c r="BAP478" s="44"/>
      <c r="BAQ478" s="44"/>
      <c r="BAR478" s="44"/>
      <c r="BAS478" s="44"/>
      <c r="BAT478" s="44"/>
      <c r="BAU478" s="44"/>
      <c r="BAV478" s="44"/>
      <c r="BAW478" s="44"/>
      <c r="BAX478" s="44"/>
      <c r="BAY478" s="44"/>
      <c r="BAZ478" s="44"/>
      <c r="BBA478" s="44"/>
      <c r="BBB478" s="44"/>
      <c r="BBC478" s="44"/>
      <c r="BBD478" s="44"/>
      <c r="BBE478" s="44"/>
      <c r="BBF478" s="44"/>
      <c r="BBG478" s="44"/>
      <c r="BBH478" s="44"/>
      <c r="BBI478" s="44"/>
      <c r="BBJ478" s="44"/>
      <c r="BBK478" s="44"/>
      <c r="BBL478" s="44"/>
      <c r="BBM478" s="44"/>
      <c r="BBN478" s="44"/>
      <c r="BBO478" s="44"/>
      <c r="BBP478" s="44"/>
      <c r="BBQ478" s="44"/>
      <c r="BBR478" s="44"/>
      <c r="BBS478" s="44"/>
      <c r="BBT478" s="44"/>
      <c r="BBU478" s="44"/>
      <c r="BBV478" s="44"/>
      <c r="BBW478" s="44"/>
      <c r="BBX478" s="44"/>
      <c r="BBY478" s="44"/>
      <c r="BBZ478" s="44"/>
      <c r="BCA478" s="44"/>
      <c r="BCB478" s="44"/>
      <c r="BCC478" s="44"/>
      <c r="BCD478" s="44"/>
      <c r="BCE478" s="44"/>
      <c r="BCF478" s="44"/>
      <c r="BCG478" s="44"/>
      <c r="BCH478" s="44"/>
      <c r="BCI478" s="44"/>
      <c r="BCJ478" s="44"/>
      <c r="BCK478" s="44"/>
      <c r="BCL478" s="44"/>
      <c r="BCM478" s="44"/>
      <c r="BCN478" s="44"/>
      <c r="BCO478" s="44"/>
      <c r="BCP478" s="44"/>
      <c r="BCQ478" s="44"/>
      <c r="BCR478" s="44"/>
      <c r="BCS478" s="44"/>
      <c r="BCT478" s="44"/>
      <c r="BCU478" s="44"/>
      <c r="BCV478" s="44"/>
      <c r="BCW478" s="44"/>
      <c r="BCX478" s="44"/>
      <c r="BCY478" s="44"/>
      <c r="BCZ478" s="44"/>
      <c r="BDA478" s="44"/>
      <c r="BDB478" s="44"/>
      <c r="BDC478" s="44"/>
      <c r="BDD478" s="44"/>
      <c r="BDE478" s="44"/>
      <c r="BDF478" s="44"/>
      <c r="BDG478" s="44"/>
      <c r="BDH478" s="44"/>
      <c r="BDI478" s="44"/>
      <c r="BDJ478" s="44"/>
      <c r="BDK478" s="44"/>
      <c r="BDL478" s="44"/>
      <c r="BDM478" s="44"/>
      <c r="BDN478" s="44"/>
      <c r="BDO478" s="44"/>
      <c r="BDP478" s="44"/>
      <c r="BDQ478" s="44"/>
      <c r="BDR478" s="44"/>
      <c r="BDS478" s="44"/>
      <c r="BDT478" s="44"/>
      <c r="BDU478" s="44"/>
      <c r="BDV478" s="44"/>
      <c r="BDW478" s="44"/>
      <c r="BDX478" s="44"/>
      <c r="BDY478" s="44"/>
      <c r="BDZ478" s="44"/>
      <c r="BEA478" s="44"/>
      <c r="BEB478" s="44"/>
      <c r="BEC478" s="44"/>
      <c r="BED478" s="44"/>
      <c r="BEE478" s="44"/>
      <c r="BEF478" s="44"/>
      <c r="BEG478" s="44"/>
      <c r="BEH478" s="44"/>
      <c r="BEI478" s="44"/>
      <c r="BEJ478" s="44"/>
      <c r="BEK478" s="44"/>
      <c r="BEL478" s="44"/>
      <c r="BEM478" s="44"/>
      <c r="BEN478" s="44"/>
      <c r="BEO478" s="44"/>
      <c r="BEP478" s="44"/>
      <c r="BEQ478" s="44"/>
      <c r="BER478" s="44"/>
      <c r="BES478" s="44"/>
      <c r="BET478" s="44"/>
      <c r="BEU478" s="44"/>
      <c r="BEV478" s="44"/>
      <c r="BEW478" s="44"/>
      <c r="BEX478" s="44"/>
      <c r="BEY478" s="44"/>
      <c r="BEZ478" s="44"/>
      <c r="BFA478" s="44"/>
      <c r="BFB478" s="44"/>
      <c r="BFC478" s="44"/>
      <c r="BFD478" s="44"/>
      <c r="BFE478" s="44"/>
      <c r="BFF478" s="44"/>
      <c r="BFG478" s="44"/>
      <c r="BFH478" s="44"/>
      <c r="BFI478" s="44"/>
      <c r="BFJ478" s="44"/>
      <c r="BFK478" s="44"/>
      <c r="BFL478" s="44"/>
      <c r="BFM478" s="44"/>
      <c r="BFN478" s="44"/>
      <c r="BFO478" s="44"/>
      <c r="BFP478" s="44"/>
      <c r="BFQ478" s="44"/>
      <c r="BFR478" s="44"/>
      <c r="BFS478" s="44"/>
      <c r="BFT478" s="44"/>
      <c r="BFU478" s="44"/>
      <c r="BFV478" s="44"/>
      <c r="BFW478" s="44"/>
      <c r="BFX478" s="44"/>
      <c r="BFY478" s="44"/>
      <c r="BFZ478" s="44"/>
      <c r="BGA478" s="44"/>
      <c r="BGB478" s="44"/>
      <c r="BGC478" s="44"/>
      <c r="BGD478" s="44"/>
      <c r="BGE478" s="44"/>
      <c r="BGF478" s="44"/>
      <c r="BGG478" s="44"/>
      <c r="BGH478" s="44"/>
      <c r="BGI478" s="44"/>
      <c r="BGJ478" s="44"/>
      <c r="BGK478" s="44"/>
      <c r="BGL478" s="44"/>
      <c r="BGM478" s="44"/>
      <c r="BGN478" s="44"/>
      <c r="BGO478" s="44"/>
      <c r="BGP478" s="44"/>
      <c r="BGQ478" s="44"/>
      <c r="BGR478" s="44"/>
      <c r="BGS478" s="44"/>
      <c r="BGT478" s="44"/>
      <c r="BGU478" s="44"/>
      <c r="BGV478" s="44"/>
      <c r="BGW478" s="44"/>
      <c r="BGX478" s="44"/>
      <c r="BGY478" s="44"/>
      <c r="BGZ478" s="44"/>
      <c r="BHA478" s="44"/>
      <c r="BHB478" s="44"/>
      <c r="BHC478" s="44"/>
      <c r="BHD478" s="44"/>
      <c r="BHE478" s="44"/>
      <c r="BHF478" s="44"/>
      <c r="BHG478" s="44"/>
      <c r="BHH478" s="44"/>
      <c r="BHI478" s="44"/>
      <c r="BHJ478" s="44"/>
      <c r="BHK478" s="44"/>
      <c r="BHL478" s="44"/>
      <c r="BHM478" s="44"/>
      <c r="BHN478" s="44"/>
      <c r="BHO478" s="44"/>
      <c r="BHP478" s="44"/>
      <c r="BHQ478" s="44"/>
      <c r="BHR478" s="44"/>
      <c r="BHS478" s="44"/>
      <c r="BHT478" s="44"/>
      <c r="BHU478" s="44"/>
      <c r="BHV478" s="44"/>
      <c r="BHW478" s="44"/>
      <c r="BHX478" s="44"/>
      <c r="BHY478" s="44"/>
      <c r="BHZ478" s="44"/>
      <c r="BIA478" s="44"/>
      <c r="BIB478" s="44"/>
      <c r="BIC478" s="44"/>
      <c r="BID478" s="44"/>
      <c r="BIE478" s="44"/>
      <c r="BIF478" s="44"/>
      <c r="BIG478" s="44"/>
      <c r="BIH478" s="44"/>
      <c r="BII478" s="44"/>
      <c r="BIJ478" s="44"/>
      <c r="BIK478" s="44"/>
      <c r="BIL478" s="44"/>
      <c r="BIM478" s="44"/>
      <c r="BIN478" s="44"/>
      <c r="BIO478" s="44"/>
      <c r="BIP478" s="44"/>
      <c r="BIQ478" s="44"/>
      <c r="BIR478" s="44"/>
      <c r="BIS478" s="44"/>
      <c r="BIT478" s="44"/>
      <c r="BIU478" s="44"/>
      <c r="BIV478" s="44"/>
      <c r="BIW478" s="44"/>
      <c r="BIX478" s="44"/>
      <c r="BIY478" s="44"/>
      <c r="BIZ478" s="44"/>
      <c r="BJA478" s="44"/>
      <c r="BJB478" s="44"/>
      <c r="BJC478" s="44"/>
      <c r="BJD478" s="44"/>
      <c r="BJE478" s="44"/>
      <c r="BJF478" s="44"/>
      <c r="BJG478" s="44"/>
      <c r="BJH478" s="44"/>
      <c r="BJI478" s="44"/>
      <c r="BJJ478" s="44"/>
      <c r="BJK478" s="44"/>
      <c r="BJL478" s="44"/>
      <c r="BJM478" s="44"/>
      <c r="BJN478" s="44"/>
      <c r="BJO478" s="44"/>
      <c r="BJP478" s="44"/>
      <c r="BJQ478" s="44"/>
      <c r="BJR478" s="44"/>
      <c r="BJS478" s="44"/>
      <c r="BJT478" s="44"/>
      <c r="BJU478" s="44"/>
      <c r="BJV478" s="44"/>
      <c r="BJW478" s="44"/>
      <c r="BJX478" s="44"/>
      <c r="BJY478" s="44"/>
      <c r="BJZ478" s="44"/>
      <c r="BKA478" s="44"/>
      <c r="BKB478" s="44"/>
      <c r="BKC478" s="44"/>
      <c r="BKD478" s="44"/>
      <c r="BKE478" s="44"/>
      <c r="BKF478" s="44"/>
      <c r="BKG478" s="44"/>
      <c r="BKH478" s="44"/>
      <c r="BKI478" s="44"/>
      <c r="BKJ478" s="44"/>
      <c r="BKK478" s="44"/>
      <c r="BKL478" s="44"/>
      <c r="BKM478" s="44"/>
      <c r="BKN478" s="44"/>
      <c r="BKO478" s="44"/>
      <c r="BKP478" s="44"/>
      <c r="BKQ478" s="44"/>
      <c r="BKR478" s="44"/>
      <c r="BKS478" s="44"/>
      <c r="BKT478" s="44"/>
      <c r="BKU478" s="44"/>
      <c r="BKV478" s="44"/>
      <c r="BKW478" s="44"/>
      <c r="BKX478" s="44"/>
      <c r="BKY478" s="44"/>
      <c r="BKZ478" s="44"/>
      <c r="BLA478" s="44"/>
      <c r="BLB478" s="44"/>
      <c r="BLC478" s="44"/>
      <c r="BLD478" s="44"/>
      <c r="BLE478" s="44"/>
      <c r="BLF478" s="44"/>
      <c r="BLG478" s="44"/>
      <c r="BLH478" s="44"/>
      <c r="BLI478" s="44"/>
      <c r="BLJ478" s="44"/>
      <c r="BLK478" s="44"/>
      <c r="BLL478" s="44"/>
      <c r="BLM478" s="44"/>
      <c r="BLN478" s="44"/>
      <c r="BLO478" s="44"/>
      <c r="BLP478" s="44"/>
      <c r="BLQ478" s="44"/>
      <c r="BLR478" s="44"/>
      <c r="BLS478" s="44"/>
      <c r="BLT478" s="44"/>
      <c r="BLU478" s="44"/>
      <c r="BLV478" s="44"/>
      <c r="BLW478" s="44"/>
      <c r="BLX478" s="44"/>
      <c r="BLY478" s="44"/>
      <c r="BLZ478" s="44"/>
      <c r="BMA478" s="44"/>
      <c r="BMB478" s="44"/>
      <c r="BMC478" s="44"/>
      <c r="BMD478" s="44"/>
      <c r="BME478" s="44"/>
      <c r="BMF478" s="44"/>
      <c r="BMG478" s="44"/>
      <c r="BMH478" s="44"/>
      <c r="BMI478" s="44"/>
      <c r="BMJ478" s="44"/>
      <c r="BMK478" s="44"/>
      <c r="BML478" s="44"/>
      <c r="BMM478" s="44"/>
      <c r="BMN478" s="44"/>
      <c r="BMO478" s="44"/>
      <c r="BMP478" s="44"/>
      <c r="BMQ478" s="44"/>
      <c r="BMR478" s="44"/>
      <c r="BMS478" s="44"/>
      <c r="BMT478" s="44"/>
      <c r="BMU478" s="44"/>
      <c r="BMV478" s="44"/>
      <c r="BMW478" s="44"/>
      <c r="BMX478" s="44"/>
      <c r="BMY478" s="44"/>
      <c r="BMZ478" s="44"/>
      <c r="BNA478" s="44"/>
      <c r="BNB478" s="44"/>
      <c r="BNC478" s="44"/>
      <c r="BND478" s="44"/>
      <c r="BNE478" s="44"/>
      <c r="BNF478" s="44"/>
      <c r="BNG478" s="44"/>
      <c r="BNH478" s="44"/>
      <c r="BNI478" s="44"/>
      <c r="BNJ478" s="44"/>
      <c r="BNK478" s="44"/>
      <c r="BNL478" s="44"/>
      <c r="BNM478" s="44"/>
      <c r="BNN478" s="44"/>
      <c r="BNO478" s="44"/>
      <c r="BNP478" s="44"/>
      <c r="BNQ478" s="44"/>
      <c r="BNR478" s="44"/>
      <c r="BNS478" s="44"/>
      <c r="BNT478" s="44"/>
      <c r="BNU478" s="44"/>
      <c r="BNV478" s="44"/>
      <c r="BNW478" s="44"/>
      <c r="BNX478" s="44"/>
      <c r="BNY478" s="44"/>
      <c r="BNZ478" s="44"/>
      <c r="BOA478" s="44"/>
      <c r="BOB478" s="44"/>
      <c r="BOC478" s="44"/>
      <c r="BOD478" s="44"/>
      <c r="BOE478" s="44"/>
      <c r="BOF478" s="44"/>
      <c r="BOG478" s="44"/>
      <c r="BOH478" s="44"/>
      <c r="BOI478" s="44"/>
      <c r="BOJ478" s="44"/>
      <c r="BOK478" s="44"/>
      <c r="BOL478" s="44"/>
      <c r="BOM478" s="44"/>
      <c r="BON478" s="44"/>
      <c r="BOO478" s="44"/>
      <c r="BOP478" s="44"/>
      <c r="BOQ478" s="44"/>
      <c r="BOR478" s="44"/>
      <c r="BOS478" s="44"/>
      <c r="BOT478" s="44"/>
      <c r="BOU478" s="44"/>
      <c r="BOV478" s="44"/>
      <c r="BOW478" s="44"/>
      <c r="BOX478" s="44"/>
      <c r="BOY478" s="44"/>
      <c r="BOZ478" s="44"/>
      <c r="BPA478" s="44"/>
      <c r="BPB478" s="44"/>
      <c r="BPC478" s="44"/>
      <c r="BPD478" s="44"/>
      <c r="BPE478" s="44"/>
      <c r="BPF478" s="44"/>
      <c r="BPG478" s="44"/>
      <c r="BPH478" s="44"/>
      <c r="BPI478" s="44"/>
      <c r="BPJ478" s="44"/>
      <c r="BPK478" s="44"/>
      <c r="BPL478" s="44"/>
      <c r="BPM478" s="44"/>
      <c r="BPN478" s="44"/>
      <c r="BPO478" s="44"/>
      <c r="BPP478" s="44"/>
      <c r="BPQ478" s="44"/>
      <c r="BPR478" s="44"/>
      <c r="BPS478" s="44"/>
      <c r="BPT478" s="44"/>
      <c r="BPU478" s="44"/>
      <c r="BPV478" s="44"/>
      <c r="BPW478" s="44"/>
      <c r="BPX478" s="44"/>
      <c r="BPY478" s="44"/>
      <c r="BPZ478" s="44"/>
      <c r="BQA478" s="44"/>
      <c r="BQB478" s="44"/>
      <c r="BQC478" s="44"/>
      <c r="BQD478" s="44"/>
      <c r="BQE478" s="44"/>
      <c r="BQF478" s="44"/>
      <c r="BQG478" s="44"/>
      <c r="BQH478" s="44"/>
      <c r="BQI478" s="44"/>
      <c r="BQJ478" s="44"/>
      <c r="BQK478" s="44"/>
      <c r="BQL478" s="44"/>
      <c r="BQM478" s="44"/>
      <c r="BQN478" s="44"/>
      <c r="BQO478" s="44"/>
      <c r="BQP478" s="44"/>
      <c r="BQQ478" s="44"/>
      <c r="BQR478" s="44"/>
      <c r="BQS478" s="44"/>
      <c r="BQT478" s="44"/>
      <c r="BQU478" s="44"/>
      <c r="BQV478" s="44"/>
      <c r="BQW478" s="44"/>
      <c r="BQX478" s="44"/>
      <c r="BQY478" s="44"/>
      <c r="BQZ478" s="44"/>
      <c r="BRA478" s="44"/>
      <c r="BRB478" s="44"/>
      <c r="BRC478" s="44"/>
      <c r="BRD478" s="44"/>
      <c r="BRE478" s="44"/>
      <c r="BRF478" s="44"/>
      <c r="BRG478" s="44"/>
      <c r="BRH478" s="44"/>
      <c r="BRI478" s="44"/>
      <c r="BRJ478" s="44"/>
      <c r="BRK478" s="44"/>
      <c r="BRL478" s="44"/>
      <c r="BRM478" s="44"/>
      <c r="BRN478" s="44"/>
      <c r="BRO478" s="44"/>
      <c r="BRP478" s="44"/>
      <c r="BRQ478" s="44"/>
      <c r="BRR478" s="44"/>
      <c r="BRS478" s="44"/>
      <c r="BRT478" s="44"/>
      <c r="BRU478" s="44"/>
      <c r="BRV478" s="44"/>
      <c r="BRW478" s="44"/>
      <c r="BRX478" s="44"/>
      <c r="BRY478" s="44"/>
      <c r="BRZ478" s="44"/>
    </row>
    <row r="479" spans="1:1846" s="45" customFormat="1" x14ac:dyDescent="0.3">
      <c r="A479" s="812"/>
      <c r="B479" s="812"/>
      <c r="C479" s="793"/>
      <c r="D479" s="793"/>
      <c r="E479" s="542" t="s">
        <v>655</v>
      </c>
      <c r="F479" s="829"/>
      <c r="G479" s="804"/>
      <c r="H479" s="817"/>
      <c r="I479" s="816"/>
      <c r="J479" s="816"/>
      <c r="K479" s="816"/>
      <c r="L479" s="768"/>
      <c r="M479" s="933"/>
      <c r="N479" s="932"/>
      <c r="O479" s="932"/>
      <c r="P479" s="932"/>
      <c r="Q479" s="768"/>
      <c r="R479" s="837"/>
      <c r="S479" s="816"/>
      <c r="T479" s="816"/>
      <c r="U479" s="816"/>
      <c r="V479" s="815"/>
      <c r="W479" s="837"/>
      <c r="X479" s="816"/>
      <c r="Y479" s="816"/>
      <c r="Z479" s="815"/>
      <c r="AA479" s="897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  <c r="CT479" s="44"/>
      <c r="CU479" s="44"/>
      <c r="CV479" s="44"/>
      <c r="CW479" s="44"/>
      <c r="CX479" s="44"/>
      <c r="CY479" s="44"/>
      <c r="CZ479" s="44"/>
      <c r="DA479" s="44"/>
      <c r="DB479" s="44"/>
      <c r="DC479" s="44"/>
      <c r="DD479" s="44"/>
      <c r="DE479" s="44"/>
      <c r="DF479" s="44"/>
      <c r="DG479" s="44"/>
      <c r="DH479" s="44"/>
      <c r="DI479" s="44"/>
      <c r="DJ479" s="44"/>
      <c r="DK479" s="44"/>
      <c r="DL479" s="44"/>
      <c r="DM479" s="44"/>
      <c r="DN479" s="44"/>
      <c r="DO479" s="44"/>
      <c r="DP479" s="44"/>
      <c r="DQ479" s="44"/>
      <c r="DR479" s="44"/>
      <c r="DS479" s="44"/>
      <c r="DT479" s="44"/>
      <c r="DU479" s="44"/>
      <c r="DV479" s="44"/>
      <c r="DW479" s="44"/>
      <c r="DX479" s="44"/>
      <c r="DY479" s="44"/>
      <c r="DZ479" s="44"/>
      <c r="EA479" s="44"/>
      <c r="EB479" s="44"/>
      <c r="EC479" s="44"/>
      <c r="ED479" s="44"/>
      <c r="EE479" s="44"/>
      <c r="EF479" s="44"/>
      <c r="EG479" s="44"/>
      <c r="EH479" s="44"/>
      <c r="EI479" s="44"/>
      <c r="EJ479" s="44"/>
      <c r="EK479" s="44"/>
      <c r="EL479" s="44"/>
      <c r="EM479" s="44"/>
      <c r="EN479" s="44"/>
      <c r="EO479" s="44"/>
      <c r="EP479" s="44"/>
      <c r="EQ479" s="44"/>
      <c r="ER479" s="44"/>
      <c r="ES479" s="44"/>
      <c r="ET479" s="44"/>
      <c r="EU479" s="44"/>
      <c r="EV479" s="44"/>
      <c r="EW479" s="44"/>
      <c r="EX479" s="44"/>
      <c r="EY479" s="44"/>
      <c r="EZ479" s="44"/>
      <c r="FA479" s="44"/>
      <c r="FB479" s="44"/>
      <c r="FC479" s="44"/>
      <c r="FD479" s="44"/>
      <c r="FE479" s="44"/>
      <c r="FF479" s="44"/>
      <c r="FG479" s="44"/>
      <c r="FH479" s="44"/>
      <c r="FI479" s="44"/>
      <c r="FJ479" s="44"/>
      <c r="FK479" s="44"/>
      <c r="FL479" s="44"/>
      <c r="FM479" s="44"/>
      <c r="FN479" s="44"/>
      <c r="FO479" s="44"/>
      <c r="FP479" s="44"/>
      <c r="FQ479" s="44"/>
      <c r="FR479" s="44"/>
      <c r="FS479" s="44"/>
      <c r="FT479" s="44"/>
      <c r="FU479" s="44"/>
      <c r="FV479" s="44"/>
      <c r="FW479" s="44"/>
      <c r="FX479" s="44"/>
      <c r="FY479" s="44"/>
      <c r="FZ479" s="44"/>
      <c r="GA479" s="44"/>
      <c r="GB479" s="44"/>
      <c r="GC479" s="44"/>
      <c r="GD479" s="44"/>
      <c r="GE479" s="44"/>
      <c r="GF479" s="44"/>
      <c r="GG479" s="44"/>
      <c r="GH479" s="44"/>
      <c r="GI479" s="44"/>
      <c r="GJ479" s="44"/>
      <c r="GK479" s="44"/>
      <c r="GL479" s="44"/>
      <c r="GM479" s="44"/>
      <c r="GN479" s="44"/>
      <c r="GO479" s="44"/>
      <c r="GP479" s="44"/>
      <c r="GQ479" s="44"/>
      <c r="GR479" s="44"/>
      <c r="GS479" s="44"/>
      <c r="GT479" s="44"/>
      <c r="GU479" s="44"/>
      <c r="GV479" s="44"/>
      <c r="GW479" s="44"/>
      <c r="GX479" s="44"/>
      <c r="GY479" s="44"/>
      <c r="GZ479" s="44"/>
      <c r="HA479" s="44"/>
      <c r="HB479" s="44"/>
      <c r="HC479" s="44"/>
      <c r="HD479" s="44"/>
      <c r="HE479" s="44"/>
      <c r="HF479" s="44"/>
      <c r="HG479" s="44"/>
      <c r="HH479" s="44"/>
      <c r="HI479" s="44"/>
      <c r="HJ479" s="44"/>
      <c r="HK479" s="44"/>
      <c r="HL479" s="44"/>
      <c r="HM479" s="44"/>
      <c r="HN479" s="44"/>
      <c r="HO479" s="44"/>
      <c r="HP479" s="44"/>
      <c r="HQ479" s="44"/>
      <c r="HR479" s="44"/>
      <c r="HS479" s="44"/>
      <c r="HT479" s="44"/>
      <c r="HU479" s="44"/>
      <c r="HV479" s="44"/>
      <c r="HW479" s="44"/>
      <c r="HX479" s="44"/>
      <c r="HY479" s="44"/>
      <c r="HZ479" s="44"/>
      <c r="IA479" s="44"/>
      <c r="IB479" s="44"/>
      <c r="IC479" s="44"/>
      <c r="ID479" s="44"/>
      <c r="IE479" s="44"/>
      <c r="IF479" s="44"/>
      <c r="IG479" s="44"/>
      <c r="IH479" s="44"/>
      <c r="II479" s="44"/>
      <c r="IJ479" s="44"/>
      <c r="IK479" s="44"/>
      <c r="IL479" s="44"/>
      <c r="IM479" s="44"/>
      <c r="IN479" s="44"/>
      <c r="IO479" s="44"/>
      <c r="IP479" s="44"/>
      <c r="IQ479" s="44"/>
      <c r="IR479" s="44"/>
      <c r="IS479" s="44"/>
      <c r="IT479" s="44"/>
      <c r="IU479" s="44"/>
      <c r="IV479" s="44"/>
      <c r="IW479" s="44"/>
      <c r="IX479" s="44"/>
      <c r="IY479" s="44"/>
      <c r="IZ479" s="44"/>
      <c r="JA479" s="44"/>
      <c r="JB479" s="44"/>
      <c r="JC479" s="44"/>
      <c r="JD479" s="44"/>
      <c r="JE479" s="44"/>
      <c r="JF479" s="44"/>
      <c r="JG479" s="44"/>
      <c r="JH479" s="44"/>
      <c r="JI479" s="44"/>
      <c r="JJ479" s="44"/>
      <c r="JK479" s="44"/>
      <c r="JL479" s="44"/>
      <c r="JM479" s="44"/>
      <c r="JN479" s="44"/>
      <c r="JO479" s="44"/>
      <c r="JP479" s="44"/>
      <c r="JQ479" s="44"/>
      <c r="JR479" s="44"/>
      <c r="JS479" s="44"/>
      <c r="JT479" s="44"/>
      <c r="JU479" s="44"/>
      <c r="JV479" s="44"/>
      <c r="JW479" s="44"/>
      <c r="JX479" s="44"/>
      <c r="JY479" s="44"/>
      <c r="JZ479" s="44"/>
      <c r="KA479" s="44"/>
      <c r="KB479" s="44"/>
      <c r="KC479" s="44"/>
      <c r="KD479" s="44"/>
      <c r="KE479" s="44"/>
      <c r="KF479" s="44"/>
      <c r="KG479" s="44"/>
      <c r="KH479" s="44"/>
      <c r="KI479" s="44"/>
      <c r="KJ479" s="44"/>
      <c r="KK479" s="44"/>
      <c r="KL479" s="44"/>
      <c r="KM479" s="44"/>
      <c r="KN479" s="44"/>
      <c r="KO479" s="44"/>
      <c r="KP479" s="44"/>
      <c r="KQ479" s="44"/>
      <c r="KR479" s="44"/>
      <c r="KS479" s="44"/>
      <c r="KT479" s="44"/>
      <c r="KU479" s="44"/>
      <c r="KV479" s="44"/>
      <c r="KW479" s="44"/>
      <c r="KX479" s="44"/>
      <c r="KY479" s="44"/>
      <c r="KZ479" s="44"/>
      <c r="LA479" s="44"/>
      <c r="LB479" s="44"/>
      <c r="LC479" s="44"/>
      <c r="LD479" s="44"/>
      <c r="LE479" s="44"/>
      <c r="LF479" s="44"/>
      <c r="LG479" s="44"/>
      <c r="LH479" s="44"/>
      <c r="LI479" s="44"/>
      <c r="LJ479" s="44"/>
      <c r="LK479" s="44"/>
      <c r="LL479" s="44"/>
      <c r="LM479" s="44"/>
      <c r="LN479" s="44"/>
      <c r="LO479" s="44"/>
      <c r="LP479" s="44"/>
      <c r="LQ479" s="44"/>
      <c r="LR479" s="44"/>
      <c r="LS479" s="44"/>
      <c r="LT479" s="44"/>
      <c r="LU479" s="44"/>
      <c r="LV479" s="44"/>
      <c r="LW479" s="44"/>
      <c r="LX479" s="44"/>
      <c r="LY479" s="44"/>
      <c r="LZ479" s="44"/>
      <c r="MA479" s="44"/>
      <c r="MB479" s="44"/>
      <c r="MC479" s="44"/>
      <c r="MD479" s="44"/>
      <c r="ME479" s="44"/>
      <c r="MF479" s="44"/>
      <c r="MG479" s="44"/>
      <c r="MH479" s="44"/>
      <c r="MI479" s="44"/>
      <c r="MJ479" s="44"/>
      <c r="MK479" s="44"/>
      <c r="ML479" s="44"/>
      <c r="MM479" s="44"/>
      <c r="MN479" s="44"/>
      <c r="MO479" s="44"/>
      <c r="MP479" s="44"/>
      <c r="MQ479" s="44"/>
      <c r="MR479" s="44"/>
      <c r="MS479" s="44"/>
      <c r="MT479" s="44"/>
      <c r="MU479" s="44"/>
      <c r="MV479" s="44"/>
      <c r="MW479" s="44"/>
      <c r="MX479" s="44"/>
      <c r="MY479" s="44"/>
      <c r="MZ479" s="44"/>
      <c r="NA479" s="44"/>
      <c r="NB479" s="44"/>
      <c r="NC479" s="44"/>
      <c r="ND479" s="44"/>
      <c r="NE479" s="44"/>
      <c r="NF479" s="44"/>
      <c r="NG479" s="44"/>
      <c r="NH479" s="44"/>
      <c r="NI479" s="44"/>
      <c r="NJ479" s="44"/>
      <c r="NK479" s="44"/>
      <c r="NL479" s="44"/>
      <c r="NM479" s="44"/>
      <c r="NN479" s="44"/>
      <c r="NO479" s="44"/>
      <c r="NP479" s="44"/>
      <c r="NQ479" s="44"/>
      <c r="NR479" s="44"/>
      <c r="NS479" s="44"/>
      <c r="NT479" s="44"/>
      <c r="NU479" s="44"/>
      <c r="NV479" s="44"/>
      <c r="NW479" s="44"/>
      <c r="NX479" s="44"/>
      <c r="NY479" s="44"/>
      <c r="NZ479" s="44"/>
      <c r="OA479" s="44"/>
      <c r="OB479" s="44"/>
      <c r="OC479" s="44"/>
      <c r="OD479" s="44"/>
      <c r="OE479" s="44"/>
      <c r="OF479" s="44"/>
      <c r="OG479" s="44"/>
      <c r="OH479" s="44"/>
      <c r="OI479" s="44"/>
      <c r="OJ479" s="44"/>
      <c r="OK479" s="44"/>
      <c r="OL479" s="44"/>
      <c r="OM479" s="44"/>
      <c r="ON479" s="44"/>
      <c r="OO479" s="44"/>
      <c r="OP479" s="44"/>
      <c r="OQ479" s="44"/>
      <c r="OR479" s="44"/>
      <c r="OS479" s="44"/>
      <c r="OT479" s="44"/>
      <c r="OU479" s="44"/>
      <c r="OV479" s="44"/>
      <c r="OW479" s="44"/>
      <c r="OX479" s="44"/>
      <c r="OY479" s="44"/>
      <c r="OZ479" s="44"/>
      <c r="PA479" s="44"/>
      <c r="PB479" s="44"/>
      <c r="PC479" s="44"/>
      <c r="PD479" s="44"/>
      <c r="PE479" s="44"/>
      <c r="PF479" s="44"/>
      <c r="PG479" s="44"/>
      <c r="PH479" s="44"/>
      <c r="PI479" s="44"/>
      <c r="PJ479" s="44"/>
      <c r="PK479" s="44"/>
      <c r="PL479" s="44"/>
      <c r="PM479" s="44"/>
      <c r="PN479" s="44"/>
      <c r="PO479" s="44"/>
      <c r="PP479" s="44"/>
      <c r="PQ479" s="44"/>
      <c r="PR479" s="44"/>
      <c r="PS479" s="44"/>
      <c r="PT479" s="44"/>
      <c r="PU479" s="44"/>
      <c r="PV479" s="44"/>
      <c r="PW479" s="44"/>
      <c r="PX479" s="44"/>
      <c r="PY479" s="44"/>
      <c r="PZ479" s="44"/>
      <c r="QA479" s="44"/>
      <c r="QB479" s="44"/>
      <c r="QC479" s="44"/>
      <c r="QD479" s="44"/>
      <c r="QE479" s="44"/>
      <c r="QF479" s="44"/>
      <c r="QG479" s="44"/>
      <c r="QH479" s="44"/>
      <c r="QI479" s="44"/>
      <c r="QJ479" s="44"/>
      <c r="QK479" s="44"/>
      <c r="QL479" s="44"/>
      <c r="QM479" s="44"/>
      <c r="QN479" s="44"/>
      <c r="QO479" s="44"/>
      <c r="QP479" s="44"/>
      <c r="QQ479" s="44"/>
      <c r="QR479" s="44"/>
      <c r="QS479" s="44"/>
      <c r="QT479" s="44"/>
      <c r="QU479" s="44"/>
      <c r="QV479" s="44"/>
      <c r="QW479" s="44"/>
      <c r="QX479" s="44"/>
      <c r="QY479" s="44"/>
      <c r="QZ479" s="44"/>
      <c r="RA479" s="44"/>
      <c r="RB479" s="44"/>
      <c r="RC479" s="44"/>
      <c r="RD479" s="44"/>
      <c r="RE479" s="44"/>
      <c r="RF479" s="44"/>
      <c r="RG479" s="44"/>
      <c r="RH479" s="44"/>
      <c r="RI479" s="44"/>
      <c r="RJ479" s="44"/>
      <c r="RK479" s="44"/>
      <c r="RL479" s="44"/>
      <c r="RM479" s="44"/>
      <c r="RN479" s="44"/>
      <c r="RO479" s="44"/>
      <c r="RP479" s="44"/>
      <c r="RQ479" s="44"/>
      <c r="RR479" s="44"/>
      <c r="RS479" s="44"/>
      <c r="RT479" s="44"/>
      <c r="RU479" s="44"/>
      <c r="RV479" s="44"/>
      <c r="RW479" s="44"/>
      <c r="RX479" s="44"/>
      <c r="RY479" s="44"/>
      <c r="RZ479" s="44"/>
      <c r="SA479" s="44"/>
      <c r="SB479" s="44"/>
      <c r="SC479" s="44"/>
      <c r="SD479" s="44"/>
      <c r="SE479" s="44"/>
      <c r="SF479" s="44"/>
      <c r="SG479" s="44"/>
      <c r="SH479" s="44"/>
      <c r="SI479" s="44"/>
      <c r="SJ479" s="44"/>
      <c r="SK479" s="44"/>
      <c r="SL479" s="44"/>
      <c r="SM479" s="44"/>
      <c r="SN479" s="44"/>
      <c r="SO479" s="44"/>
      <c r="SP479" s="44"/>
      <c r="SQ479" s="44"/>
      <c r="SR479" s="44"/>
      <c r="SS479" s="44"/>
      <c r="ST479" s="44"/>
      <c r="SU479" s="44"/>
      <c r="SV479" s="44"/>
      <c r="SW479" s="44"/>
      <c r="SX479" s="44"/>
      <c r="SY479" s="44"/>
      <c r="SZ479" s="44"/>
      <c r="TA479" s="44"/>
      <c r="TB479" s="44"/>
      <c r="TC479" s="44"/>
      <c r="TD479" s="44"/>
      <c r="TE479" s="44"/>
      <c r="TF479" s="44"/>
      <c r="TG479" s="44"/>
      <c r="TH479" s="44"/>
      <c r="TI479" s="44"/>
      <c r="TJ479" s="44"/>
      <c r="TK479" s="44"/>
      <c r="TL479" s="44"/>
      <c r="TM479" s="44"/>
      <c r="TN479" s="44"/>
      <c r="TO479" s="44"/>
      <c r="TP479" s="44"/>
      <c r="TQ479" s="44"/>
      <c r="TR479" s="44"/>
      <c r="TS479" s="44"/>
      <c r="TT479" s="44"/>
      <c r="TU479" s="44"/>
      <c r="TV479" s="44"/>
      <c r="TW479" s="44"/>
      <c r="TX479" s="44"/>
      <c r="TY479" s="44"/>
      <c r="TZ479" s="44"/>
      <c r="UA479" s="44"/>
      <c r="UB479" s="44"/>
      <c r="UC479" s="44"/>
      <c r="UD479" s="44"/>
      <c r="UE479" s="44"/>
      <c r="UF479" s="44"/>
      <c r="UG479" s="44"/>
      <c r="UH479" s="44"/>
      <c r="UI479" s="44"/>
      <c r="UJ479" s="44"/>
      <c r="UK479" s="44"/>
      <c r="UL479" s="44"/>
      <c r="UM479" s="44"/>
      <c r="UN479" s="44"/>
      <c r="UO479" s="44"/>
      <c r="UP479" s="44"/>
      <c r="UQ479" s="44"/>
      <c r="UR479" s="44"/>
      <c r="US479" s="44"/>
      <c r="UT479" s="44"/>
      <c r="UU479" s="44"/>
      <c r="UV479" s="44"/>
      <c r="UW479" s="44"/>
      <c r="UX479" s="44"/>
      <c r="UY479" s="44"/>
      <c r="UZ479" s="44"/>
      <c r="VA479" s="44"/>
      <c r="VB479" s="44"/>
      <c r="VC479" s="44"/>
      <c r="VD479" s="44"/>
      <c r="VE479" s="44"/>
      <c r="VF479" s="44"/>
      <c r="VG479" s="44"/>
      <c r="VH479" s="44"/>
      <c r="VI479" s="44"/>
      <c r="VJ479" s="44"/>
      <c r="VK479" s="44"/>
      <c r="VL479" s="44"/>
      <c r="VM479" s="44"/>
      <c r="VN479" s="44"/>
      <c r="VO479" s="44"/>
      <c r="VP479" s="44"/>
      <c r="VQ479" s="44"/>
      <c r="VR479" s="44"/>
      <c r="VS479" s="44"/>
      <c r="VT479" s="44"/>
      <c r="VU479" s="44"/>
      <c r="VV479" s="44"/>
      <c r="VW479" s="44"/>
      <c r="VX479" s="44"/>
      <c r="VY479" s="44"/>
      <c r="VZ479" s="44"/>
      <c r="WA479" s="44"/>
      <c r="WB479" s="44"/>
      <c r="WC479" s="44"/>
      <c r="WD479" s="44"/>
      <c r="WE479" s="44"/>
      <c r="WF479" s="44"/>
      <c r="WG479" s="44"/>
      <c r="WH479" s="44"/>
      <c r="WI479" s="44"/>
      <c r="WJ479" s="44"/>
      <c r="WK479" s="44"/>
      <c r="WL479" s="44"/>
      <c r="WM479" s="44"/>
      <c r="WN479" s="44"/>
      <c r="WO479" s="44"/>
      <c r="WP479" s="44"/>
      <c r="WQ479" s="44"/>
      <c r="WR479" s="44"/>
      <c r="WS479" s="44"/>
      <c r="WT479" s="44"/>
      <c r="WU479" s="44"/>
      <c r="WV479" s="44"/>
      <c r="WW479" s="44"/>
      <c r="WX479" s="44"/>
      <c r="WY479" s="44"/>
      <c r="WZ479" s="44"/>
      <c r="XA479" s="44"/>
      <c r="XB479" s="44"/>
      <c r="XC479" s="44"/>
      <c r="XD479" s="44"/>
      <c r="XE479" s="44"/>
      <c r="XF479" s="44"/>
      <c r="XG479" s="44"/>
      <c r="XH479" s="44"/>
      <c r="XI479" s="44"/>
      <c r="XJ479" s="44"/>
      <c r="XK479" s="44"/>
      <c r="XL479" s="44"/>
      <c r="XM479" s="44"/>
      <c r="XN479" s="44"/>
      <c r="XO479" s="44"/>
      <c r="XP479" s="44"/>
      <c r="XQ479" s="44"/>
      <c r="XR479" s="44"/>
      <c r="XS479" s="44"/>
      <c r="XT479" s="44"/>
      <c r="XU479" s="44"/>
      <c r="XV479" s="44"/>
      <c r="XW479" s="44"/>
      <c r="XX479" s="44"/>
      <c r="XY479" s="44"/>
      <c r="XZ479" s="44"/>
      <c r="YA479" s="44"/>
      <c r="YB479" s="44"/>
      <c r="YC479" s="44"/>
      <c r="YD479" s="44"/>
      <c r="YE479" s="44"/>
      <c r="YF479" s="44"/>
      <c r="YG479" s="44"/>
      <c r="YH479" s="44"/>
      <c r="YI479" s="44"/>
      <c r="YJ479" s="44"/>
      <c r="YK479" s="44"/>
      <c r="YL479" s="44"/>
      <c r="YM479" s="44"/>
      <c r="YN479" s="44"/>
      <c r="YO479" s="44"/>
      <c r="YP479" s="44"/>
      <c r="YQ479" s="44"/>
      <c r="YR479" s="44"/>
      <c r="YS479" s="44"/>
      <c r="YT479" s="44"/>
      <c r="YU479" s="44"/>
      <c r="YV479" s="44"/>
      <c r="YW479" s="44"/>
      <c r="YX479" s="44"/>
      <c r="YY479" s="44"/>
      <c r="YZ479" s="44"/>
      <c r="ZA479" s="44"/>
      <c r="ZB479" s="44"/>
      <c r="ZC479" s="44"/>
      <c r="ZD479" s="44"/>
      <c r="ZE479" s="44"/>
      <c r="ZF479" s="44"/>
      <c r="ZG479" s="44"/>
      <c r="ZH479" s="44"/>
      <c r="ZI479" s="44"/>
      <c r="ZJ479" s="44"/>
      <c r="ZK479" s="44"/>
      <c r="ZL479" s="44"/>
      <c r="ZM479" s="44"/>
      <c r="ZN479" s="44"/>
      <c r="ZO479" s="44"/>
      <c r="ZP479" s="44"/>
      <c r="ZQ479" s="44"/>
      <c r="ZR479" s="44"/>
      <c r="ZS479" s="44"/>
      <c r="ZT479" s="44"/>
      <c r="ZU479" s="44"/>
      <c r="ZV479" s="44"/>
      <c r="ZW479" s="44"/>
      <c r="ZX479" s="44"/>
      <c r="ZY479" s="44"/>
      <c r="ZZ479" s="44"/>
      <c r="AAA479" s="44"/>
      <c r="AAB479" s="44"/>
      <c r="AAC479" s="44"/>
      <c r="AAD479" s="44"/>
      <c r="AAE479" s="44"/>
      <c r="AAF479" s="44"/>
      <c r="AAG479" s="44"/>
      <c r="AAH479" s="44"/>
      <c r="AAI479" s="44"/>
      <c r="AAJ479" s="44"/>
      <c r="AAK479" s="44"/>
      <c r="AAL479" s="44"/>
      <c r="AAM479" s="44"/>
      <c r="AAN479" s="44"/>
      <c r="AAO479" s="44"/>
      <c r="AAP479" s="44"/>
      <c r="AAQ479" s="44"/>
      <c r="AAR479" s="44"/>
      <c r="AAS479" s="44"/>
      <c r="AAT479" s="44"/>
      <c r="AAU479" s="44"/>
      <c r="AAV479" s="44"/>
      <c r="AAW479" s="44"/>
      <c r="AAX479" s="44"/>
      <c r="AAY479" s="44"/>
      <c r="AAZ479" s="44"/>
      <c r="ABA479" s="44"/>
      <c r="ABB479" s="44"/>
      <c r="ABC479" s="44"/>
      <c r="ABD479" s="44"/>
      <c r="ABE479" s="44"/>
      <c r="ABF479" s="44"/>
      <c r="ABG479" s="44"/>
      <c r="ABH479" s="44"/>
      <c r="ABI479" s="44"/>
      <c r="ABJ479" s="44"/>
      <c r="ABK479" s="44"/>
      <c r="ABL479" s="44"/>
      <c r="ABM479" s="44"/>
      <c r="ABN479" s="44"/>
      <c r="ABO479" s="44"/>
      <c r="ABP479" s="44"/>
      <c r="ABQ479" s="44"/>
      <c r="ABR479" s="44"/>
      <c r="ABS479" s="44"/>
      <c r="ABT479" s="44"/>
      <c r="ABU479" s="44"/>
      <c r="ABV479" s="44"/>
      <c r="ABW479" s="44"/>
      <c r="ABX479" s="44"/>
      <c r="ABY479" s="44"/>
      <c r="ABZ479" s="44"/>
      <c r="ACA479" s="44"/>
      <c r="ACB479" s="44"/>
      <c r="ACC479" s="44"/>
      <c r="ACD479" s="44"/>
      <c r="ACE479" s="44"/>
      <c r="ACF479" s="44"/>
      <c r="ACG479" s="44"/>
      <c r="ACH479" s="44"/>
      <c r="ACI479" s="44"/>
      <c r="ACJ479" s="44"/>
      <c r="ACK479" s="44"/>
      <c r="ACL479" s="44"/>
      <c r="ACM479" s="44"/>
      <c r="ACN479" s="44"/>
      <c r="ACO479" s="44"/>
      <c r="ACP479" s="44"/>
      <c r="ACQ479" s="44"/>
      <c r="ACR479" s="44"/>
      <c r="ACS479" s="44"/>
      <c r="ACT479" s="44"/>
      <c r="ACU479" s="44"/>
      <c r="ACV479" s="44"/>
      <c r="ACW479" s="44"/>
      <c r="ACX479" s="44"/>
      <c r="ACY479" s="44"/>
      <c r="ACZ479" s="44"/>
      <c r="ADA479" s="44"/>
      <c r="ADB479" s="44"/>
      <c r="ADC479" s="44"/>
      <c r="ADD479" s="44"/>
      <c r="ADE479" s="44"/>
      <c r="ADF479" s="44"/>
      <c r="ADG479" s="44"/>
      <c r="ADH479" s="44"/>
      <c r="ADI479" s="44"/>
      <c r="ADJ479" s="44"/>
      <c r="ADK479" s="44"/>
      <c r="ADL479" s="44"/>
      <c r="ADM479" s="44"/>
      <c r="ADN479" s="44"/>
      <c r="ADO479" s="44"/>
      <c r="ADP479" s="44"/>
      <c r="ADQ479" s="44"/>
      <c r="ADR479" s="44"/>
      <c r="ADS479" s="44"/>
      <c r="ADT479" s="44"/>
      <c r="ADU479" s="44"/>
      <c r="ADV479" s="44"/>
      <c r="ADW479" s="44"/>
      <c r="ADX479" s="44"/>
      <c r="ADY479" s="44"/>
      <c r="ADZ479" s="44"/>
      <c r="AEA479" s="44"/>
      <c r="AEB479" s="44"/>
      <c r="AEC479" s="44"/>
      <c r="AED479" s="44"/>
      <c r="AEE479" s="44"/>
      <c r="AEF479" s="44"/>
      <c r="AEG479" s="44"/>
      <c r="AEH479" s="44"/>
      <c r="AEI479" s="44"/>
      <c r="AEJ479" s="44"/>
      <c r="AEK479" s="44"/>
      <c r="AEL479" s="44"/>
      <c r="AEM479" s="44"/>
      <c r="AEN479" s="44"/>
      <c r="AEO479" s="44"/>
      <c r="AEP479" s="44"/>
      <c r="AEQ479" s="44"/>
      <c r="AER479" s="44"/>
      <c r="AES479" s="44"/>
      <c r="AET479" s="44"/>
      <c r="AEU479" s="44"/>
      <c r="AEV479" s="44"/>
      <c r="AEW479" s="44"/>
      <c r="AEX479" s="44"/>
      <c r="AEY479" s="44"/>
      <c r="AEZ479" s="44"/>
      <c r="AFA479" s="44"/>
      <c r="AFB479" s="44"/>
      <c r="AFC479" s="44"/>
      <c r="AFD479" s="44"/>
      <c r="AFE479" s="44"/>
      <c r="AFF479" s="44"/>
      <c r="AFG479" s="44"/>
      <c r="AFH479" s="44"/>
      <c r="AFI479" s="44"/>
      <c r="AFJ479" s="44"/>
      <c r="AFK479" s="44"/>
      <c r="AFL479" s="44"/>
      <c r="AFM479" s="44"/>
      <c r="AFN479" s="44"/>
      <c r="AFO479" s="44"/>
      <c r="AFP479" s="44"/>
      <c r="AFQ479" s="44"/>
      <c r="AFR479" s="44"/>
      <c r="AFS479" s="44"/>
      <c r="AFT479" s="44"/>
      <c r="AFU479" s="44"/>
      <c r="AFV479" s="44"/>
      <c r="AFW479" s="44"/>
      <c r="AFX479" s="44"/>
      <c r="AFY479" s="44"/>
      <c r="AFZ479" s="44"/>
      <c r="AGA479" s="44"/>
      <c r="AGB479" s="44"/>
      <c r="AGC479" s="44"/>
      <c r="AGD479" s="44"/>
      <c r="AGE479" s="44"/>
      <c r="AGF479" s="44"/>
      <c r="AGG479" s="44"/>
      <c r="AGH479" s="44"/>
      <c r="AGI479" s="44"/>
      <c r="AGJ479" s="44"/>
      <c r="AGK479" s="44"/>
      <c r="AGL479" s="44"/>
      <c r="AGM479" s="44"/>
      <c r="AGN479" s="44"/>
      <c r="AGO479" s="44"/>
      <c r="AGP479" s="44"/>
      <c r="AGQ479" s="44"/>
      <c r="AGR479" s="44"/>
      <c r="AGS479" s="44"/>
      <c r="AGT479" s="44"/>
      <c r="AGU479" s="44"/>
      <c r="AGV479" s="44"/>
      <c r="AGW479" s="44"/>
      <c r="AGX479" s="44"/>
      <c r="AGY479" s="44"/>
      <c r="AGZ479" s="44"/>
      <c r="AHA479" s="44"/>
      <c r="AHB479" s="44"/>
      <c r="AHC479" s="44"/>
      <c r="AHD479" s="44"/>
      <c r="AHE479" s="44"/>
      <c r="AHF479" s="44"/>
      <c r="AHG479" s="44"/>
      <c r="AHH479" s="44"/>
      <c r="AHI479" s="44"/>
      <c r="AHJ479" s="44"/>
      <c r="AHK479" s="44"/>
      <c r="AHL479" s="44"/>
      <c r="AHM479" s="44"/>
      <c r="AHN479" s="44"/>
      <c r="AHO479" s="44"/>
      <c r="AHP479" s="44"/>
      <c r="AHQ479" s="44"/>
      <c r="AHR479" s="44"/>
      <c r="AHS479" s="44"/>
      <c r="AHT479" s="44"/>
      <c r="AHU479" s="44"/>
      <c r="AHV479" s="44"/>
      <c r="AHW479" s="44"/>
      <c r="AHX479" s="44"/>
      <c r="AHY479" s="44"/>
      <c r="AHZ479" s="44"/>
      <c r="AIA479" s="44"/>
      <c r="AIB479" s="44"/>
      <c r="AIC479" s="44"/>
      <c r="AID479" s="44"/>
      <c r="AIE479" s="44"/>
      <c r="AIF479" s="44"/>
      <c r="AIG479" s="44"/>
      <c r="AIH479" s="44"/>
      <c r="AII479" s="44"/>
      <c r="AIJ479" s="44"/>
      <c r="AIK479" s="44"/>
      <c r="AIL479" s="44"/>
      <c r="AIM479" s="44"/>
      <c r="AIN479" s="44"/>
      <c r="AIO479" s="44"/>
      <c r="AIP479" s="44"/>
      <c r="AIQ479" s="44"/>
      <c r="AIR479" s="44"/>
      <c r="AIS479" s="44"/>
      <c r="AIT479" s="44"/>
      <c r="AIU479" s="44"/>
      <c r="AIV479" s="44"/>
      <c r="AIW479" s="44"/>
      <c r="AIX479" s="44"/>
      <c r="AIY479" s="44"/>
      <c r="AIZ479" s="44"/>
      <c r="AJA479" s="44"/>
      <c r="AJB479" s="44"/>
      <c r="AJC479" s="44"/>
      <c r="AJD479" s="44"/>
      <c r="AJE479" s="44"/>
      <c r="AJF479" s="44"/>
      <c r="AJG479" s="44"/>
      <c r="AJH479" s="44"/>
      <c r="AJI479" s="44"/>
      <c r="AJJ479" s="44"/>
      <c r="AJK479" s="44"/>
      <c r="AJL479" s="44"/>
      <c r="AJM479" s="44"/>
      <c r="AJN479" s="44"/>
      <c r="AJO479" s="44"/>
      <c r="AJP479" s="44"/>
      <c r="AJQ479" s="44"/>
      <c r="AJR479" s="44"/>
      <c r="AJS479" s="44"/>
      <c r="AJT479" s="44"/>
      <c r="AJU479" s="44"/>
      <c r="AJV479" s="44"/>
      <c r="AJW479" s="44"/>
      <c r="AJX479" s="44"/>
      <c r="AJY479" s="44"/>
      <c r="AJZ479" s="44"/>
      <c r="AKA479" s="44"/>
      <c r="AKB479" s="44"/>
      <c r="AKC479" s="44"/>
      <c r="AKD479" s="44"/>
      <c r="AKE479" s="44"/>
      <c r="AKF479" s="44"/>
      <c r="AKG479" s="44"/>
      <c r="AKH479" s="44"/>
      <c r="AKI479" s="44"/>
      <c r="AKJ479" s="44"/>
      <c r="AKK479" s="44"/>
      <c r="AKL479" s="44"/>
      <c r="AKM479" s="44"/>
      <c r="AKN479" s="44"/>
      <c r="AKO479" s="44"/>
      <c r="AKP479" s="44"/>
      <c r="AKQ479" s="44"/>
      <c r="AKR479" s="44"/>
      <c r="AKS479" s="44"/>
      <c r="AKT479" s="44"/>
      <c r="AKU479" s="44"/>
      <c r="AKV479" s="44"/>
      <c r="AKW479" s="44"/>
      <c r="AKX479" s="44"/>
      <c r="AKY479" s="44"/>
      <c r="AKZ479" s="44"/>
      <c r="ALA479" s="44"/>
      <c r="ALB479" s="44"/>
      <c r="ALC479" s="44"/>
      <c r="ALD479" s="44"/>
      <c r="ALE479" s="44"/>
      <c r="ALF479" s="44"/>
      <c r="ALG479" s="44"/>
      <c r="ALH479" s="44"/>
      <c r="ALI479" s="44"/>
      <c r="ALJ479" s="44"/>
      <c r="ALK479" s="44"/>
      <c r="ALL479" s="44"/>
      <c r="ALM479" s="44"/>
      <c r="ALN479" s="44"/>
      <c r="ALO479" s="44"/>
      <c r="ALP479" s="44"/>
      <c r="ALQ479" s="44"/>
      <c r="ALR479" s="44"/>
      <c r="ALS479" s="44"/>
      <c r="ALT479" s="44"/>
      <c r="ALU479" s="44"/>
      <c r="ALV479" s="44"/>
      <c r="ALW479" s="44"/>
      <c r="ALX479" s="44"/>
      <c r="ALY479" s="44"/>
      <c r="ALZ479" s="44"/>
      <c r="AMA479" s="44"/>
      <c r="AMB479" s="44"/>
      <c r="AMC479" s="44"/>
      <c r="AMD479" s="44"/>
      <c r="AME479" s="44"/>
      <c r="AMF479" s="44"/>
      <c r="AMG479" s="44"/>
      <c r="AMH479" s="44"/>
      <c r="AMI479" s="44"/>
      <c r="AMJ479" s="44"/>
      <c r="AMK479" s="44"/>
      <c r="AML479" s="44"/>
      <c r="AMM479" s="44"/>
      <c r="AMN479" s="44"/>
      <c r="AMO479" s="44"/>
      <c r="AMP479" s="44"/>
      <c r="AMQ479" s="44"/>
      <c r="AMR479" s="44"/>
      <c r="AMS479" s="44"/>
      <c r="AMT479" s="44"/>
      <c r="AMU479" s="44"/>
      <c r="AMV479" s="44"/>
      <c r="AMW479" s="44"/>
      <c r="AMX479" s="44"/>
      <c r="AMY479" s="44"/>
      <c r="AMZ479" s="44"/>
      <c r="ANA479" s="44"/>
      <c r="ANB479" s="44"/>
      <c r="ANC479" s="44"/>
      <c r="AND479" s="44"/>
      <c r="ANE479" s="44"/>
      <c r="ANF479" s="44"/>
      <c r="ANG479" s="44"/>
      <c r="ANH479" s="44"/>
      <c r="ANI479" s="44"/>
      <c r="ANJ479" s="44"/>
      <c r="ANK479" s="44"/>
      <c r="ANL479" s="44"/>
      <c r="ANM479" s="44"/>
      <c r="ANN479" s="44"/>
      <c r="ANO479" s="44"/>
      <c r="ANP479" s="44"/>
      <c r="ANQ479" s="44"/>
      <c r="ANR479" s="44"/>
      <c r="ANS479" s="44"/>
      <c r="ANT479" s="44"/>
      <c r="ANU479" s="44"/>
      <c r="ANV479" s="44"/>
      <c r="ANW479" s="44"/>
      <c r="ANX479" s="44"/>
      <c r="ANY479" s="44"/>
      <c r="ANZ479" s="44"/>
      <c r="AOA479" s="44"/>
      <c r="AOB479" s="44"/>
      <c r="AOC479" s="44"/>
      <c r="AOD479" s="44"/>
      <c r="AOE479" s="44"/>
      <c r="AOF479" s="44"/>
      <c r="AOG479" s="44"/>
      <c r="AOH479" s="44"/>
      <c r="AOI479" s="44"/>
      <c r="AOJ479" s="44"/>
      <c r="AOK479" s="44"/>
      <c r="AOL479" s="44"/>
      <c r="AOM479" s="44"/>
      <c r="AON479" s="44"/>
      <c r="AOO479" s="44"/>
      <c r="AOP479" s="44"/>
      <c r="AOQ479" s="44"/>
      <c r="AOR479" s="44"/>
      <c r="AOS479" s="44"/>
      <c r="AOT479" s="44"/>
      <c r="AOU479" s="44"/>
      <c r="AOV479" s="44"/>
      <c r="AOW479" s="44"/>
      <c r="AOX479" s="44"/>
      <c r="AOY479" s="44"/>
      <c r="AOZ479" s="44"/>
      <c r="APA479" s="44"/>
      <c r="APB479" s="44"/>
      <c r="APC479" s="44"/>
      <c r="APD479" s="44"/>
      <c r="APE479" s="44"/>
      <c r="APF479" s="44"/>
      <c r="APG479" s="44"/>
      <c r="APH479" s="44"/>
      <c r="API479" s="44"/>
      <c r="APJ479" s="44"/>
      <c r="APK479" s="44"/>
      <c r="APL479" s="44"/>
      <c r="APM479" s="44"/>
      <c r="APN479" s="44"/>
      <c r="APO479" s="44"/>
      <c r="APP479" s="44"/>
      <c r="APQ479" s="44"/>
      <c r="APR479" s="44"/>
      <c r="APS479" s="44"/>
      <c r="APT479" s="44"/>
      <c r="APU479" s="44"/>
      <c r="APV479" s="44"/>
      <c r="APW479" s="44"/>
      <c r="APX479" s="44"/>
      <c r="APY479" s="44"/>
      <c r="APZ479" s="44"/>
      <c r="AQA479" s="44"/>
      <c r="AQB479" s="44"/>
      <c r="AQC479" s="44"/>
      <c r="AQD479" s="44"/>
      <c r="AQE479" s="44"/>
      <c r="AQF479" s="44"/>
      <c r="AQG479" s="44"/>
      <c r="AQH479" s="44"/>
      <c r="AQI479" s="44"/>
      <c r="AQJ479" s="44"/>
      <c r="AQK479" s="44"/>
      <c r="AQL479" s="44"/>
      <c r="AQM479" s="44"/>
      <c r="AQN479" s="44"/>
      <c r="AQO479" s="44"/>
      <c r="AQP479" s="44"/>
      <c r="AQQ479" s="44"/>
      <c r="AQR479" s="44"/>
      <c r="AQS479" s="44"/>
      <c r="AQT479" s="44"/>
      <c r="AQU479" s="44"/>
      <c r="AQV479" s="44"/>
      <c r="AQW479" s="44"/>
      <c r="AQX479" s="44"/>
      <c r="AQY479" s="44"/>
      <c r="AQZ479" s="44"/>
      <c r="ARA479" s="44"/>
      <c r="ARB479" s="44"/>
      <c r="ARC479" s="44"/>
      <c r="ARD479" s="44"/>
      <c r="ARE479" s="44"/>
      <c r="ARF479" s="44"/>
      <c r="ARG479" s="44"/>
      <c r="ARH479" s="44"/>
      <c r="ARI479" s="44"/>
      <c r="ARJ479" s="44"/>
      <c r="ARK479" s="44"/>
      <c r="ARL479" s="44"/>
      <c r="ARM479" s="44"/>
      <c r="ARN479" s="44"/>
      <c r="ARO479" s="44"/>
      <c r="ARP479" s="44"/>
      <c r="ARQ479" s="44"/>
      <c r="ARR479" s="44"/>
      <c r="ARS479" s="44"/>
      <c r="ART479" s="44"/>
      <c r="ARU479" s="44"/>
      <c r="ARV479" s="44"/>
      <c r="ARW479" s="44"/>
      <c r="ARX479" s="44"/>
      <c r="ARY479" s="44"/>
      <c r="ARZ479" s="44"/>
      <c r="ASA479" s="44"/>
      <c r="ASB479" s="44"/>
      <c r="ASC479" s="44"/>
      <c r="ASD479" s="44"/>
      <c r="ASE479" s="44"/>
      <c r="ASF479" s="44"/>
      <c r="ASG479" s="44"/>
      <c r="ASH479" s="44"/>
      <c r="ASI479" s="44"/>
      <c r="ASJ479" s="44"/>
      <c r="ASK479" s="44"/>
      <c r="ASL479" s="44"/>
      <c r="ASM479" s="44"/>
      <c r="ASN479" s="44"/>
      <c r="ASO479" s="44"/>
      <c r="ASP479" s="44"/>
      <c r="ASQ479" s="44"/>
      <c r="ASR479" s="44"/>
      <c r="ASS479" s="44"/>
      <c r="AST479" s="44"/>
      <c r="ASU479" s="44"/>
      <c r="ASV479" s="44"/>
      <c r="ASW479" s="44"/>
      <c r="ASX479" s="44"/>
      <c r="ASY479" s="44"/>
      <c r="ASZ479" s="44"/>
      <c r="ATA479" s="44"/>
      <c r="ATB479" s="44"/>
      <c r="ATC479" s="44"/>
      <c r="ATD479" s="44"/>
      <c r="ATE479" s="44"/>
      <c r="ATF479" s="44"/>
      <c r="ATG479" s="44"/>
      <c r="ATH479" s="44"/>
      <c r="ATI479" s="44"/>
      <c r="ATJ479" s="44"/>
      <c r="ATK479" s="44"/>
      <c r="ATL479" s="44"/>
      <c r="ATM479" s="44"/>
      <c r="ATN479" s="44"/>
      <c r="ATO479" s="44"/>
      <c r="ATP479" s="44"/>
      <c r="ATQ479" s="44"/>
      <c r="ATR479" s="44"/>
      <c r="ATS479" s="44"/>
      <c r="ATT479" s="44"/>
      <c r="ATU479" s="44"/>
      <c r="ATV479" s="44"/>
      <c r="ATW479" s="44"/>
      <c r="ATX479" s="44"/>
      <c r="ATY479" s="44"/>
      <c r="ATZ479" s="44"/>
      <c r="AUA479" s="44"/>
      <c r="AUB479" s="44"/>
      <c r="AUC479" s="44"/>
      <c r="AUD479" s="44"/>
      <c r="AUE479" s="44"/>
      <c r="AUF479" s="44"/>
      <c r="AUG479" s="44"/>
      <c r="AUH479" s="44"/>
      <c r="AUI479" s="44"/>
      <c r="AUJ479" s="44"/>
      <c r="AUK479" s="44"/>
      <c r="AUL479" s="44"/>
      <c r="AUM479" s="44"/>
      <c r="AUN479" s="44"/>
      <c r="AUO479" s="44"/>
      <c r="AUP479" s="44"/>
      <c r="AUQ479" s="44"/>
      <c r="AUR479" s="44"/>
      <c r="AUS479" s="44"/>
      <c r="AUT479" s="44"/>
      <c r="AUU479" s="44"/>
      <c r="AUV479" s="44"/>
      <c r="AUW479" s="44"/>
      <c r="AUX479" s="44"/>
      <c r="AUY479" s="44"/>
      <c r="AUZ479" s="44"/>
      <c r="AVA479" s="44"/>
      <c r="AVB479" s="44"/>
      <c r="AVC479" s="44"/>
      <c r="AVD479" s="44"/>
      <c r="AVE479" s="44"/>
      <c r="AVF479" s="44"/>
      <c r="AVG479" s="44"/>
      <c r="AVH479" s="44"/>
      <c r="AVI479" s="44"/>
      <c r="AVJ479" s="44"/>
      <c r="AVK479" s="44"/>
      <c r="AVL479" s="44"/>
      <c r="AVM479" s="44"/>
      <c r="AVN479" s="44"/>
      <c r="AVO479" s="44"/>
      <c r="AVP479" s="44"/>
      <c r="AVQ479" s="44"/>
      <c r="AVR479" s="44"/>
      <c r="AVS479" s="44"/>
      <c r="AVT479" s="44"/>
      <c r="AVU479" s="44"/>
      <c r="AVV479" s="44"/>
      <c r="AVW479" s="44"/>
      <c r="AVX479" s="44"/>
      <c r="AVY479" s="44"/>
      <c r="AVZ479" s="44"/>
      <c r="AWA479" s="44"/>
      <c r="AWB479" s="44"/>
      <c r="AWC479" s="44"/>
      <c r="AWD479" s="44"/>
      <c r="AWE479" s="44"/>
      <c r="AWF479" s="44"/>
      <c r="AWG479" s="44"/>
      <c r="AWH479" s="44"/>
      <c r="AWI479" s="44"/>
      <c r="AWJ479" s="44"/>
      <c r="AWK479" s="44"/>
      <c r="AWL479" s="44"/>
      <c r="AWM479" s="44"/>
      <c r="AWN479" s="44"/>
      <c r="AWO479" s="44"/>
      <c r="AWP479" s="44"/>
      <c r="AWQ479" s="44"/>
      <c r="AWR479" s="44"/>
      <c r="AWS479" s="44"/>
      <c r="AWT479" s="44"/>
      <c r="AWU479" s="44"/>
      <c r="AWV479" s="44"/>
      <c r="AWW479" s="44"/>
      <c r="AWX479" s="44"/>
      <c r="AWY479" s="44"/>
      <c r="AWZ479" s="44"/>
      <c r="AXA479" s="44"/>
      <c r="AXB479" s="44"/>
      <c r="AXC479" s="44"/>
      <c r="AXD479" s="44"/>
      <c r="AXE479" s="44"/>
      <c r="AXF479" s="44"/>
      <c r="AXG479" s="44"/>
      <c r="AXH479" s="44"/>
      <c r="AXI479" s="44"/>
      <c r="AXJ479" s="44"/>
      <c r="AXK479" s="44"/>
      <c r="AXL479" s="44"/>
      <c r="AXM479" s="44"/>
      <c r="AXN479" s="44"/>
      <c r="AXO479" s="44"/>
      <c r="AXP479" s="44"/>
      <c r="AXQ479" s="44"/>
      <c r="AXR479" s="44"/>
      <c r="AXS479" s="44"/>
      <c r="AXT479" s="44"/>
      <c r="AXU479" s="44"/>
      <c r="AXV479" s="44"/>
      <c r="AXW479" s="44"/>
      <c r="AXX479" s="44"/>
      <c r="AXY479" s="44"/>
      <c r="AXZ479" s="44"/>
      <c r="AYA479" s="44"/>
      <c r="AYB479" s="44"/>
      <c r="AYC479" s="44"/>
      <c r="AYD479" s="44"/>
      <c r="AYE479" s="44"/>
      <c r="AYF479" s="44"/>
      <c r="AYG479" s="44"/>
      <c r="AYH479" s="44"/>
      <c r="AYI479" s="44"/>
      <c r="AYJ479" s="44"/>
      <c r="AYK479" s="44"/>
      <c r="AYL479" s="44"/>
      <c r="AYM479" s="44"/>
      <c r="AYN479" s="44"/>
      <c r="AYO479" s="44"/>
      <c r="AYP479" s="44"/>
      <c r="AYQ479" s="44"/>
      <c r="AYR479" s="44"/>
      <c r="AYS479" s="44"/>
      <c r="AYT479" s="44"/>
      <c r="AYU479" s="44"/>
      <c r="AYV479" s="44"/>
      <c r="AYW479" s="44"/>
      <c r="AYX479" s="44"/>
      <c r="AYY479" s="44"/>
      <c r="AYZ479" s="44"/>
      <c r="AZA479" s="44"/>
      <c r="AZB479" s="44"/>
      <c r="AZC479" s="44"/>
      <c r="AZD479" s="44"/>
      <c r="AZE479" s="44"/>
      <c r="AZF479" s="44"/>
      <c r="AZG479" s="44"/>
      <c r="AZH479" s="44"/>
      <c r="AZI479" s="44"/>
      <c r="AZJ479" s="44"/>
      <c r="AZK479" s="44"/>
      <c r="AZL479" s="44"/>
      <c r="AZM479" s="44"/>
      <c r="AZN479" s="44"/>
      <c r="AZO479" s="44"/>
      <c r="AZP479" s="44"/>
      <c r="AZQ479" s="44"/>
      <c r="AZR479" s="44"/>
      <c r="AZS479" s="44"/>
      <c r="AZT479" s="44"/>
      <c r="AZU479" s="44"/>
      <c r="AZV479" s="44"/>
      <c r="AZW479" s="44"/>
      <c r="AZX479" s="44"/>
      <c r="AZY479" s="44"/>
      <c r="AZZ479" s="44"/>
      <c r="BAA479" s="44"/>
      <c r="BAB479" s="44"/>
      <c r="BAC479" s="44"/>
      <c r="BAD479" s="44"/>
      <c r="BAE479" s="44"/>
      <c r="BAF479" s="44"/>
      <c r="BAG479" s="44"/>
      <c r="BAH479" s="44"/>
      <c r="BAI479" s="44"/>
      <c r="BAJ479" s="44"/>
      <c r="BAK479" s="44"/>
      <c r="BAL479" s="44"/>
      <c r="BAM479" s="44"/>
      <c r="BAN479" s="44"/>
      <c r="BAO479" s="44"/>
      <c r="BAP479" s="44"/>
      <c r="BAQ479" s="44"/>
      <c r="BAR479" s="44"/>
      <c r="BAS479" s="44"/>
      <c r="BAT479" s="44"/>
      <c r="BAU479" s="44"/>
      <c r="BAV479" s="44"/>
      <c r="BAW479" s="44"/>
      <c r="BAX479" s="44"/>
      <c r="BAY479" s="44"/>
      <c r="BAZ479" s="44"/>
      <c r="BBA479" s="44"/>
      <c r="BBB479" s="44"/>
      <c r="BBC479" s="44"/>
      <c r="BBD479" s="44"/>
      <c r="BBE479" s="44"/>
      <c r="BBF479" s="44"/>
      <c r="BBG479" s="44"/>
      <c r="BBH479" s="44"/>
      <c r="BBI479" s="44"/>
      <c r="BBJ479" s="44"/>
      <c r="BBK479" s="44"/>
      <c r="BBL479" s="44"/>
      <c r="BBM479" s="44"/>
      <c r="BBN479" s="44"/>
      <c r="BBO479" s="44"/>
      <c r="BBP479" s="44"/>
      <c r="BBQ479" s="44"/>
      <c r="BBR479" s="44"/>
      <c r="BBS479" s="44"/>
      <c r="BBT479" s="44"/>
      <c r="BBU479" s="44"/>
      <c r="BBV479" s="44"/>
      <c r="BBW479" s="44"/>
      <c r="BBX479" s="44"/>
      <c r="BBY479" s="44"/>
      <c r="BBZ479" s="44"/>
      <c r="BCA479" s="44"/>
      <c r="BCB479" s="44"/>
      <c r="BCC479" s="44"/>
      <c r="BCD479" s="44"/>
      <c r="BCE479" s="44"/>
      <c r="BCF479" s="44"/>
      <c r="BCG479" s="44"/>
      <c r="BCH479" s="44"/>
      <c r="BCI479" s="44"/>
      <c r="BCJ479" s="44"/>
      <c r="BCK479" s="44"/>
      <c r="BCL479" s="44"/>
      <c r="BCM479" s="44"/>
      <c r="BCN479" s="44"/>
      <c r="BCO479" s="44"/>
      <c r="BCP479" s="44"/>
      <c r="BCQ479" s="44"/>
      <c r="BCR479" s="44"/>
      <c r="BCS479" s="44"/>
      <c r="BCT479" s="44"/>
      <c r="BCU479" s="44"/>
      <c r="BCV479" s="44"/>
      <c r="BCW479" s="44"/>
      <c r="BCX479" s="44"/>
      <c r="BCY479" s="44"/>
      <c r="BCZ479" s="44"/>
      <c r="BDA479" s="44"/>
      <c r="BDB479" s="44"/>
      <c r="BDC479" s="44"/>
      <c r="BDD479" s="44"/>
      <c r="BDE479" s="44"/>
      <c r="BDF479" s="44"/>
      <c r="BDG479" s="44"/>
      <c r="BDH479" s="44"/>
      <c r="BDI479" s="44"/>
      <c r="BDJ479" s="44"/>
      <c r="BDK479" s="44"/>
      <c r="BDL479" s="44"/>
      <c r="BDM479" s="44"/>
      <c r="BDN479" s="44"/>
      <c r="BDO479" s="44"/>
      <c r="BDP479" s="44"/>
      <c r="BDQ479" s="44"/>
      <c r="BDR479" s="44"/>
      <c r="BDS479" s="44"/>
      <c r="BDT479" s="44"/>
      <c r="BDU479" s="44"/>
      <c r="BDV479" s="44"/>
      <c r="BDW479" s="44"/>
      <c r="BDX479" s="44"/>
      <c r="BDY479" s="44"/>
      <c r="BDZ479" s="44"/>
      <c r="BEA479" s="44"/>
      <c r="BEB479" s="44"/>
      <c r="BEC479" s="44"/>
      <c r="BED479" s="44"/>
      <c r="BEE479" s="44"/>
      <c r="BEF479" s="44"/>
      <c r="BEG479" s="44"/>
      <c r="BEH479" s="44"/>
      <c r="BEI479" s="44"/>
      <c r="BEJ479" s="44"/>
      <c r="BEK479" s="44"/>
      <c r="BEL479" s="44"/>
      <c r="BEM479" s="44"/>
      <c r="BEN479" s="44"/>
      <c r="BEO479" s="44"/>
      <c r="BEP479" s="44"/>
      <c r="BEQ479" s="44"/>
      <c r="BER479" s="44"/>
      <c r="BES479" s="44"/>
      <c r="BET479" s="44"/>
      <c r="BEU479" s="44"/>
      <c r="BEV479" s="44"/>
      <c r="BEW479" s="44"/>
      <c r="BEX479" s="44"/>
      <c r="BEY479" s="44"/>
      <c r="BEZ479" s="44"/>
      <c r="BFA479" s="44"/>
      <c r="BFB479" s="44"/>
      <c r="BFC479" s="44"/>
      <c r="BFD479" s="44"/>
      <c r="BFE479" s="44"/>
      <c r="BFF479" s="44"/>
      <c r="BFG479" s="44"/>
      <c r="BFH479" s="44"/>
      <c r="BFI479" s="44"/>
      <c r="BFJ479" s="44"/>
      <c r="BFK479" s="44"/>
      <c r="BFL479" s="44"/>
      <c r="BFM479" s="44"/>
      <c r="BFN479" s="44"/>
      <c r="BFO479" s="44"/>
      <c r="BFP479" s="44"/>
      <c r="BFQ479" s="44"/>
      <c r="BFR479" s="44"/>
      <c r="BFS479" s="44"/>
      <c r="BFT479" s="44"/>
      <c r="BFU479" s="44"/>
      <c r="BFV479" s="44"/>
      <c r="BFW479" s="44"/>
      <c r="BFX479" s="44"/>
      <c r="BFY479" s="44"/>
      <c r="BFZ479" s="44"/>
      <c r="BGA479" s="44"/>
      <c r="BGB479" s="44"/>
      <c r="BGC479" s="44"/>
      <c r="BGD479" s="44"/>
      <c r="BGE479" s="44"/>
      <c r="BGF479" s="44"/>
      <c r="BGG479" s="44"/>
      <c r="BGH479" s="44"/>
      <c r="BGI479" s="44"/>
      <c r="BGJ479" s="44"/>
      <c r="BGK479" s="44"/>
      <c r="BGL479" s="44"/>
      <c r="BGM479" s="44"/>
      <c r="BGN479" s="44"/>
      <c r="BGO479" s="44"/>
      <c r="BGP479" s="44"/>
      <c r="BGQ479" s="44"/>
      <c r="BGR479" s="44"/>
      <c r="BGS479" s="44"/>
      <c r="BGT479" s="44"/>
      <c r="BGU479" s="44"/>
      <c r="BGV479" s="44"/>
      <c r="BGW479" s="44"/>
      <c r="BGX479" s="44"/>
      <c r="BGY479" s="44"/>
      <c r="BGZ479" s="44"/>
      <c r="BHA479" s="44"/>
      <c r="BHB479" s="44"/>
      <c r="BHC479" s="44"/>
      <c r="BHD479" s="44"/>
      <c r="BHE479" s="44"/>
      <c r="BHF479" s="44"/>
      <c r="BHG479" s="44"/>
      <c r="BHH479" s="44"/>
      <c r="BHI479" s="44"/>
      <c r="BHJ479" s="44"/>
      <c r="BHK479" s="44"/>
      <c r="BHL479" s="44"/>
      <c r="BHM479" s="44"/>
      <c r="BHN479" s="44"/>
      <c r="BHO479" s="44"/>
      <c r="BHP479" s="44"/>
      <c r="BHQ479" s="44"/>
      <c r="BHR479" s="44"/>
      <c r="BHS479" s="44"/>
      <c r="BHT479" s="44"/>
      <c r="BHU479" s="44"/>
      <c r="BHV479" s="44"/>
      <c r="BHW479" s="44"/>
      <c r="BHX479" s="44"/>
      <c r="BHY479" s="44"/>
      <c r="BHZ479" s="44"/>
      <c r="BIA479" s="44"/>
      <c r="BIB479" s="44"/>
      <c r="BIC479" s="44"/>
      <c r="BID479" s="44"/>
      <c r="BIE479" s="44"/>
      <c r="BIF479" s="44"/>
      <c r="BIG479" s="44"/>
      <c r="BIH479" s="44"/>
      <c r="BII479" s="44"/>
      <c r="BIJ479" s="44"/>
      <c r="BIK479" s="44"/>
      <c r="BIL479" s="44"/>
      <c r="BIM479" s="44"/>
      <c r="BIN479" s="44"/>
      <c r="BIO479" s="44"/>
      <c r="BIP479" s="44"/>
      <c r="BIQ479" s="44"/>
      <c r="BIR479" s="44"/>
      <c r="BIS479" s="44"/>
      <c r="BIT479" s="44"/>
      <c r="BIU479" s="44"/>
      <c r="BIV479" s="44"/>
      <c r="BIW479" s="44"/>
      <c r="BIX479" s="44"/>
      <c r="BIY479" s="44"/>
      <c r="BIZ479" s="44"/>
      <c r="BJA479" s="44"/>
      <c r="BJB479" s="44"/>
      <c r="BJC479" s="44"/>
      <c r="BJD479" s="44"/>
      <c r="BJE479" s="44"/>
      <c r="BJF479" s="44"/>
      <c r="BJG479" s="44"/>
      <c r="BJH479" s="44"/>
      <c r="BJI479" s="44"/>
      <c r="BJJ479" s="44"/>
      <c r="BJK479" s="44"/>
      <c r="BJL479" s="44"/>
      <c r="BJM479" s="44"/>
      <c r="BJN479" s="44"/>
      <c r="BJO479" s="44"/>
      <c r="BJP479" s="44"/>
      <c r="BJQ479" s="44"/>
      <c r="BJR479" s="44"/>
      <c r="BJS479" s="44"/>
      <c r="BJT479" s="44"/>
      <c r="BJU479" s="44"/>
      <c r="BJV479" s="44"/>
      <c r="BJW479" s="44"/>
      <c r="BJX479" s="44"/>
      <c r="BJY479" s="44"/>
      <c r="BJZ479" s="44"/>
      <c r="BKA479" s="44"/>
      <c r="BKB479" s="44"/>
      <c r="BKC479" s="44"/>
      <c r="BKD479" s="44"/>
      <c r="BKE479" s="44"/>
      <c r="BKF479" s="44"/>
      <c r="BKG479" s="44"/>
      <c r="BKH479" s="44"/>
      <c r="BKI479" s="44"/>
      <c r="BKJ479" s="44"/>
      <c r="BKK479" s="44"/>
      <c r="BKL479" s="44"/>
      <c r="BKM479" s="44"/>
      <c r="BKN479" s="44"/>
      <c r="BKO479" s="44"/>
      <c r="BKP479" s="44"/>
      <c r="BKQ479" s="44"/>
      <c r="BKR479" s="44"/>
      <c r="BKS479" s="44"/>
      <c r="BKT479" s="44"/>
      <c r="BKU479" s="44"/>
      <c r="BKV479" s="44"/>
      <c r="BKW479" s="44"/>
      <c r="BKX479" s="44"/>
      <c r="BKY479" s="44"/>
      <c r="BKZ479" s="44"/>
      <c r="BLA479" s="44"/>
      <c r="BLB479" s="44"/>
      <c r="BLC479" s="44"/>
      <c r="BLD479" s="44"/>
      <c r="BLE479" s="44"/>
      <c r="BLF479" s="44"/>
      <c r="BLG479" s="44"/>
      <c r="BLH479" s="44"/>
      <c r="BLI479" s="44"/>
      <c r="BLJ479" s="44"/>
      <c r="BLK479" s="44"/>
      <c r="BLL479" s="44"/>
      <c r="BLM479" s="44"/>
      <c r="BLN479" s="44"/>
      <c r="BLO479" s="44"/>
      <c r="BLP479" s="44"/>
      <c r="BLQ479" s="44"/>
      <c r="BLR479" s="44"/>
      <c r="BLS479" s="44"/>
      <c r="BLT479" s="44"/>
      <c r="BLU479" s="44"/>
      <c r="BLV479" s="44"/>
      <c r="BLW479" s="44"/>
      <c r="BLX479" s="44"/>
      <c r="BLY479" s="44"/>
      <c r="BLZ479" s="44"/>
      <c r="BMA479" s="44"/>
      <c r="BMB479" s="44"/>
      <c r="BMC479" s="44"/>
      <c r="BMD479" s="44"/>
      <c r="BME479" s="44"/>
      <c r="BMF479" s="44"/>
      <c r="BMG479" s="44"/>
      <c r="BMH479" s="44"/>
      <c r="BMI479" s="44"/>
      <c r="BMJ479" s="44"/>
      <c r="BMK479" s="44"/>
      <c r="BML479" s="44"/>
      <c r="BMM479" s="44"/>
      <c r="BMN479" s="44"/>
      <c r="BMO479" s="44"/>
      <c r="BMP479" s="44"/>
      <c r="BMQ479" s="44"/>
      <c r="BMR479" s="44"/>
      <c r="BMS479" s="44"/>
      <c r="BMT479" s="44"/>
      <c r="BMU479" s="44"/>
      <c r="BMV479" s="44"/>
      <c r="BMW479" s="44"/>
      <c r="BMX479" s="44"/>
      <c r="BMY479" s="44"/>
      <c r="BMZ479" s="44"/>
      <c r="BNA479" s="44"/>
      <c r="BNB479" s="44"/>
      <c r="BNC479" s="44"/>
      <c r="BND479" s="44"/>
      <c r="BNE479" s="44"/>
      <c r="BNF479" s="44"/>
      <c r="BNG479" s="44"/>
      <c r="BNH479" s="44"/>
      <c r="BNI479" s="44"/>
      <c r="BNJ479" s="44"/>
      <c r="BNK479" s="44"/>
      <c r="BNL479" s="44"/>
      <c r="BNM479" s="44"/>
      <c r="BNN479" s="44"/>
      <c r="BNO479" s="44"/>
      <c r="BNP479" s="44"/>
      <c r="BNQ479" s="44"/>
      <c r="BNR479" s="44"/>
      <c r="BNS479" s="44"/>
      <c r="BNT479" s="44"/>
      <c r="BNU479" s="44"/>
      <c r="BNV479" s="44"/>
      <c r="BNW479" s="44"/>
      <c r="BNX479" s="44"/>
      <c r="BNY479" s="44"/>
      <c r="BNZ479" s="44"/>
      <c r="BOA479" s="44"/>
      <c r="BOB479" s="44"/>
      <c r="BOC479" s="44"/>
      <c r="BOD479" s="44"/>
      <c r="BOE479" s="44"/>
      <c r="BOF479" s="44"/>
      <c r="BOG479" s="44"/>
      <c r="BOH479" s="44"/>
      <c r="BOI479" s="44"/>
      <c r="BOJ479" s="44"/>
      <c r="BOK479" s="44"/>
      <c r="BOL479" s="44"/>
      <c r="BOM479" s="44"/>
      <c r="BON479" s="44"/>
      <c r="BOO479" s="44"/>
      <c r="BOP479" s="44"/>
      <c r="BOQ479" s="44"/>
      <c r="BOR479" s="44"/>
      <c r="BOS479" s="44"/>
      <c r="BOT479" s="44"/>
      <c r="BOU479" s="44"/>
      <c r="BOV479" s="44"/>
      <c r="BOW479" s="44"/>
      <c r="BOX479" s="44"/>
      <c r="BOY479" s="44"/>
      <c r="BOZ479" s="44"/>
      <c r="BPA479" s="44"/>
      <c r="BPB479" s="44"/>
      <c r="BPC479" s="44"/>
      <c r="BPD479" s="44"/>
      <c r="BPE479" s="44"/>
      <c r="BPF479" s="44"/>
      <c r="BPG479" s="44"/>
      <c r="BPH479" s="44"/>
      <c r="BPI479" s="44"/>
      <c r="BPJ479" s="44"/>
      <c r="BPK479" s="44"/>
      <c r="BPL479" s="44"/>
      <c r="BPM479" s="44"/>
      <c r="BPN479" s="44"/>
      <c r="BPO479" s="44"/>
      <c r="BPP479" s="44"/>
      <c r="BPQ479" s="44"/>
      <c r="BPR479" s="44"/>
      <c r="BPS479" s="44"/>
      <c r="BPT479" s="44"/>
      <c r="BPU479" s="44"/>
      <c r="BPV479" s="44"/>
      <c r="BPW479" s="44"/>
      <c r="BPX479" s="44"/>
      <c r="BPY479" s="44"/>
      <c r="BPZ479" s="44"/>
      <c r="BQA479" s="44"/>
      <c r="BQB479" s="44"/>
      <c r="BQC479" s="44"/>
      <c r="BQD479" s="44"/>
      <c r="BQE479" s="44"/>
      <c r="BQF479" s="44"/>
      <c r="BQG479" s="44"/>
      <c r="BQH479" s="44"/>
      <c r="BQI479" s="44"/>
      <c r="BQJ479" s="44"/>
      <c r="BQK479" s="44"/>
      <c r="BQL479" s="44"/>
      <c r="BQM479" s="44"/>
      <c r="BQN479" s="44"/>
      <c r="BQO479" s="44"/>
      <c r="BQP479" s="44"/>
      <c r="BQQ479" s="44"/>
      <c r="BQR479" s="44"/>
      <c r="BQS479" s="44"/>
      <c r="BQT479" s="44"/>
      <c r="BQU479" s="44"/>
      <c r="BQV479" s="44"/>
      <c r="BQW479" s="44"/>
      <c r="BQX479" s="44"/>
      <c r="BQY479" s="44"/>
      <c r="BQZ479" s="44"/>
      <c r="BRA479" s="44"/>
      <c r="BRB479" s="44"/>
      <c r="BRC479" s="44"/>
      <c r="BRD479" s="44"/>
      <c r="BRE479" s="44"/>
      <c r="BRF479" s="44"/>
      <c r="BRG479" s="44"/>
      <c r="BRH479" s="44"/>
      <c r="BRI479" s="44"/>
      <c r="BRJ479" s="44"/>
      <c r="BRK479" s="44"/>
      <c r="BRL479" s="44"/>
      <c r="BRM479" s="44"/>
      <c r="BRN479" s="44"/>
      <c r="BRO479" s="44"/>
      <c r="BRP479" s="44"/>
      <c r="BRQ479" s="44"/>
      <c r="BRR479" s="44"/>
      <c r="BRS479" s="44"/>
      <c r="BRT479" s="44"/>
      <c r="BRU479" s="44"/>
      <c r="BRV479" s="44"/>
      <c r="BRW479" s="44"/>
      <c r="BRX479" s="44"/>
      <c r="BRY479" s="44"/>
      <c r="BRZ479" s="44"/>
    </row>
    <row r="480" spans="1:1846" s="45" customFormat="1" x14ac:dyDescent="0.3">
      <c r="A480" s="812"/>
      <c r="B480" s="812"/>
      <c r="C480" s="793"/>
      <c r="D480" s="793"/>
      <c r="E480" s="542" t="s">
        <v>656</v>
      </c>
      <c r="F480" s="829"/>
      <c r="G480" s="804"/>
      <c r="H480" s="817"/>
      <c r="I480" s="816"/>
      <c r="J480" s="816"/>
      <c r="K480" s="816"/>
      <c r="L480" s="768"/>
      <c r="M480" s="933"/>
      <c r="N480" s="932"/>
      <c r="O480" s="932"/>
      <c r="P480" s="932"/>
      <c r="Q480" s="768"/>
      <c r="R480" s="837"/>
      <c r="S480" s="816"/>
      <c r="T480" s="816"/>
      <c r="U480" s="816"/>
      <c r="V480" s="815"/>
      <c r="W480" s="837"/>
      <c r="X480" s="816"/>
      <c r="Y480" s="816"/>
      <c r="Z480" s="815"/>
      <c r="AA480" s="897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  <c r="CT480" s="44"/>
      <c r="CU480" s="44"/>
      <c r="CV480" s="44"/>
      <c r="CW480" s="44"/>
      <c r="CX480" s="44"/>
      <c r="CY480" s="44"/>
      <c r="CZ480" s="44"/>
      <c r="DA480" s="44"/>
      <c r="DB480" s="44"/>
      <c r="DC480" s="44"/>
      <c r="DD480" s="44"/>
      <c r="DE480" s="44"/>
      <c r="DF480" s="44"/>
      <c r="DG480" s="44"/>
      <c r="DH480" s="44"/>
      <c r="DI480" s="44"/>
      <c r="DJ480" s="44"/>
      <c r="DK480" s="44"/>
      <c r="DL480" s="44"/>
      <c r="DM480" s="44"/>
      <c r="DN480" s="44"/>
      <c r="DO480" s="44"/>
      <c r="DP480" s="44"/>
      <c r="DQ480" s="44"/>
      <c r="DR480" s="44"/>
      <c r="DS480" s="44"/>
      <c r="DT480" s="44"/>
      <c r="DU480" s="44"/>
      <c r="DV480" s="44"/>
      <c r="DW480" s="44"/>
      <c r="DX480" s="44"/>
      <c r="DY480" s="44"/>
      <c r="DZ480" s="44"/>
      <c r="EA480" s="44"/>
      <c r="EB480" s="44"/>
      <c r="EC480" s="44"/>
      <c r="ED480" s="44"/>
      <c r="EE480" s="44"/>
      <c r="EF480" s="44"/>
      <c r="EG480" s="44"/>
      <c r="EH480" s="44"/>
      <c r="EI480" s="44"/>
      <c r="EJ480" s="44"/>
      <c r="EK480" s="44"/>
      <c r="EL480" s="44"/>
      <c r="EM480" s="44"/>
      <c r="EN480" s="44"/>
      <c r="EO480" s="44"/>
      <c r="EP480" s="44"/>
      <c r="EQ480" s="44"/>
      <c r="ER480" s="44"/>
      <c r="ES480" s="44"/>
      <c r="ET480" s="44"/>
      <c r="EU480" s="44"/>
      <c r="EV480" s="44"/>
      <c r="EW480" s="44"/>
      <c r="EX480" s="44"/>
      <c r="EY480" s="44"/>
      <c r="EZ480" s="44"/>
      <c r="FA480" s="44"/>
      <c r="FB480" s="44"/>
      <c r="FC480" s="44"/>
      <c r="FD480" s="44"/>
      <c r="FE480" s="44"/>
      <c r="FF480" s="44"/>
      <c r="FG480" s="44"/>
      <c r="FH480" s="44"/>
      <c r="FI480" s="44"/>
      <c r="FJ480" s="44"/>
      <c r="FK480" s="44"/>
      <c r="FL480" s="44"/>
      <c r="FM480" s="44"/>
      <c r="FN480" s="44"/>
      <c r="FO480" s="44"/>
      <c r="FP480" s="44"/>
      <c r="FQ480" s="44"/>
      <c r="FR480" s="44"/>
      <c r="FS480" s="44"/>
      <c r="FT480" s="44"/>
      <c r="FU480" s="44"/>
      <c r="FV480" s="44"/>
      <c r="FW480" s="44"/>
      <c r="FX480" s="44"/>
      <c r="FY480" s="44"/>
      <c r="FZ480" s="44"/>
      <c r="GA480" s="44"/>
      <c r="GB480" s="44"/>
      <c r="GC480" s="44"/>
      <c r="GD480" s="44"/>
      <c r="GE480" s="44"/>
      <c r="GF480" s="44"/>
      <c r="GG480" s="44"/>
      <c r="GH480" s="44"/>
      <c r="GI480" s="44"/>
      <c r="GJ480" s="44"/>
      <c r="GK480" s="44"/>
      <c r="GL480" s="44"/>
      <c r="GM480" s="44"/>
      <c r="GN480" s="44"/>
      <c r="GO480" s="44"/>
      <c r="GP480" s="44"/>
      <c r="GQ480" s="44"/>
      <c r="GR480" s="44"/>
      <c r="GS480" s="44"/>
      <c r="GT480" s="44"/>
      <c r="GU480" s="44"/>
      <c r="GV480" s="44"/>
      <c r="GW480" s="44"/>
      <c r="GX480" s="44"/>
      <c r="GY480" s="44"/>
      <c r="GZ480" s="44"/>
      <c r="HA480" s="44"/>
      <c r="HB480" s="44"/>
      <c r="HC480" s="44"/>
      <c r="HD480" s="44"/>
      <c r="HE480" s="44"/>
      <c r="HF480" s="44"/>
      <c r="HG480" s="44"/>
      <c r="HH480" s="44"/>
      <c r="HI480" s="44"/>
      <c r="HJ480" s="44"/>
      <c r="HK480" s="44"/>
      <c r="HL480" s="44"/>
      <c r="HM480" s="44"/>
      <c r="HN480" s="44"/>
      <c r="HO480" s="44"/>
      <c r="HP480" s="44"/>
      <c r="HQ480" s="44"/>
      <c r="HR480" s="44"/>
      <c r="HS480" s="44"/>
      <c r="HT480" s="44"/>
      <c r="HU480" s="44"/>
      <c r="HV480" s="44"/>
      <c r="HW480" s="44"/>
      <c r="HX480" s="44"/>
      <c r="HY480" s="44"/>
      <c r="HZ480" s="44"/>
      <c r="IA480" s="44"/>
      <c r="IB480" s="44"/>
      <c r="IC480" s="44"/>
      <c r="ID480" s="44"/>
      <c r="IE480" s="44"/>
      <c r="IF480" s="44"/>
      <c r="IG480" s="44"/>
      <c r="IH480" s="44"/>
      <c r="II480" s="44"/>
      <c r="IJ480" s="44"/>
      <c r="IK480" s="44"/>
      <c r="IL480" s="44"/>
      <c r="IM480" s="44"/>
      <c r="IN480" s="44"/>
      <c r="IO480" s="44"/>
      <c r="IP480" s="44"/>
      <c r="IQ480" s="44"/>
      <c r="IR480" s="44"/>
      <c r="IS480" s="44"/>
      <c r="IT480" s="44"/>
      <c r="IU480" s="44"/>
      <c r="IV480" s="44"/>
      <c r="IW480" s="44"/>
      <c r="IX480" s="44"/>
      <c r="IY480" s="44"/>
      <c r="IZ480" s="44"/>
      <c r="JA480" s="44"/>
      <c r="JB480" s="44"/>
      <c r="JC480" s="44"/>
      <c r="JD480" s="44"/>
      <c r="JE480" s="44"/>
      <c r="JF480" s="44"/>
      <c r="JG480" s="44"/>
      <c r="JH480" s="44"/>
      <c r="JI480" s="44"/>
      <c r="JJ480" s="44"/>
      <c r="JK480" s="44"/>
      <c r="JL480" s="44"/>
      <c r="JM480" s="44"/>
      <c r="JN480" s="44"/>
      <c r="JO480" s="44"/>
      <c r="JP480" s="44"/>
      <c r="JQ480" s="44"/>
      <c r="JR480" s="44"/>
      <c r="JS480" s="44"/>
      <c r="JT480" s="44"/>
      <c r="JU480" s="44"/>
      <c r="JV480" s="44"/>
      <c r="JW480" s="44"/>
      <c r="JX480" s="44"/>
      <c r="JY480" s="44"/>
      <c r="JZ480" s="44"/>
      <c r="KA480" s="44"/>
      <c r="KB480" s="44"/>
      <c r="KC480" s="44"/>
      <c r="KD480" s="44"/>
      <c r="KE480" s="44"/>
      <c r="KF480" s="44"/>
      <c r="KG480" s="44"/>
      <c r="KH480" s="44"/>
      <c r="KI480" s="44"/>
      <c r="KJ480" s="44"/>
      <c r="KK480" s="44"/>
      <c r="KL480" s="44"/>
      <c r="KM480" s="44"/>
      <c r="KN480" s="44"/>
      <c r="KO480" s="44"/>
      <c r="KP480" s="44"/>
      <c r="KQ480" s="44"/>
      <c r="KR480" s="44"/>
      <c r="KS480" s="44"/>
      <c r="KT480" s="44"/>
      <c r="KU480" s="44"/>
      <c r="KV480" s="44"/>
      <c r="KW480" s="44"/>
      <c r="KX480" s="44"/>
      <c r="KY480" s="44"/>
      <c r="KZ480" s="44"/>
      <c r="LA480" s="44"/>
      <c r="LB480" s="44"/>
      <c r="LC480" s="44"/>
      <c r="LD480" s="44"/>
      <c r="LE480" s="44"/>
      <c r="LF480" s="44"/>
      <c r="LG480" s="44"/>
      <c r="LH480" s="44"/>
      <c r="LI480" s="44"/>
      <c r="LJ480" s="44"/>
      <c r="LK480" s="44"/>
      <c r="LL480" s="44"/>
      <c r="LM480" s="44"/>
      <c r="LN480" s="44"/>
      <c r="LO480" s="44"/>
      <c r="LP480" s="44"/>
      <c r="LQ480" s="44"/>
      <c r="LR480" s="44"/>
      <c r="LS480" s="44"/>
      <c r="LT480" s="44"/>
      <c r="LU480" s="44"/>
      <c r="LV480" s="44"/>
      <c r="LW480" s="44"/>
      <c r="LX480" s="44"/>
      <c r="LY480" s="44"/>
      <c r="LZ480" s="44"/>
      <c r="MA480" s="44"/>
      <c r="MB480" s="44"/>
      <c r="MC480" s="44"/>
      <c r="MD480" s="44"/>
      <c r="ME480" s="44"/>
      <c r="MF480" s="44"/>
      <c r="MG480" s="44"/>
      <c r="MH480" s="44"/>
      <c r="MI480" s="44"/>
      <c r="MJ480" s="44"/>
      <c r="MK480" s="44"/>
      <c r="ML480" s="44"/>
      <c r="MM480" s="44"/>
      <c r="MN480" s="44"/>
      <c r="MO480" s="44"/>
      <c r="MP480" s="44"/>
      <c r="MQ480" s="44"/>
      <c r="MR480" s="44"/>
      <c r="MS480" s="44"/>
      <c r="MT480" s="44"/>
      <c r="MU480" s="44"/>
      <c r="MV480" s="44"/>
      <c r="MW480" s="44"/>
      <c r="MX480" s="44"/>
      <c r="MY480" s="44"/>
      <c r="MZ480" s="44"/>
      <c r="NA480" s="44"/>
      <c r="NB480" s="44"/>
      <c r="NC480" s="44"/>
      <c r="ND480" s="44"/>
      <c r="NE480" s="44"/>
      <c r="NF480" s="44"/>
      <c r="NG480" s="44"/>
      <c r="NH480" s="44"/>
      <c r="NI480" s="44"/>
      <c r="NJ480" s="44"/>
      <c r="NK480" s="44"/>
      <c r="NL480" s="44"/>
      <c r="NM480" s="44"/>
      <c r="NN480" s="44"/>
      <c r="NO480" s="44"/>
      <c r="NP480" s="44"/>
      <c r="NQ480" s="44"/>
      <c r="NR480" s="44"/>
      <c r="NS480" s="44"/>
      <c r="NT480" s="44"/>
      <c r="NU480" s="44"/>
      <c r="NV480" s="44"/>
      <c r="NW480" s="44"/>
      <c r="NX480" s="44"/>
      <c r="NY480" s="44"/>
      <c r="NZ480" s="44"/>
      <c r="OA480" s="44"/>
      <c r="OB480" s="44"/>
      <c r="OC480" s="44"/>
      <c r="OD480" s="44"/>
      <c r="OE480" s="44"/>
      <c r="OF480" s="44"/>
      <c r="OG480" s="44"/>
      <c r="OH480" s="44"/>
      <c r="OI480" s="44"/>
      <c r="OJ480" s="44"/>
      <c r="OK480" s="44"/>
      <c r="OL480" s="44"/>
      <c r="OM480" s="44"/>
      <c r="ON480" s="44"/>
      <c r="OO480" s="44"/>
      <c r="OP480" s="44"/>
      <c r="OQ480" s="44"/>
      <c r="OR480" s="44"/>
      <c r="OS480" s="44"/>
      <c r="OT480" s="44"/>
      <c r="OU480" s="44"/>
      <c r="OV480" s="44"/>
      <c r="OW480" s="44"/>
      <c r="OX480" s="44"/>
      <c r="OY480" s="44"/>
      <c r="OZ480" s="44"/>
      <c r="PA480" s="44"/>
      <c r="PB480" s="44"/>
      <c r="PC480" s="44"/>
      <c r="PD480" s="44"/>
      <c r="PE480" s="44"/>
      <c r="PF480" s="44"/>
      <c r="PG480" s="44"/>
      <c r="PH480" s="44"/>
      <c r="PI480" s="44"/>
      <c r="PJ480" s="44"/>
      <c r="PK480" s="44"/>
      <c r="PL480" s="44"/>
      <c r="PM480" s="44"/>
      <c r="PN480" s="44"/>
      <c r="PO480" s="44"/>
      <c r="PP480" s="44"/>
      <c r="PQ480" s="44"/>
      <c r="PR480" s="44"/>
      <c r="PS480" s="44"/>
      <c r="PT480" s="44"/>
      <c r="PU480" s="44"/>
      <c r="PV480" s="44"/>
      <c r="PW480" s="44"/>
      <c r="PX480" s="44"/>
      <c r="PY480" s="44"/>
      <c r="PZ480" s="44"/>
      <c r="QA480" s="44"/>
      <c r="QB480" s="44"/>
      <c r="QC480" s="44"/>
      <c r="QD480" s="44"/>
      <c r="QE480" s="44"/>
      <c r="QF480" s="44"/>
      <c r="QG480" s="44"/>
      <c r="QH480" s="44"/>
      <c r="QI480" s="44"/>
      <c r="QJ480" s="44"/>
      <c r="QK480" s="44"/>
      <c r="QL480" s="44"/>
      <c r="QM480" s="44"/>
      <c r="QN480" s="44"/>
      <c r="QO480" s="44"/>
      <c r="QP480" s="44"/>
      <c r="QQ480" s="44"/>
      <c r="QR480" s="44"/>
      <c r="QS480" s="44"/>
      <c r="QT480" s="44"/>
      <c r="QU480" s="44"/>
      <c r="QV480" s="44"/>
      <c r="QW480" s="44"/>
      <c r="QX480" s="44"/>
      <c r="QY480" s="44"/>
      <c r="QZ480" s="44"/>
      <c r="RA480" s="44"/>
      <c r="RB480" s="44"/>
      <c r="RC480" s="44"/>
      <c r="RD480" s="44"/>
      <c r="RE480" s="44"/>
      <c r="RF480" s="44"/>
      <c r="RG480" s="44"/>
      <c r="RH480" s="44"/>
      <c r="RI480" s="44"/>
      <c r="RJ480" s="44"/>
      <c r="RK480" s="44"/>
      <c r="RL480" s="44"/>
      <c r="RM480" s="44"/>
      <c r="RN480" s="44"/>
      <c r="RO480" s="44"/>
      <c r="RP480" s="44"/>
      <c r="RQ480" s="44"/>
      <c r="RR480" s="44"/>
      <c r="RS480" s="44"/>
      <c r="RT480" s="44"/>
      <c r="RU480" s="44"/>
      <c r="RV480" s="44"/>
      <c r="RW480" s="44"/>
      <c r="RX480" s="44"/>
      <c r="RY480" s="44"/>
      <c r="RZ480" s="44"/>
      <c r="SA480" s="44"/>
      <c r="SB480" s="44"/>
      <c r="SC480" s="44"/>
      <c r="SD480" s="44"/>
      <c r="SE480" s="44"/>
      <c r="SF480" s="44"/>
      <c r="SG480" s="44"/>
      <c r="SH480" s="44"/>
      <c r="SI480" s="44"/>
      <c r="SJ480" s="44"/>
      <c r="SK480" s="44"/>
      <c r="SL480" s="44"/>
      <c r="SM480" s="44"/>
      <c r="SN480" s="44"/>
      <c r="SO480" s="44"/>
      <c r="SP480" s="44"/>
      <c r="SQ480" s="44"/>
      <c r="SR480" s="44"/>
      <c r="SS480" s="44"/>
      <c r="ST480" s="44"/>
      <c r="SU480" s="44"/>
      <c r="SV480" s="44"/>
      <c r="SW480" s="44"/>
      <c r="SX480" s="44"/>
      <c r="SY480" s="44"/>
      <c r="SZ480" s="44"/>
      <c r="TA480" s="44"/>
      <c r="TB480" s="44"/>
      <c r="TC480" s="44"/>
      <c r="TD480" s="44"/>
      <c r="TE480" s="44"/>
      <c r="TF480" s="44"/>
      <c r="TG480" s="44"/>
      <c r="TH480" s="44"/>
      <c r="TI480" s="44"/>
      <c r="TJ480" s="44"/>
      <c r="TK480" s="44"/>
      <c r="TL480" s="44"/>
      <c r="TM480" s="44"/>
      <c r="TN480" s="44"/>
      <c r="TO480" s="44"/>
      <c r="TP480" s="44"/>
      <c r="TQ480" s="44"/>
      <c r="TR480" s="44"/>
      <c r="TS480" s="44"/>
      <c r="TT480" s="44"/>
      <c r="TU480" s="44"/>
      <c r="TV480" s="44"/>
      <c r="TW480" s="44"/>
      <c r="TX480" s="44"/>
      <c r="TY480" s="44"/>
      <c r="TZ480" s="44"/>
      <c r="UA480" s="44"/>
      <c r="UB480" s="44"/>
      <c r="UC480" s="44"/>
      <c r="UD480" s="44"/>
      <c r="UE480" s="44"/>
      <c r="UF480" s="44"/>
      <c r="UG480" s="44"/>
      <c r="UH480" s="44"/>
      <c r="UI480" s="44"/>
      <c r="UJ480" s="44"/>
      <c r="UK480" s="44"/>
      <c r="UL480" s="44"/>
      <c r="UM480" s="44"/>
      <c r="UN480" s="44"/>
      <c r="UO480" s="44"/>
      <c r="UP480" s="44"/>
      <c r="UQ480" s="44"/>
      <c r="UR480" s="44"/>
      <c r="US480" s="44"/>
      <c r="UT480" s="44"/>
      <c r="UU480" s="44"/>
      <c r="UV480" s="44"/>
      <c r="UW480" s="44"/>
      <c r="UX480" s="44"/>
      <c r="UY480" s="44"/>
      <c r="UZ480" s="44"/>
      <c r="VA480" s="44"/>
      <c r="VB480" s="44"/>
      <c r="VC480" s="44"/>
      <c r="VD480" s="44"/>
      <c r="VE480" s="44"/>
      <c r="VF480" s="44"/>
      <c r="VG480" s="44"/>
      <c r="VH480" s="44"/>
      <c r="VI480" s="44"/>
      <c r="VJ480" s="44"/>
      <c r="VK480" s="44"/>
      <c r="VL480" s="44"/>
      <c r="VM480" s="44"/>
      <c r="VN480" s="44"/>
      <c r="VO480" s="44"/>
      <c r="VP480" s="44"/>
      <c r="VQ480" s="44"/>
      <c r="VR480" s="44"/>
      <c r="VS480" s="44"/>
      <c r="VT480" s="44"/>
      <c r="VU480" s="44"/>
      <c r="VV480" s="44"/>
      <c r="VW480" s="44"/>
      <c r="VX480" s="44"/>
      <c r="VY480" s="44"/>
      <c r="VZ480" s="44"/>
      <c r="WA480" s="44"/>
      <c r="WB480" s="44"/>
      <c r="WC480" s="44"/>
      <c r="WD480" s="44"/>
      <c r="WE480" s="44"/>
      <c r="WF480" s="44"/>
      <c r="WG480" s="44"/>
      <c r="WH480" s="44"/>
      <c r="WI480" s="44"/>
      <c r="WJ480" s="44"/>
      <c r="WK480" s="44"/>
      <c r="WL480" s="44"/>
      <c r="WM480" s="44"/>
      <c r="WN480" s="44"/>
      <c r="WO480" s="44"/>
      <c r="WP480" s="44"/>
      <c r="WQ480" s="44"/>
      <c r="WR480" s="44"/>
      <c r="WS480" s="44"/>
      <c r="WT480" s="44"/>
      <c r="WU480" s="44"/>
      <c r="WV480" s="44"/>
      <c r="WW480" s="44"/>
      <c r="WX480" s="44"/>
      <c r="WY480" s="44"/>
      <c r="WZ480" s="44"/>
      <c r="XA480" s="44"/>
      <c r="XB480" s="44"/>
      <c r="XC480" s="44"/>
      <c r="XD480" s="44"/>
      <c r="XE480" s="44"/>
      <c r="XF480" s="44"/>
      <c r="XG480" s="44"/>
      <c r="XH480" s="44"/>
      <c r="XI480" s="44"/>
      <c r="XJ480" s="44"/>
      <c r="XK480" s="44"/>
      <c r="XL480" s="44"/>
      <c r="XM480" s="44"/>
      <c r="XN480" s="44"/>
      <c r="XO480" s="44"/>
      <c r="XP480" s="44"/>
      <c r="XQ480" s="44"/>
      <c r="XR480" s="44"/>
      <c r="XS480" s="44"/>
      <c r="XT480" s="44"/>
      <c r="XU480" s="44"/>
      <c r="XV480" s="44"/>
      <c r="XW480" s="44"/>
      <c r="XX480" s="44"/>
      <c r="XY480" s="44"/>
      <c r="XZ480" s="44"/>
      <c r="YA480" s="44"/>
      <c r="YB480" s="44"/>
      <c r="YC480" s="44"/>
      <c r="YD480" s="44"/>
      <c r="YE480" s="44"/>
      <c r="YF480" s="44"/>
      <c r="YG480" s="44"/>
      <c r="YH480" s="44"/>
      <c r="YI480" s="44"/>
      <c r="YJ480" s="44"/>
      <c r="YK480" s="44"/>
      <c r="YL480" s="44"/>
      <c r="YM480" s="44"/>
      <c r="YN480" s="44"/>
      <c r="YO480" s="44"/>
      <c r="YP480" s="44"/>
      <c r="YQ480" s="44"/>
      <c r="YR480" s="44"/>
      <c r="YS480" s="44"/>
      <c r="YT480" s="44"/>
      <c r="YU480" s="44"/>
      <c r="YV480" s="44"/>
      <c r="YW480" s="44"/>
      <c r="YX480" s="44"/>
      <c r="YY480" s="44"/>
      <c r="YZ480" s="44"/>
      <c r="ZA480" s="44"/>
      <c r="ZB480" s="44"/>
      <c r="ZC480" s="44"/>
      <c r="ZD480" s="44"/>
      <c r="ZE480" s="44"/>
      <c r="ZF480" s="44"/>
      <c r="ZG480" s="44"/>
      <c r="ZH480" s="44"/>
      <c r="ZI480" s="44"/>
      <c r="ZJ480" s="44"/>
      <c r="ZK480" s="44"/>
      <c r="ZL480" s="44"/>
      <c r="ZM480" s="44"/>
      <c r="ZN480" s="44"/>
      <c r="ZO480" s="44"/>
      <c r="ZP480" s="44"/>
      <c r="ZQ480" s="44"/>
      <c r="ZR480" s="44"/>
      <c r="ZS480" s="44"/>
      <c r="ZT480" s="44"/>
      <c r="ZU480" s="44"/>
      <c r="ZV480" s="44"/>
      <c r="ZW480" s="44"/>
      <c r="ZX480" s="44"/>
      <c r="ZY480" s="44"/>
      <c r="ZZ480" s="44"/>
      <c r="AAA480" s="44"/>
      <c r="AAB480" s="44"/>
      <c r="AAC480" s="44"/>
      <c r="AAD480" s="44"/>
      <c r="AAE480" s="44"/>
      <c r="AAF480" s="44"/>
      <c r="AAG480" s="44"/>
      <c r="AAH480" s="44"/>
      <c r="AAI480" s="44"/>
      <c r="AAJ480" s="44"/>
      <c r="AAK480" s="44"/>
      <c r="AAL480" s="44"/>
      <c r="AAM480" s="44"/>
      <c r="AAN480" s="44"/>
      <c r="AAO480" s="44"/>
      <c r="AAP480" s="44"/>
      <c r="AAQ480" s="44"/>
      <c r="AAR480" s="44"/>
      <c r="AAS480" s="44"/>
      <c r="AAT480" s="44"/>
      <c r="AAU480" s="44"/>
      <c r="AAV480" s="44"/>
      <c r="AAW480" s="44"/>
      <c r="AAX480" s="44"/>
      <c r="AAY480" s="44"/>
      <c r="AAZ480" s="44"/>
      <c r="ABA480" s="44"/>
      <c r="ABB480" s="44"/>
      <c r="ABC480" s="44"/>
      <c r="ABD480" s="44"/>
      <c r="ABE480" s="44"/>
      <c r="ABF480" s="44"/>
      <c r="ABG480" s="44"/>
      <c r="ABH480" s="44"/>
      <c r="ABI480" s="44"/>
      <c r="ABJ480" s="44"/>
      <c r="ABK480" s="44"/>
      <c r="ABL480" s="44"/>
      <c r="ABM480" s="44"/>
      <c r="ABN480" s="44"/>
      <c r="ABO480" s="44"/>
      <c r="ABP480" s="44"/>
      <c r="ABQ480" s="44"/>
      <c r="ABR480" s="44"/>
      <c r="ABS480" s="44"/>
      <c r="ABT480" s="44"/>
      <c r="ABU480" s="44"/>
      <c r="ABV480" s="44"/>
      <c r="ABW480" s="44"/>
      <c r="ABX480" s="44"/>
      <c r="ABY480" s="44"/>
      <c r="ABZ480" s="44"/>
      <c r="ACA480" s="44"/>
      <c r="ACB480" s="44"/>
      <c r="ACC480" s="44"/>
      <c r="ACD480" s="44"/>
      <c r="ACE480" s="44"/>
      <c r="ACF480" s="44"/>
      <c r="ACG480" s="44"/>
      <c r="ACH480" s="44"/>
      <c r="ACI480" s="44"/>
      <c r="ACJ480" s="44"/>
      <c r="ACK480" s="44"/>
      <c r="ACL480" s="44"/>
      <c r="ACM480" s="44"/>
      <c r="ACN480" s="44"/>
      <c r="ACO480" s="44"/>
      <c r="ACP480" s="44"/>
      <c r="ACQ480" s="44"/>
      <c r="ACR480" s="44"/>
      <c r="ACS480" s="44"/>
      <c r="ACT480" s="44"/>
      <c r="ACU480" s="44"/>
      <c r="ACV480" s="44"/>
      <c r="ACW480" s="44"/>
      <c r="ACX480" s="44"/>
      <c r="ACY480" s="44"/>
      <c r="ACZ480" s="44"/>
      <c r="ADA480" s="44"/>
      <c r="ADB480" s="44"/>
      <c r="ADC480" s="44"/>
      <c r="ADD480" s="44"/>
      <c r="ADE480" s="44"/>
      <c r="ADF480" s="44"/>
      <c r="ADG480" s="44"/>
      <c r="ADH480" s="44"/>
      <c r="ADI480" s="44"/>
      <c r="ADJ480" s="44"/>
      <c r="ADK480" s="44"/>
      <c r="ADL480" s="44"/>
      <c r="ADM480" s="44"/>
      <c r="ADN480" s="44"/>
      <c r="ADO480" s="44"/>
      <c r="ADP480" s="44"/>
      <c r="ADQ480" s="44"/>
      <c r="ADR480" s="44"/>
      <c r="ADS480" s="44"/>
      <c r="ADT480" s="44"/>
      <c r="ADU480" s="44"/>
      <c r="ADV480" s="44"/>
      <c r="ADW480" s="44"/>
      <c r="ADX480" s="44"/>
      <c r="ADY480" s="44"/>
      <c r="ADZ480" s="44"/>
      <c r="AEA480" s="44"/>
      <c r="AEB480" s="44"/>
      <c r="AEC480" s="44"/>
      <c r="AED480" s="44"/>
      <c r="AEE480" s="44"/>
      <c r="AEF480" s="44"/>
      <c r="AEG480" s="44"/>
      <c r="AEH480" s="44"/>
      <c r="AEI480" s="44"/>
      <c r="AEJ480" s="44"/>
      <c r="AEK480" s="44"/>
      <c r="AEL480" s="44"/>
      <c r="AEM480" s="44"/>
      <c r="AEN480" s="44"/>
      <c r="AEO480" s="44"/>
      <c r="AEP480" s="44"/>
      <c r="AEQ480" s="44"/>
      <c r="AER480" s="44"/>
      <c r="AES480" s="44"/>
      <c r="AET480" s="44"/>
      <c r="AEU480" s="44"/>
      <c r="AEV480" s="44"/>
      <c r="AEW480" s="44"/>
      <c r="AEX480" s="44"/>
      <c r="AEY480" s="44"/>
      <c r="AEZ480" s="44"/>
      <c r="AFA480" s="44"/>
      <c r="AFB480" s="44"/>
      <c r="AFC480" s="44"/>
      <c r="AFD480" s="44"/>
      <c r="AFE480" s="44"/>
      <c r="AFF480" s="44"/>
      <c r="AFG480" s="44"/>
      <c r="AFH480" s="44"/>
      <c r="AFI480" s="44"/>
      <c r="AFJ480" s="44"/>
      <c r="AFK480" s="44"/>
      <c r="AFL480" s="44"/>
      <c r="AFM480" s="44"/>
      <c r="AFN480" s="44"/>
      <c r="AFO480" s="44"/>
      <c r="AFP480" s="44"/>
      <c r="AFQ480" s="44"/>
      <c r="AFR480" s="44"/>
      <c r="AFS480" s="44"/>
      <c r="AFT480" s="44"/>
      <c r="AFU480" s="44"/>
      <c r="AFV480" s="44"/>
      <c r="AFW480" s="44"/>
      <c r="AFX480" s="44"/>
      <c r="AFY480" s="44"/>
      <c r="AFZ480" s="44"/>
      <c r="AGA480" s="44"/>
      <c r="AGB480" s="44"/>
      <c r="AGC480" s="44"/>
      <c r="AGD480" s="44"/>
      <c r="AGE480" s="44"/>
      <c r="AGF480" s="44"/>
      <c r="AGG480" s="44"/>
      <c r="AGH480" s="44"/>
      <c r="AGI480" s="44"/>
      <c r="AGJ480" s="44"/>
      <c r="AGK480" s="44"/>
      <c r="AGL480" s="44"/>
      <c r="AGM480" s="44"/>
      <c r="AGN480" s="44"/>
      <c r="AGO480" s="44"/>
      <c r="AGP480" s="44"/>
      <c r="AGQ480" s="44"/>
      <c r="AGR480" s="44"/>
      <c r="AGS480" s="44"/>
      <c r="AGT480" s="44"/>
      <c r="AGU480" s="44"/>
      <c r="AGV480" s="44"/>
      <c r="AGW480" s="44"/>
      <c r="AGX480" s="44"/>
      <c r="AGY480" s="44"/>
      <c r="AGZ480" s="44"/>
      <c r="AHA480" s="44"/>
      <c r="AHB480" s="44"/>
      <c r="AHC480" s="44"/>
      <c r="AHD480" s="44"/>
      <c r="AHE480" s="44"/>
      <c r="AHF480" s="44"/>
      <c r="AHG480" s="44"/>
      <c r="AHH480" s="44"/>
      <c r="AHI480" s="44"/>
      <c r="AHJ480" s="44"/>
      <c r="AHK480" s="44"/>
      <c r="AHL480" s="44"/>
      <c r="AHM480" s="44"/>
      <c r="AHN480" s="44"/>
      <c r="AHO480" s="44"/>
      <c r="AHP480" s="44"/>
      <c r="AHQ480" s="44"/>
      <c r="AHR480" s="44"/>
      <c r="AHS480" s="44"/>
      <c r="AHT480" s="44"/>
      <c r="AHU480" s="44"/>
      <c r="AHV480" s="44"/>
      <c r="AHW480" s="44"/>
      <c r="AHX480" s="44"/>
      <c r="AHY480" s="44"/>
      <c r="AHZ480" s="44"/>
      <c r="AIA480" s="44"/>
      <c r="AIB480" s="44"/>
      <c r="AIC480" s="44"/>
      <c r="AID480" s="44"/>
      <c r="AIE480" s="44"/>
      <c r="AIF480" s="44"/>
      <c r="AIG480" s="44"/>
      <c r="AIH480" s="44"/>
      <c r="AII480" s="44"/>
      <c r="AIJ480" s="44"/>
      <c r="AIK480" s="44"/>
      <c r="AIL480" s="44"/>
      <c r="AIM480" s="44"/>
      <c r="AIN480" s="44"/>
      <c r="AIO480" s="44"/>
      <c r="AIP480" s="44"/>
      <c r="AIQ480" s="44"/>
      <c r="AIR480" s="44"/>
      <c r="AIS480" s="44"/>
      <c r="AIT480" s="44"/>
      <c r="AIU480" s="44"/>
      <c r="AIV480" s="44"/>
      <c r="AIW480" s="44"/>
      <c r="AIX480" s="44"/>
      <c r="AIY480" s="44"/>
      <c r="AIZ480" s="44"/>
      <c r="AJA480" s="44"/>
      <c r="AJB480" s="44"/>
      <c r="AJC480" s="44"/>
      <c r="AJD480" s="44"/>
      <c r="AJE480" s="44"/>
      <c r="AJF480" s="44"/>
      <c r="AJG480" s="44"/>
      <c r="AJH480" s="44"/>
      <c r="AJI480" s="44"/>
      <c r="AJJ480" s="44"/>
      <c r="AJK480" s="44"/>
      <c r="AJL480" s="44"/>
      <c r="AJM480" s="44"/>
      <c r="AJN480" s="44"/>
      <c r="AJO480" s="44"/>
      <c r="AJP480" s="44"/>
      <c r="AJQ480" s="44"/>
      <c r="AJR480" s="44"/>
      <c r="AJS480" s="44"/>
      <c r="AJT480" s="44"/>
      <c r="AJU480" s="44"/>
      <c r="AJV480" s="44"/>
      <c r="AJW480" s="44"/>
      <c r="AJX480" s="44"/>
      <c r="AJY480" s="44"/>
      <c r="AJZ480" s="44"/>
      <c r="AKA480" s="44"/>
      <c r="AKB480" s="44"/>
      <c r="AKC480" s="44"/>
      <c r="AKD480" s="44"/>
      <c r="AKE480" s="44"/>
      <c r="AKF480" s="44"/>
      <c r="AKG480" s="44"/>
      <c r="AKH480" s="44"/>
      <c r="AKI480" s="44"/>
      <c r="AKJ480" s="44"/>
      <c r="AKK480" s="44"/>
      <c r="AKL480" s="44"/>
      <c r="AKM480" s="44"/>
      <c r="AKN480" s="44"/>
      <c r="AKO480" s="44"/>
      <c r="AKP480" s="44"/>
      <c r="AKQ480" s="44"/>
      <c r="AKR480" s="44"/>
      <c r="AKS480" s="44"/>
      <c r="AKT480" s="44"/>
      <c r="AKU480" s="44"/>
      <c r="AKV480" s="44"/>
      <c r="AKW480" s="44"/>
      <c r="AKX480" s="44"/>
      <c r="AKY480" s="44"/>
      <c r="AKZ480" s="44"/>
      <c r="ALA480" s="44"/>
      <c r="ALB480" s="44"/>
      <c r="ALC480" s="44"/>
      <c r="ALD480" s="44"/>
      <c r="ALE480" s="44"/>
      <c r="ALF480" s="44"/>
      <c r="ALG480" s="44"/>
      <c r="ALH480" s="44"/>
      <c r="ALI480" s="44"/>
      <c r="ALJ480" s="44"/>
      <c r="ALK480" s="44"/>
      <c r="ALL480" s="44"/>
      <c r="ALM480" s="44"/>
      <c r="ALN480" s="44"/>
      <c r="ALO480" s="44"/>
      <c r="ALP480" s="44"/>
      <c r="ALQ480" s="44"/>
      <c r="ALR480" s="44"/>
      <c r="ALS480" s="44"/>
      <c r="ALT480" s="44"/>
      <c r="ALU480" s="44"/>
      <c r="ALV480" s="44"/>
      <c r="ALW480" s="44"/>
      <c r="ALX480" s="44"/>
      <c r="ALY480" s="44"/>
      <c r="ALZ480" s="44"/>
      <c r="AMA480" s="44"/>
      <c r="AMB480" s="44"/>
      <c r="AMC480" s="44"/>
      <c r="AMD480" s="44"/>
      <c r="AME480" s="44"/>
      <c r="AMF480" s="44"/>
      <c r="AMG480" s="44"/>
      <c r="AMH480" s="44"/>
      <c r="AMI480" s="44"/>
      <c r="AMJ480" s="44"/>
      <c r="AMK480" s="44"/>
      <c r="AML480" s="44"/>
      <c r="AMM480" s="44"/>
      <c r="AMN480" s="44"/>
      <c r="AMO480" s="44"/>
      <c r="AMP480" s="44"/>
      <c r="AMQ480" s="44"/>
      <c r="AMR480" s="44"/>
      <c r="AMS480" s="44"/>
      <c r="AMT480" s="44"/>
      <c r="AMU480" s="44"/>
      <c r="AMV480" s="44"/>
      <c r="AMW480" s="44"/>
      <c r="AMX480" s="44"/>
      <c r="AMY480" s="44"/>
      <c r="AMZ480" s="44"/>
      <c r="ANA480" s="44"/>
      <c r="ANB480" s="44"/>
      <c r="ANC480" s="44"/>
      <c r="AND480" s="44"/>
      <c r="ANE480" s="44"/>
      <c r="ANF480" s="44"/>
      <c r="ANG480" s="44"/>
      <c r="ANH480" s="44"/>
      <c r="ANI480" s="44"/>
      <c r="ANJ480" s="44"/>
      <c r="ANK480" s="44"/>
      <c r="ANL480" s="44"/>
      <c r="ANM480" s="44"/>
      <c r="ANN480" s="44"/>
      <c r="ANO480" s="44"/>
      <c r="ANP480" s="44"/>
      <c r="ANQ480" s="44"/>
      <c r="ANR480" s="44"/>
      <c r="ANS480" s="44"/>
      <c r="ANT480" s="44"/>
      <c r="ANU480" s="44"/>
      <c r="ANV480" s="44"/>
      <c r="ANW480" s="44"/>
      <c r="ANX480" s="44"/>
      <c r="ANY480" s="44"/>
      <c r="ANZ480" s="44"/>
      <c r="AOA480" s="44"/>
      <c r="AOB480" s="44"/>
      <c r="AOC480" s="44"/>
      <c r="AOD480" s="44"/>
      <c r="AOE480" s="44"/>
      <c r="AOF480" s="44"/>
      <c r="AOG480" s="44"/>
      <c r="AOH480" s="44"/>
      <c r="AOI480" s="44"/>
      <c r="AOJ480" s="44"/>
      <c r="AOK480" s="44"/>
      <c r="AOL480" s="44"/>
      <c r="AOM480" s="44"/>
      <c r="AON480" s="44"/>
      <c r="AOO480" s="44"/>
      <c r="AOP480" s="44"/>
      <c r="AOQ480" s="44"/>
      <c r="AOR480" s="44"/>
      <c r="AOS480" s="44"/>
      <c r="AOT480" s="44"/>
      <c r="AOU480" s="44"/>
      <c r="AOV480" s="44"/>
      <c r="AOW480" s="44"/>
      <c r="AOX480" s="44"/>
      <c r="AOY480" s="44"/>
      <c r="AOZ480" s="44"/>
      <c r="APA480" s="44"/>
      <c r="APB480" s="44"/>
      <c r="APC480" s="44"/>
      <c r="APD480" s="44"/>
      <c r="APE480" s="44"/>
      <c r="APF480" s="44"/>
      <c r="APG480" s="44"/>
      <c r="APH480" s="44"/>
      <c r="API480" s="44"/>
      <c r="APJ480" s="44"/>
      <c r="APK480" s="44"/>
      <c r="APL480" s="44"/>
      <c r="APM480" s="44"/>
      <c r="APN480" s="44"/>
      <c r="APO480" s="44"/>
      <c r="APP480" s="44"/>
      <c r="APQ480" s="44"/>
      <c r="APR480" s="44"/>
      <c r="APS480" s="44"/>
      <c r="APT480" s="44"/>
      <c r="APU480" s="44"/>
      <c r="APV480" s="44"/>
      <c r="APW480" s="44"/>
      <c r="APX480" s="44"/>
      <c r="APY480" s="44"/>
      <c r="APZ480" s="44"/>
      <c r="AQA480" s="44"/>
      <c r="AQB480" s="44"/>
      <c r="AQC480" s="44"/>
      <c r="AQD480" s="44"/>
      <c r="AQE480" s="44"/>
      <c r="AQF480" s="44"/>
      <c r="AQG480" s="44"/>
      <c r="AQH480" s="44"/>
      <c r="AQI480" s="44"/>
      <c r="AQJ480" s="44"/>
      <c r="AQK480" s="44"/>
      <c r="AQL480" s="44"/>
      <c r="AQM480" s="44"/>
      <c r="AQN480" s="44"/>
      <c r="AQO480" s="44"/>
      <c r="AQP480" s="44"/>
      <c r="AQQ480" s="44"/>
      <c r="AQR480" s="44"/>
      <c r="AQS480" s="44"/>
      <c r="AQT480" s="44"/>
      <c r="AQU480" s="44"/>
      <c r="AQV480" s="44"/>
      <c r="AQW480" s="44"/>
      <c r="AQX480" s="44"/>
      <c r="AQY480" s="44"/>
      <c r="AQZ480" s="44"/>
      <c r="ARA480" s="44"/>
      <c r="ARB480" s="44"/>
      <c r="ARC480" s="44"/>
      <c r="ARD480" s="44"/>
      <c r="ARE480" s="44"/>
      <c r="ARF480" s="44"/>
      <c r="ARG480" s="44"/>
      <c r="ARH480" s="44"/>
      <c r="ARI480" s="44"/>
      <c r="ARJ480" s="44"/>
      <c r="ARK480" s="44"/>
      <c r="ARL480" s="44"/>
      <c r="ARM480" s="44"/>
      <c r="ARN480" s="44"/>
      <c r="ARO480" s="44"/>
      <c r="ARP480" s="44"/>
      <c r="ARQ480" s="44"/>
      <c r="ARR480" s="44"/>
      <c r="ARS480" s="44"/>
      <c r="ART480" s="44"/>
      <c r="ARU480" s="44"/>
      <c r="ARV480" s="44"/>
      <c r="ARW480" s="44"/>
      <c r="ARX480" s="44"/>
      <c r="ARY480" s="44"/>
      <c r="ARZ480" s="44"/>
      <c r="ASA480" s="44"/>
      <c r="ASB480" s="44"/>
      <c r="ASC480" s="44"/>
      <c r="ASD480" s="44"/>
      <c r="ASE480" s="44"/>
      <c r="ASF480" s="44"/>
      <c r="ASG480" s="44"/>
      <c r="ASH480" s="44"/>
      <c r="ASI480" s="44"/>
      <c r="ASJ480" s="44"/>
      <c r="ASK480" s="44"/>
      <c r="ASL480" s="44"/>
      <c r="ASM480" s="44"/>
      <c r="ASN480" s="44"/>
      <c r="ASO480" s="44"/>
      <c r="ASP480" s="44"/>
      <c r="ASQ480" s="44"/>
      <c r="ASR480" s="44"/>
      <c r="ASS480" s="44"/>
      <c r="AST480" s="44"/>
      <c r="ASU480" s="44"/>
      <c r="ASV480" s="44"/>
      <c r="ASW480" s="44"/>
      <c r="ASX480" s="44"/>
      <c r="ASY480" s="44"/>
      <c r="ASZ480" s="44"/>
      <c r="ATA480" s="44"/>
      <c r="ATB480" s="44"/>
      <c r="ATC480" s="44"/>
      <c r="ATD480" s="44"/>
      <c r="ATE480" s="44"/>
      <c r="ATF480" s="44"/>
      <c r="ATG480" s="44"/>
      <c r="ATH480" s="44"/>
      <c r="ATI480" s="44"/>
      <c r="ATJ480" s="44"/>
      <c r="ATK480" s="44"/>
      <c r="ATL480" s="44"/>
      <c r="ATM480" s="44"/>
      <c r="ATN480" s="44"/>
      <c r="ATO480" s="44"/>
      <c r="ATP480" s="44"/>
      <c r="ATQ480" s="44"/>
      <c r="ATR480" s="44"/>
      <c r="ATS480" s="44"/>
      <c r="ATT480" s="44"/>
      <c r="ATU480" s="44"/>
      <c r="ATV480" s="44"/>
      <c r="ATW480" s="44"/>
      <c r="ATX480" s="44"/>
      <c r="ATY480" s="44"/>
      <c r="ATZ480" s="44"/>
      <c r="AUA480" s="44"/>
      <c r="AUB480" s="44"/>
      <c r="AUC480" s="44"/>
      <c r="AUD480" s="44"/>
      <c r="AUE480" s="44"/>
      <c r="AUF480" s="44"/>
      <c r="AUG480" s="44"/>
      <c r="AUH480" s="44"/>
      <c r="AUI480" s="44"/>
      <c r="AUJ480" s="44"/>
      <c r="AUK480" s="44"/>
      <c r="AUL480" s="44"/>
      <c r="AUM480" s="44"/>
      <c r="AUN480" s="44"/>
      <c r="AUO480" s="44"/>
      <c r="AUP480" s="44"/>
      <c r="AUQ480" s="44"/>
      <c r="AUR480" s="44"/>
      <c r="AUS480" s="44"/>
      <c r="AUT480" s="44"/>
      <c r="AUU480" s="44"/>
      <c r="AUV480" s="44"/>
      <c r="AUW480" s="44"/>
      <c r="AUX480" s="44"/>
      <c r="AUY480" s="44"/>
      <c r="AUZ480" s="44"/>
      <c r="AVA480" s="44"/>
      <c r="AVB480" s="44"/>
      <c r="AVC480" s="44"/>
      <c r="AVD480" s="44"/>
      <c r="AVE480" s="44"/>
      <c r="AVF480" s="44"/>
      <c r="AVG480" s="44"/>
      <c r="AVH480" s="44"/>
      <c r="AVI480" s="44"/>
      <c r="AVJ480" s="44"/>
      <c r="AVK480" s="44"/>
      <c r="AVL480" s="44"/>
      <c r="AVM480" s="44"/>
      <c r="AVN480" s="44"/>
      <c r="AVO480" s="44"/>
      <c r="AVP480" s="44"/>
      <c r="AVQ480" s="44"/>
      <c r="AVR480" s="44"/>
      <c r="AVS480" s="44"/>
      <c r="AVT480" s="44"/>
      <c r="AVU480" s="44"/>
      <c r="AVV480" s="44"/>
      <c r="AVW480" s="44"/>
      <c r="AVX480" s="44"/>
      <c r="AVY480" s="44"/>
      <c r="AVZ480" s="44"/>
      <c r="AWA480" s="44"/>
      <c r="AWB480" s="44"/>
      <c r="AWC480" s="44"/>
      <c r="AWD480" s="44"/>
      <c r="AWE480" s="44"/>
      <c r="AWF480" s="44"/>
      <c r="AWG480" s="44"/>
      <c r="AWH480" s="44"/>
      <c r="AWI480" s="44"/>
      <c r="AWJ480" s="44"/>
      <c r="AWK480" s="44"/>
      <c r="AWL480" s="44"/>
      <c r="AWM480" s="44"/>
      <c r="AWN480" s="44"/>
      <c r="AWO480" s="44"/>
      <c r="AWP480" s="44"/>
      <c r="AWQ480" s="44"/>
      <c r="AWR480" s="44"/>
      <c r="AWS480" s="44"/>
      <c r="AWT480" s="44"/>
      <c r="AWU480" s="44"/>
      <c r="AWV480" s="44"/>
      <c r="AWW480" s="44"/>
      <c r="AWX480" s="44"/>
      <c r="AWY480" s="44"/>
      <c r="AWZ480" s="44"/>
      <c r="AXA480" s="44"/>
      <c r="AXB480" s="44"/>
      <c r="AXC480" s="44"/>
      <c r="AXD480" s="44"/>
      <c r="AXE480" s="44"/>
      <c r="AXF480" s="44"/>
      <c r="AXG480" s="44"/>
      <c r="AXH480" s="44"/>
      <c r="AXI480" s="44"/>
      <c r="AXJ480" s="44"/>
      <c r="AXK480" s="44"/>
      <c r="AXL480" s="44"/>
      <c r="AXM480" s="44"/>
      <c r="AXN480" s="44"/>
      <c r="AXO480" s="44"/>
      <c r="AXP480" s="44"/>
      <c r="AXQ480" s="44"/>
      <c r="AXR480" s="44"/>
      <c r="AXS480" s="44"/>
      <c r="AXT480" s="44"/>
      <c r="AXU480" s="44"/>
      <c r="AXV480" s="44"/>
      <c r="AXW480" s="44"/>
      <c r="AXX480" s="44"/>
      <c r="AXY480" s="44"/>
      <c r="AXZ480" s="44"/>
      <c r="AYA480" s="44"/>
      <c r="AYB480" s="44"/>
      <c r="AYC480" s="44"/>
      <c r="AYD480" s="44"/>
      <c r="AYE480" s="44"/>
      <c r="AYF480" s="44"/>
      <c r="AYG480" s="44"/>
      <c r="AYH480" s="44"/>
      <c r="AYI480" s="44"/>
      <c r="AYJ480" s="44"/>
      <c r="AYK480" s="44"/>
      <c r="AYL480" s="44"/>
      <c r="AYM480" s="44"/>
      <c r="AYN480" s="44"/>
      <c r="AYO480" s="44"/>
      <c r="AYP480" s="44"/>
      <c r="AYQ480" s="44"/>
      <c r="AYR480" s="44"/>
      <c r="AYS480" s="44"/>
      <c r="AYT480" s="44"/>
      <c r="AYU480" s="44"/>
      <c r="AYV480" s="44"/>
      <c r="AYW480" s="44"/>
      <c r="AYX480" s="44"/>
      <c r="AYY480" s="44"/>
      <c r="AYZ480" s="44"/>
      <c r="AZA480" s="44"/>
      <c r="AZB480" s="44"/>
      <c r="AZC480" s="44"/>
      <c r="AZD480" s="44"/>
      <c r="AZE480" s="44"/>
      <c r="AZF480" s="44"/>
      <c r="AZG480" s="44"/>
      <c r="AZH480" s="44"/>
      <c r="AZI480" s="44"/>
      <c r="AZJ480" s="44"/>
      <c r="AZK480" s="44"/>
      <c r="AZL480" s="44"/>
      <c r="AZM480" s="44"/>
      <c r="AZN480" s="44"/>
      <c r="AZO480" s="44"/>
      <c r="AZP480" s="44"/>
      <c r="AZQ480" s="44"/>
      <c r="AZR480" s="44"/>
      <c r="AZS480" s="44"/>
      <c r="AZT480" s="44"/>
      <c r="AZU480" s="44"/>
      <c r="AZV480" s="44"/>
      <c r="AZW480" s="44"/>
      <c r="AZX480" s="44"/>
      <c r="AZY480" s="44"/>
      <c r="AZZ480" s="44"/>
      <c r="BAA480" s="44"/>
      <c r="BAB480" s="44"/>
      <c r="BAC480" s="44"/>
      <c r="BAD480" s="44"/>
      <c r="BAE480" s="44"/>
      <c r="BAF480" s="44"/>
      <c r="BAG480" s="44"/>
      <c r="BAH480" s="44"/>
      <c r="BAI480" s="44"/>
      <c r="BAJ480" s="44"/>
      <c r="BAK480" s="44"/>
      <c r="BAL480" s="44"/>
      <c r="BAM480" s="44"/>
      <c r="BAN480" s="44"/>
      <c r="BAO480" s="44"/>
      <c r="BAP480" s="44"/>
      <c r="BAQ480" s="44"/>
      <c r="BAR480" s="44"/>
      <c r="BAS480" s="44"/>
      <c r="BAT480" s="44"/>
      <c r="BAU480" s="44"/>
      <c r="BAV480" s="44"/>
      <c r="BAW480" s="44"/>
      <c r="BAX480" s="44"/>
      <c r="BAY480" s="44"/>
      <c r="BAZ480" s="44"/>
      <c r="BBA480" s="44"/>
      <c r="BBB480" s="44"/>
      <c r="BBC480" s="44"/>
      <c r="BBD480" s="44"/>
      <c r="BBE480" s="44"/>
      <c r="BBF480" s="44"/>
      <c r="BBG480" s="44"/>
      <c r="BBH480" s="44"/>
      <c r="BBI480" s="44"/>
      <c r="BBJ480" s="44"/>
      <c r="BBK480" s="44"/>
      <c r="BBL480" s="44"/>
      <c r="BBM480" s="44"/>
      <c r="BBN480" s="44"/>
      <c r="BBO480" s="44"/>
      <c r="BBP480" s="44"/>
      <c r="BBQ480" s="44"/>
      <c r="BBR480" s="44"/>
      <c r="BBS480" s="44"/>
      <c r="BBT480" s="44"/>
      <c r="BBU480" s="44"/>
      <c r="BBV480" s="44"/>
      <c r="BBW480" s="44"/>
      <c r="BBX480" s="44"/>
      <c r="BBY480" s="44"/>
      <c r="BBZ480" s="44"/>
      <c r="BCA480" s="44"/>
      <c r="BCB480" s="44"/>
      <c r="BCC480" s="44"/>
      <c r="BCD480" s="44"/>
      <c r="BCE480" s="44"/>
      <c r="BCF480" s="44"/>
      <c r="BCG480" s="44"/>
      <c r="BCH480" s="44"/>
      <c r="BCI480" s="44"/>
      <c r="BCJ480" s="44"/>
      <c r="BCK480" s="44"/>
      <c r="BCL480" s="44"/>
      <c r="BCM480" s="44"/>
      <c r="BCN480" s="44"/>
      <c r="BCO480" s="44"/>
      <c r="BCP480" s="44"/>
      <c r="BCQ480" s="44"/>
      <c r="BCR480" s="44"/>
      <c r="BCS480" s="44"/>
      <c r="BCT480" s="44"/>
      <c r="BCU480" s="44"/>
      <c r="BCV480" s="44"/>
      <c r="BCW480" s="44"/>
      <c r="BCX480" s="44"/>
      <c r="BCY480" s="44"/>
      <c r="BCZ480" s="44"/>
      <c r="BDA480" s="44"/>
      <c r="BDB480" s="44"/>
      <c r="BDC480" s="44"/>
      <c r="BDD480" s="44"/>
      <c r="BDE480" s="44"/>
      <c r="BDF480" s="44"/>
      <c r="BDG480" s="44"/>
      <c r="BDH480" s="44"/>
      <c r="BDI480" s="44"/>
      <c r="BDJ480" s="44"/>
      <c r="BDK480" s="44"/>
      <c r="BDL480" s="44"/>
      <c r="BDM480" s="44"/>
      <c r="BDN480" s="44"/>
      <c r="BDO480" s="44"/>
      <c r="BDP480" s="44"/>
      <c r="BDQ480" s="44"/>
      <c r="BDR480" s="44"/>
      <c r="BDS480" s="44"/>
      <c r="BDT480" s="44"/>
      <c r="BDU480" s="44"/>
      <c r="BDV480" s="44"/>
      <c r="BDW480" s="44"/>
      <c r="BDX480" s="44"/>
      <c r="BDY480" s="44"/>
      <c r="BDZ480" s="44"/>
      <c r="BEA480" s="44"/>
      <c r="BEB480" s="44"/>
      <c r="BEC480" s="44"/>
      <c r="BED480" s="44"/>
      <c r="BEE480" s="44"/>
      <c r="BEF480" s="44"/>
      <c r="BEG480" s="44"/>
      <c r="BEH480" s="44"/>
      <c r="BEI480" s="44"/>
      <c r="BEJ480" s="44"/>
      <c r="BEK480" s="44"/>
      <c r="BEL480" s="44"/>
      <c r="BEM480" s="44"/>
      <c r="BEN480" s="44"/>
      <c r="BEO480" s="44"/>
      <c r="BEP480" s="44"/>
      <c r="BEQ480" s="44"/>
      <c r="BER480" s="44"/>
      <c r="BES480" s="44"/>
      <c r="BET480" s="44"/>
      <c r="BEU480" s="44"/>
      <c r="BEV480" s="44"/>
      <c r="BEW480" s="44"/>
      <c r="BEX480" s="44"/>
      <c r="BEY480" s="44"/>
      <c r="BEZ480" s="44"/>
      <c r="BFA480" s="44"/>
      <c r="BFB480" s="44"/>
      <c r="BFC480" s="44"/>
      <c r="BFD480" s="44"/>
      <c r="BFE480" s="44"/>
      <c r="BFF480" s="44"/>
      <c r="BFG480" s="44"/>
      <c r="BFH480" s="44"/>
      <c r="BFI480" s="44"/>
      <c r="BFJ480" s="44"/>
      <c r="BFK480" s="44"/>
      <c r="BFL480" s="44"/>
      <c r="BFM480" s="44"/>
      <c r="BFN480" s="44"/>
      <c r="BFO480" s="44"/>
      <c r="BFP480" s="44"/>
      <c r="BFQ480" s="44"/>
      <c r="BFR480" s="44"/>
      <c r="BFS480" s="44"/>
      <c r="BFT480" s="44"/>
      <c r="BFU480" s="44"/>
      <c r="BFV480" s="44"/>
      <c r="BFW480" s="44"/>
      <c r="BFX480" s="44"/>
      <c r="BFY480" s="44"/>
      <c r="BFZ480" s="44"/>
      <c r="BGA480" s="44"/>
      <c r="BGB480" s="44"/>
      <c r="BGC480" s="44"/>
      <c r="BGD480" s="44"/>
      <c r="BGE480" s="44"/>
      <c r="BGF480" s="44"/>
      <c r="BGG480" s="44"/>
      <c r="BGH480" s="44"/>
      <c r="BGI480" s="44"/>
      <c r="BGJ480" s="44"/>
      <c r="BGK480" s="44"/>
      <c r="BGL480" s="44"/>
      <c r="BGM480" s="44"/>
      <c r="BGN480" s="44"/>
      <c r="BGO480" s="44"/>
      <c r="BGP480" s="44"/>
      <c r="BGQ480" s="44"/>
      <c r="BGR480" s="44"/>
      <c r="BGS480" s="44"/>
      <c r="BGT480" s="44"/>
      <c r="BGU480" s="44"/>
      <c r="BGV480" s="44"/>
      <c r="BGW480" s="44"/>
      <c r="BGX480" s="44"/>
      <c r="BGY480" s="44"/>
      <c r="BGZ480" s="44"/>
      <c r="BHA480" s="44"/>
      <c r="BHB480" s="44"/>
      <c r="BHC480" s="44"/>
      <c r="BHD480" s="44"/>
      <c r="BHE480" s="44"/>
      <c r="BHF480" s="44"/>
      <c r="BHG480" s="44"/>
      <c r="BHH480" s="44"/>
      <c r="BHI480" s="44"/>
      <c r="BHJ480" s="44"/>
      <c r="BHK480" s="44"/>
      <c r="BHL480" s="44"/>
      <c r="BHM480" s="44"/>
      <c r="BHN480" s="44"/>
      <c r="BHO480" s="44"/>
      <c r="BHP480" s="44"/>
      <c r="BHQ480" s="44"/>
      <c r="BHR480" s="44"/>
      <c r="BHS480" s="44"/>
      <c r="BHT480" s="44"/>
      <c r="BHU480" s="44"/>
      <c r="BHV480" s="44"/>
      <c r="BHW480" s="44"/>
      <c r="BHX480" s="44"/>
      <c r="BHY480" s="44"/>
      <c r="BHZ480" s="44"/>
      <c r="BIA480" s="44"/>
      <c r="BIB480" s="44"/>
      <c r="BIC480" s="44"/>
      <c r="BID480" s="44"/>
      <c r="BIE480" s="44"/>
      <c r="BIF480" s="44"/>
      <c r="BIG480" s="44"/>
      <c r="BIH480" s="44"/>
      <c r="BII480" s="44"/>
      <c r="BIJ480" s="44"/>
      <c r="BIK480" s="44"/>
      <c r="BIL480" s="44"/>
      <c r="BIM480" s="44"/>
      <c r="BIN480" s="44"/>
      <c r="BIO480" s="44"/>
      <c r="BIP480" s="44"/>
      <c r="BIQ480" s="44"/>
      <c r="BIR480" s="44"/>
      <c r="BIS480" s="44"/>
      <c r="BIT480" s="44"/>
      <c r="BIU480" s="44"/>
      <c r="BIV480" s="44"/>
      <c r="BIW480" s="44"/>
      <c r="BIX480" s="44"/>
      <c r="BIY480" s="44"/>
      <c r="BIZ480" s="44"/>
      <c r="BJA480" s="44"/>
      <c r="BJB480" s="44"/>
      <c r="BJC480" s="44"/>
      <c r="BJD480" s="44"/>
      <c r="BJE480" s="44"/>
      <c r="BJF480" s="44"/>
      <c r="BJG480" s="44"/>
      <c r="BJH480" s="44"/>
      <c r="BJI480" s="44"/>
      <c r="BJJ480" s="44"/>
      <c r="BJK480" s="44"/>
      <c r="BJL480" s="44"/>
      <c r="BJM480" s="44"/>
      <c r="BJN480" s="44"/>
      <c r="BJO480" s="44"/>
      <c r="BJP480" s="44"/>
      <c r="BJQ480" s="44"/>
      <c r="BJR480" s="44"/>
      <c r="BJS480" s="44"/>
      <c r="BJT480" s="44"/>
      <c r="BJU480" s="44"/>
      <c r="BJV480" s="44"/>
      <c r="BJW480" s="44"/>
      <c r="BJX480" s="44"/>
      <c r="BJY480" s="44"/>
      <c r="BJZ480" s="44"/>
      <c r="BKA480" s="44"/>
      <c r="BKB480" s="44"/>
      <c r="BKC480" s="44"/>
      <c r="BKD480" s="44"/>
      <c r="BKE480" s="44"/>
      <c r="BKF480" s="44"/>
      <c r="BKG480" s="44"/>
      <c r="BKH480" s="44"/>
      <c r="BKI480" s="44"/>
      <c r="BKJ480" s="44"/>
      <c r="BKK480" s="44"/>
      <c r="BKL480" s="44"/>
      <c r="BKM480" s="44"/>
      <c r="BKN480" s="44"/>
      <c r="BKO480" s="44"/>
      <c r="BKP480" s="44"/>
      <c r="BKQ480" s="44"/>
      <c r="BKR480" s="44"/>
      <c r="BKS480" s="44"/>
      <c r="BKT480" s="44"/>
      <c r="BKU480" s="44"/>
      <c r="BKV480" s="44"/>
      <c r="BKW480" s="44"/>
      <c r="BKX480" s="44"/>
      <c r="BKY480" s="44"/>
      <c r="BKZ480" s="44"/>
      <c r="BLA480" s="44"/>
      <c r="BLB480" s="44"/>
      <c r="BLC480" s="44"/>
      <c r="BLD480" s="44"/>
      <c r="BLE480" s="44"/>
      <c r="BLF480" s="44"/>
      <c r="BLG480" s="44"/>
      <c r="BLH480" s="44"/>
      <c r="BLI480" s="44"/>
      <c r="BLJ480" s="44"/>
      <c r="BLK480" s="44"/>
      <c r="BLL480" s="44"/>
      <c r="BLM480" s="44"/>
      <c r="BLN480" s="44"/>
      <c r="BLO480" s="44"/>
      <c r="BLP480" s="44"/>
      <c r="BLQ480" s="44"/>
      <c r="BLR480" s="44"/>
      <c r="BLS480" s="44"/>
      <c r="BLT480" s="44"/>
      <c r="BLU480" s="44"/>
      <c r="BLV480" s="44"/>
      <c r="BLW480" s="44"/>
      <c r="BLX480" s="44"/>
      <c r="BLY480" s="44"/>
      <c r="BLZ480" s="44"/>
      <c r="BMA480" s="44"/>
      <c r="BMB480" s="44"/>
      <c r="BMC480" s="44"/>
      <c r="BMD480" s="44"/>
      <c r="BME480" s="44"/>
      <c r="BMF480" s="44"/>
      <c r="BMG480" s="44"/>
      <c r="BMH480" s="44"/>
      <c r="BMI480" s="44"/>
      <c r="BMJ480" s="44"/>
      <c r="BMK480" s="44"/>
      <c r="BML480" s="44"/>
      <c r="BMM480" s="44"/>
      <c r="BMN480" s="44"/>
      <c r="BMO480" s="44"/>
      <c r="BMP480" s="44"/>
      <c r="BMQ480" s="44"/>
      <c r="BMR480" s="44"/>
      <c r="BMS480" s="44"/>
      <c r="BMT480" s="44"/>
      <c r="BMU480" s="44"/>
      <c r="BMV480" s="44"/>
      <c r="BMW480" s="44"/>
      <c r="BMX480" s="44"/>
      <c r="BMY480" s="44"/>
      <c r="BMZ480" s="44"/>
      <c r="BNA480" s="44"/>
      <c r="BNB480" s="44"/>
      <c r="BNC480" s="44"/>
      <c r="BND480" s="44"/>
      <c r="BNE480" s="44"/>
      <c r="BNF480" s="44"/>
      <c r="BNG480" s="44"/>
      <c r="BNH480" s="44"/>
      <c r="BNI480" s="44"/>
      <c r="BNJ480" s="44"/>
      <c r="BNK480" s="44"/>
      <c r="BNL480" s="44"/>
      <c r="BNM480" s="44"/>
      <c r="BNN480" s="44"/>
      <c r="BNO480" s="44"/>
      <c r="BNP480" s="44"/>
      <c r="BNQ480" s="44"/>
      <c r="BNR480" s="44"/>
      <c r="BNS480" s="44"/>
      <c r="BNT480" s="44"/>
      <c r="BNU480" s="44"/>
      <c r="BNV480" s="44"/>
      <c r="BNW480" s="44"/>
      <c r="BNX480" s="44"/>
      <c r="BNY480" s="44"/>
      <c r="BNZ480" s="44"/>
      <c r="BOA480" s="44"/>
      <c r="BOB480" s="44"/>
      <c r="BOC480" s="44"/>
      <c r="BOD480" s="44"/>
      <c r="BOE480" s="44"/>
      <c r="BOF480" s="44"/>
      <c r="BOG480" s="44"/>
      <c r="BOH480" s="44"/>
      <c r="BOI480" s="44"/>
      <c r="BOJ480" s="44"/>
      <c r="BOK480" s="44"/>
      <c r="BOL480" s="44"/>
      <c r="BOM480" s="44"/>
      <c r="BON480" s="44"/>
      <c r="BOO480" s="44"/>
      <c r="BOP480" s="44"/>
      <c r="BOQ480" s="44"/>
      <c r="BOR480" s="44"/>
      <c r="BOS480" s="44"/>
      <c r="BOT480" s="44"/>
      <c r="BOU480" s="44"/>
      <c r="BOV480" s="44"/>
      <c r="BOW480" s="44"/>
      <c r="BOX480" s="44"/>
      <c r="BOY480" s="44"/>
      <c r="BOZ480" s="44"/>
      <c r="BPA480" s="44"/>
      <c r="BPB480" s="44"/>
      <c r="BPC480" s="44"/>
      <c r="BPD480" s="44"/>
      <c r="BPE480" s="44"/>
      <c r="BPF480" s="44"/>
      <c r="BPG480" s="44"/>
      <c r="BPH480" s="44"/>
      <c r="BPI480" s="44"/>
      <c r="BPJ480" s="44"/>
      <c r="BPK480" s="44"/>
      <c r="BPL480" s="44"/>
      <c r="BPM480" s="44"/>
      <c r="BPN480" s="44"/>
      <c r="BPO480" s="44"/>
      <c r="BPP480" s="44"/>
      <c r="BPQ480" s="44"/>
      <c r="BPR480" s="44"/>
      <c r="BPS480" s="44"/>
      <c r="BPT480" s="44"/>
      <c r="BPU480" s="44"/>
      <c r="BPV480" s="44"/>
      <c r="BPW480" s="44"/>
      <c r="BPX480" s="44"/>
      <c r="BPY480" s="44"/>
      <c r="BPZ480" s="44"/>
      <c r="BQA480" s="44"/>
      <c r="BQB480" s="44"/>
      <c r="BQC480" s="44"/>
      <c r="BQD480" s="44"/>
      <c r="BQE480" s="44"/>
      <c r="BQF480" s="44"/>
      <c r="BQG480" s="44"/>
      <c r="BQH480" s="44"/>
      <c r="BQI480" s="44"/>
      <c r="BQJ480" s="44"/>
      <c r="BQK480" s="44"/>
      <c r="BQL480" s="44"/>
      <c r="BQM480" s="44"/>
      <c r="BQN480" s="44"/>
      <c r="BQO480" s="44"/>
      <c r="BQP480" s="44"/>
      <c r="BQQ480" s="44"/>
      <c r="BQR480" s="44"/>
      <c r="BQS480" s="44"/>
      <c r="BQT480" s="44"/>
      <c r="BQU480" s="44"/>
      <c r="BQV480" s="44"/>
      <c r="BQW480" s="44"/>
      <c r="BQX480" s="44"/>
      <c r="BQY480" s="44"/>
      <c r="BQZ480" s="44"/>
      <c r="BRA480" s="44"/>
      <c r="BRB480" s="44"/>
      <c r="BRC480" s="44"/>
      <c r="BRD480" s="44"/>
      <c r="BRE480" s="44"/>
      <c r="BRF480" s="44"/>
      <c r="BRG480" s="44"/>
      <c r="BRH480" s="44"/>
      <c r="BRI480" s="44"/>
      <c r="BRJ480" s="44"/>
      <c r="BRK480" s="44"/>
      <c r="BRL480" s="44"/>
      <c r="BRM480" s="44"/>
      <c r="BRN480" s="44"/>
      <c r="BRO480" s="44"/>
      <c r="BRP480" s="44"/>
      <c r="BRQ480" s="44"/>
      <c r="BRR480" s="44"/>
      <c r="BRS480" s="44"/>
      <c r="BRT480" s="44"/>
      <c r="BRU480" s="44"/>
      <c r="BRV480" s="44"/>
      <c r="BRW480" s="44"/>
      <c r="BRX480" s="44"/>
      <c r="BRY480" s="44"/>
      <c r="BRZ480" s="44"/>
    </row>
    <row r="481" spans="1:1846" s="125" customFormat="1" x14ac:dyDescent="0.3">
      <c r="A481" s="812"/>
      <c r="B481" s="812"/>
      <c r="C481" s="793"/>
      <c r="D481" s="328" t="s">
        <v>657</v>
      </c>
      <c r="E481" s="542"/>
      <c r="F481" s="328"/>
      <c r="G481" s="393" t="s">
        <v>658</v>
      </c>
      <c r="H481" s="7">
        <f>H482</f>
        <v>45657513</v>
      </c>
      <c r="I481" s="8">
        <f t="shared" ref="I481:K481" si="294">I482</f>
        <v>33657513</v>
      </c>
      <c r="J481" s="8">
        <f t="shared" si="294"/>
        <v>24276000</v>
      </c>
      <c r="K481" s="8">
        <f t="shared" si="294"/>
        <v>24276000</v>
      </c>
      <c r="L481" s="42"/>
      <c r="M481" s="712">
        <v>0</v>
      </c>
      <c r="N481" s="190">
        <v>0</v>
      </c>
      <c r="O481" s="190">
        <v>0</v>
      </c>
      <c r="P481" s="190">
        <v>0</v>
      </c>
      <c r="Q481" s="354"/>
      <c r="R481" s="352">
        <v>0</v>
      </c>
      <c r="S481" s="486">
        <v>0</v>
      </c>
      <c r="T481" s="486">
        <v>0</v>
      </c>
      <c r="U481" s="486">
        <v>0</v>
      </c>
      <c r="V481" s="351"/>
      <c r="W481" s="497">
        <f>H481+M481+R481</f>
        <v>45657513</v>
      </c>
      <c r="X481" s="19">
        <f t="shared" ref="X481:Z482" si="295">I481+N481+S481</f>
        <v>33657513</v>
      </c>
      <c r="Y481" s="19">
        <f t="shared" si="295"/>
        <v>24276000</v>
      </c>
      <c r="Z481" s="155">
        <f t="shared" si="295"/>
        <v>24276000</v>
      </c>
      <c r="AA481" s="897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  <c r="EI481" s="124"/>
      <c r="EJ481" s="124"/>
      <c r="EK481" s="124"/>
      <c r="EL481" s="124"/>
      <c r="EM481" s="124"/>
      <c r="EN481" s="124"/>
      <c r="EO481" s="124"/>
      <c r="EP481" s="124"/>
      <c r="EQ481" s="124"/>
      <c r="ER481" s="124"/>
      <c r="ES481" s="124"/>
      <c r="ET481" s="124"/>
      <c r="EU481" s="124"/>
      <c r="EV481" s="124"/>
      <c r="EW481" s="124"/>
      <c r="EX481" s="124"/>
      <c r="EY481" s="124"/>
      <c r="EZ481" s="124"/>
      <c r="FA481" s="124"/>
      <c r="FB481" s="124"/>
      <c r="FC481" s="124"/>
      <c r="FD481" s="124"/>
      <c r="FE481" s="124"/>
      <c r="FF481" s="124"/>
      <c r="FG481" s="124"/>
      <c r="FH481" s="124"/>
      <c r="FI481" s="124"/>
      <c r="FJ481" s="124"/>
      <c r="FK481" s="124"/>
      <c r="FL481" s="124"/>
      <c r="FM481" s="124"/>
      <c r="FN481" s="124"/>
      <c r="FO481" s="124"/>
      <c r="FP481" s="124"/>
      <c r="FQ481" s="124"/>
      <c r="FR481" s="124"/>
      <c r="FS481" s="124"/>
      <c r="FT481" s="124"/>
      <c r="FU481" s="124"/>
      <c r="FV481" s="124"/>
      <c r="FW481" s="124"/>
      <c r="FX481" s="124"/>
      <c r="FY481" s="124"/>
      <c r="FZ481" s="124"/>
      <c r="GA481" s="124"/>
      <c r="GB481" s="124"/>
      <c r="GC481" s="124"/>
      <c r="GD481" s="124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  <c r="GO481" s="124"/>
      <c r="GP481" s="124"/>
      <c r="GQ481" s="124"/>
      <c r="GR481" s="124"/>
      <c r="GS481" s="124"/>
      <c r="GT481" s="124"/>
      <c r="GU481" s="124"/>
      <c r="GV481" s="124"/>
      <c r="GW481" s="124"/>
      <c r="GX481" s="124"/>
      <c r="GY481" s="124"/>
      <c r="GZ481" s="124"/>
      <c r="HA481" s="124"/>
      <c r="HB481" s="124"/>
      <c r="HC481" s="124"/>
      <c r="HD481" s="124"/>
      <c r="HE481" s="124"/>
      <c r="HF481" s="124"/>
      <c r="HG481" s="124"/>
      <c r="HH481" s="124"/>
      <c r="HI481" s="124"/>
      <c r="HJ481" s="124"/>
      <c r="HK481" s="124"/>
      <c r="HL481" s="124"/>
      <c r="HM481" s="124"/>
      <c r="HN481" s="124"/>
      <c r="HO481" s="124"/>
      <c r="HP481" s="124"/>
      <c r="HQ481" s="124"/>
      <c r="HR481" s="124"/>
      <c r="HS481" s="124"/>
      <c r="HT481" s="124"/>
      <c r="HU481" s="124"/>
      <c r="HV481" s="124"/>
      <c r="HW481" s="124"/>
      <c r="HX481" s="124"/>
      <c r="HY481" s="124"/>
      <c r="HZ481" s="124"/>
      <c r="IA481" s="124"/>
      <c r="IB481" s="124"/>
      <c r="IC481" s="124"/>
      <c r="ID481" s="124"/>
      <c r="IE481" s="124"/>
      <c r="IF481" s="124"/>
      <c r="IG481" s="124"/>
      <c r="IH481" s="124"/>
      <c r="II481" s="124"/>
      <c r="IJ481" s="124"/>
      <c r="IK481" s="124"/>
      <c r="IL481" s="124"/>
      <c r="IM481" s="124"/>
      <c r="IN481" s="124"/>
      <c r="IO481" s="124"/>
      <c r="IP481" s="124"/>
      <c r="IQ481" s="124"/>
      <c r="IR481" s="124"/>
      <c r="IS481" s="124"/>
      <c r="IT481" s="124"/>
      <c r="IU481" s="124"/>
      <c r="IV481" s="124"/>
      <c r="IW481" s="124"/>
      <c r="IX481" s="124"/>
      <c r="IY481" s="124"/>
      <c r="IZ481" s="124"/>
      <c r="JA481" s="124"/>
      <c r="JB481" s="124"/>
      <c r="JC481" s="124"/>
      <c r="JD481" s="124"/>
      <c r="JE481" s="124"/>
      <c r="JF481" s="124"/>
      <c r="JG481" s="124"/>
      <c r="JH481" s="124"/>
      <c r="JI481" s="124"/>
      <c r="JJ481" s="124"/>
      <c r="JK481" s="124"/>
      <c r="JL481" s="124"/>
      <c r="JM481" s="124"/>
      <c r="JN481" s="124"/>
      <c r="JO481" s="124"/>
      <c r="JP481" s="124"/>
      <c r="JQ481" s="124"/>
      <c r="JR481" s="124"/>
      <c r="JS481" s="124"/>
      <c r="JT481" s="124"/>
      <c r="JU481" s="124"/>
      <c r="JV481" s="124"/>
      <c r="JW481" s="124"/>
      <c r="JX481" s="124"/>
      <c r="JY481" s="124"/>
      <c r="JZ481" s="124"/>
      <c r="KA481" s="124"/>
      <c r="KB481" s="124"/>
      <c r="KC481" s="124"/>
      <c r="KD481" s="124"/>
      <c r="KE481" s="124"/>
      <c r="KF481" s="124"/>
      <c r="KG481" s="124"/>
      <c r="KH481" s="124"/>
      <c r="KI481" s="124"/>
      <c r="KJ481" s="124"/>
      <c r="KK481" s="124"/>
      <c r="KL481" s="124"/>
      <c r="KM481" s="124"/>
      <c r="KN481" s="124"/>
      <c r="KO481" s="124"/>
      <c r="KP481" s="124"/>
      <c r="KQ481" s="124"/>
      <c r="KR481" s="124"/>
      <c r="KS481" s="124"/>
      <c r="KT481" s="124"/>
      <c r="KU481" s="124"/>
      <c r="KV481" s="124"/>
      <c r="KW481" s="124"/>
      <c r="KX481" s="124"/>
      <c r="KY481" s="124"/>
      <c r="KZ481" s="124"/>
      <c r="LA481" s="124"/>
      <c r="LB481" s="124"/>
      <c r="LC481" s="124"/>
      <c r="LD481" s="124"/>
      <c r="LE481" s="124"/>
      <c r="LF481" s="124"/>
      <c r="LG481" s="124"/>
      <c r="LH481" s="124"/>
      <c r="LI481" s="124"/>
      <c r="LJ481" s="124"/>
      <c r="LK481" s="124"/>
      <c r="LL481" s="124"/>
      <c r="LM481" s="124"/>
      <c r="LN481" s="124"/>
      <c r="LO481" s="124"/>
      <c r="LP481" s="124"/>
      <c r="LQ481" s="124"/>
      <c r="LR481" s="124"/>
      <c r="LS481" s="124"/>
      <c r="LT481" s="124"/>
      <c r="LU481" s="124"/>
      <c r="LV481" s="124"/>
      <c r="LW481" s="124"/>
      <c r="LX481" s="124"/>
      <c r="LY481" s="124"/>
      <c r="LZ481" s="124"/>
      <c r="MA481" s="124"/>
      <c r="MB481" s="124"/>
      <c r="MC481" s="124"/>
      <c r="MD481" s="124"/>
      <c r="ME481" s="124"/>
      <c r="MF481" s="124"/>
      <c r="MG481" s="124"/>
      <c r="MH481" s="124"/>
      <c r="MI481" s="124"/>
      <c r="MJ481" s="124"/>
      <c r="MK481" s="124"/>
      <c r="ML481" s="124"/>
      <c r="MM481" s="124"/>
      <c r="MN481" s="124"/>
      <c r="MO481" s="124"/>
      <c r="MP481" s="124"/>
      <c r="MQ481" s="124"/>
      <c r="MR481" s="124"/>
      <c r="MS481" s="124"/>
      <c r="MT481" s="124"/>
      <c r="MU481" s="124"/>
      <c r="MV481" s="124"/>
      <c r="MW481" s="124"/>
      <c r="MX481" s="124"/>
      <c r="MY481" s="124"/>
      <c r="MZ481" s="124"/>
      <c r="NA481" s="124"/>
      <c r="NB481" s="124"/>
      <c r="NC481" s="124"/>
      <c r="ND481" s="124"/>
      <c r="NE481" s="124"/>
      <c r="NF481" s="124"/>
      <c r="NG481" s="124"/>
      <c r="NH481" s="124"/>
      <c r="NI481" s="124"/>
      <c r="NJ481" s="124"/>
      <c r="NK481" s="124"/>
      <c r="NL481" s="124"/>
      <c r="NM481" s="124"/>
      <c r="NN481" s="124"/>
      <c r="NO481" s="124"/>
      <c r="NP481" s="124"/>
      <c r="NQ481" s="124"/>
      <c r="NR481" s="124"/>
      <c r="NS481" s="124"/>
      <c r="NT481" s="124"/>
      <c r="NU481" s="124"/>
      <c r="NV481" s="124"/>
      <c r="NW481" s="124"/>
      <c r="NX481" s="124"/>
      <c r="NY481" s="124"/>
      <c r="NZ481" s="124"/>
      <c r="OA481" s="124"/>
      <c r="OB481" s="124"/>
      <c r="OC481" s="124"/>
      <c r="OD481" s="124"/>
      <c r="OE481" s="124"/>
      <c r="OF481" s="124"/>
      <c r="OG481" s="124"/>
      <c r="OH481" s="124"/>
      <c r="OI481" s="124"/>
      <c r="OJ481" s="124"/>
      <c r="OK481" s="124"/>
      <c r="OL481" s="124"/>
      <c r="OM481" s="124"/>
      <c r="ON481" s="124"/>
      <c r="OO481" s="124"/>
      <c r="OP481" s="124"/>
      <c r="OQ481" s="124"/>
      <c r="OR481" s="124"/>
      <c r="OS481" s="124"/>
      <c r="OT481" s="124"/>
      <c r="OU481" s="124"/>
      <c r="OV481" s="124"/>
      <c r="OW481" s="124"/>
      <c r="OX481" s="124"/>
      <c r="OY481" s="124"/>
      <c r="OZ481" s="124"/>
      <c r="PA481" s="124"/>
      <c r="PB481" s="124"/>
      <c r="PC481" s="124"/>
      <c r="PD481" s="124"/>
      <c r="PE481" s="124"/>
      <c r="PF481" s="124"/>
      <c r="PG481" s="124"/>
      <c r="PH481" s="124"/>
      <c r="PI481" s="124"/>
      <c r="PJ481" s="124"/>
      <c r="PK481" s="124"/>
      <c r="PL481" s="124"/>
      <c r="PM481" s="124"/>
      <c r="PN481" s="124"/>
      <c r="PO481" s="124"/>
      <c r="PP481" s="124"/>
      <c r="PQ481" s="124"/>
      <c r="PR481" s="124"/>
      <c r="PS481" s="124"/>
      <c r="PT481" s="124"/>
      <c r="PU481" s="124"/>
      <c r="PV481" s="124"/>
      <c r="PW481" s="124"/>
      <c r="PX481" s="124"/>
      <c r="PY481" s="124"/>
      <c r="PZ481" s="124"/>
      <c r="QA481" s="124"/>
      <c r="QB481" s="124"/>
      <c r="QC481" s="124"/>
      <c r="QD481" s="124"/>
      <c r="QE481" s="124"/>
      <c r="QF481" s="124"/>
      <c r="QG481" s="124"/>
      <c r="QH481" s="124"/>
      <c r="QI481" s="124"/>
      <c r="QJ481" s="124"/>
      <c r="QK481" s="124"/>
      <c r="QL481" s="124"/>
      <c r="QM481" s="124"/>
      <c r="QN481" s="124"/>
      <c r="QO481" s="124"/>
      <c r="QP481" s="124"/>
      <c r="QQ481" s="124"/>
      <c r="QR481" s="124"/>
      <c r="QS481" s="124"/>
      <c r="QT481" s="124"/>
      <c r="QU481" s="124"/>
      <c r="QV481" s="124"/>
      <c r="QW481" s="124"/>
      <c r="QX481" s="124"/>
      <c r="QY481" s="124"/>
      <c r="QZ481" s="124"/>
      <c r="RA481" s="124"/>
      <c r="RB481" s="124"/>
      <c r="RC481" s="124"/>
      <c r="RD481" s="124"/>
      <c r="RE481" s="124"/>
      <c r="RF481" s="124"/>
      <c r="RG481" s="124"/>
      <c r="RH481" s="124"/>
      <c r="RI481" s="124"/>
      <c r="RJ481" s="124"/>
      <c r="RK481" s="124"/>
      <c r="RL481" s="124"/>
      <c r="RM481" s="124"/>
      <c r="RN481" s="124"/>
      <c r="RO481" s="124"/>
      <c r="RP481" s="124"/>
      <c r="RQ481" s="124"/>
      <c r="RR481" s="124"/>
      <c r="RS481" s="124"/>
      <c r="RT481" s="124"/>
      <c r="RU481" s="124"/>
      <c r="RV481" s="124"/>
      <c r="RW481" s="124"/>
      <c r="RX481" s="124"/>
      <c r="RY481" s="124"/>
      <c r="RZ481" s="124"/>
      <c r="SA481" s="124"/>
      <c r="SB481" s="124"/>
      <c r="SC481" s="124"/>
      <c r="SD481" s="124"/>
      <c r="SE481" s="124"/>
      <c r="SF481" s="124"/>
      <c r="SG481" s="124"/>
      <c r="SH481" s="124"/>
      <c r="SI481" s="124"/>
      <c r="SJ481" s="124"/>
      <c r="SK481" s="124"/>
      <c r="SL481" s="124"/>
      <c r="SM481" s="124"/>
      <c r="SN481" s="124"/>
      <c r="SO481" s="124"/>
      <c r="SP481" s="124"/>
      <c r="SQ481" s="124"/>
      <c r="SR481" s="124"/>
      <c r="SS481" s="124"/>
      <c r="ST481" s="124"/>
      <c r="SU481" s="124"/>
      <c r="SV481" s="124"/>
      <c r="SW481" s="124"/>
      <c r="SX481" s="124"/>
      <c r="SY481" s="124"/>
      <c r="SZ481" s="124"/>
      <c r="TA481" s="124"/>
      <c r="TB481" s="124"/>
      <c r="TC481" s="124"/>
      <c r="TD481" s="124"/>
      <c r="TE481" s="124"/>
      <c r="TF481" s="124"/>
      <c r="TG481" s="124"/>
      <c r="TH481" s="124"/>
      <c r="TI481" s="124"/>
      <c r="TJ481" s="124"/>
      <c r="TK481" s="124"/>
      <c r="TL481" s="124"/>
      <c r="TM481" s="124"/>
      <c r="TN481" s="124"/>
      <c r="TO481" s="124"/>
      <c r="TP481" s="124"/>
      <c r="TQ481" s="124"/>
      <c r="TR481" s="124"/>
      <c r="TS481" s="124"/>
      <c r="TT481" s="124"/>
      <c r="TU481" s="124"/>
      <c r="TV481" s="124"/>
      <c r="TW481" s="124"/>
      <c r="TX481" s="124"/>
      <c r="TY481" s="124"/>
      <c r="TZ481" s="124"/>
      <c r="UA481" s="124"/>
      <c r="UB481" s="124"/>
      <c r="UC481" s="124"/>
      <c r="UD481" s="124"/>
      <c r="UE481" s="124"/>
      <c r="UF481" s="124"/>
      <c r="UG481" s="124"/>
      <c r="UH481" s="124"/>
      <c r="UI481" s="124"/>
      <c r="UJ481" s="124"/>
      <c r="UK481" s="124"/>
      <c r="UL481" s="124"/>
      <c r="UM481" s="124"/>
      <c r="UN481" s="124"/>
      <c r="UO481" s="124"/>
      <c r="UP481" s="124"/>
      <c r="UQ481" s="124"/>
      <c r="UR481" s="124"/>
      <c r="US481" s="124"/>
      <c r="UT481" s="124"/>
      <c r="UU481" s="124"/>
      <c r="UV481" s="124"/>
      <c r="UW481" s="124"/>
      <c r="UX481" s="124"/>
      <c r="UY481" s="124"/>
      <c r="UZ481" s="124"/>
      <c r="VA481" s="124"/>
      <c r="VB481" s="124"/>
      <c r="VC481" s="124"/>
      <c r="VD481" s="124"/>
      <c r="VE481" s="124"/>
      <c r="VF481" s="124"/>
      <c r="VG481" s="124"/>
      <c r="VH481" s="124"/>
      <c r="VI481" s="124"/>
      <c r="VJ481" s="124"/>
      <c r="VK481" s="124"/>
      <c r="VL481" s="124"/>
      <c r="VM481" s="124"/>
      <c r="VN481" s="124"/>
      <c r="VO481" s="124"/>
      <c r="VP481" s="124"/>
      <c r="VQ481" s="124"/>
      <c r="VR481" s="124"/>
      <c r="VS481" s="124"/>
      <c r="VT481" s="124"/>
      <c r="VU481" s="124"/>
      <c r="VV481" s="124"/>
      <c r="VW481" s="124"/>
      <c r="VX481" s="124"/>
      <c r="VY481" s="124"/>
      <c r="VZ481" s="124"/>
      <c r="WA481" s="124"/>
      <c r="WB481" s="124"/>
      <c r="WC481" s="124"/>
      <c r="WD481" s="124"/>
      <c r="WE481" s="124"/>
      <c r="WF481" s="124"/>
      <c r="WG481" s="124"/>
      <c r="WH481" s="124"/>
      <c r="WI481" s="124"/>
      <c r="WJ481" s="124"/>
      <c r="WK481" s="124"/>
      <c r="WL481" s="124"/>
      <c r="WM481" s="124"/>
      <c r="WN481" s="124"/>
      <c r="WO481" s="124"/>
      <c r="WP481" s="124"/>
      <c r="WQ481" s="124"/>
      <c r="WR481" s="124"/>
      <c r="WS481" s="124"/>
      <c r="WT481" s="124"/>
      <c r="WU481" s="124"/>
      <c r="WV481" s="124"/>
      <c r="WW481" s="124"/>
      <c r="WX481" s="124"/>
      <c r="WY481" s="124"/>
      <c r="WZ481" s="124"/>
      <c r="XA481" s="124"/>
      <c r="XB481" s="124"/>
      <c r="XC481" s="124"/>
      <c r="XD481" s="124"/>
      <c r="XE481" s="124"/>
      <c r="XF481" s="124"/>
      <c r="XG481" s="124"/>
      <c r="XH481" s="124"/>
      <c r="XI481" s="124"/>
      <c r="XJ481" s="124"/>
      <c r="XK481" s="124"/>
      <c r="XL481" s="124"/>
      <c r="XM481" s="124"/>
      <c r="XN481" s="124"/>
      <c r="XO481" s="124"/>
      <c r="XP481" s="124"/>
      <c r="XQ481" s="124"/>
      <c r="XR481" s="124"/>
      <c r="XS481" s="124"/>
      <c r="XT481" s="124"/>
      <c r="XU481" s="124"/>
      <c r="XV481" s="124"/>
      <c r="XW481" s="124"/>
      <c r="XX481" s="124"/>
      <c r="XY481" s="124"/>
      <c r="XZ481" s="124"/>
      <c r="YA481" s="124"/>
      <c r="YB481" s="124"/>
      <c r="YC481" s="124"/>
      <c r="YD481" s="124"/>
      <c r="YE481" s="124"/>
      <c r="YF481" s="124"/>
      <c r="YG481" s="124"/>
      <c r="YH481" s="124"/>
      <c r="YI481" s="124"/>
      <c r="YJ481" s="124"/>
      <c r="YK481" s="124"/>
      <c r="YL481" s="124"/>
      <c r="YM481" s="124"/>
      <c r="YN481" s="124"/>
      <c r="YO481" s="124"/>
      <c r="YP481" s="124"/>
      <c r="YQ481" s="124"/>
      <c r="YR481" s="124"/>
      <c r="YS481" s="124"/>
      <c r="YT481" s="124"/>
      <c r="YU481" s="124"/>
      <c r="YV481" s="124"/>
      <c r="YW481" s="124"/>
      <c r="YX481" s="124"/>
      <c r="YY481" s="124"/>
      <c r="YZ481" s="124"/>
      <c r="ZA481" s="124"/>
      <c r="ZB481" s="124"/>
      <c r="ZC481" s="124"/>
      <c r="ZD481" s="124"/>
      <c r="ZE481" s="124"/>
      <c r="ZF481" s="124"/>
      <c r="ZG481" s="124"/>
      <c r="ZH481" s="124"/>
      <c r="ZI481" s="124"/>
      <c r="ZJ481" s="124"/>
      <c r="ZK481" s="124"/>
      <c r="ZL481" s="124"/>
      <c r="ZM481" s="124"/>
      <c r="ZN481" s="124"/>
      <c r="ZO481" s="124"/>
      <c r="ZP481" s="124"/>
      <c r="ZQ481" s="124"/>
      <c r="ZR481" s="124"/>
      <c r="ZS481" s="124"/>
      <c r="ZT481" s="124"/>
      <c r="ZU481" s="124"/>
      <c r="ZV481" s="124"/>
      <c r="ZW481" s="124"/>
      <c r="ZX481" s="124"/>
      <c r="ZY481" s="124"/>
      <c r="ZZ481" s="124"/>
      <c r="AAA481" s="124"/>
      <c r="AAB481" s="124"/>
      <c r="AAC481" s="124"/>
      <c r="AAD481" s="124"/>
      <c r="AAE481" s="124"/>
      <c r="AAF481" s="124"/>
      <c r="AAG481" s="124"/>
      <c r="AAH481" s="124"/>
      <c r="AAI481" s="124"/>
      <c r="AAJ481" s="124"/>
      <c r="AAK481" s="124"/>
      <c r="AAL481" s="124"/>
      <c r="AAM481" s="124"/>
      <c r="AAN481" s="124"/>
      <c r="AAO481" s="124"/>
      <c r="AAP481" s="124"/>
      <c r="AAQ481" s="124"/>
      <c r="AAR481" s="124"/>
      <c r="AAS481" s="124"/>
      <c r="AAT481" s="124"/>
      <c r="AAU481" s="124"/>
      <c r="AAV481" s="124"/>
      <c r="AAW481" s="124"/>
      <c r="AAX481" s="124"/>
      <c r="AAY481" s="124"/>
      <c r="AAZ481" s="124"/>
      <c r="ABA481" s="124"/>
      <c r="ABB481" s="124"/>
      <c r="ABC481" s="124"/>
      <c r="ABD481" s="124"/>
      <c r="ABE481" s="124"/>
      <c r="ABF481" s="124"/>
      <c r="ABG481" s="124"/>
      <c r="ABH481" s="124"/>
      <c r="ABI481" s="124"/>
      <c r="ABJ481" s="124"/>
      <c r="ABK481" s="124"/>
      <c r="ABL481" s="124"/>
      <c r="ABM481" s="124"/>
      <c r="ABN481" s="124"/>
      <c r="ABO481" s="124"/>
      <c r="ABP481" s="124"/>
      <c r="ABQ481" s="124"/>
      <c r="ABR481" s="124"/>
      <c r="ABS481" s="124"/>
      <c r="ABT481" s="124"/>
      <c r="ABU481" s="124"/>
      <c r="ABV481" s="124"/>
      <c r="ABW481" s="124"/>
      <c r="ABX481" s="124"/>
      <c r="ABY481" s="124"/>
      <c r="ABZ481" s="124"/>
      <c r="ACA481" s="124"/>
      <c r="ACB481" s="124"/>
      <c r="ACC481" s="124"/>
      <c r="ACD481" s="124"/>
      <c r="ACE481" s="124"/>
      <c r="ACF481" s="124"/>
      <c r="ACG481" s="124"/>
      <c r="ACH481" s="124"/>
      <c r="ACI481" s="124"/>
      <c r="ACJ481" s="124"/>
      <c r="ACK481" s="124"/>
      <c r="ACL481" s="124"/>
      <c r="ACM481" s="124"/>
      <c r="ACN481" s="124"/>
      <c r="ACO481" s="124"/>
      <c r="ACP481" s="124"/>
      <c r="ACQ481" s="124"/>
      <c r="ACR481" s="124"/>
      <c r="ACS481" s="124"/>
      <c r="ACT481" s="124"/>
      <c r="ACU481" s="124"/>
      <c r="ACV481" s="124"/>
      <c r="ACW481" s="124"/>
      <c r="ACX481" s="124"/>
      <c r="ACY481" s="124"/>
      <c r="ACZ481" s="124"/>
      <c r="ADA481" s="124"/>
      <c r="ADB481" s="124"/>
      <c r="ADC481" s="124"/>
      <c r="ADD481" s="124"/>
      <c r="ADE481" s="124"/>
      <c r="ADF481" s="124"/>
      <c r="ADG481" s="124"/>
      <c r="ADH481" s="124"/>
      <c r="ADI481" s="124"/>
      <c r="ADJ481" s="124"/>
      <c r="ADK481" s="124"/>
      <c r="ADL481" s="124"/>
      <c r="ADM481" s="124"/>
      <c r="ADN481" s="124"/>
      <c r="ADO481" s="124"/>
      <c r="ADP481" s="124"/>
      <c r="ADQ481" s="124"/>
      <c r="ADR481" s="124"/>
      <c r="ADS481" s="124"/>
      <c r="ADT481" s="124"/>
      <c r="ADU481" s="124"/>
      <c r="ADV481" s="124"/>
      <c r="ADW481" s="124"/>
      <c r="ADX481" s="124"/>
      <c r="ADY481" s="124"/>
      <c r="ADZ481" s="124"/>
      <c r="AEA481" s="124"/>
      <c r="AEB481" s="124"/>
      <c r="AEC481" s="124"/>
      <c r="AED481" s="124"/>
      <c r="AEE481" s="124"/>
      <c r="AEF481" s="124"/>
      <c r="AEG481" s="124"/>
      <c r="AEH481" s="124"/>
      <c r="AEI481" s="124"/>
      <c r="AEJ481" s="124"/>
      <c r="AEK481" s="124"/>
      <c r="AEL481" s="124"/>
      <c r="AEM481" s="124"/>
      <c r="AEN481" s="124"/>
      <c r="AEO481" s="124"/>
      <c r="AEP481" s="124"/>
      <c r="AEQ481" s="124"/>
      <c r="AER481" s="124"/>
      <c r="AES481" s="124"/>
      <c r="AET481" s="124"/>
      <c r="AEU481" s="124"/>
      <c r="AEV481" s="124"/>
      <c r="AEW481" s="124"/>
      <c r="AEX481" s="124"/>
      <c r="AEY481" s="124"/>
      <c r="AEZ481" s="124"/>
      <c r="AFA481" s="124"/>
      <c r="AFB481" s="124"/>
      <c r="AFC481" s="124"/>
      <c r="AFD481" s="124"/>
      <c r="AFE481" s="124"/>
      <c r="AFF481" s="124"/>
      <c r="AFG481" s="124"/>
      <c r="AFH481" s="124"/>
      <c r="AFI481" s="124"/>
      <c r="AFJ481" s="124"/>
      <c r="AFK481" s="124"/>
      <c r="AFL481" s="124"/>
      <c r="AFM481" s="124"/>
      <c r="AFN481" s="124"/>
      <c r="AFO481" s="124"/>
      <c r="AFP481" s="124"/>
      <c r="AFQ481" s="124"/>
      <c r="AFR481" s="124"/>
      <c r="AFS481" s="124"/>
      <c r="AFT481" s="124"/>
      <c r="AFU481" s="124"/>
      <c r="AFV481" s="124"/>
      <c r="AFW481" s="124"/>
      <c r="AFX481" s="124"/>
      <c r="AFY481" s="124"/>
      <c r="AFZ481" s="124"/>
      <c r="AGA481" s="124"/>
      <c r="AGB481" s="124"/>
      <c r="AGC481" s="124"/>
      <c r="AGD481" s="124"/>
      <c r="AGE481" s="124"/>
      <c r="AGF481" s="124"/>
      <c r="AGG481" s="124"/>
      <c r="AGH481" s="124"/>
      <c r="AGI481" s="124"/>
      <c r="AGJ481" s="124"/>
      <c r="AGK481" s="124"/>
      <c r="AGL481" s="124"/>
      <c r="AGM481" s="124"/>
      <c r="AGN481" s="124"/>
      <c r="AGO481" s="124"/>
      <c r="AGP481" s="124"/>
      <c r="AGQ481" s="124"/>
      <c r="AGR481" s="124"/>
      <c r="AGS481" s="124"/>
      <c r="AGT481" s="124"/>
      <c r="AGU481" s="124"/>
      <c r="AGV481" s="124"/>
      <c r="AGW481" s="124"/>
      <c r="AGX481" s="124"/>
      <c r="AGY481" s="124"/>
      <c r="AGZ481" s="124"/>
      <c r="AHA481" s="124"/>
      <c r="AHB481" s="124"/>
      <c r="AHC481" s="124"/>
      <c r="AHD481" s="124"/>
      <c r="AHE481" s="124"/>
      <c r="AHF481" s="124"/>
      <c r="AHG481" s="124"/>
      <c r="AHH481" s="124"/>
      <c r="AHI481" s="124"/>
      <c r="AHJ481" s="124"/>
      <c r="AHK481" s="124"/>
      <c r="AHL481" s="124"/>
      <c r="AHM481" s="124"/>
      <c r="AHN481" s="124"/>
      <c r="AHO481" s="124"/>
      <c r="AHP481" s="124"/>
      <c r="AHQ481" s="124"/>
      <c r="AHR481" s="124"/>
      <c r="AHS481" s="124"/>
      <c r="AHT481" s="124"/>
      <c r="AHU481" s="124"/>
      <c r="AHV481" s="124"/>
      <c r="AHW481" s="124"/>
      <c r="AHX481" s="124"/>
      <c r="AHY481" s="124"/>
      <c r="AHZ481" s="124"/>
      <c r="AIA481" s="124"/>
      <c r="AIB481" s="124"/>
      <c r="AIC481" s="124"/>
      <c r="AID481" s="124"/>
      <c r="AIE481" s="124"/>
      <c r="AIF481" s="124"/>
      <c r="AIG481" s="124"/>
      <c r="AIH481" s="124"/>
      <c r="AII481" s="124"/>
      <c r="AIJ481" s="124"/>
      <c r="AIK481" s="124"/>
      <c r="AIL481" s="124"/>
      <c r="AIM481" s="124"/>
      <c r="AIN481" s="124"/>
      <c r="AIO481" s="124"/>
      <c r="AIP481" s="124"/>
      <c r="AIQ481" s="124"/>
      <c r="AIR481" s="124"/>
      <c r="AIS481" s="124"/>
      <c r="AIT481" s="124"/>
      <c r="AIU481" s="124"/>
      <c r="AIV481" s="124"/>
      <c r="AIW481" s="124"/>
      <c r="AIX481" s="124"/>
      <c r="AIY481" s="124"/>
      <c r="AIZ481" s="124"/>
      <c r="AJA481" s="124"/>
      <c r="AJB481" s="124"/>
      <c r="AJC481" s="124"/>
      <c r="AJD481" s="124"/>
      <c r="AJE481" s="124"/>
      <c r="AJF481" s="124"/>
      <c r="AJG481" s="124"/>
      <c r="AJH481" s="124"/>
      <c r="AJI481" s="124"/>
      <c r="AJJ481" s="124"/>
      <c r="AJK481" s="124"/>
      <c r="AJL481" s="124"/>
      <c r="AJM481" s="124"/>
      <c r="AJN481" s="124"/>
      <c r="AJO481" s="124"/>
      <c r="AJP481" s="124"/>
      <c r="AJQ481" s="124"/>
      <c r="AJR481" s="124"/>
      <c r="AJS481" s="124"/>
      <c r="AJT481" s="124"/>
      <c r="AJU481" s="124"/>
      <c r="AJV481" s="124"/>
      <c r="AJW481" s="124"/>
      <c r="AJX481" s="124"/>
      <c r="AJY481" s="124"/>
      <c r="AJZ481" s="124"/>
      <c r="AKA481" s="124"/>
      <c r="AKB481" s="124"/>
      <c r="AKC481" s="124"/>
      <c r="AKD481" s="124"/>
      <c r="AKE481" s="124"/>
      <c r="AKF481" s="124"/>
      <c r="AKG481" s="124"/>
      <c r="AKH481" s="124"/>
      <c r="AKI481" s="124"/>
      <c r="AKJ481" s="124"/>
      <c r="AKK481" s="124"/>
      <c r="AKL481" s="124"/>
      <c r="AKM481" s="124"/>
      <c r="AKN481" s="124"/>
      <c r="AKO481" s="124"/>
      <c r="AKP481" s="124"/>
      <c r="AKQ481" s="124"/>
      <c r="AKR481" s="124"/>
      <c r="AKS481" s="124"/>
      <c r="AKT481" s="124"/>
      <c r="AKU481" s="124"/>
      <c r="AKV481" s="124"/>
      <c r="AKW481" s="124"/>
      <c r="AKX481" s="124"/>
      <c r="AKY481" s="124"/>
      <c r="AKZ481" s="124"/>
      <c r="ALA481" s="124"/>
      <c r="ALB481" s="124"/>
      <c r="ALC481" s="124"/>
      <c r="ALD481" s="124"/>
      <c r="ALE481" s="124"/>
      <c r="ALF481" s="124"/>
      <c r="ALG481" s="124"/>
      <c r="ALH481" s="124"/>
      <c r="ALI481" s="124"/>
      <c r="ALJ481" s="124"/>
      <c r="ALK481" s="124"/>
      <c r="ALL481" s="124"/>
      <c r="ALM481" s="124"/>
      <c r="ALN481" s="124"/>
      <c r="ALO481" s="124"/>
      <c r="ALP481" s="124"/>
      <c r="ALQ481" s="124"/>
      <c r="ALR481" s="124"/>
      <c r="ALS481" s="124"/>
      <c r="ALT481" s="124"/>
      <c r="ALU481" s="124"/>
      <c r="ALV481" s="124"/>
      <c r="ALW481" s="124"/>
      <c r="ALX481" s="124"/>
      <c r="ALY481" s="124"/>
      <c r="ALZ481" s="124"/>
      <c r="AMA481" s="124"/>
      <c r="AMB481" s="124"/>
      <c r="AMC481" s="124"/>
      <c r="AMD481" s="124"/>
      <c r="AME481" s="124"/>
      <c r="AMF481" s="124"/>
      <c r="AMG481" s="124"/>
      <c r="AMH481" s="124"/>
      <c r="AMI481" s="124"/>
      <c r="AMJ481" s="124"/>
      <c r="AMK481" s="124"/>
      <c r="AML481" s="124"/>
      <c r="AMM481" s="124"/>
      <c r="AMN481" s="124"/>
      <c r="AMO481" s="124"/>
      <c r="AMP481" s="124"/>
      <c r="AMQ481" s="124"/>
      <c r="AMR481" s="124"/>
      <c r="AMS481" s="124"/>
      <c r="AMT481" s="124"/>
      <c r="AMU481" s="124"/>
      <c r="AMV481" s="124"/>
      <c r="AMW481" s="124"/>
      <c r="AMX481" s="124"/>
      <c r="AMY481" s="124"/>
      <c r="AMZ481" s="124"/>
      <c r="ANA481" s="124"/>
      <c r="ANB481" s="124"/>
      <c r="ANC481" s="124"/>
      <c r="AND481" s="124"/>
      <c r="ANE481" s="124"/>
      <c r="ANF481" s="124"/>
      <c r="ANG481" s="124"/>
      <c r="ANH481" s="124"/>
      <c r="ANI481" s="124"/>
      <c r="ANJ481" s="124"/>
      <c r="ANK481" s="124"/>
      <c r="ANL481" s="124"/>
      <c r="ANM481" s="124"/>
      <c r="ANN481" s="124"/>
      <c r="ANO481" s="124"/>
      <c r="ANP481" s="124"/>
      <c r="ANQ481" s="124"/>
      <c r="ANR481" s="124"/>
      <c r="ANS481" s="124"/>
      <c r="ANT481" s="124"/>
      <c r="ANU481" s="124"/>
      <c r="ANV481" s="124"/>
      <c r="ANW481" s="124"/>
      <c r="ANX481" s="124"/>
      <c r="ANY481" s="124"/>
      <c r="ANZ481" s="124"/>
      <c r="AOA481" s="124"/>
      <c r="AOB481" s="124"/>
      <c r="AOC481" s="124"/>
      <c r="AOD481" s="124"/>
      <c r="AOE481" s="124"/>
      <c r="AOF481" s="124"/>
      <c r="AOG481" s="124"/>
      <c r="AOH481" s="124"/>
      <c r="AOI481" s="124"/>
      <c r="AOJ481" s="124"/>
      <c r="AOK481" s="124"/>
      <c r="AOL481" s="124"/>
      <c r="AOM481" s="124"/>
      <c r="AON481" s="124"/>
      <c r="AOO481" s="124"/>
      <c r="AOP481" s="124"/>
      <c r="AOQ481" s="124"/>
      <c r="AOR481" s="124"/>
      <c r="AOS481" s="124"/>
      <c r="AOT481" s="124"/>
      <c r="AOU481" s="124"/>
      <c r="AOV481" s="124"/>
      <c r="AOW481" s="124"/>
      <c r="AOX481" s="124"/>
      <c r="AOY481" s="124"/>
      <c r="AOZ481" s="124"/>
      <c r="APA481" s="124"/>
      <c r="APB481" s="124"/>
      <c r="APC481" s="124"/>
      <c r="APD481" s="124"/>
      <c r="APE481" s="124"/>
      <c r="APF481" s="124"/>
      <c r="APG481" s="124"/>
      <c r="APH481" s="124"/>
      <c r="API481" s="124"/>
      <c r="APJ481" s="124"/>
      <c r="APK481" s="124"/>
      <c r="APL481" s="124"/>
      <c r="APM481" s="124"/>
      <c r="APN481" s="124"/>
      <c r="APO481" s="124"/>
      <c r="APP481" s="124"/>
      <c r="APQ481" s="124"/>
      <c r="APR481" s="124"/>
      <c r="APS481" s="124"/>
      <c r="APT481" s="124"/>
      <c r="APU481" s="124"/>
      <c r="APV481" s="124"/>
      <c r="APW481" s="124"/>
      <c r="APX481" s="124"/>
      <c r="APY481" s="124"/>
      <c r="APZ481" s="124"/>
      <c r="AQA481" s="124"/>
      <c r="AQB481" s="124"/>
      <c r="AQC481" s="124"/>
      <c r="AQD481" s="124"/>
      <c r="AQE481" s="124"/>
      <c r="AQF481" s="124"/>
      <c r="AQG481" s="124"/>
      <c r="AQH481" s="124"/>
      <c r="AQI481" s="124"/>
      <c r="AQJ481" s="124"/>
      <c r="AQK481" s="124"/>
      <c r="AQL481" s="124"/>
      <c r="AQM481" s="124"/>
      <c r="AQN481" s="124"/>
      <c r="AQO481" s="124"/>
      <c r="AQP481" s="124"/>
      <c r="AQQ481" s="124"/>
      <c r="AQR481" s="124"/>
      <c r="AQS481" s="124"/>
      <c r="AQT481" s="124"/>
      <c r="AQU481" s="124"/>
      <c r="AQV481" s="124"/>
      <c r="AQW481" s="124"/>
      <c r="AQX481" s="124"/>
      <c r="AQY481" s="124"/>
      <c r="AQZ481" s="124"/>
      <c r="ARA481" s="124"/>
      <c r="ARB481" s="124"/>
      <c r="ARC481" s="124"/>
      <c r="ARD481" s="124"/>
      <c r="ARE481" s="124"/>
      <c r="ARF481" s="124"/>
      <c r="ARG481" s="124"/>
      <c r="ARH481" s="124"/>
      <c r="ARI481" s="124"/>
      <c r="ARJ481" s="124"/>
      <c r="ARK481" s="124"/>
      <c r="ARL481" s="124"/>
      <c r="ARM481" s="124"/>
      <c r="ARN481" s="124"/>
      <c r="ARO481" s="124"/>
      <c r="ARP481" s="124"/>
      <c r="ARQ481" s="124"/>
      <c r="ARR481" s="124"/>
      <c r="ARS481" s="124"/>
      <c r="ART481" s="124"/>
      <c r="ARU481" s="124"/>
      <c r="ARV481" s="124"/>
      <c r="ARW481" s="124"/>
      <c r="ARX481" s="124"/>
      <c r="ARY481" s="124"/>
      <c r="ARZ481" s="124"/>
      <c r="ASA481" s="124"/>
      <c r="ASB481" s="124"/>
      <c r="ASC481" s="124"/>
      <c r="ASD481" s="124"/>
      <c r="ASE481" s="124"/>
      <c r="ASF481" s="124"/>
      <c r="ASG481" s="124"/>
      <c r="ASH481" s="124"/>
      <c r="ASI481" s="124"/>
      <c r="ASJ481" s="124"/>
      <c r="ASK481" s="124"/>
      <c r="ASL481" s="124"/>
      <c r="ASM481" s="124"/>
      <c r="ASN481" s="124"/>
      <c r="ASO481" s="124"/>
      <c r="ASP481" s="124"/>
      <c r="ASQ481" s="124"/>
      <c r="ASR481" s="124"/>
      <c r="ASS481" s="124"/>
      <c r="AST481" s="124"/>
      <c r="ASU481" s="124"/>
      <c r="ASV481" s="124"/>
      <c r="ASW481" s="124"/>
      <c r="ASX481" s="124"/>
      <c r="ASY481" s="124"/>
      <c r="ASZ481" s="124"/>
      <c r="ATA481" s="124"/>
      <c r="ATB481" s="124"/>
      <c r="ATC481" s="124"/>
      <c r="ATD481" s="124"/>
      <c r="ATE481" s="124"/>
      <c r="ATF481" s="124"/>
      <c r="ATG481" s="124"/>
      <c r="ATH481" s="124"/>
      <c r="ATI481" s="124"/>
      <c r="ATJ481" s="124"/>
      <c r="ATK481" s="124"/>
      <c r="ATL481" s="124"/>
      <c r="ATM481" s="124"/>
      <c r="ATN481" s="124"/>
      <c r="ATO481" s="124"/>
      <c r="ATP481" s="124"/>
      <c r="ATQ481" s="124"/>
      <c r="ATR481" s="124"/>
      <c r="ATS481" s="124"/>
      <c r="ATT481" s="124"/>
      <c r="ATU481" s="124"/>
      <c r="ATV481" s="124"/>
      <c r="ATW481" s="124"/>
      <c r="ATX481" s="124"/>
      <c r="ATY481" s="124"/>
      <c r="ATZ481" s="124"/>
      <c r="AUA481" s="124"/>
      <c r="AUB481" s="124"/>
      <c r="AUC481" s="124"/>
      <c r="AUD481" s="124"/>
      <c r="AUE481" s="124"/>
      <c r="AUF481" s="124"/>
      <c r="AUG481" s="124"/>
      <c r="AUH481" s="124"/>
      <c r="AUI481" s="124"/>
      <c r="AUJ481" s="124"/>
      <c r="AUK481" s="124"/>
      <c r="AUL481" s="124"/>
      <c r="AUM481" s="124"/>
      <c r="AUN481" s="124"/>
      <c r="AUO481" s="124"/>
      <c r="AUP481" s="124"/>
      <c r="AUQ481" s="124"/>
      <c r="AUR481" s="124"/>
      <c r="AUS481" s="124"/>
      <c r="AUT481" s="124"/>
      <c r="AUU481" s="124"/>
      <c r="AUV481" s="124"/>
      <c r="AUW481" s="124"/>
      <c r="AUX481" s="124"/>
      <c r="AUY481" s="124"/>
      <c r="AUZ481" s="124"/>
      <c r="AVA481" s="124"/>
      <c r="AVB481" s="124"/>
      <c r="AVC481" s="124"/>
      <c r="AVD481" s="124"/>
      <c r="AVE481" s="124"/>
      <c r="AVF481" s="124"/>
      <c r="AVG481" s="124"/>
      <c r="AVH481" s="124"/>
      <c r="AVI481" s="124"/>
      <c r="AVJ481" s="124"/>
      <c r="AVK481" s="124"/>
      <c r="AVL481" s="124"/>
      <c r="AVM481" s="124"/>
      <c r="AVN481" s="124"/>
      <c r="AVO481" s="124"/>
      <c r="AVP481" s="124"/>
      <c r="AVQ481" s="124"/>
      <c r="AVR481" s="124"/>
      <c r="AVS481" s="124"/>
      <c r="AVT481" s="124"/>
      <c r="AVU481" s="124"/>
      <c r="AVV481" s="124"/>
      <c r="AVW481" s="124"/>
      <c r="AVX481" s="124"/>
      <c r="AVY481" s="124"/>
      <c r="AVZ481" s="124"/>
      <c r="AWA481" s="124"/>
      <c r="AWB481" s="124"/>
      <c r="AWC481" s="124"/>
      <c r="AWD481" s="124"/>
      <c r="AWE481" s="124"/>
      <c r="AWF481" s="124"/>
      <c r="AWG481" s="124"/>
      <c r="AWH481" s="124"/>
      <c r="AWI481" s="124"/>
      <c r="AWJ481" s="124"/>
      <c r="AWK481" s="124"/>
      <c r="AWL481" s="124"/>
      <c r="AWM481" s="124"/>
      <c r="AWN481" s="124"/>
      <c r="AWO481" s="124"/>
      <c r="AWP481" s="124"/>
      <c r="AWQ481" s="124"/>
      <c r="AWR481" s="124"/>
      <c r="AWS481" s="124"/>
      <c r="AWT481" s="124"/>
      <c r="AWU481" s="124"/>
      <c r="AWV481" s="124"/>
      <c r="AWW481" s="124"/>
      <c r="AWX481" s="124"/>
      <c r="AWY481" s="124"/>
      <c r="AWZ481" s="124"/>
      <c r="AXA481" s="124"/>
      <c r="AXB481" s="124"/>
      <c r="AXC481" s="124"/>
      <c r="AXD481" s="124"/>
      <c r="AXE481" s="124"/>
      <c r="AXF481" s="124"/>
      <c r="AXG481" s="124"/>
      <c r="AXH481" s="124"/>
      <c r="AXI481" s="124"/>
      <c r="AXJ481" s="124"/>
      <c r="AXK481" s="124"/>
      <c r="AXL481" s="124"/>
      <c r="AXM481" s="124"/>
      <c r="AXN481" s="124"/>
      <c r="AXO481" s="124"/>
      <c r="AXP481" s="124"/>
      <c r="AXQ481" s="124"/>
      <c r="AXR481" s="124"/>
      <c r="AXS481" s="124"/>
      <c r="AXT481" s="124"/>
      <c r="AXU481" s="124"/>
      <c r="AXV481" s="124"/>
      <c r="AXW481" s="124"/>
      <c r="AXX481" s="124"/>
      <c r="AXY481" s="124"/>
      <c r="AXZ481" s="124"/>
      <c r="AYA481" s="124"/>
      <c r="AYB481" s="124"/>
      <c r="AYC481" s="124"/>
      <c r="AYD481" s="124"/>
      <c r="AYE481" s="124"/>
      <c r="AYF481" s="124"/>
      <c r="AYG481" s="124"/>
      <c r="AYH481" s="124"/>
      <c r="AYI481" s="124"/>
      <c r="AYJ481" s="124"/>
      <c r="AYK481" s="124"/>
      <c r="AYL481" s="124"/>
      <c r="AYM481" s="124"/>
      <c r="AYN481" s="124"/>
      <c r="AYO481" s="124"/>
      <c r="AYP481" s="124"/>
      <c r="AYQ481" s="124"/>
      <c r="AYR481" s="124"/>
      <c r="AYS481" s="124"/>
      <c r="AYT481" s="124"/>
      <c r="AYU481" s="124"/>
      <c r="AYV481" s="124"/>
      <c r="AYW481" s="124"/>
      <c r="AYX481" s="124"/>
      <c r="AYY481" s="124"/>
      <c r="AYZ481" s="124"/>
      <c r="AZA481" s="124"/>
      <c r="AZB481" s="124"/>
      <c r="AZC481" s="124"/>
      <c r="AZD481" s="124"/>
      <c r="AZE481" s="124"/>
      <c r="AZF481" s="124"/>
      <c r="AZG481" s="124"/>
      <c r="AZH481" s="124"/>
      <c r="AZI481" s="124"/>
      <c r="AZJ481" s="124"/>
      <c r="AZK481" s="124"/>
      <c r="AZL481" s="124"/>
      <c r="AZM481" s="124"/>
      <c r="AZN481" s="124"/>
      <c r="AZO481" s="124"/>
      <c r="AZP481" s="124"/>
      <c r="AZQ481" s="124"/>
      <c r="AZR481" s="124"/>
      <c r="AZS481" s="124"/>
      <c r="AZT481" s="124"/>
      <c r="AZU481" s="124"/>
      <c r="AZV481" s="124"/>
      <c r="AZW481" s="124"/>
      <c r="AZX481" s="124"/>
      <c r="AZY481" s="124"/>
      <c r="AZZ481" s="124"/>
      <c r="BAA481" s="124"/>
      <c r="BAB481" s="124"/>
      <c r="BAC481" s="124"/>
      <c r="BAD481" s="124"/>
      <c r="BAE481" s="124"/>
      <c r="BAF481" s="124"/>
      <c r="BAG481" s="124"/>
      <c r="BAH481" s="124"/>
      <c r="BAI481" s="124"/>
      <c r="BAJ481" s="124"/>
      <c r="BAK481" s="124"/>
      <c r="BAL481" s="124"/>
      <c r="BAM481" s="124"/>
      <c r="BAN481" s="124"/>
      <c r="BAO481" s="124"/>
      <c r="BAP481" s="124"/>
      <c r="BAQ481" s="124"/>
      <c r="BAR481" s="124"/>
      <c r="BAS481" s="124"/>
      <c r="BAT481" s="124"/>
      <c r="BAU481" s="124"/>
      <c r="BAV481" s="124"/>
      <c r="BAW481" s="124"/>
      <c r="BAX481" s="124"/>
      <c r="BAY481" s="124"/>
      <c r="BAZ481" s="124"/>
      <c r="BBA481" s="124"/>
      <c r="BBB481" s="124"/>
      <c r="BBC481" s="124"/>
      <c r="BBD481" s="124"/>
      <c r="BBE481" s="124"/>
      <c r="BBF481" s="124"/>
      <c r="BBG481" s="124"/>
      <c r="BBH481" s="124"/>
      <c r="BBI481" s="124"/>
      <c r="BBJ481" s="124"/>
      <c r="BBK481" s="124"/>
      <c r="BBL481" s="124"/>
      <c r="BBM481" s="124"/>
      <c r="BBN481" s="124"/>
      <c r="BBO481" s="124"/>
      <c r="BBP481" s="124"/>
      <c r="BBQ481" s="124"/>
      <c r="BBR481" s="124"/>
      <c r="BBS481" s="124"/>
      <c r="BBT481" s="124"/>
      <c r="BBU481" s="124"/>
      <c r="BBV481" s="124"/>
      <c r="BBW481" s="124"/>
      <c r="BBX481" s="124"/>
      <c r="BBY481" s="124"/>
      <c r="BBZ481" s="124"/>
      <c r="BCA481" s="124"/>
      <c r="BCB481" s="124"/>
      <c r="BCC481" s="124"/>
      <c r="BCD481" s="124"/>
      <c r="BCE481" s="124"/>
      <c r="BCF481" s="124"/>
      <c r="BCG481" s="124"/>
      <c r="BCH481" s="124"/>
      <c r="BCI481" s="124"/>
      <c r="BCJ481" s="124"/>
      <c r="BCK481" s="124"/>
      <c r="BCL481" s="124"/>
      <c r="BCM481" s="124"/>
      <c r="BCN481" s="124"/>
      <c r="BCO481" s="124"/>
      <c r="BCP481" s="124"/>
      <c r="BCQ481" s="124"/>
      <c r="BCR481" s="124"/>
      <c r="BCS481" s="124"/>
      <c r="BCT481" s="124"/>
      <c r="BCU481" s="124"/>
      <c r="BCV481" s="124"/>
      <c r="BCW481" s="124"/>
      <c r="BCX481" s="124"/>
      <c r="BCY481" s="124"/>
      <c r="BCZ481" s="124"/>
      <c r="BDA481" s="124"/>
      <c r="BDB481" s="124"/>
      <c r="BDC481" s="124"/>
      <c r="BDD481" s="124"/>
      <c r="BDE481" s="124"/>
      <c r="BDF481" s="124"/>
      <c r="BDG481" s="124"/>
      <c r="BDH481" s="124"/>
      <c r="BDI481" s="124"/>
      <c r="BDJ481" s="124"/>
      <c r="BDK481" s="124"/>
      <c r="BDL481" s="124"/>
      <c r="BDM481" s="124"/>
      <c r="BDN481" s="124"/>
      <c r="BDO481" s="124"/>
      <c r="BDP481" s="124"/>
      <c r="BDQ481" s="124"/>
      <c r="BDR481" s="124"/>
      <c r="BDS481" s="124"/>
      <c r="BDT481" s="124"/>
      <c r="BDU481" s="124"/>
      <c r="BDV481" s="124"/>
      <c r="BDW481" s="124"/>
      <c r="BDX481" s="124"/>
      <c r="BDY481" s="124"/>
      <c r="BDZ481" s="124"/>
      <c r="BEA481" s="124"/>
      <c r="BEB481" s="124"/>
      <c r="BEC481" s="124"/>
      <c r="BED481" s="124"/>
      <c r="BEE481" s="124"/>
      <c r="BEF481" s="124"/>
      <c r="BEG481" s="124"/>
      <c r="BEH481" s="124"/>
      <c r="BEI481" s="124"/>
      <c r="BEJ481" s="124"/>
      <c r="BEK481" s="124"/>
      <c r="BEL481" s="124"/>
      <c r="BEM481" s="124"/>
      <c r="BEN481" s="124"/>
      <c r="BEO481" s="124"/>
      <c r="BEP481" s="124"/>
      <c r="BEQ481" s="124"/>
      <c r="BER481" s="124"/>
      <c r="BES481" s="124"/>
      <c r="BET481" s="124"/>
      <c r="BEU481" s="124"/>
      <c r="BEV481" s="124"/>
      <c r="BEW481" s="124"/>
      <c r="BEX481" s="124"/>
      <c r="BEY481" s="124"/>
      <c r="BEZ481" s="124"/>
      <c r="BFA481" s="124"/>
      <c r="BFB481" s="124"/>
      <c r="BFC481" s="124"/>
      <c r="BFD481" s="124"/>
      <c r="BFE481" s="124"/>
      <c r="BFF481" s="124"/>
      <c r="BFG481" s="124"/>
      <c r="BFH481" s="124"/>
      <c r="BFI481" s="124"/>
      <c r="BFJ481" s="124"/>
      <c r="BFK481" s="124"/>
      <c r="BFL481" s="124"/>
      <c r="BFM481" s="124"/>
      <c r="BFN481" s="124"/>
      <c r="BFO481" s="124"/>
      <c r="BFP481" s="124"/>
      <c r="BFQ481" s="124"/>
      <c r="BFR481" s="124"/>
      <c r="BFS481" s="124"/>
      <c r="BFT481" s="124"/>
      <c r="BFU481" s="124"/>
      <c r="BFV481" s="124"/>
      <c r="BFW481" s="124"/>
      <c r="BFX481" s="124"/>
      <c r="BFY481" s="124"/>
      <c r="BFZ481" s="124"/>
      <c r="BGA481" s="124"/>
      <c r="BGB481" s="124"/>
      <c r="BGC481" s="124"/>
      <c r="BGD481" s="124"/>
      <c r="BGE481" s="124"/>
      <c r="BGF481" s="124"/>
      <c r="BGG481" s="124"/>
      <c r="BGH481" s="124"/>
      <c r="BGI481" s="124"/>
      <c r="BGJ481" s="124"/>
      <c r="BGK481" s="124"/>
      <c r="BGL481" s="124"/>
      <c r="BGM481" s="124"/>
      <c r="BGN481" s="124"/>
      <c r="BGO481" s="124"/>
      <c r="BGP481" s="124"/>
      <c r="BGQ481" s="124"/>
      <c r="BGR481" s="124"/>
      <c r="BGS481" s="124"/>
      <c r="BGT481" s="124"/>
      <c r="BGU481" s="124"/>
      <c r="BGV481" s="124"/>
      <c r="BGW481" s="124"/>
      <c r="BGX481" s="124"/>
      <c r="BGY481" s="124"/>
      <c r="BGZ481" s="124"/>
      <c r="BHA481" s="124"/>
      <c r="BHB481" s="124"/>
      <c r="BHC481" s="124"/>
      <c r="BHD481" s="124"/>
      <c r="BHE481" s="124"/>
      <c r="BHF481" s="124"/>
      <c r="BHG481" s="124"/>
      <c r="BHH481" s="124"/>
      <c r="BHI481" s="124"/>
      <c r="BHJ481" s="124"/>
      <c r="BHK481" s="124"/>
      <c r="BHL481" s="124"/>
      <c r="BHM481" s="124"/>
      <c r="BHN481" s="124"/>
      <c r="BHO481" s="124"/>
      <c r="BHP481" s="124"/>
      <c r="BHQ481" s="124"/>
      <c r="BHR481" s="124"/>
      <c r="BHS481" s="124"/>
      <c r="BHT481" s="124"/>
      <c r="BHU481" s="124"/>
      <c r="BHV481" s="124"/>
      <c r="BHW481" s="124"/>
      <c r="BHX481" s="124"/>
      <c r="BHY481" s="124"/>
      <c r="BHZ481" s="124"/>
      <c r="BIA481" s="124"/>
      <c r="BIB481" s="124"/>
      <c r="BIC481" s="124"/>
      <c r="BID481" s="124"/>
      <c r="BIE481" s="124"/>
      <c r="BIF481" s="124"/>
      <c r="BIG481" s="124"/>
      <c r="BIH481" s="124"/>
      <c r="BII481" s="124"/>
      <c r="BIJ481" s="124"/>
      <c r="BIK481" s="124"/>
      <c r="BIL481" s="124"/>
      <c r="BIM481" s="124"/>
      <c r="BIN481" s="124"/>
      <c r="BIO481" s="124"/>
      <c r="BIP481" s="124"/>
      <c r="BIQ481" s="124"/>
      <c r="BIR481" s="124"/>
      <c r="BIS481" s="124"/>
      <c r="BIT481" s="124"/>
      <c r="BIU481" s="124"/>
      <c r="BIV481" s="124"/>
      <c r="BIW481" s="124"/>
      <c r="BIX481" s="124"/>
      <c r="BIY481" s="124"/>
      <c r="BIZ481" s="124"/>
      <c r="BJA481" s="124"/>
      <c r="BJB481" s="124"/>
      <c r="BJC481" s="124"/>
      <c r="BJD481" s="124"/>
      <c r="BJE481" s="124"/>
      <c r="BJF481" s="124"/>
      <c r="BJG481" s="124"/>
      <c r="BJH481" s="124"/>
      <c r="BJI481" s="124"/>
      <c r="BJJ481" s="124"/>
      <c r="BJK481" s="124"/>
      <c r="BJL481" s="124"/>
      <c r="BJM481" s="124"/>
      <c r="BJN481" s="124"/>
      <c r="BJO481" s="124"/>
      <c r="BJP481" s="124"/>
      <c r="BJQ481" s="124"/>
      <c r="BJR481" s="124"/>
      <c r="BJS481" s="124"/>
      <c r="BJT481" s="124"/>
      <c r="BJU481" s="124"/>
      <c r="BJV481" s="124"/>
      <c r="BJW481" s="124"/>
      <c r="BJX481" s="124"/>
      <c r="BJY481" s="124"/>
      <c r="BJZ481" s="124"/>
      <c r="BKA481" s="124"/>
      <c r="BKB481" s="124"/>
      <c r="BKC481" s="124"/>
      <c r="BKD481" s="124"/>
      <c r="BKE481" s="124"/>
      <c r="BKF481" s="124"/>
      <c r="BKG481" s="124"/>
      <c r="BKH481" s="124"/>
      <c r="BKI481" s="124"/>
      <c r="BKJ481" s="124"/>
      <c r="BKK481" s="124"/>
      <c r="BKL481" s="124"/>
      <c r="BKM481" s="124"/>
      <c r="BKN481" s="124"/>
      <c r="BKO481" s="124"/>
      <c r="BKP481" s="124"/>
      <c r="BKQ481" s="124"/>
      <c r="BKR481" s="124"/>
      <c r="BKS481" s="124"/>
      <c r="BKT481" s="124"/>
      <c r="BKU481" s="124"/>
      <c r="BKV481" s="124"/>
      <c r="BKW481" s="124"/>
      <c r="BKX481" s="124"/>
      <c r="BKY481" s="124"/>
      <c r="BKZ481" s="124"/>
      <c r="BLA481" s="124"/>
      <c r="BLB481" s="124"/>
      <c r="BLC481" s="124"/>
      <c r="BLD481" s="124"/>
      <c r="BLE481" s="124"/>
      <c r="BLF481" s="124"/>
      <c r="BLG481" s="124"/>
      <c r="BLH481" s="124"/>
      <c r="BLI481" s="124"/>
      <c r="BLJ481" s="124"/>
      <c r="BLK481" s="124"/>
      <c r="BLL481" s="124"/>
      <c r="BLM481" s="124"/>
      <c r="BLN481" s="124"/>
      <c r="BLO481" s="124"/>
      <c r="BLP481" s="124"/>
      <c r="BLQ481" s="124"/>
      <c r="BLR481" s="124"/>
      <c r="BLS481" s="124"/>
      <c r="BLT481" s="124"/>
      <c r="BLU481" s="124"/>
      <c r="BLV481" s="124"/>
      <c r="BLW481" s="124"/>
      <c r="BLX481" s="124"/>
      <c r="BLY481" s="124"/>
      <c r="BLZ481" s="124"/>
      <c r="BMA481" s="124"/>
      <c r="BMB481" s="124"/>
      <c r="BMC481" s="124"/>
      <c r="BMD481" s="124"/>
      <c r="BME481" s="124"/>
      <c r="BMF481" s="124"/>
      <c r="BMG481" s="124"/>
      <c r="BMH481" s="124"/>
      <c r="BMI481" s="124"/>
      <c r="BMJ481" s="124"/>
      <c r="BMK481" s="124"/>
      <c r="BML481" s="124"/>
      <c r="BMM481" s="124"/>
      <c r="BMN481" s="124"/>
      <c r="BMO481" s="124"/>
      <c r="BMP481" s="124"/>
      <c r="BMQ481" s="124"/>
      <c r="BMR481" s="124"/>
      <c r="BMS481" s="124"/>
      <c r="BMT481" s="124"/>
      <c r="BMU481" s="124"/>
      <c r="BMV481" s="124"/>
      <c r="BMW481" s="124"/>
      <c r="BMX481" s="124"/>
      <c r="BMY481" s="124"/>
      <c r="BMZ481" s="124"/>
      <c r="BNA481" s="124"/>
      <c r="BNB481" s="124"/>
      <c r="BNC481" s="124"/>
      <c r="BND481" s="124"/>
      <c r="BNE481" s="124"/>
      <c r="BNF481" s="124"/>
      <c r="BNG481" s="124"/>
      <c r="BNH481" s="124"/>
      <c r="BNI481" s="124"/>
      <c r="BNJ481" s="124"/>
      <c r="BNK481" s="124"/>
      <c r="BNL481" s="124"/>
      <c r="BNM481" s="124"/>
      <c r="BNN481" s="124"/>
      <c r="BNO481" s="124"/>
      <c r="BNP481" s="124"/>
      <c r="BNQ481" s="124"/>
      <c r="BNR481" s="124"/>
      <c r="BNS481" s="124"/>
      <c r="BNT481" s="124"/>
      <c r="BNU481" s="124"/>
      <c r="BNV481" s="124"/>
      <c r="BNW481" s="124"/>
      <c r="BNX481" s="124"/>
      <c r="BNY481" s="124"/>
      <c r="BNZ481" s="124"/>
      <c r="BOA481" s="124"/>
      <c r="BOB481" s="124"/>
      <c r="BOC481" s="124"/>
      <c r="BOD481" s="124"/>
      <c r="BOE481" s="124"/>
      <c r="BOF481" s="124"/>
      <c r="BOG481" s="124"/>
      <c r="BOH481" s="124"/>
      <c r="BOI481" s="124"/>
      <c r="BOJ481" s="124"/>
      <c r="BOK481" s="124"/>
      <c r="BOL481" s="124"/>
      <c r="BOM481" s="124"/>
      <c r="BON481" s="124"/>
      <c r="BOO481" s="124"/>
      <c r="BOP481" s="124"/>
      <c r="BOQ481" s="124"/>
      <c r="BOR481" s="124"/>
      <c r="BOS481" s="124"/>
      <c r="BOT481" s="124"/>
      <c r="BOU481" s="124"/>
      <c r="BOV481" s="124"/>
      <c r="BOW481" s="124"/>
      <c r="BOX481" s="124"/>
      <c r="BOY481" s="124"/>
      <c r="BOZ481" s="124"/>
      <c r="BPA481" s="124"/>
      <c r="BPB481" s="124"/>
      <c r="BPC481" s="124"/>
      <c r="BPD481" s="124"/>
      <c r="BPE481" s="124"/>
      <c r="BPF481" s="124"/>
      <c r="BPG481" s="124"/>
      <c r="BPH481" s="124"/>
      <c r="BPI481" s="124"/>
      <c r="BPJ481" s="124"/>
      <c r="BPK481" s="124"/>
      <c r="BPL481" s="124"/>
      <c r="BPM481" s="124"/>
      <c r="BPN481" s="124"/>
      <c r="BPO481" s="124"/>
      <c r="BPP481" s="124"/>
      <c r="BPQ481" s="124"/>
      <c r="BPR481" s="124"/>
      <c r="BPS481" s="124"/>
      <c r="BPT481" s="124"/>
      <c r="BPU481" s="124"/>
      <c r="BPV481" s="124"/>
      <c r="BPW481" s="124"/>
      <c r="BPX481" s="124"/>
      <c r="BPY481" s="124"/>
      <c r="BPZ481" s="124"/>
      <c r="BQA481" s="124"/>
      <c r="BQB481" s="124"/>
      <c r="BQC481" s="124"/>
      <c r="BQD481" s="124"/>
      <c r="BQE481" s="124"/>
      <c r="BQF481" s="124"/>
      <c r="BQG481" s="124"/>
      <c r="BQH481" s="124"/>
      <c r="BQI481" s="124"/>
      <c r="BQJ481" s="124"/>
      <c r="BQK481" s="124"/>
      <c r="BQL481" s="124"/>
      <c r="BQM481" s="124"/>
      <c r="BQN481" s="124"/>
      <c r="BQO481" s="124"/>
      <c r="BQP481" s="124"/>
      <c r="BQQ481" s="124"/>
      <c r="BQR481" s="124"/>
      <c r="BQS481" s="124"/>
      <c r="BQT481" s="124"/>
      <c r="BQU481" s="124"/>
      <c r="BQV481" s="124"/>
      <c r="BQW481" s="124"/>
      <c r="BQX481" s="124"/>
      <c r="BQY481" s="124"/>
      <c r="BQZ481" s="124"/>
      <c r="BRA481" s="124"/>
      <c r="BRB481" s="124"/>
      <c r="BRC481" s="124"/>
      <c r="BRD481" s="124"/>
      <c r="BRE481" s="124"/>
      <c r="BRF481" s="124"/>
      <c r="BRG481" s="124"/>
      <c r="BRH481" s="124"/>
      <c r="BRI481" s="124"/>
      <c r="BRJ481" s="124"/>
      <c r="BRK481" s="124"/>
      <c r="BRL481" s="124"/>
      <c r="BRM481" s="124"/>
      <c r="BRN481" s="124"/>
      <c r="BRO481" s="124"/>
      <c r="BRP481" s="124"/>
      <c r="BRQ481" s="124"/>
      <c r="BRR481" s="124"/>
      <c r="BRS481" s="124"/>
      <c r="BRT481" s="124"/>
      <c r="BRU481" s="124"/>
      <c r="BRV481" s="124"/>
      <c r="BRW481" s="124"/>
      <c r="BRX481" s="124"/>
      <c r="BRY481" s="124"/>
      <c r="BRZ481" s="124"/>
    </row>
    <row r="482" spans="1:1846" s="45" customFormat="1" x14ac:dyDescent="0.3">
      <c r="A482" s="812"/>
      <c r="B482" s="812"/>
      <c r="C482" s="793"/>
      <c r="D482" s="793"/>
      <c r="E482" s="542" t="s">
        <v>659</v>
      </c>
      <c r="F482" s="793">
        <v>106</v>
      </c>
      <c r="G482" s="804" t="s">
        <v>660</v>
      </c>
      <c r="H482" s="817">
        <v>45657513</v>
      </c>
      <c r="I482" s="816">
        <v>33657513</v>
      </c>
      <c r="J482" s="816">
        <v>24276000</v>
      </c>
      <c r="K482" s="816">
        <v>24276000</v>
      </c>
      <c r="L482" s="768" t="s">
        <v>144</v>
      </c>
      <c r="M482" s="833">
        <v>0</v>
      </c>
      <c r="N482" s="887">
        <v>0</v>
      </c>
      <c r="O482" s="887">
        <v>0</v>
      </c>
      <c r="P482" s="887">
        <v>0</v>
      </c>
      <c r="Q482" s="839"/>
      <c r="R482" s="837">
        <v>0</v>
      </c>
      <c r="S482" s="816">
        <v>0</v>
      </c>
      <c r="T482" s="816">
        <v>0</v>
      </c>
      <c r="U482" s="816">
        <v>0</v>
      </c>
      <c r="V482" s="828"/>
      <c r="W482" s="835">
        <f>H482+M482+R482</f>
        <v>45657513</v>
      </c>
      <c r="X482" s="955">
        <f t="shared" si="295"/>
        <v>33657513</v>
      </c>
      <c r="Y482" s="955">
        <f t="shared" si="295"/>
        <v>24276000</v>
      </c>
      <c r="Z482" s="890">
        <f t="shared" si="295"/>
        <v>24276000</v>
      </c>
      <c r="AA482" s="897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  <c r="CT482" s="44"/>
      <c r="CU482" s="44"/>
      <c r="CV482" s="44"/>
      <c r="CW482" s="44"/>
      <c r="CX482" s="44"/>
      <c r="CY482" s="44"/>
      <c r="CZ482" s="44"/>
      <c r="DA482" s="44"/>
      <c r="DB482" s="44"/>
      <c r="DC482" s="44"/>
      <c r="DD482" s="44"/>
      <c r="DE482" s="44"/>
      <c r="DF482" s="44"/>
      <c r="DG482" s="44"/>
      <c r="DH482" s="44"/>
      <c r="DI482" s="44"/>
      <c r="DJ482" s="44"/>
      <c r="DK482" s="44"/>
      <c r="DL482" s="44"/>
      <c r="DM482" s="44"/>
      <c r="DN482" s="44"/>
      <c r="DO482" s="44"/>
      <c r="DP482" s="44"/>
      <c r="DQ482" s="44"/>
      <c r="DR482" s="44"/>
      <c r="DS482" s="44"/>
      <c r="DT482" s="44"/>
      <c r="DU482" s="44"/>
      <c r="DV482" s="44"/>
      <c r="DW482" s="44"/>
      <c r="DX482" s="44"/>
      <c r="DY482" s="44"/>
      <c r="DZ482" s="44"/>
      <c r="EA482" s="44"/>
      <c r="EB482" s="44"/>
      <c r="EC482" s="44"/>
      <c r="ED482" s="44"/>
      <c r="EE482" s="44"/>
      <c r="EF482" s="44"/>
      <c r="EG482" s="44"/>
      <c r="EH482" s="44"/>
      <c r="EI482" s="44"/>
      <c r="EJ482" s="44"/>
      <c r="EK482" s="44"/>
      <c r="EL482" s="44"/>
      <c r="EM482" s="44"/>
      <c r="EN482" s="44"/>
      <c r="EO482" s="44"/>
      <c r="EP482" s="44"/>
      <c r="EQ482" s="44"/>
      <c r="ER482" s="44"/>
      <c r="ES482" s="44"/>
      <c r="ET482" s="44"/>
      <c r="EU482" s="44"/>
      <c r="EV482" s="44"/>
      <c r="EW482" s="44"/>
      <c r="EX482" s="44"/>
      <c r="EY482" s="44"/>
      <c r="EZ482" s="44"/>
      <c r="FA482" s="44"/>
      <c r="FB482" s="44"/>
      <c r="FC482" s="44"/>
      <c r="FD482" s="44"/>
      <c r="FE482" s="44"/>
      <c r="FF482" s="44"/>
      <c r="FG482" s="44"/>
      <c r="FH482" s="44"/>
      <c r="FI482" s="44"/>
      <c r="FJ482" s="44"/>
      <c r="FK482" s="44"/>
      <c r="FL482" s="44"/>
      <c r="FM482" s="44"/>
      <c r="FN482" s="44"/>
      <c r="FO482" s="44"/>
      <c r="FP482" s="44"/>
      <c r="FQ482" s="44"/>
      <c r="FR482" s="44"/>
      <c r="FS482" s="44"/>
      <c r="FT482" s="44"/>
      <c r="FU482" s="44"/>
      <c r="FV482" s="44"/>
      <c r="FW482" s="44"/>
      <c r="FX482" s="44"/>
      <c r="FY482" s="44"/>
      <c r="FZ482" s="44"/>
      <c r="GA482" s="44"/>
      <c r="GB482" s="44"/>
      <c r="GC482" s="44"/>
      <c r="GD482" s="44"/>
      <c r="GE482" s="44"/>
      <c r="GF482" s="44"/>
      <c r="GG482" s="44"/>
      <c r="GH482" s="44"/>
      <c r="GI482" s="44"/>
      <c r="GJ482" s="44"/>
      <c r="GK482" s="44"/>
      <c r="GL482" s="44"/>
      <c r="GM482" s="44"/>
      <c r="GN482" s="44"/>
      <c r="GO482" s="44"/>
      <c r="GP482" s="44"/>
      <c r="GQ482" s="44"/>
      <c r="GR482" s="44"/>
      <c r="GS482" s="44"/>
      <c r="GT482" s="44"/>
      <c r="GU482" s="44"/>
      <c r="GV482" s="44"/>
      <c r="GW482" s="44"/>
      <c r="GX482" s="44"/>
      <c r="GY482" s="44"/>
      <c r="GZ482" s="44"/>
      <c r="HA482" s="44"/>
      <c r="HB482" s="44"/>
      <c r="HC482" s="44"/>
      <c r="HD482" s="44"/>
      <c r="HE482" s="44"/>
      <c r="HF482" s="44"/>
      <c r="HG482" s="44"/>
      <c r="HH482" s="44"/>
      <c r="HI482" s="44"/>
      <c r="HJ482" s="44"/>
      <c r="HK482" s="44"/>
      <c r="HL482" s="44"/>
      <c r="HM482" s="44"/>
      <c r="HN482" s="44"/>
      <c r="HO482" s="44"/>
      <c r="HP482" s="44"/>
      <c r="HQ482" s="44"/>
      <c r="HR482" s="44"/>
      <c r="HS482" s="44"/>
      <c r="HT482" s="44"/>
      <c r="HU482" s="44"/>
      <c r="HV482" s="44"/>
      <c r="HW482" s="44"/>
      <c r="HX482" s="44"/>
      <c r="HY482" s="44"/>
      <c r="HZ482" s="44"/>
      <c r="IA482" s="44"/>
      <c r="IB482" s="44"/>
      <c r="IC482" s="44"/>
      <c r="ID482" s="44"/>
      <c r="IE482" s="44"/>
      <c r="IF482" s="44"/>
      <c r="IG482" s="44"/>
      <c r="IH482" s="44"/>
      <c r="II482" s="44"/>
      <c r="IJ482" s="44"/>
      <c r="IK482" s="44"/>
      <c r="IL482" s="44"/>
      <c r="IM482" s="44"/>
      <c r="IN482" s="44"/>
      <c r="IO482" s="44"/>
      <c r="IP482" s="44"/>
      <c r="IQ482" s="44"/>
      <c r="IR482" s="44"/>
      <c r="IS482" s="44"/>
      <c r="IT482" s="44"/>
      <c r="IU482" s="44"/>
      <c r="IV482" s="44"/>
      <c r="IW482" s="44"/>
      <c r="IX482" s="44"/>
      <c r="IY482" s="44"/>
      <c r="IZ482" s="44"/>
      <c r="JA482" s="44"/>
      <c r="JB482" s="44"/>
      <c r="JC482" s="44"/>
      <c r="JD482" s="44"/>
      <c r="JE482" s="44"/>
      <c r="JF482" s="44"/>
      <c r="JG482" s="44"/>
      <c r="JH482" s="44"/>
      <c r="JI482" s="44"/>
      <c r="JJ482" s="44"/>
      <c r="JK482" s="44"/>
      <c r="JL482" s="44"/>
      <c r="JM482" s="44"/>
      <c r="JN482" s="44"/>
      <c r="JO482" s="44"/>
      <c r="JP482" s="44"/>
      <c r="JQ482" s="44"/>
      <c r="JR482" s="44"/>
      <c r="JS482" s="44"/>
      <c r="JT482" s="44"/>
      <c r="JU482" s="44"/>
      <c r="JV482" s="44"/>
      <c r="JW482" s="44"/>
      <c r="JX482" s="44"/>
      <c r="JY482" s="44"/>
      <c r="JZ482" s="44"/>
      <c r="KA482" s="44"/>
      <c r="KB482" s="44"/>
      <c r="KC482" s="44"/>
      <c r="KD482" s="44"/>
      <c r="KE482" s="44"/>
      <c r="KF482" s="44"/>
      <c r="KG482" s="44"/>
      <c r="KH482" s="44"/>
      <c r="KI482" s="44"/>
      <c r="KJ482" s="44"/>
      <c r="KK482" s="44"/>
      <c r="KL482" s="44"/>
      <c r="KM482" s="44"/>
      <c r="KN482" s="44"/>
      <c r="KO482" s="44"/>
      <c r="KP482" s="44"/>
      <c r="KQ482" s="44"/>
      <c r="KR482" s="44"/>
      <c r="KS482" s="44"/>
      <c r="KT482" s="44"/>
      <c r="KU482" s="44"/>
      <c r="KV482" s="44"/>
      <c r="KW482" s="44"/>
      <c r="KX482" s="44"/>
      <c r="KY482" s="44"/>
      <c r="KZ482" s="44"/>
      <c r="LA482" s="44"/>
      <c r="LB482" s="44"/>
      <c r="LC482" s="44"/>
      <c r="LD482" s="44"/>
      <c r="LE482" s="44"/>
      <c r="LF482" s="44"/>
      <c r="LG482" s="44"/>
      <c r="LH482" s="44"/>
      <c r="LI482" s="44"/>
      <c r="LJ482" s="44"/>
      <c r="LK482" s="44"/>
      <c r="LL482" s="44"/>
      <c r="LM482" s="44"/>
      <c r="LN482" s="44"/>
      <c r="LO482" s="44"/>
      <c r="LP482" s="44"/>
      <c r="LQ482" s="44"/>
      <c r="LR482" s="44"/>
      <c r="LS482" s="44"/>
      <c r="LT482" s="44"/>
      <c r="LU482" s="44"/>
      <c r="LV482" s="44"/>
      <c r="LW482" s="44"/>
      <c r="LX482" s="44"/>
      <c r="LY482" s="44"/>
      <c r="LZ482" s="44"/>
      <c r="MA482" s="44"/>
      <c r="MB482" s="44"/>
      <c r="MC482" s="44"/>
      <c r="MD482" s="44"/>
      <c r="ME482" s="44"/>
      <c r="MF482" s="44"/>
      <c r="MG482" s="44"/>
      <c r="MH482" s="44"/>
      <c r="MI482" s="44"/>
      <c r="MJ482" s="44"/>
      <c r="MK482" s="44"/>
      <c r="ML482" s="44"/>
      <c r="MM482" s="44"/>
      <c r="MN482" s="44"/>
      <c r="MO482" s="44"/>
      <c r="MP482" s="44"/>
      <c r="MQ482" s="44"/>
      <c r="MR482" s="44"/>
      <c r="MS482" s="44"/>
      <c r="MT482" s="44"/>
      <c r="MU482" s="44"/>
      <c r="MV482" s="44"/>
      <c r="MW482" s="44"/>
      <c r="MX482" s="44"/>
      <c r="MY482" s="44"/>
      <c r="MZ482" s="44"/>
      <c r="NA482" s="44"/>
      <c r="NB482" s="44"/>
      <c r="NC482" s="44"/>
      <c r="ND482" s="44"/>
      <c r="NE482" s="44"/>
      <c r="NF482" s="44"/>
      <c r="NG482" s="44"/>
      <c r="NH482" s="44"/>
      <c r="NI482" s="44"/>
      <c r="NJ482" s="44"/>
      <c r="NK482" s="44"/>
      <c r="NL482" s="44"/>
      <c r="NM482" s="44"/>
      <c r="NN482" s="44"/>
      <c r="NO482" s="44"/>
      <c r="NP482" s="44"/>
      <c r="NQ482" s="44"/>
      <c r="NR482" s="44"/>
      <c r="NS482" s="44"/>
      <c r="NT482" s="44"/>
      <c r="NU482" s="44"/>
      <c r="NV482" s="44"/>
      <c r="NW482" s="44"/>
      <c r="NX482" s="44"/>
      <c r="NY482" s="44"/>
      <c r="NZ482" s="44"/>
      <c r="OA482" s="44"/>
      <c r="OB482" s="44"/>
      <c r="OC482" s="44"/>
      <c r="OD482" s="44"/>
      <c r="OE482" s="44"/>
      <c r="OF482" s="44"/>
      <c r="OG482" s="44"/>
      <c r="OH482" s="44"/>
      <c r="OI482" s="44"/>
      <c r="OJ482" s="44"/>
      <c r="OK482" s="44"/>
      <c r="OL482" s="44"/>
      <c r="OM482" s="44"/>
      <c r="ON482" s="44"/>
      <c r="OO482" s="44"/>
      <c r="OP482" s="44"/>
      <c r="OQ482" s="44"/>
      <c r="OR482" s="44"/>
      <c r="OS482" s="44"/>
      <c r="OT482" s="44"/>
      <c r="OU482" s="44"/>
      <c r="OV482" s="44"/>
      <c r="OW482" s="44"/>
      <c r="OX482" s="44"/>
      <c r="OY482" s="44"/>
      <c r="OZ482" s="44"/>
      <c r="PA482" s="44"/>
      <c r="PB482" s="44"/>
      <c r="PC482" s="44"/>
      <c r="PD482" s="44"/>
      <c r="PE482" s="44"/>
      <c r="PF482" s="44"/>
      <c r="PG482" s="44"/>
      <c r="PH482" s="44"/>
      <c r="PI482" s="44"/>
      <c r="PJ482" s="44"/>
      <c r="PK482" s="44"/>
      <c r="PL482" s="44"/>
      <c r="PM482" s="44"/>
      <c r="PN482" s="44"/>
      <c r="PO482" s="44"/>
      <c r="PP482" s="44"/>
      <c r="PQ482" s="44"/>
      <c r="PR482" s="44"/>
      <c r="PS482" s="44"/>
      <c r="PT482" s="44"/>
      <c r="PU482" s="44"/>
      <c r="PV482" s="44"/>
      <c r="PW482" s="44"/>
      <c r="PX482" s="44"/>
      <c r="PY482" s="44"/>
      <c r="PZ482" s="44"/>
      <c r="QA482" s="44"/>
      <c r="QB482" s="44"/>
      <c r="QC482" s="44"/>
      <c r="QD482" s="44"/>
      <c r="QE482" s="44"/>
      <c r="QF482" s="44"/>
      <c r="QG482" s="44"/>
      <c r="QH482" s="44"/>
      <c r="QI482" s="44"/>
      <c r="QJ482" s="44"/>
      <c r="QK482" s="44"/>
      <c r="QL482" s="44"/>
      <c r="QM482" s="44"/>
      <c r="QN482" s="44"/>
      <c r="QO482" s="44"/>
      <c r="QP482" s="44"/>
      <c r="QQ482" s="44"/>
      <c r="QR482" s="44"/>
      <c r="QS482" s="44"/>
      <c r="QT482" s="44"/>
      <c r="QU482" s="44"/>
      <c r="QV482" s="44"/>
      <c r="QW482" s="44"/>
      <c r="QX482" s="44"/>
      <c r="QY482" s="44"/>
      <c r="QZ482" s="44"/>
      <c r="RA482" s="44"/>
      <c r="RB482" s="44"/>
      <c r="RC482" s="44"/>
      <c r="RD482" s="44"/>
      <c r="RE482" s="44"/>
      <c r="RF482" s="44"/>
      <c r="RG482" s="44"/>
      <c r="RH482" s="44"/>
      <c r="RI482" s="44"/>
      <c r="RJ482" s="44"/>
      <c r="RK482" s="44"/>
      <c r="RL482" s="44"/>
      <c r="RM482" s="44"/>
      <c r="RN482" s="44"/>
      <c r="RO482" s="44"/>
      <c r="RP482" s="44"/>
      <c r="RQ482" s="44"/>
      <c r="RR482" s="44"/>
      <c r="RS482" s="44"/>
      <c r="RT482" s="44"/>
      <c r="RU482" s="44"/>
      <c r="RV482" s="44"/>
      <c r="RW482" s="44"/>
      <c r="RX482" s="44"/>
      <c r="RY482" s="44"/>
      <c r="RZ482" s="44"/>
      <c r="SA482" s="44"/>
      <c r="SB482" s="44"/>
      <c r="SC482" s="44"/>
      <c r="SD482" s="44"/>
      <c r="SE482" s="44"/>
      <c r="SF482" s="44"/>
      <c r="SG482" s="44"/>
      <c r="SH482" s="44"/>
      <c r="SI482" s="44"/>
      <c r="SJ482" s="44"/>
      <c r="SK482" s="44"/>
      <c r="SL482" s="44"/>
      <c r="SM482" s="44"/>
      <c r="SN482" s="44"/>
      <c r="SO482" s="44"/>
      <c r="SP482" s="44"/>
      <c r="SQ482" s="44"/>
      <c r="SR482" s="44"/>
      <c r="SS482" s="44"/>
      <c r="ST482" s="44"/>
      <c r="SU482" s="44"/>
      <c r="SV482" s="44"/>
      <c r="SW482" s="44"/>
      <c r="SX482" s="44"/>
      <c r="SY482" s="44"/>
      <c r="SZ482" s="44"/>
      <c r="TA482" s="44"/>
      <c r="TB482" s="44"/>
      <c r="TC482" s="44"/>
      <c r="TD482" s="44"/>
      <c r="TE482" s="44"/>
      <c r="TF482" s="44"/>
      <c r="TG482" s="44"/>
      <c r="TH482" s="44"/>
      <c r="TI482" s="44"/>
      <c r="TJ482" s="44"/>
      <c r="TK482" s="44"/>
      <c r="TL482" s="44"/>
      <c r="TM482" s="44"/>
      <c r="TN482" s="44"/>
      <c r="TO482" s="44"/>
      <c r="TP482" s="44"/>
      <c r="TQ482" s="44"/>
      <c r="TR482" s="44"/>
      <c r="TS482" s="44"/>
      <c r="TT482" s="44"/>
      <c r="TU482" s="44"/>
      <c r="TV482" s="44"/>
      <c r="TW482" s="44"/>
      <c r="TX482" s="44"/>
      <c r="TY482" s="44"/>
      <c r="TZ482" s="44"/>
      <c r="UA482" s="44"/>
      <c r="UB482" s="44"/>
      <c r="UC482" s="44"/>
      <c r="UD482" s="44"/>
      <c r="UE482" s="44"/>
      <c r="UF482" s="44"/>
      <c r="UG482" s="44"/>
      <c r="UH482" s="44"/>
      <c r="UI482" s="44"/>
      <c r="UJ482" s="44"/>
      <c r="UK482" s="44"/>
      <c r="UL482" s="44"/>
      <c r="UM482" s="44"/>
      <c r="UN482" s="44"/>
      <c r="UO482" s="44"/>
      <c r="UP482" s="44"/>
      <c r="UQ482" s="44"/>
      <c r="UR482" s="44"/>
      <c r="US482" s="44"/>
      <c r="UT482" s="44"/>
      <c r="UU482" s="44"/>
      <c r="UV482" s="44"/>
      <c r="UW482" s="44"/>
      <c r="UX482" s="44"/>
      <c r="UY482" s="44"/>
      <c r="UZ482" s="44"/>
      <c r="VA482" s="44"/>
      <c r="VB482" s="44"/>
      <c r="VC482" s="44"/>
      <c r="VD482" s="44"/>
      <c r="VE482" s="44"/>
      <c r="VF482" s="44"/>
      <c r="VG482" s="44"/>
      <c r="VH482" s="44"/>
      <c r="VI482" s="44"/>
      <c r="VJ482" s="44"/>
      <c r="VK482" s="44"/>
      <c r="VL482" s="44"/>
      <c r="VM482" s="44"/>
      <c r="VN482" s="44"/>
      <c r="VO482" s="44"/>
      <c r="VP482" s="44"/>
      <c r="VQ482" s="44"/>
      <c r="VR482" s="44"/>
      <c r="VS482" s="44"/>
      <c r="VT482" s="44"/>
      <c r="VU482" s="44"/>
      <c r="VV482" s="44"/>
      <c r="VW482" s="44"/>
      <c r="VX482" s="44"/>
      <c r="VY482" s="44"/>
      <c r="VZ482" s="44"/>
      <c r="WA482" s="44"/>
      <c r="WB482" s="44"/>
      <c r="WC482" s="44"/>
      <c r="WD482" s="44"/>
      <c r="WE482" s="44"/>
      <c r="WF482" s="44"/>
      <c r="WG482" s="44"/>
      <c r="WH482" s="44"/>
      <c r="WI482" s="44"/>
      <c r="WJ482" s="44"/>
      <c r="WK482" s="44"/>
      <c r="WL482" s="44"/>
      <c r="WM482" s="44"/>
      <c r="WN482" s="44"/>
      <c r="WO482" s="44"/>
      <c r="WP482" s="44"/>
      <c r="WQ482" s="44"/>
      <c r="WR482" s="44"/>
      <c r="WS482" s="44"/>
      <c r="WT482" s="44"/>
      <c r="WU482" s="44"/>
      <c r="WV482" s="44"/>
      <c r="WW482" s="44"/>
      <c r="WX482" s="44"/>
      <c r="WY482" s="44"/>
      <c r="WZ482" s="44"/>
      <c r="XA482" s="44"/>
      <c r="XB482" s="44"/>
      <c r="XC482" s="44"/>
      <c r="XD482" s="44"/>
      <c r="XE482" s="44"/>
      <c r="XF482" s="44"/>
      <c r="XG482" s="44"/>
      <c r="XH482" s="44"/>
      <c r="XI482" s="44"/>
      <c r="XJ482" s="44"/>
      <c r="XK482" s="44"/>
      <c r="XL482" s="44"/>
      <c r="XM482" s="44"/>
      <c r="XN482" s="44"/>
      <c r="XO482" s="44"/>
      <c r="XP482" s="44"/>
      <c r="XQ482" s="44"/>
      <c r="XR482" s="44"/>
      <c r="XS482" s="44"/>
      <c r="XT482" s="44"/>
      <c r="XU482" s="44"/>
      <c r="XV482" s="44"/>
      <c r="XW482" s="44"/>
      <c r="XX482" s="44"/>
      <c r="XY482" s="44"/>
      <c r="XZ482" s="44"/>
      <c r="YA482" s="44"/>
      <c r="YB482" s="44"/>
      <c r="YC482" s="44"/>
      <c r="YD482" s="44"/>
      <c r="YE482" s="44"/>
      <c r="YF482" s="44"/>
      <c r="YG482" s="44"/>
      <c r="YH482" s="44"/>
      <c r="YI482" s="44"/>
      <c r="YJ482" s="44"/>
      <c r="YK482" s="44"/>
      <c r="YL482" s="44"/>
      <c r="YM482" s="44"/>
      <c r="YN482" s="44"/>
      <c r="YO482" s="44"/>
      <c r="YP482" s="44"/>
      <c r="YQ482" s="44"/>
      <c r="YR482" s="44"/>
      <c r="YS482" s="44"/>
      <c r="YT482" s="44"/>
      <c r="YU482" s="44"/>
      <c r="YV482" s="44"/>
      <c r="YW482" s="44"/>
      <c r="YX482" s="44"/>
      <c r="YY482" s="44"/>
      <c r="YZ482" s="44"/>
      <c r="ZA482" s="44"/>
      <c r="ZB482" s="44"/>
      <c r="ZC482" s="44"/>
      <c r="ZD482" s="44"/>
      <c r="ZE482" s="44"/>
      <c r="ZF482" s="44"/>
      <c r="ZG482" s="44"/>
      <c r="ZH482" s="44"/>
      <c r="ZI482" s="44"/>
      <c r="ZJ482" s="44"/>
      <c r="ZK482" s="44"/>
      <c r="ZL482" s="44"/>
      <c r="ZM482" s="44"/>
      <c r="ZN482" s="44"/>
      <c r="ZO482" s="44"/>
      <c r="ZP482" s="44"/>
      <c r="ZQ482" s="44"/>
      <c r="ZR482" s="44"/>
      <c r="ZS482" s="44"/>
      <c r="ZT482" s="44"/>
      <c r="ZU482" s="44"/>
      <c r="ZV482" s="44"/>
      <c r="ZW482" s="44"/>
      <c r="ZX482" s="44"/>
      <c r="ZY482" s="44"/>
      <c r="ZZ482" s="44"/>
      <c r="AAA482" s="44"/>
      <c r="AAB482" s="44"/>
      <c r="AAC482" s="44"/>
      <c r="AAD482" s="44"/>
      <c r="AAE482" s="44"/>
      <c r="AAF482" s="44"/>
      <c r="AAG482" s="44"/>
      <c r="AAH482" s="44"/>
      <c r="AAI482" s="44"/>
      <c r="AAJ482" s="44"/>
      <c r="AAK482" s="44"/>
      <c r="AAL482" s="44"/>
      <c r="AAM482" s="44"/>
      <c r="AAN482" s="44"/>
      <c r="AAO482" s="44"/>
      <c r="AAP482" s="44"/>
      <c r="AAQ482" s="44"/>
      <c r="AAR482" s="44"/>
      <c r="AAS482" s="44"/>
      <c r="AAT482" s="44"/>
      <c r="AAU482" s="44"/>
      <c r="AAV482" s="44"/>
      <c r="AAW482" s="44"/>
      <c r="AAX482" s="44"/>
      <c r="AAY482" s="44"/>
      <c r="AAZ482" s="44"/>
      <c r="ABA482" s="44"/>
      <c r="ABB482" s="44"/>
      <c r="ABC482" s="44"/>
      <c r="ABD482" s="44"/>
      <c r="ABE482" s="44"/>
      <c r="ABF482" s="44"/>
      <c r="ABG482" s="44"/>
      <c r="ABH482" s="44"/>
      <c r="ABI482" s="44"/>
      <c r="ABJ482" s="44"/>
      <c r="ABK482" s="44"/>
      <c r="ABL482" s="44"/>
      <c r="ABM482" s="44"/>
      <c r="ABN482" s="44"/>
      <c r="ABO482" s="44"/>
      <c r="ABP482" s="44"/>
      <c r="ABQ482" s="44"/>
      <c r="ABR482" s="44"/>
      <c r="ABS482" s="44"/>
      <c r="ABT482" s="44"/>
      <c r="ABU482" s="44"/>
      <c r="ABV482" s="44"/>
      <c r="ABW482" s="44"/>
      <c r="ABX482" s="44"/>
      <c r="ABY482" s="44"/>
      <c r="ABZ482" s="44"/>
      <c r="ACA482" s="44"/>
      <c r="ACB482" s="44"/>
      <c r="ACC482" s="44"/>
      <c r="ACD482" s="44"/>
      <c r="ACE482" s="44"/>
      <c r="ACF482" s="44"/>
      <c r="ACG482" s="44"/>
      <c r="ACH482" s="44"/>
      <c r="ACI482" s="44"/>
      <c r="ACJ482" s="44"/>
      <c r="ACK482" s="44"/>
      <c r="ACL482" s="44"/>
      <c r="ACM482" s="44"/>
      <c r="ACN482" s="44"/>
      <c r="ACO482" s="44"/>
      <c r="ACP482" s="44"/>
      <c r="ACQ482" s="44"/>
      <c r="ACR482" s="44"/>
      <c r="ACS482" s="44"/>
      <c r="ACT482" s="44"/>
      <c r="ACU482" s="44"/>
      <c r="ACV482" s="44"/>
      <c r="ACW482" s="44"/>
      <c r="ACX482" s="44"/>
      <c r="ACY482" s="44"/>
      <c r="ACZ482" s="44"/>
      <c r="ADA482" s="44"/>
      <c r="ADB482" s="44"/>
      <c r="ADC482" s="44"/>
      <c r="ADD482" s="44"/>
      <c r="ADE482" s="44"/>
      <c r="ADF482" s="44"/>
      <c r="ADG482" s="44"/>
      <c r="ADH482" s="44"/>
      <c r="ADI482" s="44"/>
      <c r="ADJ482" s="44"/>
      <c r="ADK482" s="44"/>
      <c r="ADL482" s="44"/>
      <c r="ADM482" s="44"/>
      <c r="ADN482" s="44"/>
      <c r="ADO482" s="44"/>
      <c r="ADP482" s="44"/>
      <c r="ADQ482" s="44"/>
      <c r="ADR482" s="44"/>
      <c r="ADS482" s="44"/>
      <c r="ADT482" s="44"/>
      <c r="ADU482" s="44"/>
      <c r="ADV482" s="44"/>
      <c r="ADW482" s="44"/>
      <c r="ADX482" s="44"/>
      <c r="ADY482" s="44"/>
      <c r="ADZ482" s="44"/>
      <c r="AEA482" s="44"/>
      <c r="AEB482" s="44"/>
      <c r="AEC482" s="44"/>
      <c r="AED482" s="44"/>
      <c r="AEE482" s="44"/>
      <c r="AEF482" s="44"/>
      <c r="AEG482" s="44"/>
      <c r="AEH482" s="44"/>
      <c r="AEI482" s="44"/>
      <c r="AEJ482" s="44"/>
      <c r="AEK482" s="44"/>
      <c r="AEL482" s="44"/>
      <c r="AEM482" s="44"/>
      <c r="AEN482" s="44"/>
      <c r="AEO482" s="44"/>
      <c r="AEP482" s="44"/>
      <c r="AEQ482" s="44"/>
      <c r="AER482" s="44"/>
      <c r="AES482" s="44"/>
      <c r="AET482" s="44"/>
      <c r="AEU482" s="44"/>
      <c r="AEV482" s="44"/>
      <c r="AEW482" s="44"/>
      <c r="AEX482" s="44"/>
      <c r="AEY482" s="44"/>
      <c r="AEZ482" s="44"/>
      <c r="AFA482" s="44"/>
      <c r="AFB482" s="44"/>
      <c r="AFC482" s="44"/>
      <c r="AFD482" s="44"/>
      <c r="AFE482" s="44"/>
      <c r="AFF482" s="44"/>
      <c r="AFG482" s="44"/>
      <c r="AFH482" s="44"/>
      <c r="AFI482" s="44"/>
      <c r="AFJ482" s="44"/>
      <c r="AFK482" s="44"/>
      <c r="AFL482" s="44"/>
      <c r="AFM482" s="44"/>
      <c r="AFN482" s="44"/>
      <c r="AFO482" s="44"/>
      <c r="AFP482" s="44"/>
      <c r="AFQ482" s="44"/>
      <c r="AFR482" s="44"/>
      <c r="AFS482" s="44"/>
      <c r="AFT482" s="44"/>
      <c r="AFU482" s="44"/>
      <c r="AFV482" s="44"/>
      <c r="AFW482" s="44"/>
      <c r="AFX482" s="44"/>
      <c r="AFY482" s="44"/>
      <c r="AFZ482" s="44"/>
      <c r="AGA482" s="44"/>
      <c r="AGB482" s="44"/>
      <c r="AGC482" s="44"/>
      <c r="AGD482" s="44"/>
      <c r="AGE482" s="44"/>
      <c r="AGF482" s="44"/>
      <c r="AGG482" s="44"/>
      <c r="AGH482" s="44"/>
      <c r="AGI482" s="44"/>
      <c r="AGJ482" s="44"/>
      <c r="AGK482" s="44"/>
      <c r="AGL482" s="44"/>
      <c r="AGM482" s="44"/>
      <c r="AGN482" s="44"/>
      <c r="AGO482" s="44"/>
      <c r="AGP482" s="44"/>
      <c r="AGQ482" s="44"/>
      <c r="AGR482" s="44"/>
      <c r="AGS482" s="44"/>
      <c r="AGT482" s="44"/>
      <c r="AGU482" s="44"/>
      <c r="AGV482" s="44"/>
      <c r="AGW482" s="44"/>
      <c r="AGX482" s="44"/>
      <c r="AGY482" s="44"/>
      <c r="AGZ482" s="44"/>
      <c r="AHA482" s="44"/>
      <c r="AHB482" s="44"/>
      <c r="AHC482" s="44"/>
      <c r="AHD482" s="44"/>
      <c r="AHE482" s="44"/>
      <c r="AHF482" s="44"/>
      <c r="AHG482" s="44"/>
      <c r="AHH482" s="44"/>
      <c r="AHI482" s="44"/>
      <c r="AHJ482" s="44"/>
      <c r="AHK482" s="44"/>
      <c r="AHL482" s="44"/>
      <c r="AHM482" s="44"/>
      <c r="AHN482" s="44"/>
      <c r="AHO482" s="44"/>
      <c r="AHP482" s="44"/>
      <c r="AHQ482" s="44"/>
      <c r="AHR482" s="44"/>
      <c r="AHS482" s="44"/>
      <c r="AHT482" s="44"/>
      <c r="AHU482" s="44"/>
      <c r="AHV482" s="44"/>
      <c r="AHW482" s="44"/>
      <c r="AHX482" s="44"/>
      <c r="AHY482" s="44"/>
      <c r="AHZ482" s="44"/>
      <c r="AIA482" s="44"/>
      <c r="AIB482" s="44"/>
      <c r="AIC482" s="44"/>
      <c r="AID482" s="44"/>
      <c r="AIE482" s="44"/>
      <c r="AIF482" s="44"/>
      <c r="AIG482" s="44"/>
      <c r="AIH482" s="44"/>
      <c r="AII482" s="44"/>
      <c r="AIJ482" s="44"/>
      <c r="AIK482" s="44"/>
      <c r="AIL482" s="44"/>
      <c r="AIM482" s="44"/>
      <c r="AIN482" s="44"/>
      <c r="AIO482" s="44"/>
      <c r="AIP482" s="44"/>
      <c r="AIQ482" s="44"/>
      <c r="AIR482" s="44"/>
      <c r="AIS482" s="44"/>
      <c r="AIT482" s="44"/>
      <c r="AIU482" s="44"/>
      <c r="AIV482" s="44"/>
      <c r="AIW482" s="44"/>
      <c r="AIX482" s="44"/>
      <c r="AIY482" s="44"/>
      <c r="AIZ482" s="44"/>
      <c r="AJA482" s="44"/>
      <c r="AJB482" s="44"/>
      <c r="AJC482" s="44"/>
      <c r="AJD482" s="44"/>
      <c r="AJE482" s="44"/>
      <c r="AJF482" s="44"/>
      <c r="AJG482" s="44"/>
      <c r="AJH482" s="44"/>
      <c r="AJI482" s="44"/>
      <c r="AJJ482" s="44"/>
      <c r="AJK482" s="44"/>
      <c r="AJL482" s="44"/>
      <c r="AJM482" s="44"/>
      <c r="AJN482" s="44"/>
      <c r="AJO482" s="44"/>
      <c r="AJP482" s="44"/>
      <c r="AJQ482" s="44"/>
      <c r="AJR482" s="44"/>
      <c r="AJS482" s="44"/>
      <c r="AJT482" s="44"/>
      <c r="AJU482" s="44"/>
      <c r="AJV482" s="44"/>
      <c r="AJW482" s="44"/>
      <c r="AJX482" s="44"/>
      <c r="AJY482" s="44"/>
      <c r="AJZ482" s="44"/>
      <c r="AKA482" s="44"/>
      <c r="AKB482" s="44"/>
      <c r="AKC482" s="44"/>
      <c r="AKD482" s="44"/>
      <c r="AKE482" s="44"/>
      <c r="AKF482" s="44"/>
      <c r="AKG482" s="44"/>
      <c r="AKH482" s="44"/>
      <c r="AKI482" s="44"/>
      <c r="AKJ482" s="44"/>
      <c r="AKK482" s="44"/>
      <c r="AKL482" s="44"/>
      <c r="AKM482" s="44"/>
      <c r="AKN482" s="44"/>
      <c r="AKO482" s="44"/>
      <c r="AKP482" s="44"/>
      <c r="AKQ482" s="44"/>
      <c r="AKR482" s="44"/>
      <c r="AKS482" s="44"/>
      <c r="AKT482" s="44"/>
      <c r="AKU482" s="44"/>
      <c r="AKV482" s="44"/>
      <c r="AKW482" s="44"/>
      <c r="AKX482" s="44"/>
      <c r="AKY482" s="44"/>
      <c r="AKZ482" s="44"/>
      <c r="ALA482" s="44"/>
      <c r="ALB482" s="44"/>
      <c r="ALC482" s="44"/>
      <c r="ALD482" s="44"/>
      <c r="ALE482" s="44"/>
      <c r="ALF482" s="44"/>
      <c r="ALG482" s="44"/>
      <c r="ALH482" s="44"/>
      <c r="ALI482" s="44"/>
      <c r="ALJ482" s="44"/>
      <c r="ALK482" s="44"/>
      <c r="ALL482" s="44"/>
      <c r="ALM482" s="44"/>
      <c r="ALN482" s="44"/>
      <c r="ALO482" s="44"/>
      <c r="ALP482" s="44"/>
      <c r="ALQ482" s="44"/>
      <c r="ALR482" s="44"/>
      <c r="ALS482" s="44"/>
      <c r="ALT482" s="44"/>
      <c r="ALU482" s="44"/>
      <c r="ALV482" s="44"/>
      <c r="ALW482" s="44"/>
      <c r="ALX482" s="44"/>
      <c r="ALY482" s="44"/>
      <c r="ALZ482" s="44"/>
      <c r="AMA482" s="44"/>
      <c r="AMB482" s="44"/>
      <c r="AMC482" s="44"/>
      <c r="AMD482" s="44"/>
      <c r="AME482" s="44"/>
      <c r="AMF482" s="44"/>
      <c r="AMG482" s="44"/>
      <c r="AMH482" s="44"/>
      <c r="AMI482" s="44"/>
      <c r="AMJ482" s="44"/>
      <c r="AMK482" s="44"/>
      <c r="AML482" s="44"/>
      <c r="AMM482" s="44"/>
      <c r="AMN482" s="44"/>
      <c r="AMO482" s="44"/>
      <c r="AMP482" s="44"/>
      <c r="AMQ482" s="44"/>
      <c r="AMR482" s="44"/>
      <c r="AMS482" s="44"/>
      <c r="AMT482" s="44"/>
      <c r="AMU482" s="44"/>
      <c r="AMV482" s="44"/>
      <c r="AMW482" s="44"/>
      <c r="AMX482" s="44"/>
      <c r="AMY482" s="44"/>
      <c r="AMZ482" s="44"/>
      <c r="ANA482" s="44"/>
      <c r="ANB482" s="44"/>
      <c r="ANC482" s="44"/>
      <c r="AND482" s="44"/>
      <c r="ANE482" s="44"/>
      <c r="ANF482" s="44"/>
      <c r="ANG482" s="44"/>
      <c r="ANH482" s="44"/>
      <c r="ANI482" s="44"/>
      <c r="ANJ482" s="44"/>
      <c r="ANK482" s="44"/>
      <c r="ANL482" s="44"/>
      <c r="ANM482" s="44"/>
      <c r="ANN482" s="44"/>
      <c r="ANO482" s="44"/>
      <c r="ANP482" s="44"/>
      <c r="ANQ482" s="44"/>
      <c r="ANR482" s="44"/>
      <c r="ANS482" s="44"/>
      <c r="ANT482" s="44"/>
      <c r="ANU482" s="44"/>
      <c r="ANV482" s="44"/>
      <c r="ANW482" s="44"/>
      <c r="ANX482" s="44"/>
      <c r="ANY482" s="44"/>
      <c r="ANZ482" s="44"/>
      <c r="AOA482" s="44"/>
      <c r="AOB482" s="44"/>
      <c r="AOC482" s="44"/>
      <c r="AOD482" s="44"/>
      <c r="AOE482" s="44"/>
      <c r="AOF482" s="44"/>
      <c r="AOG482" s="44"/>
      <c r="AOH482" s="44"/>
      <c r="AOI482" s="44"/>
      <c r="AOJ482" s="44"/>
      <c r="AOK482" s="44"/>
      <c r="AOL482" s="44"/>
      <c r="AOM482" s="44"/>
      <c r="AON482" s="44"/>
      <c r="AOO482" s="44"/>
      <c r="AOP482" s="44"/>
      <c r="AOQ482" s="44"/>
      <c r="AOR482" s="44"/>
      <c r="AOS482" s="44"/>
      <c r="AOT482" s="44"/>
      <c r="AOU482" s="44"/>
      <c r="AOV482" s="44"/>
      <c r="AOW482" s="44"/>
      <c r="AOX482" s="44"/>
      <c r="AOY482" s="44"/>
      <c r="AOZ482" s="44"/>
      <c r="APA482" s="44"/>
      <c r="APB482" s="44"/>
      <c r="APC482" s="44"/>
      <c r="APD482" s="44"/>
      <c r="APE482" s="44"/>
      <c r="APF482" s="44"/>
      <c r="APG482" s="44"/>
      <c r="APH482" s="44"/>
      <c r="API482" s="44"/>
      <c r="APJ482" s="44"/>
      <c r="APK482" s="44"/>
      <c r="APL482" s="44"/>
      <c r="APM482" s="44"/>
      <c r="APN482" s="44"/>
      <c r="APO482" s="44"/>
      <c r="APP482" s="44"/>
      <c r="APQ482" s="44"/>
      <c r="APR482" s="44"/>
      <c r="APS482" s="44"/>
      <c r="APT482" s="44"/>
      <c r="APU482" s="44"/>
      <c r="APV482" s="44"/>
      <c r="APW482" s="44"/>
      <c r="APX482" s="44"/>
      <c r="APY482" s="44"/>
      <c r="APZ482" s="44"/>
      <c r="AQA482" s="44"/>
      <c r="AQB482" s="44"/>
      <c r="AQC482" s="44"/>
      <c r="AQD482" s="44"/>
      <c r="AQE482" s="44"/>
      <c r="AQF482" s="44"/>
      <c r="AQG482" s="44"/>
      <c r="AQH482" s="44"/>
      <c r="AQI482" s="44"/>
      <c r="AQJ482" s="44"/>
      <c r="AQK482" s="44"/>
      <c r="AQL482" s="44"/>
      <c r="AQM482" s="44"/>
      <c r="AQN482" s="44"/>
      <c r="AQO482" s="44"/>
      <c r="AQP482" s="44"/>
      <c r="AQQ482" s="44"/>
      <c r="AQR482" s="44"/>
      <c r="AQS482" s="44"/>
      <c r="AQT482" s="44"/>
      <c r="AQU482" s="44"/>
      <c r="AQV482" s="44"/>
      <c r="AQW482" s="44"/>
      <c r="AQX482" s="44"/>
      <c r="AQY482" s="44"/>
      <c r="AQZ482" s="44"/>
      <c r="ARA482" s="44"/>
      <c r="ARB482" s="44"/>
      <c r="ARC482" s="44"/>
      <c r="ARD482" s="44"/>
      <c r="ARE482" s="44"/>
      <c r="ARF482" s="44"/>
      <c r="ARG482" s="44"/>
      <c r="ARH482" s="44"/>
      <c r="ARI482" s="44"/>
      <c r="ARJ482" s="44"/>
      <c r="ARK482" s="44"/>
      <c r="ARL482" s="44"/>
      <c r="ARM482" s="44"/>
      <c r="ARN482" s="44"/>
      <c r="ARO482" s="44"/>
      <c r="ARP482" s="44"/>
      <c r="ARQ482" s="44"/>
      <c r="ARR482" s="44"/>
      <c r="ARS482" s="44"/>
      <c r="ART482" s="44"/>
      <c r="ARU482" s="44"/>
      <c r="ARV482" s="44"/>
      <c r="ARW482" s="44"/>
      <c r="ARX482" s="44"/>
      <c r="ARY482" s="44"/>
      <c r="ARZ482" s="44"/>
      <c r="ASA482" s="44"/>
      <c r="ASB482" s="44"/>
      <c r="ASC482" s="44"/>
      <c r="ASD482" s="44"/>
      <c r="ASE482" s="44"/>
      <c r="ASF482" s="44"/>
      <c r="ASG482" s="44"/>
      <c r="ASH482" s="44"/>
      <c r="ASI482" s="44"/>
      <c r="ASJ482" s="44"/>
      <c r="ASK482" s="44"/>
      <c r="ASL482" s="44"/>
      <c r="ASM482" s="44"/>
      <c r="ASN482" s="44"/>
      <c r="ASO482" s="44"/>
      <c r="ASP482" s="44"/>
      <c r="ASQ482" s="44"/>
      <c r="ASR482" s="44"/>
      <c r="ASS482" s="44"/>
      <c r="AST482" s="44"/>
      <c r="ASU482" s="44"/>
      <c r="ASV482" s="44"/>
      <c r="ASW482" s="44"/>
      <c r="ASX482" s="44"/>
      <c r="ASY482" s="44"/>
      <c r="ASZ482" s="44"/>
      <c r="ATA482" s="44"/>
      <c r="ATB482" s="44"/>
      <c r="ATC482" s="44"/>
      <c r="ATD482" s="44"/>
      <c r="ATE482" s="44"/>
      <c r="ATF482" s="44"/>
      <c r="ATG482" s="44"/>
      <c r="ATH482" s="44"/>
      <c r="ATI482" s="44"/>
      <c r="ATJ482" s="44"/>
      <c r="ATK482" s="44"/>
      <c r="ATL482" s="44"/>
      <c r="ATM482" s="44"/>
      <c r="ATN482" s="44"/>
      <c r="ATO482" s="44"/>
      <c r="ATP482" s="44"/>
      <c r="ATQ482" s="44"/>
      <c r="ATR482" s="44"/>
      <c r="ATS482" s="44"/>
      <c r="ATT482" s="44"/>
      <c r="ATU482" s="44"/>
      <c r="ATV482" s="44"/>
      <c r="ATW482" s="44"/>
      <c r="ATX482" s="44"/>
      <c r="ATY482" s="44"/>
      <c r="ATZ482" s="44"/>
      <c r="AUA482" s="44"/>
      <c r="AUB482" s="44"/>
      <c r="AUC482" s="44"/>
      <c r="AUD482" s="44"/>
      <c r="AUE482" s="44"/>
      <c r="AUF482" s="44"/>
      <c r="AUG482" s="44"/>
      <c r="AUH482" s="44"/>
      <c r="AUI482" s="44"/>
      <c r="AUJ482" s="44"/>
      <c r="AUK482" s="44"/>
      <c r="AUL482" s="44"/>
      <c r="AUM482" s="44"/>
      <c r="AUN482" s="44"/>
      <c r="AUO482" s="44"/>
      <c r="AUP482" s="44"/>
      <c r="AUQ482" s="44"/>
      <c r="AUR482" s="44"/>
      <c r="AUS482" s="44"/>
      <c r="AUT482" s="44"/>
      <c r="AUU482" s="44"/>
      <c r="AUV482" s="44"/>
      <c r="AUW482" s="44"/>
      <c r="AUX482" s="44"/>
      <c r="AUY482" s="44"/>
      <c r="AUZ482" s="44"/>
      <c r="AVA482" s="44"/>
      <c r="AVB482" s="44"/>
      <c r="AVC482" s="44"/>
      <c r="AVD482" s="44"/>
      <c r="AVE482" s="44"/>
      <c r="AVF482" s="44"/>
      <c r="AVG482" s="44"/>
      <c r="AVH482" s="44"/>
      <c r="AVI482" s="44"/>
      <c r="AVJ482" s="44"/>
      <c r="AVK482" s="44"/>
      <c r="AVL482" s="44"/>
      <c r="AVM482" s="44"/>
      <c r="AVN482" s="44"/>
      <c r="AVO482" s="44"/>
      <c r="AVP482" s="44"/>
      <c r="AVQ482" s="44"/>
      <c r="AVR482" s="44"/>
      <c r="AVS482" s="44"/>
      <c r="AVT482" s="44"/>
      <c r="AVU482" s="44"/>
      <c r="AVV482" s="44"/>
      <c r="AVW482" s="44"/>
      <c r="AVX482" s="44"/>
      <c r="AVY482" s="44"/>
      <c r="AVZ482" s="44"/>
      <c r="AWA482" s="44"/>
      <c r="AWB482" s="44"/>
      <c r="AWC482" s="44"/>
      <c r="AWD482" s="44"/>
      <c r="AWE482" s="44"/>
      <c r="AWF482" s="44"/>
      <c r="AWG482" s="44"/>
      <c r="AWH482" s="44"/>
      <c r="AWI482" s="44"/>
      <c r="AWJ482" s="44"/>
      <c r="AWK482" s="44"/>
      <c r="AWL482" s="44"/>
      <c r="AWM482" s="44"/>
      <c r="AWN482" s="44"/>
      <c r="AWO482" s="44"/>
      <c r="AWP482" s="44"/>
      <c r="AWQ482" s="44"/>
      <c r="AWR482" s="44"/>
      <c r="AWS482" s="44"/>
      <c r="AWT482" s="44"/>
      <c r="AWU482" s="44"/>
      <c r="AWV482" s="44"/>
      <c r="AWW482" s="44"/>
      <c r="AWX482" s="44"/>
      <c r="AWY482" s="44"/>
      <c r="AWZ482" s="44"/>
      <c r="AXA482" s="44"/>
      <c r="AXB482" s="44"/>
      <c r="AXC482" s="44"/>
      <c r="AXD482" s="44"/>
      <c r="AXE482" s="44"/>
      <c r="AXF482" s="44"/>
      <c r="AXG482" s="44"/>
      <c r="AXH482" s="44"/>
      <c r="AXI482" s="44"/>
      <c r="AXJ482" s="44"/>
      <c r="AXK482" s="44"/>
      <c r="AXL482" s="44"/>
      <c r="AXM482" s="44"/>
      <c r="AXN482" s="44"/>
      <c r="AXO482" s="44"/>
      <c r="AXP482" s="44"/>
      <c r="AXQ482" s="44"/>
      <c r="AXR482" s="44"/>
      <c r="AXS482" s="44"/>
      <c r="AXT482" s="44"/>
      <c r="AXU482" s="44"/>
      <c r="AXV482" s="44"/>
      <c r="AXW482" s="44"/>
      <c r="AXX482" s="44"/>
      <c r="AXY482" s="44"/>
      <c r="AXZ482" s="44"/>
      <c r="AYA482" s="44"/>
      <c r="AYB482" s="44"/>
      <c r="AYC482" s="44"/>
      <c r="AYD482" s="44"/>
      <c r="AYE482" s="44"/>
      <c r="AYF482" s="44"/>
      <c r="AYG482" s="44"/>
      <c r="AYH482" s="44"/>
      <c r="AYI482" s="44"/>
      <c r="AYJ482" s="44"/>
      <c r="AYK482" s="44"/>
      <c r="AYL482" s="44"/>
      <c r="AYM482" s="44"/>
      <c r="AYN482" s="44"/>
      <c r="AYO482" s="44"/>
      <c r="AYP482" s="44"/>
      <c r="AYQ482" s="44"/>
      <c r="AYR482" s="44"/>
      <c r="AYS482" s="44"/>
      <c r="AYT482" s="44"/>
      <c r="AYU482" s="44"/>
      <c r="AYV482" s="44"/>
      <c r="AYW482" s="44"/>
      <c r="AYX482" s="44"/>
      <c r="AYY482" s="44"/>
      <c r="AYZ482" s="44"/>
      <c r="AZA482" s="44"/>
      <c r="AZB482" s="44"/>
      <c r="AZC482" s="44"/>
      <c r="AZD482" s="44"/>
      <c r="AZE482" s="44"/>
      <c r="AZF482" s="44"/>
      <c r="AZG482" s="44"/>
      <c r="AZH482" s="44"/>
      <c r="AZI482" s="44"/>
      <c r="AZJ482" s="44"/>
      <c r="AZK482" s="44"/>
      <c r="AZL482" s="44"/>
      <c r="AZM482" s="44"/>
      <c r="AZN482" s="44"/>
      <c r="AZO482" s="44"/>
      <c r="AZP482" s="44"/>
      <c r="AZQ482" s="44"/>
      <c r="AZR482" s="44"/>
      <c r="AZS482" s="44"/>
      <c r="AZT482" s="44"/>
      <c r="AZU482" s="44"/>
      <c r="AZV482" s="44"/>
      <c r="AZW482" s="44"/>
      <c r="AZX482" s="44"/>
      <c r="AZY482" s="44"/>
      <c r="AZZ482" s="44"/>
      <c r="BAA482" s="44"/>
      <c r="BAB482" s="44"/>
      <c r="BAC482" s="44"/>
      <c r="BAD482" s="44"/>
      <c r="BAE482" s="44"/>
      <c r="BAF482" s="44"/>
      <c r="BAG482" s="44"/>
      <c r="BAH482" s="44"/>
      <c r="BAI482" s="44"/>
      <c r="BAJ482" s="44"/>
      <c r="BAK482" s="44"/>
      <c r="BAL482" s="44"/>
      <c r="BAM482" s="44"/>
      <c r="BAN482" s="44"/>
      <c r="BAO482" s="44"/>
      <c r="BAP482" s="44"/>
      <c r="BAQ482" s="44"/>
      <c r="BAR482" s="44"/>
      <c r="BAS482" s="44"/>
      <c r="BAT482" s="44"/>
      <c r="BAU482" s="44"/>
      <c r="BAV482" s="44"/>
      <c r="BAW482" s="44"/>
      <c r="BAX482" s="44"/>
      <c r="BAY482" s="44"/>
      <c r="BAZ482" s="44"/>
      <c r="BBA482" s="44"/>
      <c r="BBB482" s="44"/>
      <c r="BBC482" s="44"/>
      <c r="BBD482" s="44"/>
      <c r="BBE482" s="44"/>
      <c r="BBF482" s="44"/>
      <c r="BBG482" s="44"/>
      <c r="BBH482" s="44"/>
      <c r="BBI482" s="44"/>
      <c r="BBJ482" s="44"/>
      <c r="BBK482" s="44"/>
      <c r="BBL482" s="44"/>
      <c r="BBM482" s="44"/>
      <c r="BBN482" s="44"/>
      <c r="BBO482" s="44"/>
      <c r="BBP482" s="44"/>
      <c r="BBQ482" s="44"/>
      <c r="BBR482" s="44"/>
      <c r="BBS482" s="44"/>
      <c r="BBT482" s="44"/>
      <c r="BBU482" s="44"/>
      <c r="BBV482" s="44"/>
      <c r="BBW482" s="44"/>
      <c r="BBX482" s="44"/>
      <c r="BBY482" s="44"/>
      <c r="BBZ482" s="44"/>
      <c r="BCA482" s="44"/>
      <c r="BCB482" s="44"/>
      <c r="BCC482" s="44"/>
      <c r="BCD482" s="44"/>
      <c r="BCE482" s="44"/>
      <c r="BCF482" s="44"/>
      <c r="BCG482" s="44"/>
      <c r="BCH482" s="44"/>
      <c r="BCI482" s="44"/>
      <c r="BCJ482" s="44"/>
      <c r="BCK482" s="44"/>
      <c r="BCL482" s="44"/>
      <c r="BCM482" s="44"/>
      <c r="BCN482" s="44"/>
      <c r="BCO482" s="44"/>
      <c r="BCP482" s="44"/>
      <c r="BCQ482" s="44"/>
      <c r="BCR482" s="44"/>
      <c r="BCS482" s="44"/>
      <c r="BCT482" s="44"/>
      <c r="BCU482" s="44"/>
      <c r="BCV482" s="44"/>
      <c r="BCW482" s="44"/>
      <c r="BCX482" s="44"/>
      <c r="BCY482" s="44"/>
      <c r="BCZ482" s="44"/>
      <c r="BDA482" s="44"/>
      <c r="BDB482" s="44"/>
      <c r="BDC482" s="44"/>
      <c r="BDD482" s="44"/>
      <c r="BDE482" s="44"/>
      <c r="BDF482" s="44"/>
      <c r="BDG482" s="44"/>
      <c r="BDH482" s="44"/>
      <c r="BDI482" s="44"/>
      <c r="BDJ482" s="44"/>
      <c r="BDK482" s="44"/>
      <c r="BDL482" s="44"/>
      <c r="BDM482" s="44"/>
      <c r="BDN482" s="44"/>
      <c r="BDO482" s="44"/>
      <c r="BDP482" s="44"/>
      <c r="BDQ482" s="44"/>
      <c r="BDR482" s="44"/>
      <c r="BDS482" s="44"/>
      <c r="BDT482" s="44"/>
      <c r="BDU482" s="44"/>
      <c r="BDV482" s="44"/>
      <c r="BDW482" s="44"/>
      <c r="BDX482" s="44"/>
      <c r="BDY482" s="44"/>
      <c r="BDZ482" s="44"/>
      <c r="BEA482" s="44"/>
      <c r="BEB482" s="44"/>
      <c r="BEC482" s="44"/>
      <c r="BED482" s="44"/>
      <c r="BEE482" s="44"/>
      <c r="BEF482" s="44"/>
      <c r="BEG482" s="44"/>
      <c r="BEH482" s="44"/>
      <c r="BEI482" s="44"/>
      <c r="BEJ482" s="44"/>
      <c r="BEK482" s="44"/>
      <c r="BEL482" s="44"/>
      <c r="BEM482" s="44"/>
      <c r="BEN482" s="44"/>
      <c r="BEO482" s="44"/>
      <c r="BEP482" s="44"/>
      <c r="BEQ482" s="44"/>
      <c r="BER482" s="44"/>
      <c r="BES482" s="44"/>
      <c r="BET482" s="44"/>
      <c r="BEU482" s="44"/>
      <c r="BEV482" s="44"/>
      <c r="BEW482" s="44"/>
      <c r="BEX482" s="44"/>
      <c r="BEY482" s="44"/>
      <c r="BEZ482" s="44"/>
      <c r="BFA482" s="44"/>
      <c r="BFB482" s="44"/>
      <c r="BFC482" s="44"/>
      <c r="BFD482" s="44"/>
      <c r="BFE482" s="44"/>
      <c r="BFF482" s="44"/>
      <c r="BFG482" s="44"/>
      <c r="BFH482" s="44"/>
      <c r="BFI482" s="44"/>
      <c r="BFJ482" s="44"/>
      <c r="BFK482" s="44"/>
      <c r="BFL482" s="44"/>
      <c r="BFM482" s="44"/>
      <c r="BFN482" s="44"/>
      <c r="BFO482" s="44"/>
      <c r="BFP482" s="44"/>
      <c r="BFQ482" s="44"/>
      <c r="BFR482" s="44"/>
      <c r="BFS482" s="44"/>
      <c r="BFT482" s="44"/>
      <c r="BFU482" s="44"/>
      <c r="BFV482" s="44"/>
      <c r="BFW482" s="44"/>
      <c r="BFX482" s="44"/>
      <c r="BFY482" s="44"/>
      <c r="BFZ482" s="44"/>
      <c r="BGA482" s="44"/>
      <c r="BGB482" s="44"/>
      <c r="BGC482" s="44"/>
      <c r="BGD482" s="44"/>
      <c r="BGE482" s="44"/>
      <c r="BGF482" s="44"/>
      <c r="BGG482" s="44"/>
      <c r="BGH482" s="44"/>
      <c r="BGI482" s="44"/>
      <c r="BGJ482" s="44"/>
      <c r="BGK482" s="44"/>
      <c r="BGL482" s="44"/>
      <c r="BGM482" s="44"/>
      <c r="BGN482" s="44"/>
      <c r="BGO482" s="44"/>
      <c r="BGP482" s="44"/>
      <c r="BGQ482" s="44"/>
      <c r="BGR482" s="44"/>
      <c r="BGS482" s="44"/>
      <c r="BGT482" s="44"/>
      <c r="BGU482" s="44"/>
      <c r="BGV482" s="44"/>
      <c r="BGW482" s="44"/>
      <c r="BGX482" s="44"/>
      <c r="BGY482" s="44"/>
      <c r="BGZ482" s="44"/>
      <c r="BHA482" s="44"/>
      <c r="BHB482" s="44"/>
      <c r="BHC482" s="44"/>
      <c r="BHD482" s="44"/>
      <c r="BHE482" s="44"/>
      <c r="BHF482" s="44"/>
      <c r="BHG482" s="44"/>
      <c r="BHH482" s="44"/>
      <c r="BHI482" s="44"/>
      <c r="BHJ482" s="44"/>
      <c r="BHK482" s="44"/>
      <c r="BHL482" s="44"/>
      <c r="BHM482" s="44"/>
      <c r="BHN482" s="44"/>
      <c r="BHO482" s="44"/>
      <c r="BHP482" s="44"/>
      <c r="BHQ482" s="44"/>
      <c r="BHR482" s="44"/>
      <c r="BHS482" s="44"/>
      <c r="BHT482" s="44"/>
      <c r="BHU482" s="44"/>
      <c r="BHV482" s="44"/>
      <c r="BHW482" s="44"/>
      <c r="BHX482" s="44"/>
      <c r="BHY482" s="44"/>
      <c r="BHZ482" s="44"/>
      <c r="BIA482" s="44"/>
      <c r="BIB482" s="44"/>
      <c r="BIC482" s="44"/>
      <c r="BID482" s="44"/>
      <c r="BIE482" s="44"/>
      <c r="BIF482" s="44"/>
      <c r="BIG482" s="44"/>
      <c r="BIH482" s="44"/>
      <c r="BII482" s="44"/>
      <c r="BIJ482" s="44"/>
      <c r="BIK482" s="44"/>
      <c r="BIL482" s="44"/>
      <c r="BIM482" s="44"/>
      <c r="BIN482" s="44"/>
      <c r="BIO482" s="44"/>
      <c r="BIP482" s="44"/>
      <c r="BIQ482" s="44"/>
      <c r="BIR482" s="44"/>
      <c r="BIS482" s="44"/>
      <c r="BIT482" s="44"/>
      <c r="BIU482" s="44"/>
      <c r="BIV482" s="44"/>
      <c r="BIW482" s="44"/>
      <c r="BIX482" s="44"/>
      <c r="BIY482" s="44"/>
      <c r="BIZ482" s="44"/>
      <c r="BJA482" s="44"/>
      <c r="BJB482" s="44"/>
      <c r="BJC482" s="44"/>
      <c r="BJD482" s="44"/>
      <c r="BJE482" s="44"/>
      <c r="BJF482" s="44"/>
      <c r="BJG482" s="44"/>
      <c r="BJH482" s="44"/>
      <c r="BJI482" s="44"/>
      <c r="BJJ482" s="44"/>
      <c r="BJK482" s="44"/>
      <c r="BJL482" s="44"/>
      <c r="BJM482" s="44"/>
      <c r="BJN482" s="44"/>
      <c r="BJO482" s="44"/>
      <c r="BJP482" s="44"/>
      <c r="BJQ482" s="44"/>
      <c r="BJR482" s="44"/>
      <c r="BJS482" s="44"/>
      <c r="BJT482" s="44"/>
      <c r="BJU482" s="44"/>
      <c r="BJV482" s="44"/>
      <c r="BJW482" s="44"/>
      <c r="BJX482" s="44"/>
      <c r="BJY482" s="44"/>
      <c r="BJZ482" s="44"/>
      <c r="BKA482" s="44"/>
      <c r="BKB482" s="44"/>
      <c r="BKC482" s="44"/>
      <c r="BKD482" s="44"/>
      <c r="BKE482" s="44"/>
      <c r="BKF482" s="44"/>
      <c r="BKG482" s="44"/>
      <c r="BKH482" s="44"/>
      <c r="BKI482" s="44"/>
      <c r="BKJ482" s="44"/>
      <c r="BKK482" s="44"/>
      <c r="BKL482" s="44"/>
      <c r="BKM482" s="44"/>
      <c r="BKN482" s="44"/>
      <c r="BKO482" s="44"/>
      <c r="BKP482" s="44"/>
      <c r="BKQ482" s="44"/>
      <c r="BKR482" s="44"/>
      <c r="BKS482" s="44"/>
      <c r="BKT482" s="44"/>
      <c r="BKU482" s="44"/>
      <c r="BKV482" s="44"/>
      <c r="BKW482" s="44"/>
      <c r="BKX482" s="44"/>
      <c r="BKY482" s="44"/>
      <c r="BKZ482" s="44"/>
      <c r="BLA482" s="44"/>
      <c r="BLB482" s="44"/>
      <c r="BLC482" s="44"/>
      <c r="BLD482" s="44"/>
      <c r="BLE482" s="44"/>
      <c r="BLF482" s="44"/>
      <c r="BLG482" s="44"/>
      <c r="BLH482" s="44"/>
      <c r="BLI482" s="44"/>
      <c r="BLJ482" s="44"/>
      <c r="BLK482" s="44"/>
      <c r="BLL482" s="44"/>
      <c r="BLM482" s="44"/>
      <c r="BLN482" s="44"/>
      <c r="BLO482" s="44"/>
      <c r="BLP482" s="44"/>
      <c r="BLQ482" s="44"/>
      <c r="BLR482" s="44"/>
      <c r="BLS482" s="44"/>
      <c r="BLT482" s="44"/>
      <c r="BLU482" s="44"/>
      <c r="BLV482" s="44"/>
      <c r="BLW482" s="44"/>
      <c r="BLX482" s="44"/>
      <c r="BLY482" s="44"/>
      <c r="BLZ482" s="44"/>
      <c r="BMA482" s="44"/>
      <c r="BMB482" s="44"/>
      <c r="BMC482" s="44"/>
      <c r="BMD482" s="44"/>
      <c r="BME482" s="44"/>
      <c r="BMF482" s="44"/>
      <c r="BMG482" s="44"/>
      <c r="BMH482" s="44"/>
      <c r="BMI482" s="44"/>
      <c r="BMJ482" s="44"/>
      <c r="BMK482" s="44"/>
      <c r="BML482" s="44"/>
      <c r="BMM482" s="44"/>
      <c r="BMN482" s="44"/>
      <c r="BMO482" s="44"/>
      <c r="BMP482" s="44"/>
      <c r="BMQ482" s="44"/>
      <c r="BMR482" s="44"/>
      <c r="BMS482" s="44"/>
      <c r="BMT482" s="44"/>
      <c r="BMU482" s="44"/>
      <c r="BMV482" s="44"/>
      <c r="BMW482" s="44"/>
      <c r="BMX482" s="44"/>
      <c r="BMY482" s="44"/>
      <c r="BMZ482" s="44"/>
      <c r="BNA482" s="44"/>
      <c r="BNB482" s="44"/>
      <c r="BNC482" s="44"/>
      <c r="BND482" s="44"/>
      <c r="BNE482" s="44"/>
      <c r="BNF482" s="44"/>
      <c r="BNG482" s="44"/>
      <c r="BNH482" s="44"/>
      <c r="BNI482" s="44"/>
      <c r="BNJ482" s="44"/>
      <c r="BNK482" s="44"/>
      <c r="BNL482" s="44"/>
      <c r="BNM482" s="44"/>
      <c r="BNN482" s="44"/>
      <c r="BNO482" s="44"/>
      <c r="BNP482" s="44"/>
      <c r="BNQ482" s="44"/>
      <c r="BNR482" s="44"/>
      <c r="BNS482" s="44"/>
      <c r="BNT482" s="44"/>
      <c r="BNU482" s="44"/>
      <c r="BNV482" s="44"/>
      <c r="BNW482" s="44"/>
      <c r="BNX482" s="44"/>
      <c r="BNY482" s="44"/>
      <c r="BNZ482" s="44"/>
      <c r="BOA482" s="44"/>
      <c r="BOB482" s="44"/>
      <c r="BOC482" s="44"/>
      <c r="BOD482" s="44"/>
      <c r="BOE482" s="44"/>
      <c r="BOF482" s="44"/>
      <c r="BOG482" s="44"/>
      <c r="BOH482" s="44"/>
      <c r="BOI482" s="44"/>
      <c r="BOJ482" s="44"/>
      <c r="BOK482" s="44"/>
      <c r="BOL482" s="44"/>
      <c r="BOM482" s="44"/>
      <c r="BON482" s="44"/>
      <c r="BOO482" s="44"/>
      <c r="BOP482" s="44"/>
      <c r="BOQ482" s="44"/>
      <c r="BOR482" s="44"/>
      <c r="BOS482" s="44"/>
      <c r="BOT482" s="44"/>
      <c r="BOU482" s="44"/>
      <c r="BOV482" s="44"/>
      <c r="BOW482" s="44"/>
      <c r="BOX482" s="44"/>
      <c r="BOY482" s="44"/>
      <c r="BOZ482" s="44"/>
      <c r="BPA482" s="44"/>
      <c r="BPB482" s="44"/>
      <c r="BPC482" s="44"/>
      <c r="BPD482" s="44"/>
      <c r="BPE482" s="44"/>
      <c r="BPF482" s="44"/>
      <c r="BPG482" s="44"/>
      <c r="BPH482" s="44"/>
      <c r="BPI482" s="44"/>
      <c r="BPJ482" s="44"/>
      <c r="BPK482" s="44"/>
      <c r="BPL482" s="44"/>
      <c r="BPM482" s="44"/>
      <c r="BPN482" s="44"/>
      <c r="BPO482" s="44"/>
      <c r="BPP482" s="44"/>
      <c r="BPQ482" s="44"/>
      <c r="BPR482" s="44"/>
      <c r="BPS482" s="44"/>
      <c r="BPT482" s="44"/>
      <c r="BPU482" s="44"/>
      <c r="BPV482" s="44"/>
      <c r="BPW482" s="44"/>
      <c r="BPX482" s="44"/>
      <c r="BPY482" s="44"/>
      <c r="BPZ482" s="44"/>
      <c r="BQA482" s="44"/>
      <c r="BQB482" s="44"/>
      <c r="BQC482" s="44"/>
      <c r="BQD482" s="44"/>
      <c r="BQE482" s="44"/>
      <c r="BQF482" s="44"/>
      <c r="BQG482" s="44"/>
      <c r="BQH482" s="44"/>
      <c r="BQI482" s="44"/>
      <c r="BQJ482" s="44"/>
      <c r="BQK482" s="44"/>
      <c r="BQL482" s="44"/>
      <c r="BQM482" s="44"/>
      <c r="BQN482" s="44"/>
      <c r="BQO482" s="44"/>
      <c r="BQP482" s="44"/>
      <c r="BQQ482" s="44"/>
      <c r="BQR482" s="44"/>
      <c r="BQS482" s="44"/>
      <c r="BQT482" s="44"/>
      <c r="BQU482" s="44"/>
      <c r="BQV482" s="44"/>
      <c r="BQW482" s="44"/>
      <c r="BQX482" s="44"/>
      <c r="BQY482" s="44"/>
      <c r="BQZ482" s="44"/>
      <c r="BRA482" s="44"/>
      <c r="BRB482" s="44"/>
      <c r="BRC482" s="44"/>
      <c r="BRD482" s="44"/>
      <c r="BRE482" s="44"/>
      <c r="BRF482" s="44"/>
      <c r="BRG482" s="44"/>
      <c r="BRH482" s="44"/>
      <c r="BRI482" s="44"/>
      <c r="BRJ482" s="44"/>
      <c r="BRK482" s="44"/>
      <c r="BRL482" s="44"/>
      <c r="BRM482" s="44"/>
      <c r="BRN482" s="44"/>
      <c r="BRO482" s="44"/>
      <c r="BRP482" s="44"/>
      <c r="BRQ482" s="44"/>
      <c r="BRR482" s="44"/>
      <c r="BRS482" s="44"/>
      <c r="BRT482" s="44"/>
      <c r="BRU482" s="44"/>
      <c r="BRV482" s="44"/>
      <c r="BRW482" s="44"/>
      <c r="BRX482" s="44"/>
      <c r="BRY482" s="44"/>
      <c r="BRZ482" s="44"/>
    </row>
    <row r="483" spans="1:1846" s="45" customFormat="1" x14ac:dyDescent="0.3">
      <c r="A483" s="812"/>
      <c r="B483" s="812"/>
      <c r="C483" s="793"/>
      <c r="D483" s="793"/>
      <c r="E483" s="542" t="s">
        <v>661</v>
      </c>
      <c r="F483" s="793"/>
      <c r="G483" s="804"/>
      <c r="H483" s="817"/>
      <c r="I483" s="816"/>
      <c r="J483" s="816"/>
      <c r="K483" s="816"/>
      <c r="L483" s="768"/>
      <c r="M483" s="833"/>
      <c r="N483" s="887"/>
      <c r="O483" s="887"/>
      <c r="P483" s="887"/>
      <c r="Q483" s="839"/>
      <c r="R483" s="837"/>
      <c r="S483" s="816"/>
      <c r="T483" s="816"/>
      <c r="U483" s="816"/>
      <c r="V483" s="828"/>
      <c r="W483" s="835"/>
      <c r="X483" s="863"/>
      <c r="Y483" s="863"/>
      <c r="Z483" s="847"/>
      <c r="AA483" s="897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  <c r="CT483" s="44"/>
      <c r="CU483" s="44"/>
      <c r="CV483" s="44"/>
      <c r="CW483" s="44"/>
      <c r="CX483" s="44"/>
      <c r="CY483" s="44"/>
      <c r="CZ483" s="44"/>
      <c r="DA483" s="44"/>
      <c r="DB483" s="44"/>
      <c r="DC483" s="44"/>
      <c r="DD483" s="44"/>
      <c r="DE483" s="44"/>
      <c r="DF483" s="44"/>
      <c r="DG483" s="44"/>
      <c r="DH483" s="44"/>
      <c r="DI483" s="44"/>
      <c r="DJ483" s="44"/>
      <c r="DK483" s="44"/>
      <c r="DL483" s="44"/>
      <c r="DM483" s="44"/>
      <c r="DN483" s="44"/>
      <c r="DO483" s="44"/>
      <c r="DP483" s="44"/>
      <c r="DQ483" s="44"/>
      <c r="DR483" s="44"/>
      <c r="DS483" s="44"/>
      <c r="DT483" s="44"/>
      <c r="DU483" s="44"/>
      <c r="DV483" s="44"/>
      <c r="DW483" s="44"/>
      <c r="DX483" s="44"/>
      <c r="DY483" s="44"/>
      <c r="DZ483" s="44"/>
      <c r="EA483" s="44"/>
      <c r="EB483" s="44"/>
      <c r="EC483" s="44"/>
      <c r="ED483" s="44"/>
      <c r="EE483" s="44"/>
      <c r="EF483" s="44"/>
      <c r="EG483" s="44"/>
      <c r="EH483" s="44"/>
      <c r="EI483" s="44"/>
      <c r="EJ483" s="44"/>
      <c r="EK483" s="44"/>
      <c r="EL483" s="44"/>
      <c r="EM483" s="44"/>
      <c r="EN483" s="44"/>
      <c r="EO483" s="44"/>
      <c r="EP483" s="44"/>
      <c r="EQ483" s="44"/>
      <c r="ER483" s="44"/>
      <c r="ES483" s="44"/>
      <c r="ET483" s="44"/>
      <c r="EU483" s="44"/>
      <c r="EV483" s="44"/>
      <c r="EW483" s="44"/>
      <c r="EX483" s="44"/>
      <c r="EY483" s="44"/>
      <c r="EZ483" s="44"/>
      <c r="FA483" s="44"/>
      <c r="FB483" s="44"/>
      <c r="FC483" s="44"/>
      <c r="FD483" s="44"/>
      <c r="FE483" s="44"/>
      <c r="FF483" s="44"/>
      <c r="FG483" s="44"/>
      <c r="FH483" s="44"/>
      <c r="FI483" s="44"/>
      <c r="FJ483" s="44"/>
      <c r="FK483" s="44"/>
      <c r="FL483" s="44"/>
      <c r="FM483" s="44"/>
      <c r="FN483" s="44"/>
      <c r="FO483" s="44"/>
      <c r="FP483" s="44"/>
      <c r="FQ483" s="44"/>
      <c r="FR483" s="44"/>
      <c r="FS483" s="44"/>
      <c r="FT483" s="44"/>
      <c r="FU483" s="44"/>
      <c r="FV483" s="44"/>
      <c r="FW483" s="44"/>
      <c r="FX483" s="44"/>
      <c r="FY483" s="44"/>
      <c r="FZ483" s="44"/>
      <c r="GA483" s="44"/>
      <c r="GB483" s="44"/>
      <c r="GC483" s="44"/>
      <c r="GD483" s="44"/>
      <c r="GE483" s="44"/>
      <c r="GF483" s="44"/>
      <c r="GG483" s="44"/>
      <c r="GH483" s="44"/>
      <c r="GI483" s="44"/>
      <c r="GJ483" s="44"/>
      <c r="GK483" s="44"/>
      <c r="GL483" s="44"/>
      <c r="GM483" s="44"/>
      <c r="GN483" s="44"/>
      <c r="GO483" s="44"/>
      <c r="GP483" s="44"/>
      <c r="GQ483" s="44"/>
      <c r="GR483" s="44"/>
      <c r="GS483" s="44"/>
      <c r="GT483" s="44"/>
      <c r="GU483" s="44"/>
      <c r="GV483" s="44"/>
      <c r="GW483" s="44"/>
      <c r="GX483" s="44"/>
      <c r="GY483" s="44"/>
      <c r="GZ483" s="44"/>
      <c r="HA483" s="44"/>
      <c r="HB483" s="44"/>
      <c r="HC483" s="44"/>
      <c r="HD483" s="44"/>
      <c r="HE483" s="44"/>
      <c r="HF483" s="44"/>
      <c r="HG483" s="44"/>
      <c r="HH483" s="44"/>
      <c r="HI483" s="44"/>
      <c r="HJ483" s="44"/>
      <c r="HK483" s="44"/>
      <c r="HL483" s="44"/>
      <c r="HM483" s="44"/>
      <c r="HN483" s="44"/>
      <c r="HO483" s="44"/>
      <c r="HP483" s="44"/>
      <c r="HQ483" s="44"/>
      <c r="HR483" s="44"/>
      <c r="HS483" s="44"/>
      <c r="HT483" s="44"/>
      <c r="HU483" s="44"/>
      <c r="HV483" s="44"/>
      <c r="HW483" s="44"/>
      <c r="HX483" s="44"/>
      <c r="HY483" s="44"/>
      <c r="HZ483" s="44"/>
      <c r="IA483" s="44"/>
      <c r="IB483" s="44"/>
      <c r="IC483" s="44"/>
      <c r="ID483" s="44"/>
      <c r="IE483" s="44"/>
      <c r="IF483" s="44"/>
      <c r="IG483" s="44"/>
      <c r="IH483" s="44"/>
      <c r="II483" s="44"/>
      <c r="IJ483" s="44"/>
      <c r="IK483" s="44"/>
      <c r="IL483" s="44"/>
      <c r="IM483" s="44"/>
      <c r="IN483" s="44"/>
      <c r="IO483" s="44"/>
      <c r="IP483" s="44"/>
      <c r="IQ483" s="44"/>
      <c r="IR483" s="44"/>
      <c r="IS483" s="44"/>
      <c r="IT483" s="44"/>
      <c r="IU483" s="44"/>
      <c r="IV483" s="44"/>
      <c r="IW483" s="44"/>
      <c r="IX483" s="44"/>
      <c r="IY483" s="44"/>
      <c r="IZ483" s="44"/>
      <c r="JA483" s="44"/>
      <c r="JB483" s="44"/>
      <c r="JC483" s="44"/>
      <c r="JD483" s="44"/>
      <c r="JE483" s="44"/>
      <c r="JF483" s="44"/>
      <c r="JG483" s="44"/>
      <c r="JH483" s="44"/>
      <c r="JI483" s="44"/>
      <c r="JJ483" s="44"/>
      <c r="JK483" s="44"/>
      <c r="JL483" s="44"/>
      <c r="JM483" s="44"/>
      <c r="JN483" s="44"/>
      <c r="JO483" s="44"/>
      <c r="JP483" s="44"/>
      <c r="JQ483" s="44"/>
      <c r="JR483" s="44"/>
      <c r="JS483" s="44"/>
      <c r="JT483" s="44"/>
      <c r="JU483" s="44"/>
      <c r="JV483" s="44"/>
      <c r="JW483" s="44"/>
      <c r="JX483" s="44"/>
      <c r="JY483" s="44"/>
      <c r="JZ483" s="44"/>
      <c r="KA483" s="44"/>
      <c r="KB483" s="44"/>
      <c r="KC483" s="44"/>
      <c r="KD483" s="44"/>
      <c r="KE483" s="44"/>
      <c r="KF483" s="44"/>
      <c r="KG483" s="44"/>
      <c r="KH483" s="44"/>
      <c r="KI483" s="44"/>
      <c r="KJ483" s="44"/>
      <c r="KK483" s="44"/>
      <c r="KL483" s="44"/>
      <c r="KM483" s="44"/>
      <c r="KN483" s="44"/>
      <c r="KO483" s="44"/>
      <c r="KP483" s="44"/>
      <c r="KQ483" s="44"/>
      <c r="KR483" s="44"/>
      <c r="KS483" s="44"/>
      <c r="KT483" s="44"/>
      <c r="KU483" s="44"/>
      <c r="KV483" s="44"/>
      <c r="KW483" s="44"/>
      <c r="KX483" s="44"/>
      <c r="KY483" s="44"/>
      <c r="KZ483" s="44"/>
      <c r="LA483" s="44"/>
      <c r="LB483" s="44"/>
      <c r="LC483" s="44"/>
      <c r="LD483" s="44"/>
      <c r="LE483" s="44"/>
      <c r="LF483" s="44"/>
      <c r="LG483" s="44"/>
      <c r="LH483" s="44"/>
      <c r="LI483" s="44"/>
      <c r="LJ483" s="44"/>
      <c r="LK483" s="44"/>
      <c r="LL483" s="44"/>
      <c r="LM483" s="44"/>
      <c r="LN483" s="44"/>
      <c r="LO483" s="44"/>
      <c r="LP483" s="44"/>
      <c r="LQ483" s="44"/>
      <c r="LR483" s="44"/>
      <c r="LS483" s="44"/>
      <c r="LT483" s="44"/>
      <c r="LU483" s="44"/>
      <c r="LV483" s="44"/>
      <c r="LW483" s="44"/>
      <c r="LX483" s="44"/>
      <c r="LY483" s="44"/>
      <c r="LZ483" s="44"/>
      <c r="MA483" s="44"/>
      <c r="MB483" s="44"/>
      <c r="MC483" s="44"/>
      <c r="MD483" s="44"/>
      <c r="ME483" s="44"/>
      <c r="MF483" s="44"/>
      <c r="MG483" s="44"/>
      <c r="MH483" s="44"/>
      <c r="MI483" s="44"/>
      <c r="MJ483" s="44"/>
      <c r="MK483" s="44"/>
      <c r="ML483" s="44"/>
      <c r="MM483" s="44"/>
      <c r="MN483" s="44"/>
      <c r="MO483" s="44"/>
      <c r="MP483" s="44"/>
      <c r="MQ483" s="44"/>
      <c r="MR483" s="44"/>
      <c r="MS483" s="44"/>
      <c r="MT483" s="44"/>
      <c r="MU483" s="44"/>
      <c r="MV483" s="44"/>
      <c r="MW483" s="44"/>
      <c r="MX483" s="44"/>
      <c r="MY483" s="44"/>
      <c r="MZ483" s="44"/>
      <c r="NA483" s="44"/>
      <c r="NB483" s="44"/>
      <c r="NC483" s="44"/>
      <c r="ND483" s="44"/>
      <c r="NE483" s="44"/>
      <c r="NF483" s="44"/>
      <c r="NG483" s="44"/>
      <c r="NH483" s="44"/>
      <c r="NI483" s="44"/>
      <c r="NJ483" s="44"/>
      <c r="NK483" s="44"/>
      <c r="NL483" s="44"/>
      <c r="NM483" s="44"/>
      <c r="NN483" s="44"/>
      <c r="NO483" s="44"/>
      <c r="NP483" s="44"/>
      <c r="NQ483" s="44"/>
      <c r="NR483" s="44"/>
      <c r="NS483" s="44"/>
      <c r="NT483" s="44"/>
      <c r="NU483" s="44"/>
      <c r="NV483" s="44"/>
      <c r="NW483" s="44"/>
      <c r="NX483" s="44"/>
      <c r="NY483" s="44"/>
      <c r="NZ483" s="44"/>
      <c r="OA483" s="44"/>
      <c r="OB483" s="44"/>
      <c r="OC483" s="44"/>
      <c r="OD483" s="44"/>
      <c r="OE483" s="44"/>
      <c r="OF483" s="44"/>
      <c r="OG483" s="44"/>
      <c r="OH483" s="44"/>
      <c r="OI483" s="44"/>
      <c r="OJ483" s="44"/>
      <c r="OK483" s="44"/>
      <c r="OL483" s="44"/>
      <c r="OM483" s="44"/>
      <c r="ON483" s="44"/>
      <c r="OO483" s="44"/>
      <c r="OP483" s="44"/>
      <c r="OQ483" s="44"/>
      <c r="OR483" s="44"/>
      <c r="OS483" s="44"/>
      <c r="OT483" s="44"/>
      <c r="OU483" s="44"/>
      <c r="OV483" s="44"/>
      <c r="OW483" s="44"/>
      <c r="OX483" s="44"/>
      <c r="OY483" s="44"/>
      <c r="OZ483" s="44"/>
      <c r="PA483" s="44"/>
      <c r="PB483" s="44"/>
      <c r="PC483" s="44"/>
      <c r="PD483" s="44"/>
      <c r="PE483" s="44"/>
      <c r="PF483" s="44"/>
      <c r="PG483" s="44"/>
      <c r="PH483" s="44"/>
      <c r="PI483" s="44"/>
      <c r="PJ483" s="44"/>
      <c r="PK483" s="44"/>
      <c r="PL483" s="44"/>
      <c r="PM483" s="44"/>
      <c r="PN483" s="44"/>
      <c r="PO483" s="44"/>
      <c r="PP483" s="44"/>
      <c r="PQ483" s="44"/>
      <c r="PR483" s="44"/>
      <c r="PS483" s="44"/>
      <c r="PT483" s="44"/>
      <c r="PU483" s="44"/>
      <c r="PV483" s="44"/>
      <c r="PW483" s="44"/>
      <c r="PX483" s="44"/>
      <c r="PY483" s="44"/>
      <c r="PZ483" s="44"/>
      <c r="QA483" s="44"/>
      <c r="QB483" s="44"/>
      <c r="QC483" s="44"/>
      <c r="QD483" s="44"/>
      <c r="QE483" s="44"/>
      <c r="QF483" s="44"/>
      <c r="QG483" s="44"/>
      <c r="QH483" s="44"/>
      <c r="QI483" s="44"/>
      <c r="QJ483" s="44"/>
      <c r="QK483" s="44"/>
      <c r="QL483" s="44"/>
      <c r="QM483" s="44"/>
      <c r="QN483" s="44"/>
      <c r="QO483" s="44"/>
      <c r="QP483" s="44"/>
      <c r="QQ483" s="44"/>
      <c r="QR483" s="44"/>
      <c r="QS483" s="44"/>
      <c r="QT483" s="44"/>
      <c r="QU483" s="44"/>
      <c r="QV483" s="44"/>
      <c r="QW483" s="44"/>
      <c r="QX483" s="44"/>
      <c r="QY483" s="44"/>
      <c r="QZ483" s="44"/>
      <c r="RA483" s="44"/>
      <c r="RB483" s="44"/>
      <c r="RC483" s="44"/>
      <c r="RD483" s="44"/>
      <c r="RE483" s="44"/>
      <c r="RF483" s="44"/>
      <c r="RG483" s="44"/>
      <c r="RH483" s="44"/>
      <c r="RI483" s="44"/>
      <c r="RJ483" s="44"/>
      <c r="RK483" s="44"/>
      <c r="RL483" s="44"/>
      <c r="RM483" s="44"/>
      <c r="RN483" s="44"/>
      <c r="RO483" s="44"/>
      <c r="RP483" s="44"/>
      <c r="RQ483" s="44"/>
      <c r="RR483" s="44"/>
      <c r="RS483" s="44"/>
      <c r="RT483" s="44"/>
      <c r="RU483" s="44"/>
      <c r="RV483" s="44"/>
      <c r="RW483" s="44"/>
      <c r="RX483" s="44"/>
      <c r="RY483" s="44"/>
      <c r="RZ483" s="44"/>
      <c r="SA483" s="44"/>
      <c r="SB483" s="44"/>
      <c r="SC483" s="44"/>
      <c r="SD483" s="44"/>
      <c r="SE483" s="44"/>
      <c r="SF483" s="44"/>
      <c r="SG483" s="44"/>
      <c r="SH483" s="44"/>
      <c r="SI483" s="44"/>
      <c r="SJ483" s="44"/>
      <c r="SK483" s="44"/>
      <c r="SL483" s="44"/>
      <c r="SM483" s="44"/>
      <c r="SN483" s="44"/>
      <c r="SO483" s="44"/>
      <c r="SP483" s="44"/>
      <c r="SQ483" s="44"/>
      <c r="SR483" s="44"/>
      <c r="SS483" s="44"/>
      <c r="ST483" s="44"/>
      <c r="SU483" s="44"/>
      <c r="SV483" s="44"/>
      <c r="SW483" s="44"/>
      <c r="SX483" s="44"/>
      <c r="SY483" s="44"/>
      <c r="SZ483" s="44"/>
      <c r="TA483" s="44"/>
      <c r="TB483" s="44"/>
      <c r="TC483" s="44"/>
      <c r="TD483" s="44"/>
      <c r="TE483" s="44"/>
      <c r="TF483" s="44"/>
      <c r="TG483" s="44"/>
      <c r="TH483" s="44"/>
      <c r="TI483" s="44"/>
      <c r="TJ483" s="44"/>
      <c r="TK483" s="44"/>
      <c r="TL483" s="44"/>
      <c r="TM483" s="44"/>
      <c r="TN483" s="44"/>
      <c r="TO483" s="44"/>
      <c r="TP483" s="44"/>
      <c r="TQ483" s="44"/>
      <c r="TR483" s="44"/>
      <c r="TS483" s="44"/>
      <c r="TT483" s="44"/>
      <c r="TU483" s="44"/>
      <c r="TV483" s="44"/>
      <c r="TW483" s="44"/>
      <c r="TX483" s="44"/>
      <c r="TY483" s="44"/>
      <c r="TZ483" s="44"/>
      <c r="UA483" s="44"/>
      <c r="UB483" s="44"/>
      <c r="UC483" s="44"/>
      <c r="UD483" s="44"/>
      <c r="UE483" s="44"/>
      <c r="UF483" s="44"/>
      <c r="UG483" s="44"/>
      <c r="UH483" s="44"/>
      <c r="UI483" s="44"/>
      <c r="UJ483" s="44"/>
      <c r="UK483" s="44"/>
      <c r="UL483" s="44"/>
      <c r="UM483" s="44"/>
      <c r="UN483" s="44"/>
      <c r="UO483" s="44"/>
      <c r="UP483" s="44"/>
      <c r="UQ483" s="44"/>
      <c r="UR483" s="44"/>
      <c r="US483" s="44"/>
      <c r="UT483" s="44"/>
      <c r="UU483" s="44"/>
      <c r="UV483" s="44"/>
      <c r="UW483" s="44"/>
      <c r="UX483" s="44"/>
      <c r="UY483" s="44"/>
      <c r="UZ483" s="44"/>
      <c r="VA483" s="44"/>
      <c r="VB483" s="44"/>
      <c r="VC483" s="44"/>
      <c r="VD483" s="44"/>
      <c r="VE483" s="44"/>
      <c r="VF483" s="44"/>
      <c r="VG483" s="44"/>
      <c r="VH483" s="44"/>
      <c r="VI483" s="44"/>
      <c r="VJ483" s="44"/>
      <c r="VK483" s="44"/>
      <c r="VL483" s="44"/>
      <c r="VM483" s="44"/>
      <c r="VN483" s="44"/>
      <c r="VO483" s="44"/>
      <c r="VP483" s="44"/>
      <c r="VQ483" s="44"/>
      <c r="VR483" s="44"/>
      <c r="VS483" s="44"/>
      <c r="VT483" s="44"/>
      <c r="VU483" s="44"/>
      <c r="VV483" s="44"/>
      <c r="VW483" s="44"/>
      <c r="VX483" s="44"/>
      <c r="VY483" s="44"/>
      <c r="VZ483" s="44"/>
      <c r="WA483" s="44"/>
      <c r="WB483" s="44"/>
      <c r="WC483" s="44"/>
      <c r="WD483" s="44"/>
      <c r="WE483" s="44"/>
      <c r="WF483" s="44"/>
      <c r="WG483" s="44"/>
      <c r="WH483" s="44"/>
      <c r="WI483" s="44"/>
      <c r="WJ483" s="44"/>
      <c r="WK483" s="44"/>
      <c r="WL483" s="44"/>
      <c r="WM483" s="44"/>
      <c r="WN483" s="44"/>
      <c r="WO483" s="44"/>
      <c r="WP483" s="44"/>
      <c r="WQ483" s="44"/>
      <c r="WR483" s="44"/>
      <c r="WS483" s="44"/>
      <c r="WT483" s="44"/>
      <c r="WU483" s="44"/>
      <c r="WV483" s="44"/>
      <c r="WW483" s="44"/>
      <c r="WX483" s="44"/>
      <c r="WY483" s="44"/>
      <c r="WZ483" s="44"/>
      <c r="XA483" s="44"/>
      <c r="XB483" s="44"/>
      <c r="XC483" s="44"/>
      <c r="XD483" s="44"/>
      <c r="XE483" s="44"/>
      <c r="XF483" s="44"/>
      <c r="XG483" s="44"/>
      <c r="XH483" s="44"/>
      <c r="XI483" s="44"/>
      <c r="XJ483" s="44"/>
      <c r="XK483" s="44"/>
      <c r="XL483" s="44"/>
      <c r="XM483" s="44"/>
      <c r="XN483" s="44"/>
      <c r="XO483" s="44"/>
      <c r="XP483" s="44"/>
      <c r="XQ483" s="44"/>
      <c r="XR483" s="44"/>
      <c r="XS483" s="44"/>
      <c r="XT483" s="44"/>
      <c r="XU483" s="44"/>
      <c r="XV483" s="44"/>
      <c r="XW483" s="44"/>
      <c r="XX483" s="44"/>
      <c r="XY483" s="44"/>
      <c r="XZ483" s="44"/>
      <c r="YA483" s="44"/>
      <c r="YB483" s="44"/>
      <c r="YC483" s="44"/>
      <c r="YD483" s="44"/>
      <c r="YE483" s="44"/>
      <c r="YF483" s="44"/>
      <c r="YG483" s="44"/>
      <c r="YH483" s="44"/>
      <c r="YI483" s="44"/>
      <c r="YJ483" s="44"/>
      <c r="YK483" s="44"/>
      <c r="YL483" s="44"/>
      <c r="YM483" s="44"/>
      <c r="YN483" s="44"/>
      <c r="YO483" s="44"/>
      <c r="YP483" s="44"/>
      <c r="YQ483" s="44"/>
      <c r="YR483" s="44"/>
      <c r="YS483" s="44"/>
      <c r="YT483" s="44"/>
      <c r="YU483" s="44"/>
      <c r="YV483" s="44"/>
      <c r="YW483" s="44"/>
      <c r="YX483" s="44"/>
      <c r="YY483" s="44"/>
      <c r="YZ483" s="44"/>
      <c r="ZA483" s="44"/>
      <c r="ZB483" s="44"/>
      <c r="ZC483" s="44"/>
      <c r="ZD483" s="44"/>
      <c r="ZE483" s="44"/>
      <c r="ZF483" s="44"/>
      <c r="ZG483" s="44"/>
      <c r="ZH483" s="44"/>
      <c r="ZI483" s="44"/>
      <c r="ZJ483" s="44"/>
      <c r="ZK483" s="44"/>
      <c r="ZL483" s="44"/>
      <c r="ZM483" s="44"/>
      <c r="ZN483" s="44"/>
      <c r="ZO483" s="44"/>
      <c r="ZP483" s="44"/>
      <c r="ZQ483" s="44"/>
      <c r="ZR483" s="44"/>
      <c r="ZS483" s="44"/>
      <c r="ZT483" s="44"/>
      <c r="ZU483" s="44"/>
      <c r="ZV483" s="44"/>
      <c r="ZW483" s="44"/>
      <c r="ZX483" s="44"/>
      <c r="ZY483" s="44"/>
      <c r="ZZ483" s="44"/>
      <c r="AAA483" s="44"/>
      <c r="AAB483" s="44"/>
      <c r="AAC483" s="44"/>
      <c r="AAD483" s="44"/>
      <c r="AAE483" s="44"/>
      <c r="AAF483" s="44"/>
      <c r="AAG483" s="44"/>
      <c r="AAH483" s="44"/>
      <c r="AAI483" s="44"/>
      <c r="AAJ483" s="44"/>
      <c r="AAK483" s="44"/>
      <c r="AAL483" s="44"/>
      <c r="AAM483" s="44"/>
      <c r="AAN483" s="44"/>
      <c r="AAO483" s="44"/>
      <c r="AAP483" s="44"/>
      <c r="AAQ483" s="44"/>
      <c r="AAR483" s="44"/>
      <c r="AAS483" s="44"/>
      <c r="AAT483" s="44"/>
      <c r="AAU483" s="44"/>
      <c r="AAV483" s="44"/>
      <c r="AAW483" s="44"/>
      <c r="AAX483" s="44"/>
      <c r="AAY483" s="44"/>
      <c r="AAZ483" s="44"/>
      <c r="ABA483" s="44"/>
      <c r="ABB483" s="44"/>
      <c r="ABC483" s="44"/>
      <c r="ABD483" s="44"/>
      <c r="ABE483" s="44"/>
      <c r="ABF483" s="44"/>
      <c r="ABG483" s="44"/>
      <c r="ABH483" s="44"/>
      <c r="ABI483" s="44"/>
      <c r="ABJ483" s="44"/>
      <c r="ABK483" s="44"/>
      <c r="ABL483" s="44"/>
      <c r="ABM483" s="44"/>
      <c r="ABN483" s="44"/>
      <c r="ABO483" s="44"/>
      <c r="ABP483" s="44"/>
      <c r="ABQ483" s="44"/>
      <c r="ABR483" s="44"/>
      <c r="ABS483" s="44"/>
      <c r="ABT483" s="44"/>
      <c r="ABU483" s="44"/>
      <c r="ABV483" s="44"/>
      <c r="ABW483" s="44"/>
      <c r="ABX483" s="44"/>
      <c r="ABY483" s="44"/>
      <c r="ABZ483" s="44"/>
      <c r="ACA483" s="44"/>
      <c r="ACB483" s="44"/>
      <c r="ACC483" s="44"/>
      <c r="ACD483" s="44"/>
      <c r="ACE483" s="44"/>
      <c r="ACF483" s="44"/>
      <c r="ACG483" s="44"/>
      <c r="ACH483" s="44"/>
      <c r="ACI483" s="44"/>
      <c r="ACJ483" s="44"/>
      <c r="ACK483" s="44"/>
      <c r="ACL483" s="44"/>
      <c r="ACM483" s="44"/>
      <c r="ACN483" s="44"/>
      <c r="ACO483" s="44"/>
      <c r="ACP483" s="44"/>
      <c r="ACQ483" s="44"/>
      <c r="ACR483" s="44"/>
      <c r="ACS483" s="44"/>
      <c r="ACT483" s="44"/>
      <c r="ACU483" s="44"/>
      <c r="ACV483" s="44"/>
      <c r="ACW483" s="44"/>
      <c r="ACX483" s="44"/>
      <c r="ACY483" s="44"/>
      <c r="ACZ483" s="44"/>
      <c r="ADA483" s="44"/>
      <c r="ADB483" s="44"/>
      <c r="ADC483" s="44"/>
      <c r="ADD483" s="44"/>
      <c r="ADE483" s="44"/>
      <c r="ADF483" s="44"/>
      <c r="ADG483" s="44"/>
      <c r="ADH483" s="44"/>
      <c r="ADI483" s="44"/>
      <c r="ADJ483" s="44"/>
      <c r="ADK483" s="44"/>
      <c r="ADL483" s="44"/>
      <c r="ADM483" s="44"/>
      <c r="ADN483" s="44"/>
      <c r="ADO483" s="44"/>
      <c r="ADP483" s="44"/>
      <c r="ADQ483" s="44"/>
      <c r="ADR483" s="44"/>
      <c r="ADS483" s="44"/>
      <c r="ADT483" s="44"/>
      <c r="ADU483" s="44"/>
      <c r="ADV483" s="44"/>
      <c r="ADW483" s="44"/>
      <c r="ADX483" s="44"/>
      <c r="ADY483" s="44"/>
      <c r="ADZ483" s="44"/>
      <c r="AEA483" s="44"/>
      <c r="AEB483" s="44"/>
      <c r="AEC483" s="44"/>
      <c r="AED483" s="44"/>
      <c r="AEE483" s="44"/>
      <c r="AEF483" s="44"/>
      <c r="AEG483" s="44"/>
      <c r="AEH483" s="44"/>
      <c r="AEI483" s="44"/>
      <c r="AEJ483" s="44"/>
      <c r="AEK483" s="44"/>
      <c r="AEL483" s="44"/>
      <c r="AEM483" s="44"/>
      <c r="AEN483" s="44"/>
      <c r="AEO483" s="44"/>
      <c r="AEP483" s="44"/>
      <c r="AEQ483" s="44"/>
      <c r="AER483" s="44"/>
      <c r="AES483" s="44"/>
      <c r="AET483" s="44"/>
      <c r="AEU483" s="44"/>
      <c r="AEV483" s="44"/>
      <c r="AEW483" s="44"/>
      <c r="AEX483" s="44"/>
      <c r="AEY483" s="44"/>
      <c r="AEZ483" s="44"/>
      <c r="AFA483" s="44"/>
      <c r="AFB483" s="44"/>
      <c r="AFC483" s="44"/>
      <c r="AFD483" s="44"/>
      <c r="AFE483" s="44"/>
      <c r="AFF483" s="44"/>
      <c r="AFG483" s="44"/>
      <c r="AFH483" s="44"/>
      <c r="AFI483" s="44"/>
      <c r="AFJ483" s="44"/>
      <c r="AFK483" s="44"/>
      <c r="AFL483" s="44"/>
      <c r="AFM483" s="44"/>
      <c r="AFN483" s="44"/>
      <c r="AFO483" s="44"/>
      <c r="AFP483" s="44"/>
      <c r="AFQ483" s="44"/>
      <c r="AFR483" s="44"/>
      <c r="AFS483" s="44"/>
      <c r="AFT483" s="44"/>
      <c r="AFU483" s="44"/>
      <c r="AFV483" s="44"/>
      <c r="AFW483" s="44"/>
      <c r="AFX483" s="44"/>
      <c r="AFY483" s="44"/>
      <c r="AFZ483" s="44"/>
      <c r="AGA483" s="44"/>
      <c r="AGB483" s="44"/>
      <c r="AGC483" s="44"/>
      <c r="AGD483" s="44"/>
      <c r="AGE483" s="44"/>
      <c r="AGF483" s="44"/>
      <c r="AGG483" s="44"/>
      <c r="AGH483" s="44"/>
      <c r="AGI483" s="44"/>
      <c r="AGJ483" s="44"/>
      <c r="AGK483" s="44"/>
      <c r="AGL483" s="44"/>
      <c r="AGM483" s="44"/>
      <c r="AGN483" s="44"/>
      <c r="AGO483" s="44"/>
      <c r="AGP483" s="44"/>
      <c r="AGQ483" s="44"/>
      <c r="AGR483" s="44"/>
      <c r="AGS483" s="44"/>
      <c r="AGT483" s="44"/>
      <c r="AGU483" s="44"/>
      <c r="AGV483" s="44"/>
      <c r="AGW483" s="44"/>
      <c r="AGX483" s="44"/>
      <c r="AGY483" s="44"/>
      <c r="AGZ483" s="44"/>
      <c r="AHA483" s="44"/>
      <c r="AHB483" s="44"/>
      <c r="AHC483" s="44"/>
      <c r="AHD483" s="44"/>
      <c r="AHE483" s="44"/>
      <c r="AHF483" s="44"/>
      <c r="AHG483" s="44"/>
      <c r="AHH483" s="44"/>
      <c r="AHI483" s="44"/>
      <c r="AHJ483" s="44"/>
      <c r="AHK483" s="44"/>
      <c r="AHL483" s="44"/>
      <c r="AHM483" s="44"/>
      <c r="AHN483" s="44"/>
      <c r="AHO483" s="44"/>
      <c r="AHP483" s="44"/>
      <c r="AHQ483" s="44"/>
      <c r="AHR483" s="44"/>
      <c r="AHS483" s="44"/>
      <c r="AHT483" s="44"/>
      <c r="AHU483" s="44"/>
      <c r="AHV483" s="44"/>
      <c r="AHW483" s="44"/>
      <c r="AHX483" s="44"/>
      <c r="AHY483" s="44"/>
      <c r="AHZ483" s="44"/>
      <c r="AIA483" s="44"/>
      <c r="AIB483" s="44"/>
      <c r="AIC483" s="44"/>
      <c r="AID483" s="44"/>
      <c r="AIE483" s="44"/>
      <c r="AIF483" s="44"/>
      <c r="AIG483" s="44"/>
      <c r="AIH483" s="44"/>
      <c r="AII483" s="44"/>
      <c r="AIJ483" s="44"/>
      <c r="AIK483" s="44"/>
      <c r="AIL483" s="44"/>
      <c r="AIM483" s="44"/>
      <c r="AIN483" s="44"/>
      <c r="AIO483" s="44"/>
      <c r="AIP483" s="44"/>
      <c r="AIQ483" s="44"/>
      <c r="AIR483" s="44"/>
      <c r="AIS483" s="44"/>
      <c r="AIT483" s="44"/>
      <c r="AIU483" s="44"/>
      <c r="AIV483" s="44"/>
      <c r="AIW483" s="44"/>
      <c r="AIX483" s="44"/>
      <c r="AIY483" s="44"/>
      <c r="AIZ483" s="44"/>
      <c r="AJA483" s="44"/>
      <c r="AJB483" s="44"/>
      <c r="AJC483" s="44"/>
      <c r="AJD483" s="44"/>
      <c r="AJE483" s="44"/>
      <c r="AJF483" s="44"/>
      <c r="AJG483" s="44"/>
      <c r="AJH483" s="44"/>
      <c r="AJI483" s="44"/>
      <c r="AJJ483" s="44"/>
      <c r="AJK483" s="44"/>
      <c r="AJL483" s="44"/>
      <c r="AJM483" s="44"/>
      <c r="AJN483" s="44"/>
      <c r="AJO483" s="44"/>
      <c r="AJP483" s="44"/>
      <c r="AJQ483" s="44"/>
      <c r="AJR483" s="44"/>
      <c r="AJS483" s="44"/>
      <c r="AJT483" s="44"/>
      <c r="AJU483" s="44"/>
      <c r="AJV483" s="44"/>
      <c r="AJW483" s="44"/>
      <c r="AJX483" s="44"/>
      <c r="AJY483" s="44"/>
      <c r="AJZ483" s="44"/>
      <c r="AKA483" s="44"/>
      <c r="AKB483" s="44"/>
      <c r="AKC483" s="44"/>
      <c r="AKD483" s="44"/>
      <c r="AKE483" s="44"/>
      <c r="AKF483" s="44"/>
      <c r="AKG483" s="44"/>
      <c r="AKH483" s="44"/>
      <c r="AKI483" s="44"/>
      <c r="AKJ483" s="44"/>
      <c r="AKK483" s="44"/>
      <c r="AKL483" s="44"/>
      <c r="AKM483" s="44"/>
      <c r="AKN483" s="44"/>
      <c r="AKO483" s="44"/>
      <c r="AKP483" s="44"/>
      <c r="AKQ483" s="44"/>
      <c r="AKR483" s="44"/>
      <c r="AKS483" s="44"/>
      <c r="AKT483" s="44"/>
      <c r="AKU483" s="44"/>
      <c r="AKV483" s="44"/>
      <c r="AKW483" s="44"/>
      <c r="AKX483" s="44"/>
      <c r="AKY483" s="44"/>
      <c r="AKZ483" s="44"/>
      <c r="ALA483" s="44"/>
      <c r="ALB483" s="44"/>
      <c r="ALC483" s="44"/>
      <c r="ALD483" s="44"/>
      <c r="ALE483" s="44"/>
      <c r="ALF483" s="44"/>
      <c r="ALG483" s="44"/>
      <c r="ALH483" s="44"/>
      <c r="ALI483" s="44"/>
      <c r="ALJ483" s="44"/>
      <c r="ALK483" s="44"/>
      <c r="ALL483" s="44"/>
      <c r="ALM483" s="44"/>
      <c r="ALN483" s="44"/>
      <c r="ALO483" s="44"/>
      <c r="ALP483" s="44"/>
      <c r="ALQ483" s="44"/>
      <c r="ALR483" s="44"/>
      <c r="ALS483" s="44"/>
      <c r="ALT483" s="44"/>
      <c r="ALU483" s="44"/>
      <c r="ALV483" s="44"/>
      <c r="ALW483" s="44"/>
      <c r="ALX483" s="44"/>
      <c r="ALY483" s="44"/>
      <c r="ALZ483" s="44"/>
      <c r="AMA483" s="44"/>
      <c r="AMB483" s="44"/>
      <c r="AMC483" s="44"/>
      <c r="AMD483" s="44"/>
      <c r="AME483" s="44"/>
      <c r="AMF483" s="44"/>
      <c r="AMG483" s="44"/>
      <c r="AMH483" s="44"/>
      <c r="AMI483" s="44"/>
      <c r="AMJ483" s="44"/>
      <c r="AMK483" s="44"/>
      <c r="AML483" s="44"/>
      <c r="AMM483" s="44"/>
      <c r="AMN483" s="44"/>
      <c r="AMO483" s="44"/>
      <c r="AMP483" s="44"/>
      <c r="AMQ483" s="44"/>
      <c r="AMR483" s="44"/>
      <c r="AMS483" s="44"/>
      <c r="AMT483" s="44"/>
      <c r="AMU483" s="44"/>
      <c r="AMV483" s="44"/>
      <c r="AMW483" s="44"/>
      <c r="AMX483" s="44"/>
      <c r="AMY483" s="44"/>
      <c r="AMZ483" s="44"/>
      <c r="ANA483" s="44"/>
      <c r="ANB483" s="44"/>
      <c r="ANC483" s="44"/>
      <c r="AND483" s="44"/>
      <c r="ANE483" s="44"/>
      <c r="ANF483" s="44"/>
      <c r="ANG483" s="44"/>
      <c r="ANH483" s="44"/>
      <c r="ANI483" s="44"/>
      <c r="ANJ483" s="44"/>
      <c r="ANK483" s="44"/>
      <c r="ANL483" s="44"/>
      <c r="ANM483" s="44"/>
      <c r="ANN483" s="44"/>
      <c r="ANO483" s="44"/>
      <c r="ANP483" s="44"/>
      <c r="ANQ483" s="44"/>
      <c r="ANR483" s="44"/>
      <c r="ANS483" s="44"/>
      <c r="ANT483" s="44"/>
      <c r="ANU483" s="44"/>
      <c r="ANV483" s="44"/>
      <c r="ANW483" s="44"/>
      <c r="ANX483" s="44"/>
      <c r="ANY483" s="44"/>
      <c r="ANZ483" s="44"/>
      <c r="AOA483" s="44"/>
      <c r="AOB483" s="44"/>
      <c r="AOC483" s="44"/>
      <c r="AOD483" s="44"/>
      <c r="AOE483" s="44"/>
      <c r="AOF483" s="44"/>
      <c r="AOG483" s="44"/>
      <c r="AOH483" s="44"/>
      <c r="AOI483" s="44"/>
      <c r="AOJ483" s="44"/>
      <c r="AOK483" s="44"/>
      <c r="AOL483" s="44"/>
      <c r="AOM483" s="44"/>
      <c r="AON483" s="44"/>
      <c r="AOO483" s="44"/>
      <c r="AOP483" s="44"/>
      <c r="AOQ483" s="44"/>
      <c r="AOR483" s="44"/>
      <c r="AOS483" s="44"/>
      <c r="AOT483" s="44"/>
      <c r="AOU483" s="44"/>
      <c r="AOV483" s="44"/>
      <c r="AOW483" s="44"/>
      <c r="AOX483" s="44"/>
      <c r="AOY483" s="44"/>
      <c r="AOZ483" s="44"/>
      <c r="APA483" s="44"/>
      <c r="APB483" s="44"/>
      <c r="APC483" s="44"/>
      <c r="APD483" s="44"/>
      <c r="APE483" s="44"/>
      <c r="APF483" s="44"/>
      <c r="APG483" s="44"/>
      <c r="APH483" s="44"/>
      <c r="API483" s="44"/>
      <c r="APJ483" s="44"/>
      <c r="APK483" s="44"/>
      <c r="APL483" s="44"/>
      <c r="APM483" s="44"/>
      <c r="APN483" s="44"/>
      <c r="APO483" s="44"/>
      <c r="APP483" s="44"/>
      <c r="APQ483" s="44"/>
      <c r="APR483" s="44"/>
      <c r="APS483" s="44"/>
      <c r="APT483" s="44"/>
      <c r="APU483" s="44"/>
      <c r="APV483" s="44"/>
      <c r="APW483" s="44"/>
      <c r="APX483" s="44"/>
      <c r="APY483" s="44"/>
      <c r="APZ483" s="44"/>
      <c r="AQA483" s="44"/>
      <c r="AQB483" s="44"/>
      <c r="AQC483" s="44"/>
      <c r="AQD483" s="44"/>
      <c r="AQE483" s="44"/>
      <c r="AQF483" s="44"/>
      <c r="AQG483" s="44"/>
      <c r="AQH483" s="44"/>
      <c r="AQI483" s="44"/>
      <c r="AQJ483" s="44"/>
      <c r="AQK483" s="44"/>
      <c r="AQL483" s="44"/>
      <c r="AQM483" s="44"/>
      <c r="AQN483" s="44"/>
      <c r="AQO483" s="44"/>
      <c r="AQP483" s="44"/>
      <c r="AQQ483" s="44"/>
      <c r="AQR483" s="44"/>
      <c r="AQS483" s="44"/>
      <c r="AQT483" s="44"/>
      <c r="AQU483" s="44"/>
      <c r="AQV483" s="44"/>
      <c r="AQW483" s="44"/>
      <c r="AQX483" s="44"/>
      <c r="AQY483" s="44"/>
      <c r="AQZ483" s="44"/>
      <c r="ARA483" s="44"/>
      <c r="ARB483" s="44"/>
      <c r="ARC483" s="44"/>
      <c r="ARD483" s="44"/>
      <c r="ARE483" s="44"/>
      <c r="ARF483" s="44"/>
      <c r="ARG483" s="44"/>
      <c r="ARH483" s="44"/>
      <c r="ARI483" s="44"/>
      <c r="ARJ483" s="44"/>
      <c r="ARK483" s="44"/>
      <c r="ARL483" s="44"/>
      <c r="ARM483" s="44"/>
      <c r="ARN483" s="44"/>
      <c r="ARO483" s="44"/>
      <c r="ARP483" s="44"/>
      <c r="ARQ483" s="44"/>
      <c r="ARR483" s="44"/>
      <c r="ARS483" s="44"/>
      <c r="ART483" s="44"/>
      <c r="ARU483" s="44"/>
      <c r="ARV483" s="44"/>
      <c r="ARW483" s="44"/>
      <c r="ARX483" s="44"/>
      <c r="ARY483" s="44"/>
      <c r="ARZ483" s="44"/>
      <c r="ASA483" s="44"/>
      <c r="ASB483" s="44"/>
      <c r="ASC483" s="44"/>
      <c r="ASD483" s="44"/>
      <c r="ASE483" s="44"/>
      <c r="ASF483" s="44"/>
      <c r="ASG483" s="44"/>
      <c r="ASH483" s="44"/>
      <c r="ASI483" s="44"/>
      <c r="ASJ483" s="44"/>
      <c r="ASK483" s="44"/>
      <c r="ASL483" s="44"/>
      <c r="ASM483" s="44"/>
      <c r="ASN483" s="44"/>
      <c r="ASO483" s="44"/>
      <c r="ASP483" s="44"/>
      <c r="ASQ483" s="44"/>
      <c r="ASR483" s="44"/>
      <c r="ASS483" s="44"/>
      <c r="AST483" s="44"/>
      <c r="ASU483" s="44"/>
      <c r="ASV483" s="44"/>
      <c r="ASW483" s="44"/>
      <c r="ASX483" s="44"/>
      <c r="ASY483" s="44"/>
      <c r="ASZ483" s="44"/>
      <c r="ATA483" s="44"/>
      <c r="ATB483" s="44"/>
      <c r="ATC483" s="44"/>
      <c r="ATD483" s="44"/>
      <c r="ATE483" s="44"/>
      <c r="ATF483" s="44"/>
      <c r="ATG483" s="44"/>
      <c r="ATH483" s="44"/>
      <c r="ATI483" s="44"/>
      <c r="ATJ483" s="44"/>
      <c r="ATK483" s="44"/>
      <c r="ATL483" s="44"/>
      <c r="ATM483" s="44"/>
      <c r="ATN483" s="44"/>
      <c r="ATO483" s="44"/>
      <c r="ATP483" s="44"/>
      <c r="ATQ483" s="44"/>
      <c r="ATR483" s="44"/>
      <c r="ATS483" s="44"/>
      <c r="ATT483" s="44"/>
      <c r="ATU483" s="44"/>
      <c r="ATV483" s="44"/>
      <c r="ATW483" s="44"/>
      <c r="ATX483" s="44"/>
      <c r="ATY483" s="44"/>
      <c r="ATZ483" s="44"/>
      <c r="AUA483" s="44"/>
      <c r="AUB483" s="44"/>
      <c r="AUC483" s="44"/>
      <c r="AUD483" s="44"/>
      <c r="AUE483" s="44"/>
      <c r="AUF483" s="44"/>
      <c r="AUG483" s="44"/>
      <c r="AUH483" s="44"/>
      <c r="AUI483" s="44"/>
      <c r="AUJ483" s="44"/>
      <c r="AUK483" s="44"/>
      <c r="AUL483" s="44"/>
      <c r="AUM483" s="44"/>
      <c r="AUN483" s="44"/>
      <c r="AUO483" s="44"/>
      <c r="AUP483" s="44"/>
      <c r="AUQ483" s="44"/>
      <c r="AUR483" s="44"/>
      <c r="AUS483" s="44"/>
      <c r="AUT483" s="44"/>
      <c r="AUU483" s="44"/>
      <c r="AUV483" s="44"/>
      <c r="AUW483" s="44"/>
      <c r="AUX483" s="44"/>
      <c r="AUY483" s="44"/>
      <c r="AUZ483" s="44"/>
      <c r="AVA483" s="44"/>
      <c r="AVB483" s="44"/>
      <c r="AVC483" s="44"/>
      <c r="AVD483" s="44"/>
      <c r="AVE483" s="44"/>
      <c r="AVF483" s="44"/>
      <c r="AVG483" s="44"/>
      <c r="AVH483" s="44"/>
      <c r="AVI483" s="44"/>
      <c r="AVJ483" s="44"/>
      <c r="AVK483" s="44"/>
      <c r="AVL483" s="44"/>
      <c r="AVM483" s="44"/>
      <c r="AVN483" s="44"/>
      <c r="AVO483" s="44"/>
      <c r="AVP483" s="44"/>
      <c r="AVQ483" s="44"/>
      <c r="AVR483" s="44"/>
      <c r="AVS483" s="44"/>
      <c r="AVT483" s="44"/>
      <c r="AVU483" s="44"/>
      <c r="AVV483" s="44"/>
      <c r="AVW483" s="44"/>
      <c r="AVX483" s="44"/>
      <c r="AVY483" s="44"/>
      <c r="AVZ483" s="44"/>
      <c r="AWA483" s="44"/>
      <c r="AWB483" s="44"/>
      <c r="AWC483" s="44"/>
      <c r="AWD483" s="44"/>
      <c r="AWE483" s="44"/>
      <c r="AWF483" s="44"/>
      <c r="AWG483" s="44"/>
      <c r="AWH483" s="44"/>
      <c r="AWI483" s="44"/>
      <c r="AWJ483" s="44"/>
      <c r="AWK483" s="44"/>
      <c r="AWL483" s="44"/>
      <c r="AWM483" s="44"/>
      <c r="AWN483" s="44"/>
      <c r="AWO483" s="44"/>
      <c r="AWP483" s="44"/>
      <c r="AWQ483" s="44"/>
      <c r="AWR483" s="44"/>
      <c r="AWS483" s="44"/>
      <c r="AWT483" s="44"/>
      <c r="AWU483" s="44"/>
      <c r="AWV483" s="44"/>
      <c r="AWW483" s="44"/>
      <c r="AWX483" s="44"/>
      <c r="AWY483" s="44"/>
      <c r="AWZ483" s="44"/>
      <c r="AXA483" s="44"/>
      <c r="AXB483" s="44"/>
      <c r="AXC483" s="44"/>
      <c r="AXD483" s="44"/>
      <c r="AXE483" s="44"/>
      <c r="AXF483" s="44"/>
      <c r="AXG483" s="44"/>
      <c r="AXH483" s="44"/>
      <c r="AXI483" s="44"/>
      <c r="AXJ483" s="44"/>
      <c r="AXK483" s="44"/>
      <c r="AXL483" s="44"/>
      <c r="AXM483" s="44"/>
      <c r="AXN483" s="44"/>
      <c r="AXO483" s="44"/>
      <c r="AXP483" s="44"/>
      <c r="AXQ483" s="44"/>
      <c r="AXR483" s="44"/>
      <c r="AXS483" s="44"/>
      <c r="AXT483" s="44"/>
      <c r="AXU483" s="44"/>
      <c r="AXV483" s="44"/>
      <c r="AXW483" s="44"/>
      <c r="AXX483" s="44"/>
      <c r="AXY483" s="44"/>
      <c r="AXZ483" s="44"/>
      <c r="AYA483" s="44"/>
      <c r="AYB483" s="44"/>
      <c r="AYC483" s="44"/>
      <c r="AYD483" s="44"/>
      <c r="AYE483" s="44"/>
      <c r="AYF483" s="44"/>
      <c r="AYG483" s="44"/>
      <c r="AYH483" s="44"/>
      <c r="AYI483" s="44"/>
      <c r="AYJ483" s="44"/>
      <c r="AYK483" s="44"/>
      <c r="AYL483" s="44"/>
      <c r="AYM483" s="44"/>
      <c r="AYN483" s="44"/>
      <c r="AYO483" s="44"/>
      <c r="AYP483" s="44"/>
      <c r="AYQ483" s="44"/>
      <c r="AYR483" s="44"/>
      <c r="AYS483" s="44"/>
      <c r="AYT483" s="44"/>
      <c r="AYU483" s="44"/>
      <c r="AYV483" s="44"/>
      <c r="AYW483" s="44"/>
      <c r="AYX483" s="44"/>
      <c r="AYY483" s="44"/>
      <c r="AYZ483" s="44"/>
      <c r="AZA483" s="44"/>
      <c r="AZB483" s="44"/>
      <c r="AZC483" s="44"/>
      <c r="AZD483" s="44"/>
      <c r="AZE483" s="44"/>
      <c r="AZF483" s="44"/>
      <c r="AZG483" s="44"/>
      <c r="AZH483" s="44"/>
      <c r="AZI483" s="44"/>
      <c r="AZJ483" s="44"/>
      <c r="AZK483" s="44"/>
      <c r="AZL483" s="44"/>
      <c r="AZM483" s="44"/>
      <c r="AZN483" s="44"/>
      <c r="AZO483" s="44"/>
      <c r="AZP483" s="44"/>
      <c r="AZQ483" s="44"/>
      <c r="AZR483" s="44"/>
      <c r="AZS483" s="44"/>
      <c r="AZT483" s="44"/>
      <c r="AZU483" s="44"/>
      <c r="AZV483" s="44"/>
      <c r="AZW483" s="44"/>
      <c r="AZX483" s="44"/>
      <c r="AZY483" s="44"/>
      <c r="AZZ483" s="44"/>
      <c r="BAA483" s="44"/>
      <c r="BAB483" s="44"/>
      <c r="BAC483" s="44"/>
      <c r="BAD483" s="44"/>
      <c r="BAE483" s="44"/>
      <c r="BAF483" s="44"/>
      <c r="BAG483" s="44"/>
      <c r="BAH483" s="44"/>
      <c r="BAI483" s="44"/>
      <c r="BAJ483" s="44"/>
      <c r="BAK483" s="44"/>
      <c r="BAL483" s="44"/>
      <c r="BAM483" s="44"/>
      <c r="BAN483" s="44"/>
      <c r="BAO483" s="44"/>
      <c r="BAP483" s="44"/>
      <c r="BAQ483" s="44"/>
      <c r="BAR483" s="44"/>
      <c r="BAS483" s="44"/>
      <c r="BAT483" s="44"/>
      <c r="BAU483" s="44"/>
      <c r="BAV483" s="44"/>
      <c r="BAW483" s="44"/>
      <c r="BAX483" s="44"/>
      <c r="BAY483" s="44"/>
      <c r="BAZ483" s="44"/>
      <c r="BBA483" s="44"/>
      <c r="BBB483" s="44"/>
      <c r="BBC483" s="44"/>
      <c r="BBD483" s="44"/>
      <c r="BBE483" s="44"/>
      <c r="BBF483" s="44"/>
      <c r="BBG483" s="44"/>
      <c r="BBH483" s="44"/>
      <c r="BBI483" s="44"/>
      <c r="BBJ483" s="44"/>
      <c r="BBK483" s="44"/>
      <c r="BBL483" s="44"/>
      <c r="BBM483" s="44"/>
      <c r="BBN483" s="44"/>
      <c r="BBO483" s="44"/>
      <c r="BBP483" s="44"/>
      <c r="BBQ483" s="44"/>
      <c r="BBR483" s="44"/>
      <c r="BBS483" s="44"/>
      <c r="BBT483" s="44"/>
      <c r="BBU483" s="44"/>
      <c r="BBV483" s="44"/>
      <c r="BBW483" s="44"/>
      <c r="BBX483" s="44"/>
      <c r="BBY483" s="44"/>
      <c r="BBZ483" s="44"/>
      <c r="BCA483" s="44"/>
      <c r="BCB483" s="44"/>
      <c r="BCC483" s="44"/>
      <c r="BCD483" s="44"/>
      <c r="BCE483" s="44"/>
      <c r="BCF483" s="44"/>
      <c r="BCG483" s="44"/>
      <c r="BCH483" s="44"/>
      <c r="BCI483" s="44"/>
      <c r="BCJ483" s="44"/>
      <c r="BCK483" s="44"/>
      <c r="BCL483" s="44"/>
      <c r="BCM483" s="44"/>
      <c r="BCN483" s="44"/>
      <c r="BCO483" s="44"/>
      <c r="BCP483" s="44"/>
      <c r="BCQ483" s="44"/>
      <c r="BCR483" s="44"/>
      <c r="BCS483" s="44"/>
      <c r="BCT483" s="44"/>
      <c r="BCU483" s="44"/>
      <c r="BCV483" s="44"/>
      <c r="BCW483" s="44"/>
      <c r="BCX483" s="44"/>
      <c r="BCY483" s="44"/>
      <c r="BCZ483" s="44"/>
      <c r="BDA483" s="44"/>
      <c r="BDB483" s="44"/>
      <c r="BDC483" s="44"/>
      <c r="BDD483" s="44"/>
      <c r="BDE483" s="44"/>
      <c r="BDF483" s="44"/>
      <c r="BDG483" s="44"/>
      <c r="BDH483" s="44"/>
      <c r="BDI483" s="44"/>
      <c r="BDJ483" s="44"/>
      <c r="BDK483" s="44"/>
      <c r="BDL483" s="44"/>
      <c r="BDM483" s="44"/>
      <c r="BDN483" s="44"/>
      <c r="BDO483" s="44"/>
      <c r="BDP483" s="44"/>
      <c r="BDQ483" s="44"/>
      <c r="BDR483" s="44"/>
      <c r="BDS483" s="44"/>
      <c r="BDT483" s="44"/>
      <c r="BDU483" s="44"/>
      <c r="BDV483" s="44"/>
      <c r="BDW483" s="44"/>
      <c r="BDX483" s="44"/>
      <c r="BDY483" s="44"/>
      <c r="BDZ483" s="44"/>
      <c r="BEA483" s="44"/>
      <c r="BEB483" s="44"/>
      <c r="BEC483" s="44"/>
      <c r="BED483" s="44"/>
      <c r="BEE483" s="44"/>
      <c r="BEF483" s="44"/>
      <c r="BEG483" s="44"/>
      <c r="BEH483" s="44"/>
      <c r="BEI483" s="44"/>
      <c r="BEJ483" s="44"/>
      <c r="BEK483" s="44"/>
      <c r="BEL483" s="44"/>
      <c r="BEM483" s="44"/>
      <c r="BEN483" s="44"/>
      <c r="BEO483" s="44"/>
      <c r="BEP483" s="44"/>
      <c r="BEQ483" s="44"/>
      <c r="BER483" s="44"/>
      <c r="BES483" s="44"/>
      <c r="BET483" s="44"/>
      <c r="BEU483" s="44"/>
      <c r="BEV483" s="44"/>
      <c r="BEW483" s="44"/>
      <c r="BEX483" s="44"/>
      <c r="BEY483" s="44"/>
      <c r="BEZ483" s="44"/>
      <c r="BFA483" s="44"/>
      <c r="BFB483" s="44"/>
      <c r="BFC483" s="44"/>
      <c r="BFD483" s="44"/>
      <c r="BFE483" s="44"/>
      <c r="BFF483" s="44"/>
      <c r="BFG483" s="44"/>
      <c r="BFH483" s="44"/>
      <c r="BFI483" s="44"/>
      <c r="BFJ483" s="44"/>
      <c r="BFK483" s="44"/>
      <c r="BFL483" s="44"/>
      <c r="BFM483" s="44"/>
      <c r="BFN483" s="44"/>
      <c r="BFO483" s="44"/>
      <c r="BFP483" s="44"/>
      <c r="BFQ483" s="44"/>
      <c r="BFR483" s="44"/>
      <c r="BFS483" s="44"/>
      <c r="BFT483" s="44"/>
      <c r="BFU483" s="44"/>
      <c r="BFV483" s="44"/>
      <c r="BFW483" s="44"/>
      <c r="BFX483" s="44"/>
      <c r="BFY483" s="44"/>
      <c r="BFZ483" s="44"/>
      <c r="BGA483" s="44"/>
      <c r="BGB483" s="44"/>
      <c r="BGC483" s="44"/>
      <c r="BGD483" s="44"/>
      <c r="BGE483" s="44"/>
      <c r="BGF483" s="44"/>
      <c r="BGG483" s="44"/>
      <c r="BGH483" s="44"/>
      <c r="BGI483" s="44"/>
      <c r="BGJ483" s="44"/>
      <c r="BGK483" s="44"/>
      <c r="BGL483" s="44"/>
      <c r="BGM483" s="44"/>
      <c r="BGN483" s="44"/>
      <c r="BGO483" s="44"/>
      <c r="BGP483" s="44"/>
      <c r="BGQ483" s="44"/>
      <c r="BGR483" s="44"/>
      <c r="BGS483" s="44"/>
      <c r="BGT483" s="44"/>
      <c r="BGU483" s="44"/>
      <c r="BGV483" s="44"/>
      <c r="BGW483" s="44"/>
      <c r="BGX483" s="44"/>
      <c r="BGY483" s="44"/>
      <c r="BGZ483" s="44"/>
      <c r="BHA483" s="44"/>
      <c r="BHB483" s="44"/>
      <c r="BHC483" s="44"/>
      <c r="BHD483" s="44"/>
      <c r="BHE483" s="44"/>
      <c r="BHF483" s="44"/>
      <c r="BHG483" s="44"/>
      <c r="BHH483" s="44"/>
      <c r="BHI483" s="44"/>
      <c r="BHJ483" s="44"/>
      <c r="BHK483" s="44"/>
      <c r="BHL483" s="44"/>
      <c r="BHM483" s="44"/>
      <c r="BHN483" s="44"/>
      <c r="BHO483" s="44"/>
      <c r="BHP483" s="44"/>
      <c r="BHQ483" s="44"/>
      <c r="BHR483" s="44"/>
      <c r="BHS483" s="44"/>
      <c r="BHT483" s="44"/>
      <c r="BHU483" s="44"/>
      <c r="BHV483" s="44"/>
      <c r="BHW483" s="44"/>
      <c r="BHX483" s="44"/>
      <c r="BHY483" s="44"/>
      <c r="BHZ483" s="44"/>
      <c r="BIA483" s="44"/>
      <c r="BIB483" s="44"/>
      <c r="BIC483" s="44"/>
      <c r="BID483" s="44"/>
      <c r="BIE483" s="44"/>
      <c r="BIF483" s="44"/>
      <c r="BIG483" s="44"/>
      <c r="BIH483" s="44"/>
      <c r="BII483" s="44"/>
      <c r="BIJ483" s="44"/>
      <c r="BIK483" s="44"/>
      <c r="BIL483" s="44"/>
      <c r="BIM483" s="44"/>
      <c r="BIN483" s="44"/>
      <c r="BIO483" s="44"/>
      <c r="BIP483" s="44"/>
      <c r="BIQ483" s="44"/>
      <c r="BIR483" s="44"/>
      <c r="BIS483" s="44"/>
      <c r="BIT483" s="44"/>
      <c r="BIU483" s="44"/>
      <c r="BIV483" s="44"/>
      <c r="BIW483" s="44"/>
      <c r="BIX483" s="44"/>
      <c r="BIY483" s="44"/>
      <c r="BIZ483" s="44"/>
      <c r="BJA483" s="44"/>
      <c r="BJB483" s="44"/>
      <c r="BJC483" s="44"/>
      <c r="BJD483" s="44"/>
      <c r="BJE483" s="44"/>
      <c r="BJF483" s="44"/>
      <c r="BJG483" s="44"/>
      <c r="BJH483" s="44"/>
      <c r="BJI483" s="44"/>
      <c r="BJJ483" s="44"/>
      <c r="BJK483" s="44"/>
      <c r="BJL483" s="44"/>
      <c r="BJM483" s="44"/>
      <c r="BJN483" s="44"/>
      <c r="BJO483" s="44"/>
      <c r="BJP483" s="44"/>
      <c r="BJQ483" s="44"/>
      <c r="BJR483" s="44"/>
      <c r="BJS483" s="44"/>
      <c r="BJT483" s="44"/>
      <c r="BJU483" s="44"/>
      <c r="BJV483" s="44"/>
      <c r="BJW483" s="44"/>
      <c r="BJX483" s="44"/>
      <c r="BJY483" s="44"/>
      <c r="BJZ483" s="44"/>
      <c r="BKA483" s="44"/>
      <c r="BKB483" s="44"/>
      <c r="BKC483" s="44"/>
      <c r="BKD483" s="44"/>
      <c r="BKE483" s="44"/>
      <c r="BKF483" s="44"/>
      <c r="BKG483" s="44"/>
      <c r="BKH483" s="44"/>
      <c r="BKI483" s="44"/>
      <c r="BKJ483" s="44"/>
      <c r="BKK483" s="44"/>
      <c r="BKL483" s="44"/>
      <c r="BKM483" s="44"/>
      <c r="BKN483" s="44"/>
      <c r="BKO483" s="44"/>
      <c r="BKP483" s="44"/>
      <c r="BKQ483" s="44"/>
      <c r="BKR483" s="44"/>
      <c r="BKS483" s="44"/>
      <c r="BKT483" s="44"/>
      <c r="BKU483" s="44"/>
      <c r="BKV483" s="44"/>
      <c r="BKW483" s="44"/>
      <c r="BKX483" s="44"/>
      <c r="BKY483" s="44"/>
      <c r="BKZ483" s="44"/>
      <c r="BLA483" s="44"/>
      <c r="BLB483" s="44"/>
      <c r="BLC483" s="44"/>
      <c r="BLD483" s="44"/>
      <c r="BLE483" s="44"/>
      <c r="BLF483" s="44"/>
      <c r="BLG483" s="44"/>
      <c r="BLH483" s="44"/>
      <c r="BLI483" s="44"/>
      <c r="BLJ483" s="44"/>
      <c r="BLK483" s="44"/>
      <c r="BLL483" s="44"/>
      <c r="BLM483" s="44"/>
      <c r="BLN483" s="44"/>
      <c r="BLO483" s="44"/>
      <c r="BLP483" s="44"/>
      <c r="BLQ483" s="44"/>
      <c r="BLR483" s="44"/>
      <c r="BLS483" s="44"/>
      <c r="BLT483" s="44"/>
      <c r="BLU483" s="44"/>
      <c r="BLV483" s="44"/>
      <c r="BLW483" s="44"/>
      <c r="BLX483" s="44"/>
      <c r="BLY483" s="44"/>
      <c r="BLZ483" s="44"/>
      <c r="BMA483" s="44"/>
      <c r="BMB483" s="44"/>
      <c r="BMC483" s="44"/>
      <c r="BMD483" s="44"/>
      <c r="BME483" s="44"/>
      <c r="BMF483" s="44"/>
      <c r="BMG483" s="44"/>
      <c r="BMH483" s="44"/>
      <c r="BMI483" s="44"/>
      <c r="BMJ483" s="44"/>
      <c r="BMK483" s="44"/>
      <c r="BML483" s="44"/>
      <c r="BMM483" s="44"/>
      <c r="BMN483" s="44"/>
      <c r="BMO483" s="44"/>
      <c r="BMP483" s="44"/>
      <c r="BMQ483" s="44"/>
      <c r="BMR483" s="44"/>
      <c r="BMS483" s="44"/>
      <c r="BMT483" s="44"/>
      <c r="BMU483" s="44"/>
      <c r="BMV483" s="44"/>
      <c r="BMW483" s="44"/>
      <c r="BMX483" s="44"/>
      <c r="BMY483" s="44"/>
      <c r="BMZ483" s="44"/>
      <c r="BNA483" s="44"/>
      <c r="BNB483" s="44"/>
      <c r="BNC483" s="44"/>
      <c r="BND483" s="44"/>
      <c r="BNE483" s="44"/>
      <c r="BNF483" s="44"/>
      <c r="BNG483" s="44"/>
      <c r="BNH483" s="44"/>
      <c r="BNI483" s="44"/>
      <c r="BNJ483" s="44"/>
      <c r="BNK483" s="44"/>
      <c r="BNL483" s="44"/>
      <c r="BNM483" s="44"/>
      <c r="BNN483" s="44"/>
      <c r="BNO483" s="44"/>
      <c r="BNP483" s="44"/>
      <c r="BNQ483" s="44"/>
      <c r="BNR483" s="44"/>
      <c r="BNS483" s="44"/>
      <c r="BNT483" s="44"/>
      <c r="BNU483" s="44"/>
      <c r="BNV483" s="44"/>
      <c r="BNW483" s="44"/>
      <c r="BNX483" s="44"/>
      <c r="BNY483" s="44"/>
      <c r="BNZ483" s="44"/>
      <c r="BOA483" s="44"/>
      <c r="BOB483" s="44"/>
      <c r="BOC483" s="44"/>
      <c r="BOD483" s="44"/>
      <c r="BOE483" s="44"/>
      <c r="BOF483" s="44"/>
      <c r="BOG483" s="44"/>
      <c r="BOH483" s="44"/>
      <c r="BOI483" s="44"/>
      <c r="BOJ483" s="44"/>
      <c r="BOK483" s="44"/>
      <c r="BOL483" s="44"/>
      <c r="BOM483" s="44"/>
      <c r="BON483" s="44"/>
      <c r="BOO483" s="44"/>
      <c r="BOP483" s="44"/>
      <c r="BOQ483" s="44"/>
      <c r="BOR483" s="44"/>
      <c r="BOS483" s="44"/>
      <c r="BOT483" s="44"/>
      <c r="BOU483" s="44"/>
      <c r="BOV483" s="44"/>
      <c r="BOW483" s="44"/>
      <c r="BOX483" s="44"/>
      <c r="BOY483" s="44"/>
      <c r="BOZ483" s="44"/>
      <c r="BPA483" s="44"/>
      <c r="BPB483" s="44"/>
      <c r="BPC483" s="44"/>
      <c r="BPD483" s="44"/>
      <c r="BPE483" s="44"/>
      <c r="BPF483" s="44"/>
      <c r="BPG483" s="44"/>
      <c r="BPH483" s="44"/>
      <c r="BPI483" s="44"/>
      <c r="BPJ483" s="44"/>
      <c r="BPK483" s="44"/>
      <c r="BPL483" s="44"/>
      <c r="BPM483" s="44"/>
      <c r="BPN483" s="44"/>
      <c r="BPO483" s="44"/>
      <c r="BPP483" s="44"/>
      <c r="BPQ483" s="44"/>
      <c r="BPR483" s="44"/>
      <c r="BPS483" s="44"/>
      <c r="BPT483" s="44"/>
      <c r="BPU483" s="44"/>
      <c r="BPV483" s="44"/>
      <c r="BPW483" s="44"/>
      <c r="BPX483" s="44"/>
      <c r="BPY483" s="44"/>
      <c r="BPZ483" s="44"/>
      <c r="BQA483" s="44"/>
      <c r="BQB483" s="44"/>
      <c r="BQC483" s="44"/>
      <c r="BQD483" s="44"/>
      <c r="BQE483" s="44"/>
      <c r="BQF483" s="44"/>
      <c r="BQG483" s="44"/>
      <c r="BQH483" s="44"/>
      <c r="BQI483" s="44"/>
      <c r="BQJ483" s="44"/>
      <c r="BQK483" s="44"/>
      <c r="BQL483" s="44"/>
      <c r="BQM483" s="44"/>
      <c r="BQN483" s="44"/>
      <c r="BQO483" s="44"/>
      <c r="BQP483" s="44"/>
      <c r="BQQ483" s="44"/>
      <c r="BQR483" s="44"/>
      <c r="BQS483" s="44"/>
      <c r="BQT483" s="44"/>
      <c r="BQU483" s="44"/>
      <c r="BQV483" s="44"/>
      <c r="BQW483" s="44"/>
      <c r="BQX483" s="44"/>
      <c r="BQY483" s="44"/>
      <c r="BQZ483" s="44"/>
      <c r="BRA483" s="44"/>
      <c r="BRB483" s="44"/>
      <c r="BRC483" s="44"/>
      <c r="BRD483" s="44"/>
      <c r="BRE483" s="44"/>
      <c r="BRF483" s="44"/>
      <c r="BRG483" s="44"/>
      <c r="BRH483" s="44"/>
      <c r="BRI483" s="44"/>
      <c r="BRJ483" s="44"/>
      <c r="BRK483" s="44"/>
      <c r="BRL483" s="44"/>
      <c r="BRM483" s="44"/>
      <c r="BRN483" s="44"/>
      <c r="BRO483" s="44"/>
      <c r="BRP483" s="44"/>
      <c r="BRQ483" s="44"/>
      <c r="BRR483" s="44"/>
      <c r="BRS483" s="44"/>
      <c r="BRT483" s="44"/>
      <c r="BRU483" s="44"/>
      <c r="BRV483" s="44"/>
      <c r="BRW483" s="44"/>
      <c r="BRX483" s="44"/>
      <c r="BRY483" s="44"/>
      <c r="BRZ483" s="44"/>
    </row>
    <row r="484" spans="1:1846" s="45" customFormat="1" x14ac:dyDescent="0.3">
      <c r="A484" s="812"/>
      <c r="B484" s="812"/>
      <c r="C484" s="793"/>
      <c r="D484" s="793"/>
      <c r="E484" s="542" t="s">
        <v>662</v>
      </c>
      <c r="F484" s="793"/>
      <c r="G484" s="804"/>
      <c r="H484" s="817"/>
      <c r="I484" s="816"/>
      <c r="J484" s="816"/>
      <c r="K484" s="816"/>
      <c r="L484" s="768"/>
      <c r="M484" s="833"/>
      <c r="N484" s="887"/>
      <c r="O484" s="887"/>
      <c r="P484" s="887"/>
      <c r="Q484" s="839"/>
      <c r="R484" s="837"/>
      <c r="S484" s="816"/>
      <c r="T484" s="816"/>
      <c r="U484" s="816"/>
      <c r="V484" s="828"/>
      <c r="W484" s="835"/>
      <c r="X484" s="863"/>
      <c r="Y484" s="863"/>
      <c r="Z484" s="847"/>
      <c r="AA484" s="897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  <c r="CT484" s="44"/>
      <c r="CU484" s="44"/>
      <c r="CV484" s="44"/>
      <c r="CW484" s="44"/>
      <c r="CX484" s="44"/>
      <c r="CY484" s="44"/>
      <c r="CZ484" s="44"/>
      <c r="DA484" s="44"/>
      <c r="DB484" s="44"/>
      <c r="DC484" s="44"/>
      <c r="DD484" s="44"/>
      <c r="DE484" s="44"/>
      <c r="DF484" s="44"/>
      <c r="DG484" s="44"/>
      <c r="DH484" s="44"/>
      <c r="DI484" s="44"/>
      <c r="DJ484" s="44"/>
      <c r="DK484" s="44"/>
      <c r="DL484" s="44"/>
      <c r="DM484" s="44"/>
      <c r="DN484" s="44"/>
      <c r="DO484" s="44"/>
      <c r="DP484" s="44"/>
      <c r="DQ484" s="44"/>
      <c r="DR484" s="44"/>
      <c r="DS484" s="44"/>
      <c r="DT484" s="44"/>
      <c r="DU484" s="44"/>
      <c r="DV484" s="44"/>
      <c r="DW484" s="44"/>
      <c r="DX484" s="44"/>
      <c r="DY484" s="44"/>
      <c r="DZ484" s="44"/>
      <c r="EA484" s="44"/>
      <c r="EB484" s="44"/>
      <c r="EC484" s="44"/>
      <c r="ED484" s="44"/>
      <c r="EE484" s="44"/>
      <c r="EF484" s="44"/>
      <c r="EG484" s="44"/>
      <c r="EH484" s="44"/>
      <c r="EI484" s="44"/>
      <c r="EJ484" s="44"/>
      <c r="EK484" s="44"/>
      <c r="EL484" s="44"/>
      <c r="EM484" s="44"/>
      <c r="EN484" s="44"/>
      <c r="EO484" s="44"/>
      <c r="EP484" s="44"/>
      <c r="EQ484" s="44"/>
      <c r="ER484" s="44"/>
      <c r="ES484" s="44"/>
      <c r="ET484" s="44"/>
      <c r="EU484" s="44"/>
      <c r="EV484" s="44"/>
      <c r="EW484" s="44"/>
      <c r="EX484" s="44"/>
      <c r="EY484" s="44"/>
      <c r="EZ484" s="44"/>
      <c r="FA484" s="44"/>
      <c r="FB484" s="44"/>
      <c r="FC484" s="44"/>
      <c r="FD484" s="44"/>
      <c r="FE484" s="44"/>
      <c r="FF484" s="44"/>
      <c r="FG484" s="44"/>
      <c r="FH484" s="44"/>
      <c r="FI484" s="44"/>
      <c r="FJ484" s="44"/>
      <c r="FK484" s="44"/>
      <c r="FL484" s="44"/>
      <c r="FM484" s="44"/>
      <c r="FN484" s="44"/>
      <c r="FO484" s="44"/>
      <c r="FP484" s="44"/>
      <c r="FQ484" s="44"/>
      <c r="FR484" s="44"/>
      <c r="FS484" s="44"/>
      <c r="FT484" s="44"/>
      <c r="FU484" s="44"/>
      <c r="FV484" s="44"/>
      <c r="FW484" s="44"/>
      <c r="FX484" s="44"/>
      <c r="FY484" s="44"/>
      <c r="FZ484" s="44"/>
      <c r="GA484" s="44"/>
      <c r="GB484" s="44"/>
      <c r="GC484" s="44"/>
      <c r="GD484" s="44"/>
      <c r="GE484" s="44"/>
      <c r="GF484" s="44"/>
      <c r="GG484" s="44"/>
      <c r="GH484" s="44"/>
      <c r="GI484" s="44"/>
      <c r="GJ484" s="44"/>
      <c r="GK484" s="44"/>
      <c r="GL484" s="44"/>
      <c r="GM484" s="44"/>
      <c r="GN484" s="44"/>
      <c r="GO484" s="44"/>
      <c r="GP484" s="44"/>
      <c r="GQ484" s="44"/>
      <c r="GR484" s="44"/>
      <c r="GS484" s="44"/>
      <c r="GT484" s="44"/>
      <c r="GU484" s="44"/>
      <c r="GV484" s="44"/>
      <c r="GW484" s="44"/>
      <c r="GX484" s="44"/>
      <c r="GY484" s="44"/>
      <c r="GZ484" s="44"/>
      <c r="HA484" s="44"/>
      <c r="HB484" s="44"/>
      <c r="HC484" s="44"/>
      <c r="HD484" s="44"/>
      <c r="HE484" s="44"/>
      <c r="HF484" s="44"/>
      <c r="HG484" s="44"/>
      <c r="HH484" s="44"/>
      <c r="HI484" s="44"/>
      <c r="HJ484" s="44"/>
      <c r="HK484" s="44"/>
      <c r="HL484" s="44"/>
      <c r="HM484" s="44"/>
      <c r="HN484" s="44"/>
      <c r="HO484" s="44"/>
      <c r="HP484" s="44"/>
      <c r="HQ484" s="44"/>
      <c r="HR484" s="44"/>
      <c r="HS484" s="44"/>
      <c r="HT484" s="44"/>
      <c r="HU484" s="44"/>
      <c r="HV484" s="44"/>
      <c r="HW484" s="44"/>
      <c r="HX484" s="44"/>
      <c r="HY484" s="44"/>
      <c r="HZ484" s="44"/>
      <c r="IA484" s="44"/>
      <c r="IB484" s="44"/>
      <c r="IC484" s="44"/>
      <c r="ID484" s="44"/>
      <c r="IE484" s="44"/>
      <c r="IF484" s="44"/>
      <c r="IG484" s="44"/>
      <c r="IH484" s="44"/>
      <c r="II484" s="44"/>
      <c r="IJ484" s="44"/>
      <c r="IK484" s="44"/>
      <c r="IL484" s="44"/>
      <c r="IM484" s="44"/>
      <c r="IN484" s="44"/>
      <c r="IO484" s="44"/>
      <c r="IP484" s="44"/>
      <c r="IQ484" s="44"/>
      <c r="IR484" s="44"/>
      <c r="IS484" s="44"/>
      <c r="IT484" s="44"/>
      <c r="IU484" s="44"/>
      <c r="IV484" s="44"/>
      <c r="IW484" s="44"/>
      <c r="IX484" s="44"/>
      <c r="IY484" s="44"/>
      <c r="IZ484" s="44"/>
      <c r="JA484" s="44"/>
      <c r="JB484" s="44"/>
      <c r="JC484" s="44"/>
      <c r="JD484" s="44"/>
      <c r="JE484" s="44"/>
      <c r="JF484" s="44"/>
      <c r="JG484" s="44"/>
      <c r="JH484" s="44"/>
      <c r="JI484" s="44"/>
      <c r="JJ484" s="44"/>
      <c r="JK484" s="44"/>
      <c r="JL484" s="44"/>
      <c r="JM484" s="44"/>
      <c r="JN484" s="44"/>
      <c r="JO484" s="44"/>
      <c r="JP484" s="44"/>
      <c r="JQ484" s="44"/>
      <c r="JR484" s="44"/>
      <c r="JS484" s="44"/>
      <c r="JT484" s="44"/>
      <c r="JU484" s="44"/>
      <c r="JV484" s="44"/>
      <c r="JW484" s="44"/>
      <c r="JX484" s="44"/>
      <c r="JY484" s="44"/>
      <c r="JZ484" s="44"/>
      <c r="KA484" s="44"/>
      <c r="KB484" s="44"/>
      <c r="KC484" s="44"/>
      <c r="KD484" s="44"/>
      <c r="KE484" s="44"/>
      <c r="KF484" s="44"/>
      <c r="KG484" s="44"/>
      <c r="KH484" s="44"/>
      <c r="KI484" s="44"/>
      <c r="KJ484" s="44"/>
      <c r="KK484" s="44"/>
      <c r="KL484" s="44"/>
      <c r="KM484" s="44"/>
      <c r="KN484" s="44"/>
      <c r="KO484" s="44"/>
      <c r="KP484" s="44"/>
      <c r="KQ484" s="44"/>
      <c r="KR484" s="44"/>
      <c r="KS484" s="44"/>
      <c r="KT484" s="44"/>
      <c r="KU484" s="44"/>
      <c r="KV484" s="44"/>
      <c r="KW484" s="44"/>
      <c r="KX484" s="44"/>
      <c r="KY484" s="44"/>
      <c r="KZ484" s="44"/>
      <c r="LA484" s="44"/>
      <c r="LB484" s="44"/>
      <c r="LC484" s="44"/>
      <c r="LD484" s="44"/>
      <c r="LE484" s="44"/>
      <c r="LF484" s="44"/>
      <c r="LG484" s="44"/>
      <c r="LH484" s="44"/>
      <c r="LI484" s="44"/>
      <c r="LJ484" s="44"/>
      <c r="LK484" s="44"/>
      <c r="LL484" s="44"/>
      <c r="LM484" s="44"/>
      <c r="LN484" s="44"/>
      <c r="LO484" s="44"/>
      <c r="LP484" s="44"/>
      <c r="LQ484" s="44"/>
      <c r="LR484" s="44"/>
      <c r="LS484" s="44"/>
      <c r="LT484" s="44"/>
      <c r="LU484" s="44"/>
      <c r="LV484" s="44"/>
      <c r="LW484" s="44"/>
      <c r="LX484" s="44"/>
      <c r="LY484" s="44"/>
      <c r="LZ484" s="44"/>
      <c r="MA484" s="44"/>
      <c r="MB484" s="44"/>
      <c r="MC484" s="44"/>
      <c r="MD484" s="44"/>
      <c r="ME484" s="44"/>
      <c r="MF484" s="44"/>
      <c r="MG484" s="44"/>
      <c r="MH484" s="44"/>
      <c r="MI484" s="44"/>
      <c r="MJ484" s="44"/>
      <c r="MK484" s="44"/>
      <c r="ML484" s="44"/>
      <c r="MM484" s="44"/>
      <c r="MN484" s="44"/>
      <c r="MO484" s="44"/>
      <c r="MP484" s="44"/>
      <c r="MQ484" s="44"/>
      <c r="MR484" s="44"/>
      <c r="MS484" s="44"/>
      <c r="MT484" s="44"/>
      <c r="MU484" s="44"/>
      <c r="MV484" s="44"/>
      <c r="MW484" s="44"/>
      <c r="MX484" s="44"/>
      <c r="MY484" s="44"/>
      <c r="MZ484" s="44"/>
      <c r="NA484" s="44"/>
      <c r="NB484" s="44"/>
      <c r="NC484" s="44"/>
      <c r="ND484" s="44"/>
      <c r="NE484" s="44"/>
      <c r="NF484" s="44"/>
      <c r="NG484" s="44"/>
      <c r="NH484" s="44"/>
      <c r="NI484" s="44"/>
      <c r="NJ484" s="44"/>
      <c r="NK484" s="44"/>
      <c r="NL484" s="44"/>
      <c r="NM484" s="44"/>
      <c r="NN484" s="44"/>
      <c r="NO484" s="44"/>
      <c r="NP484" s="44"/>
      <c r="NQ484" s="44"/>
      <c r="NR484" s="44"/>
      <c r="NS484" s="44"/>
      <c r="NT484" s="44"/>
      <c r="NU484" s="44"/>
      <c r="NV484" s="44"/>
      <c r="NW484" s="44"/>
      <c r="NX484" s="44"/>
      <c r="NY484" s="44"/>
      <c r="NZ484" s="44"/>
      <c r="OA484" s="44"/>
      <c r="OB484" s="44"/>
      <c r="OC484" s="44"/>
      <c r="OD484" s="44"/>
      <c r="OE484" s="44"/>
      <c r="OF484" s="44"/>
      <c r="OG484" s="44"/>
      <c r="OH484" s="44"/>
      <c r="OI484" s="44"/>
      <c r="OJ484" s="44"/>
      <c r="OK484" s="44"/>
      <c r="OL484" s="44"/>
      <c r="OM484" s="44"/>
      <c r="ON484" s="44"/>
      <c r="OO484" s="44"/>
      <c r="OP484" s="44"/>
      <c r="OQ484" s="44"/>
      <c r="OR484" s="44"/>
      <c r="OS484" s="44"/>
      <c r="OT484" s="44"/>
      <c r="OU484" s="44"/>
      <c r="OV484" s="44"/>
      <c r="OW484" s="44"/>
      <c r="OX484" s="44"/>
      <c r="OY484" s="44"/>
      <c r="OZ484" s="44"/>
      <c r="PA484" s="44"/>
      <c r="PB484" s="44"/>
      <c r="PC484" s="44"/>
      <c r="PD484" s="44"/>
      <c r="PE484" s="44"/>
      <c r="PF484" s="44"/>
      <c r="PG484" s="44"/>
      <c r="PH484" s="44"/>
      <c r="PI484" s="44"/>
      <c r="PJ484" s="44"/>
      <c r="PK484" s="44"/>
      <c r="PL484" s="44"/>
      <c r="PM484" s="44"/>
      <c r="PN484" s="44"/>
      <c r="PO484" s="44"/>
      <c r="PP484" s="44"/>
      <c r="PQ484" s="44"/>
      <c r="PR484" s="44"/>
      <c r="PS484" s="44"/>
      <c r="PT484" s="44"/>
      <c r="PU484" s="44"/>
      <c r="PV484" s="44"/>
      <c r="PW484" s="44"/>
      <c r="PX484" s="44"/>
      <c r="PY484" s="44"/>
      <c r="PZ484" s="44"/>
      <c r="QA484" s="44"/>
      <c r="QB484" s="44"/>
      <c r="QC484" s="44"/>
      <c r="QD484" s="44"/>
      <c r="QE484" s="44"/>
      <c r="QF484" s="44"/>
      <c r="QG484" s="44"/>
      <c r="QH484" s="44"/>
      <c r="QI484" s="44"/>
      <c r="QJ484" s="44"/>
      <c r="QK484" s="44"/>
      <c r="QL484" s="44"/>
      <c r="QM484" s="44"/>
      <c r="QN484" s="44"/>
      <c r="QO484" s="44"/>
      <c r="QP484" s="44"/>
      <c r="QQ484" s="44"/>
      <c r="QR484" s="44"/>
      <c r="QS484" s="44"/>
      <c r="QT484" s="44"/>
      <c r="QU484" s="44"/>
      <c r="QV484" s="44"/>
      <c r="QW484" s="44"/>
      <c r="QX484" s="44"/>
      <c r="QY484" s="44"/>
      <c r="QZ484" s="44"/>
      <c r="RA484" s="44"/>
      <c r="RB484" s="44"/>
      <c r="RC484" s="44"/>
      <c r="RD484" s="44"/>
      <c r="RE484" s="44"/>
      <c r="RF484" s="44"/>
      <c r="RG484" s="44"/>
      <c r="RH484" s="44"/>
      <c r="RI484" s="44"/>
      <c r="RJ484" s="44"/>
      <c r="RK484" s="44"/>
      <c r="RL484" s="44"/>
      <c r="RM484" s="44"/>
      <c r="RN484" s="44"/>
      <c r="RO484" s="44"/>
      <c r="RP484" s="44"/>
      <c r="RQ484" s="44"/>
      <c r="RR484" s="44"/>
      <c r="RS484" s="44"/>
      <c r="RT484" s="44"/>
      <c r="RU484" s="44"/>
      <c r="RV484" s="44"/>
      <c r="RW484" s="44"/>
      <c r="RX484" s="44"/>
      <c r="RY484" s="44"/>
      <c r="RZ484" s="44"/>
      <c r="SA484" s="44"/>
      <c r="SB484" s="44"/>
      <c r="SC484" s="44"/>
      <c r="SD484" s="44"/>
      <c r="SE484" s="44"/>
      <c r="SF484" s="44"/>
      <c r="SG484" s="44"/>
      <c r="SH484" s="44"/>
      <c r="SI484" s="44"/>
      <c r="SJ484" s="44"/>
      <c r="SK484" s="44"/>
      <c r="SL484" s="44"/>
      <c r="SM484" s="44"/>
      <c r="SN484" s="44"/>
      <c r="SO484" s="44"/>
      <c r="SP484" s="44"/>
      <c r="SQ484" s="44"/>
      <c r="SR484" s="44"/>
      <c r="SS484" s="44"/>
      <c r="ST484" s="44"/>
      <c r="SU484" s="44"/>
      <c r="SV484" s="44"/>
      <c r="SW484" s="44"/>
      <c r="SX484" s="44"/>
      <c r="SY484" s="44"/>
      <c r="SZ484" s="44"/>
      <c r="TA484" s="44"/>
      <c r="TB484" s="44"/>
      <c r="TC484" s="44"/>
      <c r="TD484" s="44"/>
      <c r="TE484" s="44"/>
      <c r="TF484" s="44"/>
      <c r="TG484" s="44"/>
      <c r="TH484" s="44"/>
      <c r="TI484" s="44"/>
      <c r="TJ484" s="44"/>
      <c r="TK484" s="44"/>
      <c r="TL484" s="44"/>
      <c r="TM484" s="44"/>
      <c r="TN484" s="44"/>
      <c r="TO484" s="44"/>
      <c r="TP484" s="44"/>
      <c r="TQ484" s="44"/>
      <c r="TR484" s="44"/>
      <c r="TS484" s="44"/>
      <c r="TT484" s="44"/>
      <c r="TU484" s="44"/>
      <c r="TV484" s="44"/>
      <c r="TW484" s="44"/>
      <c r="TX484" s="44"/>
      <c r="TY484" s="44"/>
      <c r="TZ484" s="44"/>
      <c r="UA484" s="44"/>
      <c r="UB484" s="44"/>
      <c r="UC484" s="44"/>
      <c r="UD484" s="44"/>
      <c r="UE484" s="44"/>
      <c r="UF484" s="44"/>
      <c r="UG484" s="44"/>
      <c r="UH484" s="44"/>
      <c r="UI484" s="44"/>
      <c r="UJ484" s="44"/>
      <c r="UK484" s="44"/>
      <c r="UL484" s="44"/>
      <c r="UM484" s="44"/>
      <c r="UN484" s="44"/>
      <c r="UO484" s="44"/>
      <c r="UP484" s="44"/>
      <c r="UQ484" s="44"/>
      <c r="UR484" s="44"/>
      <c r="US484" s="44"/>
      <c r="UT484" s="44"/>
      <c r="UU484" s="44"/>
      <c r="UV484" s="44"/>
      <c r="UW484" s="44"/>
      <c r="UX484" s="44"/>
      <c r="UY484" s="44"/>
      <c r="UZ484" s="44"/>
      <c r="VA484" s="44"/>
      <c r="VB484" s="44"/>
      <c r="VC484" s="44"/>
      <c r="VD484" s="44"/>
      <c r="VE484" s="44"/>
      <c r="VF484" s="44"/>
      <c r="VG484" s="44"/>
      <c r="VH484" s="44"/>
      <c r="VI484" s="44"/>
      <c r="VJ484" s="44"/>
      <c r="VK484" s="44"/>
      <c r="VL484" s="44"/>
      <c r="VM484" s="44"/>
      <c r="VN484" s="44"/>
      <c r="VO484" s="44"/>
      <c r="VP484" s="44"/>
      <c r="VQ484" s="44"/>
      <c r="VR484" s="44"/>
      <c r="VS484" s="44"/>
      <c r="VT484" s="44"/>
      <c r="VU484" s="44"/>
      <c r="VV484" s="44"/>
      <c r="VW484" s="44"/>
      <c r="VX484" s="44"/>
      <c r="VY484" s="44"/>
      <c r="VZ484" s="44"/>
      <c r="WA484" s="44"/>
      <c r="WB484" s="44"/>
      <c r="WC484" s="44"/>
      <c r="WD484" s="44"/>
      <c r="WE484" s="44"/>
      <c r="WF484" s="44"/>
      <c r="WG484" s="44"/>
      <c r="WH484" s="44"/>
      <c r="WI484" s="44"/>
      <c r="WJ484" s="44"/>
      <c r="WK484" s="44"/>
      <c r="WL484" s="44"/>
      <c r="WM484" s="44"/>
      <c r="WN484" s="44"/>
      <c r="WO484" s="44"/>
      <c r="WP484" s="44"/>
      <c r="WQ484" s="44"/>
      <c r="WR484" s="44"/>
      <c r="WS484" s="44"/>
      <c r="WT484" s="44"/>
      <c r="WU484" s="44"/>
      <c r="WV484" s="44"/>
      <c r="WW484" s="44"/>
      <c r="WX484" s="44"/>
      <c r="WY484" s="44"/>
      <c r="WZ484" s="44"/>
      <c r="XA484" s="44"/>
      <c r="XB484" s="44"/>
      <c r="XC484" s="44"/>
      <c r="XD484" s="44"/>
      <c r="XE484" s="44"/>
      <c r="XF484" s="44"/>
      <c r="XG484" s="44"/>
      <c r="XH484" s="44"/>
      <c r="XI484" s="44"/>
      <c r="XJ484" s="44"/>
      <c r="XK484" s="44"/>
      <c r="XL484" s="44"/>
      <c r="XM484" s="44"/>
      <c r="XN484" s="44"/>
      <c r="XO484" s="44"/>
      <c r="XP484" s="44"/>
      <c r="XQ484" s="44"/>
      <c r="XR484" s="44"/>
      <c r="XS484" s="44"/>
      <c r="XT484" s="44"/>
      <c r="XU484" s="44"/>
      <c r="XV484" s="44"/>
      <c r="XW484" s="44"/>
      <c r="XX484" s="44"/>
      <c r="XY484" s="44"/>
      <c r="XZ484" s="44"/>
      <c r="YA484" s="44"/>
      <c r="YB484" s="44"/>
      <c r="YC484" s="44"/>
      <c r="YD484" s="44"/>
      <c r="YE484" s="44"/>
      <c r="YF484" s="44"/>
      <c r="YG484" s="44"/>
      <c r="YH484" s="44"/>
      <c r="YI484" s="44"/>
      <c r="YJ484" s="44"/>
      <c r="YK484" s="44"/>
      <c r="YL484" s="44"/>
      <c r="YM484" s="44"/>
      <c r="YN484" s="44"/>
      <c r="YO484" s="44"/>
      <c r="YP484" s="44"/>
      <c r="YQ484" s="44"/>
      <c r="YR484" s="44"/>
      <c r="YS484" s="44"/>
      <c r="YT484" s="44"/>
      <c r="YU484" s="44"/>
      <c r="YV484" s="44"/>
      <c r="YW484" s="44"/>
      <c r="YX484" s="44"/>
      <c r="YY484" s="44"/>
      <c r="YZ484" s="44"/>
      <c r="ZA484" s="44"/>
      <c r="ZB484" s="44"/>
      <c r="ZC484" s="44"/>
      <c r="ZD484" s="44"/>
      <c r="ZE484" s="44"/>
      <c r="ZF484" s="44"/>
      <c r="ZG484" s="44"/>
      <c r="ZH484" s="44"/>
      <c r="ZI484" s="44"/>
      <c r="ZJ484" s="44"/>
      <c r="ZK484" s="44"/>
      <c r="ZL484" s="44"/>
      <c r="ZM484" s="44"/>
      <c r="ZN484" s="44"/>
      <c r="ZO484" s="44"/>
      <c r="ZP484" s="44"/>
      <c r="ZQ484" s="44"/>
      <c r="ZR484" s="44"/>
      <c r="ZS484" s="44"/>
      <c r="ZT484" s="44"/>
      <c r="ZU484" s="44"/>
      <c r="ZV484" s="44"/>
      <c r="ZW484" s="44"/>
      <c r="ZX484" s="44"/>
      <c r="ZY484" s="44"/>
      <c r="ZZ484" s="44"/>
      <c r="AAA484" s="44"/>
      <c r="AAB484" s="44"/>
      <c r="AAC484" s="44"/>
      <c r="AAD484" s="44"/>
      <c r="AAE484" s="44"/>
      <c r="AAF484" s="44"/>
      <c r="AAG484" s="44"/>
      <c r="AAH484" s="44"/>
      <c r="AAI484" s="44"/>
      <c r="AAJ484" s="44"/>
      <c r="AAK484" s="44"/>
      <c r="AAL484" s="44"/>
      <c r="AAM484" s="44"/>
      <c r="AAN484" s="44"/>
      <c r="AAO484" s="44"/>
      <c r="AAP484" s="44"/>
      <c r="AAQ484" s="44"/>
      <c r="AAR484" s="44"/>
      <c r="AAS484" s="44"/>
      <c r="AAT484" s="44"/>
      <c r="AAU484" s="44"/>
      <c r="AAV484" s="44"/>
      <c r="AAW484" s="44"/>
      <c r="AAX484" s="44"/>
      <c r="AAY484" s="44"/>
      <c r="AAZ484" s="44"/>
      <c r="ABA484" s="44"/>
      <c r="ABB484" s="44"/>
      <c r="ABC484" s="44"/>
      <c r="ABD484" s="44"/>
      <c r="ABE484" s="44"/>
      <c r="ABF484" s="44"/>
      <c r="ABG484" s="44"/>
      <c r="ABH484" s="44"/>
      <c r="ABI484" s="44"/>
      <c r="ABJ484" s="44"/>
      <c r="ABK484" s="44"/>
      <c r="ABL484" s="44"/>
      <c r="ABM484" s="44"/>
      <c r="ABN484" s="44"/>
      <c r="ABO484" s="44"/>
      <c r="ABP484" s="44"/>
      <c r="ABQ484" s="44"/>
      <c r="ABR484" s="44"/>
      <c r="ABS484" s="44"/>
      <c r="ABT484" s="44"/>
      <c r="ABU484" s="44"/>
      <c r="ABV484" s="44"/>
      <c r="ABW484" s="44"/>
      <c r="ABX484" s="44"/>
      <c r="ABY484" s="44"/>
      <c r="ABZ484" s="44"/>
      <c r="ACA484" s="44"/>
      <c r="ACB484" s="44"/>
      <c r="ACC484" s="44"/>
      <c r="ACD484" s="44"/>
      <c r="ACE484" s="44"/>
      <c r="ACF484" s="44"/>
      <c r="ACG484" s="44"/>
      <c r="ACH484" s="44"/>
      <c r="ACI484" s="44"/>
      <c r="ACJ484" s="44"/>
      <c r="ACK484" s="44"/>
      <c r="ACL484" s="44"/>
      <c r="ACM484" s="44"/>
      <c r="ACN484" s="44"/>
      <c r="ACO484" s="44"/>
      <c r="ACP484" s="44"/>
      <c r="ACQ484" s="44"/>
      <c r="ACR484" s="44"/>
      <c r="ACS484" s="44"/>
      <c r="ACT484" s="44"/>
      <c r="ACU484" s="44"/>
      <c r="ACV484" s="44"/>
      <c r="ACW484" s="44"/>
      <c r="ACX484" s="44"/>
      <c r="ACY484" s="44"/>
      <c r="ACZ484" s="44"/>
      <c r="ADA484" s="44"/>
      <c r="ADB484" s="44"/>
      <c r="ADC484" s="44"/>
      <c r="ADD484" s="44"/>
      <c r="ADE484" s="44"/>
      <c r="ADF484" s="44"/>
      <c r="ADG484" s="44"/>
      <c r="ADH484" s="44"/>
      <c r="ADI484" s="44"/>
      <c r="ADJ484" s="44"/>
      <c r="ADK484" s="44"/>
      <c r="ADL484" s="44"/>
      <c r="ADM484" s="44"/>
      <c r="ADN484" s="44"/>
      <c r="ADO484" s="44"/>
      <c r="ADP484" s="44"/>
      <c r="ADQ484" s="44"/>
      <c r="ADR484" s="44"/>
      <c r="ADS484" s="44"/>
      <c r="ADT484" s="44"/>
      <c r="ADU484" s="44"/>
      <c r="ADV484" s="44"/>
      <c r="ADW484" s="44"/>
      <c r="ADX484" s="44"/>
      <c r="ADY484" s="44"/>
      <c r="ADZ484" s="44"/>
      <c r="AEA484" s="44"/>
      <c r="AEB484" s="44"/>
      <c r="AEC484" s="44"/>
      <c r="AED484" s="44"/>
      <c r="AEE484" s="44"/>
      <c r="AEF484" s="44"/>
      <c r="AEG484" s="44"/>
      <c r="AEH484" s="44"/>
      <c r="AEI484" s="44"/>
      <c r="AEJ484" s="44"/>
      <c r="AEK484" s="44"/>
      <c r="AEL484" s="44"/>
      <c r="AEM484" s="44"/>
      <c r="AEN484" s="44"/>
      <c r="AEO484" s="44"/>
      <c r="AEP484" s="44"/>
      <c r="AEQ484" s="44"/>
      <c r="AER484" s="44"/>
      <c r="AES484" s="44"/>
      <c r="AET484" s="44"/>
      <c r="AEU484" s="44"/>
      <c r="AEV484" s="44"/>
      <c r="AEW484" s="44"/>
      <c r="AEX484" s="44"/>
      <c r="AEY484" s="44"/>
      <c r="AEZ484" s="44"/>
      <c r="AFA484" s="44"/>
      <c r="AFB484" s="44"/>
      <c r="AFC484" s="44"/>
      <c r="AFD484" s="44"/>
      <c r="AFE484" s="44"/>
      <c r="AFF484" s="44"/>
      <c r="AFG484" s="44"/>
      <c r="AFH484" s="44"/>
      <c r="AFI484" s="44"/>
      <c r="AFJ484" s="44"/>
      <c r="AFK484" s="44"/>
      <c r="AFL484" s="44"/>
      <c r="AFM484" s="44"/>
      <c r="AFN484" s="44"/>
      <c r="AFO484" s="44"/>
      <c r="AFP484" s="44"/>
      <c r="AFQ484" s="44"/>
      <c r="AFR484" s="44"/>
      <c r="AFS484" s="44"/>
      <c r="AFT484" s="44"/>
      <c r="AFU484" s="44"/>
      <c r="AFV484" s="44"/>
      <c r="AFW484" s="44"/>
      <c r="AFX484" s="44"/>
      <c r="AFY484" s="44"/>
      <c r="AFZ484" s="44"/>
      <c r="AGA484" s="44"/>
      <c r="AGB484" s="44"/>
      <c r="AGC484" s="44"/>
      <c r="AGD484" s="44"/>
      <c r="AGE484" s="44"/>
      <c r="AGF484" s="44"/>
      <c r="AGG484" s="44"/>
      <c r="AGH484" s="44"/>
      <c r="AGI484" s="44"/>
      <c r="AGJ484" s="44"/>
      <c r="AGK484" s="44"/>
      <c r="AGL484" s="44"/>
      <c r="AGM484" s="44"/>
      <c r="AGN484" s="44"/>
      <c r="AGO484" s="44"/>
      <c r="AGP484" s="44"/>
      <c r="AGQ484" s="44"/>
      <c r="AGR484" s="44"/>
      <c r="AGS484" s="44"/>
      <c r="AGT484" s="44"/>
      <c r="AGU484" s="44"/>
      <c r="AGV484" s="44"/>
      <c r="AGW484" s="44"/>
      <c r="AGX484" s="44"/>
      <c r="AGY484" s="44"/>
      <c r="AGZ484" s="44"/>
      <c r="AHA484" s="44"/>
      <c r="AHB484" s="44"/>
      <c r="AHC484" s="44"/>
      <c r="AHD484" s="44"/>
      <c r="AHE484" s="44"/>
      <c r="AHF484" s="44"/>
      <c r="AHG484" s="44"/>
      <c r="AHH484" s="44"/>
      <c r="AHI484" s="44"/>
      <c r="AHJ484" s="44"/>
      <c r="AHK484" s="44"/>
      <c r="AHL484" s="44"/>
      <c r="AHM484" s="44"/>
      <c r="AHN484" s="44"/>
      <c r="AHO484" s="44"/>
      <c r="AHP484" s="44"/>
      <c r="AHQ484" s="44"/>
      <c r="AHR484" s="44"/>
      <c r="AHS484" s="44"/>
      <c r="AHT484" s="44"/>
      <c r="AHU484" s="44"/>
      <c r="AHV484" s="44"/>
      <c r="AHW484" s="44"/>
      <c r="AHX484" s="44"/>
      <c r="AHY484" s="44"/>
      <c r="AHZ484" s="44"/>
      <c r="AIA484" s="44"/>
      <c r="AIB484" s="44"/>
      <c r="AIC484" s="44"/>
      <c r="AID484" s="44"/>
      <c r="AIE484" s="44"/>
      <c r="AIF484" s="44"/>
      <c r="AIG484" s="44"/>
      <c r="AIH484" s="44"/>
      <c r="AII484" s="44"/>
      <c r="AIJ484" s="44"/>
      <c r="AIK484" s="44"/>
      <c r="AIL484" s="44"/>
      <c r="AIM484" s="44"/>
      <c r="AIN484" s="44"/>
      <c r="AIO484" s="44"/>
      <c r="AIP484" s="44"/>
      <c r="AIQ484" s="44"/>
      <c r="AIR484" s="44"/>
      <c r="AIS484" s="44"/>
      <c r="AIT484" s="44"/>
      <c r="AIU484" s="44"/>
      <c r="AIV484" s="44"/>
      <c r="AIW484" s="44"/>
      <c r="AIX484" s="44"/>
      <c r="AIY484" s="44"/>
      <c r="AIZ484" s="44"/>
      <c r="AJA484" s="44"/>
      <c r="AJB484" s="44"/>
      <c r="AJC484" s="44"/>
      <c r="AJD484" s="44"/>
      <c r="AJE484" s="44"/>
      <c r="AJF484" s="44"/>
      <c r="AJG484" s="44"/>
      <c r="AJH484" s="44"/>
      <c r="AJI484" s="44"/>
      <c r="AJJ484" s="44"/>
      <c r="AJK484" s="44"/>
      <c r="AJL484" s="44"/>
      <c r="AJM484" s="44"/>
      <c r="AJN484" s="44"/>
      <c r="AJO484" s="44"/>
      <c r="AJP484" s="44"/>
      <c r="AJQ484" s="44"/>
      <c r="AJR484" s="44"/>
      <c r="AJS484" s="44"/>
      <c r="AJT484" s="44"/>
      <c r="AJU484" s="44"/>
      <c r="AJV484" s="44"/>
      <c r="AJW484" s="44"/>
      <c r="AJX484" s="44"/>
      <c r="AJY484" s="44"/>
      <c r="AJZ484" s="44"/>
      <c r="AKA484" s="44"/>
      <c r="AKB484" s="44"/>
      <c r="AKC484" s="44"/>
      <c r="AKD484" s="44"/>
      <c r="AKE484" s="44"/>
      <c r="AKF484" s="44"/>
      <c r="AKG484" s="44"/>
      <c r="AKH484" s="44"/>
      <c r="AKI484" s="44"/>
      <c r="AKJ484" s="44"/>
      <c r="AKK484" s="44"/>
      <c r="AKL484" s="44"/>
      <c r="AKM484" s="44"/>
      <c r="AKN484" s="44"/>
      <c r="AKO484" s="44"/>
      <c r="AKP484" s="44"/>
      <c r="AKQ484" s="44"/>
      <c r="AKR484" s="44"/>
      <c r="AKS484" s="44"/>
      <c r="AKT484" s="44"/>
      <c r="AKU484" s="44"/>
      <c r="AKV484" s="44"/>
      <c r="AKW484" s="44"/>
      <c r="AKX484" s="44"/>
      <c r="AKY484" s="44"/>
      <c r="AKZ484" s="44"/>
      <c r="ALA484" s="44"/>
      <c r="ALB484" s="44"/>
      <c r="ALC484" s="44"/>
      <c r="ALD484" s="44"/>
      <c r="ALE484" s="44"/>
      <c r="ALF484" s="44"/>
      <c r="ALG484" s="44"/>
      <c r="ALH484" s="44"/>
      <c r="ALI484" s="44"/>
      <c r="ALJ484" s="44"/>
      <c r="ALK484" s="44"/>
      <c r="ALL484" s="44"/>
      <c r="ALM484" s="44"/>
      <c r="ALN484" s="44"/>
      <c r="ALO484" s="44"/>
      <c r="ALP484" s="44"/>
      <c r="ALQ484" s="44"/>
      <c r="ALR484" s="44"/>
      <c r="ALS484" s="44"/>
      <c r="ALT484" s="44"/>
      <c r="ALU484" s="44"/>
      <c r="ALV484" s="44"/>
      <c r="ALW484" s="44"/>
      <c r="ALX484" s="44"/>
      <c r="ALY484" s="44"/>
      <c r="ALZ484" s="44"/>
      <c r="AMA484" s="44"/>
      <c r="AMB484" s="44"/>
      <c r="AMC484" s="44"/>
      <c r="AMD484" s="44"/>
      <c r="AME484" s="44"/>
      <c r="AMF484" s="44"/>
      <c r="AMG484" s="44"/>
      <c r="AMH484" s="44"/>
      <c r="AMI484" s="44"/>
      <c r="AMJ484" s="44"/>
      <c r="AMK484" s="44"/>
      <c r="AML484" s="44"/>
      <c r="AMM484" s="44"/>
      <c r="AMN484" s="44"/>
      <c r="AMO484" s="44"/>
      <c r="AMP484" s="44"/>
      <c r="AMQ484" s="44"/>
      <c r="AMR484" s="44"/>
      <c r="AMS484" s="44"/>
      <c r="AMT484" s="44"/>
      <c r="AMU484" s="44"/>
      <c r="AMV484" s="44"/>
      <c r="AMW484" s="44"/>
      <c r="AMX484" s="44"/>
      <c r="AMY484" s="44"/>
      <c r="AMZ484" s="44"/>
      <c r="ANA484" s="44"/>
      <c r="ANB484" s="44"/>
      <c r="ANC484" s="44"/>
      <c r="AND484" s="44"/>
      <c r="ANE484" s="44"/>
      <c r="ANF484" s="44"/>
      <c r="ANG484" s="44"/>
      <c r="ANH484" s="44"/>
      <c r="ANI484" s="44"/>
      <c r="ANJ484" s="44"/>
      <c r="ANK484" s="44"/>
      <c r="ANL484" s="44"/>
      <c r="ANM484" s="44"/>
      <c r="ANN484" s="44"/>
      <c r="ANO484" s="44"/>
      <c r="ANP484" s="44"/>
      <c r="ANQ484" s="44"/>
      <c r="ANR484" s="44"/>
      <c r="ANS484" s="44"/>
      <c r="ANT484" s="44"/>
      <c r="ANU484" s="44"/>
      <c r="ANV484" s="44"/>
      <c r="ANW484" s="44"/>
      <c r="ANX484" s="44"/>
      <c r="ANY484" s="44"/>
      <c r="ANZ484" s="44"/>
      <c r="AOA484" s="44"/>
      <c r="AOB484" s="44"/>
      <c r="AOC484" s="44"/>
      <c r="AOD484" s="44"/>
      <c r="AOE484" s="44"/>
      <c r="AOF484" s="44"/>
      <c r="AOG484" s="44"/>
      <c r="AOH484" s="44"/>
      <c r="AOI484" s="44"/>
      <c r="AOJ484" s="44"/>
      <c r="AOK484" s="44"/>
      <c r="AOL484" s="44"/>
      <c r="AOM484" s="44"/>
      <c r="AON484" s="44"/>
      <c r="AOO484" s="44"/>
      <c r="AOP484" s="44"/>
      <c r="AOQ484" s="44"/>
      <c r="AOR484" s="44"/>
      <c r="AOS484" s="44"/>
      <c r="AOT484" s="44"/>
      <c r="AOU484" s="44"/>
      <c r="AOV484" s="44"/>
      <c r="AOW484" s="44"/>
      <c r="AOX484" s="44"/>
      <c r="AOY484" s="44"/>
      <c r="AOZ484" s="44"/>
      <c r="APA484" s="44"/>
      <c r="APB484" s="44"/>
      <c r="APC484" s="44"/>
      <c r="APD484" s="44"/>
      <c r="APE484" s="44"/>
      <c r="APF484" s="44"/>
      <c r="APG484" s="44"/>
      <c r="APH484" s="44"/>
      <c r="API484" s="44"/>
      <c r="APJ484" s="44"/>
      <c r="APK484" s="44"/>
      <c r="APL484" s="44"/>
      <c r="APM484" s="44"/>
      <c r="APN484" s="44"/>
      <c r="APO484" s="44"/>
      <c r="APP484" s="44"/>
      <c r="APQ484" s="44"/>
      <c r="APR484" s="44"/>
      <c r="APS484" s="44"/>
      <c r="APT484" s="44"/>
      <c r="APU484" s="44"/>
      <c r="APV484" s="44"/>
      <c r="APW484" s="44"/>
      <c r="APX484" s="44"/>
      <c r="APY484" s="44"/>
      <c r="APZ484" s="44"/>
      <c r="AQA484" s="44"/>
      <c r="AQB484" s="44"/>
      <c r="AQC484" s="44"/>
      <c r="AQD484" s="44"/>
      <c r="AQE484" s="44"/>
      <c r="AQF484" s="44"/>
      <c r="AQG484" s="44"/>
      <c r="AQH484" s="44"/>
      <c r="AQI484" s="44"/>
      <c r="AQJ484" s="44"/>
      <c r="AQK484" s="44"/>
      <c r="AQL484" s="44"/>
      <c r="AQM484" s="44"/>
      <c r="AQN484" s="44"/>
      <c r="AQO484" s="44"/>
      <c r="AQP484" s="44"/>
      <c r="AQQ484" s="44"/>
      <c r="AQR484" s="44"/>
      <c r="AQS484" s="44"/>
      <c r="AQT484" s="44"/>
      <c r="AQU484" s="44"/>
      <c r="AQV484" s="44"/>
      <c r="AQW484" s="44"/>
      <c r="AQX484" s="44"/>
      <c r="AQY484" s="44"/>
      <c r="AQZ484" s="44"/>
      <c r="ARA484" s="44"/>
      <c r="ARB484" s="44"/>
      <c r="ARC484" s="44"/>
      <c r="ARD484" s="44"/>
      <c r="ARE484" s="44"/>
      <c r="ARF484" s="44"/>
      <c r="ARG484" s="44"/>
      <c r="ARH484" s="44"/>
      <c r="ARI484" s="44"/>
      <c r="ARJ484" s="44"/>
      <c r="ARK484" s="44"/>
      <c r="ARL484" s="44"/>
      <c r="ARM484" s="44"/>
      <c r="ARN484" s="44"/>
      <c r="ARO484" s="44"/>
      <c r="ARP484" s="44"/>
      <c r="ARQ484" s="44"/>
      <c r="ARR484" s="44"/>
      <c r="ARS484" s="44"/>
      <c r="ART484" s="44"/>
      <c r="ARU484" s="44"/>
      <c r="ARV484" s="44"/>
      <c r="ARW484" s="44"/>
      <c r="ARX484" s="44"/>
      <c r="ARY484" s="44"/>
      <c r="ARZ484" s="44"/>
      <c r="ASA484" s="44"/>
      <c r="ASB484" s="44"/>
      <c r="ASC484" s="44"/>
      <c r="ASD484" s="44"/>
      <c r="ASE484" s="44"/>
      <c r="ASF484" s="44"/>
      <c r="ASG484" s="44"/>
      <c r="ASH484" s="44"/>
      <c r="ASI484" s="44"/>
      <c r="ASJ484" s="44"/>
      <c r="ASK484" s="44"/>
      <c r="ASL484" s="44"/>
      <c r="ASM484" s="44"/>
      <c r="ASN484" s="44"/>
      <c r="ASO484" s="44"/>
      <c r="ASP484" s="44"/>
      <c r="ASQ484" s="44"/>
      <c r="ASR484" s="44"/>
      <c r="ASS484" s="44"/>
      <c r="AST484" s="44"/>
      <c r="ASU484" s="44"/>
      <c r="ASV484" s="44"/>
      <c r="ASW484" s="44"/>
      <c r="ASX484" s="44"/>
      <c r="ASY484" s="44"/>
      <c r="ASZ484" s="44"/>
      <c r="ATA484" s="44"/>
      <c r="ATB484" s="44"/>
      <c r="ATC484" s="44"/>
      <c r="ATD484" s="44"/>
      <c r="ATE484" s="44"/>
      <c r="ATF484" s="44"/>
      <c r="ATG484" s="44"/>
      <c r="ATH484" s="44"/>
      <c r="ATI484" s="44"/>
      <c r="ATJ484" s="44"/>
      <c r="ATK484" s="44"/>
      <c r="ATL484" s="44"/>
      <c r="ATM484" s="44"/>
      <c r="ATN484" s="44"/>
      <c r="ATO484" s="44"/>
      <c r="ATP484" s="44"/>
      <c r="ATQ484" s="44"/>
      <c r="ATR484" s="44"/>
      <c r="ATS484" s="44"/>
      <c r="ATT484" s="44"/>
      <c r="ATU484" s="44"/>
      <c r="ATV484" s="44"/>
      <c r="ATW484" s="44"/>
      <c r="ATX484" s="44"/>
      <c r="ATY484" s="44"/>
      <c r="ATZ484" s="44"/>
      <c r="AUA484" s="44"/>
      <c r="AUB484" s="44"/>
      <c r="AUC484" s="44"/>
      <c r="AUD484" s="44"/>
      <c r="AUE484" s="44"/>
      <c r="AUF484" s="44"/>
      <c r="AUG484" s="44"/>
      <c r="AUH484" s="44"/>
      <c r="AUI484" s="44"/>
      <c r="AUJ484" s="44"/>
      <c r="AUK484" s="44"/>
      <c r="AUL484" s="44"/>
      <c r="AUM484" s="44"/>
      <c r="AUN484" s="44"/>
      <c r="AUO484" s="44"/>
      <c r="AUP484" s="44"/>
      <c r="AUQ484" s="44"/>
      <c r="AUR484" s="44"/>
      <c r="AUS484" s="44"/>
      <c r="AUT484" s="44"/>
      <c r="AUU484" s="44"/>
      <c r="AUV484" s="44"/>
      <c r="AUW484" s="44"/>
      <c r="AUX484" s="44"/>
      <c r="AUY484" s="44"/>
      <c r="AUZ484" s="44"/>
      <c r="AVA484" s="44"/>
      <c r="AVB484" s="44"/>
      <c r="AVC484" s="44"/>
      <c r="AVD484" s="44"/>
      <c r="AVE484" s="44"/>
      <c r="AVF484" s="44"/>
      <c r="AVG484" s="44"/>
      <c r="AVH484" s="44"/>
      <c r="AVI484" s="44"/>
      <c r="AVJ484" s="44"/>
      <c r="AVK484" s="44"/>
      <c r="AVL484" s="44"/>
      <c r="AVM484" s="44"/>
      <c r="AVN484" s="44"/>
      <c r="AVO484" s="44"/>
      <c r="AVP484" s="44"/>
      <c r="AVQ484" s="44"/>
      <c r="AVR484" s="44"/>
      <c r="AVS484" s="44"/>
      <c r="AVT484" s="44"/>
      <c r="AVU484" s="44"/>
      <c r="AVV484" s="44"/>
      <c r="AVW484" s="44"/>
      <c r="AVX484" s="44"/>
      <c r="AVY484" s="44"/>
      <c r="AVZ484" s="44"/>
      <c r="AWA484" s="44"/>
      <c r="AWB484" s="44"/>
      <c r="AWC484" s="44"/>
      <c r="AWD484" s="44"/>
      <c r="AWE484" s="44"/>
      <c r="AWF484" s="44"/>
      <c r="AWG484" s="44"/>
      <c r="AWH484" s="44"/>
      <c r="AWI484" s="44"/>
      <c r="AWJ484" s="44"/>
      <c r="AWK484" s="44"/>
      <c r="AWL484" s="44"/>
      <c r="AWM484" s="44"/>
      <c r="AWN484" s="44"/>
      <c r="AWO484" s="44"/>
      <c r="AWP484" s="44"/>
      <c r="AWQ484" s="44"/>
      <c r="AWR484" s="44"/>
      <c r="AWS484" s="44"/>
      <c r="AWT484" s="44"/>
      <c r="AWU484" s="44"/>
      <c r="AWV484" s="44"/>
      <c r="AWW484" s="44"/>
      <c r="AWX484" s="44"/>
      <c r="AWY484" s="44"/>
      <c r="AWZ484" s="44"/>
      <c r="AXA484" s="44"/>
      <c r="AXB484" s="44"/>
      <c r="AXC484" s="44"/>
      <c r="AXD484" s="44"/>
      <c r="AXE484" s="44"/>
      <c r="AXF484" s="44"/>
      <c r="AXG484" s="44"/>
      <c r="AXH484" s="44"/>
      <c r="AXI484" s="44"/>
      <c r="AXJ484" s="44"/>
      <c r="AXK484" s="44"/>
      <c r="AXL484" s="44"/>
      <c r="AXM484" s="44"/>
      <c r="AXN484" s="44"/>
      <c r="AXO484" s="44"/>
      <c r="AXP484" s="44"/>
      <c r="AXQ484" s="44"/>
      <c r="AXR484" s="44"/>
      <c r="AXS484" s="44"/>
      <c r="AXT484" s="44"/>
      <c r="AXU484" s="44"/>
      <c r="AXV484" s="44"/>
      <c r="AXW484" s="44"/>
      <c r="AXX484" s="44"/>
      <c r="AXY484" s="44"/>
      <c r="AXZ484" s="44"/>
      <c r="AYA484" s="44"/>
      <c r="AYB484" s="44"/>
      <c r="AYC484" s="44"/>
      <c r="AYD484" s="44"/>
      <c r="AYE484" s="44"/>
      <c r="AYF484" s="44"/>
      <c r="AYG484" s="44"/>
      <c r="AYH484" s="44"/>
      <c r="AYI484" s="44"/>
      <c r="AYJ484" s="44"/>
      <c r="AYK484" s="44"/>
      <c r="AYL484" s="44"/>
      <c r="AYM484" s="44"/>
      <c r="AYN484" s="44"/>
      <c r="AYO484" s="44"/>
      <c r="AYP484" s="44"/>
      <c r="AYQ484" s="44"/>
      <c r="AYR484" s="44"/>
      <c r="AYS484" s="44"/>
      <c r="AYT484" s="44"/>
      <c r="AYU484" s="44"/>
      <c r="AYV484" s="44"/>
      <c r="AYW484" s="44"/>
      <c r="AYX484" s="44"/>
      <c r="AYY484" s="44"/>
      <c r="AYZ484" s="44"/>
      <c r="AZA484" s="44"/>
      <c r="AZB484" s="44"/>
      <c r="AZC484" s="44"/>
      <c r="AZD484" s="44"/>
      <c r="AZE484" s="44"/>
      <c r="AZF484" s="44"/>
      <c r="AZG484" s="44"/>
      <c r="AZH484" s="44"/>
      <c r="AZI484" s="44"/>
      <c r="AZJ484" s="44"/>
      <c r="AZK484" s="44"/>
      <c r="AZL484" s="44"/>
      <c r="AZM484" s="44"/>
      <c r="AZN484" s="44"/>
      <c r="AZO484" s="44"/>
      <c r="AZP484" s="44"/>
      <c r="AZQ484" s="44"/>
      <c r="AZR484" s="44"/>
      <c r="AZS484" s="44"/>
      <c r="AZT484" s="44"/>
      <c r="AZU484" s="44"/>
      <c r="AZV484" s="44"/>
      <c r="AZW484" s="44"/>
      <c r="AZX484" s="44"/>
      <c r="AZY484" s="44"/>
      <c r="AZZ484" s="44"/>
      <c r="BAA484" s="44"/>
      <c r="BAB484" s="44"/>
      <c r="BAC484" s="44"/>
      <c r="BAD484" s="44"/>
      <c r="BAE484" s="44"/>
      <c r="BAF484" s="44"/>
      <c r="BAG484" s="44"/>
      <c r="BAH484" s="44"/>
      <c r="BAI484" s="44"/>
      <c r="BAJ484" s="44"/>
      <c r="BAK484" s="44"/>
      <c r="BAL484" s="44"/>
      <c r="BAM484" s="44"/>
      <c r="BAN484" s="44"/>
      <c r="BAO484" s="44"/>
      <c r="BAP484" s="44"/>
      <c r="BAQ484" s="44"/>
      <c r="BAR484" s="44"/>
      <c r="BAS484" s="44"/>
      <c r="BAT484" s="44"/>
      <c r="BAU484" s="44"/>
      <c r="BAV484" s="44"/>
      <c r="BAW484" s="44"/>
      <c r="BAX484" s="44"/>
      <c r="BAY484" s="44"/>
      <c r="BAZ484" s="44"/>
      <c r="BBA484" s="44"/>
      <c r="BBB484" s="44"/>
      <c r="BBC484" s="44"/>
      <c r="BBD484" s="44"/>
      <c r="BBE484" s="44"/>
      <c r="BBF484" s="44"/>
      <c r="BBG484" s="44"/>
      <c r="BBH484" s="44"/>
      <c r="BBI484" s="44"/>
      <c r="BBJ484" s="44"/>
      <c r="BBK484" s="44"/>
      <c r="BBL484" s="44"/>
      <c r="BBM484" s="44"/>
      <c r="BBN484" s="44"/>
      <c r="BBO484" s="44"/>
      <c r="BBP484" s="44"/>
      <c r="BBQ484" s="44"/>
      <c r="BBR484" s="44"/>
      <c r="BBS484" s="44"/>
      <c r="BBT484" s="44"/>
      <c r="BBU484" s="44"/>
      <c r="BBV484" s="44"/>
      <c r="BBW484" s="44"/>
      <c r="BBX484" s="44"/>
      <c r="BBY484" s="44"/>
      <c r="BBZ484" s="44"/>
      <c r="BCA484" s="44"/>
      <c r="BCB484" s="44"/>
      <c r="BCC484" s="44"/>
      <c r="BCD484" s="44"/>
      <c r="BCE484" s="44"/>
      <c r="BCF484" s="44"/>
      <c r="BCG484" s="44"/>
      <c r="BCH484" s="44"/>
      <c r="BCI484" s="44"/>
      <c r="BCJ484" s="44"/>
      <c r="BCK484" s="44"/>
      <c r="BCL484" s="44"/>
      <c r="BCM484" s="44"/>
      <c r="BCN484" s="44"/>
      <c r="BCO484" s="44"/>
      <c r="BCP484" s="44"/>
      <c r="BCQ484" s="44"/>
      <c r="BCR484" s="44"/>
      <c r="BCS484" s="44"/>
      <c r="BCT484" s="44"/>
      <c r="BCU484" s="44"/>
      <c r="BCV484" s="44"/>
      <c r="BCW484" s="44"/>
      <c r="BCX484" s="44"/>
      <c r="BCY484" s="44"/>
      <c r="BCZ484" s="44"/>
      <c r="BDA484" s="44"/>
      <c r="BDB484" s="44"/>
      <c r="BDC484" s="44"/>
      <c r="BDD484" s="44"/>
      <c r="BDE484" s="44"/>
      <c r="BDF484" s="44"/>
      <c r="BDG484" s="44"/>
      <c r="BDH484" s="44"/>
      <c r="BDI484" s="44"/>
      <c r="BDJ484" s="44"/>
      <c r="BDK484" s="44"/>
      <c r="BDL484" s="44"/>
      <c r="BDM484" s="44"/>
      <c r="BDN484" s="44"/>
      <c r="BDO484" s="44"/>
      <c r="BDP484" s="44"/>
      <c r="BDQ484" s="44"/>
      <c r="BDR484" s="44"/>
      <c r="BDS484" s="44"/>
      <c r="BDT484" s="44"/>
      <c r="BDU484" s="44"/>
      <c r="BDV484" s="44"/>
      <c r="BDW484" s="44"/>
      <c r="BDX484" s="44"/>
      <c r="BDY484" s="44"/>
      <c r="BDZ484" s="44"/>
      <c r="BEA484" s="44"/>
      <c r="BEB484" s="44"/>
      <c r="BEC484" s="44"/>
      <c r="BED484" s="44"/>
      <c r="BEE484" s="44"/>
      <c r="BEF484" s="44"/>
      <c r="BEG484" s="44"/>
      <c r="BEH484" s="44"/>
      <c r="BEI484" s="44"/>
      <c r="BEJ484" s="44"/>
      <c r="BEK484" s="44"/>
      <c r="BEL484" s="44"/>
      <c r="BEM484" s="44"/>
      <c r="BEN484" s="44"/>
      <c r="BEO484" s="44"/>
      <c r="BEP484" s="44"/>
      <c r="BEQ484" s="44"/>
      <c r="BER484" s="44"/>
      <c r="BES484" s="44"/>
      <c r="BET484" s="44"/>
      <c r="BEU484" s="44"/>
      <c r="BEV484" s="44"/>
      <c r="BEW484" s="44"/>
      <c r="BEX484" s="44"/>
      <c r="BEY484" s="44"/>
      <c r="BEZ484" s="44"/>
      <c r="BFA484" s="44"/>
      <c r="BFB484" s="44"/>
      <c r="BFC484" s="44"/>
      <c r="BFD484" s="44"/>
      <c r="BFE484" s="44"/>
      <c r="BFF484" s="44"/>
      <c r="BFG484" s="44"/>
      <c r="BFH484" s="44"/>
      <c r="BFI484" s="44"/>
      <c r="BFJ484" s="44"/>
      <c r="BFK484" s="44"/>
      <c r="BFL484" s="44"/>
      <c r="BFM484" s="44"/>
      <c r="BFN484" s="44"/>
      <c r="BFO484" s="44"/>
      <c r="BFP484" s="44"/>
      <c r="BFQ484" s="44"/>
      <c r="BFR484" s="44"/>
      <c r="BFS484" s="44"/>
      <c r="BFT484" s="44"/>
      <c r="BFU484" s="44"/>
      <c r="BFV484" s="44"/>
      <c r="BFW484" s="44"/>
      <c r="BFX484" s="44"/>
      <c r="BFY484" s="44"/>
      <c r="BFZ484" s="44"/>
      <c r="BGA484" s="44"/>
      <c r="BGB484" s="44"/>
      <c r="BGC484" s="44"/>
      <c r="BGD484" s="44"/>
      <c r="BGE484" s="44"/>
      <c r="BGF484" s="44"/>
      <c r="BGG484" s="44"/>
      <c r="BGH484" s="44"/>
      <c r="BGI484" s="44"/>
      <c r="BGJ484" s="44"/>
      <c r="BGK484" s="44"/>
      <c r="BGL484" s="44"/>
      <c r="BGM484" s="44"/>
      <c r="BGN484" s="44"/>
      <c r="BGO484" s="44"/>
      <c r="BGP484" s="44"/>
      <c r="BGQ484" s="44"/>
      <c r="BGR484" s="44"/>
      <c r="BGS484" s="44"/>
      <c r="BGT484" s="44"/>
      <c r="BGU484" s="44"/>
      <c r="BGV484" s="44"/>
      <c r="BGW484" s="44"/>
      <c r="BGX484" s="44"/>
      <c r="BGY484" s="44"/>
      <c r="BGZ484" s="44"/>
      <c r="BHA484" s="44"/>
      <c r="BHB484" s="44"/>
      <c r="BHC484" s="44"/>
      <c r="BHD484" s="44"/>
      <c r="BHE484" s="44"/>
      <c r="BHF484" s="44"/>
      <c r="BHG484" s="44"/>
      <c r="BHH484" s="44"/>
      <c r="BHI484" s="44"/>
      <c r="BHJ484" s="44"/>
      <c r="BHK484" s="44"/>
      <c r="BHL484" s="44"/>
      <c r="BHM484" s="44"/>
      <c r="BHN484" s="44"/>
      <c r="BHO484" s="44"/>
      <c r="BHP484" s="44"/>
      <c r="BHQ484" s="44"/>
      <c r="BHR484" s="44"/>
      <c r="BHS484" s="44"/>
      <c r="BHT484" s="44"/>
      <c r="BHU484" s="44"/>
      <c r="BHV484" s="44"/>
      <c r="BHW484" s="44"/>
      <c r="BHX484" s="44"/>
      <c r="BHY484" s="44"/>
      <c r="BHZ484" s="44"/>
      <c r="BIA484" s="44"/>
      <c r="BIB484" s="44"/>
      <c r="BIC484" s="44"/>
      <c r="BID484" s="44"/>
      <c r="BIE484" s="44"/>
      <c r="BIF484" s="44"/>
      <c r="BIG484" s="44"/>
      <c r="BIH484" s="44"/>
      <c r="BII484" s="44"/>
      <c r="BIJ484" s="44"/>
      <c r="BIK484" s="44"/>
      <c r="BIL484" s="44"/>
      <c r="BIM484" s="44"/>
      <c r="BIN484" s="44"/>
      <c r="BIO484" s="44"/>
      <c r="BIP484" s="44"/>
      <c r="BIQ484" s="44"/>
      <c r="BIR484" s="44"/>
      <c r="BIS484" s="44"/>
      <c r="BIT484" s="44"/>
      <c r="BIU484" s="44"/>
      <c r="BIV484" s="44"/>
      <c r="BIW484" s="44"/>
      <c r="BIX484" s="44"/>
      <c r="BIY484" s="44"/>
      <c r="BIZ484" s="44"/>
      <c r="BJA484" s="44"/>
      <c r="BJB484" s="44"/>
      <c r="BJC484" s="44"/>
      <c r="BJD484" s="44"/>
      <c r="BJE484" s="44"/>
      <c r="BJF484" s="44"/>
      <c r="BJG484" s="44"/>
      <c r="BJH484" s="44"/>
      <c r="BJI484" s="44"/>
      <c r="BJJ484" s="44"/>
      <c r="BJK484" s="44"/>
      <c r="BJL484" s="44"/>
      <c r="BJM484" s="44"/>
      <c r="BJN484" s="44"/>
      <c r="BJO484" s="44"/>
      <c r="BJP484" s="44"/>
      <c r="BJQ484" s="44"/>
      <c r="BJR484" s="44"/>
      <c r="BJS484" s="44"/>
      <c r="BJT484" s="44"/>
      <c r="BJU484" s="44"/>
      <c r="BJV484" s="44"/>
      <c r="BJW484" s="44"/>
      <c r="BJX484" s="44"/>
      <c r="BJY484" s="44"/>
      <c r="BJZ484" s="44"/>
      <c r="BKA484" s="44"/>
      <c r="BKB484" s="44"/>
      <c r="BKC484" s="44"/>
      <c r="BKD484" s="44"/>
      <c r="BKE484" s="44"/>
      <c r="BKF484" s="44"/>
      <c r="BKG484" s="44"/>
      <c r="BKH484" s="44"/>
      <c r="BKI484" s="44"/>
      <c r="BKJ484" s="44"/>
      <c r="BKK484" s="44"/>
      <c r="BKL484" s="44"/>
      <c r="BKM484" s="44"/>
      <c r="BKN484" s="44"/>
      <c r="BKO484" s="44"/>
      <c r="BKP484" s="44"/>
      <c r="BKQ484" s="44"/>
      <c r="BKR484" s="44"/>
      <c r="BKS484" s="44"/>
      <c r="BKT484" s="44"/>
      <c r="BKU484" s="44"/>
      <c r="BKV484" s="44"/>
      <c r="BKW484" s="44"/>
      <c r="BKX484" s="44"/>
      <c r="BKY484" s="44"/>
      <c r="BKZ484" s="44"/>
      <c r="BLA484" s="44"/>
      <c r="BLB484" s="44"/>
      <c r="BLC484" s="44"/>
      <c r="BLD484" s="44"/>
      <c r="BLE484" s="44"/>
      <c r="BLF484" s="44"/>
      <c r="BLG484" s="44"/>
      <c r="BLH484" s="44"/>
      <c r="BLI484" s="44"/>
      <c r="BLJ484" s="44"/>
      <c r="BLK484" s="44"/>
      <c r="BLL484" s="44"/>
      <c r="BLM484" s="44"/>
      <c r="BLN484" s="44"/>
      <c r="BLO484" s="44"/>
      <c r="BLP484" s="44"/>
      <c r="BLQ484" s="44"/>
      <c r="BLR484" s="44"/>
      <c r="BLS484" s="44"/>
      <c r="BLT484" s="44"/>
      <c r="BLU484" s="44"/>
      <c r="BLV484" s="44"/>
      <c r="BLW484" s="44"/>
      <c r="BLX484" s="44"/>
      <c r="BLY484" s="44"/>
      <c r="BLZ484" s="44"/>
      <c r="BMA484" s="44"/>
      <c r="BMB484" s="44"/>
      <c r="BMC484" s="44"/>
      <c r="BMD484" s="44"/>
      <c r="BME484" s="44"/>
      <c r="BMF484" s="44"/>
      <c r="BMG484" s="44"/>
      <c r="BMH484" s="44"/>
      <c r="BMI484" s="44"/>
      <c r="BMJ484" s="44"/>
      <c r="BMK484" s="44"/>
      <c r="BML484" s="44"/>
      <c r="BMM484" s="44"/>
      <c r="BMN484" s="44"/>
      <c r="BMO484" s="44"/>
      <c r="BMP484" s="44"/>
      <c r="BMQ484" s="44"/>
      <c r="BMR484" s="44"/>
      <c r="BMS484" s="44"/>
      <c r="BMT484" s="44"/>
      <c r="BMU484" s="44"/>
      <c r="BMV484" s="44"/>
      <c r="BMW484" s="44"/>
      <c r="BMX484" s="44"/>
      <c r="BMY484" s="44"/>
      <c r="BMZ484" s="44"/>
      <c r="BNA484" s="44"/>
      <c r="BNB484" s="44"/>
      <c r="BNC484" s="44"/>
      <c r="BND484" s="44"/>
      <c r="BNE484" s="44"/>
      <c r="BNF484" s="44"/>
      <c r="BNG484" s="44"/>
      <c r="BNH484" s="44"/>
      <c r="BNI484" s="44"/>
      <c r="BNJ484" s="44"/>
      <c r="BNK484" s="44"/>
      <c r="BNL484" s="44"/>
      <c r="BNM484" s="44"/>
      <c r="BNN484" s="44"/>
      <c r="BNO484" s="44"/>
      <c r="BNP484" s="44"/>
      <c r="BNQ484" s="44"/>
      <c r="BNR484" s="44"/>
      <c r="BNS484" s="44"/>
      <c r="BNT484" s="44"/>
      <c r="BNU484" s="44"/>
      <c r="BNV484" s="44"/>
      <c r="BNW484" s="44"/>
      <c r="BNX484" s="44"/>
      <c r="BNY484" s="44"/>
      <c r="BNZ484" s="44"/>
      <c r="BOA484" s="44"/>
      <c r="BOB484" s="44"/>
      <c r="BOC484" s="44"/>
      <c r="BOD484" s="44"/>
      <c r="BOE484" s="44"/>
      <c r="BOF484" s="44"/>
      <c r="BOG484" s="44"/>
      <c r="BOH484" s="44"/>
      <c r="BOI484" s="44"/>
      <c r="BOJ484" s="44"/>
      <c r="BOK484" s="44"/>
      <c r="BOL484" s="44"/>
      <c r="BOM484" s="44"/>
      <c r="BON484" s="44"/>
      <c r="BOO484" s="44"/>
      <c r="BOP484" s="44"/>
      <c r="BOQ484" s="44"/>
      <c r="BOR484" s="44"/>
      <c r="BOS484" s="44"/>
      <c r="BOT484" s="44"/>
      <c r="BOU484" s="44"/>
      <c r="BOV484" s="44"/>
      <c r="BOW484" s="44"/>
      <c r="BOX484" s="44"/>
      <c r="BOY484" s="44"/>
      <c r="BOZ484" s="44"/>
      <c r="BPA484" s="44"/>
      <c r="BPB484" s="44"/>
      <c r="BPC484" s="44"/>
      <c r="BPD484" s="44"/>
      <c r="BPE484" s="44"/>
      <c r="BPF484" s="44"/>
      <c r="BPG484" s="44"/>
      <c r="BPH484" s="44"/>
      <c r="BPI484" s="44"/>
      <c r="BPJ484" s="44"/>
      <c r="BPK484" s="44"/>
      <c r="BPL484" s="44"/>
      <c r="BPM484" s="44"/>
      <c r="BPN484" s="44"/>
      <c r="BPO484" s="44"/>
      <c r="BPP484" s="44"/>
      <c r="BPQ484" s="44"/>
      <c r="BPR484" s="44"/>
      <c r="BPS484" s="44"/>
      <c r="BPT484" s="44"/>
      <c r="BPU484" s="44"/>
      <c r="BPV484" s="44"/>
      <c r="BPW484" s="44"/>
      <c r="BPX484" s="44"/>
      <c r="BPY484" s="44"/>
      <c r="BPZ484" s="44"/>
      <c r="BQA484" s="44"/>
      <c r="BQB484" s="44"/>
      <c r="BQC484" s="44"/>
      <c r="BQD484" s="44"/>
      <c r="BQE484" s="44"/>
      <c r="BQF484" s="44"/>
      <c r="BQG484" s="44"/>
      <c r="BQH484" s="44"/>
      <c r="BQI484" s="44"/>
      <c r="BQJ484" s="44"/>
      <c r="BQK484" s="44"/>
      <c r="BQL484" s="44"/>
      <c r="BQM484" s="44"/>
      <c r="BQN484" s="44"/>
      <c r="BQO484" s="44"/>
      <c r="BQP484" s="44"/>
      <c r="BQQ484" s="44"/>
      <c r="BQR484" s="44"/>
      <c r="BQS484" s="44"/>
      <c r="BQT484" s="44"/>
      <c r="BQU484" s="44"/>
      <c r="BQV484" s="44"/>
      <c r="BQW484" s="44"/>
      <c r="BQX484" s="44"/>
      <c r="BQY484" s="44"/>
      <c r="BQZ484" s="44"/>
      <c r="BRA484" s="44"/>
      <c r="BRB484" s="44"/>
      <c r="BRC484" s="44"/>
      <c r="BRD484" s="44"/>
      <c r="BRE484" s="44"/>
      <c r="BRF484" s="44"/>
      <c r="BRG484" s="44"/>
      <c r="BRH484" s="44"/>
      <c r="BRI484" s="44"/>
      <c r="BRJ484" s="44"/>
      <c r="BRK484" s="44"/>
      <c r="BRL484" s="44"/>
      <c r="BRM484" s="44"/>
      <c r="BRN484" s="44"/>
      <c r="BRO484" s="44"/>
      <c r="BRP484" s="44"/>
      <c r="BRQ484" s="44"/>
      <c r="BRR484" s="44"/>
      <c r="BRS484" s="44"/>
      <c r="BRT484" s="44"/>
      <c r="BRU484" s="44"/>
      <c r="BRV484" s="44"/>
      <c r="BRW484" s="44"/>
      <c r="BRX484" s="44"/>
      <c r="BRY484" s="44"/>
      <c r="BRZ484" s="44"/>
    </row>
    <row r="485" spans="1:1846" s="45" customFormat="1" x14ac:dyDescent="0.3">
      <c r="A485" s="812"/>
      <c r="B485" s="812"/>
      <c r="C485" s="793"/>
      <c r="D485" s="793"/>
      <c r="E485" s="542" t="s">
        <v>663</v>
      </c>
      <c r="F485" s="793"/>
      <c r="G485" s="804"/>
      <c r="H485" s="817"/>
      <c r="I485" s="816"/>
      <c r="J485" s="816"/>
      <c r="K485" s="816"/>
      <c r="L485" s="768"/>
      <c r="M485" s="833"/>
      <c r="N485" s="887"/>
      <c r="O485" s="887"/>
      <c r="P485" s="887"/>
      <c r="Q485" s="839"/>
      <c r="R485" s="837"/>
      <c r="S485" s="816"/>
      <c r="T485" s="816"/>
      <c r="U485" s="816"/>
      <c r="V485" s="828"/>
      <c r="W485" s="835"/>
      <c r="X485" s="863"/>
      <c r="Y485" s="863"/>
      <c r="Z485" s="847"/>
      <c r="AA485" s="897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  <c r="CT485" s="44"/>
      <c r="CU485" s="44"/>
      <c r="CV485" s="44"/>
      <c r="CW485" s="44"/>
      <c r="CX485" s="44"/>
      <c r="CY485" s="44"/>
      <c r="CZ485" s="44"/>
      <c r="DA485" s="44"/>
      <c r="DB485" s="44"/>
      <c r="DC485" s="44"/>
      <c r="DD485" s="44"/>
      <c r="DE485" s="44"/>
      <c r="DF485" s="44"/>
      <c r="DG485" s="44"/>
      <c r="DH485" s="44"/>
      <c r="DI485" s="44"/>
      <c r="DJ485" s="44"/>
      <c r="DK485" s="44"/>
      <c r="DL485" s="44"/>
      <c r="DM485" s="44"/>
      <c r="DN485" s="44"/>
      <c r="DO485" s="44"/>
      <c r="DP485" s="44"/>
      <c r="DQ485" s="44"/>
      <c r="DR485" s="44"/>
      <c r="DS485" s="44"/>
      <c r="DT485" s="44"/>
      <c r="DU485" s="44"/>
      <c r="DV485" s="44"/>
      <c r="DW485" s="44"/>
      <c r="DX485" s="44"/>
      <c r="DY485" s="44"/>
      <c r="DZ485" s="44"/>
      <c r="EA485" s="44"/>
      <c r="EB485" s="44"/>
      <c r="EC485" s="44"/>
      <c r="ED485" s="44"/>
      <c r="EE485" s="44"/>
      <c r="EF485" s="44"/>
      <c r="EG485" s="44"/>
      <c r="EH485" s="44"/>
      <c r="EI485" s="44"/>
      <c r="EJ485" s="44"/>
      <c r="EK485" s="44"/>
      <c r="EL485" s="44"/>
      <c r="EM485" s="44"/>
      <c r="EN485" s="44"/>
      <c r="EO485" s="44"/>
      <c r="EP485" s="44"/>
      <c r="EQ485" s="44"/>
      <c r="ER485" s="44"/>
      <c r="ES485" s="44"/>
      <c r="ET485" s="44"/>
      <c r="EU485" s="44"/>
      <c r="EV485" s="44"/>
      <c r="EW485" s="44"/>
      <c r="EX485" s="44"/>
      <c r="EY485" s="44"/>
      <c r="EZ485" s="44"/>
      <c r="FA485" s="44"/>
      <c r="FB485" s="44"/>
      <c r="FC485" s="44"/>
      <c r="FD485" s="44"/>
      <c r="FE485" s="44"/>
      <c r="FF485" s="44"/>
      <c r="FG485" s="44"/>
      <c r="FH485" s="44"/>
      <c r="FI485" s="44"/>
      <c r="FJ485" s="44"/>
      <c r="FK485" s="44"/>
      <c r="FL485" s="44"/>
      <c r="FM485" s="44"/>
      <c r="FN485" s="44"/>
      <c r="FO485" s="44"/>
      <c r="FP485" s="44"/>
      <c r="FQ485" s="44"/>
      <c r="FR485" s="44"/>
      <c r="FS485" s="44"/>
      <c r="FT485" s="44"/>
      <c r="FU485" s="44"/>
      <c r="FV485" s="44"/>
      <c r="FW485" s="44"/>
      <c r="FX485" s="44"/>
      <c r="FY485" s="44"/>
      <c r="FZ485" s="44"/>
      <c r="GA485" s="44"/>
      <c r="GB485" s="44"/>
      <c r="GC485" s="44"/>
      <c r="GD485" s="44"/>
      <c r="GE485" s="44"/>
      <c r="GF485" s="44"/>
      <c r="GG485" s="44"/>
      <c r="GH485" s="44"/>
      <c r="GI485" s="44"/>
      <c r="GJ485" s="44"/>
      <c r="GK485" s="44"/>
      <c r="GL485" s="44"/>
      <c r="GM485" s="44"/>
      <c r="GN485" s="44"/>
      <c r="GO485" s="44"/>
      <c r="GP485" s="44"/>
      <c r="GQ485" s="44"/>
      <c r="GR485" s="44"/>
      <c r="GS485" s="44"/>
      <c r="GT485" s="44"/>
      <c r="GU485" s="44"/>
      <c r="GV485" s="44"/>
      <c r="GW485" s="44"/>
      <c r="GX485" s="44"/>
      <c r="GY485" s="44"/>
      <c r="GZ485" s="44"/>
      <c r="HA485" s="44"/>
      <c r="HB485" s="44"/>
      <c r="HC485" s="44"/>
      <c r="HD485" s="44"/>
      <c r="HE485" s="44"/>
      <c r="HF485" s="44"/>
      <c r="HG485" s="44"/>
      <c r="HH485" s="44"/>
      <c r="HI485" s="44"/>
      <c r="HJ485" s="44"/>
      <c r="HK485" s="44"/>
      <c r="HL485" s="44"/>
      <c r="HM485" s="44"/>
      <c r="HN485" s="44"/>
      <c r="HO485" s="44"/>
      <c r="HP485" s="44"/>
      <c r="HQ485" s="44"/>
      <c r="HR485" s="44"/>
      <c r="HS485" s="44"/>
      <c r="HT485" s="44"/>
      <c r="HU485" s="44"/>
      <c r="HV485" s="44"/>
      <c r="HW485" s="44"/>
      <c r="HX485" s="44"/>
      <c r="HY485" s="44"/>
      <c r="HZ485" s="44"/>
      <c r="IA485" s="44"/>
      <c r="IB485" s="44"/>
      <c r="IC485" s="44"/>
      <c r="ID485" s="44"/>
      <c r="IE485" s="44"/>
      <c r="IF485" s="44"/>
      <c r="IG485" s="44"/>
      <c r="IH485" s="44"/>
      <c r="II485" s="44"/>
      <c r="IJ485" s="44"/>
      <c r="IK485" s="44"/>
      <c r="IL485" s="44"/>
      <c r="IM485" s="44"/>
      <c r="IN485" s="44"/>
      <c r="IO485" s="44"/>
      <c r="IP485" s="44"/>
      <c r="IQ485" s="44"/>
      <c r="IR485" s="44"/>
      <c r="IS485" s="44"/>
      <c r="IT485" s="44"/>
      <c r="IU485" s="44"/>
      <c r="IV485" s="44"/>
      <c r="IW485" s="44"/>
      <c r="IX485" s="44"/>
      <c r="IY485" s="44"/>
      <c r="IZ485" s="44"/>
      <c r="JA485" s="44"/>
      <c r="JB485" s="44"/>
      <c r="JC485" s="44"/>
      <c r="JD485" s="44"/>
      <c r="JE485" s="44"/>
      <c r="JF485" s="44"/>
      <c r="JG485" s="44"/>
      <c r="JH485" s="44"/>
      <c r="JI485" s="44"/>
      <c r="JJ485" s="44"/>
      <c r="JK485" s="44"/>
      <c r="JL485" s="44"/>
      <c r="JM485" s="44"/>
      <c r="JN485" s="44"/>
      <c r="JO485" s="44"/>
      <c r="JP485" s="44"/>
      <c r="JQ485" s="44"/>
      <c r="JR485" s="44"/>
      <c r="JS485" s="44"/>
      <c r="JT485" s="44"/>
      <c r="JU485" s="44"/>
      <c r="JV485" s="44"/>
      <c r="JW485" s="44"/>
      <c r="JX485" s="44"/>
      <c r="JY485" s="44"/>
      <c r="JZ485" s="44"/>
      <c r="KA485" s="44"/>
      <c r="KB485" s="44"/>
      <c r="KC485" s="44"/>
      <c r="KD485" s="44"/>
      <c r="KE485" s="44"/>
      <c r="KF485" s="44"/>
      <c r="KG485" s="44"/>
      <c r="KH485" s="44"/>
      <c r="KI485" s="44"/>
      <c r="KJ485" s="44"/>
      <c r="KK485" s="44"/>
      <c r="KL485" s="44"/>
      <c r="KM485" s="44"/>
      <c r="KN485" s="44"/>
      <c r="KO485" s="44"/>
      <c r="KP485" s="44"/>
      <c r="KQ485" s="44"/>
      <c r="KR485" s="44"/>
      <c r="KS485" s="44"/>
      <c r="KT485" s="44"/>
      <c r="KU485" s="44"/>
      <c r="KV485" s="44"/>
      <c r="KW485" s="44"/>
      <c r="KX485" s="44"/>
      <c r="KY485" s="44"/>
      <c r="KZ485" s="44"/>
      <c r="LA485" s="44"/>
      <c r="LB485" s="44"/>
      <c r="LC485" s="44"/>
      <c r="LD485" s="44"/>
      <c r="LE485" s="44"/>
      <c r="LF485" s="44"/>
      <c r="LG485" s="44"/>
      <c r="LH485" s="44"/>
      <c r="LI485" s="44"/>
      <c r="LJ485" s="44"/>
      <c r="LK485" s="44"/>
      <c r="LL485" s="44"/>
      <c r="LM485" s="44"/>
      <c r="LN485" s="44"/>
      <c r="LO485" s="44"/>
      <c r="LP485" s="44"/>
      <c r="LQ485" s="44"/>
      <c r="LR485" s="44"/>
      <c r="LS485" s="44"/>
      <c r="LT485" s="44"/>
      <c r="LU485" s="44"/>
      <c r="LV485" s="44"/>
      <c r="LW485" s="44"/>
      <c r="LX485" s="44"/>
      <c r="LY485" s="44"/>
      <c r="LZ485" s="44"/>
      <c r="MA485" s="44"/>
      <c r="MB485" s="44"/>
      <c r="MC485" s="44"/>
      <c r="MD485" s="44"/>
      <c r="ME485" s="44"/>
      <c r="MF485" s="44"/>
      <c r="MG485" s="44"/>
      <c r="MH485" s="44"/>
      <c r="MI485" s="44"/>
      <c r="MJ485" s="44"/>
      <c r="MK485" s="44"/>
      <c r="ML485" s="44"/>
      <c r="MM485" s="44"/>
      <c r="MN485" s="44"/>
      <c r="MO485" s="44"/>
      <c r="MP485" s="44"/>
      <c r="MQ485" s="44"/>
      <c r="MR485" s="44"/>
      <c r="MS485" s="44"/>
      <c r="MT485" s="44"/>
      <c r="MU485" s="44"/>
      <c r="MV485" s="44"/>
      <c r="MW485" s="44"/>
      <c r="MX485" s="44"/>
      <c r="MY485" s="44"/>
      <c r="MZ485" s="44"/>
      <c r="NA485" s="44"/>
      <c r="NB485" s="44"/>
      <c r="NC485" s="44"/>
      <c r="ND485" s="44"/>
      <c r="NE485" s="44"/>
      <c r="NF485" s="44"/>
      <c r="NG485" s="44"/>
      <c r="NH485" s="44"/>
      <c r="NI485" s="44"/>
      <c r="NJ485" s="44"/>
      <c r="NK485" s="44"/>
      <c r="NL485" s="44"/>
      <c r="NM485" s="44"/>
      <c r="NN485" s="44"/>
      <c r="NO485" s="44"/>
      <c r="NP485" s="44"/>
      <c r="NQ485" s="44"/>
      <c r="NR485" s="44"/>
      <c r="NS485" s="44"/>
      <c r="NT485" s="44"/>
      <c r="NU485" s="44"/>
      <c r="NV485" s="44"/>
      <c r="NW485" s="44"/>
      <c r="NX485" s="44"/>
      <c r="NY485" s="44"/>
      <c r="NZ485" s="44"/>
      <c r="OA485" s="44"/>
      <c r="OB485" s="44"/>
      <c r="OC485" s="44"/>
      <c r="OD485" s="44"/>
      <c r="OE485" s="44"/>
      <c r="OF485" s="44"/>
      <c r="OG485" s="44"/>
      <c r="OH485" s="44"/>
      <c r="OI485" s="44"/>
      <c r="OJ485" s="44"/>
      <c r="OK485" s="44"/>
      <c r="OL485" s="44"/>
      <c r="OM485" s="44"/>
      <c r="ON485" s="44"/>
      <c r="OO485" s="44"/>
      <c r="OP485" s="44"/>
      <c r="OQ485" s="44"/>
      <c r="OR485" s="44"/>
      <c r="OS485" s="44"/>
      <c r="OT485" s="44"/>
      <c r="OU485" s="44"/>
      <c r="OV485" s="44"/>
      <c r="OW485" s="44"/>
      <c r="OX485" s="44"/>
      <c r="OY485" s="44"/>
      <c r="OZ485" s="44"/>
      <c r="PA485" s="44"/>
      <c r="PB485" s="44"/>
      <c r="PC485" s="44"/>
      <c r="PD485" s="44"/>
      <c r="PE485" s="44"/>
      <c r="PF485" s="44"/>
      <c r="PG485" s="44"/>
      <c r="PH485" s="44"/>
      <c r="PI485" s="44"/>
      <c r="PJ485" s="44"/>
      <c r="PK485" s="44"/>
      <c r="PL485" s="44"/>
      <c r="PM485" s="44"/>
      <c r="PN485" s="44"/>
      <c r="PO485" s="44"/>
      <c r="PP485" s="44"/>
      <c r="PQ485" s="44"/>
      <c r="PR485" s="44"/>
      <c r="PS485" s="44"/>
      <c r="PT485" s="44"/>
      <c r="PU485" s="44"/>
      <c r="PV485" s="44"/>
      <c r="PW485" s="44"/>
      <c r="PX485" s="44"/>
      <c r="PY485" s="44"/>
      <c r="PZ485" s="44"/>
      <c r="QA485" s="44"/>
      <c r="QB485" s="44"/>
      <c r="QC485" s="44"/>
      <c r="QD485" s="44"/>
      <c r="QE485" s="44"/>
      <c r="QF485" s="44"/>
      <c r="QG485" s="44"/>
      <c r="QH485" s="44"/>
      <c r="QI485" s="44"/>
      <c r="QJ485" s="44"/>
      <c r="QK485" s="44"/>
      <c r="QL485" s="44"/>
      <c r="QM485" s="44"/>
      <c r="QN485" s="44"/>
      <c r="QO485" s="44"/>
      <c r="QP485" s="44"/>
      <c r="QQ485" s="44"/>
      <c r="QR485" s="44"/>
      <c r="QS485" s="44"/>
      <c r="QT485" s="44"/>
      <c r="QU485" s="44"/>
      <c r="QV485" s="44"/>
      <c r="QW485" s="44"/>
      <c r="QX485" s="44"/>
      <c r="QY485" s="44"/>
      <c r="QZ485" s="44"/>
      <c r="RA485" s="44"/>
      <c r="RB485" s="44"/>
      <c r="RC485" s="44"/>
      <c r="RD485" s="44"/>
      <c r="RE485" s="44"/>
      <c r="RF485" s="44"/>
      <c r="RG485" s="44"/>
      <c r="RH485" s="44"/>
      <c r="RI485" s="44"/>
      <c r="RJ485" s="44"/>
      <c r="RK485" s="44"/>
      <c r="RL485" s="44"/>
      <c r="RM485" s="44"/>
      <c r="RN485" s="44"/>
      <c r="RO485" s="44"/>
      <c r="RP485" s="44"/>
      <c r="RQ485" s="44"/>
      <c r="RR485" s="44"/>
      <c r="RS485" s="44"/>
      <c r="RT485" s="44"/>
      <c r="RU485" s="44"/>
      <c r="RV485" s="44"/>
      <c r="RW485" s="44"/>
      <c r="RX485" s="44"/>
      <c r="RY485" s="44"/>
      <c r="RZ485" s="44"/>
      <c r="SA485" s="44"/>
      <c r="SB485" s="44"/>
      <c r="SC485" s="44"/>
      <c r="SD485" s="44"/>
      <c r="SE485" s="44"/>
      <c r="SF485" s="44"/>
      <c r="SG485" s="44"/>
      <c r="SH485" s="44"/>
      <c r="SI485" s="44"/>
      <c r="SJ485" s="44"/>
      <c r="SK485" s="44"/>
      <c r="SL485" s="44"/>
      <c r="SM485" s="44"/>
      <c r="SN485" s="44"/>
      <c r="SO485" s="44"/>
      <c r="SP485" s="44"/>
      <c r="SQ485" s="44"/>
      <c r="SR485" s="44"/>
      <c r="SS485" s="44"/>
      <c r="ST485" s="44"/>
      <c r="SU485" s="44"/>
      <c r="SV485" s="44"/>
      <c r="SW485" s="44"/>
      <c r="SX485" s="44"/>
      <c r="SY485" s="44"/>
      <c r="SZ485" s="44"/>
      <c r="TA485" s="44"/>
      <c r="TB485" s="44"/>
      <c r="TC485" s="44"/>
      <c r="TD485" s="44"/>
      <c r="TE485" s="44"/>
      <c r="TF485" s="44"/>
      <c r="TG485" s="44"/>
      <c r="TH485" s="44"/>
      <c r="TI485" s="44"/>
      <c r="TJ485" s="44"/>
      <c r="TK485" s="44"/>
      <c r="TL485" s="44"/>
      <c r="TM485" s="44"/>
      <c r="TN485" s="44"/>
      <c r="TO485" s="44"/>
      <c r="TP485" s="44"/>
      <c r="TQ485" s="44"/>
      <c r="TR485" s="44"/>
      <c r="TS485" s="44"/>
      <c r="TT485" s="44"/>
      <c r="TU485" s="44"/>
      <c r="TV485" s="44"/>
      <c r="TW485" s="44"/>
      <c r="TX485" s="44"/>
      <c r="TY485" s="44"/>
      <c r="TZ485" s="44"/>
      <c r="UA485" s="44"/>
      <c r="UB485" s="44"/>
      <c r="UC485" s="44"/>
      <c r="UD485" s="44"/>
      <c r="UE485" s="44"/>
      <c r="UF485" s="44"/>
      <c r="UG485" s="44"/>
      <c r="UH485" s="44"/>
      <c r="UI485" s="44"/>
      <c r="UJ485" s="44"/>
      <c r="UK485" s="44"/>
      <c r="UL485" s="44"/>
      <c r="UM485" s="44"/>
      <c r="UN485" s="44"/>
      <c r="UO485" s="44"/>
      <c r="UP485" s="44"/>
      <c r="UQ485" s="44"/>
      <c r="UR485" s="44"/>
      <c r="US485" s="44"/>
      <c r="UT485" s="44"/>
      <c r="UU485" s="44"/>
      <c r="UV485" s="44"/>
      <c r="UW485" s="44"/>
      <c r="UX485" s="44"/>
      <c r="UY485" s="44"/>
      <c r="UZ485" s="44"/>
      <c r="VA485" s="44"/>
      <c r="VB485" s="44"/>
      <c r="VC485" s="44"/>
      <c r="VD485" s="44"/>
      <c r="VE485" s="44"/>
      <c r="VF485" s="44"/>
      <c r="VG485" s="44"/>
      <c r="VH485" s="44"/>
      <c r="VI485" s="44"/>
      <c r="VJ485" s="44"/>
      <c r="VK485" s="44"/>
      <c r="VL485" s="44"/>
      <c r="VM485" s="44"/>
      <c r="VN485" s="44"/>
      <c r="VO485" s="44"/>
      <c r="VP485" s="44"/>
      <c r="VQ485" s="44"/>
      <c r="VR485" s="44"/>
      <c r="VS485" s="44"/>
      <c r="VT485" s="44"/>
      <c r="VU485" s="44"/>
      <c r="VV485" s="44"/>
      <c r="VW485" s="44"/>
      <c r="VX485" s="44"/>
      <c r="VY485" s="44"/>
      <c r="VZ485" s="44"/>
      <c r="WA485" s="44"/>
      <c r="WB485" s="44"/>
      <c r="WC485" s="44"/>
      <c r="WD485" s="44"/>
      <c r="WE485" s="44"/>
      <c r="WF485" s="44"/>
      <c r="WG485" s="44"/>
      <c r="WH485" s="44"/>
      <c r="WI485" s="44"/>
      <c r="WJ485" s="44"/>
      <c r="WK485" s="44"/>
      <c r="WL485" s="44"/>
      <c r="WM485" s="44"/>
      <c r="WN485" s="44"/>
      <c r="WO485" s="44"/>
      <c r="WP485" s="44"/>
      <c r="WQ485" s="44"/>
      <c r="WR485" s="44"/>
      <c r="WS485" s="44"/>
      <c r="WT485" s="44"/>
      <c r="WU485" s="44"/>
      <c r="WV485" s="44"/>
      <c r="WW485" s="44"/>
      <c r="WX485" s="44"/>
      <c r="WY485" s="44"/>
      <c r="WZ485" s="44"/>
      <c r="XA485" s="44"/>
      <c r="XB485" s="44"/>
      <c r="XC485" s="44"/>
      <c r="XD485" s="44"/>
      <c r="XE485" s="44"/>
      <c r="XF485" s="44"/>
      <c r="XG485" s="44"/>
      <c r="XH485" s="44"/>
      <c r="XI485" s="44"/>
      <c r="XJ485" s="44"/>
      <c r="XK485" s="44"/>
      <c r="XL485" s="44"/>
      <c r="XM485" s="44"/>
      <c r="XN485" s="44"/>
      <c r="XO485" s="44"/>
      <c r="XP485" s="44"/>
      <c r="XQ485" s="44"/>
      <c r="XR485" s="44"/>
      <c r="XS485" s="44"/>
      <c r="XT485" s="44"/>
      <c r="XU485" s="44"/>
      <c r="XV485" s="44"/>
      <c r="XW485" s="44"/>
      <c r="XX485" s="44"/>
      <c r="XY485" s="44"/>
      <c r="XZ485" s="44"/>
      <c r="YA485" s="44"/>
      <c r="YB485" s="44"/>
      <c r="YC485" s="44"/>
      <c r="YD485" s="44"/>
      <c r="YE485" s="44"/>
      <c r="YF485" s="44"/>
      <c r="YG485" s="44"/>
      <c r="YH485" s="44"/>
      <c r="YI485" s="44"/>
      <c r="YJ485" s="44"/>
      <c r="YK485" s="44"/>
      <c r="YL485" s="44"/>
      <c r="YM485" s="44"/>
      <c r="YN485" s="44"/>
      <c r="YO485" s="44"/>
      <c r="YP485" s="44"/>
      <c r="YQ485" s="44"/>
      <c r="YR485" s="44"/>
      <c r="YS485" s="44"/>
      <c r="YT485" s="44"/>
      <c r="YU485" s="44"/>
      <c r="YV485" s="44"/>
      <c r="YW485" s="44"/>
      <c r="YX485" s="44"/>
      <c r="YY485" s="44"/>
      <c r="YZ485" s="44"/>
      <c r="ZA485" s="44"/>
      <c r="ZB485" s="44"/>
      <c r="ZC485" s="44"/>
      <c r="ZD485" s="44"/>
      <c r="ZE485" s="44"/>
      <c r="ZF485" s="44"/>
      <c r="ZG485" s="44"/>
      <c r="ZH485" s="44"/>
      <c r="ZI485" s="44"/>
      <c r="ZJ485" s="44"/>
      <c r="ZK485" s="44"/>
      <c r="ZL485" s="44"/>
      <c r="ZM485" s="44"/>
      <c r="ZN485" s="44"/>
      <c r="ZO485" s="44"/>
      <c r="ZP485" s="44"/>
      <c r="ZQ485" s="44"/>
      <c r="ZR485" s="44"/>
      <c r="ZS485" s="44"/>
      <c r="ZT485" s="44"/>
      <c r="ZU485" s="44"/>
      <c r="ZV485" s="44"/>
      <c r="ZW485" s="44"/>
      <c r="ZX485" s="44"/>
      <c r="ZY485" s="44"/>
      <c r="ZZ485" s="44"/>
      <c r="AAA485" s="44"/>
      <c r="AAB485" s="44"/>
      <c r="AAC485" s="44"/>
      <c r="AAD485" s="44"/>
      <c r="AAE485" s="44"/>
      <c r="AAF485" s="44"/>
      <c r="AAG485" s="44"/>
      <c r="AAH485" s="44"/>
      <c r="AAI485" s="44"/>
      <c r="AAJ485" s="44"/>
      <c r="AAK485" s="44"/>
      <c r="AAL485" s="44"/>
      <c r="AAM485" s="44"/>
      <c r="AAN485" s="44"/>
      <c r="AAO485" s="44"/>
      <c r="AAP485" s="44"/>
      <c r="AAQ485" s="44"/>
      <c r="AAR485" s="44"/>
      <c r="AAS485" s="44"/>
      <c r="AAT485" s="44"/>
      <c r="AAU485" s="44"/>
      <c r="AAV485" s="44"/>
      <c r="AAW485" s="44"/>
      <c r="AAX485" s="44"/>
      <c r="AAY485" s="44"/>
      <c r="AAZ485" s="44"/>
      <c r="ABA485" s="44"/>
      <c r="ABB485" s="44"/>
      <c r="ABC485" s="44"/>
      <c r="ABD485" s="44"/>
      <c r="ABE485" s="44"/>
      <c r="ABF485" s="44"/>
      <c r="ABG485" s="44"/>
      <c r="ABH485" s="44"/>
      <c r="ABI485" s="44"/>
      <c r="ABJ485" s="44"/>
      <c r="ABK485" s="44"/>
      <c r="ABL485" s="44"/>
      <c r="ABM485" s="44"/>
      <c r="ABN485" s="44"/>
      <c r="ABO485" s="44"/>
      <c r="ABP485" s="44"/>
      <c r="ABQ485" s="44"/>
      <c r="ABR485" s="44"/>
      <c r="ABS485" s="44"/>
      <c r="ABT485" s="44"/>
      <c r="ABU485" s="44"/>
      <c r="ABV485" s="44"/>
      <c r="ABW485" s="44"/>
      <c r="ABX485" s="44"/>
      <c r="ABY485" s="44"/>
      <c r="ABZ485" s="44"/>
      <c r="ACA485" s="44"/>
      <c r="ACB485" s="44"/>
      <c r="ACC485" s="44"/>
      <c r="ACD485" s="44"/>
      <c r="ACE485" s="44"/>
      <c r="ACF485" s="44"/>
      <c r="ACG485" s="44"/>
      <c r="ACH485" s="44"/>
      <c r="ACI485" s="44"/>
      <c r="ACJ485" s="44"/>
      <c r="ACK485" s="44"/>
      <c r="ACL485" s="44"/>
      <c r="ACM485" s="44"/>
      <c r="ACN485" s="44"/>
      <c r="ACO485" s="44"/>
      <c r="ACP485" s="44"/>
      <c r="ACQ485" s="44"/>
      <c r="ACR485" s="44"/>
      <c r="ACS485" s="44"/>
      <c r="ACT485" s="44"/>
      <c r="ACU485" s="44"/>
      <c r="ACV485" s="44"/>
      <c r="ACW485" s="44"/>
      <c r="ACX485" s="44"/>
      <c r="ACY485" s="44"/>
      <c r="ACZ485" s="44"/>
      <c r="ADA485" s="44"/>
      <c r="ADB485" s="44"/>
      <c r="ADC485" s="44"/>
      <c r="ADD485" s="44"/>
      <c r="ADE485" s="44"/>
      <c r="ADF485" s="44"/>
      <c r="ADG485" s="44"/>
      <c r="ADH485" s="44"/>
      <c r="ADI485" s="44"/>
      <c r="ADJ485" s="44"/>
      <c r="ADK485" s="44"/>
      <c r="ADL485" s="44"/>
      <c r="ADM485" s="44"/>
      <c r="ADN485" s="44"/>
      <c r="ADO485" s="44"/>
      <c r="ADP485" s="44"/>
      <c r="ADQ485" s="44"/>
      <c r="ADR485" s="44"/>
      <c r="ADS485" s="44"/>
      <c r="ADT485" s="44"/>
      <c r="ADU485" s="44"/>
      <c r="ADV485" s="44"/>
      <c r="ADW485" s="44"/>
      <c r="ADX485" s="44"/>
      <c r="ADY485" s="44"/>
      <c r="ADZ485" s="44"/>
      <c r="AEA485" s="44"/>
      <c r="AEB485" s="44"/>
      <c r="AEC485" s="44"/>
      <c r="AED485" s="44"/>
      <c r="AEE485" s="44"/>
      <c r="AEF485" s="44"/>
      <c r="AEG485" s="44"/>
      <c r="AEH485" s="44"/>
      <c r="AEI485" s="44"/>
      <c r="AEJ485" s="44"/>
      <c r="AEK485" s="44"/>
      <c r="AEL485" s="44"/>
      <c r="AEM485" s="44"/>
      <c r="AEN485" s="44"/>
      <c r="AEO485" s="44"/>
      <c r="AEP485" s="44"/>
      <c r="AEQ485" s="44"/>
      <c r="AER485" s="44"/>
      <c r="AES485" s="44"/>
      <c r="AET485" s="44"/>
      <c r="AEU485" s="44"/>
      <c r="AEV485" s="44"/>
      <c r="AEW485" s="44"/>
      <c r="AEX485" s="44"/>
      <c r="AEY485" s="44"/>
      <c r="AEZ485" s="44"/>
      <c r="AFA485" s="44"/>
      <c r="AFB485" s="44"/>
      <c r="AFC485" s="44"/>
      <c r="AFD485" s="44"/>
      <c r="AFE485" s="44"/>
      <c r="AFF485" s="44"/>
      <c r="AFG485" s="44"/>
      <c r="AFH485" s="44"/>
      <c r="AFI485" s="44"/>
      <c r="AFJ485" s="44"/>
      <c r="AFK485" s="44"/>
      <c r="AFL485" s="44"/>
      <c r="AFM485" s="44"/>
      <c r="AFN485" s="44"/>
      <c r="AFO485" s="44"/>
      <c r="AFP485" s="44"/>
      <c r="AFQ485" s="44"/>
      <c r="AFR485" s="44"/>
      <c r="AFS485" s="44"/>
      <c r="AFT485" s="44"/>
      <c r="AFU485" s="44"/>
      <c r="AFV485" s="44"/>
      <c r="AFW485" s="44"/>
      <c r="AFX485" s="44"/>
      <c r="AFY485" s="44"/>
      <c r="AFZ485" s="44"/>
      <c r="AGA485" s="44"/>
      <c r="AGB485" s="44"/>
      <c r="AGC485" s="44"/>
      <c r="AGD485" s="44"/>
      <c r="AGE485" s="44"/>
      <c r="AGF485" s="44"/>
      <c r="AGG485" s="44"/>
      <c r="AGH485" s="44"/>
      <c r="AGI485" s="44"/>
      <c r="AGJ485" s="44"/>
      <c r="AGK485" s="44"/>
      <c r="AGL485" s="44"/>
      <c r="AGM485" s="44"/>
      <c r="AGN485" s="44"/>
      <c r="AGO485" s="44"/>
      <c r="AGP485" s="44"/>
      <c r="AGQ485" s="44"/>
      <c r="AGR485" s="44"/>
      <c r="AGS485" s="44"/>
      <c r="AGT485" s="44"/>
      <c r="AGU485" s="44"/>
      <c r="AGV485" s="44"/>
      <c r="AGW485" s="44"/>
      <c r="AGX485" s="44"/>
      <c r="AGY485" s="44"/>
      <c r="AGZ485" s="44"/>
      <c r="AHA485" s="44"/>
      <c r="AHB485" s="44"/>
      <c r="AHC485" s="44"/>
      <c r="AHD485" s="44"/>
      <c r="AHE485" s="44"/>
      <c r="AHF485" s="44"/>
      <c r="AHG485" s="44"/>
      <c r="AHH485" s="44"/>
      <c r="AHI485" s="44"/>
      <c r="AHJ485" s="44"/>
      <c r="AHK485" s="44"/>
      <c r="AHL485" s="44"/>
      <c r="AHM485" s="44"/>
      <c r="AHN485" s="44"/>
      <c r="AHO485" s="44"/>
      <c r="AHP485" s="44"/>
      <c r="AHQ485" s="44"/>
      <c r="AHR485" s="44"/>
      <c r="AHS485" s="44"/>
      <c r="AHT485" s="44"/>
      <c r="AHU485" s="44"/>
      <c r="AHV485" s="44"/>
      <c r="AHW485" s="44"/>
      <c r="AHX485" s="44"/>
      <c r="AHY485" s="44"/>
      <c r="AHZ485" s="44"/>
      <c r="AIA485" s="44"/>
      <c r="AIB485" s="44"/>
      <c r="AIC485" s="44"/>
      <c r="AID485" s="44"/>
      <c r="AIE485" s="44"/>
      <c r="AIF485" s="44"/>
      <c r="AIG485" s="44"/>
      <c r="AIH485" s="44"/>
      <c r="AII485" s="44"/>
      <c r="AIJ485" s="44"/>
      <c r="AIK485" s="44"/>
      <c r="AIL485" s="44"/>
      <c r="AIM485" s="44"/>
      <c r="AIN485" s="44"/>
      <c r="AIO485" s="44"/>
      <c r="AIP485" s="44"/>
      <c r="AIQ485" s="44"/>
      <c r="AIR485" s="44"/>
      <c r="AIS485" s="44"/>
      <c r="AIT485" s="44"/>
      <c r="AIU485" s="44"/>
      <c r="AIV485" s="44"/>
      <c r="AIW485" s="44"/>
      <c r="AIX485" s="44"/>
      <c r="AIY485" s="44"/>
      <c r="AIZ485" s="44"/>
      <c r="AJA485" s="44"/>
      <c r="AJB485" s="44"/>
      <c r="AJC485" s="44"/>
      <c r="AJD485" s="44"/>
      <c r="AJE485" s="44"/>
      <c r="AJF485" s="44"/>
      <c r="AJG485" s="44"/>
      <c r="AJH485" s="44"/>
      <c r="AJI485" s="44"/>
      <c r="AJJ485" s="44"/>
      <c r="AJK485" s="44"/>
      <c r="AJL485" s="44"/>
      <c r="AJM485" s="44"/>
      <c r="AJN485" s="44"/>
      <c r="AJO485" s="44"/>
      <c r="AJP485" s="44"/>
      <c r="AJQ485" s="44"/>
      <c r="AJR485" s="44"/>
      <c r="AJS485" s="44"/>
      <c r="AJT485" s="44"/>
      <c r="AJU485" s="44"/>
      <c r="AJV485" s="44"/>
      <c r="AJW485" s="44"/>
      <c r="AJX485" s="44"/>
      <c r="AJY485" s="44"/>
      <c r="AJZ485" s="44"/>
      <c r="AKA485" s="44"/>
      <c r="AKB485" s="44"/>
      <c r="AKC485" s="44"/>
      <c r="AKD485" s="44"/>
      <c r="AKE485" s="44"/>
      <c r="AKF485" s="44"/>
      <c r="AKG485" s="44"/>
      <c r="AKH485" s="44"/>
      <c r="AKI485" s="44"/>
      <c r="AKJ485" s="44"/>
      <c r="AKK485" s="44"/>
      <c r="AKL485" s="44"/>
      <c r="AKM485" s="44"/>
      <c r="AKN485" s="44"/>
      <c r="AKO485" s="44"/>
      <c r="AKP485" s="44"/>
      <c r="AKQ485" s="44"/>
      <c r="AKR485" s="44"/>
      <c r="AKS485" s="44"/>
      <c r="AKT485" s="44"/>
      <c r="AKU485" s="44"/>
      <c r="AKV485" s="44"/>
      <c r="AKW485" s="44"/>
      <c r="AKX485" s="44"/>
      <c r="AKY485" s="44"/>
      <c r="AKZ485" s="44"/>
      <c r="ALA485" s="44"/>
      <c r="ALB485" s="44"/>
      <c r="ALC485" s="44"/>
      <c r="ALD485" s="44"/>
      <c r="ALE485" s="44"/>
      <c r="ALF485" s="44"/>
      <c r="ALG485" s="44"/>
      <c r="ALH485" s="44"/>
      <c r="ALI485" s="44"/>
      <c r="ALJ485" s="44"/>
      <c r="ALK485" s="44"/>
      <c r="ALL485" s="44"/>
      <c r="ALM485" s="44"/>
      <c r="ALN485" s="44"/>
      <c r="ALO485" s="44"/>
      <c r="ALP485" s="44"/>
      <c r="ALQ485" s="44"/>
      <c r="ALR485" s="44"/>
      <c r="ALS485" s="44"/>
      <c r="ALT485" s="44"/>
      <c r="ALU485" s="44"/>
      <c r="ALV485" s="44"/>
      <c r="ALW485" s="44"/>
      <c r="ALX485" s="44"/>
      <c r="ALY485" s="44"/>
      <c r="ALZ485" s="44"/>
      <c r="AMA485" s="44"/>
      <c r="AMB485" s="44"/>
      <c r="AMC485" s="44"/>
      <c r="AMD485" s="44"/>
      <c r="AME485" s="44"/>
      <c r="AMF485" s="44"/>
      <c r="AMG485" s="44"/>
      <c r="AMH485" s="44"/>
      <c r="AMI485" s="44"/>
      <c r="AMJ485" s="44"/>
      <c r="AMK485" s="44"/>
      <c r="AML485" s="44"/>
      <c r="AMM485" s="44"/>
      <c r="AMN485" s="44"/>
      <c r="AMO485" s="44"/>
      <c r="AMP485" s="44"/>
      <c r="AMQ485" s="44"/>
      <c r="AMR485" s="44"/>
      <c r="AMS485" s="44"/>
      <c r="AMT485" s="44"/>
      <c r="AMU485" s="44"/>
      <c r="AMV485" s="44"/>
      <c r="AMW485" s="44"/>
      <c r="AMX485" s="44"/>
      <c r="AMY485" s="44"/>
      <c r="AMZ485" s="44"/>
      <c r="ANA485" s="44"/>
      <c r="ANB485" s="44"/>
      <c r="ANC485" s="44"/>
      <c r="AND485" s="44"/>
      <c r="ANE485" s="44"/>
      <c r="ANF485" s="44"/>
      <c r="ANG485" s="44"/>
      <c r="ANH485" s="44"/>
      <c r="ANI485" s="44"/>
      <c r="ANJ485" s="44"/>
      <c r="ANK485" s="44"/>
      <c r="ANL485" s="44"/>
      <c r="ANM485" s="44"/>
      <c r="ANN485" s="44"/>
      <c r="ANO485" s="44"/>
      <c r="ANP485" s="44"/>
      <c r="ANQ485" s="44"/>
      <c r="ANR485" s="44"/>
      <c r="ANS485" s="44"/>
      <c r="ANT485" s="44"/>
      <c r="ANU485" s="44"/>
      <c r="ANV485" s="44"/>
      <c r="ANW485" s="44"/>
      <c r="ANX485" s="44"/>
      <c r="ANY485" s="44"/>
      <c r="ANZ485" s="44"/>
      <c r="AOA485" s="44"/>
      <c r="AOB485" s="44"/>
      <c r="AOC485" s="44"/>
      <c r="AOD485" s="44"/>
      <c r="AOE485" s="44"/>
      <c r="AOF485" s="44"/>
      <c r="AOG485" s="44"/>
      <c r="AOH485" s="44"/>
      <c r="AOI485" s="44"/>
      <c r="AOJ485" s="44"/>
      <c r="AOK485" s="44"/>
      <c r="AOL485" s="44"/>
      <c r="AOM485" s="44"/>
      <c r="AON485" s="44"/>
      <c r="AOO485" s="44"/>
      <c r="AOP485" s="44"/>
      <c r="AOQ485" s="44"/>
      <c r="AOR485" s="44"/>
      <c r="AOS485" s="44"/>
      <c r="AOT485" s="44"/>
      <c r="AOU485" s="44"/>
      <c r="AOV485" s="44"/>
      <c r="AOW485" s="44"/>
      <c r="AOX485" s="44"/>
      <c r="AOY485" s="44"/>
      <c r="AOZ485" s="44"/>
      <c r="APA485" s="44"/>
      <c r="APB485" s="44"/>
      <c r="APC485" s="44"/>
      <c r="APD485" s="44"/>
      <c r="APE485" s="44"/>
      <c r="APF485" s="44"/>
      <c r="APG485" s="44"/>
      <c r="APH485" s="44"/>
      <c r="API485" s="44"/>
      <c r="APJ485" s="44"/>
      <c r="APK485" s="44"/>
      <c r="APL485" s="44"/>
      <c r="APM485" s="44"/>
      <c r="APN485" s="44"/>
      <c r="APO485" s="44"/>
      <c r="APP485" s="44"/>
      <c r="APQ485" s="44"/>
      <c r="APR485" s="44"/>
      <c r="APS485" s="44"/>
      <c r="APT485" s="44"/>
      <c r="APU485" s="44"/>
      <c r="APV485" s="44"/>
      <c r="APW485" s="44"/>
      <c r="APX485" s="44"/>
      <c r="APY485" s="44"/>
      <c r="APZ485" s="44"/>
      <c r="AQA485" s="44"/>
      <c r="AQB485" s="44"/>
      <c r="AQC485" s="44"/>
      <c r="AQD485" s="44"/>
      <c r="AQE485" s="44"/>
      <c r="AQF485" s="44"/>
      <c r="AQG485" s="44"/>
      <c r="AQH485" s="44"/>
      <c r="AQI485" s="44"/>
      <c r="AQJ485" s="44"/>
      <c r="AQK485" s="44"/>
      <c r="AQL485" s="44"/>
      <c r="AQM485" s="44"/>
      <c r="AQN485" s="44"/>
      <c r="AQO485" s="44"/>
      <c r="AQP485" s="44"/>
      <c r="AQQ485" s="44"/>
      <c r="AQR485" s="44"/>
      <c r="AQS485" s="44"/>
      <c r="AQT485" s="44"/>
      <c r="AQU485" s="44"/>
      <c r="AQV485" s="44"/>
      <c r="AQW485" s="44"/>
      <c r="AQX485" s="44"/>
      <c r="AQY485" s="44"/>
      <c r="AQZ485" s="44"/>
      <c r="ARA485" s="44"/>
      <c r="ARB485" s="44"/>
      <c r="ARC485" s="44"/>
      <c r="ARD485" s="44"/>
      <c r="ARE485" s="44"/>
      <c r="ARF485" s="44"/>
      <c r="ARG485" s="44"/>
      <c r="ARH485" s="44"/>
      <c r="ARI485" s="44"/>
      <c r="ARJ485" s="44"/>
      <c r="ARK485" s="44"/>
      <c r="ARL485" s="44"/>
      <c r="ARM485" s="44"/>
      <c r="ARN485" s="44"/>
      <c r="ARO485" s="44"/>
      <c r="ARP485" s="44"/>
      <c r="ARQ485" s="44"/>
      <c r="ARR485" s="44"/>
      <c r="ARS485" s="44"/>
      <c r="ART485" s="44"/>
      <c r="ARU485" s="44"/>
      <c r="ARV485" s="44"/>
      <c r="ARW485" s="44"/>
      <c r="ARX485" s="44"/>
      <c r="ARY485" s="44"/>
      <c r="ARZ485" s="44"/>
      <c r="ASA485" s="44"/>
      <c r="ASB485" s="44"/>
      <c r="ASC485" s="44"/>
      <c r="ASD485" s="44"/>
      <c r="ASE485" s="44"/>
      <c r="ASF485" s="44"/>
      <c r="ASG485" s="44"/>
      <c r="ASH485" s="44"/>
      <c r="ASI485" s="44"/>
      <c r="ASJ485" s="44"/>
      <c r="ASK485" s="44"/>
      <c r="ASL485" s="44"/>
      <c r="ASM485" s="44"/>
      <c r="ASN485" s="44"/>
      <c r="ASO485" s="44"/>
      <c r="ASP485" s="44"/>
      <c r="ASQ485" s="44"/>
      <c r="ASR485" s="44"/>
      <c r="ASS485" s="44"/>
      <c r="AST485" s="44"/>
      <c r="ASU485" s="44"/>
      <c r="ASV485" s="44"/>
      <c r="ASW485" s="44"/>
      <c r="ASX485" s="44"/>
      <c r="ASY485" s="44"/>
      <c r="ASZ485" s="44"/>
      <c r="ATA485" s="44"/>
      <c r="ATB485" s="44"/>
      <c r="ATC485" s="44"/>
      <c r="ATD485" s="44"/>
      <c r="ATE485" s="44"/>
      <c r="ATF485" s="44"/>
      <c r="ATG485" s="44"/>
      <c r="ATH485" s="44"/>
      <c r="ATI485" s="44"/>
      <c r="ATJ485" s="44"/>
      <c r="ATK485" s="44"/>
      <c r="ATL485" s="44"/>
      <c r="ATM485" s="44"/>
      <c r="ATN485" s="44"/>
      <c r="ATO485" s="44"/>
      <c r="ATP485" s="44"/>
      <c r="ATQ485" s="44"/>
      <c r="ATR485" s="44"/>
      <c r="ATS485" s="44"/>
      <c r="ATT485" s="44"/>
      <c r="ATU485" s="44"/>
      <c r="ATV485" s="44"/>
      <c r="ATW485" s="44"/>
      <c r="ATX485" s="44"/>
      <c r="ATY485" s="44"/>
      <c r="ATZ485" s="44"/>
      <c r="AUA485" s="44"/>
      <c r="AUB485" s="44"/>
      <c r="AUC485" s="44"/>
      <c r="AUD485" s="44"/>
      <c r="AUE485" s="44"/>
      <c r="AUF485" s="44"/>
      <c r="AUG485" s="44"/>
      <c r="AUH485" s="44"/>
      <c r="AUI485" s="44"/>
      <c r="AUJ485" s="44"/>
      <c r="AUK485" s="44"/>
      <c r="AUL485" s="44"/>
      <c r="AUM485" s="44"/>
      <c r="AUN485" s="44"/>
      <c r="AUO485" s="44"/>
      <c r="AUP485" s="44"/>
      <c r="AUQ485" s="44"/>
      <c r="AUR485" s="44"/>
      <c r="AUS485" s="44"/>
      <c r="AUT485" s="44"/>
      <c r="AUU485" s="44"/>
      <c r="AUV485" s="44"/>
      <c r="AUW485" s="44"/>
      <c r="AUX485" s="44"/>
      <c r="AUY485" s="44"/>
      <c r="AUZ485" s="44"/>
      <c r="AVA485" s="44"/>
      <c r="AVB485" s="44"/>
      <c r="AVC485" s="44"/>
      <c r="AVD485" s="44"/>
      <c r="AVE485" s="44"/>
      <c r="AVF485" s="44"/>
      <c r="AVG485" s="44"/>
      <c r="AVH485" s="44"/>
      <c r="AVI485" s="44"/>
      <c r="AVJ485" s="44"/>
      <c r="AVK485" s="44"/>
      <c r="AVL485" s="44"/>
      <c r="AVM485" s="44"/>
      <c r="AVN485" s="44"/>
      <c r="AVO485" s="44"/>
      <c r="AVP485" s="44"/>
      <c r="AVQ485" s="44"/>
      <c r="AVR485" s="44"/>
      <c r="AVS485" s="44"/>
      <c r="AVT485" s="44"/>
      <c r="AVU485" s="44"/>
      <c r="AVV485" s="44"/>
      <c r="AVW485" s="44"/>
      <c r="AVX485" s="44"/>
      <c r="AVY485" s="44"/>
      <c r="AVZ485" s="44"/>
      <c r="AWA485" s="44"/>
      <c r="AWB485" s="44"/>
      <c r="AWC485" s="44"/>
      <c r="AWD485" s="44"/>
      <c r="AWE485" s="44"/>
      <c r="AWF485" s="44"/>
      <c r="AWG485" s="44"/>
      <c r="AWH485" s="44"/>
      <c r="AWI485" s="44"/>
      <c r="AWJ485" s="44"/>
      <c r="AWK485" s="44"/>
      <c r="AWL485" s="44"/>
      <c r="AWM485" s="44"/>
      <c r="AWN485" s="44"/>
      <c r="AWO485" s="44"/>
      <c r="AWP485" s="44"/>
      <c r="AWQ485" s="44"/>
      <c r="AWR485" s="44"/>
      <c r="AWS485" s="44"/>
      <c r="AWT485" s="44"/>
      <c r="AWU485" s="44"/>
      <c r="AWV485" s="44"/>
      <c r="AWW485" s="44"/>
      <c r="AWX485" s="44"/>
      <c r="AWY485" s="44"/>
      <c r="AWZ485" s="44"/>
      <c r="AXA485" s="44"/>
      <c r="AXB485" s="44"/>
      <c r="AXC485" s="44"/>
      <c r="AXD485" s="44"/>
      <c r="AXE485" s="44"/>
      <c r="AXF485" s="44"/>
      <c r="AXG485" s="44"/>
      <c r="AXH485" s="44"/>
      <c r="AXI485" s="44"/>
      <c r="AXJ485" s="44"/>
      <c r="AXK485" s="44"/>
      <c r="AXL485" s="44"/>
      <c r="AXM485" s="44"/>
      <c r="AXN485" s="44"/>
      <c r="AXO485" s="44"/>
      <c r="AXP485" s="44"/>
      <c r="AXQ485" s="44"/>
      <c r="AXR485" s="44"/>
      <c r="AXS485" s="44"/>
      <c r="AXT485" s="44"/>
      <c r="AXU485" s="44"/>
      <c r="AXV485" s="44"/>
      <c r="AXW485" s="44"/>
      <c r="AXX485" s="44"/>
      <c r="AXY485" s="44"/>
      <c r="AXZ485" s="44"/>
      <c r="AYA485" s="44"/>
      <c r="AYB485" s="44"/>
      <c r="AYC485" s="44"/>
      <c r="AYD485" s="44"/>
      <c r="AYE485" s="44"/>
      <c r="AYF485" s="44"/>
      <c r="AYG485" s="44"/>
      <c r="AYH485" s="44"/>
      <c r="AYI485" s="44"/>
      <c r="AYJ485" s="44"/>
      <c r="AYK485" s="44"/>
      <c r="AYL485" s="44"/>
      <c r="AYM485" s="44"/>
      <c r="AYN485" s="44"/>
      <c r="AYO485" s="44"/>
      <c r="AYP485" s="44"/>
      <c r="AYQ485" s="44"/>
      <c r="AYR485" s="44"/>
      <c r="AYS485" s="44"/>
      <c r="AYT485" s="44"/>
      <c r="AYU485" s="44"/>
      <c r="AYV485" s="44"/>
      <c r="AYW485" s="44"/>
      <c r="AYX485" s="44"/>
      <c r="AYY485" s="44"/>
      <c r="AYZ485" s="44"/>
      <c r="AZA485" s="44"/>
      <c r="AZB485" s="44"/>
      <c r="AZC485" s="44"/>
      <c r="AZD485" s="44"/>
      <c r="AZE485" s="44"/>
      <c r="AZF485" s="44"/>
      <c r="AZG485" s="44"/>
      <c r="AZH485" s="44"/>
      <c r="AZI485" s="44"/>
      <c r="AZJ485" s="44"/>
      <c r="AZK485" s="44"/>
      <c r="AZL485" s="44"/>
      <c r="AZM485" s="44"/>
      <c r="AZN485" s="44"/>
      <c r="AZO485" s="44"/>
      <c r="AZP485" s="44"/>
      <c r="AZQ485" s="44"/>
      <c r="AZR485" s="44"/>
      <c r="AZS485" s="44"/>
      <c r="AZT485" s="44"/>
      <c r="AZU485" s="44"/>
      <c r="AZV485" s="44"/>
      <c r="AZW485" s="44"/>
      <c r="AZX485" s="44"/>
      <c r="AZY485" s="44"/>
      <c r="AZZ485" s="44"/>
      <c r="BAA485" s="44"/>
      <c r="BAB485" s="44"/>
      <c r="BAC485" s="44"/>
      <c r="BAD485" s="44"/>
      <c r="BAE485" s="44"/>
      <c r="BAF485" s="44"/>
      <c r="BAG485" s="44"/>
      <c r="BAH485" s="44"/>
      <c r="BAI485" s="44"/>
      <c r="BAJ485" s="44"/>
      <c r="BAK485" s="44"/>
      <c r="BAL485" s="44"/>
      <c r="BAM485" s="44"/>
      <c r="BAN485" s="44"/>
      <c r="BAO485" s="44"/>
      <c r="BAP485" s="44"/>
      <c r="BAQ485" s="44"/>
      <c r="BAR485" s="44"/>
      <c r="BAS485" s="44"/>
      <c r="BAT485" s="44"/>
      <c r="BAU485" s="44"/>
      <c r="BAV485" s="44"/>
      <c r="BAW485" s="44"/>
      <c r="BAX485" s="44"/>
      <c r="BAY485" s="44"/>
      <c r="BAZ485" s="44"/>
      <c r="BBA485" s="44"/>
      <c r="BBB485" s="44"/>
      <c r="BBC485" s="44"/>
      <c r="BBD485" s="44"/>
      <c r="BBE485" s="44"/>
      <c r="BBF485" s="44"/>
      <c r="BBG485" s="44"/>
      <c r="BBH485" s="44"/>
      <c r="BBI485" s="44"/>
      <c r="BBJ485" s="44"/>
      <c r="BBK485" s="44"/>
      <c r="BBL485" s="44"/>
      <c r="BBM485" s="44"/>
      <c r="BBN485" s="44"/>
      <c r="BBO485" s="44"/>
      <c r="BBP485" s="44"/>
      <c r="BBQ485" s="44"/>
      <c r="BBR485" s="44"/>
      <c r="BBS485" s="44"/>
      <c r="BBT485" s="44"/>
      <c r="BBU485" s="44"/>
      <c r="BBV485" s="44"/>
      <c r="BBW485" s="44"/>
      <c r="BBX485" s="44"/>
      <c r="BBY485" s="44"/>
      <c r="BBZ485" s="44"/>
      <c r="BCA485" s="44"/>
      <c r="BCB485" s="44"/>
      <c r="BCC485" s="44"/>
      <c r="BCD485" s="44"/>
      <c r="BCE485" s="44"/>
      <c r="BCF485" s="44"/>
      <c r="BCG485" s="44"/>
      <c r="BCH485" s="44"/>
      <c r="BCI485" s="44"/>
      <c r="BCJ485" s="44"/>
      <c r="BCK485" s="44"/>
      <c r="BCL485" s="44"/>
      <c r="BCM485" s="44"/>
      <c r="BCN485" s="44"/>
      <c r="BCO485" s="44"/>
      <c r="BCP485" s="44"/>
      <c r="BCQ485" s="44"/>
      <c r="BCR485" s="44"/>
      <c r="BCS485" s="44"/>
      <c r="BCT485" s="44"/>
      <c r="BCU485" s="44"/>
      <c r="BCV485" s="44"/>
      <c r="BCW485" s="44"/>
      <c r="BCX485" s="44"/>
      <c r="BCY485" s="44"/>
      <c r="BCZ485" s="44"/>
      <c r="BDA485" s="44"/>
      <c r="BDB485" s="44"/>
      <c r="BDC485" s="44"/>
      <c r="BDD485" s="44"/>
      <c r="BDE485" s="44"/>
      <c r="BDF485" s="44"/>
      <c r="BDG485" s="44"/>
      <c r="BDH485" s="44"/>
      <c r="BDI485" s="44"/>
      <c r="BDJ485" s="44"/>
      <c r="BDK485" s="44"/>
      <c r="BDL485" s="44"/>
      <c r="BDM485" s="44"/>
      <c r="BDN485" s="44"/>
      <c r="BDO485" s="44"/>
      <c r="BDP485" s="44"/>
      <c r="BDQ485" s="44"/>
      <c r="BDR485" s="44"/>
      <c r="BDS485" s="44"/>
      <c r="BDT485" s="44"/>
      <c r="BDU485" s="44"/>
      <c r="BDV485" s="44"/>
      <c r="BDW485" s="44"/>
      <c r="BDX485" s="44"/>
      <c r="BDY485" s="44"/>
      <c r="BDZ485" s="44"/>
      <c r="BEA485" s="44"/>
      <c r="BEB485" s="44"/>
      <c r="BEC485" s="44"/>
      <c r="BED485" s="44"/>
      <c r="BEE485" s="44"/>
      <c r="BEF485" s="44"/>
      <c r="BEG485" s="44"/>
      <c r="BEH485" s="44"/>
      <c r="BEI485" s="44"/>
      <c r="BEJ485" s="44"/>
      <c r="BEK485" s="44"/>
      <c r="BEL485" s="44"/>
      <c r="BEM485" s="44"/>
      <c r="BEN485" s="44"/>
      <c r="BEO485" s="44"/>
      <c r="BEP485" s="44"/>
      <c r="BEQ485" s="44"/>
      <c r="BER485" s="44"/>
      <c r="BES485" s="44"/>
      <c r="BET485" s="44"/>
      <c r="BEU485" s="44"/>
      <c r="BEV485" s="44"/>
      <c r="BEW485" s="44"/>
      <c r="BEX485" s="44"/>
      <c r="BEY485" s="44"/>
      <c r="BEZ485" s="44"/>
      <c r="BFA485" s="44"/>
      <c r="BFB485" s="44"/>
      <c r="BFC485" s="44"/>
      <c r="BFD485" s="44"/>
      <c r="BFE485" s="44"/>
      <c r="BFF485" s="44"/>
      <c r="BFG485" s="44"/>
      <c r="BFH485" s="44"/>
      <c r="BFI485" s="44"/>
      <c r="BFJ485" s="44"/>
      <c r="BFK485" s="44"/>
      <c r="BFL485" s="44"/>
      <c r="BFM485" s="44"/>
      <c r="BFN485" s="44"/>
      <c r="BFO485" s="44"/>
      <c r="BFP485" s="44"/>
      <c r="BFQ485" s="44"/>
      <c r="BFR485" s="44"/>
      <c r="BFS485" s="44"/>
      <c r="BFT485" s="44"/>
      <c r="BFU485" s="44"/>
      <c r="BFV485" s="44"/>
      <c r="BFW485" s="44"/>
      <c r="BFX485" s="44"/>
      <c r="BFY485" s="44"/>
      <c r="BFZ485" s="44"/>
      <c r="BGA485" s="44"/>
      <c r="BGB485" s="44"/>
      <c r="BGC485" s="44"/>
      <c r="BGD485" s="44"/>
      <c r="BGE485" s="44"/>
      <c r="BGF485" s="44"/>
      <c r="BGG485" s="44"/>
      <c r="BGH485" s="44"/>
      <c r="BGI485" s="44"/>
      <c r="BGJ485" s="44"/>
      <c r="BGK485" s="44"/>
      <c r="BGL485" s="44"/>
      <c r="BGM485" s="44"/>
      <c r="BGN485" s="44"/>
      <c r="BGO485" s="44"/>
      <c r="BGP485" s="44"/>
      <c r="BGQ485" s="44"/>
      <c r="BGR485" s="44"/>
      <c r="BGS485" s="44"/>
      <c r="BGT485" s="44"/>
      <c r="BGU485" s="44"/>
      <c r="BGV485" s="44"/>
      <c r="BGW485" s="44"/>
      <c r="BGX485" s="44"/>
      <c r="BGY485" s="44"/>
      <c r="BGZ485" s="44"/>
      <c r="BHA485" s="44"/>
      <c r="BHB485" s="44"/>
      <c r="BHC485" s="44"/>
      <c r="BHD485" s="44"/>
      <c r="BHE485" s="44"/>
      <c r="BHF485" s="44"/>
      <c r="BHG485" s="44"/>
      <c r="BHH485" s="44"/>
      <c r="BHI485" s="44"/>
      <c r="BHJ485" s="44"/>
      <c r="BHK485" s="44"/>
      <c r="BHL485" s="44"/>
      <c r="BHM485" s="44"/>
      <c r="BHN485" s="44"/>
      <c r="BHO485" s="44"/>
      <c r="BHP485" s="44"/>
      <c r="BHQ485" s="44"/>
      <c r="BHR485" s="44"/>
      <c r="BHS485" s="44"/>
      <c r="BHT485" s="44"/>
      <c r="BHU485" s="44"/>
      <c r="BHV485" s="44"/>
      <c r="BHW485" s="44"/>
      <c r="BHX485" s="44"/>
      <c r="BHY485" s="44"/>
      <c r="BHZ485" s="44"/>
      <c r="BIA485" s="44"/>
      <c r="BIB485" s="44"/>
      <c r="BIC485" s="44"/>
      <c r="BID485" s="44"/>
      <c r="BIE485" s="44"/>
      <c r="BIF485" s="44"/>
      <c r="BIG485" s="44"/>
      <c r="BIH485" s="44"/>
      <c r="BII485" s="44"/>
      <c r="BIJ485" s="44"/>
      <c r="BIK485" s="44"/>
      <c r="BIL485" s="44"/>
      <c r="BIM485" s="44"/>
      <c r="BIN485" s="44"/>
      <c r="BIO485" s="44"/>
      <c r="BIP485" s="44"/>
      <c r="BIQ485" s="44"/>
      <c r="BIR485" s="44"/>
      <c r="BIS485" s="44"/>
      <c r="BIT485" s="44"/>
      <c r="BIU485" s="44"/>
      <c r="BIV485" s="44"/>
      <c r="BIW485" s="44"/>
      <c r="BIX485" s="44"/>
      <c r="BIY485" s="44"/>
      <c r="BIZ485" s="44"/>
      <c r="BJA485" s="44"/>
      <c r="BJB485" s="44"/>
      <c r="BJC485" s="44"/>
      <c r="BJD485" s="44"/>
      <c r="BJE485" s="44"/>
      <c r="BJF485" s="44"/>
      <c r="BJG485" s="44"/>
      <c r="BJH485" s="44"/>
      <c r="BJI485" s="44"/>
      <c r="BJJ485" s="44"/>
      <c r="BJK485" s="44"/>
      <c r="BJL485" s="44"/>
      <c r="BJM485" s="44"/>
      <c r="BJN485" s="44"/>
      <c r="BJO485" s="44"/>
      <c r="BJP485" s="44"/>
      <c r="BJQ485" s="44"/>
      <c r="BJR485" s="44"/>
      <c r="BJS485" s="44"/>
      <c r="BJT485" s="44"/>
      <c r="BJU485" s="44"/>
      <c r="BJV485" s="44"/>
      <c r="BJW485" s="44"/>
      <c r="BJX485" s="44"/>
      <c r="BJY485" s="44"/>
      <c r="BJZ485" s="44"/>
      <c r="BKA485" s="44"/>
      <c r="BKB485" s="44"/>
      <c r="BKC485" s="44"/>
      <c r="BKD485" s="44"/>
      <c r="BKE485" s="44"/>
      <c r="BKF485" s="44"/>
      <c r="BKG485" s="44"/>
      <c r="BKH485" s="44"/>
      <c r="BKI485" s="44"/>
      <c r="BKJ485" s="44"/>
      <c r="BKK485" s="44"/>
      <c r="BKL485" s="44"/>
      <c r="BKM485" s="44"/>
      <c r="BKN485" s="44"/>
      <c r="BKO485" s="44"/>
      <c r="BKP485" s="44"/>
      <c r="BKQ485" s="44"/>
      <c r="BKR485" s="44"/>
      <c r="BKS485" s="44"/>
      <c r="BKT485" s="44"/>
      <c r="BKU485" s="44"/>
      <c r="BKV485" s="44"/>
      <c r="BKW485" s="44"/>
      <c r="BKX485" s="44"/>
      <c r="BKY485" s="44"/>
      <c r="BKZ485" s="44"/>
      <c r="BLA485" s="44"/>
      <c r="BLB485" s="44"/>
      <c r="BLC485" s="44"/>
      <c r="BLD485" s="44"/>
      <c r="BLE485" s="44"/>
      <c r="BLF485" s="44"/>
      <c r="BLG485" s="44"/>
      <c r="BLH485" s="44"/>
      <c r="BLI485" s="44"/>
      <c r="BLJ485" s="44"/>
      <c r="BLK485" s="44"/>
      <c r="BLL485" s="44"/>
      <c r="BLM485" s="44"/>
      <c r="BLN485" s="44"/>
      <c r="BLO485" s="44"/>
      <c r="BLP485" s="44"/>
      <c r="BLQ485" s="44"/>
      <c r="BLR485" s="44"/>
      <c r="BLS485" s="44"/>
      <c r="BLT485" s="44"/>
      <c r="BLU485" s="44"/>
      <c r="BLV485" s="44"/>
      <c r="BLW485" s="44"/>
      <c r="BLX485" s="44"/>
      <c r="BLY485" s="44"/>
      <c r="BLZ485" s="44"/>
      <c r="BMA485" s="44"/>
      <c r="BMB485" s="44"/>
      <c r="BMC485" s="44"/>
      <c r="BMD485" s="44"/>
      <c r="BME485" s="44"/>
      <c r="BMF485" s="44"/>
      <c r="BMG485" s="44"/>
      <c r="BMH485" s="44"/>
      <c r="BMI485" s="44"/>
      <c r="BMJ485" s="44"/>
      <c r="BMK485" s="44"/>
      <c r="BML485" s="44"/>
      <c r="BMM485" s="44"/>
      <c r="BMN485" s="44"/>
      <c r="BMO485" s="44"/>
      <c r="BMP485" s="44"/>
      <c r="BMQ485" s="44"/>
      <c r="BMR485" s="44"/>
      <c r="BMS485" s="44"/>
      <c r="BMT485" s="44"/>
      <c r="BMU485" s="44"/>
      <c r="BMV485" s="44"/>
      <c r="BMW485" s="44"/>
      <c r="BMX485" s="44"/>
      <c r="BMY485" s="44"/>
      <c r="BMZ485" s="44"/>
      <c r="BNA485" s="44"/>
      <c r="BNB485" s="44"/>
      <c r="BNC485" s="44"/>
      <c r="BND485" s="44"/>
      <c r="BNE485" s="44"/>
      <c r="BNF485" s="44"/>
      <c r="BNG485" s="44"/>
      <c r="BNH485" s="44"/>
      <c r="BNI485" s="44"/>
      <c r="BNJ485" s="44"/>
      <c r="BNK485" s="44"/>
      <c r="BNL485" s="44"/>
      <c r="BNM485" s="44"/>
      <c r="BNN485" s="44"/>
      <c r="BNO485" s="44"/>
      <c r="BNP485" s="44"/>
      <c r="BNQ485" s="44"/>
      <c r="BNR485" s="44"/>
      <c r="BNS485" s="44"/>
      <c r="BNT485" s="44"/>
      <c r="BNU485" s="44"/>
      <c r="BNV485" s="44"/>
      <c r="BNW485" s="44"/>
      <c r="BNX485" s="44"/>
      <c r="BNY485" s="44"/>
      <c r="BNZ485" s="44"/>
      <c r="BOA485" s="44"/>
      <c r="BOB485" s="44"/>
      <c r="BOC485" s="44"/>
      <c r="BOD485" s="44"/>
      <c r="BOE485" s="44"/>
      <c r="BOF485" s="44"/>
      <c r="BOG485" s="44"/>
      <c r="BOH485" s="44"/>
      <c r="BOI485" s="44"/>
      <c r="BOJ485" s="44"/>
      <c r="BOK485" s="44"/>
      <c r="BOL485" s="44"/>
      <c r="BOM485" s="44"/>
      <c r="BON485" s="44"/>
      <c r="BOO485" s="44"/>
      <c r="BOP485" s="44"/>
      <c r="BOQ485" s="44"/>
      <c r="BOR485" s="44"/>
      <c r="BOS485" s="44"/>
      <c r="BOT485" s="44"/>
      <c r="BOU485" s="44"/>
      <c r="BOV485" s="44"/>
      <c r="BOW485" s="44"/>
      <c r="BOX485" s="44"/>
      <c r="BOY485" s="44"/>
      <c r="BOZ485" s="44"/>
      <c r="BPA485" s="44"/>
      <c r="BPB485" s="44"/>
      <c r="BPC485" s="44"/>
      <c r="BPD485" s="44"/>
      <c r="BPE485" s="44"/>
      <c r="BPF485" s="44"/>
      <c r="BPG485" s="44"/>
      <c r="BPH485" s="44"/>
      <c r="BPI485" s="44"/>
      <c r="BPJ485" s="44"/>
      <c r="BPK485" s="44"/>
      <c r="BPL485" s="44"/>
      <c r="BPM485" s="44"/>
      <c r="BPN485" s="44"/>
      <c r="BPO485" s="44"/>
      <c r="BPP485" s="44"/>
      <c r="BPQ485" s="44"/>
      <c r="BPR485" s="44"/>
      <c r="BPS485" s="44"/>
      <c r="BPT485" s="44"/>
      <c r="BPU485" s="44"/>
      <c r="BPV485" s="44"/>
      <c r="BPW485" s="44"/>
      <c r="BPX485" s="44"/>
      <c r="BPY485" s="44"/>
      <c r="BPZ485" s="44"/>
      <c r="BQA485" s="44"/>
      <c r="BQB485" s="44"/>
      <c r="BQC485" s="44"/>
      <c r="BQD485" s="44"/>
      <c r="BQE485" s="44"/>
      <c r="BQF485" s="44"/>
      <c r="BQG485" s="44"/>
      <c r="BQH485" s="44"/>
      <c r="BQI485" s="44"/>
      <c r="BQJ485" s="44"/>
      <c r="BQK485" s="44"/>
      <c r="BQL485" s="44"/>
      <c r="BQM485" s="44"/>
      <c r="BQN485" s="44"/>
      <c r="BQO485" s="44"/>
      <c r="BQP485" s="44"/>
      <c r="BQQ485" s="44"/>
      <c r="BQR485" s="44"/>
      <c r="BQS485" s="44"/>
      <c r="BQT485" s="44"/>
      <c r="BQU485" s="44"/>
      <c r="BQV485" s="44"/>
      <c r="BQW485" s="44"/>
      <c r="BQX485" s="44"/>
      <c r="BQY485" s="44"/>
      <c r="BQZ485" s="44"/>
      <c r="BRA485" s="44"/>
      <c r="BRB485" s="44"/>
      <c r="BRC485" s="44"/>
      <c r="BRD485" s="44"/>
      <c r="BRE485" s="44"/>
      <c r="BRF485" s="44"/>
      <c r="BRG485" s="44"/>
      <c r="BRH485" s="44"/>
      <c r="BRI485" s="44"/>
      <c r="BRJ485" s="44"/>
      <c r="BRK485" s="44"/>
      <c r="BRL485" s="44"/>
      <c r="BRM485" s="44"/>
      <c r="BRN485" s="44"/>
      <c r="BRO485" s="44"/>
      <c r="BRP485" s="44"/>
      <c r="BRQ485" s="44"/>
      <c r="BRR485" s="44"/>
      <c r="BRS485" s="44"/>
      <c r="BRT485" s="44"/>
      <c r="BRU485" s="44"/>
      <c r="BRV485" s="44"/>
      <c r="BRW485" s="44"/>
      <c r="BRX485" s="44"/>
      <c r="BRY485" s="44"/>
      <c r="BRZ485" s="44"/>
    </row>
    <row r="486" spans="1:1846" s="45" customFormat="1" x14ac:dyDescent="0.3">
      <c r="A486" s="812"/>
      <c r="B486" s="812"/>
      <c r="C486" s="328" t="s">
        <v>664</v>
      </c>
      <c r="D486" s="328"/>
      <c r="E486" s="542"/>
      <c r="F486" s="328"/>
      <c r="G486" s="393" t="s">
        <v>665</v>
      </c>
      <c r="H486" s="348">
        <f>H487+H491</f>
        <v>106257484.8</v>
      </c>
      <c r="I486" s="349">
        <f t="shared" ref="I486:K486" si="296">I487+I491</f>
        <v>63216666</v>
      </c>
      <c r="J486" s="349">
        <f t="shared" si="296"/>
        <v>63216666</v>
      </c>
      <c r="K486" s="349">
        <f t="shared" si="296"/>
        <v>63216666</v>
      </c>
      <c r="L486" s="617"/>
      <c r="M486" s="715">
        <v>0</v>
      </c>
      <c r="N486" s="370">
        <v>0</v>
      </c>
      <c r="O486" s="370">
        <v>0</v>
      </c>
      <c r="P486" s="370">
        <v>0</v>
      </c>
      <c r="Q486" s="648"/>
      <c r="R486" s="623">
        <v>0</v>
      </c>
      <c r="S486" s="483">
        <v>0</v>
      </c>
      <c r="T486" s="483">
        <v>0</v>
      </c>
      <c r="U486" s="483">
        <v>0</v>
      </c>
      <c r="V486" s="640"/>
      <c r="W486" s="497">
        <f>H486+M486+R486</f>
        <v>106257484.8</v>
      </c>
      <c r="X486" s="19">
        <f t="shared" ref="X486:Z488" si="297">I486+N486+S486</f>
        <v>63216666</v>
      </c>
      <c r="Y486" s="19">
        <f t="shared" si="297"/>
        <v>63216666</v>
      </c>
      <c r="Z486" s="155">
        <f t="shared" si="297"/>
        <v>63216666</v>
      </c>
      <c r="AA486" s="897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  <c r="CT486" s="44"/>
      <c r="CU486" s="44"/>
      <c r="CV486" s="44"/>
      <c r="CW486" s="44"/>
      <c r="CX486" s="44"/>
      <c r="CY486" s="44"/>
      <c r="CZ486" s="44"/>
      <c r="DA486" s="44"/>
      <c r="DB486" s="44"/>
      <c r="DC486" s="44"/>
      <c r="DD486" s="44"/>
      <c r="DE486" s="44"/>
      <c r="DF486" s="44"/>
      <c r="DG486" s="44"/>
      <c r="DH486" s="44"/>
      <c r="DI486" s="44"/>
      <c r="DJ486" s="44"/>
      <c r="DK486" s="44"/>
      <c r="DL486" s="44"/>
      <c r="DM486" s="44"/>
      <c r="DN486" s="44"/>
      <c r="DO486" s="44"/>
      <c r="DP486" s="44"/>
      <c r="DQ486" s="44"/>
      <c r="DR486" s="44"/>
      <c r="DS486" s="44"/>
      <c r="DT486" s="44"/>
      <c r="DU486" s="44"/>
      <c r="DV486" s="44"/>
      <c r="DW486" s="44"/>
      <c r="DX486" s="44"/>
      <c r="DY486" s="44"/>
      <c r="DZ486" s="44"/>
      <c r="EA486" s="44"/>
      <c r="EB486" s="44"/>
      <c r="EC486" s="44"/>
      <c r="ED486" s="44"/>
      <c r="EE486" s="44"/>
      <c r="EF486" s="44"/>
      <c r="EG486" s="44"/>
      <c r="EH486" s="44"/>
      <c r="EI486" s="44"/>
      <c r="EJ486" s="44"/>
      <c r="EK486" s="44"/>
      <c r="EL486" s="44"/>
      <c r="EM486" s="44"/>
      <c r="EN486" s="44"/>
      <c r="EO486" s="44"/>
      <c r="EP486" s="44"/>
      <c r="EQ486" s="44"/>
      <c r="ER486" s="44"/>
      <c r="ES486" s="44"/>
      <c r="ET486" s="44"/>
      <c r="EU486" s="44"/>
      <c r="EV486" s="44"/>
      <c r="EW486" s="44"/>
      <c r="EX486" s="44"/>
      <c r="EY486" s="44"/>
      <c r="EZ486" s="44"/>
      <c r="FA486" s="44"/>
      <c r="FB486" s="44"/>
      <c r="FC486" s="44"/>
      <c r="FD486" s="44"/>
      <c r="FE486" s="44"/>
      <c r="FF486" s="44"/>
      <c r="FG486" s="44"/>
      <c r="FH486" s="44"/>
      <c r="FI486" s="44"/>
      <c r="FJ486" s="44"/>
      <c r="FK486" s="44"/>
      <c r="FL486" s="44"/>
      <c r="FM486" s="44"/>
      <c r="FN486" s="44"/>
      <c r="FO486" s="44"/>
      <c r="FP486" s="44"/>
      <c r="FQ486" s="44"/>
      <c r="FR486" s="44"/>
      <c r="FS486" s="44"/>
      <c r="FT486" s="44"/>
      <c r="FU486" s="44"/>
      <c r="FV486" s="44"/>
      <c r="FW486" s="44"/>
      <c r="FX486" s="44"/>
      <c r="FY486" s="44"/>
      <c r="FZ486" s="44"/>
      <c r="GA486" s="44"/>
      <c r="GB486" s="44"/>
      <c r="GC486" s="44"/>
      <c r="GD486" s="44"/>
      <c r="GE486" s="44"/>
      <c r="GF486" s="44"/>
      <c r="GG486" s="44"/>
      <c r="GH486" s="44"/>
      <c r="GI486" s="44"/>
      <c r="GJ486" s="44"/>
      <c r="GK486" s="44"/>
      <c r="GL486" s="44"/>
      <c r="GM486" s="44"/>
      <c r="GN486" s="44"/>
      <c r="GO486" s="44"/>
      <c r="GP486" s="44"/>
      <c r="GQ486" s="44"/>
      <c r="GR486" s="44"/>
      <c r="GS486" s="44"/>
      <c r="GT486" s="44"/>
      <c r="GU486" s="44"/>
      <c r="GV486" s="44"/>
      <c r="GW486" s="44"/>
      <c r="GX486" s="44"/>
      <c r="GY486" s="44"/>
      <c r="GZ486" s="44"/>
      <c r="HA486" s="44"/>
      <c r="HB486" s="44"/>
      <c r="HC486" s="44"/>
      <c r="HD486" s="44"/>
      <c r="HE486" s="44"/>
      <c r="HF486" s="44"/>
      <c r="HG486" s="44"/>
      <c r="HH486" s="44"/>
      <c r="HI486" s="44"/>
      <c r="HJ486" s="44"/>
      <c r="HK486" s="44"/>
      <c r="HL486" s="44"/>
      <c r="HM486" s="44"/>
      <c r="HN486" s="44"/>
      <c r="HO486" s="44"/>
      <c r="HP486" s="44"/>
      <c r="HQ486" s="44"/>
      <c r="HR486" s="44"/>
      <c r="HS486" s="44"/>
      <c r="HT486" s="44"/>
      <c r="HU486" s="44"/>
      <c r="HV486" s="44"/>
      <c r="HW486" s="44"/>
      <c r="HX486" s="44"/>
      <c r="HY486" s="44"/>
      <c r="HZ486" s="44"/>
      <c r="IA486" s="44"/>
      <c r="IB486" s="44"/>
      <c r="IC486" s="44"/>
      <c r="ID486" s="44"/>
      <c r="IE486" s="44"/>
      <c r="IF486" s="44"/>
      <c r="IG486" s="44"/>
      <c r="IH486" s="44"/>
      <c r="II486" s="44"/>
      <c r="IJ486" s="44"/>
      <c r="IK486" s="44"/>
      <c r="IL486" s="44"/>
      <c r="IM486" s="44"/>
      <c r="IN486" s="44"/>
      <c r="IO486" s="44"/>
      <c r="IP486" s="44"/>
      <c r="IQ486" s="44"/>
      <c r="IR486" s="44"/>
      <c r="IS486" s="44"/>
      <c r="IT486" s="44"/>
      <c r="IU486" s="44"/>
      <c r="IV486" s="44"/>
      <c r="IW486" s="44"/>
      <c r="IX486" s="44"/>
      <c r="IY486" s="44"/>
      <c r="IZ486" s="44"/>
      <c r="JA486" s="44"/>
      <c r="JB486" s="44"/>
      <c r="JC486" s="44"/>
      <c r="JD486" s="44"/>
      <c r="JE486" s="44"/>
      <c r="JF486" s="44"/>
      <c r="JG486" s="44"/>
      <c r="JH486" s="44"/>
      <c r="JI486" s="44"/>
      <c r="JJ486" s="44"/>
      <c r="JK486" s="44"/>
      <c r="JL486" s="44"/>
      <c r="JM486" s="44"/>
      <c r="JN486" s="44"/>
      <c r="JO486" s="44"/>
      <c r="JP486" s="44"/>
      <c r="JQ486" s="44"/>
      <c r="JR486" s="44"/>
      <c r="JS486" s="44"/>
      <c r="JT486" s="44"/>
      <c r="JU486" s="44"/>
      <c r="JV486" s="44"/>
      <c r="JW486" s="44"/>
      <c r="JX486" s="44"/>
      <c r="JY486" s="44"/>
      <c r="JZ486" s="44"/>
      <c r="KA486" s="44"/>
      <c r="KB486" s="44"/>
      <c r="KC486" s="44"/>
      <c r="KD486" s="44"/>
      <c r="KE486" s="44"/>
      <c r="KF486" s="44"/>
      <c r="KG486" s="44"/>
      <c r="KH486" s="44"/>
      <c r="KI486" s="44"/>
      <c r="KJ486" s="44"/>
      <c r="KK486" s="44"/>
      <c r="KL486" s="44"/>
      <c r="KM486" s="44"/>
      <c r="KN486" s="44"/>
      <c r="KO486" s="44"/>
      <c r="KP486" s="44"/>
      <c r="KQ486" s="44"/>
      <c r="KR486" s="44"/>
      <c r="KS486" s="44"/>
      <c r="KT486" s="44"/>
      <c r="KU486" s="44"/>
      <c r="KV486" s="44"/>
      <c r="KW486" s="44"/>
      <c r="KX486" s="44"/>
      <c r="KY486" s="44"/>
      <c r="KZ486" s="44"/>
      <c r="LA486" s="44"/>
      <c r="LB486" s="44"/>
      <c r="LC486" s="44"/>
      <c r="LD486" s="44"/>
      <c r="LE486" s="44"/>
      <c r="LF486" s="44"/>
      <c r="LG486" s="44"/>
      <c r="LH486" s="44"/>
      <c r="LI486" s="44"/>
      <c r="LJ486" s="44"/>
      <c r="LK486" s="44"/>
      <c r="LL486" s="44"/>
      <c r="LM486" s="44"/>
      <c r="LN486" s="44"/>
      <c r="LO486" s="44"/>
      <c r="LP486" s="44"/>
      <c r="LQ486" s="44"/>
      <c r="LR486" s="44"/>
      <c r="LS486" s="44"/>
      <c r="LT486" s="44"/>
      <c r="LU486" s="44"/>
      <c r="LV486" s="44"/>
      <c r="LW486" s="44"/>
      <c r="LX486" s="44"/>
      <c r="LY486" s="44"/>
      <c r="LZ486" s="44"/>
      <c r="MA486" s="44"/>
      <c r="MB486" s="44"/>
      <c r="MC486" s="44"/>
      <c r="MD486" s="44"/>
      <c r="ME486" s="44"/>
      <c r="MF486" s="44"/>
      <c r="MG486" s="44"/>
      <c r="MH486" s="44"/>
      <c r="MI486" s="44"/>
      <c r="MJ486" s="44"/>
      <c r="MK486" s="44"/>
      <c r="ML486" s="44"/>
      <c r="MM486" s="44"/>
      <c r="MN486" s="44"/>
      <c r="MO486" s="44"/>
      <c r="MP486" s="44"/>
      <c r="MQ486" s="44"/>
      <c r="MR486" s="44"/>
      <c r="MS486" s="44"/>
      <c r="MT486" s="44"/>
      <c r="MU486" s="44"/>
      <c r="MV486" s="44"/>
      <c r="MW486" s="44"/>
      <c r="MX486" s="44"/>
      <c r="MY486" s="44"/>
      <c r="MZ486" s="44"/>
      <c r="NA486" s="44"/>
      <c r="NB486" s="44"/>
      <c r="NC486" s="44"/>
      <c r="ND486" s="44"/>
      <c r="NE486" s="44"/>
      <c r="NF486" s="44"/>
      <c r="NG486" s="44"/>
      <c r="NH486" s="44"/>
      <c r="NI486" s="44"/>
      <c r="NJ486" s="44"/>
      <c r="NK486" s="44"/>
      <c r="NL486" s="44"/>
      <c r="NM486" s="44"/>
      <c r="NN486" s="44"/>
      <c r="NO486" s="44"/>
      <c r="NP486" s="44"/>
      <c r="NQ486" s="44"/>
      <c r="NR486" s="44"/>
      <c r="NS486" s="44"/>
      <c r="NT486" s="44"/>
      <c r="NU486" s="44"/>
      <c r="NV486" s="44"/>
      <c r="NW486" s="44"/>
      <c r="NX486" s="44"/>
      <c r="NY486" s="44"/>
      <c r="NZ486" s="44"/>
      <c r="OA486" s="44"/>
      <c r="OB486" s="44"/>
      <c r="OC486" s="44"/>
      <c r="OD486" s="44"/>
      <c r="OE486" s="44"/>
      <c r="OF486" s="44"/>
      <c r="OG486" s="44"/>
      <c r="OH486" s="44"/>
      <c r="OI486" s="44"/>
      <c r="OJ486" s="44"/>
      <c r="OK486" s="44"/>
      <c r="OL486" s="44"/>
      <c r="OM486" s="44"/>
      <c r="ON486" s="44"/>
      <c r="OO486" s="44"/>
      <c r="OP486" s="44"/>
      <c r="OQ486" s="44"/>
      <c r="OR486" s="44"/>
      <c r="OS486" s="44"/>
      <c r="OT486" s="44"/>
      <c r="OU486" s="44"/>
      <c r="OV486" s="44"/>
      <c r="OW486" s="44"/>
      <c r="OX486" s="44"/>
      <c r="OY486" s="44"/>
      <c r="OZ486" s="44"/>
      <c r="PA486" s="44"/>
      <c r="PB486" s="44"/>
      <c r="PC486" s="44"/>
      <c r="PD486" s="44"/>
      <c r="PE486" s="44"/>
      <c r="PF486" s="44"/>
      <c r="PG486" s="44"/>
      <c r="PH486" s="44"/>
      <c r="PI486" s="44"/>
      <c r="PJ486" s="44"/>
      <c r="PK486" s="44"/>
      <c r="PL486" s="44"/>
      <c r="PM486" s="44"/>
      <c r="PN486" s="44"/>
      <c r="PO486" s="44"/>
      <c r="PP486" s="44"/>
      <c r="PQ486" s="44"/>
      <c r="PR486" s="44"/>
      <c r="PS486" s="44"/>
      <c r="PT486" s="44"/>
      <c r="PU486" s="44"/>
      <c r="PV486" s="44"/>
      <c r="PW486" s="44"/>
      <c r="PX486" s="44"/>
      <c r="PY486" s="44"/>
      <c r="PZ486" s="44"/>
      <c r="QA486" s="44"/>
      <c r="QB486" s="44"/>
      <c r="QC486" s="44"/>
      <c r="QD486" s="44"/>
      <c r="QE486" s="44"/>
      <c r="QF486" s="44"/>
      <c r="QG486" s="44"/>
      <c r="QH486" s="44"/>
      <c r="QI486" s="44"/>
      <c r="QJ486" s="44"/>
      <c r="QK486" s="44"/>
      <c r="QL486" s="44"/>
      <c r="QM486" s="44"/>
      <c r="QN486" s="44"/>
      <c r="QO486" s="44"/>
      <c r="QP486" s="44"/>
      <c r="QQ486" s="44"/>
      <c r="QR486" s="44"/>
      <c r="QS486" s="44"/>
      <c r="QT486" s="44"/>
      <c r="QU486" s="44"/>
      <c r="QV486" s="44"/>
      <c r="QW486" s="44"/>
      <c r="QX486" s="44"/>
      <c r="QY486" s="44"/>
      <c r="QZ486" s="44"/>
      <c r="RA486" s="44"/>
      <c r="RB486" s="44"/>
      <c r="RC486" s="44"/>
      <c r="RD486" s="44"/>
      <c r="RE486" s="44"/>
      <c r="RF486" s="44"/>
      <c r="RG486" s="44"/>
      <c r="RH486" s="44"/>
      <c r="RI486" s="44"/>
      <c r="RJ486" s="44"/>
      <c r="RK486" s="44"/>
      <c r="RL486" s="44"/>
      <c r="RM486" s="44"/>
      <c r="RN486" s="44"/>
      <c r="RO486" s="44"/>
      <c r="RP486" s="44"/>
      <c r="RQ486" s="44"/>
      <c r="RR486" s="44"/>
      <c r="RS486" s="44"/>
      <c r="RT486" s="44"/>
      <c r="RU486" s="44"/>
      <c r="RV486" s="44"/>
      <c r="RW486" s="44"/>
      <c r="RX486" s="44"/>
      <c r="RY486" s="44"/>
      <c r="RZ486" s="44"/>
      <c r="SA486" s="44"/>
      <c r="SB486" s="44"/>
      <c r="SC486" s="44"/>
      <c r="SD486" s="44"/>
      <c r="SE486" s="44"/>
      <c r="SF486" s="44"/>
      <c r="SG486" s="44"/>
      <c r="SH486" s="44"/>
      <c r="SI486" s="44"/>
      <c r="SJ486" s="44"/>
      <c r="SK486" s="44"/>
      <c r="SL486" s="44"/>
      <c r="SM486" s="44"/>
      <c r="SN486" s="44"/>
      <c r="SO486" s="44"/>
      <c r="SP486" s="44"/>
      <c r="SQ486" s="44"/>
      <c r="SR486" s="44"/>
      <c r="SS486" s="44"/>
      <c r="ST486" s="44"/>
      <c r="SU486" s="44"/>
      <c r="SV486" s="44"/>
      <c r="SW486" s="44"/>
      <c r="SX486" s="44"/>
      <c r="SY486" s="44"/>
      <c r="SZ486" s="44"/>
      <c r="TA486" s="44"/>
      <c r="TB486" s="44"/>
      <c r="TC486" s="44"/>
      <c r="TD486" s="44"/>
      <c r="TE486" s="44"/>
      <c r="TF486" s="44"/>
      <c r="TG486" s="44"/>
      <c r="TH486" s="44"/>
      <c r="TI486" s="44"/>
      <c r="TJ486" s="44"/>
      <c r="TK486" s="44"/>
      <c r="TL486" s="44"/>
      <c r="TM486" s="44"/>
      <c r="TN486" s="44"/>
      <c r="TO486" s="44"/>
      <c r="TP486" s="44"/>
      <c r="TQ486" s="44"/>
      <c r="TR486" s="44"/>
      <c r="TS486" s="44"/>
      <c r="TT486" s="44"/>
      <c r="TU486" s="44"/>
      <c r="TV486" s="44"/>
      <c r="TW486" s="44"/>
      <c r="TX486" s="44"/>
      <c r="TY486" s="44"/>
      <c r="TZ486" s="44"/>
      <c r="UA486" s="44"/>
      <c r="UB486" s="44"/>
      <c r="UC486" s="44"/>
      <c r="UD486" s="44"/>
      <c r="UE486" s="44"/>
      <c r="UF486" s="44"/>
      <c r="UG486" s="44"/>
      <c r="UH486" s="44"/>
      <c r="UI486" s="44"/>
      <c r="UJ486" s="44"/>
      <c r="UK486" s="44"/>
      <c r="UL486" s="44"/>
      <c r="UM486" s="44"/>
      <c r="UN486" s="44"/>
      <c r="UO486" s="44"/>
      <c r="UP486" s="44"/>
      <c r="UQ486" s="44"/>
      <c r="UR486" s="44"/>
      <c r="US486" s="44"/>
      <c r="UT486" s="44"/>
      <c r="UU486" s="44"/>
      <c r="UV486" s="44"/>
      <c r="UW486" s="44"/>
      <c r="UX486" s="44"/>
      <c r="UY486" s="44"/>
      <c r="UZ486" s="44"/>
      <c r="VA486" s="44"/>
      <c r="VB486" s="44"/>
      <c r="VC486" s="44"/>
      <c r="VD486" s="44"/>
      <c r="VE486" s="44"/>
      <c r="VF486" s="44"/>
      <c r="VG486" s="44"/>
      <c r="VH486" s="44"/>
      <c r="VI486" s="44"/>
      <c r="VJ486" s="44"/>
      <c r="VK486" s="44"/>
      <c r="VL486" s="44"/>
      <c r="VM486" s="44"/>
      <c r="VN486" s="44"/>
      <c r="VO486" s="44"/>
      <c r="VP486" s="44"/>
      <c r="VQ486" s="44"/>
      <c r="VR486" s="44"/>
      <c r="VS486" s="44"/>
      <c r="VT486" s="44"/>
      <c r="VU486" s="44"/>
      <c r="VV486" s="44"/>
      <c r="VW486" s="44"/>
      <c r="VX486" s="44"/>
      <c r="VY486" s="44"/>
      <c r="VZ486" s="44"/>
      <c r="WA486" s="44"/>
      <c r="WB486" s="44"/>
      <c r="WC486" s="44"/>
      <c r="WD486" s="44"/>
      <c r="WE486" s="44"/>
      <c r="WF486" s="44"/>
      <c r="WG486" s="44"/>
      <c r="WH486" s="44"/>
      <c r="WI486" s="44"/>
      <c r="WJ486" s="44"/>
      <c r="WK486" s="44"/>
      <c r="WL486" s="44"/>
      <c r="WM486" s="44"/>
      <c r="WN486" s="44"/>
      <c r="WO486" s="44"/>
      <c r="WP486" s="44"/>
      <c r="WQ486" s="44"/>
      <c r="WR486" s="44"/>
      <c r="WS486" s="44"/>
      <c r="WT486" s="44"/>
      <c r="WU486" s="44"/>
      <c r="WV486" s="44"/>
      <c r="WW486" s="44"/>
      <c r="WX486" s="44"/>
      <c r="WY486" s="44"/>
      <c r="WZ486" s="44"/>
      <c r="XA486" s="44"/>
      <c r="XB486" s="44"/>
      <c r="XC486" s="44"/>
      <c r="XD486" s="44"/>
      <c r="XE486" s="44"/>
      <c r="XF486" s="44"/>
      <c r="XG486" s="44"/>
      <c r="XH486" s="44"/>
      <c r="XI486" s="44"/>
      <c r="XJ486" s="44"/>
      <c r="XK486" s="44"/>
      <c r="XL486" s="44"/>
      <c r="XM486" s="44"/>
      <c r="XN486" s="44"/>
      <c r="XO486" s="44"/>
      <c r="XP486" s="44"/>
      <c r="XQ486" s="44"/>
      <c r="XR486" s="44"/>
      <c r="XS486" s="44"/>
      <c r="XT486" s="44"/>
      <c r="XU486" s="44"/>
      <c r="XV486" s="44"/>
      <c r="XW486" s="44"/>
      <c r="XX486" s="44"/>
      <c r="XY486" s="44"/>
      <c r="XZ486" s="44"/>
      <c r="YA486" s="44"/>
      <c r="YB486" s="44"/>
      <c r="YC486" s="44"/>
      <c r="YD486" s="44"/>
      <c r="YE486" s="44"/>
      <c r="YF486" s="44"/>
      <c r="YG486" s="44"/>
      <c r="YH486" s="44"/>
      <c r="YI486" s="44"/>
      <c r="YJ486" s="44"/>
      <c r="YK486" s="44"/>
      <c r="YL486" s="44"/>
      <c r="YM486" s="44"/>
      <c r="YN486" s="44"/>
      <c r="YO486" s="44"/>
      <c r="YP486" s="44"/>
      <c r="YQ486" s="44"/>
      <c r="YR486" s="44"/>
      <c r="YS486" s="44"/>
      <c r="YT486" s="44"/>
      <c r="YU486" s="44"/>
      <c r="YV486" s="44"/>
      <c r="YW486" s="44"/>
      <c r="YX486" s="44"/>
      <c r="YY486" s="44"/>
      <c r="YZ486" s="44"/>
      <c r="ZA486" s="44"/>
      <c r="ZB486" s="44"/>
      <c r="ZC486" s="44"/>
      <c r="ZD486" s="44"/>
      <c r="ZE486" s="44"/>
      <c r="ZF486" s="44"/>
      <c r="ZG486" s="44"/>
      <c r="ZH486" s="44"/>
      <c r="ZI486" s="44"/>
      <c r="ZJ486" s="44"/>
      <c r="ZK486" s="44"/>
      <c r="ZL486" s="44"/>
      <c r="ZM486" s="44"/>
      <c r="ZN486" s="44"/>
      <c r="ZO486" s="44"/>
      <c r="ZP486" s="44"/>
      <c r="ZQ486" s="44"/>
      <c r="ZR486" s="44"/>
      <c r="ZS486" s="44"/>
      <c r="ZT486" s="44"/>
      <c r="ZU486" s="44"/>
      <c r="ZV486" s="44"/>
      <c r="ZW486" s="44"/>
      <c r="ZX486" s="44"/>
      <c r="ZY486" s="44"/>
      <c r="ZZ486" s="44"/>
      <c r="AAA486" s="44"/>
      <c r="AAB486" s="44"/>
      <c r="AAC486" s="44"/>
      <c r="AAD486" s="44"/>
      <c r="AAE486" s="44"/>
      <c r="AAF486" s="44"/>
      <c r="AAG486" s="44"/>
      <c r="AAH486" s="44"/>
      <c r="AAI486" s="44"/>
      <c r="AAJ486" s="44"/>
      <c r="AAK486" s="44"/>
      <c r="AAL486" s="44"/>
      <c r="AAM486" s="44"/>
      <c r="AAN486" s="44"/>
      <c r="AAO486" s="44"/>
      <c r="AAP486" s="44"/>
      <c r="AAQ486" s="44"/>
      <c r="AAR486" s="44"/>
      <c r="AAS486" s="44"/>
      <c r="AAT486" s="44"/>
      <c r="AAU486" s="44"/>
      <c r="AAV486" s="44"/>
      <c r="AAW486" s="44"/>
      <c r="AAX486" s="44"/>
      <c r="AAY486" s="44"/>
      <c r="AAZ486" s="44"/>
      <c r="ABA486" s="44"/>
      <c r="ABB486" s="44"/>
      <c r="ABC486" s="44"/>
      <c r="ABD486" s="44"/>
      <c r="ABE486" s="44"/>
      <c r="ABF486" s="44"/>
      <c r="ABG486" s="44"/>
      <c r="ABH486" s="44"/>
      <c r="ABI486" s="44"/>
      <c r="ABJ486" s="44"/>
      <c r="ABK486" s="44"/>
      <c r="ABL486" s="44"/>
      <c r="ABM486" s="44"/>
      <c r="ABN486" s="44"/>
      <c r="ABO486" s="44"/>
      <c r="ABP486" s="44"/>
      <c r="ABQ486" s="44"/>
      <c r="ABR486" s="44"/>
      <c r="ABS486" s="44"/>
      <c r="ABT486" s="44"/>
      <c r="ABU486" s="44"/>
      <c r="ABV486" s="44"/>
      <c r="ABW486" s="44"/>
      <c r="ABX486" s="44"/>
      <c r="ABY486" s="44"/>
      <c r="ABZ486" s="44"/>
      <c r="ACA486" s="44"/>
      <c r="ACB486" s="44"/>
      <c r="ACC486" s="44"/>
      <c r="ACD486" s="44"/>
      <c r="ACE486" s="44"/>
      <c r="ACF486" s="44"/>
      <c r="ACG486" s="44"/>
      <c r="ACH486" s="44"/>
      <c r="ACI486" s="44"/>
      <c r="ACJ486" s="44"/>
      <c r="ACK486" s="44"/>
      <c r="ACL486" s="44"/>
      <c r="ACM486" s="44"/>
      <c r="ACN486" s="44"/>
      <c r="ACO486" s="44"/>
      <c r="ACP486" s="44"/>
      <c r="ACQ486" s="44"/>
      <c r="ACR486" s="44"/>
      <c r="ACS486" s="44"/>
      <c r="ACT486" s="44"/>
      <c r="ACU486" s="44"/>
      <c r="ACV486" s="44"/>
      <c r="ACW486" s="44"/>
      <c r="ACX486" s="44"/>
      <c r="ACY486" s="44"/>
      <c r="ACZ486" s="44"/>
      <c r="ADA486" s="44"/>
      <c r="ADB486" s="44"/>
      <c r="ADC486" s="44"/>
      <c r="ADD486" s="44"/>
      <c r="ADE486" s="44"/>
      <c r="ADF486" s="44"/>
      <c r="ADG486" s="44"/>
      <c r="ADH486" s="44"/>
      <c r="ADI486" s="44"/>
      <c r="ADJ486" s="44"/>
      <c r="ADK486" s="44"/>
      <c r="ADL486" s="44"/>
      <c r="ADM486" s="44"/>
      <c r="ADN486" s="44"/>
      <c r="ADO486" s="44"/>
      <c r="ADP486" s="44"/>
      <c r="ADQ486" s="44"/>
      <c r="ADR486" s="44"/>
      <c r="ADS486" s="44"/>
      <c r="ADT486" s="44"/>
      <c r="ADU486" s="44"/>
      <c r="ADV486" s="44"/>
      <c r="ADW486" s="44"/>
      <c r="ADX486" s="44"/>
      <c r="ADY486" s="44"/>
      <c r="ADZ486" s="44"/>
      <c r="AEA486" s="44"/>
      <c r="AEB486" s="44"/>
      <c r="AEC486" s="44"/>
      <c r="AED486" s="44"/>
      <c r="AEE486" s="44"/>
      <c r="AEF486" s="44"/>
      <c r="AEG486" s="44"/>
      <c r="AEH486" s="44"/>
      <c r="AEI486" s="44"/>
      <c r="AEJ486" s="44"/>
      <c r="AEK486" s="44"/>
      <c r="AEL486" s="44"/>
      <c r="AEM486" s="44"/>
      <c r="AEN486" s="44"/>
      <c r="AEO486" s="44"/>
      <c r="AEP486" s="44"/>
      <c r="AEQ486" s="44"/>
      <c r="AER486" s="44"/>
      <c r="AES486" s="44"/>
      <c r="AET486" s="44"/>
      <c r="AEU486" s="44"/>
      <c r="AEV486" s="44"/>
      <c r="AEW486" s="44"/>
      <c r="AEX486" s="44"/>
      <c r="AEY486" s="44"/>
      <c r="AEZ486" s="44"/>
      <c r="AFA486" s="44"/>
      <c r="AFB486" s="44"/>
      <c r="AFC486" s="44"/>
      <c r="AFD486" s="44"/>
      <c r="AFE486" s="44"/>
      <c r="AFF486" s="44"/>
      <c r="AFG486" s="44"/>
      <c r="AFH486" s="44"/>
      <c r="AFI486" s="44"/>
      <c r="AFJ486" s="44"/>
      <c r="AFK486" s="44"/>
      <c r="AFL486" s="44"/>
      <c r="AFM486" s="44"/>
      <c r="AFN486" s="44"/>
      <c r="AFO486" s="44"/>
      <c r="AFP486" s="44"/>
      <c r="AFQ486" s="44"/>
      <c r="AFR486" s="44"/>
      <c r="AFS486" s="44"/>
      <c r="AFT486" s="44"/>
      <c r="AFU486" s="44"/>
      <c r="AFV486" s="44"/>
      <c r="AFW486" s="44"/>
      <c r="AFX486" s="44"/>
      <c r="AFY486" s="44"/>
      <c r="AFZ486" s="44"/>
      <c r="AGA486" s="44"/>
      <c r="AGB486" s="44"/>
      <c r="AGC486" s="44"/>
      <c r="AGD486" s="44"/>
      <c r="AGE486" s="44"/>
      <c r="AGF486" s="44"/>
      <c r="AGG486" s="44"/>
      <c r="AGH486" s="44"/>
      <c r="AGI486" s="44"/>
      <c r="AGJ486" s="44"/>
      <c r="AGK486" s="44"/>
      <c r="AGL486" s="44"/>
      <c r="AGM486" s="44"/>
      <c r="AGN486" s="44"/>
      <c r="AGO486" s="44"/>
      <c r="AGP486" s="44"/>
      <c r="AGQ486" s="44"/>
      <c r="AGR486" s="44"/>
      <c r="AGS486" s="44"/>
      <c r="AGT486" s="44"/>
      <c r="AGU486" s="44"/>
      <c r="AGV486" s="44"/>
      <c r="AGW486" s="44"/>
      <c r="AGX486" s="44"/>
      <c r="AGY486" s="44"/>
      <c r="AGZ486" s="44"/>
      <c r="AHA486" s="44"/>
      <c r="AHB486" s="44"/>
      <c r="AHC486" s="44"/>
      <c r="AHD486" s="44"/>
      <c r="AHE486" s="44"/>
      <c r="AHF486" s="44"/>
      <c r="AHG486" s="44"/>
      <c r="AHH486" s="44"/>
      <c r="AHI486" s="44"/>
      <c r="AHJ486" s="44"/>
      <c r="AHK486" s="44"/>
      <c r="AHL486" s="44"/>
      <c r="AHM486" s="44"/>
      <c r="AHN486" s="44"/>
      <c r="AHO486" s="44"/>
      <c r="AHP486" s="44"/>
      <c r="AHQ486" s="44"/>
      <c r="AHR486" s="44"/>
      <c r="AHS486" s="44"/>
      <c r="AHT486" s="44"/>
      <c r="AHU486" s="44"/>
      <c r="AHV486" s="44"/>
      <c r="AHW486" s="44"/>
      <c r="AHX486" s="44"/>
      <c r="AHY486" s="44"/>
      <c r="AHZ486" s="44"/>
      <c r="AIA486" s="44"/>
      <c r="AIB486" s="44"/>
      <c r="AIC486" s="44"/>
      <c r="AID486" s="44"/>
      <c r="AIE486" s="44"/>
      <c r="AIF486" s="44"/>
      <c r="AIG486" s="44"/>
      <c r="AIH486" s="44"/>
      <c r="AII486" s="44"/>
      <c r="AIJ486" s="44"/>
      <c r="AIK486" s="44"/>
      <c r="AIL486" s="44"/>
      <c r="AIM486" s="44"/>
      <c r="AIN486" s="44"/>
      <c r="AIO486" s="44"/>
      <c r="AIP486" s="44"/>
      <c r="AIQ486" s="44"/>
      <c r="AIR486" s="44"/>
      <c r="AIS486" s="44"/>
      <c r="AIT486" s="44"/>
      <c r="AIU486" s="44"/>
      <c r="AIV486" s="44"/>
      <c r="AIW486" s="44"/>
      <c r="AIX486" s="44"/>
      <c r="AIY486" s="44"/>
      <c r="AIZ486" s="44"/>
      <c r="AJA486" s="44"/>
      <c r="AJB486" s="44"/>
      <c r="AJC486" s="44"/>
      <c r="AJD486" s="44"/>
      <c r="AJE486" s="44"/>
      <c r="AJF486" s="44"/>
      <c r="AJG486" s="44"/>
      <c r="AJH486" s="44"/>
      <c r="AJI486" s="44"/>
      <c r="AJJ486" s="44"/>
      <c r="AJK486" s="44"/>
      <c r="AJL486" s="44"/>
      <c r="AJM486" s="44"/>
      <c r="AJN486" s="44"/>
      <c r="AJO486" s="44"/>
      <c r="AJP486" s="44"/>
      <c r="AJQ486" s="44"/>
      <c r="AJR486" s="44"/>
      <c r="AJS486" s="44"/>
      <c r="AJT486" s="44"/>
      <c r="AJU486" s="44"/>
      <c r="AJV486" s="44"/>
      <c r="AJW486" s="44"/>
      <c r="AJX486" s="44"/>
      <c r="AJY486" s="44"/>
      <c r="AJZ486" s="44"/>
      <c r="AKA486" s="44"/>
      <c r="AKB486" s="44"/>
      <c r="AKC486" s="44"/>
      <c r="AKD486" s="44"/>
      <c r="AKE486" s="44"/>
      <c r="AKF486" s="44"/>
      <c r="AKG486" s="44"/>
      <c r="AKH486" s="44"/>
      <c r="AKI486" s="44"/>
      <c r="AKJ486" s="44"/>
      <c r="AKK486" s="44"/>
      <c r="AKL486" s="44"/>
      <c r="AKM486" s="44"/>
      <c r="AKN486" s="44"/>
      <c r="AKO486" s="44"/>
      <c r="AKP486" s="44"/>
      <c r="AKQ486" s="44"/>
      <c r="AKR486" s="44"/>
      <c r="AKS486" s="44"/>
      <c r="AKT486" s="44"/>
      <c r="AKU486" s="44"/>
      <c r="AKV486" s="44"/>
      <c r="AKW486" s="44"/>
      <c r="AKX486" s="44"/>
      <c r="AKY486" s="44"/>
      <c r="AKZ486" s="44"/>
      <c r="ALA486" s="44"/>
      <c r="ALB486" s="44"/>
      <c r="ALC486" s="44"/>
      <c r="ALD486" s="44"/>
      <c r="ALE486" s="44"/>
      <c r="ALF486" s="44"/>
      <c r="ALG486" s="44"/>
      <c r="ALH486" s="44"/>
      <c r="ALI486" s="44"/>
      <c r="ALJ486" s="44"/>
      <c r="ALK486" s="44"/>
      <c r="ALL486" s="44"/>
      <c r="ALM486" s="44"/>
      <c r="ALN486" s="44"/>
      <c r="ALO486" s="44"/>
      <c r="ALP486" s="44"/>
      <c r="ALQ486" s="44"/>
      <c r="ALR486" s="44"/>
      <c r="ALS486" s="44"/>
      <c r="ALT486" s="44"/>
      <c r="ALU486" s="44"/>
      <c r="ALV486" s="44"/>
      <c r="ALW486" s="44"/>
      <c r="ALX486" s="44"/>
      <c r="ALY486" s="44"/>
      <c r="ALZ486" s="44"/>
      <c r="AMA486" s="44"/>
      <c r="AMB486" s="44"/>
      <c r="AMC486" s="44"/>
      <c r="AMD486" s="44"/>
      <c r="AME486" s="44"/>
      <c r="AMF486" s="44"/>
      <c r="AMG486" s="44"/>
      <c r="AMH486" s="44"/>
      <c r="AMI486" s="44"/>
      <c r="AMJ486" s="44"/>
      <c r="AMK486" s="44"/>
      <c r="AML486" s="44"/>
      <c r="AMM486" s="44"/>
      <c r="AMN486" s="44"/>
      <c r="AMO486" s="44"/>
      <c r="AMP486" s="44"/>
      <c r="AMQ486" s="44"/>
      <c r="AMR486" s="44"/>
      <c r="AMS486" s="44"/>
      <c r="AMT486" s="44"/>
      <c r="AMU486" s="44"/>
      <c r="AMV486" s="44"/>
      <c r="AMW486" s="44"/>
      <c r="AMX486" s="44"/>
      <c r="AMY486" s="44"/>
      <c r="AMZ486" s="44"/>
      <c r="ANA486" s="44"/>
      <c r="ANB486" s="44"/>
      <c r="ANC486" s="44"/>
      <c r="AND486" s="44"/>
      <c r="ANE486" s="44"/>
      <c r="ANF486" s="44"/>
      <c r="ANG486" s="44"/>
      <c r="ANH486" s="44"/>
      <c r="ANI486" s="44"/>
      <c r="ANJ486" s="44"/>
      <c r="ANK486" s="44"/>
      <c r="ANL486" s="44"/>
      <c r="ANM486" s="44"/>
      <c r="ANN486" s="44"/>
      <c r="ANO486" s="44"/>
      <c r="ANP486" s="44"/>
      <c r="ANQ486" s="44"/>
      <c r="ANR486" s="44"/>
      <c r="ANS486" s="44"/>
      <c r="ANT486" s="44"/>
      <c r="ANU486" s="44"/>
      <c r="ANV486" s="44"/>
      <c r="ANW486" s="44"/>
      <c r="ANX486" s="44"/>
      <c r="ANY486" s="44"/>
      <c r="ANZ486" s="44"/>
      <c r="AOA486" s="44"/>
      <c r="AOB486" s="44"/>
      <c r="AOC486" s="44"/>
      <c r="AOD486" s="44"/>
      <c r="AOE486" s="44"/>
      <c r="AOF486" s="44"/>
      <c r="AOG486" s="44"/>
      <c r="AOH486" s="44"/>
      <c r="AOI486" s="44"/>
      <c r="AOJ486" s="44"/>
      <c r="AOK486" s="44"/>
      <c r="AOL486" s="44"/>
      <c r="AOM486" s="44"/>
      <c r="AON486" s="44"/>
      <c r="AOO486" s="44"/>
      <c r="AOP486" s="44"/>
      <c r="AOQ486" s="44"/>
      <c r="AOR486" s="44"/>
      <c r="AOS486" s="44"/>
      <c r="AOT486" s="44"/>
      <c r="AOU486" s="44"/>
      <c r="AOV486" s="44"/>
      <c r="AOW486" s="44"/>
      <c r="AOX486" s="44"/>
      <c r="AOY486" s="44"/>
      <c r="AOZ486" s="44"/>
      <c r="APA486" s="44"/>
      <c r="APB486" s="44"/>
      <c r="APC486" s="44"/>
      <c r="APD486" s="44"/>
      <c r="APE486" s="44"/>
      <c r="APF486" s="44"/>
      <c r="APG486" s="44"/>
      <c r="APH486" s="44"/>
      <c r="API486" s="44"/>
      <c r="APJ486" s="44"/>
      <c r="APK486" s="44"/>
      <c r="APL486" s="44"/>
      <c r="APM486" s="44"/>
      <c r="APN486" s="44"/>
      <c r="APO486" s="44"/>
      <c r="APP486" s="44"/>
      <c r="APQ486" s="44"/>
      <c r="APR486" s="44"/>
      <c r="APS486" s="44"/>
      <c r="APT486" s="44"/>
      <c r="APU486" s="44"/>
      <c r="APV486" s="44"/>
      <c r="APW486" s="44"/>
      <c r="APX486" s="44"/>
      <c r="APY486" s="44"/>
      <c r="APZ486" s="44"/>
      <c r="AQA486" s="44"/>
      <c r="AQB486" s="44"/>
      <c r="AQC486" s="44"/>
      <c r="AQD486" s="44"/>
      <c r="AQE486" s="44"/>
      <c r="AQF486" s="44"/>
      <c r="AQG486" s="44"/>
      <c r="AQH486" s="44"/>
      <c r="AQI486" s="44"/>
      <c r="AQJ486" s="44"/>
      <c r="AQK486" s="44"/>
      <c r="AQL486" s="44"/>
      <c r="AQM486" s="44"/>
      <c r="AQN486" s="44"/>
      <c r="AQO486" s="44"/>
      <c r="AQP486" s="44"/>
      <c r="AQQ486" s="44"/>
      <c r="AQR486" s="44"/>
      <c r="AQS486" s="44"/>
      <c r="AQT486" s="44"/>
      <c r="AQU486" s="44"/>
      <c r="AQV486" s="44"/>
      <c r="AQW486" s="44"/>
      <c r="AQX486" s="44"/>
      <c r="AQY486" s="44"/>
      <c r="AQZ486" s="44"/>
      <c r="ARA486" s="44"/>
      <c r="ARB486" s="44"/>
      <c r="ARC486" s="44"/>
      <c r="ARD486" s="44"/>
      <c r="ARE486" s="44"/>
      <c r="ARF486" s="44"/>
      <c r="ARG486" s="44"/>
      <c r="ARH486" s="44"/>
      <c r="ARI486" s="44"/>
      <c r="ARJ486" s="44"/>
      <c r="ARK486" s="44"/>
      <c r="ARL486" s="44"/>
      <c r="ARM486" s="44"/>
      <c r="ARN486" s="44"/>
      <c r="ARO486" s="44"/>
      <c r="ARP486" s="44"/>
      <c r="ARQ486" s="44"/>
      <c r="ARR486" s="44"/>
      <c r="ARS486" s="44"/>
      <c r="ART486" s="44"/>
      <c r="ARU486" s="44"/>
      <c r="ARV486" s="44"/>
      <c r="ARW486" s="44"/>
      <c r="ARX486" s="44"/>
      <c r="ARY486" s="44"/>
      <c r="ARZ486" s="44"/>
      <c r="ASA486" s="44"/>
      <c r="ASB486" s="44"/>
      <c r="ASC486" s="44"/>
      <c r="ASD486" s="44"/>
      <c r="ASE486" s="44"/>
      <c r="ASF486" s="44"/>
      <c r="ASG486" s="44"/>
      <c r="ASH486" s="44"/>
      <c r="ASI486" s="44"/>
      <c r="ASJ486" s="44"/>
      <c r="ASK486" s="44"/>
      <c r="ASL486" s="44"/>
      <c r="ASM486" s="44"/>
      <c r="ASN486" s="44"/>
      <c r="ASO486" s="44"/>
      <c r="ASP486" s="44"/>
      <c r="ASQ486" s="44"/>
      <c r="ASR486" s="44"/>
      <c r="ASS486" s="44"/>
      <c r="AST486" s="44"/>
      <c r="ASU486" s="44"/>
      <c r="ASV486" s="44"/>
      <c r="ASW486" s="44"/>
      <c r="ASX486" s="44"/>
      <c r="ASY486" s="44"/>
      <c r="ASZ486" s="44"/>
      <c r="ATA486" s="44"/>
      <c r="ATB486" s="44"/>
      <c r="ATC486" s="44"/>
      <c r="ATD486" s="44"/>
      <c r="ATE486" s="44"/>
      <c r="ATF486" s="44"/>
      <c r="ATG486" s="44"/>
      <c r="ATH486" s="44"/>
      <c r="ATI486" s="44"/>
      <c r="ATJ486" s="44"/>
      <c r="ATK486" s="44"/>
      <c r="ATL486" s="44"/>
      <c r="ATM486" s="44"/>
      <c r="ATN486" s="44"/>
      <c r="ATO486" s="44"/>
      <c r="ATP486" s="44"/>
      <c r="ATQ486" s="44"/>
      <c r="ATR486" s="44"/>
      <c r="ATS486" s="44"/>
      <c r="ATT486" s="44"/>
      <c r="ATU486" s="44"/>
      <c r="ATV486" s="44"/>
      <c r="ATW486" s="44"/>
      <c r="ATX486" s="44"/>
      <c r="ATY486" s="44"/>
      <c r="ATZ486" s="44"/>
      <c r="AUA486" s="44"/>
      <c r="AUB486" s="44"/>
      <c r="AUC486" s="44"/>
      <c r="AUD486" s="44"/>
      <c r="AUE486" s="44"/>
      <c r="AUF486" s="44"/>
      <c r="AUG486" s="44"/>
      <c r="AUH486" s="44"/>
      <c r="AUI486" s="44"/>
      <c r="AUJ486" s="44"/>
      <c r="AUK486" s="44"/>
      <c r="AUL486" s="44"/>
      <c r="AUM486" s="44"/>
      <c r="AUN486" s="44"/>
      <c r="AUO486" s="44"/>
      <c r="AUP486" s="44"/>
      <c r="AUQ486" s="44"/>
      <c r="AUR486" s="44"/>
      <c r="AUS486" s="44"/>
      <c r="AUT486" s="44"/>
      <c r="AUU486" s="44"/>
      <c r="AUV486" s="44"/>
      <c r="AUW486" s="44"/>
      <c r="AUX486" s="44"/>
      <c r="AUY486" s="44"/>
      <c r="AUZ486" s="44"/>
      <c r="AVA486" s="44"/>
      <c r="AVB486" s="44"/>
      <c r="AVC486" s="44"/>
      <c r="AVD486" s="44"/>
      <c r="AVE486" s="44"/>
      <c r="AVF486" s="44"/>
      <c r="AVG486" s="44"/>
      <c r="AVH486" s="44"/>
      <c r="AVI486" s="44"/>
      <c r="AVJ486" s="44"/>
      <c r="AVK486" s="44"/>
      <c r="AVL486" s="44"/>
      <c r="AVM486" s="44"/>
      <c r="AVN486" s="44"/>
      <c r="AVO486" s="44"/>
      <c r="AVP486" s="44"/>
      <c r="AVQ486" s="44"/>
      <c r="AVR486" s="44"/>
      <c r="AVS486" s="44"/>
      <c r="AVT486" s="44"/>
      <c r="AVU486" s="44"/>
      <c r="AVV486" s="44"/>
      <c r="AVW486" s="44"/>
      <c r="AVX486" s="44"/>
      <c r="AVY486" s="44"/>
      <c r="AVZ486" s="44"/>
      <c r="AWA486" s="44"/>
      <c r="AWB486" s="44"/>
      <c r="AWC486" s="44"/>
      <c r="AWD486" s="44"/>
      <c r="AWE486" s="44"/>
      <c r="AWF486" s="44"/>
      <c r="AWG486" s="44"/>
      <c r="AWH486" s="44"/>
      <c r="AWI486" s="44"/>
      <c r="AWJ486" s="44"/>
      <c r="AWK486" s="44"/>
      <c r="AWL486" s="44"/>
      <c r="AWM486" s="44"/>
      <c r="AWN486" s="44"/>
      <c r="AWO486" s="44"/>
      <c r="AWP486" s="44"/>
      <c r="AWQ486" s="44"/>
      <c r="AWR486" s="44"/>
      <c r="AWS486" s="44"/>
      <c r="AWT486" s="44"/>
      <c r="AWU486" s="44"/>
      <c r="AWV486" s="44"/>
      <c r="AWW486" s="44"/>
      <c r="AWX486" s="44"/>
      <c r="AWY486" s="44"/>
      <c r="AWZ486" s="44"/>
      <c r="AXA486" s="44"/>
      <c r="AXB486" s="44"/>
      <c r="AXC486" s="44"/>
      <c r="AXD486" s="44"/>
      <c r="AXE486" s="44"/>
      <c r="AXF486" s="44"/>
      <c r="AXG486" s="44"/>
      <c r="AXH486" s="44"/>
      <c r="AXI486" s="44"/>
      <c r="AXJ486" s="44"/>
      <c r="AXK486" s="44"/>
      <c r="AXL486" s="44"/>
      <c r="AXM486" s="44"/>
      <c r="AXN486" s="44"/>
      <c r="AXO486" s="44"/>
      <c r="AXP486" s="44"/>
      <c r="AXQ486" s="44"/>
      <c r="AXR486" s="44"/>
      <c r="AXS486" s="44"/>
      <c r="AXT486" s="44"/>
      <c r="AXU486" s="44"/>
      <c r="AXV486" s="44"/>
      <c r="AXW486" s="44"/>
      <c r="AXX486" s="44"/>
      <c r="AXY486" s="44"/>
      <c r="AXZ486" s="44"/>
      <c r="AYA486" s="44"/>
      <c r="AYB486" s="44"/>
      <c r="AYC486" s="44"/>
      <c r="AYD486" s="44"/>
      <c r="AYE486" s="44"/>
      <c r="AYF486" s="44"/>
      <c r="AYG486" s="44"/>
      <c r="AYH486" s="44"/>
      <c r="AYI486" s="44"/>
      <c r="AYJ486" s="44"/>
      <c r="AYK486" s="44"/>
      <c r="AYL486" s="44"/>
      <c r="AYM486" s="44"/>
      <c r="AYN486" s="44"/>
      <c r="AYO486" s="44"/>
      <c r="AYP486" s="44"/>
      <c r="AYQ486" s="44"/>
      <c r="AYR486" s="44"/>
      <c r="AYS486" s="44"/>
      <c r="AYT486" s="44"/>
      <c r="AYU486" s="44"/>
      <c r="AYV486" s="44"/>
      <c r="AYW486" s="44"/>
      <c r="AYX486" s="44"/>
      <c r="AYY486" s="44"/>
      <c r="AYZ486" s="44"/>
      <c r="AZA486" s="44"/>
      <c r="AZB486" s="44"/>
      <c r="AZC486" s="44"/>
      <c r="AZD486" s="44"/>
      <c r="AZE486" s="44"/>
      <c r="AZF486" s="44"/>
      <c r="AZG486" s="44"/>
      <c r="AZH486" s="44"/>
      <c r="AZI486" s="44"/>
      <c r="AZJ486" s="44"/>
      <c r="AZK486" s="44"/>
      <c r="AZL486" s="44"/>
      <c r="AZM486" s="44"/>
      <c r="AZN486" s="44"/>
      <c r="AZO486" s="44"/>
      <c r="AZP486" s="44"/>
      <c r="AZQ486" s="44"/>
      <c r="AZR486" s="44"/>
      <c r="AZS486" s="44"/>
      <c r="AZT486" s="44"/>
      <c r="AZU486" s="44"/>
      <c r="AZV486" s="44"/>
      <c r="AZW486" s="44"/>
      <c r="AZX486" s="44"/>
      <c r="AZY486" s="44"/>
      <c r="AZZ486" s="44"/>
      <c r="BAA486" s="44"/>
      <c r="BAB486" s="44"/>
      <c r="BAC486" s="44"/>
      <c r="BAD486" s="44"/>
      <c r="BAE486" s="44"/>
      <c r="BAF486" s="44"/>
      <c r="BAG486" s="44"/>
      <c r="BAH486" s="44"/>
      <c r="BAI486" s="44"/>
      <c r="BAJ486" s="44"/>
      <c r="BAK486" s="44"/>
      <c r="BAL486" s="44"/>
      <c r="BAM486" s="44"/>
      <c r="BAN486" s="44"/>
      <c r="BAO486" s="44"/>
      <c r="BAP486" s="44"/>
      <c r="BAQ486" s="44"/>
      <c r="BAR486" s="44"/>
      <c r="BAS486" s="44"/>
      <c r="BAT486" s="44"/>
      <c r="BAU486" s="44"/>
      <c r="BAV486" s="44"/>
      <c r="BAW486" s="44"/>
      <c r="BAX486" s="44"/>
      <c r="BAY486" s="44"/>
      <c r="BAZ486" s="44"/>
      <c r="BBA486" s="44"/>
      <c r="BBB486" s="44"/>
      <c r="BBC486" s="44"/>
      <c r="BBD486" s="44"/>
      <c r="BBE486" s="44"/>
      <c r="BBF486" s="44"/>
      <c r="BBG486" s="44"/>
      <c r="BBH486" s="44"/>
      <c r="BBI486" s="44"/>
      <c r="BBJ486" s="44"/>
      <c r="BBK486" s="44"/>
      <c r="BBL486" s="44"/>
      <c r="BBM486" s="44"/>
      <c r="BBN486" s="44"/>
      <c r="BBO486" s="44"/>
      <c r="BBP486" s="44"/>
      <c r="BBQ486" s="44"/>
      <c r="BBR486" s="44"/>
      <c r="BBS486" s="44"/>
      <c r="BBT486" s="44"/>
      <c r="BBU486" s="44"/>
      <c r="BBV486" s="44"/>
      <c r="BBW486" s="44"/>
      <c r="BBX486" s="44"/>
      <c r="BBY486" s="44"/>
      <c r="BBZ486" s="44"/>
      <c r="BCA486" s="44"/>
      <c r="BCB486" s="44"/>
      <c r="BCC486" s="44"/>
      <c r="BCD486" s="44"/>
      <c r="BCE486" s="44"/>
      <c r="BCF486" s="44"/>
      <c r="BCG486" s="44"/>
      <c r="BCH486" s="44"/>
      <c r="BCI486" s="44"/>
      <c r="BCJ486" s="44"/>
      <c r="BCK486" s="44"/>
      <c r="BCL486" s="44"/>
      <c r="BCM486" s="44"/>
      <c r="BCN486" s="44"/>
      <c r="BCO486" s="44"/>
      <c r="BCP486" s="44"/>
      <c r="BCQ486" s="44"/>
      <c r="BCR486" s="44"/>
      <c r="BCS486" s="44"/>
      <c r="BCT486" s="44"/>
      <c r="BCU486" s="44"/>
      <c r="BCV486" s="44"/>
      <c r="BCW486" s="44"/>
      <c r="BCX486" s="44"/>
      <c r="BCY486" s="44"/>
      <c r="BCZ486" s="44"/>
      <c r="BDA486" s="44"/>
      <c r="BDB486" s="44"/>
      <c r="BDC486" s="44"/>
      <c r="BDD486" s="44"/>
      <c r="BDE486" s="44"/>
      <c r="BDF486" s="44"/>
      <c r="BDG486" s="44"/>
      <c r="BDH486" s="44"/>
      <c r="BDI486" s="44"/>
      <c r="BDJ486" s="44"/>
      <c r="BDK486" s="44"/>
      <c r="BDL486" s="44"/>
      <c r="BDM486" s="44"/>
      <c r="BDN486" s="44"/>
      <c r="BDO486" s="44"/>
      <c r="BDP486" s="44"/>
      <c r="BDQ486" s="44"/>
      <c r="BDR486" s="44"/>
      <c r="BDS486" s="44"/>
      <c r="BDT486" s="44"/>
      <c r="BDU486" s="44"/>
      <c r="BDV486" s="44"/>
      <c r="BDW486" s="44"/>
      <c r="BDX486" s="44"/>
      <c r="BDY486" s="44"/>
      <c r="BDZ486" s="44"/>
      <c r="BEA486" s="44"/>
      <c r="BEB486" s="44"/>
      <c r="BEC486" s="44"/>
      <c r="BED486" s="44"/>
      <c r="BEE486" s="44"/>
      <c r="BEF486" s="44"/>
      <c r="BEG486" s="44"/>
      <c r="BEH486" s="44"/>
      <c r="BEI486" s="44"/>
      <c r="BEJ486" s="44"/>
      <c r="BEK486" s="44"/>
      <c r="BEL486" s="44"/>
      <c r="BEM486" s="44"/>
      <c r="BEN486" s="44"/>
      <c r="BEO486" s="44"/>
      <c r="BEP486" s="44"/>
      <c r="BEQ486" s="44"/>
      <c r="BER486" s="44"/>
      <c r="BES486" s="44"/>
      <c r="BET486" s="44"/>
      <c r="BEU486" s="44"/>
      <c r="BEV486" s="44"/>
      <c r="BEW486" s="44"/>
      <c r="BEX486" s="44"/>
      <c r="BEY486" s="44"/>
      <c r="BEZ486" s="44"/>
      <c r="BFA486" s="44"/>
      <c r="BFB486" s="44"/>
      <c r="BFC486" s="44"/>
      <c r="BFD486" s="44"/>
      <c r="BFE486" s="44"/>
      <c r="BFF486" s="44"/>
      <c r="BFG486" s="44"/>
      <c r="BFH486" s="44"/>
      <c r="BFI486" s="44"/>
      <c r="BFJ486" s="44"/>
      <c r="BFK486" s="44"/>
      <c r="BFL486" s="44"/>
      <c r="BFM486" s="44"/>
      <c r="BFN486" s="44"/>
      <c r="BFO486" s="44"/>
      <c r="BFP486" s="44"/>
      <c r="BFQ486" s="44"/>
      <c r="BFR486" s="44"/>
      <c r="BFS486" s="44"/>
      <c r="BFT486" s="44"/>
      <c r="BFU486" s="44"/>
      <c r="BFV486" s="44"/>
      <c r="BFW486" s="44"/>
      <c r="BFX486" s="44"/>
      <c r="BFY486" s="44"/>
      <c r="BFZ486" s="44"/>
      <c r="BGA486" s="44"/>
      <c r="BGB486" s="44"/>
      <c r="BGC486" s="44"/>
      <c r="BGD486" s="44"/>
      <c r="BGE486" s="44"/>
      <c r="BGF486" s="44"/>
      <c r="BGG486" s="44"/>
      <c r="BGH486" s="44"/>
      <c r="BGI486" s="44"/>
      <c r="BGJ486" s="44"/>
      <c r="BGK486" s="44"/>
      <c r="BGL486" s="44"/>
      <c r="BGM486" s="44"/>
      <c r="BGN486" s="44"/>
      <c r="BGO486" s="44"/>
      <c r="BGP486" s="44"/>
      <c r="BGQ486" s="44"/>
      <c r="BGR486" s="44"/>
      <c r="BGS486" s="44"/>
      <c r="BGT486" s="44"/>
      <c r="BGU486" s="44"/>
      <c r="BGV486" s="44"/>
      <c r="BGW486" s="44"/>
      <c r="BGX486" s="44"/>
      <c r="BGY486" s="44"/>
      <c r="BGZ486" s="44"/>
      <c r="BHA486" s="44"/>
      <c r="BHB486" s="44"/>
      <c r="BHC486" s="44"/>
      <c r="BHD486" s="44"/>
      <c r="BHE486" s="44"/>
      <c r="BHF486" s="44"/>
      <c r="BHG486" s="44"/>
      <c r="BHH486" s="44"/>
      <c r="BHI486" s="44"/>
      <c r="BHJ486" s="44"/>
      <c r="BHK486" s="44"/>
      <c r="BHL486" s="44"/>
      <c r="BHM486" s="44"/>
      <c r="BHN486" s="44"/>
      <c r="BHO486" s="44"/>
      <c r="BHP486" s="44"/>
      <c r="BHQ486" s="44"/>
      <c r="BHR486" s="44"/>
      <c r="BHS486" s="44"/>
      <c r="BHT486" s="44"/>
      <c r="BHU486" s="44"/>
      <c r="BHV486" s="44"/>
      <c r="BHW486" s="44"/>
      <c r="BHX486" s="44"/>
      <c r="BHY486" s="44"/>
      <c r="BHZ486" s="44"/>
      <c r="BIA486" s="44"/>
      <c r="BIB486" s="44"/>
      <c r="BIC486" s="44"/>
      <c r="BID486" s="44"/>
      <c r="BIE486" s="44"/>
      <c r="BIF486" s="44"/>
      <c r="BIG486" s="44"/>
      <c r="BIH486" s="44"/>
      <c r="BII486" s="44"/>
      <c r="BIJ486" s="44"/>
      <c r="BIK486" s="44"/>
      <c r="BIL486" s="44"/>
      <c r="BIM486" s="44"/>
      <c r="BIN486" s="44"/>
      <c r="BIO486" s="44"/>
      <c r="BIP486" s="44"/>
      <c r="BIQ486" s="44"/>
      <c r="BIR486" s="44"/>
      <c r="BIS486" s="44"/>
      <c r="BIT486" s="44"/>
      <c r="BIU486" s="44"/>
      <c r="BIV486" s="44"/>
      <c r="BIW486" s="44"/>
      <c r="BIX486" s="44"/>
      <c r="BIY486" s="44"/>
      <c r="BIZ486" s="44"/>
      <c r="BJA486" s="44"/>
      <c r="BJB486" s="44"/>
      <c r="BJC486" s="44"/>
      <c r="BJD486" s="44"/>
      <c r="BJE486" s="44"/>
      <c r="BJF486" s="44"/>
      <c r="BJG486" s="44"/>
      <c r="BJH486" s="44"/>
      <c r="BJI486" s="44"/>
      <c r="BJJ486" s="44"/>
      <c r="BJK486" s="44"/>
      <c r="BJL486" s="44"/>
      <c r="BJM486" s="44"/>
      <c r="BJN486" s="44"/>
      <c r="BJO486" s="44"/>
      <c r="BJP486" s="44"/>
      <c r="BJQ486" s="44"/>
      <c r="BJR486" s="44"/>
      <c r="BJS486" s="44"/>
      <c r="BJT486" s="44"/>
      <c r="BJU486" s="44"/>
      <c r="BJV486" s="44"/>
      <c r="BJW486" s="44"/>
      <c r="BJX486" s="44"/>
      <c r="BJY486" s="44"/>
      <c r="BJZ486" s="44"/>
      <c r="BKA486" s="44"/>
      <c r="BKB486" s="44"/>
      <c r="BKC486" s="44"/>
      <c r="BKD486" s="44"/>
      <c r="BKE486" s="44"/>
      <c r="BKF486" s="44"/>
      <c r="BKG486" s="44"/>
      <c r="BKH486" s="44"/>
      <c r="BKI486" s="44"/>
      <c r="BKJ486" s="44"/>
      <c r="BKK486" s="44"/>
      <c r="BKL486" s="44"/>
      <c r="BKM486" s="44"/>
      <c r="BKN486" s="44"/>
      <c r="BKO486" s="44"/>
      <c r="BKP486" s="44"/>
      <c r="BKQ486" s="44"/>
      <c r="BKR486" s="44"/>
      <c r="BKS486" s="44"/>
      <c r="BKT486" s="44"/>
      <c r="BKU486" s="44"/>
      <c r="BKV486" s="44"/>
      <c r="BKW486" s="44"/>
      <c r="BKX486" s="44"/>
      <c r="BKY486" s="44"/>
      <c r="BKZ486" s="44"/>
      <c r="BLA486" s="44"/>
      <c r="BLB486" s="44"/>
      <c r="BLC486" s="44"/>
      <c r="BLD486" s="44"/>
      <c r="BLE486" s="44"/>
      <c r="BLF486" s="44"/>
      <c r="BLG486" s="44"/>
      <c r="BLH486" s="44"/>
      <c r="BLI486" s="44"/>
      <c r="BLJ486" s="44"/>
      <c r="BLK486" s="44"/>
      <c r="BLL486" s="44"/>
      <c r="BLM486" s="44"/>
      <c r="BLN486" s="44"/>
      <c r="BLO486" s="44"/>
      <c r="BLP486" s="44"/>
      <c r="BLQ486" s="44"/>
      <c r="BLR486" s="44"/>
      <c r="BLS486" s="44"/>
      <c r="BLT486" s="44"/>
      <c r="BLU486" s="44"/>
      <c r="BLV486" s="44"/>
      <c r="BLW486" s="44"/>
      <c r="BLX486" s="44"/>
      <c r="BLY486" s="44"/>
      <c r="BLZ486" s="44"/>
      <c r="BMA486" s="44"/>
      <c r="BMB486" s="44"/>
      <c r="BMC486" s="44"/>
      <c r="BMD486" s="44"/>
      <c r="BME486" s="44"/>
      <c r="BMF486" s="44"/>
      <c r="BMG486" s="44"/>
      <c r="BMH486" s="44"/>
      <c r="BMI486" s="44"/>
      <c r="BMJ486" s="44"/>
      <c r="BMK486" s="44"/>
      <c r="BML486" s="44"/>
      <c r="BMM486" s="44"/>
      <c r="BMN486" s="44"/>
      <c r="BMO486" s="44"/>
      <c r="BMP486" s="44"/>
      <c r="BMQ486" s="44"/>
      <c r="BMR486" s="44"/>
      <c r="BMS486" s="44"/>
      <c r="BMT486" s="44"/>
      <c r="BMU486" s="44"/>
      <c r="BMV486" s="44"/>
      <c r="BMW486" s="44"/>
      <c r="BMX486" s="44"/>
      <c r="BMY486" s="44"/>
      <c r="BMZ486" s="44"/>
      <c r="BNA486" s="44"/>
      <c r="BNB486" s="44"/>
      <c r="BNC486" s="44"/>
      <c r="BND486" s="44"/>
      <c r="BNE486" s="44"/>
      <c r="BNF486" s="44"/>
      <c r="BNG486" s="44"/>
      <c r="BNH486" s="44"/>
      <c r="BNI486" s="44"/>
      <c r="BNJ486" s="44"/>
      <c r="BNK486" s="44"/>
      <c r="BNL486" s="44"/>
      <c r="BNM486" s="44"/>
      <c r="BNN486" s="44"/>
      <c r="BNO486" s="44"/>
      <c r="BNP486" s="44"/>
      <c r="BNQ486" s="44"/>
      <c r="BNR486" s="44"/>
      <c r="BNS486" s="44"/>
      <c r="BNT486" s="44"/>
      <c r="BNU486" s="44"/>
      <c r="BNV486" s="44"/>
      <c r="BNW486" s="44"/>
      <c r="BNX486" s="44"/>
      <c r="BNY486" s="44"/>
      <c r="BNZ486" s="44"/>
      <c r="BOA486" s="44"/>
      <c r="BOB486" s="44"/>
      <c r="BOC486" s="44"/>
      <c r="BOD486" s="44"/>
      <c r="BOE486" s="44"/>
      <c r="BOF486" s="44"/>
      <c r="BOG486" s="44"/>
      <c r="BOH486" s="44"/>
      <c r="BOI486" s="44"/>
      <c r="BOJ486" s="44"/>
      <c r="BOK486" s="44"/>
      <c r="BOL486" s="44"/>
      <c r="BOM486" s="44"/>
      <c r="BON486" s="44"/>
      <c r="BOO486" s="44"/>
      <c r="BOP486" s="44"/>
      <c r="BOQ486" s="44"/>
      <c r="BOR486" s="44"/>
      <c r="BOS486" s="44"/>
      <c r="BOT486" s="44"/>
      <c r="BOU486" s="44"/>
      <c r="BOV486" s="44"/>
      <c r="BOW486" s="44"/>
      <c r="BOX486" s="44"/>
      <c r="BOY486" s="44"/>
      <c r="BOZ486" s="44"/>
      <c r="BPA486" s="44"/>
      <c r="BPB486" s="44"/>
      <c r="BPC486" s="44"/>
      <c r="BPD486" s="44"/>
      <c r="BPE486" s="44"/>
      <c r="BPF486" s="44"/>
      <c r="BPG486" s="44"/>
      <c r="BPH486" s="44"/>
      <c r="BPI486" s="44"/>
      <c r="BPJ486" s="44"/>
      <c r="BPK486" s="44"/>
      <c r="BPL486" s="44"/>
      <c r="BPM486" s="44"/>
      <c r="BPN486" s="44"/>
      <c r="BPO486" s="44"/>
      <c r="BPP486" s="44"/>
      <c r="BPQ486" s="44"/>
      <c r="BPR486" s="44"/>
      <c r="BPS486" s="44"/>
      <c r="BPT486" s="44"/>
      <c r="BPU486" s="44"/>
      <c r="BPV486" s="44"/>
      <c r="BPW486" s="44"/>
      <c r="BPX486" s="44"/>
      <c r="BPY486" s="44"/>
      <c r="BPZ486" s="44"/>
      <c r="BQA486" s="44"/>
      <c r="BQB486" s="44"/>
      <c r="BQC486" s="44"/>
      <c r="BQD486" s="44"/>
      <c r="BQE486" s="44"/>
      <c r="BQF486" s="44"/>
      <c r="BQG486" s="44"/>
      <c r="BQH486" s="44"/>
      <c r="BQI486" s="44"/>
      <c r="BQJ486" s="44"/>
      <c r="BQK486" s="44"/>
      <c r="BQL486" s="44"/>
      <c r="BQM486" s="44"/>
      <c r="BQN486" s="44"/>
      <c r="BQO486" s="44"/>
      <c r="BQP486" s="44"/>
      <c r="BQQ486" s="44"/>
      <c r="BQR486" s="44"/>
      <c r="BQS486" s="44"/>
      <c r="BQT486" s="44"/>
      <c r="BQU486" s="44"/>
      <c r="BQV486" s="44"/>
      <c r="BQW486" s="44"/>
      <c r="BQX486" s="44"/>
      <c r="BQY486" s="44"/>
      <c r="BQZ486" s="44"/>
      <c r="BRA486" s="44"/>
      <c r="BRB486" s="44"/>
      <c r="BRC486" s="44"/>
      <c r="BRD486" s="44"/>
      <c r="BRE486" s="44"/>
      <c r="BRF486" s="44"/>
      <c r="BRG486" s="44"/>
      <c r="BRH486" s="44"/>
      <c r="BRI486" s="44"/>
      <c r="BRJ486" s="44"/>
      <c r="BRK486" s="44"/>
      <c r="BRL486" s="44"/>
      <c r="BRM486" s="44"/>
      <c r="BRN486" s="44"/>
      <c r="BRO486" s="44"/>
      <c r="BRP486" s="44"/>
      <c r="BRQ486" s="44"/>
      <c r="BRR486" s="44"/>
      <c r="BRS486" s="44"/>
      <c r="BRT486" s="44"/>
      <c r="BRU486" s="44"/>
      <c r="BRV486" s="44"/>
      <c r="BRW486" s="44"/>
      <c r="BRX486" s="44"/>
      <c r="BRY486" s="44"/>
      <c r="BRZ486" s="44"/>
    </row>
    <row r="487" spans="1:1846" s="45" customFormat="1" x14ac:dyDescent="0.3">
      <c r="A487" s="812"/>
      <c r="B487" s="812"/>
      <c r="C487" s="793"/>
      <c r="D487" s="328" t="s">
        <v>666</v>
      </c>
      <c r="E487" s="542"/>
      <c r="F487" s="328"/>
      <c r="G487" s="393" t="s">
        <v>667</v>
      </c>
      <c r="H487" s="7">
        <f>H488</f>
        <v>73052020.799999997</v>
      </c>
      <c r="I487" s="8">
        <f t="shared" ref="I487:K487" si="298">I488</f>
        <v>38716666</v>
      </c>
      <c r="J487" s="8">
        <f t="shared" si="298"/>
        <v>38716666</v>
      </c>
      <c r="K487" s="8">
        <f t="shared" si="298"/>
        <v>38716666</v>
      </c>
      <c r="L487" s="42"/>
      <c r="M487" s="712">
        <v>0</v>
      </c>
      <c r="N487" s="190">
        <v>0</v>
      </c>
      <c r="O487" s="190">
        <v>0</v>
      </c>
      <c r="P487" s="190">
        <v>0</v>
      </c>
      <c r="Q487" s="354"/>
      <c r="R487" s="352">
        <v>0</v>
      </c>
      <c r="S487" s="486">
        <v>0</v>
      </c>
      <c r="T487" s="486">
        <v>0</v>
      </c>
      <c r="U487" s="486">
        <v>0</v>
      </c>
      <c r="V487" s="351"/>
      <c r="W487" s="497">
        <f>H487+M487+R487</f>
        <v>73052020.799999997</v>
      </c>
      <c r="X487" s="19">
        <f t="shared" si="297"/>
        <v>38716666</v>
      </c>
      <c r="Y487" s="19">
        <f t="shared" si="297"/>
        <v>38716666</v>
      </c>
      <c r="Z487" s="155">
        <f t="shared" si="297"/>
        <v>38716666</v>
      </c>
      <c r="AA487" s="897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  <c r="CT487" s="44"/>
      <c r="CU487" s="44"/>
      <c r="CV487" s="44"/>
      <c r="CW487" s="44"/>
      <c r="CX487" s="44"/>
      <c r="CY487" s="44"/>
      <c r="CZ487" s="44"/>
      <c r="DA487" s="44"/>
      <c r="DB487" s="44"/>
      <c r="DC487" s="44"/>
      <c r="DD487" s="44"/>
      <c r="DE487" s="44"/>
      <c r="DF487" s="44"/>
      <c r="DG487" s="44"/>
      <c r="DH487" s="44"/>
      <c r="DI487" s="44"/>
      <c r="DJ487" s="44"/>
      <c r="DK487" s="44"/>
      <c r="DL487" s="44"/>
      <c r="DM487" s="44"/>
      <c r="DN487" s="44"/>
      <c r="DO487" s="44"/>
      <c r="DP487" s="44"/>
      <c r="DQ487" s="44"/>
      <c r="DR487" s="44"/>
      <c r="DS487" s="44"/>
      <c r="DT487" s="44"/>
      <c r="DU487" s="44"/>
      <c r="DV487" s="44"/>
      <c r="DW487" s="44"/>
      <c r="DX487" s="44"/>
      <c r="DY487" s="44"/>
      <c r="DZ487" s="44"/>
      <c r="EA487" s="44"/>
      <c r="EB487" s="44"/>
      <c r="EC487" s="44"/>
      <c r="ED487" s="44"/>
      <c r="EE487" s="44"/>
      <c r="EF487" s="44"/>
      <c r="EG487" s="44"/>
      <c r="EH487" s="44"/>
      <c r="EI487" s="44"/>
      <c r="EJ487" s="44"/>
      <c r="EK487" s="44"/>
      <c r="EL487" s="44"/>
      <c r="EM487" s="44"/>
      <c r="EN487" s="44"/>
      <c r="EO487" s="44"/>
      <c r="EP487" s="44"/>
      <c r="EQ487" s="44"/>
      <c r="ER487" s="44"/>
      <c r="ES487" s="44"/>
      <c r="ET487" s="44"/>
      <c r="EU487" s="44"/>
      <c r="EV487" s="44"/>
      <c r="EW487" s="44"/>
      <c r="EX487" s="44"/>
      <c r="EY487" s="44"/>
      <c r="EZ487" s="44"/>
      <c r="FA487" s="44"/>
      <c r="FB487" s="44"/>
      <c r="FC487" s="44"/>
      <c r="FD487" s="44"/>
      <c r="FE487" s="44"/>
      <c r="FF487" s="44"/>
      <c r="FG487" s="44"/>
      <c r="FH487" s="44"/>
      <c r="FI487" s="44"/>
      <c r="FJ487" s="44"/>
      <c r="FK487" s="44"/>
      <c r="FL487" s="44"/>
      <c r="FM487" s="44"/>
      <c r="FN487" s="44"/>
      <c r="FO487" s="44"/>
      <c r="FP487" s="44"/>
      <c r="FQ487" s="44"/>
      <c r="FR487" s="44"/>
      <c r="FS487" s="44"/>
      <c r="FT487" s="44"/>
      <c r="FU487" s="44"/>
      <c r="FV487" s="44"/>
      <c r="FW487" s="44"/>
      <c r="FX487" s="44"/>
      <c r="FY487" s="44"/>
      <c r="FZ487" s="44"/>
      <c r="GA487" s="44"/>
      <c r="GB487" s="44"/>
      <c r="GC487" s="44"/>
      <c r="GD487" s="44"/>
      <c r="GE487" s="44"/>
      <c r="GF487" s="44"/>
      <c r="GG487" s="44"/>
      <c r="GH487" s="44"/>
      <c r="GI487" s="44"/>
      <c r="GJ487" s="44"/>
      <c r="GK487" s="44"/>
      <c r="GL487" s="44"/>
      <c r="GM487" s="44"/>
      <c r="GN487" s="44"/>
      <c r="GO487" s="44"/>
      <c r="GP487" s="44"/>
      <c r="GQ487" s="44"/>
      <c r="GR487" s="44"/>
      <c r="GS487" s="44"/>
      <c r="GT487" s="44"/>
      <c r="GU487" s="44"/>
      <c r="GV487" s="44"/>
      <c r="GW487" s="44"/>
      <c r="GX487" s="44"/>
      <c r="GY487" s="44"/>
      <c r="GZ487" s="44"/>
      <c r="HA487" s="44"/>
      <c r="HB487" s="44"/>
      <c r="HC487" s="44"/>
      <c r="HD487" s="44"/>
      <c r="HE487" s="44"/>
      <c r="HF487" s="44"/>
      <c r="HG487" s="44"/>
      <c r="HH487" s="44"/>
      <c r="HI487" s="44"/>
      <c r="HJ487" s="44"/>
      <c r="HK487" s="44"/>
      <c r="HL487" s="44"/>
      <c r="HM487" s="44"/>
      <c r="HN487" s="44"/>
      <c r="HO487" s="44"/>
      <c r="HP487" s="44"/>
      <c r="HQ487" s="44"/>
      <c r="HR487" s="44"/>
      <c r="HS487" s="44"/>
      <c r="HT487" s="44"/>
      <c r="HU487" s="44"/>
      <c r="HV487" s="44"/>
      <c r="HW487" s="44"/>
      <c r="HX487" s="44"/>
      <c r="HY487" s="44"/>
      <c r="HZ487" s="44"/>
      <c r="IA487" s="44"/>
      <c r="IB487" s="44"/>
      <c r="IC487" s="44"/>
      <c r="ID487" s="44"/>
      <c r="IE487" s="44"/>
      <c r="IF487" s="44"/>
      <c r="IG487" s="44"/>
      <c r="IH487" s="44"/>
      <c r="II487" s="44"/>
      <c r="IJ487" s="44"/>
      <c r="IK487" s="44"/>
      <c r="IL487" s="44"/>
      <c r="IM487" s="44"/>
      <c r="IN487" s="44"/>
      <c r="IO487" s="44"/>
      <c r="IP487" s="44"/>
      <c r="IQ487" s="44"/>
      <c r="IR487" s="44"/>
      <c r="IS487" s="44"/>
      <c r="IT487" s="44"/>
      <c r="IU487" s="44"/>
      <c r="IV487" s="44"/>
      <c r="IW487" s="44"/>
      <c r="IX487" s="44"/>
      <c r="IY487" s="44"/>
      <c r="IZ487" s="44"/>
      <c r="JA487" s="44"/>
      <c r="JB487" s="44"/>
      <c r="JC487" s="44"/>
      <c r="JD487" s="44"/>
      <c r="JE487" s="44"/>
      <c r="JF487" s="44"/>
      <c r="JG487" s="44"/>
      <c r="JH487" s="44"/>
      <c r="JI487" s="44"/>
      <c r="JJ487" s="44"/>
      <c r="JK487" s="44"/>
      <c r="JL487" s="44"/>
      <c r="JM487" s="44"/>
      <c r="JN487" s="44"/>
      <c r="JO487" s="44"/>
      <c r="JP487" s="44"/>
      <c r="JQ487" s="44"/>
      <c r="JR487" s="44"/>
      <c r="JS487" s="44"/>
      <c r="JT487" s="44"/>
      <c r="JU487" s="44"/>
      <c r="JV487" s="44"/>
      <c r="JW487" s="44"/>
      <c r="JX487" s="44"/>
      <c r="JY487" s="44"/>
      <c r="JZ487" s="44"/>
      <c r="KA487" s="44"/>
      <c r="KB487" s="44"/>
      <c r="KC487" s="44"/>
      <c r="KD487" s="44"/>
      <c r="KE487" s="44"/>
      <c r="KF487" s="44"/>
      <c r="KG487" s="44"/>
      <c r="KH487" s="44"/>
      <c r="KI487" s="44"/>
      <c r="KJ487" s="44"/>
      <c r="KK487" s="44"/>
      <c r="KL487" s="44"/>
      <c r="KM487" s="44"/>
      <c r="KN487" s="44"/>
      <c r="KO487" s="44"/>
      <c r="KP487" s="44"/>
      <c r="KQ487" s="44"/>
      <c r="KR487" s="44"/>
      <c r="KS487" s="44"/>
      <c r="KT487" s="44"/>
      <c r="KU487" s="44"/>
      <c r="KV487" s="44"/>
      <c r="KW487" s="44"/>
      <c r="KX487" s="44"/>
      <c r="KY487" s="44"/>
      <c r="KZ487" s="44"/>
      <c r="LA487" s="44"/>
      <c r="LB487" s="44"/>
      <c r="LC487" s="44"/>
      <c r="LD487" s="44"/>
      <c r="LE487" s="44"/>
      <c r="LF487" s="44"/>
      <c r="LG487" s="44"/>
      <c r="LH487" s="44"/>
      <c r="LI487" s="44"/>
      <c r="LJ487" s="44"/>
      <c r="LK487" s="44"/>
      <c r="LL487" s="44"/>
      <c r="LM487" s="44"/>
      <c r="LN487" s="44"/>
      <c r="LO487" s="44"/>
      <c r="LP487" s="44"/>
      <c r="LQ487" s="44"/>
      <c r="LR487" s="44"/>
      <c r="LS487" s="44"/>
      <c r="LT487" s="44"/>
      <c r="LU487" s="44"/>
      <c r="LV487" s="44"/>
      <c r="LW487" s="44"/>
      <c r="LX487" s="44"/>
      <c r="LY487" s="44"/>
      <c r="LZ487" s="44"/>
      <c r="MA487" s="44"/>
      <c r="MB487" s="44"/>
      <c r="MC487" s="44"/>
      <c r="MD487" s="44"/>
      <c r="ME487" s="44"/>
      <c r="MF487" s="44"/>
      <c r="MG487" s="44"/>
      <c r="MH487" s="44"/>
      <c r="MI487" s="44"/>
      <c r="MJ487" s="44"/>
      <c r="MK487" s="44"/>
      <c r="ML487" s="44"/>
      <c r="MM487" s="44"/>
      <c r="MN487" s="44"/>
      <c r="MO487" s="44"/>
      <c r="MP487" s="44"/>
      <c r="MQ487" s="44"/>
      <c r="MR487" s="44"/>
      <c r="MS487" s="44"/>
      <c r="MT487" s="44"/>
      <c r="MU487" s="44"/>
      <c r="MV487" s="44"/>
      <c r="MW487" s="44"/>
      <c r="MX487" s="44"/>
      <c r="MY487" s="44"/>
      <c r="MZ487" s="44"/>
      <c r="NA487" s="44"/>
      <c r="NB487" s="44"/>
      <c r="NC487" s="44"/>
      <c r="ND487" s="44"/>
      <c r="NE487" s="44"/>
      <c r="NF487" s="44"/>
      <c r="NG487" s="44"/>
      <c r="NH487" s="44"/>
      <c r="NI487" s="44"/>
      <c r="NJ487" s="44"/>
      <c r="NK487" s="44"/>
      <c r="NL487" s="44"/>
      <c r="NM487" s="44"/>
      <c r="NN487" s="44"/>
      <c r="NO487" s="44"/>
      <c r="NP487" s="44"/>
      <c r="NQ487" s="44"/>
      <c r="NR487" s="44"/>
      <c r="NS487" s="44"/>
      <c r="NT487" s="44"/>
      <c r="NU487" s="44"/>
      <c r="NV487" s="44"/>
      <c r="NW487" s="44"/>
      <c r="NX487" s="44"/>
      <c r="NY487" s="44"/>
      <c r="NZ487" s="44"/>
      <c r="OA487" s="44"/>
      <c r="OB487" s="44"/>
      <c r="OC487" s="44"/>
      <c r="OD487" s="44"/>
      <c r="OE487" s="44"/>
      <c r="OF487" s="44"/>
      <c r="OG487" s="44"/>
      <c r="OH487" s="44"/>
      <c r="OI487" s="44"/>
      <c r="OJ487" s="44"/>
      <c r="OK487" s="44"/>
      <c r="OL487" s="44"/>
      <c r="OM487" s="44"/>
      <c r="ON487" s="44"/>
      <c r="OO487" s="44"/>
      <c r="OP487" s="44"/>
      <c r="OQ487" s="44"/>
      <c r="OR487" s="44"/>
      <c r="OS487" s="44"/>
      <c r="OT487" s="44"/>
      <c r="OU487" s="44"/>
      <c r="OV487" s="44"/>
      <c r="OW487" s="44"/>
      <c r="OX487" s="44"/>
      <c r="OY487" s="44"/>
      <c r="OZ487" s="44"/>
      <c r="PA487" s="44"/>
      <c r="PB487" s="44"/>
      <c r="PC487" s="44"/>
      <c r="PD487" s="44"/>
      <c r="PE487" s="44"/>
      <c r="PF487" s="44"/>
      <c r="PG487" s="44"/>
      <c r="PH487" s="44"/>
      <c r="PI487" s="44"/>
      <c r="PJ487" s="44"/>
      <c r="PK487" s="44"/>
      <c r="PL487" s="44"/>
      <c r="PM487" s="44"/>
      <c r="PN487" s="44"/>
      <c r="PO487" s="44"/>
      <c r="PP487" s="44"/>
      <c r="PQ487" s="44"/>
      <c r="PR487" s="44"/>
      <c r="PS487" s="44"/>
      <c r="PT487" s="44"/>
      <c r="PU487" s="44"/>
      <c r="PV487" s="44"/>
      <c r="PW487" s="44"/>
      <c r="PX487" s="44"/>
      <c r="PY487" s="44"/>
      <c r="PZ487" s="44"/>
      <c r="QA487" s="44"/>
      <c r="QB487" s="44"/>
      <c r="QC487" s="44"/>
      <c r="QD487" s="44"/>
      <c r="QE487" s="44"/>
      <c r="QF487" s="44"/>
      <c r="QG487" s="44"/>
      <c r="QH487" s="44"/>
      <c r="QI487" s="44"/>
      <c r="QJ487" s="44"/>
      <c r="QK487" s="44"/>
      <c r="QL487" s="44"/>
      <c r="QM487" s="44"/>
      <c r="QN487" s="44"/>
      <c r="QO487" s="44"/>
      <c r="QP487" s="44"/>
      <c r="QQ487" s="44"/>
      <c r="QR487" s="44"/>
      <c r="QS487" s="44"/>
      <c r="QT487" s="44"/>
      <c r="QU487" s="44"/>
      <c r="QV487" s="44"/>
      <c r="QW487" s="44"/>
      <c r="QX487" s="44"/>
      <c r="QY487" s="44"/>
      <c r="QZ487" s="44"/>
      <c r="RA487" s="44"/>
      <c r="RB487" s="44"/>
      <c r="RC487" s="44"/>
      <c r="RD487" s="44"/>
      <c r="RE487" s="44"/>
      <c r="RF487" s="44"/>
      <c r="RG487" s="44"/>
      <c r="RH487" s="44"/>
      <c r="RI487" s="44"/>
      <c r="RJ487" s="44"/>
      <c r="RK487" s="44"/>
      <c r="RL487" s="44"/>
      <c r="RM487" s="44"/>
      <c r="RN487" s="44"/>
      <c r="RO487" s="44"/>
      <c r="RP487" s="44"/>
      <c r="RQ487" s="44"/>
      <c r="RR487" s="44"/>
      <c r="RS487" s="44"/>
      <c r="RT487" s="44"/>
      <c r="RU487" s="44"/>
      <c r="RV487" s="44"/>
      <c r="RW487" s="44"/>
      <c r="RX487" s="44"/>
      <c r="RY487" s="44"/>
      <c r="RZ487" s="44"/>
      <c r="SA487" s="44"/>
      <c r="SB487" s="44"/>
      <c r="SC487" s="44"/>
      <c r="SD487" s="44"/>
      <c r="SE487" s="44"/>
      <c r="SF487" s="44"/>
      <c r="SG487" s="44"/>
      <c r="SH487" s="44"/>
      <c r="SI487" s="44"/>
      <c r="SJ487" s="44"/>
      <c r="SK487" s="44"/>
      <c r="SL487" s="44"/>
      <c r="SM487" s="44"/>
      <c r="SN487" s="44"/>
      <c r="SO487" s="44"/>
      <c r="SP487" s="44"/>
      <c r="SQ487" s="44"/>
      <c r="SR487" s="44"/>
      <c r="SS487" s="44"/>
      <c r="ST487" s="44"/>
      <c r="SU487" s="44"/>
      <c r="SV487" s="44"/>
      <c r="SW487" s="44"/>
      <c r="SX487" s="44"/>
      <c r="SY487" s="44"/>
      <c r="SZ487" s="44"/>
      <c r="TA487" s="44"/>
      <c r="TB487" s="44"/>
      <c r="TC487" s="44"/>
      <c r="TD487" s="44"/>
      <c r="TE487" s="44"/>
      <c r="TF487" s="44"/>
      <c r="TG487" s="44"/>
      <c r="TH487" s="44"/>
      <c r="TI487" s="44"/>
      <c r="TJ487" s="44"/>
      <c r="TK487" s="44"/>
      <c r="TL487" s="44"/>
      <c r="TM487" s="44"/>
      <c r="TN487" s="44"/>
      <c r="TO487" s="44"/>
      <c r="TP487" s="44"/>
      <c r="TQ487" s="44"/>
      <c r="TR487" s="44"/>
      <c r="TS487" s="44"/>
      <c r="TT487" s="44"/>
      <c r="TU487" s="44"/>
      <c r="TV487" s="44"/>
      <c r="TW487" s="44"/>
      <c r="TX487" s="44"/>
      <c r="TY487" s="44"/>
      <c r="TZ487" s="44"/>
      <c r="UA487" s="44"/>
      <c r="UB487" s="44"/>
      <c r="UC487" s="44"/>
      <c r="UD487" s="44"/>
      <c r="UE487" s="44"/>
      <c r="UF487" s="44"/>
      <c r="UG487" s="44"/>
      <c r="UH487" s="44"/>
      <c r="UI487" s="44"/>
      <c r="UJ487" s="44"/>
      <c r="UK487" s="44"/>
      <c r="UL487" s="44"/>
      <c r="UM487" s="44"/>
      <c r="UN487" s="44"/>
      <c r="UO487" s="44"/>
      <c r="UP487" s="44"/>
      <c r="UQ487" s="44"/>
      <c r="UR487" s="44"/>
      <c r="US487" s="44"/>
      <c r="UT487" s="44"/>
      <c r="UU487" s="44"/>
      <c r="UV487" s="44"/>
      <c r="UW487" s="44"/>
      <c r="UX487" s="44"/>
      <c r="UY487" s="44"/>
      <c r="UZ487" s="44"/>
      <c r="VA487" s="44"/>
      <c r="VB487" s="44"/>
      <c r="VC487" s="44"/>
      <c r="VD487" s="44"/>
      <c r="VE487" s="44"/>
      <c r="VF487" s="44"/>
      <c r="VG487" s="44"/>
      <c r="VH487" s="44"/>
      <c r="VI487" s="44"/>
      <c r="VJ487" s="44"/>
      <c r="VK487" s="44"/>
      <c r="VL487" s="44"/>
      <c r="VM487" s="44"/>
      <c r="VN487" s="44"/>
      <c r="VO487" s="44"/>
      <c r="VP487" s="44"/>
      <c r="VQ487" s="44"/>
      <c r="VR487" s="44"/>
      <c r="VS487" s="44"/>
      <c r="VT487" s="44"/>
      <c r="VU487" s="44"/>
      <c r="VV487" s="44"/>
      <c r="VW487" s="44"/>
      <c r="VX487" s="44"/>
      <c r="VY487" s="44"/>
      <c r="VZ487" s="44"/>
      <c r="WA487" s="44"/>
      <c r="WB487" s="44"/>
      <c r="WC487" s="44"/>
      <c r="WD487" s="44"/>
      <c r="WE487" s="44"/>
      <c r="WF487" s="44"/>
      <c r="WG487" s="44"/>
      <c r="WH487" s="44"/>
      <c r="WI487" s="44"/>
      <c r="WJ487" s="44"/>
      <c r="WK487" s="44"/>
      <c r="WL487" s="44"/>
      <c r="WM487" s="44"/>
      <c r="WN487" s="44"/>
      <c r="WO487" s="44"/>
      <c r="WP487" s="44"/>
      <c r="WQ487" s="44"/>
      <c r="WR487" s="44"/>
      <c r="WS487" s="44"/>
      <c r="WT487" s="44"/>
      <c r="WU487" s="44"/>
      <c r="WV487" s="44"/>
      <c r="WW487" s="44"/>
      <c r="WX487" s="44"/>
      <c r="WY487" s="44"/>
      <c r="WZ487" s="44"/>
      <c r="XA487" s="44"/>
      <c r="XB487" s="44"/>
      <c r="XC487" s="44"/>
      <c r="XD487" s="44"/>
      <c r="XE487" s="44"/>
      <c r="XF487" s="44"/>
      <c r="XG487" s="44"/>
      <c r="XH487" s="44"/>
      <c r="XI487" s="44"/>
      <c r="XJ487" s="44"/>
      <c r="XK487" s="44"/>
      <c r="XL487" s="44"/>
      <c r="XM487" s="44"/>
      <c r="XN487" s="44"/>
      <c r="XO487" s="44"/>
      <c r="XP487" s="44"/>
      <c r="XQ487" s="44"/>
      <c r="XR487" s="44"/>
      <c r="XS487" s="44"/>
      <c r="XT487" s="44"/>
      <c r="XU487" s="44"/>
      <c r="XV487" s="44"/>
      <c r="XW487" s="44"/>
      <c r="XX487" s="44"/>
      <c r="XY487" s="44"/>
      <c r="XZ487" s="44"/>
      <c r="YA487" s="44"/>
      <c r="YB487" s="44"/>
      <c r="YC487" s="44"/>
      <c r="YD487" s="44"/>
      <c r="YE487" s="44"/>
      <c r="YF487" s="44"/>
      <c r="YG487" s="44"/>
      <c r="YH487" s="44"/>
      <c r="YI487" s="44"/>
      <c r="YJ487" s="44"/>
      <c r="YK487" s="44"/>
      <c r="YL487" s="44"/>
      <c r="YM487" s="44"/>
      <c r="YN487" s="44"/>
      <c r="YO487" s="44"/>
      <c r="YP487" s="44"/>
      <c r="YQ487" s="44"/>
      <c r="YR487" s="44"/>
      <c r="YS487" s="44"/>
      <c r="YT487" s="44"/>
      <c r="YU487" s="44"/>
      <c r="YV487" s="44"/>
      <c r="YW487" s="44"/>
      <c r="YX487" s="44"/>
      <c r="YY487" s="44"/>
      <c r="YZ487" s="44"/>
      <c r="ZA487" s="44"/>
      <c r="ZB487" s="44"/>
      <c r="ZC487" s="44"/>
      <c r="ZD487" s="44"/>
      <c r="ZE487" s="44"/>
      <c r="ZF487" s="44"/>
      <c r="ZG487" s="44"/>
      <c r="ZH487" s="44"/>
      <c r="ZI487" s="44"/>
      <c r="ZJ487" s="44"/>
      <c r="ZK487" s="44"/>
      <c r="ZL487" s="44"/>
      <c r="ZM487" s="44"/>
      <c r="ZN487" s="44"/>
      <c r="ZO487" s="44"/>
      <c r="ZP487" s="44"/>
      <c r="ZQ487" s="44"/>
      <c r="ZR487" s="44"/>
      <c r="ZS487" s="44"/>
      <c r="ZT487" s="44"/>
      <c r="ZU487" s="44"/>
      <c r="ZV487" s="44"/>
      <c r="ZW487" s="44"/>
      <c r="ZX487" s="44"/>
      <c r="ZY487" s="44"/>
      <c r="ZZ487" s="44"/>
      <c r="AAA487" s="44"/>
      <c r="AAB487" s="44"/>
      <c r="AAC487" s="44"/>
      <c r="AAD487" s="44"/>
      <c r="AAE487" s="44"/>
      <c r="AAF487" s="44"/>
      <c r="AAG487" s="44"/>
      <c r="AAH487" s="44"/>
      <c r="AAI487" s="44"/>
      <c r="AAJ487" s="44"/>
      <c r="AAK487" s="44"/>
      <c r="AAL487" s="44"/>
      <c r="AAM487" s="44"/>
      <c r="AAN487" s="44"/>
      <c r="AAO487" s="44"/>
      <c r="AAP487" s="44"/>
      <c r="AAQ487" s="44"/>
      <c r="AAR487" s="44"/>
      <c r="AAS487" s="44"/>
      <c r="AAT487" s="44"/>
      <c r="AAU487" s="44"/>
      <c r="AAV487" s="44"/>
      <c r="AAW487" s="44"/>
      <c r="AAX487" s="44"/>
      <c r="AAY487" s="44"/>
      <c r="AAZ487" s="44"/>
      <c r="ABA487" s="44"/>
      <c r="ABB487" s="44"/>
      <c r="ABC487" s="44"/>
      <c r="ABD487" s="44"/>
      <c r="ABE487" s="44"/>
      <c r="ABF487" s="44"/>
      <c r="ABG487" s="44"/>
      <c r="ABH487" s="44"/>
      <c r="ABI487" s="44"/>
      <c r="ABJ487" s="44"/>
      <c r="ABK487" s="44"/>
      <c r="ABL487" s="44"/>
      <c r="ABM487" s="44"/>
      <c r="ABN487" s="44"/>
      <c r="ABO487" s="44"/>
      <c r="ABP487" s="44"/>
      <c r="ABQ487" s="44"/>
      <c r="ABR487" s="44"/>
      <c r="ABS487" s="44"/>
      <c r="ABT487" s="44"/>
      <c r="ABU487" s="44"/>
      <c r="ABV487" s="44"/>
      <c r="ABW487" s="44"/>
      <c r="ABX487" s="44"/>
      <c r="ABY487" s="44"/>
      <c r="ABZ487" s="44"/>
      <c r="ACA487" s="44"/>
      <c r="ACB487" s="44"/>
      <c r="ACC487" s="44"/>
      <c r="ACD487" s="44"/>
      <c r="ACE487" s="44"/>
      <c r="ACF487" s="44"/>
      <c r="ACG487" s="44"/>
      <c r="ACH487" s="44"/>
      <c r="ACI487" s="44"/>
      <c r="ACJ487" s="44"/>
      <c r="ACK487" s="44"/>
      <c r="ACL487" s="44"/>
      <c r="ACM487" s="44"/>
      <c r="ACN487" s="44"/>
      <c r="ACO487" s="44"/>
      <c r="ACP487" s="44"/>
      <c r="ACQ487" s="44"/>
      <c r="ACR487" s="44"/>
      <c r="ACS487" s="44"/>
      <c r="ACT487" s="44"/>
      <c r="ACU487" s="44"/>
      <c r="ACV487" s="44"/>
      <c r="ACW487" s="44"/>
      <c r="ACX487" s="44"/>
      <c r="ACY487" s="44"/>
      <c r="ACZ487" s="44"/>
      <c r="ADA487" s="44"/>
      <c r="ADB487" s="44"/>
      <c r="ADC487" s="44"/>
      <c r="ADD487" s="44"/>
      <c r="ADE487" s="44"/>
      <c r="ADF487" s="44"/>
      <c r="ADG487" s="44"/>
      <c r="ADH487" s="44"/>
      <c r="ADI487" s="44"/>
      <c r="ADJ487" s="44"/>
      <c r="ADK487" s="44"/>
      <c r="ADL487" s="44"/>
      <c r="ADM487" s="44"/>
      <c r="ADN487" s="44"/>
      <c r="ADO487" s="44"/>
      <c r="ADP487" s="44"/>
      <c r="ADQ487" s="44"/>
      <c r="ADR487" s="44"/>
      <c r="ADS487" s="44"/>
      <c r="ADT487" s="44"/>
      <c r="ADU487" s="44"/>
      <c r="ADV487" s="44"/>
      <c r="ADW487" s="44"/>
      <c r="ADX487" s="44"/>
      <c r="ADY487" s="44"/>
      <c r="ADZ487" s="44"/>
      <c r="AEA487" s="44"/>
      <c r="AEB487" s="44"/>
      <c r="AEC487" s="44"/>
      <c r="AED487" s="44"/>
      <c r="AEE487" s="44"/>
      <c r="AEF487" s="44"/>
      <c r="AEG487" s="44"/>
      <c r="AEH487" s="44"/>
      <c r="AEI487" s="44"/>
      <c r="AEJ487" s="44"/>
      <c r="AEK487" s="44"/>
      <c r="AEL487" s="44"/>
      <c r="AEM487" s="44"/>
      <c r="AEN487" s="44"/>
      <c r="AEO487" s="44"/>
      <c r="AEP487" s="44"/>
      <c r="AEQ487" s="44"/>
      <c r="AER487" s="44"/>
      <c r="AES487" s="44"/>
      <c r="AET487" s="44"/>
      <c r="AEU487" s="44"/>
      <c r="AEV487" s="44"/>
      <c r="AEW487" s="44"/>
      <c r="AEX487" s="44"/>
      <c r="AEY487" s="44"/>
      <c r="AEZ487" s="44"/>
      <c r="AFA487" s="44"/>
      <c r="AFB487" s="44"/>
      <c r="AFC487" s="44"/>
      <c r="AFD487" s="44"/>
      <c r="AFE487" s="44"/>
      <c r="AFF487" s="44"/>
      <c r="AFG487" s="44"/>
      <c r="AFH487" s="44"/>
      <c r="AFI487" s="44"/>
      <c r="AFJ487" s="44"/>
      <c r="AFK487" s="44"/>
      <c r="AFL487" s="44"/>
      <c r="AFM487" s="44"/>
      <c r="AFN487" s="44"/>
      <c r="AFO487" s="44"/>
      <c r="AFP487" s="44"/>
      <c r="AFQ487" s="44"/>
      <c r="AFR487" s="44"/>
      <c r="AFS487" s="44"/>
      <c r="AFT487" s="44"/>
      <c r="AFU487" s="44"/>
      <c r="AFV487" s="44"/>
      <c r="AFW487" s="44"/>
      <c r="AFX487" s="44"/>
      <c r="AFY487" s="44"/>
      <c r="AFZ487" s="44"/>
      <c r="AGA487" s="44"/>
      <c r="AGB487" s="44"/>
      <c r="AGC487" s="44"/>
      <c r="AGD487" s="44"/>
      <c r="AGE487" s="44"/>
      <c r="AGF487" s="44"/>
      <c r="AGG487" s="44"/>
      <c r="AGH487" s="44"/>
      <c r="AGI487" s="44"/>
      <c r="AGJ487" s="44"/>
      <c r="AGK487" s="44"/>
      <c r="AGL487" s="44"/>
      <c r="AGM487" s="44"/>
      <c r="AGN487" s="44"/>
      <c r="AGO487" s="44"/>
      <c r="AGP487" s="44"/>
      <c r="AGQ487" s="44"/>
      <c r="AGR487" s="44"/>
      <c r="AGS487" s="44"/>
      <c r="AGT487" s="44"/>
      <c r="AGU487" s="44"/>
      <c r="AGV487" s="44"/>
      <c r="AGW487" s="44"/>
      <c r="AGX487" s="44"/>
      <c r="AGY487" s="44"/>
      <c r="AGZ487" s="44"/>
      <c r="AHA487" s="44"/>
      <c r="AHB487" s="44"/>
      <c r="AHC487" s="44"/>
      <c r="AHD487" s="44"/>
      <c r="AHE487" s="44"/>
      <c r="AHF487" s="44"/>
      <c r="AHG487" s="44"/>
      <c r="AHH487" s="44"/>
      <c r="AHI487" s="44"/>
      <c r="AHJ487" s="44"/>
      <c r="AHK487" s="44"/>
      <c r="AHL487" s="44"/>
      <c r="AHM487" s="44"/>
      <c r="AHN487" s="44"/>
      <c r="AHO487" s="44"/>
      <c r="AHP487" s="44"/>
      <c r="AHQ487" s="44"/>
      <c r="AHR487" s="44"/>
      <c r="AHS487" s="44"/>
      <c r="AHT487" s="44"/>
      <c r="AHU487" s="44"/>
      <c r="AHV487" s="44"/>
      <c r="AHW487" s="44"/>
      <c r="AHX487" s="44"/>
      <c r="AHY487" s="44"/>
      <c r="AHZ487" s="44"/>
      <c r="AIA487" s="44"/>
      <c r="AIB487" s="44"/>
      <c r="AIC487" s="44"/>
      <c r="AID487" s="44"/>
      <c r="AIE487" s="44"/>
      <c r="AIF487" s="44"/>
      <c r="AIG487" s="44"/>
      <c r="AIH487" s="44"/>
      <c r="AII487" s="44"/>
      <c r="AIJ487" s="44"/>
      <c r="AIK487" s="44"/>
      <c r="AIL487" s="44"/>
      <c r="AIM487" s="44"/>
      <c r="AIN487" s="44"/>
      <c r="AIO487" s="44"/>
      <c r="AIP487" s="44"/>
      <c r="AIQ487" s="44"/>
      <c r="AIR487" s="44"/>
      <c r="AIS487" s="44"/>
      <c r="AIT487" s="44"/>
      <c r="AIU487" s="44"/>
      <c r="AIV487" s="44"/>
      <c r="AIW487" s="44"/>
      <c r="AIX487" s="44"/>
      <c r="AIY487" s="44"/>
      <c r="AIZ487" s="44"/>
      <c r="AJA487" s="44"/>
      <c r="AJB487" s="44"/>
      <c r="AJC487" s="44"/>
      <c r="AJD487" s="44"/>
      <c r="AJE487" s="44"/>
      <c r="AJF487" s="44"/>
      <c r="AJG487" s="44"/>
      <c r="AJH487" s="44"/>
      <c r="AJI487" s="44"/>
      <c r="AJJ487" s="44"/>
      <c r="AJK487" s="44"/>
      <c r="AJL487" s="44"/>
      <c r="AJM487" s="44"/>
      <c r="AJN487" s="44"/>
      <c r="AJO487" s="44"/>
      <c r="AJP487" s="44"/>
      <c r="AJQ487" s="44"/>
      <c r="AJR487" s="44"/>
      <c r="AJS487" s="44"/>
      <c r="AJT487" s="44"/>
      <c r="AJU487" s="44"/>
      <c r="AJV487" s="44"/>
      <c r="AJW487" s="44"/>
      <c r="AJX487" s="44"/>
      <c r="AJY487" s="44"/>
      <c r="AJZ487" s="44"/>
      <c r="AKA487" s="44"/>
      <c r="AKB487" s="44"/>
      <c r="AKC487" s="44"/>
      <c r="AKD487" s="44"/>
      <c r="AKE487" s="44"/>
      <c r="AKF487" s="44"/>
      <c r="AKG487" s="44"/>
      <c r="AKH487" s="44"/>
      <c r="AKI487" s="44"/>
      <c r="AKJ487" s="44"/>
      <c r="AKK487" s="44"/>
      <c r="AKL487" s="44"/>
      <c r="AKM487" s="44"/>
      <c r="AKN487" s="44"/>
      <c r="AKO487" s="44"/>
      <c r="AKP487" s="44"/>
      <c r="AKQ487" s="44"/>
      <c r="AKR487" s="44"/>
      <c r="AKS487" s="44"/>
      <c r="AKT487" s="44"/>
      <c r="AKU487" s="44"/>
      <c r="AKV487" s="44"/>
      <c r="AKW487" s="44"/>
      <c r="AKX487" s="44"/>
      <c r="AKY487" s="44"/>
      <c r="AKZ487" s="44"/>
      <c r="ALA487" s="44"/>
      <c r="ALB487" s="44"/>
      <c r="ALC487" s="44"/>
      <c r="ALD487" s="44"/>
      <c r="ALE487" s="44"/>
      <c r="ALF487" s="44"/>
      <c r="ALG487" s="44"/>
      <c r="ALH487" s="44"/>
      <c r="ALI487" s="44"/>
      <c r="ALJ487" s="44"/>
      <c r="ALK487" s="44"/>
      <c r="ALL487" s="44"/>
      <c r="ALM487" s="44"/>
      <c r="ALN487" s="44"/>
      <c r="ALO487" s="44"/>
      <c r="ALP487" s="44"/>
      <c r="ALQ487" s="44"/>
      <c r="ALR487" s="44"/>
      <c r="ALS487" s="44"/>
      <c r="ALT487" s="44"/>
      <c r="ALU487" s="44"/>
      <c r="ALV487" s="44"/>
      <c r="ALW487" s="44"/>
      <c r="ALX487" s="44"/>
      <c r="ALY487" s="44"/>
      <c r="ALZ487" s="44"/>
      <c r="AMA487" s="44"/>
      <c r="AMB487" s="44"/>
      <c r="AMC487" s="44"/>
      <c r="AMD487" s="44"/>
      <c r="AME487" s="44"/>
      <c r="AMF487" s="44"/>
      <c r="AMG487" s="44"/>
      <c r="AMH487" s="44"/>
      <c r="AMI487" s="44"/>
      <c r="AMJ487" s="44"/>
      <c r="AMK487" s="44"/>
      <c r="AML487" s="44"/>
      <c r="AMM487" s="44"/>
      <c r="AMN487" s="44"/>
      <c r="AMO487" s="44"/>
      <c r="AMP487" s="44"/>
      <c r="AMQ487" s="44"/>
      <c r="AMR487" s="44"/>
      <c r="AMS487" s="44"/>
      <c r="AMT487" s="44"/>
      <c r="AMU487" s="44"/>
      <c r="AMV487" s="44"/>
      <c r="AMW487" s="44"/>
      <c r="AMX487" s="44"/>
      <c r="AMY487" s="44"/>
      <c r="AMZ487" s="44"/>
      <c r="ANA487" s="44"/>
      <c r="ANB487" s="44"/>
      <c r="ANC487" s="44"/>
      <c r="AND487" s="44"/>
      <c r="ANE487" s="44"/>
      <c r="ANF487" s="44"/>
      <c r="ANG487" s="44"/>
      <c r="ANH487" s="44"/>
      <c r="ANI487" s="44"/>
      <c r="ANJ487" s="44"/>
      <c r="ANK487" s="44"/>
      <c r="ANL487" s="44"/>
      <c r="ANM487" s="44"/>
      <c r="ANN487" s="44"/>
      <c r="ANO487" s="44"/>
      <c r="ANP487" s="44"/>
      <c r="ANQ487" s="44"/>
      <c r="ANR487" s="44"/>
      <c r="ANS487" s="44"/>
      <c r="ANT487" s="44"/>
      <c r="ANU487" s="44"/>
      <c r="ANV487" s="44"/>
      <c r="ANW487" s="44"/>
      <c r="ANX487" s="44"/>
      <c r="ANY487" s="44"/>
      <c r="ANZ487" s="44"/>
      <c r="AOA487" s="44"/>
      <c r="AOB487" s="44"/>
      <c r="AOC487" s="44"/>
      <c r="AOD487" s="44"/>
      <c r="AOE487" s="44"/>
      <c r="AOF487" s="44"/>
      <c r="AOG487" s="44"/>
      <c r="AOH487" s="44"/>
      <c r="AOI487" s="44"/>
      <c r="AOJ487" s="44"/>
      <c r="AOK487" s="44"/>
      <c r="AOL487" s="44"/>
      <c r="AOM487" s="44"/>
      <c r="AON487" s="44"/>
      <c r="AOO487" s="44"/>
      <c r="AOP487" s="44"/>
      <c r="AOQ487" s="44"/>
      <c r="AOR487" s="44"/>
      <c r="AOS487" s="44"/>
      <c r="AOT487" s="44"/>
      <c r="AOU487" s="44"/>
      <c r="AOV487" s="44"/>
      <c r="AOW487" s="44"/>
      <c r="AOX487" s="44"/>
      <c r="AOY487" s="44"/>
      <c r="AOZ487" s="44"/>
      <c r="APA487" s="44"/>
      <c r="APB487" s="44"/>
      <c r="APC487" s="44"/>
      <c r="APD487" s="44"/>
      <c r="APE487" s="44"/>
      <c r="APF487" s="44"/>
      <c r="APG487" s="44"/>
      <c r="APH487" s="44"/>
      <c r="API487" s="44"/>
      <c r="APJ487" s="44"/>
      <c r="APK487" s="44"/>
      <c r="APL487" s="44"/>
      <c r="APM487" s="44"/>
      <c r="APN487" s="44"/>
      <c r="APO487" s="44"/>
      <c r="APP487" s="44"/>
      <c r="APQ487" s="44"/>
      <c r="APR487" s="44"/>
      <c r="APS487" s="44"/>
      <c r="APT487" s="44"/>
      <c r="APU487" s="44"/>
      <c r="APV487" s="44"/>
      <c r="APW487" s="44"/>
      <c r="APX487" s="44"/>
      <c r="APY487" s="44"/>
      <c r="APZ487" s="44"/>
      <c r="AQA487" s="44"/>
      <c r="AQB487" s="44"/>
      <c r="AQC487" s="44"/>
      <c r="AQD487" s="44"/>
      <c r="AQE487" s="44"/>
      <c r="AQF487" s="44"/>
      <c r="AQG487" s="44"/>
      <c r="AQH487" s="44"/>
      <c r="AQI487" s="44"/>
      <c r="AQJ487" s="44"/>
      <c r="AQK487" s="44"/>
      <c r="AQL487" s="44"/>
      <c r="AQM487" s="44"/>
      <c r="AQN487" s="44"/>
      <c r="AQO487" s="44"/>
      <c r="AQP487" s="44"/>
      <c r="AQQ487" s="44"/>
      <c r="AQR487" s="44"/>
      <c r="AQS487" s="44"/>
      <c r="AQT487" s="44"/>
      <c r="AQU487" s="44"/>
      <c r="AQV487" s="44"/>
      <c r="AQW487" s="44"/>
      <c r="AQX487" s="44"/>
      <c r="AQY487" s="44"/>
      <c r="AQZ487" s="44"/>
      <c r="ARA487" s="44"/>
      <c r="ARB487" s="44"/>
      <c r="ARC487" s="44"/>
      <c r="ARD487" s="44"/>
      <c r="ARE487" s="44"/>
      <c r="ARF487" s="44"/>
      <c r="ARG487" s="44"/>
      <c r="ARH487" s="44"/>
      <c r="ARI487" s="44"/>
      <c r="ARJ487" s="44"/>
      <c r="ARK487" s="44"/>
      <c r="ARL487" s="44"/>
      <c r="ARM487" s="44"/>
      <c r="ARN487" s="44"/>
      <c r="ARO487" s="44"/>
      <c r="ARP487" s="44"/>
      <c r="ARQ487" s="44"/>
      <c r="ARR487" s="44"/>
      <c r="ARS487" s="44"/>
      <c r="ART487" s="44"/>
      <c r="ARU487" s="44"/>
      <c r="ARV487" s="44"/>
      <c r="ARW487" s="44"/>
      <c r="ARX487" s="44"/>
      <c r="ARY487" s="44"/>
      <c r="ARZ487" s="44"/>
      <c r="ASA487" s="44"/>
      <c r="ASB487" s="44"/>
      <c r="ASC487" s="44"/>
      <c r="ASD487" s="44"/>
      <c r="ASE487" s="44"/>
      <c r="ASF487" s="44"/>
      <c r="ASG487" s="44"/>
      <c r="ASH487" s="44"/>
      <c r="ASI487" s="44"/>
      <c r="ASJ487" s="44"/>
      <c r="ASK487" s="44"/>
      <c r="ASL487" s="44"/>
      <c r="ASM487" s="44"/>
      <c r="ASN487" s="44"/>
      <c r="ASO487" s="44"/>
      <c r="ASP487" s="44"/>
      <c r="ASQ487" s="44"/>
      <c r="ASR487" s="44"/>
      <c r="ASS487" s="44"/>
      <c r="AST487" s="44"/>
      <c r="ASU487" s="44"/>
      <c r="ASV487" s="44"/>
      <c r="ASW487" s="44"/>
      <c r="ASX487" s="44"/>
      <c r="ASY487" s="44"/>
      <c r="ASZ487" s="44"/>
      <c r="ATA487" s="44"/>
      <c r="ATB487" s="44"/>
      <c r="ATC487" s="44"/>
      <c r="ATD487" s="44"/>
      <c r="ATE487" s="44"/>
      <c r="ATF487" s="44"/>
      <c r="ATG487" s="44"/>
      <c r="ATH487" s="44"/>
      <c r="ATI487" s="44"/>
      <c r="ATJ487" s="44"/>
      <c r="ATK487" s="44"/>
      <c r="ATL487" s="44"/>
      <c r="ATM487" s="44"/>
      <c r="ATN487" s="44"/>
      <c r="ATO487" s="44"/>
      <c r="ATP487" s="44"/>
      <c r="ATQ487" s="44"/>
      <c r="ATR487" s="44"/>
      <c r="ATS487" s="44"/>
      <c r="ATT487" s="44"/>
      <c r="ATU487" s="44"/>
      <c r="ATV487" s="44"/>
      <c r="ATW487" s="44"/>
      <c r="ATX487" s="44"/>
      <c r="ATY487" s="44"/>
      <c r="ATZ487" s="44"/>
      <c r="AUA487" s="44"/>
      <c r="AUB487" s="44"/>
      <c r="AUC487" s="44"/>
      <c r="AUD487" s="44"/>
      <c r="AUE487" s="44"/>
      <c r="AUF487" s="44"/>
      <c r="AUG487" s="44"/>
      <c r="AUH487" s="44"/>
      <c r="AUI487" s="44"/>
      <c r="AUJ487" s="44"/>
      <c r="AUK487" s="44"/>
      <c r="AUL487" s="44"/>
      <c r="AUM487" s="44"/>
      <c r="AUN487" s="44"/>
      <c r="AUO487" s="44"/>
      <c r="AUP487" s="44"/>
      <c r="AUQ487" s="44"/>
      <c r="AUR487" s="44"/>
      <c r="AUS487" s="44"/>
      <c r="AUT487" s="44"/>
      <c r="AUU487" s="44"/>
      <c r="AUV487" s="44"/>
      <c r="AUW487" s="44"/>
      <c r="AUX487" s="44"/>
      <c r="AUY487" s="44"/>
      <c r="AUZ487" s="44"/>
      <c r="AVA487" s="44"/>
      <c r="AVB487" s="44"/>
      <c r="AVC487" s="44"/>
      <c r="AVD487" s="44"/>
      <c r="AVE487" s="44"/>
      <c r="AVF487" s="44"/>
      <c r="AVG487" s="44"/>
      <c r="AVH487" s="44"/>
      <c r="AVI487" s="44"/>
      <c r="AVJ487" s="44"/>
      <c r="AVK487" s="44"/>
      <c r="AVL487" s="44"/>
      <c r="AVM487" s="44"/>
      <c r="AVN487" s="44"/>
      <c r="AVO487" s="44"/>
      <c r="AVP487" s="44"/>
      <c r="AVQ487" s="44"/>
      <c r="AVR487" s="44"/>
      <c r="AVS487" s="44"/>
      <c r="AVT487" s="44"/>
      <c r="AVU487" s="44"/>
      <c r="AVV487" s="44"/>
      <c r="AVW487" s="44"/>
      <c r="AVX487" s="44"/>
      <c r="AVY487" s="44"/>
      <c r="AVZ487" s="44"/>
      <c r="AWA487" s="44"/>
      <c r="AWB487" s="44"/>
      <c r="AWC487" s="44"/>
      <c r="AWD487" s="44"/>
      <c r="AWE487" s="44"/>
      <c r="AWF487" s="44"/>
      <c r="AWG487" s="44"/>
      <c r="AWH487" s="44"/>
      <c r="AWI487" s="44"/>
      <c r="AWJ487" s="44"/>
      <c r="AWK487" s="44"/>
      <c r="AWL487" s="44"/>
      <c r="AWM487" s="44"/>
      <c r="AWN487" s="44"/>
      <c r="AWO487" s="44"/>
      <c r="AWP487" s="44"/>
      <c r="AWQ487" s="44"/>
      <c r="AWR487" s="44"/>
      <c r="AWS487" s="44"/>
      <c r="AWT487" s="44"/>
      <c r="AWU487" s="44"/>
      <c r="AWV487" s="44"/>
      <c r="AWW487" s="44"/>
      <c r="AWX487" s="44"/>
      <c r="AWY487" s="44"/>
      <c r="AWZ487" s="44"/>
      <c r="AXA487" s="44"/>
      <c r="AXB487" s="44"/>
      <c r="AXC487" s="44"/>
      <c r="AXD487" s="44"/>
      <c r="AXE487" s="44"/>
      <c r="AXF487" s="44"/>
      <c r="AXG487" s="44"/>
      <c r="AXH487" s="44"/>
      <c r="AXI487" s="44"/>
      <c r="AXJ487" s="44"/>
      <c r="AXK487" s="44"/>
      <c r="AXL487" s="44"/>
      <c r="AXM487" s="44"/>
      <c r="AXN487" s="44"/>
      <c r="AXO487" s="44"/>
      <c r="AXP487" s="44"/>
      <c r="AXQ487" s="44"/>
      <c r="AXR487" s="44"/>
      <c r="AXS487" s="44"/>
      <c r="AXT487" s="44"/>
      <c r="AXU487" s="44"/>
      <c r="AXV487" s="44"/>
      <c r="AXW487" s="44"/>
      <c r="AXX487" s="44"/>
      <c r="AXY487" s="44"/>
      <c r="AXZ487" s="44"/>
      <c r="AYA487" s="44"/>
      <c r="AYB487" s="44"/>
      <c r="AYC487" s="44"/>
      <c r="AYD487" s="44"/>
      <c r="AYE487" s="44"/>
      <c r="AYF487" s="44"/>
      <c r="AYG487" s="44"/>
      <c r="AYH487" s="44"/>
      <c r="AYI487" s="44"/>
      <c r="AYJ487" s="44"/>
      <c r="AYK487" s="44"/>
      <c r="AYL487" s="44"/>
      <c r="AYM487" s="44"/>
      <c r="AYN487" s="44"/>
      <c r="AYO487" s="44"/>
      <c r="AYP487" s="44"/>
      <c r="AYQ487" s="44"/>
      <c r="AYR487" s="44"/>
      <c r="AYS487" s="44"/>
      <c r="AYT487" s="44"/>
      <c r="AYU487" s="44"/>
      <c r="AYV487" s="44"/>
      <c r="AYW487" s="44"/>
      <c r="AYX487" s="44"/>
      <c r="AYY487" s="44"/>
      <c r="AYZ487" s="44"/>
      <c r="AZA487" s="44"/>
      <c r="AZB487" s="44"/>
      <c r="AZC487" s="44"/>
      <c r="AZD487" s="44"/>
      <c r="AZE487" s="44"/>
      <c r="AZF487" s="44"/>
      <c r="AZG487" s="44"/>
      <c r="AZH487" s="44"/>
      <c r="AZI487" s="44"/>
      <c r="AZJ487" s="44"/>
      <c r="AZK487" s="44"/>
      <c r="AZL487" s="44"/>
      <c r="AZM487" s="44"/>
      <c r="AZN487" s="44"/>
      <c r="AZO487" s="44"/>
      <c r="AZP487" s="44"/>
      <c r="AZQ487" s="44"/>
      <c r="AZR487" s="44"/>
      <c r="AZS487" s="44"/>
      <c r="AZT487" s="44"/>
      <c r="AZU487" s="44"/>
      <c r="AZV487" s="44"/>
      <c r="AZW487" s="44"/>
      <c r="AZX487" s="44"/>
      <c r="AZY487" s="44"/>
      <c r="AZZ487" s="44"/>
      <c r="BAA487" s="44"/>
      <c r="BAB487" s="44"/>
      <c r="BAC487" s="44"/>
      <c r="BAD487" s="44"/>
      <c r="BAE487" s="44"/>
      <c r="BAF487" s="44"/>
      <c r="BAG487" s="44"/>
      <c r="BAH487" s="44"/>
      <c r="BAI487" s="44"/>
      <c r="BAJ487" s="44"/>
      <c r="BAK487" s="44"/>
      <c r="BAL487" s="44"/>
      <c r="BAM487" s="44"/>
      <c r="BAN487" s="44"/>
      <c r="BAO487" s="44"/>
      <c r="BAP487" s="44"/>
      <c r="BAQ487" s="44"/>
      <c r="BAR487" s="44"/>
      <c r="BAS487" s="44"/>
      <c r="BAT487" s="44"/>
      <c r="BAU487" s="44"/>
      <c r="BAV487" s="44"/>
      <c r="BAW487" s="44"/>
      <c r="BAX487" s="44"/>
      <c r="BAY487" s="44"/>
      <c r="BAZ487" s="44"/>
      <c r="BBA487" s="44"/>
      <c r="BBB487" s="44"/>
      <c r="BBC487" s="44"/>
      <c r="BBD487" s="44"/>
      <c r="BBE487" s="44"/>
      <c r="BBF487" s="44"/>
      <c r="BBG487" s="44"/>
      <c r="BBH487" s="44"/>
      <c r="BBI487" s="44"/>
      <c r="BBJ487" s="44"/>
      <c r="BBK487" s="44"/>
      <c r="BBL487" s="44"/>
      <c r="BBM487" s="44"/>
      <c r="BBN487" s="44"/>
      <c r="BBO487" s="44"/>
      <c r="BBP487" s="44"/>
      <c r="BBQ487" s="44"/>
      <c r="BBR487" s="44"/>
      <c r="BBS487" s="44"/>
      <c r="BBT487" s="44"/>
      <c r="BBU487" s="44"/>
      <c r="BBV487" s="44"/>
      <c r="BBW487" s="44"/>
      <c r="BBX487" s="44"/>
      <c r="BBY487" s="44"/>
      <c r="BBZ487" s="44"/>
      <c r="BCA487" s="44"/>
      <c r="BCB487" s="44"/>
      <c r="BCC487" s="44"/>
      <c r="BCD487" s="44"/>
      <c r="BCE487" s="44"/>
      <c r="BCF487" s="44"/>
      <c r="BCG487" s="44"/>
      <c r="BCH487" s="44"/>
      <c r="BCI487" s="44"/>
      <c r="BCJ487" s="44"/>
      <c r="BCK487" s="44"/>
      <c r="BCL487" s="44"/>
      <c r="BCM487" s="44"/>
      <c r="BCN487" s="44"/>
      <c r="BCO487" s="44"/>
      <c r="BCP487" s="44"/>
      <c r="BCQ487" s="44"/>
      <c r="BCR487" s="44"/>
      <c r="BCS487" s="44"/>
      <c r="BCT487" s="44"/>
      <c r="BCU487" s="44"/>
      <c r="BCV487" s="44"/>
      <c r="BCW487" s="44"/>
      <c r="BCX487" s="44"/>
      <c r="BCY487" s="44"/>
      <c r="BCZ487" s="44"/>
      <c r="BDA487" s="44"/>
      <c r="BDB487" s="44"/>
      <c r="BDC487" s="44"/>
      <c r="BDD487" s="44"/>
      <c r="BDE487" s="44"/>
      <c r="BDF487" s="44"/>
      <c r="BDG487" s="44"/>
      <c r="BDH487" s="44"/>
      <c r="BDI487" s="44"/>
      <c r="BDJ487" s="44"/>
      <c r="BDK487" s="44"/>
      <c r="BDL487" s="44"/>
      <c r="BDM487" s="44"/>
      <c r="BDN487" s="44"/>
      <c r="BDO487" s="44"/>
      <c r="BDP487" s="44"/>
      <c r="BDQ487" s="44"/>
      <c r="BDR487" s="44"/>
      <c r="BDS487" s="44"/>
      <c r="BDT487" s="44"/>
      <c r="BDU487" s="44"/>
      <c r="BDV487" s="44"/>
      <c r="BDW487" s="44"/>
      <c r="BDX487" s="44"/>
      <c r="BDY487" s="44"/>
      <c r="BDZ487" s="44"/>
      <c r="BEA487" s="44"/>
      <c r="BEB487" s="44"/>
      <c r="BEC487" s="44"/>
      <c r="BED487" s="44"/>
      <c r="BEE487" s="44"/>
      <c r="BEF487" s="44"/>
      <c r="BEG487" s="44"/>
      <c r="BEH487" s="44"/>
      <c r="BEI487" s="44"/>
      <c r="BEJ487" s="44"/>
      <c r="BEK487" s="44"/>
      <c r="BEL487" s="44"/>
      <c r="BEM487" s="44"/>
      <c r="BEN487" s="44"/>
      <c r="BEO487" s="44"/>
      <c r="BEP487" s="44"/>
      <c r="BEQ487" s="44"/>
      <c r="BER487" s="44"/>
      <c r="BES487" s="44"/>
      <c r="BET487" s="44"/>
      <c r="BEU487" s="44"/>
      <c r="BEV487" s="44"/>
      <c r="BEW487" s="44"/>
      <c r="BEX487" s="44"/>
      <c r="BEY487" s="44"/>
      <c r="BEZ487" s="44"/>
      <c r="BFA487" s="44"/>
      <c r="BFB487" s="44"/>
      <c r="BFC487" s="44"/>
      <c r="BFD487" s="44"/>
      <c r="BFE487" s="44"/>
      <c r="BFF487" s="44"/>
      <c r="BFG487" s="44"/>
      <c r="BFH487" s="44"/>
      <c r="BFI487" s="44"/>
      <c r="BFJ487" s="44"/>
      <c r="BFK487" s="44"/>
      <c r="BFL487" s="44"/>
      <c r="BFM487" s="44"/>
      <c r="BFN487" s="44"/>
      <c r="BFO487" s="44"/>
      <c r="BFP487" s="44"/>
      <c r="BFQ487" s="44"/>
      <c r="BFR487" s="44"/>
      <c r="BFS487" s="44"/>
      <c r="BFT487" s="44"/>
      <c r="BFU487" s="44"/>
      <c r="BFV487" s="44"/>
      <c r="BFW487" s="44"/>
      <c r="BFX487" s="44"/>
      <c r="BFY487" s="44"/>
      <c r="BFZ487" s="44"/>
      <c r="BGA487" s="44"/>
      <c r="BGB487" s="44"/>
      <c r="BGC487" s="44"/>
      <c r="BGD487" s="44"/>
      <c r="BGE487" s="44"/>
      <c r="BGF487" s="44"/>
      <c r="BGG487" s="44"/>
      <c r="BGH487" s="44"/>
      <c r="BGI487" s="44"/>
      <c r="BGJ487" s="44"/>
      <c r="BGK487" s="44"/>
      <c r="BGL487" s="44"/>
      <c r="BGM487" s="44"/>
      <c r="BGN487" s="44"/>
      <c r="BGO487" s="44"/>
      <c r="BGP487" s="44"/>
      <c r="BGQ487" s="44"/>
      <c r="BGR487" s="44"/>
      <c r="BGS487" s="44"/>
      <c r="BGT487" s="44"/>
      <c r="BGU487" s="44"/>
      <c r="BGV487" s="44"/>
      <c r="BGW487" s="44"/>
      <c r="BGX487" s="44"/>
      <c r="BGY487" s="44"/>
      <c r="BGZ487" s="44"/>
      <c r="BHA487" s="44"/>
      <c r="BHB487" s="44"/>
      <c r="BHC487" s="44"/>
      <c r="BHD487" s="44"/>
      <c r="BHE487" s="44"/>
      <c r="BHF487" s="44"/>
      <c r="BHG487" s="44"/>
      <c r="BHH487" s="44"/>
      <c r="BHI487" s="44"/>
      <c r="BHJ487" s="44"/>
      <c r="BHK487" s="44"/>
      <c r="BHL487" s="44"/>
      <c r="BHM487" s="44"/>
      <c r="BHN487" s="44"/>
      <c r="BHO487" s="44"/>
      <c r="BHP487" s="44"/>
      <c r="BHQ487" s="44"/>
      <c r="BHR487" s="44"/>
      <c r="BHS487" s="44"/>
      <c r="BHT487" s="44"/>
      <c r="BHU487" s="44"/>
      <c r="BHV487" s="44"/>
      <c r="BHW487" s="44"/>
      <c r="BHX487" s="44"/>
      <c r="BHY487" s="44"/>
      <c r="BHZ487" s="44"/>
      <c r="BIA487" s="44"/>
      <c r="BIB487" s="44"/>
      <c r="BIC487" s="44"/>
      <c r="BID487" s="44"/>
      <c r="BIE487" s="44"/>
      <c r="BIF487" s="44"/>
      <c r="BIG487" s="44"/>
      <c r="BIH487" s="44"/>
      <c r="BII487" s="44"/>
      <c r="BIJ487" s="44"/>
      <c r="BIK487" s="44"/>
      <c r="BIL487" s="44"/>
      <c r="BIM487" s="44"/>
      <c r="BIN487" s="44"/>
      <c r="BIO487" s="44"/>
      <c r="BIP487" s="44"/>
      <c r="BIQ487" s="44"/>
      <c r="BIR487" s="44"/>
      <c r="BIS487" s="44"/>
      <c r="BIT487" s="44"/>
      <c r="BIU487" s="44"/>
      <c r="BIV487" s="44"/>
      <c r="BIW487" s="44"/>
      <c r="BIX487" s="44"/>
      <c r="BIY487" s="44"/>
      <c r="BIZ487" s="44"/>
      <c r="BJA487" s="44"/>
      <c r="BJB487" s="44"/>
      <c r="BJC487" s="44"/>
      <c r="BJD487" s="44"/>
      <c r="BJE487" s="44"/>
      <c r="BJF487" s="44"/>
      <c r="BJG487" s="44"/>
      <c r="BJH487" s="44"/>
      <c r="BJI487" s="44"/>
      <c r="BJJ487" s="44"/>
      <c r="BJK487" s="44"/>
      <c r="BJL487" s="44"/>
      <c r="BJM487" s="44"/>
      <c r="BJN487" s="44"/>
      <c r="BJO487" s="44"/>
      <c r="BJP487" s="44"/>
      <c r="BJQ487" s="44"/>
      <c r="BJR487" s="44"/>
      <c r="BJS487" s="44"/>
      <c r="BJT487" s="44"/>
      <c r="BJU487" s="44"/>
      <c r="BJV487" s="44"/>
      <c r="BJW487" s="44"/>
      <c r="BJX487" s="44"/>
      <c r="BJY487" s="44"/>
      <c r="BJZ487" s="44"/>
      <c r="BKA487" s="44"/>
      <c r="BKB487" s="44"/>
      <c r="BKC487" s="44"/>
      <c r="BKD487" s="44"/>
      <c r="BKE487" s="44"/>
      <c r="BKF487" s="44"/>
      <c r="BKG487" s="44"/>
      <c r="BKH487" s="44"/>
      <c r="BKI487" s="44"/>
      <c r="BKJ487" s="44"/>
      <c r="BKK487" s="44"/>
      <c r="BKL487" s="44"/>
      <c r="BKM487" s="44"/>
      <c r="BKN487" s="44"/>
      <c r="BKO487" s="44"/>
      <c r="BKP487" s="44"/>
      <c r="BKQ487" s="44"/>
      <c r="BKR487" s="44"/>
      <c r="BKS487" s="44"/>
      <c r="BKT487" s="44"/>
      <c r="BKU487" s="44"/>
      <c r="BKV487" s="44"/>
      <c r="BKW487" s="44"/>
      <c r="BKX487" s="44"/>
      <c r="BKY487" s="44"/>
      <c r="BKZ487" s="44"/>
      <c r="BLA487" s="44"/>
      <c r="BLB487" s="44"/>
      <c r="BLC487" s="44"/>
      <c r="BLD487" s="44"/>
      <c r="BLE487" s="44"/>
      <c r="BLF487" s="44"/>
      <c r="BLG487" s="44"/>
      <c r="BLH487" s="44"/>
      <c r="BLI487" s="44"/>
      <c r="BLJ487" s="44"/>
      <c r="BLK487" s="44"/>
      <c r="BLL487" s="44"/>
      <c r="BLM487" s="44"/>
      <c r="BLN487" s="44"/>
      <c r="BLO487" s="44"/>
      <c r="BLP487" s="44"/>
      <c r="BLQ487" s="44"/>
      <c r="BLR487" s="44"/>
      <c r="BLS487" s="44"/>
      <c r="BLT487" s="44"/>
      <c r="BLU487" s="44"/>
      <c r="BLV487" s="44"/>
      <c r="BLW487" s="44"/>
      <c r="BLX487" s="44"/>
      <c r="BLY487" s="44"/>
      <c r="BLZ487" s="44"/>
      <c r="BMA487" s="44"/>
      <c r="BMB487" s="44"/>
      <c r="BMC487" s="44"/>
      <c r="BMD487" s="44"/>
      <c r="BME487" s="44"/>
      <c r="BMF487" s="44"/>
      <c r="BMG487" s="44"/>
      <c r="BMH487" s="44"/>
      <c r="BMI487" s="44"/>
      <c r="BMJ487" s="44"/>
      <c r="BMK487" s="44"/>
      <c r="BML487" s="44"/>
      <c r="BMM487" s="44"/>
      <c r="BMN487" s="44"/>
      <c r="BMO487" s="44"/>
      <c r="BMP487" s="44"/>
      <c r="BMQ487" s="44"/>
      <c r="BMR487" s="44"/>
      <c r="BMS487" s="44"/>
      <c r="BMT487" s="44"/>
      <c r="BMU487" s="44"/>
      <c r="BMV487" s="44"/>
      <c r="BMW487" s="44"/>
      <c r="BMX487" s="44"/>
      <c r="BMY487" s="44"/>
      <c r="BMZ487" s="44"/>
      <c r="BNA487" s="44"/>
      <c r="BNB487" s="44"/>
      <c r="BNC487" s="44"/>
      <c r="BND487" s="44"/>
      <c r="BNE487" s="44"/>
      <c r="BNF487" s="44"/>
      <c r="BNG487" s="44"/>
      <c r="BNH487" s="44"/>
      <c r="BNI487" s="44"/>
      <c r="BNJ487" s="44"/>
      <c r="BNK487" s="44"/>
      <c r="BNL487" s="44"/>
      <c r="BNM487" s="44"/>
      <c r="BNN487" s="44"/>
      <c r="BNO487" s="44"/>
      <c r="BNP487" s="44"/>
      <c r="BNQ487" s="44"/>
      <c r="BNR487" s="44"/>
      <c r="BNS487" s="44"/>
      <c r="BNT487" s="44"/>
      <c r="BNU487" s="44"/>
      <c r="BNV487" s="44"/>
      <c r="BNW487" s="44"/>
      <c r="BNX487" s="44"/>
      <c r="BNY487" s="44"/>
      <c r="BNZ487" s="44"/>
      <c r="BOA487" s="44"/>
      <c r="BOB487" s="44"/>
      <c r="BOC487" s="44"/>
      <c r="BOD487" s="44"/>
      <c r="BOE487" s="44"/>
      <c r="BOF487" s="44"/>
      <c r="BOG487" s="44"/>
      <c r="BOH487" s="44"/>
      <c r="BOI487" s="44"/>
      <c r="BOJ487" s="44"/>
      <c r="BOK487" s="44"/>
      <c r="BOL487" s="44"/>
      <c r="BOM487" s="44"/>
      <c r="BON487" s="44"/>
      <c r="BOO487" s="44"/>
      <c r="BOP487" s="44"/>
      <c r="BOQ487" s="44"/>
      <c r="BOR487" s="44"/>
      <c r="BOS487" s="44"/>
      <c r="BOT487" s="44"/>
      <c r="BOU487" s="44"/>
      <c r="BOV487" s="44"/>
      <c r="BOW487" s="44"/>
      <c r="BOX487" s="44"/>
      <c r="BOY487" s="44"/>
      <c r="BOZ487" s="44"/>
      <c r="BPA487" s="44"/>
      <c r="BPB487" s="44"/>
      <c r="BPC487" s="44"/>
      <c r="BPD487" s="44"/>
      <c r="BPE487" s="44"/>
      <c r="BPF487" s="44"/>
      <c r="BPG487" s="44"/>
      <c r="BPH487" s="44"/>
      <c r="BPI487" s="44"/>
      <c r="BPJ487" s="44"/>
      <c r="BPK487" s="44"/>
      <c r="BPL487" s="44"/>
      <c r="BPM487" s="44"/>
      <c r="BPN487" s="44"/>
      <c r="BPO487" s="44"/>
      <c r="BPP487" s="44"/>
      <c r="BPQ487" s="44"/>
      <c r="BPR487" s="44"/>
      <c r="BPS487" s="44"/>
      <c r="BPT487" s="44"/>
      <c r="BPU487" s="44"/>
      <c r="BPV487" s="44"/>
      <c r="BPW487" s="44"/>
      <c r="BPX487" s="44"/>
      <c r="BPY487" s="44"/>
      <c r="BPZ487" s="44"/>
      <c r="BQA487" s="44"/>
      <c r="BQB487" s="44"/>
      <c r="BQC487" s="44"/>
      <c r="BQD487" s="44"/>
      <c r="BQE487" s="44"/>
      <c r="BQF487" s="44"/>
      <c r="BQG487" s="44"/>
      <c r="BQH487" s="44"/>
      <c r="BQI487" s="44"/>
      <c r="BQJ487" s="44"/>
      <c r="BQK487" s="44"/>
      <c r="BQL487" s="44"/>
      <c r="BQM487" s="44"/>
      <c r="BQN487" s="44"/>
      <c r="BQO487" s="44"/>
      <c r="BQP487" s="44"/>
      <c r="BQQ487" s="44"/>
      <c r="BQR487" s="44"/>
      <c r="BQS487" s="44"/>
      <c r="BQT487" s="44"/>
      <c r="BQU487" s="44"/>
      <c r="BQV487" s="44"/>
      <c r="BQW487" s="44"/>
      <c r="BQX487" s="44"/>
      <c r="BQY487" s="44"/>
      <c r="BQZ487" s="44"/>
      <c r="BRA487" s="44"/>
      <c r="BRB487" s="44"/>
      <c r="BRC487" s="44"/>
      <c r="BRD487" s="44"/>
      <c r="BRE487" s="44"/>
      <c r="BRF487" s="44"/>
      <c r="BRG487" s="44"/>
      <c r="BRH487" s="44"/>
      <c r="BRI487" s="44"/>
      <c r="BRJ487" s="44"/>
      <c r="BRK487" s="44"/>
      <c r="BRL487" s="44"/>
      <c r="BRM487" s="44"/>
      <c r="BRN487" s="44"/>
      <c r="BRO487" s="44"/>
      <c r="BRP487" s="44"/>
      <c r="BRQ487" s="44"/>
      <c r="BRR487" s="44"/>
      <c r="BRS487" s="44"/>
      <c r="BRT487" s="44"/>
      <c r="BRU487" s="44"/>
      <c r="BRV487" s="44"/>
      <c r="BRW487" s="44"/>
      <c r="BRX487" s="44"/>
      <c r="BRY487" s="44"/>
      <c r="BRZ487" s="44"/>
    </row>
    <row r="488" spans="1:1846" s="45" customFormat="1" x14ac:dyDescent="0.3">
      <c r="A488" s="812"/>
      <c r="B488" s="812"/>
      <c r="C488" s="793"/>
      <c r="D488" s="793"/>
      <c r="E488" s="542" t="s">
        <v>668</v>
      </c>
      <c r="F488" s="793">
        <v>107</v>
      </c>
      <c r="G488" s="915" t="s">
        <v>669</v>
      </c>
      <c r="H488" s="817">
        <v>73052020.799999997</v>
      </c>
      <c r="I488" s="816">
        <v>38716666</v>
      </c>
      <c r="J488" s="816">
        <v>38716666</v>
      </c>
      <c r="K488" s="816">
        <v>38716666</v>
      </c>
      <c r="L488" s="768" t="s">
        <v>144</v>
      </c>
      <c r="M488" s="933">
        <v>0</v>
      </c>
      <c r="N488" s="932">
        <v>0</v>
      </c>
      <c r="O488" s="932">
        <v>0</v>
      </c>
      <c r="P488" s="932">
        <v>0</v>
      </c>
      <c r="Q488" s="768"/>
      <c r="R488" s="837">
        <v>0</v>
      </c>
      <c r="S488" s="816">
        <v>0</v>
      </c>
      <c r="T488" s="816">
        <v>0</v>
      </c>
      <c r="U488" s="816">
        <v>0</v>
      </c>
      <c r="V488" s="815"/>
      <c r="W488" s="835">
        <f>H488+M488+R488</f>
        <v>73052020.799999997</v>
      </c>
      <c r="X488" s="836">
        <f t="shared" si="297"/>
        <v>38716666</v>
      </c>
      <c r="Y488" s="836">
        <f t="shared" si="297"/>
        <v>38716666</v>
      </c>
      <c r="Z488" s="848">
        <f t="shared" si="297"/>
        <v>38716666</v>
      </c>
      <c r="AA488" s="897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  <c r="CT488" s="44"/>
      <c r="CU488" s="44"/>
      <c r="CV488" s="44"/>
      <c r="CW488" s="44"/>
      <c r="CX488" s="44"/>
      <c r="CY488" s="44"/>
      <c r="CZ488" s="44"/>
      <c r="DA488" s="44"/>
      <c r="DB488" s="44"/>
      <c r="DC488" s="44"/>
      <c r="DD488" s="44"/>
      <c r="DE488" s="44"/>
      <c r="DF488" s="44"/>
      <c r="DG488" s="44"/>
      <c r="DH488" s="44"/>
      <c r="DI488" s="44"/>
      <c r="DJ488" s="44"/>
      <c r="DK488" s="44"/>
      <c r="DL488" s="44"/>
      <c r="DM488" s="44"/>
      <c r="DN488" s="44"/>
      <c r="DO488" s="44"/>
      <c r="DP488" s="44"/>
      <c r="DQ488" s="44"/>
      <c r="DR488" s="44"/>
      <c r="DS488" s="44"/>
      <c r="DT488" s="44"/>
      <c r="DU488" s="44"/>
      <c r="DV488" s="44"/>
      <c r="DW488" s="44"/>
      <c r="DX488" s="44"/>
      <c r="DY488" s="44"/>
      <c r="DZ488" s="44"/>
      <c r="EA488" s="44"/>
      <c r="EB488" s="44"/>
      <c r="EC488" s="44"/>
      <c r="ED488" s="44"/>
      <c r="EE488" s="44"/>
      <c r="EF488" s="44"/>
      <c r="EG488" s="44"/>
      <c r="EH488" s="44"/>
      <c r="EI488" s="44"/>
      <c r="EJ488" s="44"/>
      <c r="EK488" s="44"/>
      <c r="EL488" s="44"/>
      <c r="EM488" s="44"/>
      <c r="EN488" s="44"/>
      <c r="EO488" s="44"/>
      <c r="EP488" s="44"/>
      <c r="EQ488" s="44"/>
      <c r="ER488" s="44"/>
      <c r="ES488" s="44"/>
      <c r="ET488" s="44"/>
      <c r="EU488" s="44"/>
      <c r="EV488" s="44"/>
      <c r="EW488" s="44"/>
      <c r="EX488" s="44"/>
      <c r="EY488" s="44"/>
      <c r="EZ488" s="44"/>
      <c r="FA488" s="44"/>
      <c r="FB488" s="44"/>
      <c r="FC488" s="44"/>
      <c r="FD488" s="44"/>
      <c r="FE488" s="44"/>
      <c r="FF488" s="44"/>
      <c r="FG488" s="44"/>
      <c r="FH488" s="44"/>
      <c r="FI488" s="44"/>
      <c r="FJ488" s="44"/>
      <c r="FK488" s="44"/>
      <c r="FL488" s="44"/>
      <c r="FM488" s="44"/>
      <c r="FN488" s="44"/>
      <c r="FO488" s="44"/>
      <c r="FP488" s="44"/>
      <c r="FQ488" s="44"/>
      <c r="FR488" s="44"/>
      <c r="FS488" s="44"/>
      <c r="FT488" s="44"/>
      <c r="FU488" s="44"/>
      <c r="FV488" s="44"/>
      <c r="FW488" s="44"/>
      <c r="FX488" s="44"/>
      <c r="FY488" s="44"/>
      <c r="FZ488" s="44"/>
      <c r="GA488" s="44"/>
      <c r="GB488" s="44"/>
      <c r="GC488" s="44"/>
      <c r="GD488" s="44"/>
      <c r="GE488" s="44"/>
      <c r="GF488" s="44"/>
      <c r="GG488" s="44"/>
      <c r="GH488" s="44"/>
      <c r="GI488" s="44"/>
      <c r="GJ488" s="44"/>
      <c r="GK488" s="44"/>
      <c r="GL488" s="44"/>
      <c r="GM488" s="44"/>
      <c r="GN488" s="44"/>
      <c r="GO488" s="44"/>
      <c r="GP488" s="44"/>
      <c r="GQ488" s="44"/>
      <c r="GR488" s="44"/>
      <c r="GS488" s="44"/>
      <c r="GT488" s="44"/>
      <c r="GU488" s="44"/>
      <c r="GV488" s="44"/>
      <c r="GW488" s="44"/>
      <c r="GX488" s="44"/>
      <c r="GY488" s="44"/>
      <c r="GZ488" s="44"/>
      <c r="HA488" s="44"/>
      <c r="HB488" s="44"/>
      <c r="HC488" s="44"/>
      <c r="HD488" s="44"/>
      <c r="HE488" s="44"/>
      <c r="HF488" s="44"/>
      <c r="HG488" s="44"/>
      <c r="HH488" s="44"/>
      <c r="HI488" s="44"/>
      <c r="HJ488" s="44"/>
      <c r="HK488" s="44"/>
      <c r="HL488" s="44"/>
      <c r="HM488" s="44"/>
      <c r="HN488" s="44"/>
      <c r="HO488" s="44"/>
      <c r="HP488" s="44"/>
      <c r="HQ488" s="44"/>
      <c r="HR488" s="44"/>
      <c r="HS488" s="44"/>
      <c r="HT488" s="44"/>
      <c r="HU488" s="44"/>
      <c r="HV488" s="44"/>
      <c r="HW488" s="44"/>
      <c r="HX488" s="44"/>
      <c r="HY488" s="44"/>
      <c r="HZ488" s="44"/>
      <c r="IA488" s="44"/>
      <c r="IB488" s="44"/>
      <c r="IC488" s="44"/>
      <c r="ID488" s="44"/>
      <c r="IE488" s="44"/>
      <c r="IF488" s="44"/>
      <c r="IG488" s="44"/>
      <c r="IH488" s="44"/>
      <c r="II488" s="44"/>
      <c r="IJ488" s="44"/>
      <c r="IK488" s="44"/>
      <c r="IL488" s="44"/>
      <c r="IM488" s="44"/>
      <c r="IN488" s="44"/>
      <c r="IO488" s="44"/>
      <c r="IP488" s="44"/>
      <c r="IQ488" s="44"/>
      <c r="IR488" s="44"/>
      <c r="IS488" s="44"/>
      <c r="IT488" s="44"/>
      <c r="IU488" s="44"/>
      <c r="IV488" s="44"/>
      <c r="IW488" s="44"/>
      <c r="IX488" s="44"/>
      <c r="IY488" s="44"/>
      <c r="IZ488" s="44"/>
      <c r="JA488" s="44"/>
      <c r="JB488" s="44"/>
      <c r="JC488" s="44"/>
      <c r="JD488" s="44"/>
      <c r="JE488" s="44"/>
      <c r="JF488" s="44"/>
      <c r="JG488" s="44"/>
      <c r="JH488" s="44"/>
      <c r="JI488" s="44"/>
      <c r="JJ488" s="44"/>
      <c r="JK488" s="44"/>
      <c r="JL488" s="44"/>
      <c r="JM488" s="44"/>
      <c r="JN488" s="44"/>
      <c r="JO488" s="44"/>
      <c r="JP488" s="44"/>
      <c r="JQ488" s="44"/>
      <c r="JR488" s="44"/>
      <c r="JS488" s="44"/>
      <c r="JT488" s="44"/>
      <c r="JU488" s="44"/>
      <c r="JV488" s="44"/>
      <c r="JW488" s="44"/>
      <c r="JX488" s="44"/>
      <c r="JY488" s="44"/>
      <c r="JZ488" s="44"/>
      <c r="KA488" s="44"/>
      <c r="KB488" s="44"/>
      <c r="KC488" s="44"/>
      <c r="KD488" s="44"/>
      <c r="KE488" s="44"/>
      <c r="KF488" s="44"/>
      <c r="KG488" s="44"/>
      <c r="KH488" s="44"/>
      <c r="KI488" s="44"/>
      <c r="KJ488" s="44"/>
      <c r="KK488" s="44"/>
      <c r="KL488" s="44"/>
      <c r="KM488" s="44"/>
      <c r="KN488" s="44"/>
      <c r="KO488" s="44"/>
      <c r="KP488" s="44"/>
      <c r="KQ488" s="44"/>
      <c r="KR488" s="44"/>
      <c r="KS488" s="44"/>
      <c r="KT488" s="44"/>
      <c r="KU488" s="44"/>
      <c r="KV488" s="44"/>
      <c r="KW488" s="44"/>
      <c r="KX488" s="44"/>
      <c r="KY488" s="44"/>
      <c r="KZ488" s="44"/>
      <c r="LA488" s="44"/>
      <c r="LB488" s="44"/>
      <c r="LC488" s="44"/>
      <c r="LD488" s="44"/>
      <c r="LE488" s="44"/>
      <c r="LF488" s="44"/>
      <c r="LG488" s="44"/>
      <c r="LH488" s="44"/>
      <c r="LI488" s="44"/>
      <c r="LJ488" s="44"/>
      <c r="LK488" s="44"/>
      <c r="LL488" s="44"/>
      <c r="LM488" s="44"/>
      <c r="LN488" s="44"/>
      <c r="LO488" s="44"/>
      <c r="LP488" s="44"/>
      <c r="LQ488" s="44"/>
      <c r="LR488" s="44"/>
      <c r="LS488" s="44"/>
      <c r="LT488" s="44"/>
      <c r="LU488" s="44"/>
      <c r="LV488" s="44"/>
      <c r="LW488" s="44"/>
      <c r="LX488" s="44"/>
      <c r="LY488" s="44"/>
      <c r="LZ488" s="44"/>
      <c r="MA488" s="44"/>
      <c r="MB488" s="44"/>
      <c r="MC488" s="44"/>
      <c r="MD488" s="44"/>
      <c r="ME488" s="44"/>
      <c r="MF488" s="44"/>
      <c r="MG488" s="44"/>
      <c r="MH488" s="44"/>
      <c r="MI488" s="44"/>
      <c r="MJ488" s="44"/>
      <c r="MK488" s="44"/>
      <c r="ML488" s="44"/>
      <c r="MM488" s="44"/>
      <c r="MN488" s="44"/>
      <c r="MO488" s="44"/>
      <c r="MP488" s="44"/>
      <c r="MQ488" s="44"/>
      <c r="MR488" s="44"/>
      <c r="MS488" s="44"/>
      <c r="MT488" s="44"/>
      <c r="MU488" s="44"/>
      <c r="MV488" s="44"/>
      <c r="MW488" s="44"/>
      <c r="MX488" s="44"/>
      <c r="MY488" s="44"/>
      <c r="MZ488" s="44"/>
      <c r="NA488" s="44"/>
      <c r="NB488" s="44"/>
      <c r="NC488" s="44"/>
      <c r="ND488" s="44"/>
      <c r="NE488" s="44"/>
      <c r="NF488" s="44"/>
      <c r="NG488" s="44"/>
      <c r="NH488" s="44"/>
      <c r="NI488" s="44"/>
      <c r="NJ488" s="44"/>
      <c r="NK488" s="44"/>
      <c r="NL488" s="44"/>
      <c r="NM488" s="44"/>
      <c r="NN488" s="44"/>
      <c r="NO488" s="44"/>
      <c r="NP488" s="44"/>
      <c r="NQ488" s="44"/>
      <c r="NR488" s="44"/>
      <c r="NS488" s="44"/>
      <c r="NT488" s="44"/>
      <c r="NU488" s="44"/>
      <c r="NV488" s="44"/>
      <c r="NW488" s="44"/>
      <c r="NX488" s="44"/>
      <c r="NY488" s="44"/>
      <c r="NZ488" s="44"/>
      <c r="OA488" s="44"/>
      <c r="OB488" s="44"/>
      <c r="OC488" s="44"/>
      <c r="OD488" s="44"/>
      <c r="OE488" s="44"/>
      <c r="OF488" s="44"/>
      <c r="OG488" s="44"/>
      <c r="OH488" s="44"/>
      <c r="OI488" s="44"/>
      <c r="OJ488" s="44"/>
      <c r="OK488" s="44"/>
      <c r="OL488" s="44"/>
      <c r="OM488" s="44"/>
      <c r="ON488" s="44"/>
      <c r="OO488" s="44"/>
      <c r="OP488" s="44"/>
      <c r="OQ488" s="44"/>
      <c r="OR488" s="44"/>
      <c r="OS488" s="44"/>
      <c r="OT488" s="44"/>
      <c r="OU488" s="44"/>
      <c r="OV488" s="44"/>
      <c r="OW488" s="44"/>
      <c r="OX488" s="44"/>
      <c r="OY488" s="44"/>
      <c r="OZ488" s="44"/>
      <c r="PA488" s="44"/>
      <c r="PB488" s="44"/>
      <c r="PC488" s="44"/>
      <c r="PD488" s="44"/>
      <c r="PE488" s="44"/>
      <c r="PF488" s="44"/>
      <c r="PG488" s="44"/>
      <c r="PH488" s="44"/>
      <c r="PI488" s="44"/>
      <c r="PJ488" s="44"/>
      <c r="PK488" s="44"/>
      <c r="PL488" s="44"/>
      <c r="PM488" s="44"/>
      <c r="PN488" s="44"/>
      <c r="PO488" s="44"/>
      <c r="PP488" s="44"/>
      <c r="PQ488" s="44"/>
      <c r="PR488" s="44"/>
      <c r="PS488" s="44"/>
      <c r="PT488" s="44"/>
      <c r="PU488" s="44"/>
      <c r="PV488" s="44"/>
      <c r="PW488" s="44"/>
      <c r="PX488" s="44"/>
      <c r="PY488" s="44"/>
      <c r="PZ488" s="44"/>
      <c r="QA488" s="44"/>
      <c r="QB488" s="44"/>
      <c r="QC488" s="44"/>
      <c r="QD488" s="44"/>
      <c r="QE488" s="44"/>
      <c r="QF488" s="44"/>
      <c r="QG488" s="44"/>
      <c r="QH488" s="44"/>
      <c r="QI488" s="44"/>
      <c r="QJ488" s="44"/>
      <c r="QK488" s="44"/>
      <c r="QL488" s="44"/>
      <c r="QM488" s="44"/>
      <c r="QN488" s="44"/>
      <c r="QO488" s="44"/>
      <c r="QP488" s="44"/>
      <c r="QQ488" s="44"/>
      <c r="QR488" s="44"/>
      <c r="QS488" s="44"/>
      <c r="QT488" s="44"/>
      <c r="QU488" s="44"/>
      <c r="QV488" s="44"/>
      <c r="QW488" s="44"/>
      <c r="QX488" s="44"/>
      <c r="QY488" s="44"/>
      <c r="QZ488" s="44"/>
      <c r="RA488" s="44"/>
      <c r="RB488" s="44"/>
      <c r="RC488" s="44"/>
      <c r="RD488" s="44"/>
      <c r="RE488" s="44"/>
      <c r="RF488" s="44"/>
      <c r="RG488" s="44"/>
      <c r="RH488" s="44"/>
      <c r="RI488" s="44"/>
      <c r="RJ488" s="44"/>
      <c r="RK488" s="44"/>
      <c r="RL488" s="44"/>
      <c r="RM488" s="44"/>
      <c r="RN488" s="44"/>
      <c r="RO488" s="44"/>
      <c r="RP488" s="44"/>
      <c r="RQ488" s="44"/>
      <c r="RR488" s="44"/>
      <c r="RS488" s="44"/>
      <c r="RT488" s="44"/>
      <c r="RU488" s="44"/>
      <c r="RV488" s="44"/>
      <c r="RW488" s="44"/>
      <c r="RX488" s="44"/>
      <c r="RY488" s="44"/>
      <c r="RZ488" s="44"/>
      <c r="SA488" s="44"/>
      <c r="SB488" s="44"/>
      <c r="SC488" s="44"/>
      <c r="SD488" s="44"/>
      <c r="SE488" s="44"/>
      <c r="SF488" s="44"/>
      <c r="SG488" s="44"/>
      <c r="SH488" s="44"/>
      <c r="SI488" s="44"/>
      <c r="SJ488" s="44"/>
      <c r="SK488" s="44"/>
      <c r="SL488" s="44"/>
      <c r="SM488" s="44"/>
      <c r="SN488" s="44"/>
      <c r="SO488" s="44"/>
      <c r="SP488" s="44"/>
      <c r="SQ488" s="44"/>
      <c r="SR488" s="44"/>
      <c r="SS488" s="44"/>
      <c r="ST488" s="44"/>
      <c r="SU488" s="44"/>
      <c r="SV488" s="44"/>
      <c r="SW488" s="44"/>
      <c r="SX488" s="44"/>
      <c r="SY488" s="44"/>
      <c r="SZ488" s="44"/>
      <c r="TA488" s="44"/>
      <c r="TB488" s="44"/>
      <c r="TC488" s="44"/>
      <c r="TD488" s="44"/>
      <c r="TE488" s="44"/>
      <c r="TF488" s="44"/>
      <c r="TG488" s="44"/>
      <c r="TH488" s="44"/>
      <c r="TI488" s="44"/>
      <c r="TJ488" s="44"/>
      <c r="TK488" s="44"/>
      <c r="TL488" s="44"/>
      <c r="TM488" s="44"/>
      <c r="TN488" s="44"/>
      <c r="TO488" s="44"/>
      <c r="TP488" s="44"/>
      <c r="TQ488" s="44"/>
      <c r="TR488" s="44"/>
      <c r="TS488" s="44"/>
      <c r="TT488" s="44"/>
      <c r="TU488" s="44"/>
      <c r="TV488" s="44"/>
      <c r="TW488" s="44"/>
      <c r="TX488" s="44"/>
      <c r="TY488" s="44"/>
      <c r="TZ488" s="44"/>
      <c r="UA488" s="44"/>
      <c r="UB488" s="44"/>
      <c r="UC488" s="44"/>
      <c r="UD488" s="44"/>
      <c r="UE488" s="44"/>
      <c r="UF488" s="44"/>
      <c r="UG488" s="44"/>
      <c r="UH488" s="44"/>
      <c r="UI488" s="44"/>
      <c r="UJ488" s="44"/>
      <c r="UK488" s="44"/>
      <c r="UL488" s="44"/>
      <c r="UM488" s="44"/>
      <c r="UN488" s="44"/>
      <c r="UO488" s="44"/>
      <c r="UP488" s="44"/>
      <c r="UQ488" s="44"/>
      <c r="UR488" s="44"/>
      <c r="US488" s="44"/>
      <c r="UT488" s="44"/>
      <c r="UU488" s="44"/>
      <c r="UV488" s="44"/>
      <c r="UW488" s="44"/>
      <c r="UX488" s="44"/>
      <c r="UY488" s="44"/>
      <c r="UZ488" s="44"/>
      <c r="VA488" s="44"/>
      <c r="VB488" s="44"/>
      <c r="VC488" s="44"/>
      <c r="VD488" s="44"/>
      <c r="VE488" s="44"/>
      <c r="VF488" s="44"/>
      <c r="VG488" s="44"/>
      <c r="VH488" s="44"/>
      <c r="VI488" s="44"/>
      <c r="VJ488" s="44"/>
      <c r="VK488" s="44"/>
      <c r="VL488" s="44"/>
      <c r="VM488" s="44"/>
      <c r="VN488" s="44"/>
      <c r="VO488" s="44"/>
      <c r="VP488" s="44"/>
      <c r="VQ488" s="44"/>
      <c r="VR488" s="44"/>
      <c r="VS488" s="44"/>
      <c r="VT488" s="44"/>
      <c r="VU488" s="44"/>
      <c r="VV488" s="44"/>
      <c r="VW488" s="44"/>
      <c r="VX488" s="44"/>
      <c r="VY488" s="44"/>
      <c r="VZ488" s="44"/>
      <c r="WA488" s="44"/>
      <c r="WB488" s="44"/>
      <c r="WC488" s="44"/>
      <c r="WD488" s="44"/>
      <c r="WE488" s="44"/>
      <c r="WF488" s="44"/>
      <c r="WG488" s="44"/>
      <c r="WH488" s="44"/>
      <c r="WI488" s="44"/>
      <c r="WJ488" s="44"/>
      <c r="WK488" s="44"/>
      <c r="WL488" s="44"/>
      <c r="WM488" s="44"/>
      <c r="WN488" s="44"/>
      <c r="WO488" s="44"/>
      <c r="WP488" s="44"/>
      <c r="WQ488" s="44"/>
      <c r="WR488" s="44"/>
      <c r="WS488" s="44"/>
      <c r="WT488" s="44"/>
      <c r="WU488" s="44"/>
      <c r="WV488" s="44"/>
      <c r="WW488" s="44"/>
      <c r="WX488" s="44"/>
      <c r="WY488" s="44"/>
      <c r="WZ488" s="44"/>
      <c r="XA488" s="44"/>
      <c r="XB488" s="44"/>
      <c r="XC488" s="44"/>
      <c r="XD488" s="44"/>
      <c r="XE488" s="44"/>
      <c r="XF488" s="44"/>
      <c r="XG488" s="44"/>
      <c r="XH488" s="44"/>
      <c r="XI488" s="44"/>
      <c r="XJ488" s="44"/>
      <c r="XK488" s="44"/>
      <c r="XL488" s="44"/>
      <c r="XM488" s="44"/>
      <c r="XN488" s="44"/>
      <c r="XO488" s="44"/>
      <c r="XP488" s="44"/>
      <c r="XQ488" s="44"/>
      <c r="XR488" s="44"/>
      <c r="XS488" s="44"/>
      <c r="XT488" s="44"/>
      <c r="XU488" s="44"/>
      <c r="XV488" s="44"/>
      <c r="XW488" s="44"/>
      <c r="XX488" s="44"/>
      <c r="XY488" s="44"/>
      <c r="XZ488" s="44"/>
      <c r="YA488" s="44"/>
      <c r="YB488" s="44"/>
      <c r="YC488" s="44"/>
      <c r="YD488" s="44"/>
      <c r="YE488" s="44"/>
      <c r="YF488" s="44"/>
      <c r="YG488" s="44"/>
      <c r="YH488" s="44"/>
      <c r="YI488" s="44"/>
      <c r="YJ488" s="44"/>
      <c r="YK488" s="44"/>
      <c r="YL488" s="44"/>
      <c r="YM488" s="44"/>
      <c r="YN488" s="44"/>
      <c r="YO488" s="44"/>
      <c r="YP488" s="44"/>
      <c r="YQ488" s="44"/>
      <c r="YR488" s="44"/>
      <c r="YS488" s="44"/>
      <c r="YT488" s="44"/>
      <c r="YU488" s="44"/>
      <c r="YV488" s="44"/>
      <c r="YW488" s="44"/>
      <c r="YX488" s="44"/>
      <c r="YY488" s="44"/>
      <c r="YZ488" s="44"/>
      <c r="ZA488" s="44"/>
      <c r="ZB488" s="44"/>
      <c r="ZC488" s="44"/>
      <c r="ZD488" s="44"/>
      <c r="ZE488" s="44"/>
      <c r="ZF488" s="44"/>
      <c r="ZG488" s="44"/>
      <c r="ZH488" s="44"/>
      <c r="ZI488" s="44"/>
      <c r="ZJ488" s="44"/>
      <c r="ZK488" s="44"/>
      <c r="ZL488" s="44"/>
      <c r="ZM488" s="44"/>
      <c r="ZN488" s="44"/>
      <c r="ZO488" s="44"/>
      <c r="ZP488" s="44"/>
      <c r="ZQ488" s="44"/>
      <c r="ZR488" s="44"/>
      <c r="ZS488" s="44"/>
      <c r="ZT488" s="44"/>
      <c r="ZU488" s="44"/>
      <c r="ZV488" s="44"/>
      <c r="ZW488" s="44"/>
      <c r="ZX488" s="44"/>
      <c r="ZY488" s="44"/>
      <c r="ZZ488" s="44"/>
      <c r="AAA488" s="44"/>
      <c r="AAB488" s="44"/>
      <c r="AAC488" s="44"/>
      <c r="AAD488" s="44"/>
      <c r="AAE488" s="44"/>
      <c r="AAF488" s="44"/>
      <c r="AAG488" s="44"/>
      <c r="AAH488" s="44"/>
      <c r="AAI488" s="44"/>
      <c r="AAJ488" s="44"/>
      <c r="AAK488" s="44"/>
      <c r="AAL488" s="44"/>
      <c r="AAM488" s="44"/>
      <c r="AAN488" s="44"/>
      <c r="AAO488" s="44"/>
      <c r="AAP488" s="44"/>
      <c r="AAQ488" s="44"/>
      <c r="AAR488" s="44"/>
      <c r="AAS488" s="44"/>
      <c r="AAT488" s="44"/>
      <c r="AAU488" s="44"/>
      <c r="AAV488" s="44"/>
      <c r="AAW488" s="44"/>
      <c r="AAX488" s="44"/>
      <c r="AAY488" s="44"/>
      <c r="AAZ488" s="44"/>
      <c r="ABA488" s="44"/>
      <c r="ABB488" s="44"/>
      <c r="ABC488" s="44"/>
      <c r="ABD488" s="44"/>
      <c r="ABE488" s="44"/>
      <c r="ABF488" s="44"/>
      <c r="ABG488" s="44"/>
      <c r="ABH488" s="44"/>
      <c r="ABI488" s="44"/>
      <c r="ABJ488" s="44"/>
      <c r="ABK488" s="44"/>
      <c r="ABL488" s="44"/>
      <c r="ABM488" s="44"/>
      <c r="ABN488" s="44"/>
      <c r="ABO488" s="44"/>
      <c r="ABP488" s="44"/>
      <c r="ABQ488" s="44"/>
      <c r="ABR488" s="44"/>
      <c r="ABS488" s="44"/>
      <c r="ABT488" s="44"/>
      <c r="ABU488" s="44"/>
      <c r="ABV488" s="44"/>
      <c r="ABW488" s="44"/>
      <c r="ABX488" s="44"/>
      <c r="ABY488" s="44"/>
      <c r="ABZ488" s="44"/>
      <c r="ACA488" s="44"/>
      <c r="ACB488" s="44"/>
      <c r="ACC488" s="44"/>
      <c r="ACD488" s="44"/>
      <c r="ACE488" s="44"/>
      <c r="ACF488" s="44"/>
      <c r="ACG488" s="44"/>
      <c r="ACH488" s="44"/>
      <c r="ACI488" s="44"/>
      <c r="ACJ488" s="44"/>
      <c r="ACK488" s="44"/>
      <c r="ACL488" s="44"/>
      <c r="ACM488" s="44"/>
      <c r="ACN488" s="44"/>
      <c r="ACO488" s="44"/>
      <c r="ACP488" s="44"/>
      <c r="ACQ488" s="44"/>
      <c r="ACR488" s="44"/>
      <c r="ACS488" s="44"/>
      <c r="ACT488" s="44"/>
      <c r="ACU488" s="44"/>
      <c r="ACV488" s="44"/>
      <c r="ACW488" s="44"/>
      <c r="ACX488" s="44"/>
      <c r="ACY488" s="44"/>
      <c r="ACZ488" s="44"/>
      <c r="ADA488" s="44"/>
      <c r="ADB488" s="44"/>
      <c r="ADC488" s="44"/>
      <c r="ADD488" s="44"/>
      <c r="ADE488" s="44"/>
      <c r="ADF488" s="44"/>
      <c r="ADG488" s="44"/>
      <c r="ADH488" s="44"/>
      <c r="ADI488" s="44"/>
      <c r="ADJ488" s="44"/>
      <c r="ADK488" s="44"/>
      <c r="ADL488" s="44"/>
      <c r="ADM488" s="44"/>
      <c r="ADN488" s="44"/>
      <c r="ADO488" s="44"/>
      <c r="ADP488" s="44"/>
      <c r="ADQ488" s="44"/>
      <c r="ADR488" s="44"/>
      <c r="ADS488" s="44"/>
      <c r="ADT488" s="44"/>
      <c r="ADU488" s="44"/>
      <c r="ADV488" s="44"/>
      <c r="ADW488" s="44"/>
      <c r="ADX488" s="44"/>
      <c r="ADY488" s="44"/>
      <c r="ADZ488" s="44"/>
      <c r="AEA488" s="44"/>
      <c r="AEB488" s="44"/>
      <c r="AEC488" s="44"/>
      <c r="AED488" s="44"/>
      <c r="AEE488" s="44"/>
      <c r="AEF488" s="44"/>
      <c r="AEG488" s="44"/>
      <c r="AEH488" s="44"/>
      <c r="AEI488" s="44"/>
      <c r="AEJ488" s="44"/>
      <c r="AEK488" s="44"/>
      <c r="AEL488" s="44"/>
      <c r="AEM488" s="44"/>
      <c r="AEN488" s="44"/>
      <c r="AEO488" s="44"/>
      <c r="AEP488" s="44"/>
      <c r="AEQ488" s="44"/>
      <c r="AER488" s="44"/>
      <c r="AES488" s="44"/>
      <c r="AET488" s="44"/>
      <c r="AEU488" s="44"/>
      <c r="AEV488" s="44"/>
      <c r="AEW488" s="44"/>
      <c r="AEX488" s="44"/>
      <c r="AEY488" s="44"/>
      <c r="AEZ488" s="44"/>
      <c r="AFA488" s="44"/>
      <c r="AFB488" s="44"/>
      <c r="AFC488" s="44"/>
      <c r="AFD488" s="44"/>
      <c r="AFE488" s="44"/>
      <c r="AFF488" s="44"/>
      <c r="AFG488" s="44"/>
      <c r="AFH488" s="44"/>
      <c r="AFI488" s="44"/>
      <c r="AFJ488" s="44"/>
      <c r="AFK488" s="44"/>
      <c r="AFL488" s="44"/>
      <c r="AFM488" s="44"/>
      <c r="AFN488" s="44"/>
      <c r="AFO488" s="44"/>
      <c r="AFP488" s="44"/>
      <c r="AFQ488" s="44"/>
      <c r="AFR488" s="44"/>
      <c r="AFS488" s="44"/>
      <c r="AFT488" s="44"/>
      <c r="AFU488" s="44"/>
      <c r="AFV488" s="44"/>
      <c r="AFW488" s="44"/>
      <c r="AFX488" s="44"/>
      <c r="AFY488" s="44"/>
      <c r="AFZ488" s="44"/>
      <c r="AGA488" s="44"/>
      <c r="AGB488" s="44"/>
      <c r="AGC488" s="44"/>
      <c r="AGD488" s="44"/>
      <c r="AGE488" s="44"/>
      <c r="AGF488" s="44"/>
      <c r="AGG488" s="44"/>
      <c r="AGH488" s="44"/>
      <c r="AGI488" s="44"/>
      <c r="AGJ488" s="44"/>
      <c r="AGK488" s="44"/>
      <c r="AGL488" s="44"/>
      <c r="AGM488" s="44"/>
      <c r="AGN488" s="44"/>
      <c r="AGO488" s="44"/>
      <c r="AGP488" s="44"/>
      <c r="AGQ488" s="44"/>
      <c r="AGR488" s="44"/>
      <c r="AGS488" s="44"/>
      <c r="AGT488" s="44"/>
      <c r="AGU488" s="44"/>
      <c r="AGV488" s="44"/>
      <c r="AGW488" s="44"/>
      <c r="AGX488" s="44"/>
      <c r="AGY488" s="44"/>
      <c r="AGZ488" s="44"/>
      <c r="AHA488" s="44"/>
      <c r="AHB488" s="44"/>
      <c r="AHC488" s="44"/>
      <c r="AHD488" s="44"/>
      <c r="AHE488" s="44"/>
      <c r="AHF488" s="44"/>
      <c r="AHG488" s="44"/>
      <c r="AHH488" s="44"/>
      <c r="AHI488" s="44"/>
      <c r="AHJ488" s="44"/>
      <c r="AHK488" s="44"/>
      <c r="AHL488" s="44"/>
      <c r="AHM488" s="44"/>
      <c r="AHN488" s="44"/>
      <c r="AHO488" s="44"/>
      <c r="AHP488" s="44"/>
      <c r="AHQ488" s="44"/>
      <c r="AHR488" s="44"/>
      <c r="AHS488" s="44"/>
      <c r="AHT488" s="44"/>
      <c r="AHU488" s="44"/>
      <c r="AHV488" s="44"/>
      <c r="AHW488" s="44"/>
      <c r="AHX488" s="44"/>
      <c r="AHY488" s="44"/>
      <c r="AHZ488" s="44"/>
      <c r="AIA488" s="44"/>
      <c r="AIB488" s="44"/>
      <c r="AIC488" s="44"/>
      <c r="AID488" s="44"/>
      <c r="AIE488" s="44"/>
      <c r="AIF488" s="44"/>
      <c r="AIG488" s="44"/>
      <c r="AIH488" s="44"/>
      <c r="AII488" s="44"/>
      <c r="AIJ488" s="44"/>
      <c r="AIK488" s="44"/>
      <c r="AIL488" s="44"/>
      <c r="AIM488" s="44"/>
      <c r="AIN488" s="44"/>
      <c r="AIO488" s="44"/>
      <c r="AIP488" s="44"/>
      <c r="AIQ488" s="44"/>
      <c r="AIR488" s="44"/>
      <c r="AIS488" s="44"/>
      <c r="AIT488" s="44"/>
      <c r="AIU488" s="44"/>
      <c r="AIV488" s="44"/>
      <c r="AIW488" s="44"/>
      <c r="AIX488" s="44"/>
      <c r="AIY488" s="44"/>
      <c r="AIZ488" s="44"/>
      <c r="AJA488" s="44"/>
      <c r="AJB488" s="44"/>
      <c r="AJC488" s="44"/>
      <c r="AJD488" s="44"/>
      <c r="AJE488" s="44"/>
      <c r="AJF488" s="44"/>
      <c r="AJG488" s="44"/>
      <c r="AJH488" s="44"/>
      <c r="AJI488" s="44"/>
      <c r="AJJ488" s="44"/>
      <c r="AJK488" s="44"/>
      <c r="AJL488" s="44"/>
      <c r="AJM488" s="44"/>
      <c r="AJN488" s="44"/>
      <c r="AJO488" s="44"/>
      <c r="AJP488" s="44"/>
      <c r="AJQ488" s="44"/>
      <c r="AJR488" s="44"/>
      <c r="AJS488" s="44"/>
      <c r="AJT488" s="44"/>
      <c r="AJU488" s="44"/>
      <c r="AJV488" s="44"/>
      <c r="AJW488" s="44"/>
      <c r="AJX488" s="44"/>
      <c r="AJY488" s="44"/>
      <c r="AJZ488" s="44"/>
      <c r="AKA488" s="44"/>
      <c r="AKB488" s="44"/>
      <c r="AKC488" s="44"/>
      <c r="AKD488" s="44"/>
      <c r="AKE488" s="44"/>
      <c r="AKF488" s="44"/>
      <c r="AKG488" s="44"/>
      <c r="AKH488" s="44"/>
      <c r="AKI488" s="44"/>
      <c r="AKJ488" s="44"/>
      <c r="AKK488" s="44"/>
      <c r="AKL488" s="44"/>
      <c r="AKM488" s="44"/>
      <c r="AKN488" s="44"/>
      <c r="AKO488" s="44"/>
      <c r="AKP488" s="44"/>
      <c r="AKQ488" s="44"/>
      <c r="AKR488" s="44"/>
      <c r="AKS488" s="44"/>
      <c r="AKT488" s="44"/>
      <c r="AKU488" s="44"/>
      <c r="AKV488" s="44"/>
      <c r="AKW488" s="44"/>
      <c r="AKX488" s="44"/>
      <c r="AKY488" s="44"/>
      <c r="AKZ488" s="44"/>
      <c r="ALA488" s="44"/>
      <c r="ALB488" s="44"/>
      <c r="ALC488" s="44"/>
      <c r="ALD488" s="44"/>
      <c r="ALE488" s="44"/>
      <c r="ALF488" s="44"/>
      <c r="ALG488" s="44"/>
      <c r="ALH488" s="44"/>
      <c r="ALI488" s="44"/>
      <c r="ALJ488" s="44"/>
      <c r="ALK488" s="44"/>
      <c r="ALL488" s="44"/>
      <c r="ALM488" s="44"/>
      <c r="ALN488" s="44"/>
      <c r="ALO488" s="44"/>
      <c r="ALP488" s="44"/>
      <c r="ALQ488" s="44"/>
      <c r="ALR488" s="44"/>
      <c r="ALS488" s="44"/>
      <c r="ALT488" s="44"/>
      <c r="ALU488" s="44"/>
      <c r="ALV488" s="44"/>
      <c r="ALW488" s="44"/>
      <c r="ALX488" s="44"/>
      <c r="ALY488" s="44"/>
      <c r="ALZ488" s="44"/>
      <c r="AMA488" s="44"/>
      <c r="AMB488" s="44"/>
      <c r="AMC488" s="44"/>
      <c r="AMD488" s="44"/>
      <c r="AME488" s="44"/>
      <c r="AMF488" s="44"/>
      <c r="AMG488" s="44"/>
      <c r="AMH488" s="44"/>
      <c r="AMI488" s="44"/>
      <c r="AMJ488" s="44"/>
      <c r="AMK488" s="44"/>
      <c r="AML488" s="44"/>
      <c r="AMM488" s="44"/>
      <c r="AMN488" s="44"/>
      <c r="AMO488" s="44"/>
      <c r="AMP488" s="44"/>
      <c r="AMQ488" s="44"/>
      <c r="AMR488" s="44"/>
      <c r="AMS488" s="44"/>
      <c r="AMT488" s="44"/>
      <c r="AMU488" s="44"/>
      <c r="AMV488" s="44"/>
      <c r="AMW488" s="44"/>
      <c r="AMX488" s="44"/>
      <c r="AMY488" s="44"/>
      <c r="AMZ488" s="44"/>
      <c r="ANA488" s="44"/>
      <c r="ANB488" s="44"/>
      <c r="ANC488" s="44"/>
      <c r="AND488" s="44"/>
      <c r="ANE488" s="44"/>
      <c r="ANF488" s="44"/>
      <c r="ANG488" s="44"/>
      <c r="ANH488" s="44"/>
      <c r="ANI488" s="44"/>
      <c r="ANJ488" s="44"/>
      <c r="ANK488" s="44"/>
      <c r="ANL488" s="44"/>
      <c r="ANM488" s="44"/>
      <c r="ANN488" s="44"/>
      <c r="ANO488" s="44"/>
      <c r="ANP488" s="44"/>
      <c r="ANQ488" s="44"/>
      <c r="ANR488" s="44"/>
      <c r="ANS488" s="44"/>
      <c r="ANT488" s="44"/>
      <c r="ANU488" s="44"/>
      <c r="ANV488" s="44"/>
      <c r="ANW488" s="44"/>
      <c r="ANX488" s="44"/>
      <c r="ANY488" s="44"/>
      <c r="ANZ488" s="44"/>
      <c r="AOA488" s="44"/>
      <c r="AOB488" s="44"/>
      <c r="AOC488" s="44"/>
      <c r="AOD488" s="44"/>
      <c r="AOE488" s="44"/>
      <c r="AOF488" s="44"/>
      <c r="AOG488" s="44"/>
      <c r="AOH488" s="44"/>
      <c r="AOI488" s="44"/>
      <c r="AOJ488" s="44"/>
      <c r="AOK488" s="44"/>
      <c r="AOL488" s="44"/>
      <c r="AOM488" s="44"/>
      <c r="AON488" s="44"/>
      <c r="AOO488" s="44"/>
      <c r="AOP488" s="44"/>
      <c r="AOQ488" s="44"/>
      <c r="AOR488" s="44"/>
      <c r="AOS488" s="44"/>
      <c r="AOT488" s="44"/>
      <c r="AOU488" s="44"/>
      <c r="AOV488" s="44"/>
      <c r="AOW488" s="44"/>
      <c r="AOX488" s="44"/>
      <c r="AOY488" s="44"/>
      <c r="AOZ488" s="44"/>
      <c r="APA488" s="44"/>
      <c r="APB488" s="44"/>
      <c r="APC488" s="44"/>
      <c r="APD488" s="44"/>
      <c r="APE488" s="44"/>
      <c r="APF488" s="44"/>
      <c r="APG488" s="44"/>
      <c r="APH488" s="44"/>
      <c r="API488" s="44"/>
      <c r="APJ488" s="44"/>
      <c r="APK488" s="44"/>
      <c r="APL488" s="44"/>
      <c r="APM488" s="44"/>
      <c r="APN488" s="44"/>
      <c r="APO488" s="44"/>
      <c r="APP488" s="44"/>
      <c r="APQ488" s="44"/>
      <c r="APR488" s="44"/>
      <c r="APS488" s="44"/>
      <c r="APT488" s="44"/>
      <c r="APU488" s="44"/>
      <c r="APV488" s="44"/>
      <c r="APW488" s="44"/>
      <c r="APX488" s="44"/>
      <c r="APY488" s="44"/>
      <c r="APZ488" s="44"/>
      <c r="AQA488" s="44"/>
      <c r="AQB488" s="44"/>
      <c r="AQC488" s="44"/>
      <c r="AQD488" s="44"/>
      <c r="AQE488" s="44"/>
      <c r="AQF488" s="44"/>
      <c r="AQG488" s="44"/>
      <c r="AQH488" s="44"/>
      <c r="AQI488" s="44"/>
      <c r="AQJ488" s="44"/>
      <c r="AQK488" s="44"/>
      <c r="AQL488" s="44"/>
      <c r="AQM488" s="44"/>
      <c r="AQN488" s="44"/>
      <c r="AQO488" s="44"/>
      <c r="AQP488" s="44"/>
      <c r="AQQ488" s="44"/>
      <c r="AQR488" s="44"/>
      <c r="AQS488" s="44"/>
      <c r="AQT488" s="44"/>
      <c r="AQU488" s="44"/>
      <c r="AQV488" s="44"/>
      <c r="AQW488" s="44"/>
      <c r="AQX488" s="44"/>
      <c r="AQY488" s="44"/>
      <c r="AQZ488" s="44"/>
      <c r="ARA488" s="44"/>
      <c r="ARB488" s="44"/>
      <c r="ARC488" s="44"/>
      <c r="ARD488" s="44"/>
      <c r="ARE488" s="44"/>
      <c r="ARF488" s="44"/>
      <c r="ARG488" s="44"/>
      <c r="ARH488" s="44"/>
      <c r="ARI488" s="44"/>
      <c r="ARJ488" s="44"/>
      <c r="ARK488" s="44"/>
      <c r="ARL488" s="44"/>
      <c r="ARM488" s="44"/>
      <c r="ARN488" s="44"/>
      <c r="ARO488" s="44"/>
      <c r="ARP488" s="44"/>
      <c r="ARQ488" s="44"/>
      <c r="ARR488" s="44"/>
      <c r="ARS488" s="44"/>
      <c r="ART488" s="44"/>
      <c r="ARU488" s="44"/>
      <c r="ARV488" s="44"/>
      <c r="ARW488" s="44"/>
      <c r="ARX488" s="44"/>
      <c r="ARY488" s="44"/>
      <c r="ARZ488" s="44"/>
      <c r="ASA488" s="44"/>
      <c r="ASB488" s="44"/>
      <c r="ASC488" s="44"/>
      <c r="ASD488" s="44"/>
      <c r="ASE488" s="44"/>
      <c r="ASF488" s="44"/>
      <c r="ASG488" s="44"/>
      <c r="ASH488" s="44"/>
      <c r="ASI488" s="44"/>
      <c r="ASJ488" s="44"/>
      <c r="ASK488" s="44"/>
      <c r="ASL488" s="44"/>
      <c r="ASM488" s="44"/>
      <c r="ASN488" s="44"/>
      <c r="ASO488" s="44"/>
      <c r="ASP488" s="44"/>
      <c r="ASQ488" s="44"/>
      <c r="ASR488" s="44"/>
      <c r="ASS488" s="44"/>
      <c r="AST488" s="44"/>
      <c r="ASU488" s="44"/>
      <c r="ASV488" s="44"/>
      <c r="ASW488" s="44"/>
      <c r="ASX488" s="44"/>
      <c r="ASY488" s="44"/>
      <c r="ASZ488" s="44"/>
      <c r="ATA488" s="44"/>
      <c r="ATB488" s="44"/>
      <c r="ATC488" s="44"/>
      <c r="ATD488" s="44"/>
      <c r="ATE488" s="44"/>
      <c r="ATF488" s="44"/>
      <c r="ATG488" s="44"/>
      <c r="ATH488" s="44"/>
      <c r="ATI488" s="44"/>
      <c r="ATJ488" s="44"/>
      <c r="ATK488" s="44"/>
      <c r="ATL488" s="44"/>
      <c r="ATM488" s="44"/>
      <c r="ATN488" s="44"/>
      <c r="ATO488" s="44"/>
      <c r="ATP488" s="44"/>
      <c r="ATQ488" s="44"/>
      <c r="ATR488" s="44"/>
      <c r="ATS488" s="44"/>
      <c r="ATT488" s="44"/>
      <c r="ATU488" s="44"/>
      <c r="ATV488" s="44"/>
      <c r="ATW488" s="44"/>
      <c r="ATX488" s="44"/>
      <c r="ATY488" s="44"/>
      <c r="ATZ488" s="44"/>
      <c r="AUA488" s="44"/>
      <c r="AUB488" s="44"/>
      <c r="AUC488" s="44"/>
      <c r="AUD488" s="44"/>
      <c r="AUE488" s="44"/>
      <c r="AUF488" s="44"/>
      <c r="AUG488" s="44"/>
      <c r="AUH488" s="44"/>
      <c r="AUI488" s="44"/>
      <c r="AUJ488" s="44"/>
      <c r="AUK488" s="44"/>
      <c r="AUL488" s="44"/>
      <c r="AUM488" s="44"/>
      <c r="AUN488" s="44"/>
      <c r="AUO488" s="44"/>
      <c r="AUP488" s="44"/>
      <c r="AUQ488" s="44"/>
      <c r="AUR488" s="44"/>
      <c r="AUS488" s="44"/>
      <c r="AUT488" s="44"/>
      <c r="AUU488" s="44"/>
      <c r="AUV488" s="44"/>
      <c r="AUW488" s="44"/>
      <c r="AUX488" s="44"/>
      <c r="AUY488" s="44"/>
      <c r="AUZ488" s="44"/>
      <c r="AVA488" s="44"/>
      <c r="AVB488" s="44"/>
      <c r="AVC488" s="44"/>
      <c r="AVD488" s="44"/>
      <c r="AVE488" s="44"/>
      <c r="AVF488" s="44"/>
      <c r="AVG488" s="44"/>
      <c r="AVH488" s="44"/>
      <c r="AVI488" s="44"/>
      <c r="AVJ488" s="44"/>
      <c r="AVK488" s="44"/>
      <c r="AVL488" s="44"/>
      <c r="AVM488" s="44"/>
      <c r="AVN488" s="44"/>
      <c r="AVO488" s="44"/>
      <c r="AVP488" s="44"/>
      <c r="AVQ488" s="44"/>
      <c r="AVR488" s="44"/>
      <c r="AVS488" s="44"/>
      <c r="AVT488" s="44"/>
      <c r="AVU488" s="44"/>
      <c r="AVV488" s="44"/>
      <c r="AVW488" s="44"/>
      <c r="AVX488" s="44"/>
      <c r="AVY488" s="44"/>
      <c r="AVZ488" s="44"/>
      <c r="AWA488" s="44"/>
      <c r="AWB488" s="44"/>
      <c r="AWC488" s="44"/>
      <c r="AWD488" s="44"/>
      <c r="AWE488" s="44"/>
      <c r="AWF488" s="44"/>
      <c r="AWG488" s="44"/>
      <c r="AWH488" s="44"/>
      <c r="AWI488" s="44"/>
      <c r="AWJ488" s="44"/>
      <c r="AWK488" s="44"/>
      <c r="AWL488" s="44"/>
      <c r="AWM488" s="44"/>
      <c r="AWN488" s="44"/>
      <c r="AWO488" s="44"/>
      <c r="AWP488" s="44"/>
      <c r="AWQ488" s="44"/>
      <c r="AWR488" s="44"/>
      <c r="AWS488" s="44"/>
      <c r="AWT488" s="44"/>
      <c r="AWU488" s="44"/>
      <c r="AWV488" s="44"/>
      <c r="AWW488" s="44"/>
      <c r="AWX488" s="44"/>
      <c r="AWY488" s="44"/>
      <c r="AWZ488" s="44"/>
      <c r="AXA488" s="44"/>
      <c r="AXB488" s="44"/>
      <c r="AXC488" s="44"/>
      <c r="AXD488" s="44"/>
      <c r="AXE488" s="44"/>
      <c r="AXF488" s="44"/>
      <c r="AXG488" s="44"/>
      <c r="AXH488" s="44"/>
      <c r="AXI488" s="44"/>
      <c r="AXJ488" s="44"/>
      <c r="AXK488" s="44"/>
      <c r="AXL488" s="44"/>
      <c r="AXM488" s="44"/>
      <c r="AXN488" s="44"/>
      <c r="AXO488" s="44"/>
      <c r="AXP488" s="44"/>
      <c r="AXQ488" s="44"/>
      <c r="AXR488" s="44"/>
      <c r="AXS488" s="44"/>
      <c r="AXT488" s="44"/>
      <c r="AXU488" s="44"/>
      <c r="AXV488" s="44"/>
      <c r="AXW488" s="44"/>
      <c r="AXX488" s="44"/>
      <c r="AXY488" s="44"/>
      <c r="AXZ488" s="44"/>
      <c r="AYA488" s="44"/>
      <c r="AYB488" s="44"/>
      <c r="AYC488" s="44"/>
      <c r="AYD488" s="44"/>
      <c r="AYE488" s="44"/>
      <c r="AYF488" s="44"/>
      <c r="AYG488" s="44"/>
      <c r="AYH488" s="44"/>
      <c r="AYI488" s="44"/>
      <c r="AYJ488" s="44"/>
      <c r="AYK488" s="44"/>
      <c r="AYL488" s="44"/>
      <c r="AYM488" s="44"/>
      <c r="AYN488" s="44"/>
      <c r="AYO488" s="44"/>
      <c r="AYP488" s="44"/>
      <c r="AYQ488" s="44"/>
      <c r="AYR488" s="44"/>
      <c r="AYS488" s="44"/>
      <c r="AYT488" s="44"/>
      <c r="AYU488" s="44"/>
      <c r="AYV488" s="44"/>
      <c r="AYW488" s="44"/>
      <c r="AYX488" s="44"/>
      <c r="AYY488" s="44"/>
      <c r="AYZ488" s="44"/>
      <c r="AZA488" s="44"/>
      <c r="AZB488" s="44"/>
      <c r="AZC488" s="44"/>
      <c r="AZD488" s="44"/>
      <c r="AZE488" s="44"/>
      <c r="AZF488" s="44"/>
      <c r="AZG488" s="44"/>
      <c r="AZH488" s="44"/>
      <c r="AZI488" s="44"/>
      <c r="AZJ488" s="44"/>
      <c r="AZK488" s="44"/>
      <c r="AZL488" s="44"/>
      <c r="AZM488" s="44"/>
      <c r="AZN488" s="44"/>
      <c r="AZO488" s="44"/>
      <c r="AZP488" s="44"/>
      <c r="AZQ488" s="44"/>
      <c r="AZR488" s="44"/>
      <c r="AZS488" s="44"/>
      <c r="AZT488" s="44"/>
      <c r="AZU488" s="44"/>
      <c r="AZV488" s="44"/>
      <c r="AZW488" s="44"/>
      <c r="AZX488" s="44"/>
      <c r="AZY488" s="44"/>
      <c r="AZZ488" s="44"/>
      <c r="BAA488" s="44"/>
      <c r="BAB488" s="44"/>
      <c r="BAC488" s="44"/>
      <c r="BAD488" s="44"/>
      <c r="BAE488" s="44"/>
      <c r="BAF488" s="44"/>
      <c r="BAG488" s="44"/>
      <c r="BAH488" s="44"/>
      <c r="BAI488" s="44"/>
      <c r="BAJ488" s="44"/>
      <c r="BAK488" s="44"/>
      <c r="BAL488" s="44"/>
      <c r="BAM488" s="44"/>
      <c r="BAN488" s="44"/>
      <c r="BAO488" s="44"/>
      <c r="BAP488" s="44"/>
      <c r="BAQ488" s="44"/>
      <c r="BAR488" s="44"/>
      <c r="BAS488" s="44"/>
      <c r="BAT488" s="44"/>
      <c r="BAU488" s="44"/>
      <c r="BAV488" s="44"/>
      <c r="BAW488" s="44"/>
      <c r="BAX488" s="44"/>
      <c r="BAY488" s="44"/>
      <c r="BAZ488" s="44"/>
      <c r="BBA488" s="44"/>
      <c r="BBB488" s="44"/>
      <c r="BBC488" s="44"/>
      <c r="BBD488" s="44"/>
      <c r="BBE488" s="44"/>
      <c r="BBF488" s="44"/>
      <c r="BBG488" s="44"/>
      <c r="BBH488" s="44"/>
      <c r="BBI488" s="44"/>
      <c r="BBJ488" s="44"/>
      <c r="BBK488" s="44"/>
      <c r="BBL488" s="44"/>
      <c r="BBM488" s="44"/>
      <c r="BBN488" s="44"/>
      <c r="BBO488" s="44"/>
      <c r="BBP488" s="44"/>
      <c r="BBQ488" s="44"/>
      <c r="BBR488" s="44"/>
      <c r="BBS488" s="44"/>
      <c r="BBT488" s="44"/>
      <c r="BBU488" s="44"/>
      <c r="BBV488" s="44"/>
      <c r="BBW488" s="44"/>
      <c r="BBX488" s="44"/>
      <c r="BBY488" s="44"/>
      <c r="BBZ488" s="44"/>
      <c r="BCA488" s="44"/>
      <c r="BCB488" s="44"/>
      <c r="BCC488" s="44"/>
      <c r="BCD488" s="44"/>
      <c r="BCE488" s="44"/>
      <c r="BCF488" s="44"/>
      <c r="BCG488" s="44"/>
      <c r="BCH488" s="44"/>
      <c r="BCI488" s="44"/>
      <c r="BCJ488" s="44"/>
      <c r="BCK488" s="44"/>
      <c r="BCL488" s="44"/>
      <c r="BCM488" s="44"/>
      <c r="BCN488" s="44"/>
      <c r="BCO488" s="44"/>
      <c r="BCP488" s="44"/>
      <c r="BCQ488" s="44"/>
      <c r="BCR488" s="44"/>
      <c r="BCS488" s="44"/>
      <c r="BCT488" s="44"/>
      <c r="BCU488" s="44"/>
      <c r="BCV488" s="44"/>
      <c r="BCW488" s="44"/>
      <c r="BCX488" s="44"/>
      <c r="BCY488" s="44"/>
      <c r="BCZ488" s="44"/>
      <c r="BDA488" s="44"/>
      <c r="BDB488" s="44"/>
      <c r="BDC488" s="44"/>
      <c r="BDD488" s="44"/>
      <c r="BDE488" s="44"/>
      <c r="BDF488" s="44"/>
      <c r="BDG488" s="44"/>
      <c r="BDH488" s="44"/>
      <c r="BDI488" s="44"/>
      <c r="BDJ488" s="44"/>
      <c r="BDK488" s="44"/>
      <c r="BDL488" s="44"/>
      <c r="BDM488" s="44"/>
      <c r="BDN488" s="44"/>
      <c r="BDO488" s="44"/>
      <c r="BDP488" s="44"/>
      <c r="BDQ488" s="44"/>
      <c r="BDR488" s="44"/>
      <c r="BDS488" s="44"/>
      <c r="BDT488" s="44"/>
      <c r="BDU488" s="44"/>
      <c r="BDV488" s="44"/>
      <c r="BDW488" s="44"/>
      <c r="BDX488" s="44"/>
      <c r="BDY488" s="44"/>
      <c r="BDZ488" s="44"/>
      <c r="BEA488" s="44"/>
      <c r="BEB488" s="44"/>
      <c r="BEC488" s="44"/>
      <c r="BED488" s="44"/>
      <c r="BEE488" s="44"/>
      <c r="BEF488" s="44"/>
      <c r="BEG488" s="44"/>
      <c r="BEH488" s="44"/>
      <c r="BEI488" s="44"/>
      <c r="BEJ488" s="44"/>
      <c r="BEK488" s="44"/>
      <c r="BEL488" s="44"/>
      <c r="BEM488" s="44"/>
      <c r="BEN488" s="44"/>
      <c r="BEO488" s="44"/>
      <c r="BEP488" s="44"/>
      <c r="BEQ488" s="44"/>
      <c r="BER488" s="44"/>
      <c r="BES488" s="44"/>
      <c r="BET488" s="44"/>
      <c r="BEU488" s="44"/>
      <c r="BEV488" s="44"/>
      <c r="BEW488" s="44"/>
      <c r="BEX488" s="44"/>
      <c r="BEY488" s="44"/>
      <c r="BEZ488" s="44"/>
      <c r="BFA488" s="44"/>
      <c r="BFB488" s="44"/>
      <c r="BFC488" s="44"/>
      <c r="BFD488" s="44"/>
      <c r="BFE488" s="44"/>
      <c r="BFF488" s="44"/>
      <c r="BFG488" s="44"/>
      <c r="BFH488" s="44"/>
      <c r="BFI488" s="44"/>
      <c r="BFJ488" s="44"/>
      <c r="BFK488" s="44"/>
      <c r="BFL488" s="44"/>
      <c r="BFM488" s="44"/>
      <c r="BFN488" s="44"/>
      <c r="BFO488" s="44"/>
      <c r="BFP488" s="44"/>
      <c r="BFQ488" s="44"/>
      <c r="BFR488" s="44"/>
      <c r="BFS488" s="44"/>
      <c r="BFT488" s="44"/>
      <c r="BFU488" s="44"/>
      <c r="BFV488" s="44"/>
      <c r="BFW488" s="44"/>
      <c r="BFX488" s="44"/>
      <c r="BFY488" s="44"/>
      <c r="BFZ488" s="44"/>
      <c r="BGA488" s="44"/>
      <c r="BGB488" s="44"/>
      <c r="BGC488" s="44"/>
      <c r="BGD488" s="44"/>
      <c r="BGE488" s="44"/>
      <c r="BGF488" s="44"/>
      <c r="BGG488" s="44"/>
      <c r="BGH488" s="44"/>
      <c r="BGI488" s="44"/>
      <c r="BGJ488" s="44"/>
      <c r="BGK488" s="44"/>
      <c r="BGL488" s="44"/>
      <c r="BGM488" s="44"/>
      <c r="BGN488" s="44"/>
      <c r="BGO488" s="44"/>
      <c r="BGP488" s="44"/>
      <c r="BGQ488" s="44"/>
      <c r="BGR488" s="44"/>
      <c r="BGS488" s="44"/>
      <c r="BGT488" s="44"/>
      <c r="BGU488" s="44"/>
      <c r="BGV488" s="44"/>
      <c r="BGW488" s="44"/>
      <c r="BGX488" s="44"/>
      <c r="BGY488" s="44"/>
      <c r="BGZ488" s="44"/>
      <c r="BHA488" s="44"/>
      <c r="BHB488" s="44"/>
      <c r="BHC488" s="44"/>
      <c r="BHD488" s="44"/>
      <c r="BHE488" s="44"/>
      <c r="BHF488" s="44"/>
      <c r="BHG488" s="44"/>
      <c r="BHH488" s="44"/>
      <c r="BHI488" s="44"/>
      <c r="BHJ488" s="44"/>
      <c r="BHK488" s="44"/>
      <c r="BHL488" s="44"/>
      <c r="BHM488" s="44"/>
      <c r="BHN488" s="44"/>
      <c r="BHO488" s="44"/>
      <c r="BHP488" s="44"/>
      <c r="BHQ488" s="44"/>
      <c r="BHR488" s="44"/>
      <c r="BHS488" s="44"/>
      <c r="BHT488" s="44"/>
      <c r="BHU488" s="44"/>
      <c r="BHV488" s="44"/>
      <c r="BHW488" s="44"/>
      <c r="BHX488" s="44"/>
      <c r="BHY488" s="44"/>
      <c r="BHZ488" s="44"/>
      <c r="BIA488" s="44"/>
      <c r="BIB488" s="44"/>
      <c r="BIC488" s="44"/>
      <c r="BID488" s="44"/>
      <c r="BIE488" s="44"/>
      <c r="BIF488" s="44"/>
      <c r="BIG488" s="44"/>
      <c r="BIH488" s="44"/>
      <c r="BII488" s="44"/>
      <c r="BIJ488" s="44"/>
      <c r="BIK488" s="44"/>
      <c r="BIL488" s="44"/>
      <c r="BIM488" s="44"/>
      <c r="BIN488" s="44"/>
      <c r="BIO488" s="44"/>
      <c r="BIP488" s="44"/>
      <c r="BIQ488" s="44"/>
      <c r="BIR488" s="44"/>
      <c r="BIS488" s="44"/>
      <c r="BIT488" s="44"/>
      <c r="BIU488" s="44"/>
      <c r="BIV488" s="44"/>
      <c r="BIW488" s="44"/>
      <c r="BIX488" s="44"/>
      <c r="BIY488" s="44"/>
      <c r="BIZ488" s="44"/>
      <c r="BJA488" s="44"/>
      <c r="BJB488" s="44"/>
      <c r="BJC488" s="44"/>
      <c r="BJD488" s="44"/>
      <c r="BJE488" s="44"/>
      <c r="BJF488" s="44"/>
      <c r="BJG488" s="44"/>
      <c r="BJH488" s="44"/>
      <c r="BJI488" s="44"/>
      <c r="BJJ488" s="44"/>
      <c r="BJK488" s="44"/>
      <c r="BJL488" s="44"/>
      <c r="BJM488" s="44"/>
      <c r="BJN488" s="44"/>
      <c r="BJO488" s="44"/>
      <c r="BJP488" s="44"/>
      <c r="BJQ488" s="44"/>
      <c r="BJR488" s="44"/>
      <c r="BJS488" s="44"/>
      <c r="BJT488" s="44"/>
      <c r="BJU488" s="44"/>
      <c r="BJV488" s="44"/>
      <c r="BJW488" s="44"/>
      <c r="BJX488" s="44"/>
      <c r="BJY488" s="44"/>
      <c r="BJZ488" s="44"/>
      <c r="BKA488" s="44"/>
      <c r="BKB488" s="44"/>
      <c r="BKC488" s="44"/>
      <c r="BKD488" s="44"/>
      <c r="BKE488" s="44"/>
      <c r="BKF488" s="44"/>
      <c r="BKG488" s="44"/>
      <c r="BKH488" s="44"/>
      <c r="BKI488" s="44"/>
      <c r="BKJ488" s="44"/>
      <c r="BKK488" s="44"/>
      <c r="BKL488" s="44"/>
      <c r="BKM488" s="44"/>
      <c r="BKN488" s="44"/>
      <c r="BKO488" s="44"/>
      <c r="BKP488" s="44"/>
      <c r="BKQ488" s="44"/>
      <c r="BKR488" s="44"/>
      <c r="BKS488" s="44"/>
      <c r="BKT488" s="44"/>
      <c r="BKU488" s="44"/>
      <c r="BKV488" s="44"/>
      <c r="BKW488" s="44"/>
      <c r="BKX488" s="44"/>
      <c r="BKY488" s="44"/>
      <c r="BKZ488" s="44"/>
      <c r="BLA488" s="44"/>
      <c r="BLB488" s="44"/>
      <c r="BLC488" s="44"/>
      <c r="BLD488" s="44"/>
      <c r="BLE488" s="44"/>
      <c r="BLF488" s="44"/>
      <c r="BLG488" s="44"/>
      <c r="BLH488" s="44"/>
      <c r="BLI488" s="44"/>
      <c r="BLJ488" s="44"/>
      <c r="BLK488" s="44"/>
      <c r="BLL488" s="44"/>
      <c r="BLM488" s="44"/>
      <c r="BLN488" s="44"/>
      <c r="BLO488" s="44"/>
      <c r="BLP488" s="44"/>
      <c r="BLQ488" s="44"/>
      <c r="BLR488" s="44"/>
      <c r="BLS488" s="44"/>
      <c r="BLT488" s="44"/>
      <c r="BLU488" s="44"/>
      <c r="BLV488" s="44"/>
      <c r="BLW488" s="44"/>
      <c r="BLX488" s="44"/>
      <c r="BLY488" s="44"/>
      <c r="BLZ488" s="44"/>
      <c r="BMA488" s="44"/>
      <c r="BMB488" s="44"/>
      <c r="BMC488" s="44"/>
      <c r="BMD488" s="44"/>
      <c r="BME488" s="44"/>
      <c r="BMF488" s="44"/>
      <c r="BMG488" s="44"/>
      <c r="BMH488" s="44"/>
      <c r="BMI488" s="44"/>
      <c r="BMJ488" s="44"/>
      <c r="BMK488" s="44"/>
      <c r="BML488" s="44"/>
      <c r="BMM488" s="44"/>
      <c r="BMN488" s="44"/>
      <c r="BMO488" s="44"/>
      <c r="BMP488" s="44"/>
      <c r="BMQ488" s="44"/>
      <c r="BMR488" s="44"/>
      <c r="BMS488" s="44"/>
      <c r="BMT488" s="44"/>
      <c r="BMU488" s="44"/>
      <c r="BMV488" s="44"/>
      <c r="BMW488" s="44"/>
      <c r="BMX488" s="44"/>
      <c r="BMY488" s="44"/>
      <c r="BMZ488" s="44"/>
      <c r="BNA488" s="44"/>
      <c r="BNB488" s="44"/>
      <c r="BNC488" s="44"/>
      <c r="BND488" s="44"/>
      <c r="BNE488" s="44"/>
      <c r="BNF488" s="44"/>
      <c r="BNG488" s="44"/>
      <c r="BNH488" s="44"/>
      <c r="BNI488" s="44"/>
      <c r="BNJ488" s="44"/>
      <c r="BNK488" s="44"/>
      <c r="BNL488" s="44"/>
      <c r="BNM488" s="44"/>
      <c r="BNN488" s="44"/>
      <c r="BNO488" s="44"/>
      <c r="BNP488" s="44"/>
      <c r="BNQ488" s="44"/>
      <c r="BNR488" s="44"/>
      <c r="BNS488" s="44"/>
      <c r="BNT488" s="44"/>
      <c r="BNU488" s="44"/>
      <c r="BNV488" s="44"/>
      <c r="BNW488" s="44"/>
      <c r="BNX488" s="44"/>
      <c r="BNY488" s="44"/>
      <c r="BNZ488" s="44"/>
      <c r="BOA488" s="44"/>
      <c r="BOB488" s="44"/>
      <c r="BOC488" s="44"/>
      <c r="BOD488" s="44"/>
      <c r="BOE488" s="44"/>
      <c r="BOF488" s="44"/>
      <c r="BOG488" s="44"/>
      <c r="BOH488" s="44"/>
      <c r="BOI488" s="44"/>
      <c r="BOJ488" s="44"/>
      <c r="BOK488" s="44"/>
      <c r="BOL488" s="44"/>
      <c r="BOM488" s="44"/>
      <c r="BON488" s="44"/>
      <c r="BOO488" s="44"/>
      <c r="BOP488" s="44"/>
      <c r="BOQ488" s="44"/>
      <c r="BOR488" s="44"/>
      <c r="BOS488" s="44"/>
      <c r="BOT488" s="44"/>
      <c r="BOU488" s="44"/>
      <c r="BOV488" s="44"/>
      <c r="BOW488" s="44"/>
      <c r="BOX488" s="44"/>
      <c r="BOY488" s="44"/>
      <c r="BOZ488" s="44"/>
      <c r="BPA488" s="44"/>
      <c r="BPB488" s="44"/>
      <c r="BPC488" s="44"/>
      <c r="BPD488" s="44"/>
      <c r="BPE488" s="44"/>
      <c r="BPF488" s="44"/>
      <c r="BPG488" s="44"/>
      <c r="BPH488" s="44"/>
      <c r="BPI488" s="44"/>
      <c r="BPJ488" s="44"/>
      <c r="BPK488" s="44"/>
      <c r="BPL488" s="44"/>
      <c r="BPM488" s="44"/>
      <c r="BPN488" s="44"/>
      <c r="BPO488" s="44"/>
      <c r="BPP488" s="44"/>
      <c r="BPQ488" s="44"/>
      <c r="BPR488" s="44"/>
      <c r="BPS488" s="44"/>
      <c r="BPT488" s="44"/>
      <c r="BPU488" s="44"/>
      <c r="BPV488" s="44"/>
      <c r="BPW488" s="44"/>
      <c r="BPX488" s="44"/>
      <c r="BPY488" s="44"/>
      <c r="BPZ488" s="44"/>
      <c r="BQA488" s="44"/>
      <c r="BQB488" s="44"/>
      <c r="BQC488" s="44"/>
      <c r="BQD488" s="44"/>
      <c r="BQE488" s="44"/>
      <c r="BQF488" s="44"/>
      <c r="BQG488" s="44"/>
      <c r="BQH488" s="44"/>
      <c r="BQI488" s="44"/>
      <c r="BQJ488" s="44"/>
      <c r="BQK488" s="44"/>
      <c r="BQL488" s="44"/>
      <c r="BQM488" s="44"/>
      <c r="BQN488" s="44"/>
      <c r="BQO488" s="44"/>
      <c r="BQP488" s="44"/>
      <c r="BQQ488" s="44"/>
      <c r="BQR488" s="44"/>
      <c r="BQS488" s="44"/>
      <c r="BQT488" s="44"/>
      <c r="BQU488" s="44"/>
      <c r="BQV488" s="44"/>
      <c r="BQW488" s="44"/>
      <c r="BQX488" s="44"/>
      <c r="BQY488" s="44"/>
      <c r="BQZ488" s="44"/>
      <c r="BRA488" s="44"/>
      <c r="BRB488" s="44"/>
      <c r="BRC488" s="44"/>
      <c r="BRD488" s="44"/>
      <c r="BRE488" s="44"/>
      <c r="BRF488" s="44"/>
      <c r="BRG488" s="44"/>
      <c r="BRH488" s="44"/>
      <c r="BRI488" s="44"/>
      <c r="BRJ488" s="44"/>
      <c r="BRK488" s="44"/>
      <c r="BRL488" s="44"/>
      <c r="BRM488" s="44"/>
      <c r="BRN488" s="44"/>
      <c r="BRO488" s="44"/>
      <c r="BRP488" s="44"/>
      <c r="BRQ488" s="44"/>
      <c r="BRR488" s="44"/>
      <c r="BRS488" s="44"/>
      <c r="BRT488" s="44"/>
      <c r="BRU488" s="44"/>
      <c r="BRV488" s="44"/>
      <c r="BRW488" s="44"/>
      <c r="BRX488" s="44"/>
      <c r="BRY488" s="44"/>
      <c r="BRZ488" s="44"/>
    </row>
    <row r="489" spans="1:1846" s="45" customFormat="1" x14ac:dyDescent="0.3">
      <c r="A489" s="812"/>
      <c r="B489" s="812"/>
      <c r="C489" s="793"/>
      <c r="D489" s="793"/>
      <c r="E489" s="542" t="s">
        <v>670</v>
      </c>
      <c r="F489" s="793"/>
      <c r="G489" s="915"/>
      <c r="H489" s="817"/>
      <c r="I489" s="816"/>
      <c r="J489" s="816"/>
      <c r="K489" s="816"/>
      <c r="L489" s="768"/>
      <c r="M489" s="933"/>
      <c r="N489" s="932"/>
      <c r="O489" s="932"/>
      <c r="P489" s="932"/>
      <c r="Q489" s="768"/>
      <c r="R489" s="837"/>
      <c r="S489" s="816"/>
      <c r="T489" s="816"/>
      <c r="U489" s="816"/>
      <c r="V489" s="815"/>
      <c r="W489" s="835"/>
      <c r="X489" s="836"/>
      <c r="Y489" s="836"/>
      <c r="Z489" s="848"/>
      <c r="AA489" s="897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  <c r="CT489" s="44"/>
      <c r="CU489" s="44"/>
      <c r="CV489" s="44"/>
      <c r="CW489" s="44"/>
      <c r="CX489" s="44"/>
      <c r="CY489" s="44"/>
      <c r="CZ489" s="44"/>
      <c r="DA489" s="44"/>
      <c r="DB489" s="44"/>
      <c r="DC489" s="44"/>
      <c r="DD489" s="44"/>
      <c r="DE489" s="44"/>
      <c r="DF489" s="44"/>
      <c r="DG489" s="44"/>
      <c r="DH489" s="44"/>
      <c r="DI489" s="44"/>
      <c r="DJ489" s="44"/>
      <c r="DK489" s="44"/>
      <c r="DL489" s="44"/>
      <c r="DM489" s="44"/>
      <c r="DN489" s="44"/>
      <c r="DO489" s="44"/>
      <c r="DP489" s="44"/>
      <c r="DQ489" s="44"/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4"/>
      <c r="EG489" s="44"/>
      <c r="EH489" s="44"/>
      <c r="EI489" s="44"/>
      <c r="EJ489" s="44"/>
      <c r="EK489" s="44"/>
      <c r="EL489" s="44"/>
      <c r="EM489" s="44"/>
      <c r="EN489" s="44"/>
      <c r="EO489" s="44"/>
      <c r="EP489" s="44"/>
      <c r="EQ489" s="44"/>
      <c r="ER489" s="44"/>
      <c r="ES489" s="44"/>
      <c r="ET489" s="44"/>
      <c r="EU489" s="44"/>
      <c r="EV489" s="44"/>
      <c r="EW489" s="44"/>
      <c r="EX489" s="44"/>
      <c r="EY489" s="44"/>
      <c r="EZ489" s="44"/>
      <c r="FA489" s="44"/>
      <c r="FB489" s="44"/>
      <c r="FC489" s="44"/>
      <c r="FD489" s="44"/>
      <c r="FE489" s="44"/>
      <c r="FF489" s="44"/>
      <c r="FG489" s="44"/>
      <c r="FH489" s="44"/>
      <c r="FI489" s="44"/>
      <c r="FJ489" s="44"/>
      <c r="FK489" s="44"/>
      <c r="FL489" s="44"/>
      <c r="FM489" s="44"/>
      <c r="FN489" s="44"/>
      <c r="FO489" s="44"/>
      <c r="FP489" s="44"/>
      <c r="FQ489" s="44"/>
      <c r="FR489" s="44"/>
      <c r="FS489" s="44"/>
      <c r="FT489" s="44"/>
      <c r="FU489" s="44"/>
      <c r="FV489" s="44"/>
      <c r="FW489" s="44"/>
      <c r="FX489" s="44"/>
      <c r="FY489" s="44"/>
      <c r="FZ489" s="44"/>
      <c r="GA489" s="44"/>
      <c r="GB489" s="44"/>
      <c r="GC489" s="44"/>
      <c r="GD489" s="44"/>
      <c r="GE489" s="44"/>
      <c r="GF489" s="44"/>
      <c r="GG489" s="44"/>
      <c r="GH489" s="44"/>
      <c r="GI489" s="44"/>
      <c r="GJ489" s="44"/>
      <c r="GK489" s="44"/>
      <c r="GL489" s="44"/>
      <c r="GM489" s="44"/>
      <c r="GN489" s="44"/>
      <c r="GO489" s="44"/>
      <c r="GP489" s="44"/>
      <c r="GQ489" s="44"/>
      <c r="GR489" s="44"/>
      <c r="GS489" s="44"/>
      <c r="GT489" s="44"/>
      <c r="GU489" s="44"/>
      <c r="GV489" s="44"/>
      <c r="GW489" s="44"/>
      <c r="GX489" s="44"/>
      <c r="GY489" s="44"/>
      <c r="GZ489" s="44"/>
      <c r="HA489" s="44"/>
      <c r="HB489" s="44"/>
      <c r="HC489" s="44"/>
      <c r="HD489" s="44"/>
      <c r="HE489" s="44"/>
      <c r="HF489" s="44"/>
      <c r="HG489" s="44"/>
      <c r="HH489" s="44"/>
      <c r="HI489" s="44"/>
      <c r="HJ489" s="44"/>
      <c r="HK489" s="44"/>
      <c r="HL489" s="44"/>
      <c r="HM489" s="44"/>
      <c r="HN489" s="44"/>
      <c r="HO489" s="44"/>
      <c r="HP489" s="44"/>
      <c r="HQ489" s="44"/>
      <c r="HR489" s="44"/>
      <c r="HS489" s="44"/>
      <c r="HT489" s="44"/>
      <c r="HU489" s="44"/>
      <c r="HV489" s="44"/>
      <c r="HW489" s="44"/>
      <c r="HX489" s="44"/>
      <c r="HY489" s="44"/>
      <c r="HZ489" s="44"/>
      <c r="IA489" s="44"/>
      <c r="IB489" s="44"/>
      <c r="IC489" s="44"/>
      <c r="ID489" s="44"/>
      <c r="IE489" s="44"/>
      <c r="IF489" s="44"/>
      <c r="IG489" s="44"/>
      <c r="IH489" s="44"/>
      <c r="II489" s="44"/>
      <c r="IJ489" s="44"/>
      <c r="IK489" s="44"/>
      <c r="IL489" s="44"/>
      <c r="IM489" s="44"/>
      <c r="IN489" s="44"/>
      <c r="IO489" s="44"/>
      <c r="IP489" s="44"/>
      <c r="IQ489" s="44"/>
      <c r="IR489" s="44"/>
      <c r="IS489" s="44"/>
      <c r="IT489" s="44"/>
      <c r="IU489" s="44"/>
      <c r="IV489" s="44"/>
      <c r="IW489" s="44"/>
      <c r="IX489" s="44"/>
      <c r="IY489" s="44"/>
      <c r="IZ489" s="44"/>
      <c r="JA489" s="44"/>
      <c r="JB489" s="44"/>
      <c r="JC489" s="44"/>
      <c r="JD489" s="44"/>
      <c r="JE489" s="44"/>
      <c r="JF489" s="44"/>
      <c r="JG489" s="44"/>
      <c r="JH489" s="44"/>
      <c r="JI489" s="44"/>
      <c r="JJ489" s="44"/>
      <c r="JK489" s="44"/>
      <c r="JL489" s="44"/>
      <c r="JM489" s="44"/>
      <c r="JN489" s="44"/>
      <c r="JO489" s="44"/>
      <c r="JP489" s="44"/>
      <c r="JQ489" s="44"/>
      <c r="JR489" s="44"/>
      <c r="JS489" s="44"/>
      <c r="JT489" s="44"/>
      <c r="JU489" s="44"/>
      <c r="JV489" s="44"/>
      <c r="JW489" s="44"/>
      <c r="JX489" s="44"/>
      <c r="JY489" s="44"/>
      <c r="JZ489" s="44"/>
      <c r="KA489" s="44"/>
      <c r="KB489" s="44"/>
      <c r="KC489" s="44"/>
      <c r="KD489" s="44"/>
      <c r="KE489" s="44"/>
      <c r="KF489" s="44"/>
      <c r="KG489" s="44"/>
      <c r="KH489" s="44"/>
      <c r="KI489" s="44"/>
      <c r="KJ489" s="44"/>
      <c r="KK489" s="44"/>
      <c r="KL489" s="44"/>
      <c r="KM489" s="44"/>
      <c r="KN489" s="44"/>
      <c r="KO489" s="44"/>
      <c r="KP489" s="44"/>
      <c r="KQ489" s="44"/>
      <c r="KR489" s="44"/>
      <c r="KS489" s="44"/>
      <c r="KT489" s="44"/>
      <c r="KU489" s="44"/>
      <c r="KV489" s="44"/>
      <c r="KW489" s="44"/>
      <c r="KX489" s="44"/>
      <c r="KY489" s="44"/>
      <c r="KZ489" s="44"/>
      <c r="LA489" s="44"/>
      <c r="LB489" s="44"/>
      <c r="LC489" s="44"/>
      <c r="LD489" s="44"/>
      <c r="LE489" s="44"/>
      <c r="LF489" s="44"/>
      <c r="LG489" s="44"/>
      <c r="LH489" s="44"/>
      <c r="LI489" s="44"/>
      <c r="LJ489" s="44"/>
      <c r="LK489" s="44"/>
      <c r="LL489" s="44"/>
      <c r="LM489" s="44"/>
      <c r="LN489" s="44"/>
      <c r="LO489" s="44"/>
      <c r="LP489" s="44"/>
      <c r="LQ489" s="44"/>
      <c r="LR489" s="44"/>
      <c r="LS489" s="44"/>
      <c r="LT489" s="44"/>
      <c r="LU489" s="44"/>
      <c r="LV489" s="44"/>
      <c r="LW489" s="44"/>
      <c r="LX489" s="44"/>
      <c r="LY489" s="44"/>
      <c r="LZ489" s="44"/>
      <c r="MA489" s="44"/>
      <c r="MB489" s="44"/>
      <c r="MC489" s="44"/>
      <c r="MD489" s="44"/>
      <c r="ME489" s="44"/>
      <c r="MF489" s="44"/>
      <c r="MG489" s="44"/>
      <c r="MH489" s="44"/>
      <c r="MI489" s="44"/>
      <c r="MJ489" s="44"/>
      <c r="MK489" s="44"/>
      <c r="ML489" s="44"/>
      <c r="MM489" s="44"/>
      <c r="MN489" s="44"/>
      <c r="MO489" s="44"/>
      <c r="MP489" s="44"/>
      <c r="MQ489" s="44"/>
      <c r="MR489" s="44"/>
      <c r="MS489" s="44"/>
      <c r="MT489" s="44"/>
      <c r="MU489" s="44"/>
      <c r="MV489" s="44"/>
      <c r="MW489" s="44"/>
      <c r="MX489" s="44"/>
      <c r="MY489" s="44"/>
      <c r="MZ489" s="44"/>
      <c r="NA489" s="44"/>
      <c r="NB489" s="44"/>
      <c r="NC489" s="44"/>
      <c r="ND489" s="44"/>
      <c r="NE489" s="44"/>
      <c r="NF489" s="44"/>
      <c r="NG489" s="44"/>
      <c r="NH489" s="44"/>
      <c r="NI489" s="44"/>
      <c r="NJ489" s="44"/>
      <c r="NK489" s="44"/>
      <c r="NL489" s="44"/>
      <c r="NM489" s="44"/>
      <c r="NN489" s="44"/>
      <c r="NO489" s="44"/>
      <c r="NP489" s="44"/>
      <c r="NQ489" s="44"/>
      <c r="NR489" s="44"/>
      <c r="NS489" s="44"/>
      <c r="NT489" s="44"/>
      <c r="NU489" s="44"/>
      <c r="NV489" s="44"/>
      <c r="NW489" s="44"/>
      <c r="NX489" s="44"/>
      <c r="NY489" s="44"/>
      <c r="NZ489" s="44"/>
      <c r="OA489" s="44"/>
      <c r="OB489" s="44"/>
      <c r="OC489" s="44"/>
      <c r="OD489" s="44"/>
      <c r="OE489" s="44"/>
      <c r="OF489" s="44"/>
      <c r="OG489" s="44"/>
      <c r="OH489" s="44"/>
      <c r="OI489" s="44"/>
      <c r="OJ489" s="44"/>
      <c r="OK489" s="44"/>
      <c r="OL489" s="44"/>
      <c r="OM489" s="44"/>
      <c r="ON489" s="44"/>
      <c r="OO489" s="44"/>
      <c r="OP489" s="44"/>
      <c r="OQ489" s="44"/>
      <c r="OR489" s="44"/>
      <c r="OS489" s="44"/>
      <c r="OT489" s="44"/>
      <c r="OU489" s="44"/>
      <c r="OV489" s="44"/>
      <c r="OW489" s="44"/>
      <c r="OX489" s="44"/>
      <c r="OY489" s="44"/>
      <c r="OZ489" s="44"/>
      <c r="PA489" s="44"/>
      <c r="PB489" s="44"/>
      <c r="PC489" s="44"/>
      <c r="PD489" s="44"/>
      <c r="PE489" s="44"/>
      <c r="PF489" s="44"/>
      <c r="PG489" s="44"/>
      <c r="PH489" s="44"/>
      <c r="PI489" s="44"/>
      <c r="PJ489" s="44"/>
      <c r="PK489" s="44"/>
      <c r="PL489" s="44"/>
      <c r="PM489" s="44"/>
      <c r="PN489" s="44"/>
      <c r="PO489" s="44"/>
      <c r="PP489" s="44"/>
      <c r="PQ489" s="44"/>
      <c r="PR489" s="44"/>
      <c r="PS489" s="44"/>
      <c r="PT489" s="44"/>
      <c r="PU489" s="44"/>
      <c r="PV489" s="44"/>
      <c r="PW489" s="44"/>
      <c r="PX489" s="44"/>
      <c r="PY489" s="44"/>
      <c r="PZ489" s="44"/>
      <c r="QA489" s="44"/>
      <c r="QB489" s="44"/>
      <c r="QC489" s="44"/>
      <c r="QD489" s="44"/>
      <c r="QE489" s="44"/>
      <c r="QF489" s="44"/>
      <c r="QG489" s="44"/>
      <c r="QH489" s="44"/>
      <c r="QI489" s="44"/>
      <c r="QJ489" s="44"/>
      <c r="QK489" s="44"/>
      <c r="QL489" s="44"/>
      <c r="QM489" s="44"/>
      <c r="QN489" s="44"/>
      <c r="QO489" s="44"/>
      <c r="QP489" s="44"/>
      <c r="QQ489" s="44"/>
      <c r="QR489" s="44"/>
      <c r="QS489" s="44"/>
      <c r="QT489" s="44"/>
      <c r="QU489" s="44"/>
      <c r="QV489" s="44"/>
      <c r="QW489" s="44"/>
      <c r="QX489" s="44"/>
      <c r="QY489" s="44"/>
      <c r="QZ489" s="44"/>
      <c r="RA489" s="44"/>
      <c r="RB489" s="44"/>
      <c r="RC489" s="44"/>
      <c r="RD489" s="44"/>
      <c r="RE489" s="44"/>
      <c r="RF489" s="44"/>
      <c r="RG489" s="44"/>
      <c r="RH489" s="44"/>
      <c r="RI489" s="44"/>
      <c r="RJ489" s="44"/>
      <c r="RK489" s="44"/>
      <c r="RL489" s="44"/>
      <c r="RM489" s="44"/>
      <c r="RN489" s="44"/>
      <c r="RO489" s="44"/>
      <c r="RP489" s="44"/>
      <c r="RQ489" s="44"/>
      <c r="RR489" s="44"/>
      <c r="RS489" s="44"/>
      <c r="RT489" s="44"/>
      <c r="RU489" s="44"/>
      <c r="RV489" s="44"/>
      <c r="RW489" s="44"/>
      <c r="RX489" s="44"/>
      <c r="RY489" s="44"/>
      <c r="RZ489" s="44"/>
      <c r="SA489" s="44"/>
      <c r="SB489" s="44"/>
      <c r="SC489" s="44"/>
      <c r="SD489" s="44"/>
      <c r="SE489" s="44"/>
      <c r="SF489" s="44"/>
      <c r="SG489" s="44"/>
      <c r="SH489" s="44"/>
      <c r="SI489" s="44"/>
      <c r="SJ489" s="44"/>
      <c r="SK489" s="44"/>
      <c r="SL489" s="44"/>
      <c r="SM489" s="44"/>
      <c r="SN489" s="44"/>
      <c r="SO489" s="44"/>
      <c r="SP489" s="44"/>
      <c r="SQ489" s="44"/>
      <c r="SR489" s="44"/>
      <c r="SS489" s="44"/>
      <c r="ST489" s="44"/>
      <c r="SU489" s="44"/>
      <c r="SV489" s="44"/>
      <c r="SW489" s="44"/>
      <c r="SX489" s="44"/>
      <c r="SY489" s="44"/>
      <c r="SZ489" s="44"/>
      <c r="TA489" s="44"/>
      <c r="TB489" s="44"/>
      <c r="TC489" s="44"/>
      <c r="TD489" s="44"/>
      <c r="TE489" s="44"/>
      <c r="TF489" s="44"/>
      <c r="TG489" s="44"/>
      <c r="TH489" s="44"/>
      <c r="TI489" s="44"/>
      <c r="TJ489" s="44"/>
      <c r="TK489" s="44"/>
      <c r="TL489" s="44"/>
      <c r="TM489" s="44"/>
      <c r="TN489" s="44"/>
      <c r="TO489" s="44"/>
      <c r="TP489" s="44"/>
      <c r="TQ489" s="44"/>
      <c r="TR489" s="44"/>
      <c r="TS489" s="44"/>
      <c r="TT489" s="44"/>
      <c r="TU489" s="44"/>
      <c r="TV489" s="44"/>
      <c r="TW489" s="44"/>
      <c r="TX489" s="44"/>
      <c r="TY489" s="44"/>
      <c r="TZ489" s="44"/>
      <c r="UA489" s="44"/>
      <c r="UB489" s="44"/>
      <c r="UC489" s="44"/>
      <c r="UD489" s="44"/>
      <c r="UE489" s="44"/>
      <c r="UF489" s="44"/>
      <c r="UG489" s="44"/>
      <c r="UH489" s="44"/>
      <c r="UI489" s="44"/>
      <c r="UJ489" s="44"/>
      <c r="UK489" s="44"/>
      <c r="UL489" s="44"/>
      <c r="UM489" s="44"/>
      <c r="UN489" s="44"/>
      <c r="UO489" s="44"/>
      <c r="UP489" s="44"/>
      <c r="UQ489" s="44"/>
      <c r="UR489" s="44"/>
      <c r="US489" s="44"/>
      <c r="UT489" s="44"/>
      <c r="UU489" s="44"/>
      <c r="UV489" s="44"/>
      <c r="UW489" s="44"/>
      <c r="UX489" s="44"/>
      <c r="UY489" s="44"/>
      <c r="UZ489" s="44"/>
      <c r="VA489" s="44"/>
      <c r="VB489" s="44"/>
      <c r="VC489" s="44"/>
      <c r="VD489" s="44"/>
      <c r="VE489" s="44"/>
      <c r="VF489" s="44"/>
      <c r="VG489" s="44"/>
      <c r="VH489" s="44"/>
      <c r="VI489" s="44"/>
      <c r="VJ489" s="44"/>
      <c r="VK489" s="44"/>
      <c r="VL489" s="44"/>
      <c r="VM489" s="44"/>
      <c r="VN489" s="44"/>
      <c r="VO489" s="44"/>
      <c r="VP489" s="44"/>
      <c r="VQ489" s="44"/>
      <c r="VR489" s="44"/>
      <c r="VS489" s="44"/>
      <c r="VT489" s="44"/>
      <c r="VU489" s="44"/>
      <c r="VV489" s="44"/>
      <c r="VW489" s="44"/>
      <c r="VX489" s="44"/>
      <c r="VY489" s="44"/>
      <c r="VZ489" s="44"/>
      <c r="WA489" s="44"/>
      <c r="WB489" s="44"/>
      <c r="WC489" s="44"/>
      <c r="WD489" s="44"/>
      <c r="WE489" s="44"/>
      <c r="WF489" s="44"/>
      <c r="WG489" s="44"/>
      <c r="WH489" s="44"/>
      <c r="WI489" s="44"/>
      <c r="WJ489" s="44"/>
      <c r="WK489" s="44"/>
      <c r="WL489" s="44"/>
      <c r="WM489" s="44"/>
      <c r="WN489" s="44"/>
      <c r="WO489" s="44"/>
      <c r="WP489" s="44"/>
      <c r="WQ489" s="44"/>
      <c r="WR489" s="44"/>
      <c r="WS489" s="44"/>
      <c r="WT489" s="44"/>
      <c r="WU489" s="44"/>
      <c r="WV489" s="44"/>
      <c r="WW489" s="44"/>
      <c r="WX489" s="44"/>
      <c r="WY489" s="44"/>
      <c r="WZ489" s="44"/>
      <c r="XA489" s="44"/>
      <c r="XB489" s="44"/>
      <c r="XC489" s="44"/>
      <c r="XD489" s="44"/>
      <c r="XE489" s="44"/>
      <c r="XF489" s="44"/>
      <c r="XG489" s="44"/>
      <c r="XH489" s="44"/>
      <c r="XI489" s="44"/>
      <c r="XJ489" s="44"/>
      <c r="XK489" s="44"/>
      <c r="XL489" s="44"/>
      <c r="XM489" s="44"/>
      <c r="XN489" s="44"/>
      <c r="XO489" s="44"/>
      <c r="XP489" s="44"/>
      <c r="XQ489" s="44"/>
      <c r="XR489" s="44"/>
      <c r="XS489" s="44"/>
      <c r="XT489" s="44"/>
      <c r="XU489" s="44"/>
      <c r="XV489" s="44"/>
      <c r="XW489" s="44"/>
      <c r="XX489" s="44"/>
      <c r="XY489" s="44"/>
      <c r="XZ489" s="44"/>
      <c r="YA489" s="44"/>
      <c r="YB489" s="44"/>
      <c r="YC489" s="44"/>
      <c r="YD489" s="44"/>
      <c r="YE489" s="44"/>
      <c r="YF489" s="44"/>
      <c r="YG489" s="44"/>
      <c r="YH489" s="44"/>
      <c r="YI489" s="44"/>
      <c r="YJ489" s="44"/>
      <c r="YK489" s="44"/>
      <c r="YL489" s="44"/>
      <c r="YM489" s="44"/>
      <c r="YN489" s="44"/>
      <c r="YO489" s="44"/>
      <c r="YP489" s="44"/>
      <c r="YQ489" s="44"/>
      <c r="YR489" s="44"/>
      <c r="YS489" s="44"/>
      <c r="YT489" s="44"/>
      <c r="YU489" s="44"/>
      <c r="YV489" s="44"/>
      <c r="YW489" s="44"/>
      <c r="YX489" s="44"/>
      <c r="YY489" s="44"/>
      <c r="YZ489" s="44"/>
      <c r="ZA489" s="44"/>
      <c r="ZB489" s="44"/>
      <c r="ZC489" s="44"/>
      <c r="ZD489" s="44"/>
      <c r="ZE489" s="44"/>
      <c r="ZF489" s="44"/>
      <c r="ZG489" s="44"/>
      <c r="ZH489" s="44"/>
      <c r="ZI489" s="44"/>
      <c r="ZJ489" s="44"/>
      <c r="ZK489" s="44"/>
      <c r="ZL489" s="44"/>
      <c r="ZM489" s="44"/>
      <c r="ZN489" s="44"/>
      <c r="ZO489" s="44"/>
      <c r="ZP489" s="44"/>
      <c r="ZQ489" s="44"/>
      <c r="ZR489" s="44"/>
      <c r="ZS489" s="44"/>
      <c r="ZT489" s="44"/>
      <c r="ZU489" s="44"/>
      <c r="ZV489" s="44"/>
      <c r="ZW489" s="44"/>
      <c r="ZX489" s="44"/>
      <c r="ZY489" s="44"/>
      <c r="ZZ489" s="44"/>
      <c r="AAA489" s="44"/>
      <c r="AAB489" s="44"/>
      <c r="AAC489" s="44"/>
      <c r="AAD489" s="44"/>
      <c r="AAE489" s="44"/>
      <c r="AAF489" s="44"/>
      <c r="AAG489" s="44"/>
      <c r="AAH489" s="44"/>
      <c r="AAI489" s="44"/>
      <c r="AAJ489" s="44"/>
      <c r="AAK489" s="44"/>
      <c r="AAL489" s="44"/>
      <c r="AAM489" s="44"/>
      <c r="AAN489" s="44"/>
      <c r="AAO489" s="44"/>
      <c r="AAP489" s="44"/>
      <c r="AAQ489" s="44"/>
      <c r="AAR489" s="44"/>
      <c r="AAS489" s="44"/>
      <c r="AAT489" s="44"/>
      <c r="AAU489" s="44"/>
      <c r="AAV489" s="44"/>
      <c r="AAW489" s="44"/>
      <c r="AAX489" s="44"/>
      <c r="AAY489" s="44"/>
      <c r="AAZ489" s="44"/>
      <c r="ABA489" s="44"/>
      <c r="ABB489" s="44"/>
      <c r="ABC489" s="44"/>
      <c r="ABD489" s="44"/>
      <c r="ABE489" s="44"/>
      <c r="ABF489" s="44"/>
      <c r="ABG489" s="44"/>
      <c r="ABH489" s="44"/>
      <c r="ABI489" s="44"/>
      <c r="ABJ489" s="44"/>
      <c r="ABK489" s="44"/>
      <c r="ABL489" s="44"/>
      <c r="ABM489" s="44"/>
      <c r="ABN489" s="44"/>
      <c r="ABO489" s="44"/>
      <c r="ABP489" s="44"/>
      <c r="ABQ489" s="44"/>
      <c r="ABR489" s="44"/>
      <c r="ABS489" s="44"/>
      <c r="ABT489" s="44"/>
      <c r="ABU489" s="44"/>
      <c r="ABV489" s="44"/>
      <c r="ABW489" s="44"/>
      <c r="ABX489" s="44"/>
      <c r="ABY489" s="44"/>
      <c r="ABZ489" s="44"/>
      <c r="ACA489" s="44"/>
      <c r="ACB489" s="44"/>
      <c r="ACC489" s="44"/>
      <c r="ACD489" s="44"/>
      <c r="ACE489" s="44"/>
      <c r="ACF489" s="44"/>
      <c r="ACG489" s="44"/>
      <c r="ACH489" s="44"/>
      <c r="ACI489" s="44"/>
      <c r="ACJ489" s="44"/>
      <c r="ACK489" s="44"/>
      <c r="ACL489" s="44"/>
      <c r="ACM489" s="44"/>
      <c r="ACN489" s="44"/>
      <c r="ACO489" s="44"/>
      <c r="ACP489" s="44"/>
      <c r="ACQ489" s="44"/>
      <c r="ACR489" s="44"/>
      <c r="ACS489" s="44"/>
      <c r="ACT489" s="44"/>
      <c r="ACU489" s="44"/>
      <c r="ACV489" s="44"/>
      <c r="ACW489" s="44"/>
      <c r="ACX489" s="44"/>
      <c r="ACY489" s="44"/>
      <c r="ACZ489" s="44"/>
      <c r="ADA489" s="44"/>
      <c r="ADB489" s="44"/>
      <c r="ADC489" s="44"/>
      <c r="ADD489" s="44"/>
      <c r="ADE489" s="44"/>
      <c r="ADF489" s="44"/>
      <c r="ADG489" s="44"/>
      <c r="ADH489" s="44"/>
      <c r="ADI489" s="44"/>
      <c r="ADJ489" s="44"/>
      <c r="ADK489" s="44"/>
      <c r="ADL489" s="44"/>
      <c r="ADM489" s="44"/>
      <c r="ADN489" s="44"/>
      <c r="ADO489" s="44"/>
      <c r="ADP489" s="44"/>
      <c r="ADQ489" s="44"/>
      <c r="ADR489" s="44"/>
      <c r="ADS489" s="44"/>
      <c r="ADT489" s="44"/>
      <c r="ADU489" s="44"/>
      <c r="ADV489" s="44"/>
      <c r="ADW489" s="44"/>
      <c r="ADX489" s="44"/>
      <c r="ADY489" s="44"/>
      <c r="ADZ489" s="44"/>
      <c r="AEA489" s="44"/>
      <c r="AEB489" s="44"/>
      <c r="AEC489" s="44"/>
      <c r="AED489" s="44"/>
      <c r="AEE489" s="44"/>
      <c r="AEF489" s="44"/>
      <c r="AEG489" s="44"/>
      <c r="AEH489" s="44"/>
      <c r="AEI489" s="44"/>
      <c r="AEJ489" s="44"/>
      <c r="AEK489" s="44"/>
      <c r="AEL489" s="44"/>
      <c r="AEM489" s="44"/>
      <c r="AEN489" s="44"/>
      <c r="AEO489" s="44"/>
      <c r="AEP489" s="44"/>
      <c r="AEQ489" s="44"/>
      <c r="AER489" s="44"/>
      <c r="AES489" s="44"/>
      <c r="AET489" s="44"/>
      <c r="AEU489" s="44"/>
      <c r="AEV489" s="44"/>
      <c r="AEW489" s="44"/>
      <c r="AEX489" s="44"/>
      <c r="AEY489" s="44"/>
      <c r="AEZ489" s="44"/>
      <c r="AFA489" s="44"/>
      <c r="AFB489" s="44"/>
      <c r="AFC489" s="44"/>
      <c r="AFD489" s="44"/>
      <c r="AFE489" s="44"/>
      <c r="AFF489" s="44"/>
      <c r="AFG489" s="44"/>
      <c r="AFH489" s="44"/>
      <c r="AFI489" s="44"/>
      <c r="AFJ489" s="44"/>
      <c r="AFK489" s="44"/>
      <c r="AFL489" s="44"/>
      <c r="AFM489" s="44"/>
      <c r="AFN489" s="44"/>
      <c r="AFO489" s="44"/>
      <c r="AFP489" s="44"/>
      <c r="AFQ489" s="44"/>
      <c r="AFR489" s="44"/>
      <c r="AFS489" s="44"/>
      <c r="AFT489" s="44"/>
      <c r="AFU489" s="44"/>
      <c r="AFV489" s="44"/>
      <c r="AFW489" s="44"/>
      <c r="AFX489" s="44"/>
      <c r="AFY489" s="44"/>
      <c r="AFZ489" s="44"/>
      <c r="AGA489" s="44"/>
      <c r="AGB489" s="44"/>
      <c r="AGC489" s="44"/>
      <c r="AGD489" s="44"/>
      <c r="AGE489" s="44"/>
      <c r="AGF489" s="44"/>
      <c r="AGG489" s="44"/>
      <c r="AGH489" s="44"/>
      <c r="AGI489" s="44"/>
      <c r="AGJ489" s="44"/>
      <c r="AGK489" s="44"/>
      <c r="AGL489" s="44"/>
      <c r="AGM489" s="44"/>
      <c r="AGN489" s="44"/>
      <c r="AGO489" s="44"/>
      <c r="AGP489" s="44"/>
      <c r="AGQ489" s="44"/>
      <c r="AGR489" s="44"/>
      <c r="AGS489" s="44"/>
      <c r="AGT489" s="44"/>
      <c r="AGU489" s="44"/>
      <c r="AGV489" s="44"/>
      <c r="AGW489" s="44"/>
      <c r="AGX489" s="44"/>
      <c r="AGY489" s="44"/>
      <c r="AGZ489" s="44"/>
      <c r="AHA489" s="44"/>
      <c r="AHB489" s="44"/>
      <c r="AHC489" s="44"/>
      <c r="AHD489" s="44"/>
      <c r="AHE489" s="44"/>
      <c r="AHF489" s="44"/>
      <c r="AHG489" s="44"/>
      <c r="AHH489" s="44"/>
      <c r="AHI489" s="44"/>
      <c r="AHJ489" s="44"/>
      <c r="AHK489" s="44"/>
      <c r="AHL489" s="44"/>
      <c r="AHM489" s="44"/>
      <c r="AHN489" s="44"/>
      <c r="AHO489" s="44"/>
      <c r="AHP489" s="44"/>
      <c r="AHQ489" s="44"/>
      <c r="AHR489" s="44"/>
      <c r="AHS489" s="44"/>
      <c r="AHT489" s="44"/>
      <c r="AHU489" s="44"/>
      <c r="AHV489" s="44"/>
      <c r="AHW489" s="44"/>
      <c r="AHX489" s="44"/>
      <c r="AHY489" s="44"/>
      <c r="AHZ489" s="44"/>
      <c r="AIA489" s="44"/>
      <c r="AIB489" s="44"/>
      <c r="AIC489" s="44"/>
      <c r="AID489" s="44"/>
      <c r="AIE489" s="44"/>
      <c r="AIF489" s="44"/>
      <c r="AIG489" s="44"/>
      <c r="AIH489" s="44"/>
      <c r="AII489" s="44"/>
      <c r="AIJ489" s="44"/>
      <c r="AIK489" s="44"/>
      <c r="AIL489" s="44"/>
      <c r="AIM489" s="44"/>
      <c r="AIN489" s="44"/>
      <c r="AIO489" s="44"/>
      <c r="AIP489" s="44"/>
      <c r="AIQ489" s="44"/>
      <c r="AIR489" s="44"/>
      <c r="AIS489" s="44"/>
      <c r="AIT489" s="44"/>
      <c r="AIU489" s="44"/>
      <c r="AIV489" s="44"/>
      <c r="AIW489" s="44"/>
      <c r="AIX489" s="44"/>
      <c r="AIY489" s="44"/>
      <c r="AIZ489" s="44"/>
      <c r="AJA489" s="44"/>
      <c r="AJB489" s="44"/>
      <c r="AJC489" s="44"/>
      <c r="AJD489" s="44"/>
      <c r="AJE489" s="44"/>
      <c r="AJF489" s="44"/>
      <c r="AJG489" s="44"/>
      <c r="AJH489" s="44"/>
      <c r="AJI489" s="44"/>
      <c r="AJJ489" s="44"/>
      <c r="AJK489" s="44"/>
      <c r="AJL489" s="44"/>
      <c r="AJM489" s="44"/>
      <c r="AJN489" s="44"/>
      <c r="AJO489" s="44"/>
      <c r="AJP489" s="44"/>
      <c r="AJQ489" s="44"/>
      <c r="AJR489" s="44"/>
      <c r="AJS489" s="44"/>
      <c r="AJT489" s="44"/>
      <c r="AJU489" s="44"/>
      <c r="AJV489" s="44"/>
      <c r="AJW489" s="44"/>
      <c r="AJX489" s="44"/>
      <c r="AJY489" s="44"/>
      <c r="AJZ489" s="44"/>
      <c r="AKA489" s="44"/>
      <c r="AKB489" s="44"/>
      <c r="AKC489" s="44"/>
      <c r="AKD489" s="44"/>
      <c r="AKE489" s="44"/>
      <c r="AKF489" s="44"/>
      <c r="AKG489" s="44"/>
      <c r="AKH489" s="44"/>
      <c r="AKI489" s="44"/>
      <c r="AKJ489" s="44"/>
      <c r="AKK489" s="44"/>
      <c r="AKL489" s="44"/>
      <c r="AKM489" s="44"/>
      <c r="AKN489" s="44"/>
      <c r="AKO489" s="44"/>
      <c r="AKP489" s="44"/>
      <c r="AKQ489" s="44"/>
      <c r="AKR489" s="44"/>
      <c r="AKS489" s="44"/>
      <c r="AKT489" s="44"/>
      <c r="AKU489" s="44"/>
      <c r="AKV489" s="44"/>
      <c r="AKW489" s="44"/>
      <c r="AKX489" s="44"/>
      <c r="AKY489" s="44"/>
      <c r="AKZ489" s="44"/>
      <c r="ALA489" s="44"/>
      <c r="ALB489" s="44"/>
      <c r="ALC489" s="44"/>
      <c r="ALD489" s="44"/>
      <c r="ALE489" s="44"/>
      <c r="ALF489" s="44"/>
      <c r="ALG489" s="44"/>
      <c r="ALH489" s="44"/>
      <c r="ALI489" s="44"/>
      <c r="ALJ489" s="44"/>
      <c r="ALK489" s="44"/>
      <c r="ALL489" s="44"/>
      <c r="ALM489" s="44"/>
      <c r="ALN489" s="44"/>
      <c r="ALO489" s="44"/>
      <c r="ALP489" s="44"/>
      <c r="ALQ489" s="44"/>
      <c r="ALR489" s="44"/>
      <c r="ALS489" s="44"/>
      <c r="ALT489" s="44"/>
      <c r="ALU489" s="44"/>
      <c r="ALV489" s="44"/>
      <c r="ALW489" s="44"/>
      <c r="ALX489" s="44"/>
      <c r="ALY489" s="44"/>
      <c r="ALZ489" s="44"/>
      <c r="AMA489" s="44"/>
      <c r="AMB489" s="44"/>
      <c r="AMC489" s="44"/>
      <c r="AMD489" s="44"/>
      <c r="AME489" s="44"/>
      <c r="AMF489" s="44"/>
      <c r="AMG489" s="44"/>
      <c r="AMH489" s="44"/>
      <c r="AMI489" s="44"/>
      <c r="AMJ489" s="44"/>
      <c r="AMK489" s="44"/>
      <c r="AML489" s="44"/>
      <c r="AMM489" s="44"/>
      <c r="AMN489" s="44"/>
      <c r="AMO489" s="44"/>
      <c r="AMP489" s="44"/>
      <c r="AMQ489" s="44"/>
      <c r="AMR489" s="44"/>
      <c r="AMS489" s="44"/>
      <c r="AMT489" s="44"/>
      <c r="AMU489" s="44"/>
      <c r="AMV489" s="44"/>
      <c r="AMW489" s="44"/>
      <c r="AMX489" s="44"/>
      <c r="AMY489" s="44"/>
      <c r="AMZ489" s="44"/>
      <c r="ANA489" s="44"/>
      <c r="ANB489" s="44"/>
      <c r="ANC489" s="44"/>
      <c r="AND489" s="44"/>
      <c r="ANE489" s="44"/>
      <c r="ANF489" s="44"/>
      <c r="ANG489" s="44"/>
      <c r="ANH489" s="44"/>
      <c r="ANI489" s="44"/>
      <c r="ANJ489" s="44"/>
      <c r="ANK489" s="44"/>
      <c r="ANL489" s="44"/>
      <c r="ANM489" s="44"/>
      <c r="ANN489" s="44"/>
      <c r="ANO489" s="44"/>
      <c r="ANP489" s="44"/>
      <c r="ANQ489" s="44"/>
      <c r="ANR489" s="44"/>
      <c r="ANS489" s="44"/>
      <c r="ANT489" s="44"/>
      <c r="ANU489" s="44"/>
      <c r="ANV489" s="44"/>
      <c r="ANW489" s="44"/>
      <c r="ANX489" s="44"/>
      <c r="ANY489" s="44"/>
      <c r="ANZ489" s="44"/>
      <c r="AOA489" s="44"/>
      <c r="AOB489" s="44"/>
      <c r="AOC489" s="44"/>
      <c r="AOD489" s="44"/>
      <c r="AOE489" s="44"/>
      <c r="AOF489" s="44"/>
      <c r="AOG489" s="44"/>
      <c r="AOH489" s="44"/>
      <c r="AOI489" s="44"/>
      <c r="AOJ489" s="44"/>
      <c r="AOK489" s="44"/>
      <c r="AOL489" s="44"/>
      <c r="AOM489" s="44"/>
      <c r="AON489" s="44"/>
      <c r="AOO489" s="44"/>
      <c r="AOP489" s="44"/>
      <c r="AOQ489" s="44"/>
      <c r="AOR489" s="44"/>
      <c r="AOS489" s="44"/>
      <c r="AOT489" s="44"/>
      <c r="AOU489" s="44"/>
      <c r="AOV489" s="44"/>
      <c r="AOW489" s="44"/>
      <c r="AOX489" s="44"/>
      <c r="AOY489" s="44"/>
      <c r="AOZ489" s="44"/>
      <c r="APA489" s="44"/>
      <c r="APB489" s="44"/>
      <c r="APC489" s="44"/>
      <c r="APD489" s="44"/>
      <c r="APE489" s="44"/>
      <c r="APF489" s="44"/>
      <c r="APG489" s="44"/>
      <c r="APH489" s="44"/>
      <c r="API489" s="44"/>
      <c r="APJ489" s="44"/>
      <c r="APK489" s="44"/>
      <c r="APL489" s="44"/>
      <c r="APM489" s="44"/>
      <c r="APN489" s="44"/>
      <c r="APO489" s="44"/>
      <c r="APP489" s="44"/>
      <c r="APQ489" s="44"/>
      <c r="APR489" s="44"/>
      <c r="APS489" s="44"/>
      <c r="APT489" s="44"/>
      <c r="APU489" s="44"/>
      <c r="APV489" s="44"/>
      <c r="APW489" s="44"/>
      <c r="APX489" s="44"/>
      <c r="APY489" s="44"/>
      <c r="APZ489" s="44"/>
      <c r="AQA489" s="44"/>
      <c r="AQB489" s="44"/>
      <c r="AQC489" s="44"/>
      <c r="AQD489" s="44"/>
      <c r="AQE489" s="44"/>
      <c r="AQF489" s="44"/>
      <c r="AQG489" s="44"/>
      <c r="AQH489" s="44"/>
      <c r="AQI489" s="44"/>
      <c r="AQJ489" s="44"/>
      <c r="AQK489" s="44"/>
      <c r="AQL489" s="44"/>
      <c r="AQM489" s="44"/>
      <c r="AQN489" s="44"/>
      <c r="AQO489" s="44"/>
      <c r="AQP489" s="44"/>
      <c r="AQQ489" s="44"/>
      <c r="AQR489" s="44"/>
      <c r="AQS489" s="44"/>
      <c r="AQT489" s="44"/>
      <c r="AQU489" s="44"/>
      <c r="AQV489" s="44"/>
      <c r="AQW489" s="44"/>
      <c r="AQX489" s="44"/>
      <c r="AQY489" s="44"/>
      <c r="AQZ489" s="44"/>
      <c r="ARA489" s="44"/>
      <c r="ARB489" s="44"/>
      <c r="ARC489" s="44"/>
      <c r="ARD489" s="44"/>
      <c r="ARE489" s="44"/>
      <c r="ARF489" s="44"/>
      <c r="ARG489" s="44"/>
      <c r="ARH489" s="44"/>
      <c r="ARI489" s="44"/>
      <c r="ARJ489" s="44"/>
      <c r="ARK489" s="44"/>
      <c r="ARL489" s="44"/>
      <c r="ARM489" s="44"/>
      <c r="ARN489" s="44"/>
      <c r="ARO489" s="44"/>
      <c r="ARP489" s="44"/>
      <c r="ARQ489" s="44"/>
      <c r="ARR489" s="44"/>
      <c r="ARS489" s="44"/>
      <c r="ART489" s="44"/>
      <c r="ARU489" s="44"/>
      <c r="ARV489" s="44"/>
      <c r="ARW489" s="44"/>
      <c r="ARX489" s="44"/>
      <c r="ARY489" s="44"/>
      <c r="ARZ489" s="44"/>
      <c r="ASA489" s="44"/>
      <c r="ASB489" s="44"/>
      <c r="ASC489" s="44"/>
      <c r="ASD489" s="44"/>
      <c r="ASE489" s="44"/>
      <c r="ASF489" s="44"/>
      <c r="ASG489" s="44"/>
      <c r="ASH489" s="44"/>
      <c r="ASI489" s="44"/>
      <c r="ASJ489" s="44"/>
      <c r="ASK489" s="44"/>
      <c r="ASL489" s="44"/>
      <c r="ASM489" s="44"/>
      <c r="ASN489" s="44"/>
      <c r="ASO489" s="44"/>
      <c r="ASP489" s="44"/>
      <c r="ASQ489" s="44"/>
      <c r="ASR489" s="44"/>
      <c r="ASS489" s="44"/>
      <c r="AST489" s="44"/>
      <c r="ASU489" s="44"/>
      <c r="ASV489" s="44"/>
      <c r="ASW489" s="44"/>
      <c r="ASX489" s="44"/>
      <c r="ASY489" s="44"/>
      <c r="ASZ489" s="44"/>
      <c r="ATA489" s="44"/>
      <c r="ATB489" s="44"/>
      <c r="ATC489" s="44"/>
      <c r="ATD489" s="44"/>
      <c r="ATE489" s="44"/>
      <c r="ATF489" s="44"/>
      <c r="ATG489" s="44"/>
      <c r="ATH489" s="44"/>
      <c r="ATI489" s="44"/>
      <c r="ATJ489" s="44"/>
      <c r="ATK489" s="44"/>
      <c r="ATL489" s="44"/>
      <c r="ATM489" s="44"/>
      <c r="ATN489" s="44"/>
      <c r="ATO489" s="44"/>
      <c r="ATP489" s="44"/>
      <c r="ATQ489" s="44"/>
      <c r="ATR489" s="44"/>
      <c r="ATS489" s="44"/>
      <c r="ATT489" s="44"/>
      <c r="ATU489" s="44"/>
      <c r="ATV489" s="44"/>
      <c r="ATW489" s="44"/>
      <c r="ATX489" s="44"/>
      <c r="ATY489" s="44"/>
      <c r="ATZ489" s="44"/>
      <c r="AUA489" s="44"/>
      <c r="AUB489" s="44"/>
      <c r="AUC489" s="44"/>
      <c r="AUD489" s="44"/>
      <c r="AUE489" s="44"/>
      <c r="AUF489" s="44"/>
      <c r="AUG489" s="44"/>
      <c r="AUH489" s="44"/>
      <c r="AUI489" s="44"/>
      <c r="AUJ489" s="44"/>
      <c r="AUK489" s="44"/>
      <c r="AUL489" s="44"/>
      <c r="AUM489" s="44"/>
      <c r="AUN489" s="44"/>
      <c r="AUO489" s="44"/>
      <c r="AUP489" s="44"/>
      <c r="AUQ489" s="44"/>
      <c r="AUR489" s="44"/>
      <c r="AUS489" s="44"/>
      <c r="AUT489" s="44"/>
      <c r="AUU489" s="44"/>
      <c r="AUV489" s="44"/>
      <c r="AUW489" s="44"/>
      <c r="AUX489" s="44"/>
      <c r="AUY489" s="44"/>
      <c r="AUZ489" s="44"/>
      <c r="AVA489" s="44"/>
      <c r="AVB489" s="44"/>
      <c r="AVC489" s="44"/>
      <c r="AVD489" s="44"/>
      <c r="AVE489" s="44"/>
      <c r="AVF489" s="44"/>
      <c r="AVG489" s="44"/>
      <c r="AVH489" s="44"/>
      <c r="AVI489" s="44"/>
      <c r="AVJ489" s="44"/>
      <c r="AVK489" s="44"/>
      <c r="AVL489" s="44"/>
      <c r="AVM489" s="44"/>
      <c r="AVN489" s="44"/>
      <c r="AVO489" s="44"/>
      <c r="AVP489" s="44"/>
      <c r="AVQ489" s="44"/>
      <c r="AVR489" s="44"/>
      <c r="AVS489" s="44"/>
      <c r="AVT489" s="44"/>
      <c r="AVU489" s="44"/>
      <c r="AVV489" s="44"/>
      <c r="AVW489" s="44"/>
      <c r="AVX489" s="44"/>
      <c r="AVY489" s="44"/>
      <c r="AVZ489" s="44"/>
      <c r="AWA489" s="44"/>
      <c r="AWB489" s="44"/>
      <c r="AWC489" s="44"/>
      <c r="AWD489" s="44"/>
      <c r="AWE489" s="44"/>
      <c r="AWF489" s="44"/>
      <c r="AWG489" s="44"/>
      <c r="AWH489" s="44"/>
      <c r="AWI489" s="44"/>
      <c r="AWJ489" s="44"/>
      <c r="AWK489" s="44"/>
      <c r="AWL489" s="44"/>
      <c r="AWM489" s="44"/>
      <c r="AWN489" s="44"/>
      <c r="AWO489" s="44"/>
      <c r="AWP489" s="44"/>
      <c r="AWQ489" s="44"/>
      <c r="AWR489" s="44"/>
      <c r="AWS489" s="44"/>
      <c r="AWT489" s="44"/>
      <c r="AWU489" s="44"/>
      <c r="AWV489" s="44"/>
      <c r="AWW489" s="44"/>
      <c r="AWX489" s="44"/>
      <c r="AWY489" s="44"/>
      <c r="AWZ489" s="44"/>
      <c r="AXA489" s="44"/>
      <c r="AXB489" s="44"/>
      <c r="AXC489" s="44"/>
      <c r="AXD489" s="44"/>
      <c r="AXE489" s="44"/>
      <c r="AXF489" s="44"/>
      <c r="AXG489" s="44"/>
      <c r="AXH489" s="44"/>
      <c r="AXI489" s="44"/>
      <c r="AXJ489" s="44"/>
      <c r="AXK489" s="44"/>
      <c r="AXL489" s="44"/>
      <c r="AXM489" s="44"/>
      <c r="AXN489" s="44"/>
      <c r="AXO489" s="44"/>
      <c r="AXP489" s="44"/>
      <c r="AXQ489" s="44"/>
      <c r="AXR489" s="44"/>
      <c r="AXS489" s="44"/>
      <c r="AXT489" s="44"/>
      <c r="AXU489" s="44"/>
      <c r="AXV489" s="44"/>
      <c r="AXW489" s="44"/>
      <c r="AXX489" s="44"/>
      <c r="AXY489" s="44"/>
      <c r="AXZ489" s="44"/>
      <c r="AYA489" s="44"/>
      <c r="AYB489" s="44"/>
      <c r="AYC489" s="44"/>
      <c r="AYD489" s="44"/>
      <c r="AYE489" s="44"/>
      <c r="AYF489" s="44"/>
      <c r="AYG489" s="44"/>
      <c r="AYH489" s="44"/>
      <c r="AYI489" s="44"/>
      <c r="AYJ489" s="44"/>
      <c r="AYK489" s="44"/>
      <c r="AYL489" s="44"/>
      <c r="AYM489" s="44"/>
      <c r="AYN489" s="44"/>
      <c r="AYO489" s="44"/>
      <c r="AYP489" s="44"/>
      <c r="AYQ489" s="44"/>
      <c r="AYR489" s="44"/>
      <c r="AYS489" s="44"/>
      <c r="AYT489" s="44"/>
      <c r="AYU489" s="44"/>
      <c r="AYV489" s="44"/>
      <c r="AYW489" s="44"/>
      <c r="AYX489" s="44"/>
      <c r="AYY489" s="44"/>
      <c r="AYZ489" s="44"/>
      <c r="AZA489" s="44"/>
      <c r="AZB489" s="44"/>
      <c r="AZC489" s="44"/>
      <c r="AZD489" s="44"/>
      <c r="AZE489" s="44"/>
      <c r="AZF489" s="44"/>
      <c r="AZG489" s="44"/>
      <c r="AZH489" s="44"/>
      <c r="AZI489" s="44"/>
      <c r="AZJ489" s="44"/>
      <c r="AZK489" s="44"/>
      <c r="AZL489" s="44"/>
      <c r="AZM489" s="44"/>
      <c r="AZN489" s="44"/>
      <c r="AZO489" s="44"/>
      <c r="AZP489" s="44"/>
      <c r="AZQ489" s="44"/>
      <c r="AZR489" s="44"/>
      <c r="AZS489" s="44"/>
      <c r="AZT489" s="44"/>
      <c r="AZU489" s="44"/>
      <c r="AZV489" s="44"/>
      <c r="AZW489" s="44"/>
      <c r="AZX489" s="44"/>
      <c r="AZY489" s="44"/>
      <c r="AZZ489" s="44"/>
      <c r="BAA489" s="44"/>
      <c r="BAB489" s="44"/>
      <c r="BAC489" s="44"/>
      <c r="BAD489" s="44"/>
      <c r="BAE489" s="44"/>
      <c r="BAF489" s="44"/>
      <c r="BAG489" s="44"/>
      <c r="BAH489" s="44"/>
      <c r="BAI489" s="44"/>
      <c r="BAJ489" s="44"/>
      <c r="BAK489" s="44"/>
      <c r="BAL489" s="44"/>
      <c r="BAM489" s="44"/>
      <c r="BAN489" s="44"/>
      <c r="BAO489" s="44"/>
      <c r="BAP489" s="44"/>
      <c r="BAQ489" s="44"/>
      <c r="BAR489" s="44"/>
      <c r="BAS489" s="44"/>
      <c r="BAT489" s="44"/>
      <c r="BAU489" s="44"/>
      <c r="BAV489" s="44"/>
      <c r="BAW489" s="44"/>
      <c r="BAX489" s="44"/>
      <c r="BAY489" s="44"/>
      <c r="BAZ489" s="44"/>
      <c r="BBA489" s="44"/>
      <c r="BBB489" s="44"/>
      <c r="BBC489" s="44"/>
      <c r="BBD489" s="44"/>
      <c r="BBE489" s="44"/>
      <c r="BBF489" s="44"/>
      <c r="BBG489" s="44"/>
      <c r="BBH489" s="44"/>
      <c r="BBI489" s="44"/>
      <c r="BBJ489" s="44"/>
      <c r="BBK489" s="44"/>
      <c r="BBL489" s="44"/>
      <c r="BBM489" s="44"/>
      <c r="BBN489" s="44"/>
      <c r="BBO489" s="44"/>
      <c r="BBP489" s="44"/>
      <c r="BBQ489" s="44"/>
      <c r="BBR489" s="44"/>
      <c r="BBS489" s="44"/>
      <c r="BBT489" s="44"/>
      <c r="BBU489" s="44"/>
      <c r="BBV489" s="44"/>
      <c r="BBW489" s="44"/>
      <c r="BBX489" s="44"/>
      <c r="BBY489" s="44"/>
      <c r="BBZ489" s="44"/>
      <c r="BCA489" s="44"/>
      <c r="BCB489" s="44"/>
      <c r="BCC489" s="44"/>
      <c r="BCD489" s="44"/>
      <c r="BCE489" s="44"/>
      <c r="BCF489" s="44"/>
      <c r="BCG489" s="44"/>
      <c r="BCH489" s="44"/>
      <c r="BCI489" s="44"/>
      <c r="BCJ489" s="44"/>
      <c r="BCK489" s="44"/>
      <c r="BCL489" s="44"/>
      <c r="BCM489" s="44"/>
      <c r="BCN489" s="44"/>
      <c r="BCO489" s="44"/>
      <c r="BCP489" s="44"/>
      <c r="BCQ489" s="44"/>
      <c r="BCR489" s="44"/>
      <c r="BCS489" s="44"/>
      <c r="BCT489" s="44"/>
      <c r="BCU489" s="44"/>
      <c r="BCV489" s="44"/>
      <c r="BCW489" s="44"/>
      <c r="BCX489" s="44"/>
      <c r="BCY489" s="44"/>
      <c r="BCZ489" s="44"/>
      <c r="BDA489" s="44"/>
      <c r="BDB489" s="44"/>
      <c r="BDC489" s="44"/>
      <c r="BDD489" s="44"/>
      <c r="BDE489" s="44"/>
      <c r="BDF489" s="44"/>
      <c r="BDG489" s="44"/>
      <c r="BDH489" s="44"/>
      <c r="BDI489" s="44"/>
      <c r="BDJ489" s="44"/>
      <c r="BDK489" s="44"/>
      <c r="BDL489" s="44"/>
      <c r="BDM489" s="44"/>
      <c r="BDN489" s="44"/>
      <c r="BDO489" s="44"/>
      <c r="BDP489" s="44"/>
      <c r="BDQ489" s="44"/>
      <c r="BDR489" s="44"/>
      <c r="BDS489" s="44"/>
      <c r="BDT489" s="44"/>
      <c r="BDU489" s="44"/>
      <c r="BDV489" s="44"/>
      <c r="BDW489" s="44"/>
      <c r="BDX489" s="44"/>
      <c r="BDY489" s="44"/>
      <c r="BDZ489" s="44"/>
      <c r="BEA489" s="44"/>
      <c r="BEB489" s="44"/>
      <c r="BEC489" s="44"/>
      <c r="BED489" s="44"/>
      <c r="BEE489" s="44"/>
      <c r="BEF489" s="44"/>
      <c r="BEG489" s="44"/>
      <c r="BEH489" s="44"/>
      <c r="BEI489" s="44"/>
      <c r="BEJ489" s="44"/>
      <c r="BEK489" s="44"/>
      <c r="BEL489" s="44"/>
      <c r="BEM489" s="44"/>
      <c r="BEN489" s="44"/>
      <c r="BEO489" s="44"/>
      <c r="BEP489" s="44"/>
      <c r="BEQ489" s="44"/>
      <c r="BER489" s="44"/>
      <c r="BES489" s="44"/>
      <c r="BET489" s="44"/>
      <c r="BEU489" s="44"/>
      <c r="BEV489" s="44"/>
      <c r="BEW489" s="44"/>
      <c r="BEX489" s="44"/>
      <c r="BEY489" s="44"/>
      <c r="BEZ489" s="44"/>
      <c r="BFA489" s="44"/>
      <c r="BFB489" s="44"/>
      <c r="BFC489" s="44"/>
      <c r="BFD489" s="44"/>
      <c r="BFE489" s="44"/>
      <c r="BFF489" s="44"/>
      <c r="BFG489" s="44"/>
      <c r="BFH489" s="44"/>
      <c r="BFI489" s="44"/>
      <c r="BFJ489" s="44"/>
      <c r="BFK489" s="44"/>
      <c r="BFL489" s="44"/>
      <c r="BFM489" s="44"/>
      <c r="BFN489" s="44"/>
      <c r="BFO489" s="44"/>
      <c r="BFP489" s="44"/>
      <c r="BFQ489" s="44"/>
      <c r="BFR489" s="44"/>
      <c r="BFS489" s="44"/>
      <c r="BFT489" s="44"/>
      <c r="BFU489" s="44"/>
      <c r="BFV489" s="44"/>
      <c r="BFW489" s="44"/>
      <c r="BFX489" s="44"/>
      <c r="BFY489" s="44"/>
      <c r="BFZ489" s="44"/>
      <c r="BGA489" s="44"/>
      <c r="BGB489" s="44"/>
      <c r="BGC489" s="44"/>
      <c r="BGD489" s="44"/>
      <c r="BGE489" s="44"/>
      <c r="BGF489" s="44"/>
      <c r="BGG489" s="44"/>
      <c r="BGH489" s="44"/>
      <c r="BGI489" s="44"/>
      <c r="BGJ489" s="44"/>
      <c r="BGK489" s="44"/>
      <c r="BGL489" s="44"/>
      <c r="BGM489" s="44"/>
      <c r="BGN489" s="44"/>
      <c r="BGO489" s="44"/>
      <c r="BGP489" s="44"/>
      <c r="BGQ489" s="44"/>
      <c r="BGR489" s="44"/>
      <c r="BGS489" s="44"/>
      <c r="BGT489" s="44"/>
      <c r="BGU489" s="44"/>
      <c r="BGV489" s="44"/>
      <c r="BGW489" s="44"/>
      <c r="BGX489" s="44"/>
      <c r="BGY489" s="44"/>
      <c r="BGZ489" s="44"/>
      <c r="BHA489" s="44"/>
      <c r="BHB489" s="44"/>
      <c r="BHC489" s="44"/>
      <c r="BHD489" s="44"/>
      <c r="BHE489" s="44"/>
      <c r="BHF489" s="44"/>
      <c r="BHG489" s="44"/>
      <c r="BHH489" s="44"/>
      <c r="BHI489" s="44"/>
      <c r="BHJ489" s="44"/>
      <c r="BHK489" s="44"/>
      <c r="BHL489" s="44"/>
      <c r="BHM489" s="44"/>
      <c r="BHN489" s="44"/>
      <c r="BHO489" s="44"/>
      <c r="BHP489" s="44"/>
      <c r="BHQ489" s="44"/>
      <c r="BHR489" s="44"/>
      <c r="BHS489" s="44"/>
      <c r="BHT489" s="44"/>
      <c r="BHU489" s="44"/>
      <c r="BHV489" s="44"/>
      <c r="BHW489" s="44"/>
      <c r="BHX489" s="44"/>
      <c r="BHY489" s="44"/>
      <c r="BHZ489" s="44"/>
      <c r="BIA489" s="44"/>
      <c r="BIB489" s="44"/>
      <c r="BIC489" s="44"/>
      <c r="BID489" s="44"/>
      <c r="BIE489" s="44"/>
      <c r="BIF489" s="44"/>
      <c r="BIG489" s="44"/>
      <c r="BIH489" s="44"/>
      <c r="BII489" s="44"/>
      <c r="BIJ489" s="44"/>
      <c r="BIK489" s="44"/>
      <c r="BIL489" s="44"/>
      <c r="BIM489" s="44"/>
      <c r="BIN489" s="44"/>
      <c r="BIO489" s="44"/>
      <c r="BIP489" s="44"/>
      <c r="BIQ489" s="44"/>
      <c r="BIR489" s="44"/>
      <c r="BIS489" s="44"/>
      <c r="BIT489" s="44"/>
      <c r="BIU489" s="44"/>
      <c r="BIV489" s="44"/>
      <c r="BIW489" s="44"/>
      <c r="BIX489" s="44"/>
      <c r="BIY489" s="44"/>
      <c r="BIZ489" s="44"/>
      <c r="BJA489" s="44"/>
      <c r="BJB489" s="44"/>
      <c r="BJC489" s="44"/>
      <c r="BJD489" s="44"/>
      <c r="BJE489" s="44"/>
      <c r="BJF489" s="44"/>
      <c r="BJG489" s="44"/>
      <c r="BJH489" s="44"/>
      <c r="BJI489" s="44"/>
      <c r="BJJ489" s="44"/>
      <c r="BJK489" s="44"/>
      <c r="BJL489" s="44"/>
      <c r="BJM489" s="44"/>
      <c r="BJN489" s="44"/>
      <c r="BJO489" s="44"/>
      <c r="BJP489" s="44"/>
      <c r="BJQ489" s="44"/>
      <c r="BJR489" s="44"/>
      <c r="BJS489" s="44"/>
      <c r="BJT489" s="44"/>
      <c r="BJU489" s="44"/>
      <c r="BJV489" s="44"/>
      <c r="BJW489" s="44"/>
      <c r="BJX489" s="44"/>
      <c r="BJY489" s="44"/>
      <c r="BJZ489" s="44"/>
      <c r="BKA489" s="44"/>
      <c r="BKB489" s="44"/>
      <c r="BKC489" s="44"/>
      <c r="BKD489" s="44"/>
      <c r="BKE489" s="44"/>
      <c r="BKF489" s="44"/>
      <c r="BKG489" s="44"/>
      <c r="BKH489" s="44"/>
      <c r="BKI489" s="44"/>
      <c r="BKJ489" s="44"/>
      <c r="BKK489" s="44"/>
      <c r="BKL489" s="44"/>
      <c r="BKM489" s="44"/>
      <c r="BKN489" s="44"/>
      <c r="BKO489" s="44"/>
      <c r="BKP489" s="44"/>
      <c r="BKQ489" s="44"/>
      <c r="BKR489" s="44"/>
      <c r="BKS489" s="44"/>
      <c r="BKT489" s="44"/>
      <c r="BKU489" s="44"/>
      <c r="BKV489" s="44"/>
      <c r="BKW489" s="44"/>
      <c r="BKX489" s="44"/>
      <c r="BKY489" s="44"/>
      <c r="BKZ489" s="44"/>
      <c r="BLA489" s="44"/>
      <c r="BLB489" s="44"/>
      <c r="BLC489" s="44"/>
      <c r="BLD489" s="44"/>
      <c r="BLE489" s="44"/>
      <c r="BLF489" s="44"/>
      <c r="BLG489" s="44"/>
      <c r="BLH489" s="44"/>
      <c r="BLI489" s="44"/>
      <c r="BLJ489" s="44"/>
      <c r="BLK489" s="44"/>
      <c r="BLL489" s="44"/>
      <c r="BLM489" s="44"/>
      <c r="BLN489" s="44"/>
      <c r="BLO489" s="44"/>
      <c r="BLP489" s="44"/>
      <c r="BLQ489" s="44"/>
      <c r="BLR489" s="44"/>
      <c r="BLS489" s="44"/>
      <c r="BLT489" s="44"/>
      <c r="BLU489" s="44"/>
      <c r="BLV489" s="44"/>
      <c r="BLW489" s="44"/>
      <c r="BLX489" s="44"/>
      <c r="BLY489" s="44"/>
      <c r="BLZ489" s="44"/>
      <c r="BMA489" s="44"/>
      <c r="BMB489" s="44"/>
      <c r="BMC489" s="44"/>
      <c r="BMD489" s="44"/>
      <c r="BME489" s="44"/>
      <c r="BMF489" s="44"/>
      <c r="BMG489" s="44"/>
      <c r="BMH489" s="44"/>
      <c r="BMI489" s="44"/>
      <c r="BMJ489" s="44"/>
      <c r="BMK489" s="44"/>
      <c r="BML489" s="44"/>
      <c r="BMM489" s="44"/>
      <c r="BMN489" s="44"/>
      <c r="BMO489" s="44"/>
      <c r="BMP489" s="44"/>
      <c r="BMQ489" s="44"/>
      <c r="BMR489" s="44"/>
      <c r="BMS489" s="44"/>
      <c r="BMT489" s="44"/>
      <c r="BMU489" s="44"/>
      <c r="BMV489" s="44"/>
      <c r="BMW489" s="44"/>
      <c r="BMX489" s="44"/>
      <c r="BMY489" s="44"/>
      <c r="BMZ489" s="44"/>
      <c r="BNA489" s="44"/>
      <c r="BNB489" s="44"/>
      <c r="BNC489" s="44"/>
      <c r="BND489" s="44"/>
      <c r="BNE489" s="44"/>
      <c r="BNF489" s="44"/>
      <c r="BNG489" s="44"/>
      <c r="BNH489" s="44"/>
      <c r="BNI489" s="44"/>
      <c r="BNJ489" s="44"/>
      <c r="BNK489" s="44"/>
      <c r="BNL489" s="44"/>
      <c r="BNM489" s="44"/>
      <c r="BNN489" s="44"/>
      <c r="BNO489" s="44"/>
      <c r="BNP489" s="44"/>
      <c r="BNQ489" s="44"/>
      <c r="BNR489" s="44"/>
      <c r="BNS489" s="44"/>
      <c r="BNT489" s="44"/>
      <c r="BNU489" s="44"/>
      <c r="BNV489" s="44"/>
      <c r="BNW489" s="44"/>
      <c r="BNX489" s="44"/>
      <c r="BNY489" s="44"/>
      <c r="BNZ489" s="44"/>
      <c r="BOA489" s="44"/>
      <c r="BOB489" s="44"/>
      <c r="BOC489" s="44"/>
      <c r="BOD489" s="44"/>
      <c r="BOE489" s="44"/>
      <c r="BOF489" s="44"/>
      <c r="BOG489" s="44"/>
      <c r="BOH489" s="44"/>
      <c r="BOI489" s="44"/>
      <c r="BOJ489" s="44"/>
      <c r="BOK489" s="44"/>
      <c r="BOL489" s="44"/>
      <c r="BOM489" s="44"/>
      <c r="BON489" s="44"/>
      <c r="BOO489" s="44"/>
      <c r="BOP489" s="44"/>
      <c r="BOQ489" s="44"/>
      <c r="BOR489" s="44"/>
      <c r="BOS489" s="44"/>
      <c r="BOT489" s="44"/>
      <c r="BOU489" s="44"/>
      <c r="BOV489" s="44"/>
      <c r="BOW489" s="44"/>
      <c r="BOX489" s="44"/>
      <c r="BOY489" s="44"/>
      <c r="BOZ489" s="44"/>
      <c r="BPA489" s="44"/>
      <c r="BPB489" s="44"/>
      <c r="BPC489" s="44"/>
      <c r="BPD489" s="44"/>
      <c r="BPE489" s="44"/>
      <c r="BPF489" s="44"/>
      <c r="BPG489" s="44"/>
      <c r="BPH489" s="44"/>
      <c r="BPI489" s="44"/>
      <c r="BPJ489" s="44"/>
      <c r="BPK489" s="44"/>
      <c r="BPL489" s="44"/>
      <c r="BPM489" s="44"/>
      <c r="BPN489" s="44"/>
      <c r="BPO489" s="44"/>
      <c r="BPP489" s="44"/>
      <c r="BPQ489" s="44"/>
      <c r="BPR489" s="44"/>
      <c r="BPS489" s="44"/>
      <c r="BPT489" s="44"/>
      <c r="BPU489" s="44"/>
      <c r="BPV489" s="44"/>
      <c r="BPW489" s="44"/>
      <c r="BPX489" s="44"/>
      <c r="BPY489" s="44"/>
      <c r="BPZ489" s="44"/>
      <c r="BQA489" s="44"/>
      <c r="BQB489" s="44"/>
      <c r="BQC489" s="44"/>
      <c r="BQD489" s="44"/>
      <c r="BQE489" s="44"/>
      <c r="BQF489" s="44"/>
      <c r="BQG489" s="44"/>
      <c r="BQH489" s="44"/>
      <c r="BQI489" s="44"/>
      <c r="BQJ489" s="44"/>
      <c r="BQK489" s="44"/>
      <c r="BQL489" s="44"/>
      <c r="BQM489" s="44"/>
      <c r="BQN489" s="44"/>
      <c r="BQO489" s="44"/>
      <c r="BQP489" s="44"/>
      <c r="BQQ489" s="44"/>
      <c r="BQR489" s="44"/>
      <c r="BQS489" s="44"/>
      <c r="BQT489" s="44"/>
      <c r="BQU489" s="44"/>
      <c r="BQV489" s="44"/>
      <c r="BQW489" s="44"/>
      <c r="BQX489" s="44"/>
      <c r="BQY489" s="44"/>
      <c r="BQZ489" s="44"/>
      <c r="BRA489" s="44"/>
      <c r="BRB489" s="44"/>
      <c r="BRC489" s="44"/>
      <c r="BRD489" s="44"/>
      <c r="BRE489" s="44"/>
      <c r="BRF489" s="44"/>
      <c r="BRG489" s="44"/>
      <c r="BRH489" s="44"/>
      <c r="BRI489" s="44"/>
      <c r="BRJ489" s="44"/>
      <c r="BRK489" s="44"/>
      <c r="BRL489" s="44"/>
      <c r="BRM489" s="44"/>
      <c r="BRN489" s="44"/>
      <c r="BRO489" s="44"/>
      <c r="BRP489" s="44"/>
      <c r="BRQ489" s="44"/>
      <c r="BRR489" s="44"/>
      <c r="BRS489" s="44"/>
      <c r="BRT489" s="44"/>
      <c r="BRU489" s="44"/>
      <c r="BRV489" s="44"/>
      <c r="BRW489" s="44"/>
      <c r="BRX489" s="44"/>
      <c r="BRY489" s="44"/>
      <c r="BRZ489" s="44"/>
    </row>
    <row r="490" spans="1:1846" s="45" customFormat="1" x14ac:dyDescent="0.3">
      <c r="A490" s="812"/>
      <c r="B490" s="812"/>
      <c r="C490" s="793"/>
      <c r="D490" s="793"/>
      <c r="E490" s="542" t="s">
        <v>671</v>
      </c>
      <c r="F490" s="793"/>
      <c r="G490" s="915"/>
      <c r="H490" s="817"/>
      <c r="I490" s="816"/>
      <c r="J490" s="816"/>
      <c r="K490" s="816"/>
      <c r="L490" s="768"/>
      <c r="M490" s="933"/>
      <c r="N490" s="932"/>
      <c r="O490" s="932"/>
      <c r="P490" s="932"/>
      <c r="Q490" s="768"/>
      <c r="R490" s="837"/>
      <c r="S490" s="816"/>
      <c r="T490" s="816"/>
      <c r="U490" s="816"/>
      <c r="V490" s="815"/>
      <c r="W490" s="835"/>
      <c r="X490" s="836"/>
      <c r="Y490" s="836"/>
      <c r="Z490" s="848"/>
      <c r="AA490" s="897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  <c r="CT490" s="44"/>
      <c r="CU490" s="44"/>
      <c r="CV490" s="44"/>
      <c r="CW490" s="44"/>
      <c r="CX490" s="44"/>
      <c r="CY490" s="44"/>
      <c r="CZ490" s="44"/>
      <c r="DA490" s="44"/>
      <c r="DB490" s="44"/>
      <c r="DC490" s="44"/>
      <c r="DD490" s="44"/>
      <c r="DE490" s="44"/>
      <c r="DF490" s="44"/>
      <c r="DG490" s="44"/>
      <c r="DH490" s="44"/>
      <c r="DI490" s="44"/>
      <c r="DJ490" s="44"/>
      <c r="DK490" s="44"/>
      <c r="DL490" s="44"/>
      <c r="DM490" s="44"/>
      <c r="DN490" s="44"/>
      <c r="DO490" s="44"/>
      <c r="DP490" s="44"/>
      <c r="DQ490" s="44"/>
      <c r="DR490" s="44"/>
      <c r="DS490" s="44"/>
      <c r="DT490" s="44"/>
      <c r="DU490" s="44"/>
      <c r="DV490" s="44"/>
      <c r="DW490" s="44"/>
      <c r="DX490" s="44"/>
      <c r="DY490" s="44"/>
      <c r="DZ490" s="44"/>
      <c r="EA490" s="44"/>
      <c r="EB490" s="44"/>
      <c r="EC490" s="44"/>
      <c r="ED490" s="44"/>
      <c r="EE490" s="44"/>
      <c r="EF490" s="44"/>
      <c r="EG490" s="44"/>
      <c r="EH490" s="44"/>
      <c r="EI490" s="44"/>
      <c r="EJ490" s="44"/>
      <c r="EK490" s="44"/>
      <c r="EL490" s="44"/>
      <c r="EM490" s="44"/>
      <c r="EN490" s="44"/>
      <c r="EO490" s="44"/>
      <c r="EP490" s="44"/>
      <c r="EQ490" s="44"/>
      <c r="ER490" s="44"/>
      <c r="ES490" s="44"/>
      <c r="ET490" s="44"/>
      <c r="EU490" s="44"/>
      <c r="EV490" s="44"/>
      <c r="EW490" s="44"/>
      <c r="EX490" s="44"/>
      <c r="EY490" s="44"/>
      <c r="EZ490" s="44"/>
      <c r="FA490" s="44"/>
      <c r="FB490" s="44"/>
      <c r="FC490" s="44"/>
      <c r="FD490" s="44"/>
      <c r="FE490" s="44"/>
      <c r="FF490" s="44"/>
      <c r="FG490" s="44"/>
      <c r="FH490" s="44"/>
      <c r="FI490" s="44"/>
      <c r="FJ490" s="44"/>
      <c r="FK490" s="44"/>
      <c r="FL490" s="44"/>
      <c r="FM490" s="44"/>
      <c r="FN490" s="44"/>
      <c r="FO490" s="44"/>
      <c r="FP490" s="44"/>
      <c r="FQ490" s="44"/>
      <c r="FR490" s="44"/>
      <c r="FS490" s="44"/>
      <c r="FT490" s="44"/>
      <c r="FU490" s="44"/>
      <c r="FV490" s="44"/>
      <c r="FW490" s="44"/>
      <c r="FX490" s="44"/>
      <c r="FY490" s="44"/>
      <c r="FZ490" s="44"/>
      <c r="GA490" s="44"/>
      <c r="GB490" s="44"/>
      <c r="GC490" s="44"/>
      <c r="GD490" s="44"/>
      <c r="GE490" s="44"/>
      <c r="GF490" s="44"/>
      <c r="GG490" s="44"/>
      <c r="GH490" s="44"/>
      <c r="GI490" s="44"/>
      <c r="GJ490" s="44"/>
      <c r="GK490" s="44"/>
      <c r="GL490" s="44"/>
      <c r="GM490" s="44"/>
      <c r="GN490" s="44"/>
      <c r="GO490" s="44"/>
      <c r="GP490" s="44"/>
      <c r="GQ490" s="44"/>
      <c r="GR490" s="44"/>
      <c r="GS490" s="44"/>
      <c r="GT490" s="44"/>
      <c r="GU490" s="44"/>
      <c r="GV490" s="44"/>
      <c r="GW490" s="44"/>
      <c r="GX490" s="44"/>
      <c r="GY490" s="44"/>
      <c r="GZ490" s="44"/>
      <c r="HA490" s="44"/>
      <c r="HB490" s="44"/>
      <c r="HC490" s="44"/>
      <c r="HD490" s="44"/>
      <c r="HE490" s="44"/>
      <c r="HF490" s="44"/>
      <c r="HG490" s="44"/>
      <c r="HH490" s="44"/>
      <c r="HI490" s="44"/>
      <c r="HJ490" s="44"/>
      <c r="HK490" s="44"/>
      <c r="HL490" s="44"/>
      <c r="HM490" s="44"/>
      <c r="HN490" s="44"/>
      <c r="HO490" s="44"/>
      <c r="HP490" s="44"/>
      <c r="HQ490" s="44"/>
      <c r="HR490" s="44"/>
      <c r="HS490" s="44"/>
      <c r="HT490" s="44"/>
      <c r="HU490" s="44"/>
      <c r="HV490" s="44"/>
      <c r="HW490" s="44"/>
      <c r="HX490" s="44"/>
      <c r="HY490" s="44"/>
      <c r="HZ490" s="44"/>
      <c r="IA490" s="44"/>
      <c r="IB490" s="44"/>
      <c r="IC490" s="44"/>
      <c r="ID490" s="44"/>
      <c r="IE490" s="44"/>
      <c r="IF490" s="44"/>
      <c r="IG490" s="44"/>
      <c r="IH490" s="44"/>
      <c r="II490" s="44"/>
      <c r="IJ490" s="44"/>
      <c r="IK490" s="44"/>
      <c r="IL490" s="44"/>
      <c r="IM490" s="44"/>
      <c r="IN490" s="44"/>
      <c r="IO490" s="44"/>
      <c r="IP490" s="44"/>
      <c r="IQ490" s="44"/>
      <c r="IR490" s="44"/>
      <c r="IS490" s="44"/>
      <c r="IT490" s="44"/>
      <c r="IU490" s="44"/>
      <c r="IV490" s="44"/>
      <c r="IW490" s="44"/>
      <c r="IX490" s="44"/>
      <c r="IY490" s="44"/>
      <c r="IZ490" s="44"/>
      <c r="JA490" s="44"/>
      <c r="JB490" s="44"/>
      <c r="JC490" s="44"/>
      <c r="JD490" s="44"/>
      <c r="JE490" s="44"/>
      <c r="JF490" s="44"/>
      <c r="JG490" s="44"/>
      <c r="JH490" s="44"/>
      <c r="JI490" s="44"/>
      <c r="JJ490" s="44"/>
      <c r="JK490" s="44"/>
      <c r="JL490" s="44"/>
      <c r="JM490" s="44"/>
      <c r="JN490" s="44"/>
      <c r="JO490" s="44"/>
      <c r="JP490" s="44"/>
      <c r="JQ490" s="44"/>
      <c r="JR490" s="44"/>
      <c r="JS490" s="44"/>
      <c r="JT490" s="44"/>
      <c r="JU490" s="44"/>
      <c r="JV490" s="44"/>
      <c r="JW490" s="44"/>
      <c r="JX490" s="44"/>
      <c r="JY490" s="44"/>
      <c r="JZ490" s="44"/>
      <c r="KA490" s="44"/>
      <c r="KB490" s="44"/>
      <c r="KC490" s="44"/>
      <c r="KD490" s="44"/>
      <c r="KE490" s="44"/>
      <c r="KF490" s="44"/>
      <c r="KG490" s="44"/>
      <c r="KH490" s="44"/>
      <c r="KI490" s="44"/>
      <c r="KJ490" s="44"/>
      <c r="KK490" s="44"/>
      <c r="KL490" s="44"/>
      <c r="KM490" s="44"/>
      <c r="KN490" s="44"/>
      <c r="KO490" s="44"/>
      <c r="KP490" s="44"/>
      <c r="KQ490" s="44"/>
      <c r="KR490" s="44"/>
      <c r="KS490" s="44"/>
      <c r="KT490" s="44"/>
      <c r="KU490" s="44"/>
      <c r="KV490" s="44"/>
      <c r="KW490" s="44"/>
      <c r="KX490" s="44"/>
      <c r="KY490" s="44"/>
      <c r="KZ490" s="44"/>
      <c r="LA490" s="44"/>
      <c r="LB490" s="44"/>
      <c r="LC490" s="44"/>
      <c r="LD490" s="44"/>
      <c r="LE490" s="44"/>
      <c r="LF490" s="44"/>
      <c r="LG490" s="44"/>
      <c r="LH490" s="44"/>
      <c r="LI490" s="44"/>
      <c r="LJ490" s="44"/>
      <c r="LK490" s="44"/>
      <c r="LL490" s="44"/>
      <c r="LM490" s="44"/>
      <c r="LN490" s="44"/>
      <c r="LO490" s="44"/>
      <c r="LP490" s="44"/>
      <c r="LQ490" s="44"/>
      <c r="LR490" s="44"/>
      <c r="LS490" s="44"/>
      <c r="LT490" s="44"/>
      <c r="LU490" s="44"/>
      <c r="LV490" s="44"/>
      <c r="LW490" s="44"/>
      <c r="LX490" s="44"/>
      <c r="LY490" s="44"/>
      <c r="LZ490" s="44"/>
      <c r="MA490" s="44"/>
      <c r="MB490" s="44"/>
      <c r="MC490" s="44"/>
      <c r="MD490" s="44"/>
      <c r="ME490" s="44"/>
      <c r="MF490" s="44"/>
      <c r="MG490" s="44"/>
      <c r="MH490" s="44"/>
      <c r="MI490" s="44"/>
      <c r="MJ490" s="44"/>
      <c r="MK490" s="44"/>
      <c r="ML490" s="44"/>
      <c r="MM490" s="44"/>
      <c r="MN490" s="44"/>
      <c r="MO490" s="44"/>
      <c r="MP490" s="44"/>
      <c r="MQ490" s="44"/>
      <c r="MR490" s="44"/>
      <c r="MS490" s="44"/>
      <c r="MT490" s="44"/>
      <c r="MU490" s="44"/>
      <c r="MV490" s="44"/>
      <c r="MW490" s="44"/>
      <c r="MX490" s="44"/>
      <c r="MY490" s="44"/>
      <c r="MZ490" s="44"/>
      <c r="NA490" s="44"/>
      <c r="NB490" s="44"/>
      <c r="NC490" s="44"/>
      <c r="ND490" s="44"/>
      <c r="NE490" s="44"/>
      <c r="NF490" s="44"/>
      <c r="NG490" s="44"/>
      <c r="NH490" s="44"/>
      <c r="NI490" s="44"/>
      <c r="NJ490" s="44"/>
      <c r="NK490" s="44"/>
      <c r="NL490" s="44"/>
      <c r="NM490" s="44"/>
      <c r="NN490" s="44"/>
      <c r="NO490" s="44"/>
      <c r="NP490" s="44"/>
      <c r="NQ490" s="44"/>
      <c r="NR490" s="44"/>
      <c r="NS490" s="44"/>
      <c r="NT490" s="44"/>
      <c r="NU490" s="44"/>
      <c r="NV490" s="44"/>
      <c r="NW490" s="44"/>
      <c r="NX490" s="44"/>
      <c r="NY490" s="44"/>
      <c r="NZ490" s="44"/>
      <c r="OA490" s="44"/>
      <c r="OB490" s="44"/>
      <c r="OC490" s="44"/>
      <c r="OD490" s="44"/>
      <c r="OE490" s="44"/>
      <c r="OF490" s="44"/>
      <c r="OG490" s="44"/>
      <c r="OH490" s="44"/>
      <c r="OI490" s="44"/>
      <c r="OJ490" s="44"/>
      <c r="OK490" s="44"/>
      <c r="OL490" s="44"/>
      <c r="OM490" s="44"/>
      <c r="ON490" s="44"/>
      <c r="OO490" s="44"/>
      <c r="OP490" s="44"/>
      <c r="OQ490" s="44"/>
      <c r="OR490" s="44"/>
      <c r="OS490" s="44"/>
      <c r="OT490" s="44"/>
      <c r="OU490" s="44"/>
      <c r="OV490" s="44"/>
      <c r="OW490" s="44"/>
      <c r="OX490" s="44"/>
      <c r="OY490" s="44"/>
      <c r="OZ490" s="44"/>
      <c r="PA490" s="44"/>
      <c r="PB490" s="44"/>
      <c r="PC490" s="44"/>
      <c r="PD490" s="44"/>
      <c r="PE490" s="44"/>
      <c r="PF490" s="44"/>
      <c r="PG490" s="44"/>
      <c r="PH490" s="44"/>
      <c r="PI490" s="44"/>
      <c r="PJ490" s="44"/>
      <c r="PK490" s="44"/>
      <c r="PL490" s="44"/>
      <c r="PM490" s="44"/>
      <c r="PN490" s="44"/>
      <c r="PO490" s="44"/>
      <c r="PP490" s="44"/>
      <c r="PQ490" s="44"/>
      <c r="PR490" s="44"/>
      <c r="PS490" s="44"/>
      <c r="PT490" s="44"/>
      <c r="PU490" s="44"/>
      <c r="PV490" s="44"/>
      <c r="PW490" s="44"/>
      <c r="PX490" s="44"/>
      <c r="PY490" s="44"/>
      <c r="PZ490" s="44"/>
      <c r="QA490" s="44"/>
      <c r="QB490" s="44"/>
      <c r="QC490" s="44"/>
      <c r="QD490" s="44"/>
      <c r="QE490" s="44"/>
      <c r="QF490" s="44"/>
      <c r="QG490" s="44"/>
      <c r="QH490" s="44"/>
      <c r="QI490" s="44"/>
      <c r="QJ490" s="44"/>
      <c r="QK490" s="44"/>
      <c r="QL490" s="44"/>
      <c r="QM490" s="44"/>
      <c r="QN490" s="44"/>
      <c r="QO490" s="44"/>
      <c r="QP490" s="44"/>
      <c r="QQ490" s="44"/>
      <c r="QR490" s="44"/>
      <c r="QS490" s="44"/>
      <c r="QT490" s="44"/>
      <c r="QU490" s="44"/>
      <c r="QV490" s="44"/>
      <c r="QW490" s="44"/>
      <c r="QX490" s="44"/>
      <c r="QY490" s="44"/>
      <c r="QZ490" s="44"/>
      <c r="RA490" s="44"/>
      <c r="RB490" s="44"/>
      <c r="RC490" s="44"/>
      <c r="RD490" s="44"/>
      <c r="RE490" s="44"/>
      <c r="RF490" s="44"/>
      <c r="RG490" s="44"/>
      <c r="RH490" s="44"/>
      <c r="RI490" s="44"/>
      <c r="RJ490" s="44"/>
      <c r="RK490" s="44"/>
      <c r="RL490" s="44"/>
      <c r="RM490" s="44"/>
      <c r="RN490" s="44"/>
      <c r="RO490" s="44"/>
      <c r="RP490" s="44"/>
      <c r="RQ490" s="44"/>
      <c r="RR490" s="44"/>
      <c r="RS490" s="44"/>
      <c r="RT490" s="44"/>
      <c r="RU490" s="44"/>
      <c r="RV490" s="44"/>
      <c r="RW490" s="44"/>
      <c r="RX490" s="44"/>
      <c r="RY490" s="44"/>
      <c r="RZ490" s="44"/>
      <c r="SA490" s="44"/>
      <c r="SB490" s="44"/>
      <c r="SC490" s="44"/>
      <c r="SD490" s="44"/>
      <c r="SE490" s="44"/>
      <c r="SF490" s="44"/>
      <c r="SG490" s="44"/>
      <c r="SH490" s="44"/>
      <c r="SI490" s="44"/>
      <c r="SJ490" s="44"/>
      <c r="SK490" s="44"/>
      <c r="SL490" s="44"/>
      <c r="SM490" s="44"/>
      <c r="SN490" s="44"/>
      <c r="SO490" s="44"/>
      <c r="SP490" s="44"/>
      <c r="SQ490" s="44"/>
      <c r="SR490" s="44"/>
      <c r="SS490" s="44"/>
      <c r="ST490" s="44"/>
      <c r="SU490" s="44"/>
      <c r="SV490" s="44"/>
      <c r="SW490" s="44"/>
      <c r="SX490" s="44"/>
      <c r="SY490" s="44"/>
      <c r="SZ490" s="44"/>
      <c r="TA490" s="44"/>
      <c r="TB490" s="44"/>
      <c r="TC490" s="44"/>
      <c r="TD490" s="44"/>
      <c r="TE490" s="44"/>
      <c r="TF490" s="44"/>
      <c r="TG490" s="44"/>
      <c r="TH490" s="44"/>
      <c r="TI490" s="44"/>
      <c r="TJ490" s="44"/>
      <c r="TK490" s="44"/>
      <c r="TL490" s="44"/>
      <c r="TM490" s="44"/>
      <c r="TN490" s="44"/>
      <c r="TO490" s="44"/>
      <c r="TP490" s="44"/>
      <c r="TQ490" s="44"/>
      <c r="TR490" s="44"/>
      <c r="TS490" s="44"/>
      <c r="TT490" s="44"/>
      <c r="TU490" s="44"/>
      <c r="TV490" s="44"/>
      <c r="TW490" s="44"/>
      <c r="TX490" s="44"/>
      <c r="TY490" s="44"/>
      <c r="TZ490" s="44"/>
      <c r="UA490" s="44"/>
      <c r="UB490" s="44"/>
      <c r="UC490" s="44"/>
      <c r="UD490" s="44"/>
      <c r="UE490" s="44"/>
      <c r="UF490" s="44"/>
      <c r="UG490" s="44"/>
      <c r="UH490" s="44"/>
      <c r="UI490" s="44"/>
      <c r="UJ490" s="44"/>
      <c r="UK490" s="44"/>
      <c r="UL490" s="44"/>
      <c r="UM490" s="44"/>
      <c r="UN490" s="44"/>
      <c r="UO490" s="44"/>
      <c r="UP490" s="44"/>
      <c r="UQ490" s="44"/>
      <c r="UR490" s="44"/>
      <c r="US490" s="44"/>
      <c r="UT490" s="44"/>
      <c r="UU490" s="44"/>
      <c r="UV490" s="44"/>
      <c r="UW490" s="44"/>
      <c r="UX490" s="44"/>
      <c r="UY490" s="44"/>
      <c r="UZ490" s="44"/>
      <c r="VA490" s="44"/>
      <c r="VB490" s="44"/>
      <c r="VC490" s="44"/>
      <c r="VD490" s="44"/>
      <c r="VE490" s="44"/>
      <c r="VF490" s="44"/>
      <c r="VG490" s="44"/>
      <c r="VH490" s="44"/>
      <c r="VI490" s="44"/>
      <c r="VJ490" s="44"/>
      <c r="VK490" s="44"/>
      <c r="VL490" s="44"/>
      <c r="VM490" s="44"/>
      <c r="VN490" s="44"/>
      <c r="VO490" s="44"/>
      <c r="VP490" s="44"/>
      <c r="VQ490" s="44"/>
      <c r="VR490" s="44"/>
      <c r="VS490" s="44"/>
      <c r="VT490" s="44"/>
      <c r="VU490" s="44"/>
      <c r="VV490" s="44"/>
      <c r="VW490" s="44"/>
      <c r="VX490" s="44"/>
      <c r="VY490" s="44"/>
      <c r="VZ490" s="44"/>
      <c r="WA490" s="44"/>
      <c r="WB490" s="44"/>
      <c r="WC490" s="44"/>
      <c r="WD490" s="44"/>
      <c r="WE490" s="44"/>
      <c r="WF490" s="44"/>
      <c r="WG490" s="44"/>
      <c r="WH490" s="44"/>
      <c r="WI490" s="44"/>
      <c r="WJ490" s="44"/>
      <c r="WK490" s="44"/>
      <c r="WL490" s="44"/>
      <c r="WM490" s="44"/>
      <c r="WN490" s="44"/>
      <c r="WO490" s="44"/>
      <c r="WP490" s="44"/>
      <c r="WQ490" s="44"/>
      <c r="WR490" s="44"/>
      <c r="WS490" s="44"/>
      <c r="WT490" s="44"/>
      <c r="WU490" s="44"/>
      <c r="WV490" s="44"/>
      <c r="WW490" s="44"/>
      <c r="WX490" s="44"/>
      <c r="WY490" s="44"/>
      <c r="WZ490" s="44"/>
      <c r="XA490" s="44"/>
      <c r="XB490" s="44"/>
      <c r="XC490" s="44"/>
      <c r="XD490" s="44"/>
      <c r="XE490" s="44"/>
      <c r="XF490" s="44"/>
      <c r="XG490" s="44"/>
      <c r="XH490" s="44"/>
      <c r="XI490" s="44"/>
      <c r="XJ490" s="44"/>
      <c r="XK490" s="44"/>
      <c r="XL490" s="44"/>
      <c r="XM490" s="44"/>
      <c r="XN490" s="44"/>
      <c r="XO490" s="44"/>
      <c r="XP490" s="44"/>
      <c r="XQ490" s="44"/>
      <c r="XR490" s="44"/>
      <c r="XS490" s="44"/>
      <c r="XT490" s="44"/>
      <c r="XU490" s="44"/>
      <c r="XV490" s="44"/>
      <c r="XW490" s="44"/>
      <c r="XX490" s="44"/>
      <c r="XY490" s="44"/>
      <c r="XZ490" s="44"/>
      <c r="YA490" s="44"/>
      <c r="YB490" s="44"/>
      <c r="YC490" s="44"/>
      <c r="YD490" s="44"/>
      <c r="YE490" s="44"/>
      <c r="YF490" s="44"/>
      <c r="YG490" s="44"/>
      <c r="YH490" s="44"/>
      <c r="YI490" s="44"/>
      <c r="YJ490" s="44"/>
      <c r="YK490" s="44"/>
      <c r="YL490" s="44"/>
      <c r="YM490" s="44"/>
      <c r="YN490" s="44"/>
      <c r="YO490" s="44"/>
      <c r="YP490" s="44"/>
      <c r="YQ490" s="44"/>
      <c r="YR490" s="44"/>
      <c r="YS490" s="44"/>
      <c r="YT490" s="44"/>
      <c r="YU490" s="44"/>
      <c r="YV490" s="44"/>
      <c r="YW490" s="44"/>
      <c r="YX490" s="44"/>
      <c r="YY490" s="44"/>
      <c r="YZ490" s="44"/>
      <c r="ZA490" s="44"/>
      <c r="ZB490" s="44"/>
      <c r="ZC490" s="44"/>
      <c r="ZD490" s="44"/>
      <c r="ZE490" s="44"/>
      <c r="ZF490" s="44"/>
      <c r="ZG490" s="44"/>
      <c r="ZH490" s="44"/>
      <c r="ZI490" s="44"/>
      <c r="ZJ490" s="44"/>
      <c r="ZK490" s="44"/>
      <c r="ZL490" s="44"/>
      <c r="ZM490" s="44"/>
      <c r="ZN490" s="44"/>
      <c r="ZO490" s="44"/>
      <c r="ZP490" s="44"/>
      <c r="ZQ490" s="44"/>
      <c r="ZR490" s="44"/>
      <c r="ZS490" s="44"/>
      <c r="ZT490" s="44"/>
      <c r="ZU490" s="44"/>
      <c r="ZV490" s="44"/>
      <c r="ZW490" s="44"/>
      <c r="ZX490" s="44"/>
      <c r="ZY490" s="44"/>
      <c r="ZZ490" s="44"/>
      <c r="AAA490" s="44"/>
      <c r="AAB490" s="44"/>
      <c r="AAC490" s="44"/>
      <c r="AAD490" s="44"/>
      <c r="AAE490" s="44"/>
      <c r="AAF490" s="44"/>
      <c r="AAG490" s="44"/>
      <c r="AAH490" s="44"/>
      <c r="AAI490" s="44"/>
      <c r="AAJ490" s="44"/>
      <c r="AAK490" s="44"/>
      <c r="AAL490" s="44"/>
      <c r="AAM490" s="44"/>
      <c r="AAN490" s="44"/>
      <c r="AAO490" s="44"/>
      <c r="AAP490" s="44"/>
      <c r="AAQ490" s="44"/>
      <c r="AAR490" s="44"/>
      <c r="AAS490" s="44"/>
      <c r="AAT490" s="44"/>
      <c r="AAU490" s="44"/>
      <c r="AAV490" s="44"/>
      <c r="AAW490" s="44"/>
      <c r="AAX490" s="44"/>
      <c r="AAY490" s="44"/>
      <c r="AAZ490" s="44"/>
      <c r="ABA490" s="44"/>
      <c r="ABB490" s="44"/>
      <c r="ABC490" s="44"/>
      <c r="ABD490" s="44"/>
      <c r="ABE490" s="44"/>
      <c r="ABF490" s="44"/>
      <c r="ABG490" s="44"/>
      <c r="ABH490" s="44"/>
      <c r="ABI490" s="44"/>
      <c r="ABJ490" s="44"/>
      <c r="ABK490" s="44"/>
      <c r="ABL490" s="44"/>
      <c r="ABM490" s="44"/>
      <c r="ABN490" s="44"/>
      <c r="ABO490" s="44"/>
      <c r="ABP490" s="44"/>
      <c r="ABQ490" s="44"/>
      <c r="ABR490" s="44"/>
      <c r="ABS490" s="44"/>
      <c r="ABT490" s="44"/>
      <c r="ABU490" s="44"/>
      <c r="ABV490" s="44"/>
      <c r="ABW490" s="44"/>
      <c r="ABX490" s="44"/>
      <c r="ABY490" s="44"/>
      <c r="ABZ490" s="44"/>
      <c r="ACA490" s="44"/>
      <c r="ACB490" s="44"/>
      <c r="ACC490" s="44"/>
      <c r="ACD490" s="44"/>
      <c r="ACE490" s="44"/>
      <c r="ACF490" s="44"/>
      <c r="ACG490" s="44"/>
      <c r="ACH490" s="44"/>
      <c r="ACI490" s="44"/>
      <c r="ACJ490" s="44"/>
      <c r="ACK490" s="44"/>
      <c r="ACL490" s="44"/>
      <c r="ACM490" s="44"/>
      <c r="ACN490" s="44"/>
      <c r="ACO490" s="44"/>
      <c r="ACP490" s="44"/>
      <c r="ACQ490" s="44"/>
      <c r="ACR490" s="44"/>
      <c r="ACS490" s="44"/>
      <c r="ACT490" s="44"/>
      <c r="ACU490" s="44"/>
      <c r="ACV490" s="44"/>
      <c r="ACW490" s="44"/>
      <c r="ACX490" s="44"/>
      <c r="ACY490" s="44"/>
      <c r="ACZ490" s="44"/>
      <c r="ADA490" s="44"/>
      <c r="ADB490" s="44"/>
      <c r="ADC490" s="44"/>
      <c r="ADD490" s="44"/>
      <c r="ADE490" s="44"/>
      <c r="ADF490" s="44"/>
      <c r="ADG490" s="44"/>
      <c r="ADH490" s="44"/>
      <c r="ADI490" s="44"/>
      <c r="ADJ490" s="44"/>
      <c r="ADK490" s="44"/>
      <c r="ADL490" s="44"/>
      <c r="ADM490" s="44"/>
      <c r="ADN490" s="44"/>
      <c r="ADO490" s="44"/>
      <c r="ADP490" s="44"/>
      <c r="ADQ490" s="44"/>
      <c r="ADR490" s="44"/>
      <c r="ADS490" s="44"/>
      <c r="ADT490" s="44"/>
      <c r="ADU490" s="44"/>
      <c r="ADV490" s="44"/>
      <c r="ADW490" s="44"/>
      <c r="ADX490" s="44"/>
      <c r="ADY490" s="44"/>
      <c r="ADZ490" s="44"/>
      <c r="AEA490" s="44"/>
      <c r="AEB490" s="44"/>
      <c r="AEC490" s="44"/>
      <c r="AED490" s="44"/>
      <c r="AEE490" s="44"/>
      <c r="AEF490" s="44"/>
      <c r="AEG490" s="44"/>
      <c r="AEH490" s="44"/>
      <c r="AEI490" s="44"/>
      <c r="AEJ490" s="44"/>
      <c r="AEK490" s="44"/>
      <c r="AEL490" s="44"/>
      <c r="AEM490" s="44"/>
      <c r="AEN490" s="44"/>
      <c r="AEO490" s="44"/>
      <c r="AEP490" s="44"/>
      <c r="AEQ490" s="44"/>
      <c r="AER490" s="44"/>
      <c r="AES490" s="44"/>
      <c r="AET490" s="44"/>
      <c r="AEU490" s="44"/>
      <c r="AEV490" s="44"/>
      <c r="AEW490" s="44"/>
      <c r="AEX490" s="44"/>
      <c r="AEY490" s="44"/>
      <c r="AEZ490" s="44"/>
      <c r="AFA490" s="44"/>
      <c r="AFB490" s="44"/>
      <c r="AFC490" s="44"/>
      <c r="AFD490" s="44"/>
      <c r="AFE490" s="44"/>
      <c r="AFF490" s="44"/>
      <c r="AFG490" s="44"/>
      <c r="AFH490" s="44"/>
      <c r="AFI490" s="44"/>
      <c r="AFJ490" s="44"/>
      <c r="AFK490" s="44"/>
      <c r="AFL490" s="44"/>
      <c r="AFM490" s="44"/>
      <c r="AFN490" s="44"/>
      <c r="AFO490" s="44"/>
      <c r="AFP490" s="44"/>
      <c r="AFQ490" s="44"/>
      <c r="AFR490" s="44"/>
      <c r="AFS490" s="44"/>
      <c r="AFT490" s="44"/>
      <c r="AFU490" s="44"/>
      <c r="AFV490" s="44"/>
      <c r="AFW490" s="44"/>
      <c r="AFX490" s="44"/>
      <c r="AFY490" s="44"/>
      <c r="AFZ490" s="44"/>
      <c r="AGA490" s="44"/>
      <c r="AGB490" s="44"/>
      <c r="AGC490" s="44"/>
      <c r="AGD490" s="44"/>
      <c r="AGE490" s="44"/>
      <c r="AGF490" s="44"/>
      <c r="AGG490" s="44"/>
      <c r="AGH490" s="44"/>
      <c r="AGI490" s="44"/>
      <c r="AGJ490" s="44"/>
      <c r="AGK490" s="44"/>
      <c r="AGL490" s="44"/>
      <c r="AGM490" s="44"/>
      <c r="AGN490" s="44"/>
      <c r="AGO490" s="44"/>
      <c r="AGP490" s="44"/>
      <c r="AGQ490" s="44"/>
      <c r="AGR490" s="44"/>
      <c r="AGS490" s="44"/>
      <c r="AGT490" s="44"/>
      <c r="AGU490" s="44"/>
      <c r="AGV490" s="44"/>
      <c r="AGW490" s="44"/>
      <c r="AGX490" s="44"/>
      <c r="AGY490" s="44"/>
      <c r="AGZ490" s="44"/>
      <c r="AHA490" s="44"/>
      <c r="AHB490" s="44"/>
      <c r="AHC490" s="44"/>
      <c r="AHD490" s="44"/>
      <c r="AHE490" s="44"/>
      <c r="AHF490" s="44"/>
      <c r="AHG490" s="44"/>
      <c r="AHH490" s="44"/>
      <c r="AHI490" s="44"/>
      <c r="AHJ490" s="44"/>
      <c r="AHK490" s="44"/>
      <c r="AHL490" s="44"/>
      <c r="AHM490" s="44"/>
      <c r="AHN490" s="44"/>
      <c r="AHO490" s="44"/>
      <c r="AHP490" s="44"/>
      <c r="AHQ490" s="44"/>
      <c r="AHR490" s="44"/>
      <c r="AHS490" s="44"/>
      <c r="AHT490" s="44"/>
      <c r="AHU490" s="44"/>
      <c r="AHV490" s="44"/>
      <c r="AHW490" s="44"/>
      <c r="AHX490" s="44"/>
      <c r="AHY490" s="44"/>
      <c r="AHZ490" s="44"/>
      <c r="AIA490" s="44"/>
      <c r="AIB490" s="44"/>
      <c r="AIC490" s="44"/>
      <c r="AID490" s="44"/>
      <c r="AIE490" s="44"/>
      <c r="AIF490" s="44"/>
      <c r="AIG490" s="44"/>
      <c r="AIH490" s="44"/>
      <c r="AII490" s="44"/>
      <c r="AIJ490" s="44"/>
      <c r="AIK490" s="44"/>
      <c r="AIL490" s="44"/>
      <c r="AIM490" s="44"/>
      <c r="AIN490" s="44"/>
      <c r="AIO490" s="44"/>
      <c r="AIP490" s="44"/>
      <c r="AIQ490" s="44"/>
      <c r="AIR490" s="44"/>
      <c r="AIS490" s="44"/>
      <c r="AIT490" s="44"/>
      <c r="AIU490" s="44"/>
      <c r="AIV490" s="44"/>
      <c r="AIW490" s="44"/>
      <c r="AIX490" s="44"/>
      <c r="AIY490" s="44"/>
      <c r="AIZ490" s="44"/>
      <c r="AJA490" s="44"/>
      <c r="AJB490" s="44"/>
      <c r="AJC490" s="44"/>
      <c r="AJD490" s="44"/>
      <c r="AJE490" s="44"/>
      <c r="AJF490" s="44"/>
      <c r="AJG490" s="44"/>
      <c r="AJH490" s="44"/>
      <c r="AJI490" s="44"/>
      <c r="AJJ490" s="44"/>
      <c r="AJK490" s="44"/>
      <c r="AJL490" s="44"/>
      <c r="AJM490" s="44"/>
      <c r="AJN490" s="44"/>
      <c r="AJO490" s="44"/>
      <c r="AJP490" s="44"/>
      <c r="AJQ490" s="44"/>
      <c r="AJR490" s="44"/>
      <c r="AJS490" s="44"/>
      <c r="AJT490" s="44"/>
      <c r="AJU490" s="44"/>
      <c r="AJV490" s="44"/>
      <c r="AJW490" s="44"/>
      <c r="AJX490" s="44"/>
      <c r="AJY490" s="44"/>
      <c r="AJZ490" s="44"/>
      <c r="AKA490" s="44"/>
      <c r="AKB490" s="44"/>
      <c r="AKC490" s="44"/>
      <c r="AKD490" s="44"/>
      <c r="AKE490" s="44"/>
      <c r="AKF490" s="44"/>
      <c r="AKG490" s="44"/>
      <c r="AKH490" s="44"/>
      <c r="AKI490" s="44"/>
      <c r="AKJ490" s="44"/>
      <c r="AKK490" s="44"/>
      <c r="AKL490" s="44"/>
      <c r="AKM490" s="44"/>
      <c r="AKN490" s="44"/>
      <c r="AKO490" s="44"/>
      <c r="AKP490" s="44"/>
      <c r="AKQ490" s="44"/>
      <c r="AKR490" s="44"/>
      <c r="AKS490" s="44"/>
      <c r="AKT490" s="44"/>
      <c r="AKU490" s="44"/>
      <c r="AKV490" s="44"/>
      <c r="AKW490" s="44"/>
      <c r="AKX490" s="44"/>
      <c r="AKY490" s="44"/>
      <c r="AKZ490" s="44"/>
      <c r="ALA490" s="44"/>
      <c r="ALB490" s="44"/>
      <c r="ALC490" s="44"/>
      <c r="ALD490" s="44"/>
      <c r="ALE490" s="44"/>
      <c r="ALF490" s="44"/>
      <c r="ALG490" s="44"/>
      <c r="ALH490" s="44"/>
      <c r="ALI490" s="44"/>
      <c r="ALJ490" s="44"/>
      <c r="ALK490" s="44"/>
      <c r="ALL490" s="44"/>
      <c r="ALM490" s="44"/>
      <c r="ALN490" s="44"/>
      <c r="ALO490" s="44"/>
      <c r="ALP490" s="44"/>
      <c r="ALQ490" s="44"/>
      <c r="ALR490" s="44"/>
      <c r="ALS490" s="44"/>
      <c r="ALT490" s="44"/>
      <c r="ALU490" s="44"/>
      <c r="ALV490" s="44"/>
      <c r="ALW490" s="44"/>
      <c r="ALX490" s="44"/>
      <c r="ALY490" s="44"/>
      <c r="ALZ490" s="44"/>
      <c r="AMA490" s="44"/>
      <c r="AMB490" s="44"/>
      <c r="AMC490" s="44"/>
      <c r="AMD490" s="44"/>
      <c r="AME490" s="44"/>
      <c r="AMF490" s="44"/>
      <c r="AMG490" s="44"/>
      <c r="AMH490" s="44"/>
      <c r="AMI490" s="44"/>
      <c r="AMJ490" s="44"/>
      <c r="AMK490" s="44"/>
      <c r="AML490" s="44"/>
      <c r="AMM490" s="44"/>
      <c r="AMN490" s="44"/>
      <c r="AMO490" s="44"/>
      <c r="AMP490" s="44"/>
      <c r="AMQ490" s="44"/>
      <c r="AMR490" s="44"/>
      <c r="AMS490" s="44"/>
      <c r="AMT490" s="44"/>
      <c r="AMU490" s="44"/>
      <c r="AMV490" s="44"/>
      <c r="AMW490" s="44"/>
      <c r="AMX490" s="44"/>
      <c r="AMY490" s="44"/>
      <c r="AMZ490" s="44"/>
      <c r="ANA490" s="44"/>
      <c r="ANB490" s="44"/>
      <c r="ANC490" s="44"/>
      <c r="AND490" s="44"/>
      <c r="ANE490" s="44"/>
      <c r="ANF490" s="44"/>
      <c r="ANG490" s="44"/>
      <c r="ANH490" s="44"/>
      <c r="ANI490" s="44"/>
      <c r="ANJ490" s="44"/>
      <c r="ANK490" s="44"/>
      <c r="ANL490" s="44"/>
      <c r="ANM490" s="44"/>
      <c r="ANN490" s="44"/>
      <c r="ANO490" s="44"/>
      <c r="ANP490" s="44"/>
      <c r="ANQ490" s="44"/>
      <c r="ANR490" s="44"/>
      <c r="ANS490" s="44"/>
      <c r="ANT490" s="44"/>
      <c r="ANU490" s="44"/>
      <c r="ANV490" s="44"/>
      <c r="ANW490" s="44"/>
      <c r="ANX490" s="44"/>
      <c r="ANY490" s="44"/>
      <c r="ANZ490" s="44"/>
      <c r="AOA490" s="44"/>
      <c r="AOB490" s="44"/>
      <c r="AOC490" s="44"/>
      <c r="AOD490" s="44"/>
      <c r="AOE490" s="44"/>
      <c r="AOF490" s="44"/>
      <c r="AOG490" s="44"/>
      <c r="AOH490" s="44"/>
      <c r="AOI490" s="44"/>
      <c r="AOJ490" s="44"/>
      <c r="AOK490" s="44"/>
      <c r="AOL490" s="44"/>
      <c r="AOM490" s="44"/>
      <c r="AON490" s="44"/>
      <c r="AOO490" s="44"/>
      <c r="AOP490" s="44"/>
      <c r="AOQ490" s="44"/>
      <c r="AOR490" s="44"/>
      <c r="AOS490" s="44"/>
      <c r="AOT490" s="44"/>
      <c r="AOU490" s="44"/>
      <c r="AOV490" s="44"/>
      <c r="AOW490" s="44"/>
      <c r="AOX490" s="44"/>
      <c r="AOY490" s="44"/>
      <c r="AOZ490" s="44"/>
      <c r="APA490" s="44"/>
      <c r="APB490" s="44"/>
      <c r="APC490" s="44"/>
      <c r="APD490" s="44"/>
      <c r="APE490" s="44"/>
      <c r="APF490" s="44"/>
      <c r="APG490" s="44"/>
      <c r="APH490" s="44"/>
      <c r="API490" s="44"/>
      <c r="APJ490" s="44"/>
      <c r="APK490" s="44"/>
      <c r="APL490" s="44"/>
      <c r="APM490" s="44"/>
      <c r="APN490" s="44"/>
      <c r="APO490" s="44"/>
      <c r="APP490" s="44"/>
      <c r="APQ490" s="44"/>
      <c r="APR490" s="44"/>
      <c r="APS490" s="44"/>
      <c r="APT490" s="44"/>
      <c r="APU490" s="44"/>
      <c r="APV490" s="44"/>
      <c r="APW490" s="44"/>
      <c r="APX490" s="44"/>
      <c r="APY490" s="44"/>
      <c r="APZ490" s="44"/>
      <c r="AQA490" s="44"/>
      <c r="AQB490" s="44"/>
      <c r="AQC490" s="44"/>
      <c r="AQD490" s="44"/>
      <c r="AQE490" s="44"/>
      <c r="AQF490" s="44"/>
      <c r="AQG490" s="44"/>
      <c r="AQH490" s="44"/>
      <c r="AQI490" s="44"/>
      <c r="AQJ490" s="44"/>
      <c r="AQK490" s="44"/>
      <c r="AQL490" s="44"/>
      <c r="AQM490" s="44"/>
      <c r="AQN490" s="44"/>
      <c r="AQO490" s="44"/>
      <c r="AQP490" s="44"/>
      <c r="AQQ490" s="44"/>
      <c r="AQR490" s="44"/>
      <c r="AQS490" s="44"/>
      <c r="AQT490" s="44"/>
      <c r="AQU490" s="44"/>
      <c r="AQV490" s="44"/>
      <c r="AQW490" s="44"/>
      <c r="AQX490" s="44"/>
      <c r="AQY490" s="44"/>
      <c r="AQZ490" s="44"/>
      <c r="ARA490" s="44"/>
      <c r="ARB490" s="44"/>
      <c r="ARC490" s="44"/>
      <c r="ARD490" s="44"/>
      <c r="ARE490" s="44"/>
      <c r="ARF490" s="44"/>
      <c r="ARG490" s="44"/>
      <c r="ARH490" s="44"/>
      <c r="ARI490" s="44"/>
      <c r="ARJ490" s="44"/>
      <c r="ARK490" s="44"/>
      <c r="ARL490" s="44"/>
      <c r="ARM490" s="44"/>
      <c r="ARN490" s="44"/>
      <c r="ARO490" s="44"/>
      <c r="ARP490" s="44"/>
      <c r="ARQ490" s="44"/>
      <c r="ARR490" s="44"/>
      <c r="ARS490" s="44"/>
      <c r="ART490" s="44"/>
      <c r="ARU490" s="44"/>
      <c r="ARV490" s="44"/>
      <c r="ARW490" s="44"/>
      <c r="ARX490" s="44"/>
      <c r="ARY490" s="44"/>
      <c r="ARZ490" s="44"/>
      <c r="ASA490" s="44"/>
      <c r="ASB490" s="44"/>
      <c r="ASC490" s="44"/>
      <c r="ASD490" s="44"/>
      <c r="ASE490" s="44"/>
      <c r="ASF490" s="44"/>
      <c r="ASG490" s="44"/>
      <c r="ASH490" s="44"/>
      <c r="ASI490" s="44"/>
      <c r="ASJ490" s="44"/>
      <c r="ASK490" s="44"/>
      <c r="ASL490" s="44"/>
      <c r="ASM490" s="44"/>
      <c r="ASN490" s="44"/>
      <c r="ASO490" s="44"/>
      <c r="ASP490" s="44"/>
      <c r="ASQ490" s="44"/>
      <c r="ASR490" s="44"/>
      <c r="ASS490" s="44"/>
      <c r="AST490" s="44"/>
      <c r="ASU490" s="44"/>
      <c r="ASV490" s="44"/>
      <c r="ASW490" s="44"/>
      <c r="ASX490" s="44"/>
      <c r="ASY490" s="44"/>
      <c r="ASZ490" s="44"/>
      <c r="ATA490" s="44"/>
      <c r="ATB490" s="44"/>
      <c r="ATC490" s="44"/>
      <c r="ATD490" s="44"/>
      <c r="ATE490" s="44"/>
      <c r="ATF490" s="44"/>
      <c r="ATG490" s="44"/>
      <c r="ATH490" s="44"/>
      <c r="ATI490" s="44"/>
      <c r="ATJ490" s="44"/>
      <c r="ATK490" s="44"/>
      <c r="ATL490" s="44"/>
      <c r="ATM490" s="44"/>
      <c r="ATN490" s="44"/>
      <c r="ATO490" s="44"/>
      <c r="ATP490" s="44"/>
      <c r="ATQ490" s="44"/>
      <c r="ATR490" s="44"/>
      <c r="ATS490" s="44"/>
      <c r="ATT490" s="44"/>
      <c r="ATU490" s="44"/>
      <c r="ATV490" s="44"/>
      <c r="ATW490" s="44"/>
      <c r="ATX490" s="44"/>
      <c r="ATY490" s="44"/>
      <c r="ATZ490" s="44"/>
      <c r="AUA490" s="44"/>
      <c r="AUB490" s="44"/>
      <c r="AUC490" s="44"/>
      <c r="AUD490" s="44"/>
      <c r="AUE490" s="44"/>
      <c r="AUF490" s="44"/>
      <c r="AUG490" s="44"/>
      <c r="AUH490" s="44"/>
      <c r="AUI490" s="44"/>
      <c r="AUJ490" s="44"/>
      <c r="AUK490" s="44"/>
      <c r="AUL490" s="44"/>
      <c r="AUM490" s="44"/>
      <c r="AUN490" s="44"/>
      <c r="AUO490" s="44"/>
      <c r="AUP490" s="44"/>
      <c r="AUQ490" s="44"/>
      <c r="AUR490" s="44"/>
      <c r="AUS490" s="44"/>
      <c r="AUT490" s="44"/>
      <c r="AUU490" s="44"/>
      <c r="AUV490" s="44"/>
      <c r="AUW490" s="44"/>
      <c r="AUX490" s="44"/>
      <c r="AUY490" s="44"/>
      <c r="AUZ490" s="44"/>
      <c r="AVA490" s="44"/>
      <c r="AVB490" s="44"/>
      <c r="AVC490" s="44"/>
      <c r="AVD490" s="44"/>
      <c r="AVE490" s="44"/>
      <c r="AVF490" s="44"/>
      <c r="AVG490" s="44"/>
      <c r="AVH490" s="44"/>
      <c r="AVI490" s="44"/>
      <c r="AVJ490" s="44"/>
      <c r="AVK490" s="44"/>
      <c r="AVL490" s="44"/>
      <c r="AVM490" s="44"/>
      <c r="AVN490" s="44"/>
      <c r="AVO490" s="44"/>
      <c r="AVP490" s="44"/>
      <c r="AVQ490" s="44"/>
      <c r="AVR490" s="44"/>
      <c r="AVS490" s="44"/>
      <c r="AVT490" s="44"/>
      <c r="AVU490" s="44"/>
      <c r="AVV490" s="44"/>
      <c r="AVW490" s="44"/>
      <c r="AVX490" s="44"/>
      <c r="AVY490" s="44"/>
      <c r="AVZ490" s="44"/>
      <c r="AWA490" s="44"/>
      <c r="AWB490" s="44"/>
      <c r="AWC490" s="44"/>
      <c r="AWD490" s="44"/>
      <c r="AWE490" s="44"/>
      <c r="AWF490" s="44"/>
      <c r="AWG490" s="44"/>
      <c r="AWH490" s="44"/>
      <c r="AWI490" s="44"/>
      <c r="AWJ490" s="44"/>
      <c r="AWK490" s="44"/>
      <c r="AWL490" s="44"/>
      <c r="AWM490" s="44"/>
      <c r="AWN490" s="44"/>
      <c r="AWO490" s="44"/>
      <c r="AWP490" s="44"/>
      <c r="AWQ490" s="44"/>
      <c r="AWR490" s="44"/>
      <c r="AWS490" s="44"/>
      <c r="AWT490" s="44"/>
      <c r="AWU490" s="44"/>
      <c r="AWV490" s="44"/>
      <c r="AWW490" s="44"/>
      <c r="AWX490" s="44"/>
      <c r="AWY490" s="44"/>
      <c r="AWZ490" s="44"/>
      <c r="AXA490" s="44"/>
      <c r="AXB490" s="44"/>
      <c r="AXC490" s="44"/>
      <c r="AXD490" s="44"/>
      <c r="AXE490" s="44"/>
      <c r="AXF490" s="44"/>
      <c r="AXG490" s="44"/>
      <c r="AXH490" s="44"/>
      <c r="AXI490" s="44"/>
      <c r="AXJ490" s="44"/>
      <c r="AXK490" s="44"/>
      <c r="AXL490" s="44"/>
      <c r="AXM490" s="44"/>
      <c r="AXN490" s="44"/>
      <c r="AXO490" s="44"/>
      <c r="AXP490" s="44"/>
      <c r="AXQ490" s="44"/>
      <c r="AXR490" s="44"/>
      <c r="AXS490" s="44"/>
      <c r="AXT490" s="44"/>
      <c r="AXU490" s="44"/>
      <c r="AXV490" s="44"/>
      <c r="AXW490" s="44"/>
      <c r="AXX490" s="44"/>
      <c r="AXY490" s="44"/>
      <c r="AXZ490" s="44"/>
      <c r="AYA490" s="44"/>
      <c r="AYB490" s="44"/>
      <c r="AYC490" s="44"/>
      <c r="AYD490" s="44"/>
      <c r="AYE490" s="44"/>
      <c r="AYF490" s="44"/>
      <c r="AYG490" s="44"/>
      <c r="AYH490" s="44"/>
      <c r="AYI490" s="44"/>
      <c r="AYJ490" s="44"/>
      <c r="AYK490" s="44"/>
      <c r="AYL490" s="44"/>
      <c r="AYM490" s="44"/>
      <c r="AYN490" s="44"/>
      <c r="AYO490" s="44"/>
      <c r="AYP490" s="44"/>
      <c r="AYQ490" s="44"/>
      <c r="AYR490" s="44"/>
      <c r="AYS490" s="44"/>
      <c r="AYT490" s="44"/>
      <c r="AYU490" s="44"/>
      <c r="AYV490" s="44"/>
      <c r="AYW490" s="44"/>
      <c r="AYX490" s="44"/>
      <c r="AYY490" s="44"/>
      <c r="AYZ490" s="44"/>
      <c r="AZA490" s="44"/>
      <c r="AZB490" s="44"/>
      <c r="AZC490" s="44"/>
      <c r="AZD490" s="44"/>
      <c r="AZE490" s="44"/>
      <c r="AZF490" s="44"/>
      <c r="AZG490" s="44"/>
      <c r="AZH490" s="44"/>
      <c r="AZI490" s="44"/>
      <c r="AZJ490" s="44"/>
      <c r="AZK490" s="44"/>
      <c r="AZL490" s="44"/>
      <c r="AZM490" s="44"/>
      <c r="AZN490" s="44"/>
      <c r="AZO490" s="44"/>
      <c r="AZP490" s="44"/>
      <c r="AZQ490" s="44"/>
      <c r="AZR490" s="44"/>
      <c r="AZS490" s="44"/>
      <c r="AZT490" s="44"/>
      <c r="AZU490" s="44"/>
      <c r="AZV490" s="44"/>
      <c r="AZW490" s="44"/>
      <c r="AZX490" s="44"/>
      <c r="AZY490" s="44"/>
      <c r="AZZ490" s="44"/>
      <c r="BAA490" s="44"/>
      <c r="BAB490" s="44"/>
      <c r="BAC490" s="44"/>
      <c r="BAD490" s="44"/>
      <c r="BAE490" s="44"/>
      <c r="BAF490" s="44"/>
      <c r="BAG490" s="44"/>
      <c r="BAH490" s="44"/>
      <c r="BAI490" s="44"/>
      <c r="BAJ490" s="44"/>
      <c r="BAK490" s="44"/>
      <c r="BAL490" s="44"/>
      <c r="BAM490" s="44"/>
      <c r="BAN490" s="44"/>
      <c r="BAO490" s="44"/>
      <c r="BAP490" s="44"/>
      <c r="BAQ490" s="44"/>
      <c r="BAR490" s="44"/>
      <c r="BAS490" s="44"/>
      <c r="BAT490" s="44"/>
      <c r="BAU490" s="44"/>
      <c r="BAV490" s="44"/>
      <c r="BAW490" s="44"/>
      <c r="BAX490" s="44"/>
      <c r="BAY490" s="44"/>
      <c r="BAZ490" s="44"/>
      <c r="BBA490" s="44"/>
      <c r="BBB490" s="44"/>
      <c r="BBC490" s="44"/>
      <c r="BBD490" s="44"/>
      <c r="BBE490" s="44"/>
      <c r="BBF490" s="44"/>
      <c r="BBG490" s="44"/>
      <c r="BBH490" s="44"/>
      <c r="BBI490" s="44"/>
      <c r="BBJ490" s="44"/>
      <c r="BBK490" s="44"/>
      <c r="BBL490" s="44"/>
      <c r="BBM490" s="44"/>
      <c r="BBN490" s="44"/>
      <c r="BBO490" s="44"/>
      <c r="BBP490" s="44"/>
      <c r="BBQ490" s="44"/>
      <c r="BBR490" s="44"/>
      <c r="BBS490" s="44"/>
      <c r="BBT490" s="44"/>
      <c r="BBU490" s="44"/>
      <c r="BBV490" s="44"/>
      <c r="BBW490" s="44"/>
      <c r="BBX490" s="44"/>
      <c r="BBY490" s="44"/>
      <c r="BBZ490" s="44"/>
      <c r="BCA490" s="44"/>
      <c r="BCB490" s="44"/>
      <c r="BCC490" s="44"/>
      <c r="BCD490" s="44"/>
      <c r="BCE490" s="44"/>
      <c r="BCF490" s="44"/>
      <c r="BCG490" s="44"/>
      <c r="BCH490" s="44"/>
      <c r="BCI490" s="44"/>
      <c r="BCJ490" s="44"/>
      <c r="BCK490" s="44"/>
      <c r="BCL490" s="44"/>
      <c r="BCM490" s="44"/>
      <c r="BCN490" s="44"/>
      <c r="BCO490" s="44"/>
      <c r="BCP490" s="44"/>
      <c r="BCQ490" s="44"/>
      <c r="BCR490" s="44"/>
      <c r="BCS490" s="44"/>
      <c r="BCT490" s="44"/>
      <c r="BCU490" s="44"/>
      <c r="BCV490" s="44"/>
      <c r="BCW490" s="44"/>
      <c r="BCX490" s="44"/>
      <c r="BCY490" s="44"/>
      <c r="BCZ490" s="44"/>
      <c r="BDA490" s="44"/>
      <c r="BDB490" s="44"/>
      <c r="BDC490" s="44"/>
      <c r="BDD490" s="44"/>
      <c r="BDE490" s="44"/>
      <c r="BDF490" s="44"/>
      <c r="BDG490" s="44"/>
      <c r="BDH490" s="44"/>
      <c r="BDI490" s="44"/>
      <c r="BDJ490" s="44"/>
      <c r="BDK490" s="44"/>
      <c r="BDL490" s="44"/>
      <c r="BDM490" s="44"/>
      <c r="BDN490" s="44"/>
      <c r="BDO490" s="44"/>
      <c r="BDP490" s="44"/>
      <c r="BDQ490" s="44"/>
      <c r="BDR490" s="44"/>
      <c r="BDS490" s="44"/>
      <c r="BDT490" s="44"/>
      <c r="BDU490" s="44"/>
      <c r="BDV490" s="44"/>
      <c r="BDW490" s="44"/>
      <c r="BDX490" s="44"/>
      <c r="BDY490" s="44"/>
      <c r="BDZ490" s="44"/>
      <c r="BEA490" s="44"/>
      <c r="BEB490" s="44"/>
      <c r="BEC490" s="44"/>
      <c r="BED490" s="44"/>
      <c r="BEE490" s="44"/>
      <c r="BEF490" s="44"/>
      <c r="BEG490" s="44"/>
      <c r="BEH490" s="44"/>
      <c r="BEI490" s="44"/>
      <c r="BEJ490" s="44"/>
      <c r="BEK490" s="44"/>
      <c r="BEL490" s="44"/>
      <c r="BEM490" s="44"/>
      <c r="BEN490" s="44"/>
      <c r="BEO490" s="44"/>
      <c r="BEP490" s="44"/>
      <c r="BEQ490" s="44"/>
      <c r="BER490" s="44"/>
      <c r="BES490" s="44"/>
      <c r="BET490" s="44"/>
      <c r="BEU490" s="44"/>
      <c r="BEV490" s="44"/>
      <c r="BEW490" s="44"/>
      <c r="BEX490" s="44"/>
      <c r="BEY490" s="44"/>
      <c r="BEZ490" s="44"/>
      <c r="BFA490" s="44"/>
      <c r="BFB490" s="44"/>
      <c r="BFC490" s="44"/>
      <c r="BFD490" s="44"/>
      <c r="BFE490" s="44"/>
      <c r="BFF490" s="44"/>
      <c r="BFG490" s="44"/>
      <c r="BFH490" s="44"/>
      <c r="BFI490" s="44"/>
      <c r="BFJ490" s="44"/>
      <c r="BFK490" s="44"/>
      <c r="BFL490" s="44"/>
      <c r="BFM490" s="44"/>
      <c r="BFN490" s="44"/>
      <c r="BFO490" s="44"/>
      <c r="BFP490" s="44"/>
      <c r="BFQ490" s="44"/>
      <c r="BFR490" s="44"/>
      <c r="BFS490" s="44"/>
      <c r="BFT490" s="44"/>
      <c r="BFU490" s="44"/>
      <c r="BFV490" s="44"/>
      <c r="BFW490" s="44"/>
      <c r="BFX490" s="44"/>
      <c r="BFY490" s="44"/>
      <c r="BFZ490" s="44"/>
      <c r="BGA490" s="44"/>
      <c r="BGB490" s="44"/>
      <c r="BGC490" s="44"/>
      <c r="BGD490" s="44"/>
      <c r="BGE490" s="44"/>
      <c r="BGF490" s="44"/>
      <c r="BGG490" s="44"/>
      <c r="BGH490" s="44"/>
      <c r="BGI490" s="44"/>
      <c r="BGJ490" s="44"/>
      <c r="BGK490" s="44"/>
      <c r="BGL490" s="44"/>
      <c r="BGM490" s="44"/>
      <c r="BGN490" s="44"/>
      <c r="BGO490" s="44"/>
      <c r="BGP490" s="44"/>
      <c r="BGQ490" s="44"/>
      <c r="BGR490" s="44"/>
      <c r="BGS490" s="44"/>
      <c r="BGT490" s="44"/>
      <c r="BGU490" s="44"/>
      <c r="BGV490" s="44"/>
      <c r="BGW490" s="44"/>
      <c r="BGX490" s="44"/>
      <c r="BGY490" s="44"/>
      <c r="BGZ490" s="44"/>
      <c r="BHA490" s="44"/>
      <c r="BHB490" s="44"/>
      <c r="BHC490" s="44"/>
      <c r="BHD490" s="44"/>
      <c r="BHE490" s="44"/>
      <c r="BHF490" s="44"/>
      <c r="BHG490" s="44"/>
      <c r="BHH490" s="44"/>
      <c r="BHI490" s="44"/>
      <c r="BHJ490" s="44"/>
      <c r="BHK490" s="44"/>
      <c r="BHL490" s="44"/>
      <c r="BHM490" s="44"/>
      <c r="BHN490" s="44"/>
      <c r="BHO490" s="44"/>
      <c r="BHP490" s="44"/>
      <c r="BHQ490" s="44"/>
      <c r="BHR490" s="44"/>
      <c r="BHS490" s="44"/>
      <c r="BHT490" s="44"/>
      <c r="BHU490" s="44"/>
      <c r="BHV490" s="44"/>
      <c r="BHW490" s="44"/>
      <c r="BHX490" s="44"/>
      <c r="BHY490" s="44"/>
      <c r="BHZ490" s="44"/>
      <c r="BIA490" s="44"/>
      <c r="BIB490" s="44"/>
      <c r="BIC490" s="44"/>
      <c r="BID490" s="44"/>
      <c r="BIE490" s="44"/>
      <c r="BIF490" s="44"/>
      <c r="BIG490" s="44"/>
      <c r="BIH490" s="44"/>
      <c r="BII490" s="44"/>
      <c r="BIJ490" s="44"/>
      <c r="BIK490" s="44"/>
      <c r="BIL490" s="44"/>
      <c r="BIM490" s="44"/>
      <c r="BIN490" s="44"/>
      <c r="BIO490" s="44"/>
      <c r="BIP490" s="44"/>
      <c r="BIQ490" s="44"/>
      <c r="BIR490" s="44"/>
      <c r="BIS490" s="44"/>
      <c r="BIT490" s="44"/>
      <c r="BIU490" s="44"/>
      <c r="BIV490" s="44"/>
      <c r="BIW490" s="44"/>
      <c r="BIX490" s="44"/>
      <c r="BIY490" s="44"/>
      <c r="BIZ490" s="44"/>
      <c r="BJA490" s="44"/>
      <c r="BJB490" s="44"/>
      <c r="BJC490" s="44"/>
      <c r="BJD490" s="44"/>
      <c r="BJE490" s="44"/>
      <c r="BJF490" s="44"/>
      <c r="BJG490" s="44"/>
      <c r="BJH490" s="44"/>
      <c r="BJI490" s="44"/>
      <c r="BJJ490" s="44"/>
      <c r="BJK490" s="44"/>
      <c r="BJL490" s="44"/>
      <c r="BJM490" s="44"/>
      <c r="BJN490" s="44"/>
      <c r="BJO490" s="44"/>
      <c r="BJP490" s="44"/>
      <c r="BJQ490" s="44"/>
      <c r="BJR490" s="44"/>
      <c r="BJS490" s="44"/>
      <c r="BJT490" s="44"/>
      <c r="BJU490" s="44"/>
      <c r="BJV490" s="44"/>
      <c r="BJW490" s="44"/>
      <c r="BJX490" s="44"/>
      <c r="BJY490" s="44"/>
      <c r="BJZ490" s="44"/>
      <c r="BKA490" s="44"/>
      <c r="BKB490" s="44"/>
      <c r="BKC490" s="44"/>
      <c r="BKD490" s="44"/>
      <c r="BKE490" s="44"/>
      <c r="BKF490" s="44"/>
      <c r="BKG490" s="44"/>
      <c r="BKH490" s="44"/>
      <c r="BKI490" s="44"/>
      <c r="BKJ490" s="44"/>
      <c r="BKK490" s="44"/>
      <c r="BKL490" s="44"/>
      <c r="BKM490" s="44"/>
      <c r="BKN490" s="44"/>
      <c r="BKO490" s="44"/>
      <c r="BKP490" s="44"/>
      <c r="BKQ490" s="44"/>
      <c r="BKR490" s="44"/>
      <c r="BKS490" s="44"/>
      <c r="BKT490" s="44"/>
      <c r="BKU490" s="44"/>
      <c r="BKV490" s="44"/>
      <c r="BKW490" s="44"/>
      <c r="BKX490" s="44"/>
      <c r="BKY490" s="44"/>
      <c r="BKZ490" s="44"/>
      <c r="BLA490" s="44"/>
      <c r="BLB490" s="44"/>
      <c r="BLC490" s="44"/>
      <c r="BLD490" s="44"/>
      <c r="BLE490" s="44"/>
      <c r="BLF490" s="44"/>
      <c r="BLG490" s="44"/>
      <c r="BLH490" s="44"/>
      <c r="BLI490" s="44"/>
      <c r="BLJ490" s="44"/>
      <c r="BLK490" s="44"/>
      <c r="BLL490" s="44"/>
      <c r="BLM490" s="44"/>
      <c r="BLN490" s="44"/>
      <c r="BLO490" s="44"/>
      <c r="BLP490" s="44"/>
      <c r="BLQ490" s="44"/>
      <c r="BLR490" s="44"/>
      <c r="BLS490" s="44"/>
      <c r="BLT490" s="44"/>
      <c r="BLU490" s="44"/>
      <c r="BLV490" s="44"/>
      <c r="BLW490" s="44"/>
      <c r="BLX490" s="44"/>
      <c r="BLY490" s="44"/>
      <c r="BLZ490" s="44"/>
      <c r="BMA490" s="44"/>
      <c r="BMB490" s="44"/>
      <c r="BMC490" s="44"/>
      <c r="BMD490" s="44"/>
      <c r="BME490" s="44"/>
      <c r="BMF490" s="44"/>
      <c r="BMG490" s="44"/>
      <c r="BMH490" s="44"/>
      <c r="BMI490" s="44"/>
      <c r="BMJ490" s="44"/>
      <c r="BMK490" s="44"/>
      <c r="BML490" s="44"/>
      <c r="BMM490" s="44"/>
      <c r="BMN490" s="44"/>
      <c r="BMO490" s="44"/>
      <c r="BMP490" s="44"/>
      <c r="BMQ490" s="44"/>
      <c r="BMR490" s="44"/>
      <c r="BMS490" s="44"/>
      <c r="BMT490" s="44"/>
      <c r="BMU490" s="44"/>
      <c r="BMV490" s="44"/>
      <c r="BMW490" s="44"/>
      <c r="BMX490" s="44"/>
      <c r="BMY490" s="44"/>
      <c r="BMZ490" s="44"/>
      <c r="BNA490" s="44"/>
      <c r="BNB490" s="44"/>
      <c r="BNC490" s="44"/>
      <c r="BND490" s="44"/>
      <c r="BNE490" s="44"/>
      <c r="BNF490" s="44"/>
      <c r="BNG490" s="44"/>
      <c r="BNH490" s="44"/>
      <c r="BNI490" s="44"/>
      <c r="BNJ490" s="44"/>
      <c r="BNK490" s="44"/>
      <c r="BNL490" s="44"/>
      <c r="BNM490" s="44"/>
      <c r="BNN490" s="44"/>
      <c r="BNO490" s="44"/>
      <c r="BNP490" s="44"/>
      <c r="BNQ490" s="44"/>
      <c r="BNR490" s="44"/>
      <c r="BNS490" s="44"/>
      <c r="BNT490" s="44"/>
      <c r="BNU490" s="44"/>
      <c r="BNV490" s="44"/>
      <c r="BNW490" s="44"/>
      <c r="BNX490" s="44"/>
      <c r="BNY490" s="44"/>
      <c r="BNZ490" s="44"/>
      <c r="BOA490" s="44"/>
      <c r="BOB490" s="44"/>
      <c r="BOC490" s="44"/>
      <c r="BOD490" s="44"/>
      <c r="BOE490" s="44"/>
      <c r="BOF490" s="44"/>
      <c r="BOG490" s="44"/>
      <c r="BOH490" s="44"/>
      <c r="BOI490" s="44"/>
      <c r="BOJ490" s="44"/>
      <c r="BOK490" s="44"/>
      <c r="BOL490" s="44"/>
      <c r="BOM490" s="44"/>
      <c r="BON490" s="44"/>
      <c r="BOO490" s="44"/>
      <c r="BOP490" s="44"/>
      <c r="BOQ490" s="44"/>
      <c r="BOR490" s="44"/>
      <c r="BOS490" s="44"/>
      <c r="BOT490" s="44"/>
      <c r="BOU490" s="44"/>
      <c r="BOV490" s="44"/>
      <c r="BOW490" s="44"/>
      <c r="BOX490" s="44"/>
      <c r="BOY490" s="44"/>
      <c r="BOZ490" s="44"/>
      <c r="BPA490" s="44"/>
      <c r="BPB490" s="44"/>
      <c r="BPC490" s="44"/>
      <c r="BPD490" s="44"/>
      <c r="BPE490" s="44"/>
      <c r="BPF490" s="44"/>
      <c r="BPG490" s="44"/>
      <c r="BPH490" s="44"/>
      <c r="BPI490" s="44"/>
      <c r="BPJ490" s="44"/>
      <c r="BPK490" s="44"/>
      <c r="BPL490" s="44"/>
      <c r="BPM490" s="44"/>
      <c r="BPN490" s="44"/>
      <c r="BPO490" s="44"/>
      <c r="BPP490" s="44"/>
      <c r="BPQ490" s="44"/>
      <c r="BPR490" s="44"/>
      <c r="BPS490" s="44"/>
      <c r="BPT490" s="44"/>
      <c r="BPU490" s="44"/>
      <c r="BPV490" s="44"/>
      <c r="BPW490" s="44"/>
      <c r="BPX490" s="44"/>
      <c r="BPY490" s="44"/>
      <c r="BPZ490" s="44"/>
      <c r="BQA490" s="44"/>
      <c r="BQB490" s="44"/>
      <c r="BQC490" s="44"/>
      <c r="BQD490" s="44"/>
      <c r="BQE490" s="44"/>
      <c r="BQF490" s="44"/>
      <c r="BQG490" s="44"/>
      <c r="BQH490" s="44"/>
      <c r="BQI490" s="44"/>
      <c r="BQJ490" s="44"/>
      <c r="BQK490" s="44"/>
      <c r="BQL490" s="44"/>
      <c r="BQM490" s="44"/>
      <c r="BQN490" s="44"/>
      <c r="BQO490" s="44"/>
      <c r="BQP490" s="44"/>
      <c r="BQQ490" s="44"/>
      <c r="BQR490" s="44"/>
      <c r="BQS490" s="44"/>
      <c r="BQT490" s="44"/>
      <c r="BQU490" s="44"/>
      <c r="BQV490" s="44"/>
      <c r="BQW490" s="44"/>
      <c r="BQX490" s="44"/>
      <c r="BQY490" s="44"/>
      <c r="BQZ490" s="44"/>
      <c r="BRA490" s="44"/>
      <c r="BRB490" s="44"/>
      <c r="BRC490" s="44"/>
      <c r="BRD490" s="44"/>
      <c r="BRE490" s="44"/>
      <c r="BRF490" s="44"/>
      <c r="BRG490" s="44"/>
      <c r="BRH490" s="44"/>
      <c r="BRI490" s="44"/>
      <c r="BRJ490" s="44"/>
      <c r="BRK490" s="44"/>
      <c r="BRL490" s="44"/>
      <c r="BRM490" s="44"/>
      <c r="BRN490" s="44"/>
      <c r="BRO490" s="44"/>
      <c r="BRP490" s="44"/>
      <c r="BRQ490" s="44"/>
      <c r="BRR490" s="44"/>
      <c r="BRS490" s="44"/>
      <c r="BRT490" s="44"/>
      <c r="BRU490" s="44"/>
      <c r="BRV490" s="44"/>
      <c r="BRW490" s="44"/>
      <c r="BRX490" s="44"/>
      <c r="BRY490" s="44"/>
      <c r="BRZ490" s="44"/>
    </row>
    <row r="491" spans="1:1846" s="45" customFormat="1" x14ac:dyDescent="0.3">
      <c r="A491" s="812"/>
      <c r="B491" s="812"/>
      <c r="C491" s="793"/>
      <c r="D491" s="328" t="s">
        <v>672</v>
      </c>
      <c r="E491" s="542"/>
      <c r="F491" s="328"/>
      <c r="G491" s="393" t="s">
        <v>673</v>
      </c>
      <c r="H491" s="7">
        <f>H492</f>
        <v>33205464</v>
      </c>
      <c r="I491" s="8">
        <f t="shared" ref="I491:K491" si="299">I492</f>
        <v>24500000</v>
      </c>
      <c r="J491" s="8">
        <f t="shared" si="299"/>
        <v>24500000</v>
      </c>
      <c r="K491" s="8">
        <f t="shared" si="299"/>
        <v>24500000</v>
      </c>
      <c r="L491" s="42"/>
      <c r="M491" s="712">
        <v>0</v>
      </c>
      <c r="N491" s="190">
        <v>0</v>
      </c>
      <c r="O491" s="190">
        <v>0</v>
      </c>
      <c r="P491" s="190">
        <v>0</v>
      </c>
      <c r="Q491" s="354"/>
      <c r="R491" s="352">
        <v>0</v>
      </c>
      <c r="S491" s="486">
        <v>0</v>
      </c>
      <c r="T491" s="486">
        <v>0</v>
      </c>
      <c r="U491" s="486">
        <v>0</v>
      </c>
      <c r="V491" s="351"/>
      <c r="W491" s="497">
        <f>H491+M491+R491</f>
        <v>33205464</v>
      </c>
      <c r="X491" s="19">
        <f t="shared" ref="X491:Z492" si="300">I491+N491+S491</f>
        <v>24500000</v>
      </c>
      <c r="Y491" s="19">
        <f t="shared" si="300"/>
        <v>24500000</v>
      </c>
      <c r="Z491" s="155">
        <f t="shared" si="300"/>
        <v>24500000</v>
      </c>
      <c r="AA491" s="897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  <c r="CT491" s="44"/>
      <c r="CU491" s="44"/>
      <c r="CV491" s="44"/>
      <c r="CW491" s="44"/>
      <c r="CX491" s="44"/>
      <c r="CY491" s="44"/>
      <c r="CZ491" s="44"/>
      <c r="DA491" s="44"/>
      <c r="DB491" s="44"/>
      <c r="DC491" s="44"/>
      <c r="DD491" s="44"/>
      <c r="DE491" s="44"/>
      <c r="DF491" s="44"/>
      <c r="DG491" s="44"/>
      <c r="DH491" s="44"/>
      <c r="DI491" s="44"/>
      <c r="DJ491" s="44"/>
      <c r="DK491" s="44"/>
      <c r="DL491" s="44"/>
      <c r="DM491" s="44"/>
      <c r="DN491" s="44"/>
      <c r="DO491" s="44"/>
      <c r="DP491" s="44"/>
      <c r="DQ491" s="44"/>
      <c r="DR491" s="44"/>
      <c r="DS491" s="44"/>
      <c r="DT491" s="44"/>
      <c r="DU491" s="44"/>
      <c r="DV491" s="44"/>
      <c r="DW491" s="44"/>
      <c r="DX491" s="44"/>
      <c r="DY491" s="44"/>
      <c r="DZ491" s="44"/>
      <c r="EA491" s="44"/>
      <c r="EB491" s="44"/>
      <c r="EC491" s="44"/>
      <c r="ED491" s="44"/>
      <c r="EE491" s="44"/>
      <c r="EF491" s="44"/>
      <c r="EG491" s="44"/>
      <c r="EH491" s="44"/>
      <c r="EI491" s="44"/>
      <c r="EJ491" s="44"/>
      <c r="EK491" s="44"/>
      <c r="EL491" s="44"/>
      <c r="EM491" s="44"/>
      <c r="EN491" s="44"/>
      <c r="EO491" s="44"/>
      <c r="EP491" s="44"/>
      <c r="EQ491" s="44"/>
      <c r="ER491" s="44"/>
      <c r="ES491" s="44"/>
      <c r="ET491" s="44"/>
      <c r="EU491" s="44"/>
      <c r="EV491" s="44"/>
      <c r="EW491" s="44"/>
      <c r="EX491" s="44"/>
      <c r="EY491" s="44"/>
      <c r="EZ491" s="44"/>
      <c r="FA491" s="44"/>
      <c r="FB491" s="44"/>
      <c r="FC491" s="44"/>
      <c r="FD491" s="44"/>
      <c r="FE491" s="44"/>
      <c r="FF491" s="44"/>
      <c r="FG491" s="44"/>
      <c r="FH491" s="44"/>
      <c r="FI491" s="44"/>
      <c r="FJ491" s="44"/>
      <c r="FK491" s="44"/>
      <c r="FL491" s="44"/>
      <c r="FM491" s="44"/>
      <c r="FN491" s="44"/>
      <c r="FO491" s="44"/>
      <c r="FP491" s="44"/>
      <c r="FQ491" s="44"/>
      <c r="FR491" s="44"/>
      <c r="FS491" s="44"/>
      <c r="FT491" s="44"/>
      <c r="FU491" s="44"/>
      <c r="FV491" s="44"/>
      <c r="FW491" s="44"/>
      <c r="FX491" s="44"/>
      <c r="FY491" s="44"/>
      <c r="FZ491" s="44"/>
      <c r="GA491" s="44"/>
      <c r="GB491" s="44"/>
      <c r="GC491" s="44"/>
      <c r="GD491" s="44"/>
      <c r="GE491" s="44"/>
      <c r="GF491" s="44"/>
      <c r="GG491" s="44"/>
      <c r="GH491" s="44"/>
      <c r="GI491" s="44"/>
      <c r="GJ491" s="44"/>
      <c r="GK491" s="44"/>
      <c r="GL491" s="44"/>
      <c r="GM491" s="44"/>
      <c r="GN491" s="44"/>
      <c r="GO491" s="44"/>
      <c r="GP491" s="44"/>
      <c r="GQ491" s="44"/>
      <c r="GR491" s="44"/>
      <c r="GS491" s="44"/>
      <c r="GT491" s="44"/>
      <c r="GU491" s="44"/>
      <c r="GV491" s="44"/>
      <c r="GW491" s="44"/>
      <c r="GX491" s="44"/>
      <c r="GY491" s="44"/>
      <c r="GZ491" s="44"/>
      <c r="HA491" s="44"/>
      <c r="HB491" s="44"/>
      <c r="HC491" s="44"/>
      <c r="HD491" s="44"/>
      <c r="HE491" s="44"/>
      <c r="HF491" s="44"/>
      <c r="HG491" s="44"/>
      <c r="HH491" s="44"/>
      <c r="HI491" s="44"/>
      <c r="HJ491" s="44"/>
      <c r="HK491" s="44"/>
      <c r="HL491" s="44"/>
      <c r="HM491" s="44"/>
      <c r="HN491" s="44"/>
      <c r="HO491" s="44"/>
      <c r="HP491" s="44"/>
      <c r="HQ491" s="44"/>
      <c r="HR491" s="44"/>
      <c r="HS491" s="44"/>
      <c r="HT491" s="44"/>
      <c r="HU491" s="44"/>
      <c r="HV491" s="44"/>
      <c r="HW491" s="44"/>
      <c r="HX491" s="44"/>
      <c r="HY491" s="44"/>
      <c r="HZ491" s="44"/>
      <c r="IA491" s="44"/>
      <c r="IB491" s="44"/>
      <c r="IC491" s="44"/>
      <c r="ID491" s="44"/>
      <c r="IE491" s="44"/>
      <c r="IF491" s="44"/>
      <c r="IG491" s="44"/>
      <c r="IH491" s="44"/>
      <c r="II491" s="44"/>
      <c r="IJ491" s="44"/>
      <c r="IK491" s="44"/>
      <c r="IL491" s="44"/>
      <c r="IM491" s="44"/>
      <c r="IN491" s="44"/>
      <c r="IO491" s="44"/>
      <c r="IP491" s="44"/>
      <c r="IQ491" s="44"/>
      <c r="IR491" s="44"/>
      <c r="IS491" s="44"/>
      <c r="IT491" s="44"/>
      <c r="IU491" s="44"/>
      <c r="IV491" s="44"/>
      <c r="IW491" s="44"/>
      <c r="IX491" s="44"/>
      <c r="IY491" s="44"/>
      <c r="IZ491" s="44"/>
      <c r="JA491" s="44"/>
      <c r="JB491" s="44"/>
      <c r="JC491" s="44"/>
      <c r="JD491" s="44"/>
      <c r="JE491" s="44"/>
      <c r="JF491" s="44"/>
      <c r="JG491" s="44"/>
      <c r="JH491" s="44"/>
      <c r="JI491" s="44"/>
      <c r="JJ491" s="44"/>
      <c r="JK491" s="44"/>
      <c r="JL491" s="44"/>
      <c r="JM491" s="44"/>
      <c r="JN491" s="44"/>
      <c r="JO491" s="44"/>
      <c r="JP491" s="44"/>
      <c r="JQ491" s="44"/>
      <c r="JR491" s="44"/>
      <c r="JS491" s="44"/>
      <c r="JT491" s="44"/>
      <c r="JU491" s="44"/>
      <c r="JV491" s="44"/>
      <c r="JW491" s="44"/>
      <c r="JX491" s="44"/>
      <c r="JY491" s="44"/>
      <c r="JZ491" s="44"/>
      <c r="KA491" s="44"/>
      <c r="KB491" s="44"/>
      <c r="KC491" s="44"/>
      <c r="KD491" s="44"/>
      <c r="KE491" s="44"/>
      <c r="KF491" s="44"/>
      <c r="KG491" s="44"/>
      <c r="KH491" s="44"/>
      <c r="KI491" s="44"/>
      <c r="KJ491" s="44"/>
      <c r="KK491" s="44"/>
      <c r="KL491" s="44"/>
      <c r="KM491" s="44"/>
      <c r="KN491" s="44"/>
      <c r="KO491" s="44"/>
      <c r="KP491" s="44"/>
      <c r="KQ491" s="44"/>
      <c r="KR491" s="44"/>
      <c r="KS491" s="44"/>
      <c r="KT491" s="44"/>
      <c r="KU491" s="44"/>
      <c r="KV491" s="44"/>
      <c r="KW491" s="44"/>
      <c r="KX491" s="44"/>
      <c r="KY491" s="44"/>
      <c r="KZ491" s="44"/>
      <c r="LA491" s="44"/>
      <c r="LB491" s="44"/>
      <c r="LC491" s="44"/>
      <c r="LD491" s="44"/>
      <c r="LE491" s="44"/>
      <c r="LF491" s="44"/>
      <c r="LG491" s="44"/>
      <c r="LH491" s="44"/>
      <c r="LI491" s="44"/>
      <c r="LJ491" s="44"/>
      <c r="LK491" s="44"/>
      <c r="LL491" s="44"/>
      <c r="LM491" s="44"/>
      <c r="LN491" s="44"/>
      <c r="LO491" s="44"/>
      <c r="LP491" s="44"/>
      <c r="LQ491" s="44"/>
      <c r="LR491" s="44"/>
      <c r="LS491" s="44"/>
      <c r="LT491" s="44"/>
      <c r="LU491" s="44"/>
      <c r="LV491" s="44"/>
      <c r="LW491" s="44"/>
      <c r="LX491" s="44"/>
      <c r="LY491" s="44"/>
      <c r="LZ491" s="44"/>
      <c r="MA491" s="44"/>
      <c r="MB491" s="44"/>
      <c r="MC491" s="44"/>
      <c r="MD491" s="44"/>
      <c r="ME491" s="44"/>
      <c r="MF491" s="44"/>
      <c r="MG491" s="44"/>
      <c r="MH491" s="44"/>
      <c r="MI491" s="44"/>
      <c r="MJ491" s="44"/>
      <c r="MK491" s="44"/>
      <c r="ML491" s="44"/>
      <c r="MM491" s="44"/>
      <c r="MN491" s="44"/>
      <c r="MO491" s="44"/>
      <c r="MP491" s="44"/>
      <c r="MQ491" s="44"/>
      <c r="MR491" s="44"/>
      <c r="MS491" s="44"/>
      <c r="MT491" s="44"/>
      <c r="MU491" s="44"/>
      <c r="MV491" s="44"/>
      <c r="MW491" s="44"/>
      <c r="MX491" s="44"/>
      <c r="MY491" s="44"/>
      <c r="MZ491" s="44"/>
      <c r="NA491" s="44"/>
      <c r="NB491" s="44"/>
      <c r="NC491" s="44"/>
      <c r="ND491" s="44"/>
      <c r="NE491" s="44"/>
      <c r="NF491" s="44"/>
      <c r="NG491" s="44"/>
      <c r="NH491" s="44"/>
      <c r="NI491" s="44"/>
      <c r="NJ491" s="44"/>
      <c r="NK491" s="44"/>
      <c r="NL491" s="44"/>
      <c r="NM491" s="44"/>
      <c r="NN491" s="44"/>
      <c r="NO491" s="44"/>
      <c r="NP491" s="44"/>
      <c r="NQ491" s="44"/>
      <c r="NR491" s="44"/>
      <c r="NS491" s="44"/>
      <c r="NT491" s="44"/>
      <c r="NU491" s="44"/>
      <c r="NV491" s="44"/>
      <c r="NW491" s="44"/>
      <c r="NX491" s="44"/>
      <c r="NY491" s="44"/>
      <c r="NZ491" s="44"/>
      <c r="OA491" s="44"/>
      <c r="OB491" s="44"/>
      <c r="OC491" s="44"/>
      <c r="OD491" s="44"/>
      <c r="OE491" s="44"/>
      <c r="OF491" s="44"/>
      <c r="OG491" s="44"/>
      <c r="OH491" s="44"/>
      <c r="OI491" s="44"/>
      <c r="OJ491" s="44"/>
      <c r="OK491" s="44"/>
      <c r="OL491" s="44"/>
      <c r="OM491" s="44"/>
      <c r="ON491" s="44"/>
      <c r="OO491" s="44"/>
      <c r="OP491" s="44"/>
      <c r="OQ491" s="44"/>
      <c r="OR491" s="44"/>
      <c r="OS491" s="44"/>
      <c r="OT491" s="44"/>
      <c r="OU491" s="44"/>
      <c r="OV491" s="44"/>
      <c r="OW491" s="44"/>
      <c r="OX491" s="44"/>
      <c r="OY491" s="44"/>
      <c r="OZ491" s="44"/>
      <c r="PA491" s="44"/>
      <c r="PB491" s="44"/>
      <c r="PC491" s="44"/>
      <c r="PD491" s="44"/>
      <c r="PE491" s="44"/>
      <c r="PF491" s="44"/>
      <c r="PG491" s="44"/>
      <c r="PH491" s="44"/>
      <c r="PI491" s="44"/>
      <c r="PJ491" s="44"/>
      <c r="PK491" s="44"/>
      <c r="PL491" s="44"/>
      <c r="PM491" s="44"/>
      <c r="PN491" s="44"/>
      <c r="PO491" s="44"/>
      <c r="PP491" s="44"/>
      <c r="PQ491" s="44"/>
      <c r="PR491" s="44"/>
      <c r="PS491" s="44"/>
      <c r="PT491" s="44"/>
      <c r="PU491" s="44"/>
      <c r="PV491" s="44"/>
      <c r="PW491" s="44"/>
      <c r="PX491" s="44"/>
      <c r="PY491" s="44"/>
      <c r="PZ491" s="44"/>
      <c r="QA491" s="44"/>
      <c r="QB491" s="44"/>
      <c r="QC491" s="44"/>
      <c r="QD491" s="44"/>
      <c r="QE491" s="44"/>
      <c r="QF491" s="44"/>
      <c r="QG491" s="44"/>
      <c r="QH491" s="44"/>
      <c r="QI491" s="44"/>
      <c r="QJ491" s="44"/>
      <c r="QK491" s="44"/>
      <c r="QL491" s="44"/>
      <c r="QM491" s="44"/>
      <c r="QN491" s="44"/>
      <c r="QO491" s="44"/>
      <c r="QP491" s="44"/>
      <c r="QQ491" s="44"/>
      <c r="QR491" s="44"/>
      <c r="QS491" s="44"/>
      <c r="QT491" s="44"/>
      <c r="QU491" s="44"/>
      <c r="QV491" s="44"/>
      <c r="QW491" s="44"/>
      <c r="QX491" s="44"/>
      <c r="QY491" s="44"/>
      <c r="QZ491" s="44"/>
      <c r="RA491" s="44"/>
      <c r="RB491" s="44"/>
      <c r="RC491" s="44"/>
      <c r="RD491" s="44"/>
      <c r="RE491" s="44"/>
      <c r="RF491" s="44"/>
      <c r="RG491" s="44"/>
      <c r="RH491" s="44"/>
      <c r="RI491" s="44"/>
      <c r="RJ491" s="44"/>
      <c r="RK491" s="44"/>
      <c r="RL491" s="44"/>
      <c r="RM491" s="44"/>
      <c r="RN491" s="44"/>
      <c r="RO491" s="44"/>
      <c r="RP491" s="44"/>
      <c r="RQ491" s="44"/>
      <c r="RR491" s="44"/>
      <c r="RS491" s="44"/>
      <c r="RT491" s="44"/>
      <c r="RU491" s="44"/>
      <c r="RV491" s="44"/>
      <c r="RW491" s="44"/>
      <c r="RX491" s="44"/>
      <c r="RY491" s="44"/>
      <c r="RZ491" s="44"/>
      <c r="SA491" s="44"/>
      <c r="SB491" s="44"/>
      <c r="SC491" s="44"/>
      <c r="SD491" s="44"/>
      <c r="SE491" s="44"/>
      <c r="SF491" s="44"/>
      <c r="SG491" s="44"/>
      <c r="SH491" s="44"/>
      <c r="SI491" s="44"/>
      <c r="SJ491" s="44"/>
      <c r="SK491" s="44"/>
      <c r="SL491" s="44"/>
      <c r="SM491" s="44"/>
      <c r="SN491" s="44"/>
      <c r="SO491" s="44"/>
      <c r="SP491" s="44"/>
      <c r="SQ491" s="44"/>
      <c r="SR491" s="44"/>
      <c r="SS491" s="44"/>
      <c r="ST491" s="44"/>
      <c r="SU491" s="44"/>
      <c r="SV491" s="44"/>
      <c r="SW491" s="44"/>
      <c r="SX491" s="44"/>
      <c r="SY491" s="44"/>
      <c r="SZ491" s="44"/>
      <c r="TA491" s="44"/>
      <c r="TB491" s="44"/>
      <c r="TC491" s="44"/>
      <c r="TD491" s="44"/>
      <c r="TE491" s="44"/>
      <c r="TF491" s="44"/>
      <c r="TG491" s="44"/>
      <c r="TH491" s="44"/>
      <c r="TI491" s="44"/>
      <c r="TJ491" s="44"/>
      <c r="TK491" s="44"/>
      <c r="TL491" s="44"/>
      <c r="TM491" s="44"/>
      <c r="TN491" s="44"/>
      <c r="TO491" s="44"/>
      <c r="TP491" s="44"/>
      <c r="TQ491" s="44"/>
      <c r="TR491" s="44"/>
      <c r="TS491" s="44"/>
      <c r="TT491" s="44"/>
      <c r="TU491" s="44"/>
      <c r="TV491" s="44"/>
      <c r="TW491" s="44"/>
      <c r="TX491" s="44"/>
      <c r="TY491" s="44"/>
      <c r="TZ491" s="44"/>
      <c r="UA491" s="44"/>
      <c r="UB491" s="44"/>
      <c r="UC491" s="44"/>
      <c r="UD491" s="44"/>
      <c r="UE491" s="44"/>
      <c r="UF491" s="44"/>
      <c r="UG491" s="44"/>
      <c r="UH491" s="44"/>
      <c r="UI491" s="44"/>
      <c r="UJ491" s="44"/>
      <c r="UK491" s="44"/>
      <c r="UL491" s="44"/>
      <c r="UM491" s="44"/>
      <c r="UN491" s="44"/>
      <c r="UO491" s="44"/>
      <c r="UP491" s="44"/>
      <c r="UQ491" s="44"/>
      <c r="UR491" s="44"/>
      <c r="US491" s="44"/>
      <c r="UT491" s="44"/>
      <c r="UU491" s="44"/>
      <c r="UV491" s="44"/>
      <c r="UW491" s="44"/>
      <c r="UX491" s="44"/>
      <c r="UY491" s="44"/>
      <c r="UZ491" s="44"/>
      <c r="VA491" s="44"/>
      <c r="VB491" s="44"/>
      <c r="VC491" s="44"/>
      <c r="VD491" s="44"/>
      <c r="VE491" s="44"/>
      <c r="VF491" s="44"/>
      <c r="VG491" s="44"/>
      <c r="VH491" s="44"/>
      <c r="VI491" s="44"/>
      <c r="VJ491" s="44"/>
      <c r="VK491" s="44"/>
      <c r="VL491" s="44"/>
      <c r="VM491" s="44"/>
      <c r="VN491" s="44"/>
      <c r="VO491" s="44"/>
      <c r="VP491" s="44"/>
      <c r="VQ491" s="44"/>
      <c r="VR491" s="44"/>
      <c r="VS491" s="44"/>
      <c r="VT491" s="44"/>
      <c r="VU491" s="44"/>
      <c r="VV491" s="44"/>
      <c r="VW491" s="44"/>
      <c r="VX491" s="44"/>
      <c r="VY491" s="44"/>
      <c r="VZ491" s="44"/>
      <c r="WA491" s="44"/>
      <c r="WB491" s="44"/>
      <c r="WC491" s="44"/>
      <c r="WD491" s="44"/>
      <c r="WE491" s="44"/>
      <c r="WF491" s="44"/>
      <c r="WG491" s="44"/>
      <c r="WH491" s="44"/>
      <c r="WI491" s="44"/>
      <c r="WJ491" s="44"/>
      <c r="WK491" s="44"/>
      <c r="WL491" s="44"/>
      <c r="WM491" s="44"/>
      <c r="WN491" s="44"/>
      <c r="WO491" s="44"/>
      <c r="WP491" s="44"/>
      <c r="WQ491" s="44"/>
      <c r="WR491" s="44"/>
      <c r="WS491" s="44"/>
      <c r="WT491" s="44"/>
      <c r="WU491" s="44"/>
      <c r="WV491" s="44"/>
      <c r="WW491" s="44"/>
      <c r="WX491" s="44"/>
      <c r="WY491" s="44"/>
      <c r="WZ491" s="44"/>
      <c r="XA491" s="44"/>
      <c r="XB491" s="44"/>
      <c r="XC491" s="44"/>
      <c r="XD491" s="44"/>
      <c r="XE491" s="44"/>
      <c r="XF491" s="44"/>
      <c r="XG491" s="44"/>
      <c r="XH491" s="44"/>
      <c r="XI491" s="44"/>
      <c r="XJ491" s="44"/>
      <c r="XK491" s="44"/>
      <c r="XL491" s="44"/>
      <c r="XM491" s="44"/>
      <c r="XN491" s="44"/>
      <c r="XO491" s="44"/>
      <c r="XP491" s="44"/>
      <c r="XQ491" s="44"/>
      <c r="XR491" s="44"/>
      <c r="XS491" s="44"/>
      <c r="XT491" s="44"/>
      <c r="XU491" s="44"/>
      <c r="XV491" s="44"/>
      <c r="XW491" s="44"/>
      <c r="XX491" s="44"/>
      <c r="XY491" s="44"/>
      <c r="XZ491" s="44"/>
      <c r="YA491" s="44"/>
      <c r="YB491" s="44"/>
      <c r="YC491" s="44"/>
      <c r="YD491" s="44"/>
      <c r="YE491" s="44"/>
      <c r="YF491" s="44"/>
      <c r="YG491" s="44"/>
      <c r="YH491" s="44"/>
      <c r="YI491" s="44"/>
      <c r="YJ491" s="44"/>
      <c r="YK491" s="44"/>
      <c r="YL491" s="44"/>
      <c r="YM491" s="44"/>
      <c r="YN491" s="44"/>
      <c r="YO491" s="44"/>
      <c r="YP491" s="44"/>
      <c r="YQ491" s="44"/>
      <c r="YR491" s="44"/>
      <c r="YS491" s="44"/>
      <c r="YT491" s="44"/>
      <c r="YU491" s="44"/>
      <c r="YV491" s="44"/>
      <c r="YW491" s="44"/>
      <c r="YX491" s="44"/>
      <c r="YY491" s="44"/>
      <c r="YZ491" s="44"/>
      <c r="ZA491" s="44"/>
      <c r="ZB491" s="44"/>
      <c r="ZC491" s="44"/>
      <c r="ZD491" s="44"/>
      <c r="ZE491" s="44"/>
      <c r="ZF491" s="44"/>
      <c r="ZG491" s="44"/>
      <c r="ZH491" s="44"/>
      <c r="ZI491" s="44"/>
      <c r="ZJ491" s="44"/>
      <c r="ZK491" s="44"/>
      <c r="ZL491" s="44"/>
      <c r="ZM491" s="44"/>
      <c r="ZN491" s="44"/>
      <c r="ZO491" s="44"/>
      <c r="ZP491" s="44"/>
      <c r="ZQ491" s="44"/>
      <c r="ZR491" s="44"/>
      <c r="ZS491" s="44"/>
      <c r="ZT491" s="44"/>
      <c r="ZU491" s="44"/>
      <c r="ZV491" s="44"/>
      <c r="ZW491" s="44"/>
      <c r="ZX491" s="44"/>
      <c r="ZY491" s="44"/>
      <c r="ZZ491" s="44"/>
      <c r="AAA491" s="44"/>
      <c r="AAB491" s="44"/>
      <c r="AAC491" s="44"/>
      <c r="AAD491" s="44"/>
      <c r="AAE491" s="44"/>
      <c r="AAF491" s="44"/>
      <c r="AAG491" s="44"/>
      <c r="AAH491" s="44"/>
      <c r="AAI491" s="44"/>
      <c r="AAJ491" s="44"/>
      <c r="AAK491" s="44"/>
      <c r="AAL491" s="44"/>
      <c r="AAM491" s="44"/>
      <c r="AAN491" s="44"/>
      <c r="AAO491" s="44"/>
      <c r="AAP491" s="44"/>
      <c r="AAQ491" s="44"/>
      <c r="AAR491" s="44"/>
      <c r="AAS491" s="44"/>
      <c r="AAT491" s="44"/>
      <c r="AAU491" s="44"/>
      <c r="AAV491" s="44"/>
      <c r="AAW491" s="44"/>
      <c r="AAX491" s="44"/>
      <c r="AAY491" s="44"/>
      <c r="AAZ491" s="44"/>
      <c r="ABA491" s="44"/>
      <c r="ABB491" s="44"/>
      <c r="ABC491" s="44"/>
      <c r="ABD491" s="44"/>
      <c r="ABE491" s="44"/>
      <c r="ABF491" s="44"/>
      <c r="ABG491" s="44"/>
      <c r="ABH491" s="44"/>
      <c r="ABI491" s="44"/>
      <c r="ABJ491" s="44"/>
      <c r="ABK491" s="44"/>
      <c r="ABL491" s="44"/>
      <c r="ABM491" s="44"/>
      <c r="ABN491" s="44"/>
      <c r="ABO491" s="44"/>
      <c r="ABP491" s="44"/>
      <c r="ABQ491" s="44"/>
      <c r="ABR491" s="44"/>
      <c r="ABS491" s="44"/>
      <c r="ABT491" s="44"/>
      <c r="ABU491" s="44"/>
      <c r="ABV491" s="44"/>
      <c r="ABW491" s="44"/>
      <c r="ABX491" s="44"/>
      <c r="ABY491" s="44"/>
      <c r="ABZ491" s="44"/>
      <c r="ACA491" s="44"/>
      <c r="ACB491" s="44"/>
      <c r="ACC491" s="44"/>
      <c r="ACD491" s="44"/>
      <c r="ACE491" s="44"/>
      <c r="ACF491" s="44"/>
      <c r="ACG491" s="44"/>
      <c r="ACH491" s="44"/>
      <c r="ACI491" s="44"/>
      <c r="ACJ491" s="44"/>
      <c r="ACK491" s="44"/>
      <c r="ACL491" s="44"/>
      <c r="ACM491" s="44"/>
      <c r="ACN491" s="44"/>
      <c r="ACO491" s="44"/>
      <c r="ACP491" s="44"/>
      <c r="ACQ491" s="44"/>
      <c r="ACR491" s="44"/>
      <c r="ACS491" s="44"/>
      <c r="ACT491" s="44"/>
      <c r="ACU491" s="44"/>
      <c r="ACV491" s="44"/>
      <c r="ACW491" s="44"/>
      <c r="ACX491" s="44"/>
      <c r="ACY491" s="44"/>
      <c r="ACZ491" s="44"/>
      <c r="ADA491" s="44"/>
      <c r="ADB491" s="44"/>
      <c r="ADC491" s="44"/>
      <c r="ADD491" s="44"/>
      <c r="ADE491" s="44"/>
      <c r="ADF491" s="44"/>
      <c r="ADG491" s="44"/>
      <c r="ADH491" s="44"/>
      <c r="ADI491" s="44"/>
      <c r="ADJ491" s="44"/>
      <c r="ADK491" s="44"/>
      <c r="ADL491" s="44"/>
      <c r="ADM491" s="44"/>
      <c r="ADN491" s="44"/>
      <c r="ADO491" s="44"/>
      <c r="ADP491" s="44"/>
      <c r="ADQ491" s="44"/>
      <c r="ADR491" s="44"/>
      <c r="ADS491" s="44"/>
      <c r="ADT491" s="44"/>
      <c r="ADU491" s="44"/>
      <c r="ADV491" s="44"/>
      <c r="ADW491" s="44"/>
      <c r="ADX491" s="44"/>
      <c r="ADY491" s="44"/>
      <c r="ADZ491" s="44"/>
      <c r="AEA491" s="44"/>
      <c r="AEB491" s="44"/>
      <c r="AEC491" s="44"/>
      <c r="AED491" s="44"/>
      <c r="AEE491" s="44"/>
      <c r="AEF491" s="44"/>
      <c r="AEG491" s="44"/>
      <c r="AEH491" s="44"/>
      <c r="AEI491" s="44"/>
      <c r="AEJ491" s="44"/>
      <c r="AEK491" s="44"/>
      <c r="AEL491" s="44"/>
      <c r="AEM491" s="44"/>
      <c r="AEN491" s="44"/>
      <c r="AEO491" s="44"/>
      <c r="AEP491" s="44"/>
      <c r="AEQ491" s="44"/>
      <c r="AER491" s="44"/>
      <c r="AES491" s="44"/>
      <c r="AET491" s="44"/>
      <c r="AEU491" s="44"/>
      <c r="AEV491" s="44"/>
      <c r="AEW491" s="44"/>
      <c r="AEX491" s="44"/>
      <c r="AEY491" s="44"/>
      <c r="AEZ491" s="44"/>
      <c r="AFA491" s="44"/>
      <c r="AFB491" s="44"/>
      <c r="AFC491" s="44"/>
      <c r="AFD491" s="44"/>
      <c r="AFE491" s="44"/>
      <c r="AFF491" s="44"/>
      <c r="AFG491" s="44"/>
      <c r="AFH491" s="44"/>
      <c r="AFI491" s="44"/>
      <c r="AFJ491" s="44"/>
      <c r="AFK491" s="44"/>
      <c r="AFL491" s="44"/>
      <c r="AFM491" s="44"/>
      <c r="AFN491" s="44"/>
      <c r="AFO491" s="44"/>
      <c r="AFP491" s="44"/>
      <c r="AFQ491" s="44"/>
      <c r="AFR491" s="44"/>
      <c r="AFS491" s="44"/>
      <c r="AFT491" s="44"/>
      <c r="AFU491" s="44"/>
      <c r="AFV491" s="44"/>
      <c r="AFW491" s="44"/>
      <c r="AFX491" s="44"/>
      <c r="AFY491" s="44"/>
      <c r="AFZ491" s="44"/>
      <c r="AGA491" s="44"/>
      <c r="AGB491" s="44"/>
      <c r="AGC491" s="44"/>
      <c r="AGD491" s="44"/>
      <c r="AGE491" s="44"/>
      <c r="AGF491" s="44"/>
      <c r="AGG491" s="44"/>
      <c r="AGH491" s="44"/>
      <c r="AGI491" s="44"/>
      <c r="AGJ491" s="44"/>
      <c r="AGK491" s="44"/>
      <c r="AGL491" s="44"/>
      <c r="AGM491" s="44"/>
      <c r="AGN491" s="44"/>
      <c r="AGO491" s="44"/>
      <c r="AGP491" s="44"/>
      <c r="AGQ491" s="44"/>
      <c r="AGR491" s="44"/>
      <c r="AGS491" s="44"/>
      <c r="AGT491" s="44"/>
      <c r="AGU491" s="44"/>
      <c r="AGV491" s="44"/>
      <c r="AGW491" s="44"/>
      <c r="AGX491" s="44"/>
      <c r="AGY491" s="44"/>
      <c r="AGZ491" s="44"/>
      <c r="AHA491" s="44"/>
      <c r="AHB491" s="44"/>
      <c r="AHC491" s="44"/>
      <c r="AHD491" s="44"/>
      <c r="AHE491" s="44"/>
      <c r="AHF491" s="44"/>
      <c r="AHG491" s="44"/>
      <c r="AHH491" s="44"/>
      <c r="AHI491" s="44"/>
      <c r="AHJ491" s="44"/>
      <c r="AHK491" s="44"/>
      <c r="AHL491" s="44"/>
      <c r="AHM491" s="44"/>
      <c r="AHN491" s="44"/>
      <c r="AHO491" s="44"/>
      <c r="AHP491" s="44"/>
      <c r="AHQ491" s="44"/>
      <c r="AHR491" s="44"/>
      <c r="AHS491" s="44"/>
      <c r="AHT491" s="44"/>
      <c r="AHU491" s="44"/>
      <c r="AHV491" s="44"/>
      <c r="AHW491" s="44"/>
      <c r="AHX491" s="44"/>
      <c r="AHY491" s="44"/>
      <c r="AHZ491" s="44"/>
      <c r="AIA491" s="44"/>
      <c r="AIB491" s="44"/>
      <c r="AIC491" s="44"/>
      <c r="AID491" s="44"/>
      <c r="AIE491" s="44"/>
      <c r="AIF491" s="44"/>
      <c r="AIG491" s="44"/>
      <c r="AIH491" s="44"/>
      <c r="AII491" s="44"/>
      <c r="AIJ491" s="44"/>
      <c r="AIK491" s="44"/>
      <c r="AIL491" s="44"/>
      <c r="AIM491" s="44"/>
      <c r="AIN491" s="44"/>
      <c r="AIO491" s="44"/>
      <c r="AIP491" s="44"/>
      <c r="AIQ491" s="44"/>
      <c r="AIR491" s="44"/>
      <c r="AIS491" s="44"/>
      <c r="AIT491" s="44"/>
      <c r="AIU491" s="44"/>
      <c r="AIV491" s="44"/>
      <c r="AIW491" s="44"/>
      <c r="AIX491" s="44"/>
      <c r="AIY491" s="44"/>
      <c r="AIZ491" s="44"/>
      <c r="AJA491" s="44"/>
      <c r="AJB491" s="44"/>
      <c r="AJC491" s="44"/>
      <c r="AJD491" s="44"/>
      <c r="AJE491" s="44"/>
      <c r="AJF491" s="44"/>
      <c r="AJG491" s="44"/>
      <c r="AJH491" s="44"/>
      <c r="AJI491" s="44"/>
      <c r="AJJ491" s="44"/>
      <c r="AJK491" s="44"/>
      <c r="AJL491" s="44"/>
      <c r="AJM491" s="44"/>
      <c r="AJN491" s="44"/>
      <c r="AJO491" s="44"/>
      <c r="AJP491" s="44"/>
      <c r="AJQ491" s="44"/>
      <c r="AJR491" s="44"/>
      <c r="AJS491" s="44"/>
      <c r="AJT491" s="44"/>
      <c r="AJU491" s="44"/>
      <c r="AJV491" s="44"/>
      <c r="AJW491" s="44"/>
      <c r="AJX491" s="44"/>
      <c r="AJY491" s="44"/>
      <c r="AJZ491" s="44"/>
      <c r="AKA491" s="44"/>
      <c r="AKB491" s="44"/>
      <c r="AKC491" s="44"/>
      <c r="AKD491" s="44"/>
      <c r="AKE491" s="44"/>
      <c r="AKF491" s="44"/>
      <c r="AKG491" s="44"/>
      <c r="AKH491" s="44"/>
      <c r="AKI491" s="44"/>
      <c r="AKJ491" s="44"/>
      <c r="AKK491" s="44"/>
      <c r="AKL491" s="44"/>
      <c r="AKM491" s="44"/>
      <c r="AKN491" s="44"/>
      <c r="AKO491" s="44"/>
      <c r="AKP491" s="44"/>
      <c r="AKQ491" s="44"/>
      <c r="AKR491" s="44"/>
      <c r="AKS491" s="44"/>
      <c r="AKT491" s="44"/>
      <c r="AKU491" s="44"/>
      <c r="AKV491" s="44"/>
      <c r="AKW491" s="44"/>
      <c r="AKX491" s="44"/>
      <c r="AKY491" s="44"/>
      <c r="AKZ491" s="44"/>
      <c r="ALA491" s="44"/>
      <c r="ALB491" s="44"/>
      <c r="ALC491" s="44"/>
      <c r="ALD491" s="44"/>
      <c r="ALE491" s="44"/>
      <c r="ALF491" s="44"/>
      <c r="ALG491" s="44"/>
      <c r="ALH491" s="44"/>
      <c r="ALI491" s="44"/>
      <c r="ALJ491" s="44"/>
      <c r="ALK491" s="44"/>
      <c r="ALL491" s="44"/>
      <c r="ALM491" s="44"/>
      <c r="ALN491" s="44"/>
      <c r="ALO491" s="44"/>
      <c r="ALP491" s="44"/>
      <c r="ALQ491" s="44"/>
      <c r="ALR491" s="44"/>
      <c r="ALS491" s="44"/>
      <c r="ALT491" s="44"/>
      <c r="ALU491" s="44"/>
      <c r="ALV491" s="44"/>
      <c r="ALW491" s="44"/>
      <c r="ALX491" s="44"/>
      <c r="ALY491" s="44"/>
      <c r="ALZ491" s="44"/>
      <c r="AMA491" s="44"/>
      <c r="AMB491" s="44"/>
      <c r="AMC491" s="44"/>
      <c r="AMD491" s="44"/>
      <c r="AME491" s="44"/>
      <c r="AMF491" s="44"/>
      <c r="AMG491" s="44"/>
      <c r="AMH491" s="44"/>
      <c r="AMI491" s="44"/>
      <c r="AMJ491" s="44"/>
      <c r="AMK491" s="44"/>
      <c r="AML491" s="44"/>
      <c r="AMM491" s="44"/>
      <c r="AMN491" s="44"/>
      <c r="AMO491" s="44"/>
      <c r="AMP491" s="44"/>
      <c r="AMQ491" s="44"/>
      <c r="AMR491" s="44"/>
      <c r="AMS491" s="44"/>
      <c r="AMT491" s="44"/>
      <c r="AMU491" s="44"/>
      <c r="AMV491" s="44"/>
      <c r="AMW491" s="44"/>
      <c r="AMX491" s="44"/>
      <c r="AMY491" s="44"/>
      <c r="AMZ491" s="44"/>
      <c r="ANA491" s="44"/>
      <c r="ANB491" s="44"/>
      <c r="ANC491" s="44"/>
      <c r="AND491" s="44"/>
      <c r="ANE491" s="44"/>
      <c r="ANF491" s="44"/>
      <c r="ANG491" s="44"/>
      <c r="ANH491" s="44"/>
      <c r="ANI491" s="44"/>
      <c r="ANJ491" s="44"/>
      <c r="ANK491" s="44"/>
      <c r="ANL491" s="44"/>
      <c r="ANM491" s="44"/>
      <c r="ANN491" s="44"/>
      <c r="ANO491" s="44"/>
      <c r="ANP491" s="44"/>
      <c r="ANQ491" s="44"/>
      <c r="ANR491" s="44"/>
      <c r="ANS491" s="44"/>
      <c r="ANT491" s="44"/>
      <c r="ANU491" s="44"/>
      <c r="ANV491" s="44"/>
      <c r="ANW491" s="44"/>
      <c r="ANX491" s="44"/>
      <c r="ANY491" s="44"/>
      <c r="ANZ491" s="44"/>
      <c r="AOA491" s="44"/>
      <c r="AOB491" s="44"/>
      <c r="AOC491" s="44"/>
      <c r="AOD491" s="44"/>
      <c r="AOE491" s="44"/>
      <c r="AOF491" s="44"/>
      <c r="AOG491" s="44"/>
      <c r="AOH491" s="44"/>
      <c r="AOI491" s="44"/>
      <c r="AOJ491" s="44"/>
      <c r="AOK491" s="44"/>
      <c r="AOL491" s="44"/>
      <c r="AOM491" s="44"/>
      <c r="AON491" s="44"/>
      <c r="AOO491" s="44"/>
      <c r="AOP491" s="44"/>
      <c r="AOQ491" s="44"/>
      <c r="AOR491" s="44"/>
      <c r="AOS491" s="44"/>
      <c r="AOT491" s="44"/>
      <c r="AOU491" s="44"/>
      <c r="AOV491" s="44"/>
      <c r="AOW491" s="44"/>
      <c r="AOX491" s="44"/>
      <c r="AOY491" s="44"/>
      <c r="AOZ491" s="44"/>
      <c r="APA491" s="44"/>
      <c r="APB491" s="44"/>
      <c r="APC491" s="44"/>
      <c r="APD491" s="44"/>
      <c r="APE491" s="44"/>
      <c r="APF491" s="44"/>
      <c r="APG491" s="44"/>
      <c r="APH491" s="44"/>
      <c r="API491" s="44"/>
      <c r="APJ491" s="44"/>
      <c r="APK491" s="44"/>
      <c r="APL491" s="44"/>
      <c r="APM491" s="44"/>
      <c r="APN491" s="44"/>
      <c r="APO491" s="44"/>
      <c r="APP491" s="44"/>
      <c r="APQ491" s="44"/>
      <c r="APR491" s="44"/>
      <c r="APS491" s="44"/>
      <c r="APT491" s="44"/>
      <c r="APU491" s="44"/>
      <c r="APV491" s="44"/>
      <c r="APW491" s="44"/>
      <c r="APX491" s="44"/>
      <c r="APY491" s="44"/>
      <c r="APZ491" s="44"/>
      <c r="AQA491" s="44"/>
      <c r="AQB491" s="44"/>
      <c r="AQC491" s="44"/>
      <c r="AQD491" s="44"/>
      <c r="AQE491" s="44"/>
      <c r="AQF491" s="44"/>
      <c r="AQG491" s="44"/>
      <c r="AQH491" s="44"/>
      <c r="AQI491" s="44"/>
      <c r="AQJ491" s="44"/>
      <c r="AQK491" s="44"/>
      <c r="AQL491" s="44"/>
      <c r="AQM491" s="44"/>
      <c r="AQN491" s="44"/>
      <c r="AQO491" s="44"/>
      <c r="AQP491" s="44"/>
      <c r="AQQ491" s="44"/>
      <c r="AQR491" s="44"/>
      <c r="AQS491" s="44"/>
      <c r="AQT491" s="44"/>
      <c r="AQU491" s="44"/>
      <c r="AQV491" s="44"/>
      <c r="AQW491" s="44"/>
      <c r="AQX491" s="44"/>
      <c r="AQY491" s="44"/>
      <c r="AQZ491" s="44"/>
      <c r="ARA491" s="44"/>
      <c r="ARB491" s="44"/>
      <c r="ARC491" s="44"/>
      <c r="ARD491" s="44"/>
      <c r="ARE491" s="44"/>
      <c r="ARF491" s="44"/>
      <c r="ARG491" s="44"/>
      <c r="ARH491" s="44"/>
      <c r="ARI491" s="44"/>
      <c r="ARJ491" s="44"/>
      <c r="ARK491" s="44"/>
      <c r="ARL491" s="44"/>
      <c r="ARM491" s="44"/>
      <c r="ARN491" s="44"/>
      <c r="ARO491" s="44"/>
      <c r="ARP491" s="44"/>
      <c r="ARQ491" s="44"/>
      <c r="ARR491" s="44"/>
      <c r="ARS491" s="44"/>
      <c r="ART491" s="44"/>
      <c r="ARU491" s="44"/>
      <c r="ARV491" s="44"/>
      <c r="ARW491" s="44"/>
      <c r="ARX491" s="44"/>
      <c r="ARY491" s="44"/>
      <c r="ARZ491" s="44"/>
      <c r="ASA491" s="44"/>
      <c r="ASB491" s="44"/>
      <c r="ASC491" s="44"/>
      <c r="ASD491" s="44"/>
      <c r="ASE491" s="44"/>
      <c r="ASF491" s="44"/>
      <c r="ASG491" s="44"/>
      <c r="ASH491" s="44"/>
      <c r="ASI491" s="44"/>
      <c r="ASJ491" s="44"/>
      <c r="ASK491" s="44"/>
      <c r="ASL491" s="44"/>
      <c r="ASM491" s="44"/>
      <c r="ASN491" s="44"/>
      <c r="ASO491" s="44"/>
      <c r="ASP491" s="44"/>
      <c r="ASQ491" s="44"/>
      <c r="ASR491" s="44"/>
      <c r="ASS491" s="44"/>
      <c r="AST491" s="44"/>
      <c r="ASU491" s="44"/>
      <c r="ASV491" s="44"/>
      <c r="ASW491" s="44"/>
      <c r="ASX491" s="44"/>
      <c r="ASY491" s="44"/>
      <c r="ASZ491" s="44"/>
      <c r="ATA491" s="44"/>
      <c r="ATB491" s="44"/>
      <c r="ATC491" s="44"/>
      <c r="ATD491" s="44"/>
      <c r="ATE491" s="44"/>
      <c r="ATF491" s="44"/>
      <c r="ATG491" s="44"/>
      <c r="ATH491" s="44"/>
      <c r="ATI491" s="44"/>
      <c r="ATJ491" s="44"/>
      <c r="ATK491" s="44"/>
      <c r="ATL491" s="44"/>
      <c r="ATM491" s="44"/>
      <c r="ATN491" s="44"/>
      <c r="ATO491" s="44"/>
      <c r="ATP491" s="44"/>
      <c r="ATQ491" s="44"/>
      <c r="ATR491" s="44"/>
      <c r="ATS491" s="44"/>
      <c r="ATT491" s="44"/>
      <c r="ATU491" s="44"/>
      <c r="ATV491" s="44"/>
      <c r="ATW491" s="44"/>
      <c r="ATX491" s="44"/>
      <c r="ATY491" s="44"/>
      <c r="ATZ491" s="44"/>
      <c r="AUA491" s="44"/>
      <c r="AUB491" s="44"/>
      <c r="AUC491" s="44"/>
      <c r="AUD491" s="44"/>
      <c r="AUE491" s="44"/>
      <c r="AUF491" s="44"/>
      <c r="AUG491" s="44"/>
      <c r="AUH491" s="44"/>
      <c r="AUI491" s="44"/>
      <c r="AUJ491" s="44"/>
      <c r="AUK491" s="44"/>
      <c r="AUL491" s="44"/>
      <c r="AUM491" s="44"/>
      <c r="AUN491" s="44"/>
      <c r="AUO491" s="44"/>
      <c r="AUP491" s="44"/>
      <c r="AUQ491" s="44"/>
      <c r="AUR491" s="44"/>
      <c r="AUS491" s="44"/>
      <c r="AUT491" s="44"/>
      <c r="AUU491" s="44"/>
      <c r="AUV491" s="44"/>
      <c r="AUW491" s="44"/>
      <c r="AUX491" s="44"/>
      <c r="AUY491" s="44"/>
      <c r="AUZ491" s="44"/>
      <c r="AVA491" s="44"/>
      <c r="AVB491" s="44"/>
      <c r="AVC491" s="44"/>
      <c r="AVD491" s="44"/>
      <c r="AVE491" s="44"/>
      <c r="AVF491" s="44"/>
      <c r="AVG491" s="44"/>
      <c r="AVH491" s="44"/>
      <c r="AVI491" s="44"/>
      <c r="AVJ491" s="44"/>
      <c r="AVK491" s="44"/>
      <c r="AVL491" s="44"/>
      <c r="AVM491" s="44"/>
      <c r="AVN491" s="44"/>
      <c r="AVO491" s="44"/>
      <c r="AVP491" s="44"/>
      <c r="AVQ491" s="44"/>
      <c r="AVR491" s="44"/>
      <c r="AVS491" s="44"/>
      <c r="AVT491" s="44"/>
      <c r="AVU491" s="44"/>
      <c r="AVV491" s="44"/>
      <c r="AVW491" s="44"/>
      <c r="AVX491" s="44"/>
      <c r="AVY491" s="44"/>
      <c r="AVZ491" s="44"/>
      <c r="AWA491" s="44"/>
      <c r="AWB491" s="44"/>
      <c r="AWC491" s="44"/>
      <c r="AWD491" s="44"/>
      <c r="AWE491" s="44"/>
      <c r="AWF491" s="44"/>
      <c r="AWG491" s="44"/>
      <c r="AWH491" s="44"/>
      <c r="AWI491" s="44"/>
      <c r="AWJ491" s="44"/>
      <c r="AWK491" s="44"/>
      <c r="AWL491" s="44"/>
      <c r="AWM491" s="44"/>
      <c r="AWN491" s="44"/>
      <c r="AWO491" s="44"/>
      <c r="AWP491" s="44"/>
      <c r="AWQ491" s="44"/>
      <c r="AWR491" s="44"/>
      <c r="AWS491" s="44"/>
      <c r="AWT491" s="44"/>
      <c r="AWU491" s="44"/>
      <c r="AWV491" s="44"/>
      <c r="AWW491" s="44"/>
      <c r="AWX491" s="44"/>
      <c r="AWY491" s="44"/>
      <c r="AWZ491" s="44"/>
      <c r="AXA491" s="44"/>
      <c r="AXB491" s="44"/>
      <c r="AXC491" s="44"/>
      <c r="AXD491" s="44"/>
      <c r="AXE491" s="44"/>
      <c r="AXF491" s="44"/>
      <c r="AXG491" s="44"/>
      <c r="AXH491" s="44"/>
      <c r="AXI491" s="44"/>
      <c r="AXJ491" s="44"/>
      <c r="AXK491" s="44"/>
      <c r="AXL491" s="44"/>
      <c r="AXM491" s="44"/>
      <c r="AXN491" s="44"/>
      <c r="AXO491" s="44"/>
      <c r="AXP491" s="44"/>
      <c r="AXQ491" s="44"/>
      <c r="AXR491" s="44"/>
      <c r="AXS491" s="44"/>
      <c r="AXT491" s="44"/>
      <c r="AXU491" s="44"/>
      <c r="AXV491" s="44"/>
      <c r="AXW491" s="44"/>
      <c r="AXX491" s="44"/>
      <c r="AXY491" s="44"/>
      <c r="AXZ491" s="44"/>
      <c r="AYA491" s="44"/>
      <c r="AYB491" s="44"/>
      <c r="AYC491" s="44"/>
      <c r="AYD491" s="44"/>
      <c r="AYE491" s="44"/>
      <c r="AYF491" s="44"/>
      <c r="AYG491" s="44"/>
      <c r="AYH491" s="44"/>
      <c r="AYI491" s="44"/>
      <c r="AYJ491" s="44"/>
      <c r="AYK491" s="44"/>
      <c r="AYL491" s="44"/>
      <c r="AYM491" s="44"/>
      <c r="AYN491" s="44"/>
      <c r="AYO491" s="44"/>
      <c r="AYP491" s="44"/>
      <c r="AYQ491" s="44"/>
      <c r="AYR491" s="44"/>
      <c r="AYS491" s="44"/>
      <c r="AYT491" s="44"/>
      <c r="AYU491" s="44"/>
      <c r="AYV491" s="44"/>
      <c r="AYW491" s="44"/>
      <c r="AYX491" s="44"/>
      <c r="AYY491" s="44"/>
      <c r="AYZ491" s="44"/>
      <c r="AZA491" s="44"/>
      <c r="AZB491" s="44"/>
      <c r="AZC491" s="44"/>
      <c r="AZD491" s="44"/>
      <c r="AZE491" s="44"/>
      <c r="AZF491" s="44"/>
      <c r="AZG491" s="44"/>
      <c r="AZH491" s="44"/>
      <c r="AZI491" s="44"/>
      <c r="AZJ491" s="44"/>
      <c r="AZK491" s="44"/>
      <c r="AZL491" s="44"/>
      <c r="AZM491" s="44"/>
      <c r="AZN491" s="44"/>
      <c r="AZO491" s="44"/>
      <c r="AZP491" s="44"/>
      <c r="AZQ491" s="44"/>
      <c r="AZR491" s="44"/>
      <c r="AZS491" s="44"/>
      <c r="AZT491" s="44"/>
      <c r="AZU491" s="44"/>
      <c r="AZV491" s="44"/>
      <c r="AZW491" s="44"/>
      <c r="AZX491" s="44"/>
      <c r="AZY491" s="44"/>
      <c r="AZZ491" s="44"/>
      <c r="BAA491" s="44"/>
      <c r="BAB491" s="44"/>
      <c r="BAC491" s="44"/>
      <c r="BAD491" s="44"/>
      <c r="BAE491" s="44"/>
      <c r="BAF491" s="44"/>
      <c r="BAG491" s="44"/>
      <c r="BAH491" s="44"/>
      <c r="BAI491" s="44"/>
      <c r="BAJ491" s="44"/>
      <c r="BAK491" s="44"/>
      <c r="BAL491" s="44"/>
      <c r="BAM491" s="44"/>
      <c r="BAN491" s="44"/>
      <c r="BAO491" s="44"/>
      <c r="BAP491" s="44"/>
      <c r="BAQ491" s="44"/>
      <c r="BAR491" s="44"/>
      <c r="BAS491" s="44"/>
      <c r="BAT491" s="44"/>
      <c r="BAU491" s="44"/>
      <c r="BAV491" s="44"/>
      <c r="BAW491" s="44"/>
      <c r="BAX491" s="44"/>
      <c r="BAY491" s="44"/>
      <c r="BAZ491" s="44"/>
      <c r="BBA491" s="44"/>
      <c r="BBB491" s="44"/>
      <c r="BBC491" s="44"/>
      <c r="BBD491" s="44"/>
      <c r="BBE491" s="44"/>
      <c r="BBF491" s="44"/>
      <c r="BBG491" s="44"/>
      <c r="BBH491" s="44"/>
      <c r="BBI491" s="44"/>
      <c r="BBJ491" s="44"/>
      <c r="BBK491" s="44"/>
      <c r="BBL491" s="44"/>
      <c r="BBM491" s="44"/>
      <c r="BBN491" s="44"/>
      <c r="BBO491" s="44"/>
      <c r="BBP491" s="44"/>
      <c r="BBQ491" s="44"/>
      <c r="BBR491" s="44"/>
      <c r="BBS491" s="44"/>
      <c r="BBT491" s="44"/>
      <c r="BBU491" s="44"/>
      <c r="BBV491" s="44"/>
      <c r="BBW491" s="44"/>
      <c r="BBX491" s="44"/>
      <c r="BBY491" s="44"/>
      <c r="BBZ491" s="44"/>
      <c r="BCA491" s="44"/>
      <c r="BCB491" s="44"/>
      <c r="BCC491" s="44"/>
      <c r="BCD491" s="44"/>
      <c r="BCE491" s="44"/>
      <c r="BCF491" s="44"/>
      <c r="BCG491" s="44"/>
      <c r="BCH491" s="44"/>
      <c r="BCI491" s="44"/>
      <c r="BCJ491" s="44"/>
      <c r="BCK491" s="44"/>
      <c r="BCL491" s="44"/>
      <c r="BCM491" s="44"/>
      <c r="BCN491" s="44"/>
      <c r="BCO491" s="44"/>
      <c r="BCP491" s="44"/>
      <c r="BCQ491" s="44"/>
      <c r="BCR491" s="44"/>
      <c r="BCS491" s="44"/>
      <c r="BCT491" s="44"/>
      <c r="BCU491" s="44"/>
      <c r="BCV491" s="44"/>
      <c r="BCW491" s="44"/>
      <c r="BCX491" s="44"/>
      <c r="BCY491" s="44"/>
      <c r="BCZ491" s="44"/>
      <c r="BDA491" s="44"/>
      <c r="BDB491" s="44"/>
      <c r="BDC491" s="44"/>
      <c r="BDD491" s="44"/>
      <c r="BDE491" s="44"/>
      <c r="BDF491" s="44"/>
      <c r="BDG491" s="44"/>
      <c r="BDH491" s="44"/>
      <c r="BDI491" s="44"/>
      <c r="BDJ491" s="44"/>
      <c r="BDK491" s="44"/>
      <c r="BDL491" s="44"/>
      <c r="BDM491" s="44"/>
      <c r="BDN491" s="44"/>
      <c r="BDO491" s="44"/>
      <c r="BDP491" s="44"/>
      <c r="BDQ491" s="44"/>
      <c r="BDR491" s="44"/>
      <c r="BDS491" s="44"/>
      <c r="BDT491" s="44"/>
      <c r="BDU491" s="44"/>
      <c r="BDV491" s="44"/>
      <c r="BDW491" s="44"/>
      <c r="BDX491" s="44"/>
      <c r="BDY491" s="44"/>
      <c r="BDZ491" s="44"/>
      <c r="BEA491" s="44"/>
      <c r="BEB491" s="44"/>
      <c r="BEC491" s="44"/>
      <c r="BED491" s="44"/>
      <c r="BEE491" s="44"/>
      <c r="BEF491" s="44"/>
      <c r="BEG491" s="44"/>
      <c r="BEH491" s="44"/>
      <c r="BEI491" s="44"/>
      <c r="BEJ491" s="44"/>
      <c r="BEK491" s="44"/>
      <c r="BEL491" s="44"/>
      <c r="BEM491" s="44"/>
      <c r="BEN491" s="44"/>
      <c r="BEO491" s="44"/>
      <c r="BEP491" s="44"/>
      <c r="BEQ491" s="44"/>
      <c r="BER491" s="44"/>
      <c r="BES491" s="44"/>
      <c r="BET491" s="44"/>
      <c r="BEU491" s="44"/>
      <c r="BEV491" s="44"/>
      <c r="BEW491" s="44"/>
      <c r="BEX491" s="44"/>
      <c r="BEY491" s="44"/>
      <c r="BEZ491" s="44"/>
      <c r="BFA491" s="44"/>
      <c r="BFB491" s="44"/>
      <c r="BFC491" s="44"/>
      <c r="BFD491" s="44"/>
      <c r="BFE491" s="44"/>
      <c r="BFF491" s="44"/>
      <c r="BFG491" s="44"/>
      <c r="BFH491" s="44"/>
      <c r="BFI491" s="44"/>
      <c r="BFJ491" s="44"/>
      <c r="BFK491" s="44"/>
      <c r="BFL491" s="44"/>
      <c r="BFM491" s="44"/>
      <c r="BFN491" s="44"/>
      <c r="BFO491" s="44"/>
      <c r="BFP491" s="44"/>
      <c r="BFQ491" s="44"/>
      <c r="BFR491" s="44"/>
      <c r="BFS491" s="44"/>
      <c r="BFT491" s="44"/>
      <c r="BFU491" s="44"/>
      <c r="BFV491" s="44"/>
      <c r="BFW491" s="44"/>
      <c r="BFX491" s="44"/>
      <c r="BFY491" s="44"/>
      <c r="BFZ491" s="44"/>
      <c r="BGA491" s="44"/>
      <c r="BGB491" s="44"/>
      <c r="BGC491" s="44"/>
      <c r="BGD491" s="44"/>
      <c r="BGE491" s="44"/>
      <c r="BGF491" s="44"/>
      <c r="BGG491" s="44"/>
      <c r="BGH491" s="44"/>
      <c r="BGI491" s="44"/>
      <c r="BGJ491" s="44"/>
      <c r="BGK491" s="44"/>
      <c r="BGL491" s="44"/>
      <c r="BGM491" s="44"/>
      <c r="BGN491" s="44"/>
      <c r="BGO491" s="44"/>
      <c r="BGP491" s="44"/>
      <c r="BGQ491" s="44"/>
      <c r="BGR491" s="44"/>
      <c r="BGS491" s="44"/>
      <c r="BGT491" s="44"/>
      <c r="BGU491" s="44"/>
      <c r="BGV491" s="44"/>
      <c r="BGW491" s="44"/>
      <c r="BGX491" s="44"/>
      <c r="BGY491" s="44"/>
      <c r="BGZ491" s="44"/>
      <c r="BHA491" s="44"/>
      <c r="BHB491" s="44"/>
      <c r="BHC491" s="44"/>
      <c r="BHD491" s="44"/>
      <c r="BHE491" s="44"/>
      <c r="BHF491" s="44"/>
      <c r="BHG491" s="44"/>
      <c r="BHH491" s="44"/>
      <c r="BHI491" s="44"/>
      <c r="BHJ491" s="44"/>
      <c r="BHK491" s="44"/>
      <c r="BHL491" s="44"/>
      <c r="BHM491" s="44"/>
      <c r="BHN491" s="44"/>
      <c r="BHO491" s="44"/>
      <c r="BHP491" s="44"/>
      <c r="BHQ491" s="44"/>
      <c r="BHR491" s="44"/>
      <c r="BHS491" s="44"/>
      <c r="BHT491" s="44"/>
      <c r="BHU491" s="44"/>
      <c r="BHV491" s="44"/>
      <c r="BHW491" s="44"/>
      <c r="BHX491" s="44"/>
      <c r="BHY491" s="44"/>
      <c r="BHZ491" s="44"/>
      <c r="BIA491" s="44"/>
      <c r="BIB491" s="44"/>
      <c r="BIC491" s="44"/>
      <c r="BID491" s="44"/>
      <c r="BIE491" s="44"/>
      <c r="BIF491" s="44"/>
      <c r="BIG491" s="44"/>
      <c r="BIH491" s="44"/>
      <c r="BII491" s="44"/>
      <c r="BIJ491" s="44"/>
      <c r="BIK491" s="44"/>
      <c r="BIL491" s="44"/>
      <c r="BIM491" s="44"/>
      <c r="BIN491" s="44"/>
      <c r="BIO491" s="44"/>
      <c r="BIP491" s="44"/>
      <c r="BIQ491" s="44"/>
      <c r="BIR491" s="44"/>
      <c r="BIS491" s="44"/>
      <c r="BIT491" s="44"/>
      <c r="BIU491" s="44"/>
      <c r="BIV491" s="44"/>
      <c r="BIW491" s="44"/>
      <c r="BIX491" s="44"/>
      <c r="BIY491" s="44"/>
      <c r="BIZ491" s="44"/>
      <c r="BJA491" s="44"/>
      <c r="BJB491" s="44"/>
      <c r="BJC491" s="44"/>
      <c r="BJD491" s="44"/>
      <c r="BJE491" s="44"/>
      <c r="BJF491" s="44"/>
      <c r="BJG491" s="44"/>
      <c r="BJH491" s="44"/>
      <c r="BJI491" s="44"/>
      <c r="BJJ491" s="44"/>
      <c r="BJK491" s="44"/>
      <c r="BJL491" s="44"/>
      <c r="BJM491" s="44"/>
      <c r="BJN491" s="44"/>
      <c r="BJO491" s="44"/>
      <c r="BJP491" s="44"/>
      <c r="BJQ491" s="44"/>
      <c r="BJR491" s="44"/>
      <c r="BJS491" s="44"/>
      <c r="BJT491" s="44"/>
      <c r="BJU491" s="44"/>
      <c r="BJV491" s="44"/>
      <c r="BJW491" s="44"/>
      <c r="BJX491" s="44"/>
      <c r="BJY491" s="44"/>
      <c r="BJZ491" s="44"/>
      <c r="BKA491" s="44"/>
      <c r="BKB491" s="44"/>
      <c r="BKC491" s="44"/>
      <c r="BKD491" s="44"/>
      <c r="BKE491" s="44"/>
      <c r="BKF491" s="44"/>
      <c r="BKG491" s="44"/>
      <c r="BKH491" s="44"/>
      <c r="BKI491" s="44"/>
      <c r="BKJ491" s="44"/>
      <c r="BKK491" s="44"/>
      <c r="BKL491" s="44"/>
      <c r="BKM491" s="44"/>
      <c r="BKN491" s="44"/>
      <c r="BKO491" s="44"/>
      <c r="BKP491" s="44"/>
      <c r="BKQ491" s="44"/>
      <c r="BKR491" s="44"/>
      <c r="BKS491" s="44"/>
      <c r="BKT491" s="44"/>
      <c r="BKU491" s="44"/>
      <c r="BKV491" s="44"/>
      <c r="BKW491" s="44"/>
      <c r="BKX491" s="44"/>
      <c r="BKY491" s="44"/>
      <c r="BKZ491" s="44"/>
      <c r="BLA491" s="44"/>
      <c r="BLB491" s="44"/>
      <c r="BLC491" s="44"/>
      <c r="BLD491" s="44"/>
      <c r="BLE491" s="44"/>
      <c r="BLF491" s="44"/>
      <c r="BLG491" s="44"/>
      <c r="BLH491" s="44"/>
      <c r="BLI491" s="44"/>
      <c r="BLJ491" s="44"/>
      <c r="BLK491" s="44"/>
      <c r="BLL491" s="44"/>
      <c r="BLM491" s="44"/>
      <c r="BLN491" s="44"/>
      <c r="BLO491" s="44"/>
      <c r="BLP491" s="44"/>
      <c r="BLQ491" s="44"/>
      <c r="BLR491" s="44"/>
      <c r="BLS491" s="44"/>
      <c r="BLT491" s="44"/>
      <c r="BLU491" s="44"/>
      <c r="BLV491" s="44"/>
      <c r="BLW491" s="44"/>
      <c r="BLX491" s="44"/>
      <c r="BLY491" s="44"/>
      <c r="BLZ491" s="44"/>
      <c r="BMA491" s="44"/>
      <c r="BMB491" s="44"/>
      <c r="BMC491" s="44"/>
      <c r="BMD491" s="44"/>
      <c r="BME491" s="44"/>
      <c r="BMF491" s="44"/>
      <c r="BMG491" s="44"/>
      <c r="BMH491" s="44"/>
      <c r="BMI491" s="44"/>
      <c r="BMJ491" s="44"/>
      <c r="BMK491" s="44"/>
      <c r="BML491" s="44"/>
      <c r="BMM491" s="44"/>
      <c r="BMN491" s="44"/>
      <c r="BMO491" s="44"/>
      <c r="BMP491" s="44"/>
      <c r="BMQ491" s="44"/>
      <c r="BMR491" s="44"/>
      <c r="BMS491" s="44"/>
      <c r="BMT491" s="44"/>
      <c r="BMU491" s="44"/>
      <c r="BMV491" s="44"/>
      <c r="BMW491" s="44"/>
      <c r="BMX491" s="44"/>
      <c r="BMY491" s="44"/>
      <c r="BMZ491" s="44"/>
      <c r="BNA491" s="44"/>
      <c r="BNB491" s="44"/>
      <c r="BNC491" s="44"/>
      <c r="BND491" s="44"/>
      <c r="BNE491" s="44"/>
      <c r="BNF491" s="44"/>
      <c r="BNG491" s="44"/>
      <c r="BNH491" s="44"/>
      <c r="BNI491" s="44"/>
      <c r="BNJ491" s="44"/>
      <c r="BNK491" s="44"/>
      <c r="BNL491" s="44"/>
      <c r="BNM491" s="44"/>
      <c r="BNN491" s="44"/>
      <c r="BNO491" s="44"/>
      <c r="BNP491" s="44"/>
      <c r="BNQ491" s="44"/>
      <c r="BNR491" s="44"/>
      <c r="BNS491" s="44"/>
      <c r="BNT491" s="44"/>
      <c r="BNU491" s="44"/>
      <c r="BNV491" s="44"/>
      <c r="BNW491" s="44"/>
      <c r="BNX491" s="44"/>
      <c r="BNY491" s="44"/>
      <c r="BNZ491" s="44"/>
      <c r="BOA491" s="44"/>
      <c r="BOB491" s="44"/>
      <c r="BOC491" s="44"/>
      <c r="BOD491" s="44"/>
      <c r="BOE491" s="44"/>
      <c r="BOF491" s="44"/>
      <c r="BOG491" s="44"/>
      <c r="BOH491" s="44"/>
      <c r="BOI491" s="44"/>
      <c r="BOJ491" s="44"/>
      <c r="BOK491" s="44"/>
      <c r="BOL491" s="44"/>
      <c r="BOM491" s="44"/>
      <c r="BON491" s="44"/>
      <c r="BOO491" s="44"/>
      <c r="BOP491" s="44"/>
      <c r="BOQ491" s="44"/>
      <c r="BOR491" s="44"/>
      <c r="BOS491" s="44"/>
      <c r="BOT491" s="44"/>
      <c r="BOU491" s="44"/>
      <c r="BOV491" s="44"/>
      <c r="BOW491" s="44"/>
      <c r="BOX491" s="44"/>
      <c r="BOY491" s="44"/>
      <c r="BOZ491" s="44"/>
      <c r="BPA491" s="44"/>
      <c r="BPB491" s="44"/>
      <c r="BPC491" s="44"/>
      <c r="BPD491" s="44"/>
      <c r="BPE491" s="44"/>
      <c r="BPF491" s="44"/>
      <c r="BPG491" s="44"/>
      <c r="BPH491" s="44"/>
      <c r="BPI491" s="44"/>
      <c r="BPJ491" s="44"/>
      <c r="BPK491" s="44"/>
      <c r="BPL491" s="44"/>
      <c r="BPM491" s="44"/>
      <c r="BPN491" s="44"/>
      <c r="BPO491" s="44"/>
      <c r="BPP491" s="44"/>
      <c r="BPQ491" s="44"/>
      <c r="BPR491" s="44"/>
      <c r="BPS491" s="44"/>
      <c r="BPT491" s="44"/>
      <c r="BPU491" s="44"/>
      <c r="BPV491" s="44"/>
      <c r="BPW491" s="44"/>
      <c r="BPX491" s="44"/>
      <c r="BPY491" s="44"/>
      <c r="BPZ491" s="44"/>
      <c r="BQA491" s="44"/>
      <c r="BQB491" s="44"/>
      <c r="BQC491" s="44"/>
      <c r="BQD491" s="44"/>
      <c r="BQE491" s="44"/>
      <c r="BQF491" s="44"/>
      <c r="BQG491" s="44"/>
      <c r="BQH491" s="44"/>
      <c r="BQI491" s="44"/>
      <c r="BQJ491" s="44"/>
      <c r="BQK491" s="44"/>
      <c r="BQL491" s="44"/>
      <c r="BQM491" s="44"/>
      <c r="BQN491" s="44"/>
      <c r="BQO491" s="44"/>
      <c r="BQP491" s="44"/>
      <c r="BQQ491" s="44"/>
      <c r="BQR491" s="44"/>
      <c r="BQS491" s="44"/>
      <c r="BQT491" s="44"/>
      <c r="BQU491" s="44"/>
      <c r="BQV491" s="44"/>
      <c r="BQW491" s="44"/>
      <c r="BQX491" s="44"/>
      <c r="BQY491" s="44"/>
      <c r="BQZ491" s="44"/>
      <c r="BRA491" s="44"/>
      <c r="BRB491" s="44"/>
      <c r="BRC491" s="44"/>
      <c r="BRD491" s="44"/>
      <c r="BRE491" s="44"/>
      <c r="BRF491" s="44"/>
      <c r="BRG491" s="44"/>
      <c r="BRH491" s="44"/>
      <c r="BRI491" s="44"/>
      <c r="BRJ491" s="44"/>
      <c r="BRK491" s="44"/>
      <c r="BRL491" s="44"/>
      <c r="BRM491" s="44"/>
      <c r="BRN491" s="44"/>
      <c r="BRO491" s="44"/>
      <c r="BRP491" s="44"/>
      <c r="BRQ491" s="44"/>
      <c r="BRR491" s="44"/>
      <c r="BRS491" s="44"/>
      <c r="BRT491" s="44"/>
      <c r="BRU491" s="44"/>
      <c r="BRV491" s="44"/>
      <c r="BRW491" s="44"/>
      <c r="BRX491" s="44"/>
      <c r="BRY491" s="44"/>
      <c r="BRZ491" s="44"/>
    </row>
    <row r="492" spans="1:1846" s="45" customFormat="1" x14ac:dyDescent="0.3">
      <c r="A492" s="812"/>
      <c r="B492" s="812"/>
      <c r="C492" s="793"/>
      <c r="D492" s="793"/>
      <c r="E492" s="542" t="s">
        <v>674</v>
      </c>
      <c r="F492" s="793">
        <v>108</v>
      </c>
      <c r="G492" s="915" t="s">
        <v>675</v>
      </c>
      <c r="H492" s="817">
        <v>33205464</v>
      </c>
      <c r="I492" s="816">
        <v>24500000</v>
      </c>
      <c r="J492" s="816">
        <v>24500000</v>
      </c>
      <c r="K492" s="816">
        <v>24500000</v>
      </c>
      <c r="L492" s="617" t="s">
        <v>144</v>
      </c>
      <c r="M492" s="833">
        <v>0</v>
      </c>
      <c r="N492" s="887">
        <v>0</v>
      </c>
      <c r="O492" s="887">
        <v>0</v>
      </c>
      <c r="P492" s="887">
        <v>0</v>
      </c>
      <c r="Q492" s="839"/>
      <c r="R492" s="837">
        <v>0</v>
      </c>
      <c r="S492" s="816">
        <v>0</v>
      </c>
      <c r="T492" s="816">
        <v>0</v>
      </c>
      <c r="U492" s="816">
        <v>0</v>
      </c>
      <c r="V492" s="828"/>
      <c r="W492" s="835">
        <f>H492+M492+R492</f>
        <v>33205464</v>
      </c>
      <c r="X492" s="955">
        <f t="shared" si="300"/>
        <v>24500000</v>
      </c>
      <c r="Y492" s="955">
        <f t="shared" si="300"/>
        <v>24500000</v>
      </c>
      <c r="Z492" s="890">
        <f t="shared" si="300"/>
        <v>24500000</v>
      </c>
      <c r="AA492" s="897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  <c r="CT492" s="44"/>
      <c r="CU492" s="44"/>
      <c r="CV492" s="44"/>
      <c r="CW492" s="44"/>
      <c r="CX492" s="44"/>
      <c r="CY492" s="44"/>
      <c r="CZ492" s="44"/>
      <c r="DA492" s="44"/>
      <c r="DB492" s="44"/>
      <c r="DC492" s="44"/>
      <c r="DD492" s="44"/>
      <c r="DE492" s="44"/>
      <c r="DF492" s="44"/>
      <c r="DG492" s="44"/>
      <c r="DH492" s="44"/>
      <c r="DI492" s="44"/>
      <c r="DJ492" s="44"/>
      <c r="DK492" s="44"/>
      <c r="DL492" s="44"/>
      <c r="DM492" s="44"/>
      <c r="DN492" s="44"/>
      <c r="DO492" s="44"/>
      <c r="DP492" s="44"/>
      <c r="DQ492" s="44"/>
      <c r="DR492" s="44"/>
      <c r="DS492" s="44"/>
      <c r="DT492" s="44"/>
      <c r="DU492" s="44"/>
      <c r="DV492" s="44"/>
      <c r="DW492" s="44"/>
      <c r="DX492" s="44"/>
      <c r="DY492" s="44"/>
      <c r="DZ492" s="44"/>
      <c r="EA492" s="44"/>
      <c r="EB492" s="44"/>
      <c r="EC492" s="44"/>
      <c r="ED492" s="44"/>
      <c r="EE492" s="44"/>
      <c r="EF492" s="44"/>
      <c r="EG492" s="44"/>
      <c r="EH492" s="44"/>
      <c r="EI492" s="44"/>
      <c r="EJ492" s="44"/>
      <c r="EK492" s="44"/>
      <c r="EL492" s="44"/>
      <c r="EM492" s="44"/>
      <c r="EN492" s="44"/>
      <c r="EO492" s="44"/>
      <c r="EP492" s="44"/>
      <c r="EQ492" s="44"/>
      <c r="ER492" s="44"/>
      <c r="ES492" s="44"/>
      <c r="ET492" s="44"/>
      <c r="EU492" s="44"/>
      <c r="EV492" s="44"/>
      <c r="EW492" s="44"/>
      <c r="EX492" s="44"/>
      <c r="EY492" s="44"/>
      <c r="EZ492" s="44"/>
      <c r="FA492" s="44"/>
      <c r="FB492" s="44"/>
      <c r="FC492" s="44"/>
      <c r="FD492" s="44"/>
      <c r="FE492" s="44"/>
      <c r="FF492" s="44"/>
      <c r="FG492" s="44"/>
      <c r="FH492" s="44"/>
      <c r="FI492" s="44"/>
      <c r="FJ492" s="44"/>
      <c r="FK492" s="44"/>
      <c r="FL492" s="44"/>
      <c r="FM492" s="44"/>
      <c r="FN492" s="44"/>
      <c r="FO492" s="44"/>
      <c r="FP492" s="44"/>
      <c r="FQ492" s="44"/>
      <c r="FR492" s="44"/>
      <c r="FS492" s="44"/>
      <c r="FT492" s="44"/>
      <c r="FU492" s="44"/>
      <c r="FV492" s="44"/>
      <c r="FW492" s="44"/>
      <c r="FX492" s="44"/>
      <c r="FY492" s="44"/>
      <c r="FZ492" s="44"/>
      <c r="GA492" s="44"/>
      <c r="GB492" s="44"/>
      <c r="GC492" s="44"/>
      <c r="GD492" s="44"/>
      <c r="GE492" s="44"/>
      <c r="GF492" s="44"/>
      <c r="GG492" s="44"/>
      <c r="GH492" s="44"/>
      <c r="GI492" s="44"/>
      <c r="GJ492" s="44"/>
      <c r="GK492" s="44"/>
      <c r="GL492" s="44"/>
      <c r="GM492" s="44"/>
      <c r="GN492" s="44"/>
      <c r="GO492" s="44"/>
      <c r="GP492" s="44"/>
      <c r="GQ492" s="44"/>
      <c r="GR492" s="44"/>
      <c r="GS492" s="44"/>
      <c r="GT492" s="44"/>
      <c r="GU492" s="44"/>
      <c r="GV492" s="44"/>
      <c r="GW492" s="44"/>
      <c r="GX492" s="44"/>
      <c r="GY492" s="44"/>
      <c r="GZ492" s="44"/>
      <c r="HA492" s="44"/>
      <c r="HB492" s="44"/>
      <c r="HC492" s="44"/>
      <c r="HD492" s="44"/>
      <c r="HE492" s="44"/>
      <c r="HF492" s="44"/>
      <c r="HG492" s="44"/>
      <c r="HH492" s="44"/>
      <c r="HI492" s="44"/>
      <c r="HJ492" s="44"/>
      <c r="HK492" s="44"/>
      <c r="HL492" s="44"/>
      <c r="HM492" s="44"/>
      <c r="HN492" s="44"/>
      <c r="HO492" s="44"/>
      <c r="HP492" s="44"/>
      <c r="HQ492" s="44"/>
      <c r="HR492" s="44"/>
      <c r="HS492" s="44"/>
      <c r="HT492" s="44"/>
      <c r="HU492" s="44"/>
      <c r="HV492" s="44"/>
      <c r="HW492" s="44"/>
      <c r="HX492" s="44"/>
      <c r="HY492" s="44"/>
      <c r="HZ492" s="44"/>
      <c r="IA492" s="44"/>
      <c r="IB492" s="44"/>
      <c r="IC492" s="44"/>
      <c r="ID492" s="44"/>
      <c r="IE492" s="44"/>
      <c r="IF492" s="44"/>
      <c r="IG492" s="44"/>
      <c r="IH492" s="44"/>
      <c r="II492" s="44"/>
      <c r="IJ492" s="44"/>
      <c r="IK492" s="44"/>
      <c r="IL492" s="44"/>
      <c r="IM492" s="44"/>
      <c r="IN492" s="44"/>
      <c r="IO492" s="44"/>
      <c r="IP492" s="44"/>
      <c r="IQ492" s="44"/>
      <c r="IR492" s="44"/>
      <c r="IS492" s="44"/>
      <c r="IT492" s="44"/>
      <c r="IU492" s="44"/>
      <c r="IV492" s="44"/>
      <c r="IW492" s="44"/>
      <c r="IX492" s="44"/>
      <c r="IY492" s="44"/>
      <c r="IZ492" s="44"/>
      <c r="JA492" s="44"/>
      <c r="JB492" s="44"/>
      <c r="JC492" s="44"/>
      <c r="JD492" s="44"/>
      <c r="JE492" s="44"/>
      <c r="JF492" s="44"/>
      <c r="JG492" s="44"/>
      <c r="JH492" s="44"/>
      <c r="JI492" s="44"/>
      <c r="JJ492" s="44"/>
      <c r="JK492" s="44"/>
      <c r="JL492" s="44"/>
      <c r="JM492" s="44"/>
      <c r="JN492" s="44"/>
      <c r="JO492" s="44"/>
      <c r="JP492" s="44"/>
      <c r="JQ492" s="44"/>
      <c r="JR492" s="44"/>
      <c r="JS492" s="44"/>
      <c r="JT492" s="44"/>
      <c r="JU492" s="44"/>
      <c r="JV492" s="44"/>
      <c r="JW492" s="44"/>
      <c r="JX492" s="44"/>
      <c r="JY492" s="44"/>
      <c r="JZ492" s="44"/>
      <c r="KA492" s="44"/>
      <c r="KB492" s="44"/>
      <c r="KC492" s="44"/>
      <c r="KD492" s="44"/>
      <c r="KE492" s="44"/>
      <c r="KF492" s="44"/>
      <c r="KG492" s="44"/>
      <c r="KH492" s="44"/>
      <c r="KI492" s="44"/>
      <c r="KJ492" s="44"/>
      <c r="KK492" s="44"/>
      <c r="KL492" s="44"/>
      <c r="KM492" s="44"/>
      <c r="KN492" s="44"/>
      <c r="KO492" s="44"/>
      <c r="KP492" s="44"/>
      <c r="KQ492" s="44"/>
      <c r="KR492" s="44"/>
      <c r="KS492" s="44"/>
      <c r="KT492" s="44"/>
      <c r="KU492" s="44"/>
      <c r="KV492" s="44"/>
      <c r="KW492" s="44"/>
      <c r="KX492" s="44"/>
      <c r="KY492" s="44"/>
      <c r="KZ492" s="44"/>
      <c r="LA492" s="44"/>
      <c r="LB492" s="44"/>
      <c r="LC492" s="44"/>
      <c r="LD492" s="44"/>
      <c r="LE492" s="44"/>
      <c r="LF492" s="44"/>
      <c r="LG492" s="44"/>
      <c r="LH492" s="44"/>
      <c r="LI492" s="44"/>
      <c r="LJ492" s="44"/>
      <c r="LK492" s="44"/>
      <c r="LL492" s="44"/>
      <c r="LM492" s="44"/>
      <c r="LN492" s="44"/>
      <c r="LO492" s="44"/>
      <c r="LP492" s="44"/>
      <c r="LQ492" s="44"/>
      <c r="LR492" s="44"/>
      <c r="LS492" s="44"/>
      <c r="LT492" s="44"/>
      <c r="LU492" s="44"/>
      <c r="LV492" s="44"/>
      <c r="LW492" s="44"/>
      <c r="LX492" s="44"/>
      <c r="LY492" s="44"/>
      <c r="LZ492" s="44"/>
      <c r="MA492" s="44"/>
      <c r="MB492" s="44"/>
      <c r="MC492" s="44"/>
      <c r="MD492" s="44"/>
      <c r="ME492" s="44"/>
      <c r="MF492" s="44"/>
      <c r="MG492" s="44"/>
      <c r="MH492" s="44"/>
      <c r="MI492" s="44"/>
      <c r="MJ492" s="44"/>
      <c r="MK492" s="44"/>
      <c r="ML492" s="44"/>
      <c r="MM492" s="44"/>
      <c r="MN492" s="44"/>
      <c r="MO492" s="44"/>
      <c r="MP492" s="44"/>
      <c r="MQ492" s="44"/>
      <c r="MR492" s="44"/>
      <c r="MS492" s="44"/>
      <c r="MT492" s="44"/>
      <c r="MU492" s="44"/>
      <c r="MV492" s="44"/>
      <c r="MW492" s="44"/>
      <c r="MX492" s="44"/>
      <c r="MY492" s="44"/>
      <c r="MZ492" s="44"/>
      <c r="NA492" s="44"/>
      <c r="NB492" s="44"/>
      <c r="NC492" s="44"/>
      <c r="ND492" s="44"/>
      <c r="NE492" s="44"/>
      <c r="NF492" s="44"/>
      <c r="NG492" s="44"/>
      <c r="NH492" s="44"/>
      <c r="NI492" s="44"/>
      <c r="NJ492" s="44"/>
      <c r="NK492" s="44"/>
      <c r="NL492" s="44"/>
      <c r="NM492" s="44"/>
      <c r="NN492" s="44"/>
      <c r="NO492" s="44"/>
      <c r="NP492" s="44"/>
      <c r="NQ492" s="44"/>
      <c r="NR492" s="44"/>
      <c r="NS492" s="44"/>
      <c r="NT492" s="44"/>
      <c r="NU492" s="44"/>
      <c r="NV492" s="44"/>
      <c r="NW492" s="44"/>
      <c r="NX492" s="44"/>
      <c r="NY492" s="44"/>
      <c r="NZ492" s="44"/>
      <c r="OA492" s="44"/>
      <c r="OB492" s="44"/>
      <c r="OC492" s="44"/>
      <c r="OD492" s="44"/>
      <c r="OE492" s="44"/>
      <c r="OF492" s="44"/>
      <c r="OG492" s="44"/>
      <c r="OH492" s="44"/>
      <c r="OI492" s="44"/>
      <c r="OJ492" s="44"/>
      <c r="OK492" s="44"/>
      <c r="OL492" s="44"/>
      <c r="OM492" s="44"/>
      <c r="ON492" s="44"/>
      <c r="OO492" s="44"/>
      <c r="OP492" s="44"/>
      <c r="OQ492" s="44"/>
      <c r="OR492" s="44"/>
      <c r="OS492" s="44"/>
      <c r="OT492" s="44"/>
      <c r="OU492" s="44"/>
      <c r="OV492" s="44"/>
      <c r="OW492" s="44"/>
      <c r="OX492" s="44"/>
      <c r="OY492" s="44"/>
      <c r="OZ492" s="44"/>
      <c r="PA492" s="44"/>
      <c r="PB492" s="44"/>
      <c r="PC492" s="44"/>
      <c r="PD492" s="44"/>
      <c r="PE492" s="44"/>
      <c r="PF492" s="44"/>
      <c r="PG492" s="44"/>
      <c r="PH492" s="44"/>
      <c r="PI492" s="44"/>
      <c r="PJ492" s="44"/>
      <c r="PK492" s="44"/>
      <c r="PL492" s="44"/>
      <c r="PM492" s="44"/>
      <c r="PN492" s="44"/>
      <c r="PO492" s="44"/>
      <c r="PP492" s="44"/>
      <c r="PQ492" s="44"/>
      <c r="PR492" s="44"/>
      <c r="PS492" s="44"/>
      <c r="PT492" s="44"/>
      <c r="PU492" s="44"/>
      <c r="PV492" s="44"/>
      <c r="PW492" s="44"/>
      <c r="PX492" s="44"/>
      <c r="PY492" s="44"/>
      <c r="PZ492" s="44"/>
      <c r="QA492" s="44"/>
      <c r="QB492" s="44"/>
      <c r="QC492" s="44"/>
      <c r="QD492" s="44"/>
      <c r="QE492" s="44"/>
      <c r="QF492" s="44"/>
      <c r="QG492" s="44"/>
      <c r="QH492" s="44"/>
      <c r="QI492" s="44"/>
      <c r="QJ492" s="44"/>
      <c r="QK492" s="44"/>
      <c r="QL492" s="44"/>
      <c r="QM492" s="44"/>
      <c r="QN492" s="44"/>
      <c r="QO492" s="44"/>
      <c r="QP492" s="44"/>
      <c r="QQ492" s="44"/>
      <c r="QR492" s="44"/>
      <c r="QS492" s="44"/>
      <c r="QT492" s="44"/>
      <c r="QU492" s="44"/>
      <c r="QV492" s="44"/>
      <c r="QW492" s="44"/>
      <c r="QX492" s="44"/>
      <c r="QY492" s="44"/>
      <c r="QZ492" s="44"/>
      <c r="RA492" s="44"/>
      <c r="RB492" s="44"/>
      <c r="RC492" s="44"/>
      <c r="RD492" s="44"/>
      <c r="RE492" s="44"/>
      <c r="RF492" s="44"/>
      <c r="RG492" s="44"/>
      <c r="RH492" s="44"/>
      <c r="RI492" s="44"/>
      <c r="RJ492" s="44"/>
      <c r="RK492" s="44"/>
      <c r="RL492" s="44"/>
      <c r="RM492" s="44"/>
      <c r="RN492" s="44"/>
      <c r="RO492" s="44"/>
      <c r="RP492" s="44"/>
      <c r="RQ492" s="44"/>
      <c r="RR492" s="44"/>
      <c r="RS492" s="44"/>
      <c r="RT492" s="44"/>
      <c r="RU492" s="44"/>
      <c r="RV492" s="44"/>
      <c r="RW492" s="44"/>
      <c r="RX492" s="44"/>
      <c r="RY492" s="44"/>
      <c r="RZ492" s="44"/>
      <c r="SA492" s="44"/>
      <c r="SB492" s="44"/>
      <c r="SC492" s="44"/>
      <c r="SD492" s="44"/>
      <c r="SE492" s="44"/>
      <c r="SF492" s="44"/>
      <c r="SG492" s="44"/>
      <c r="SH492" s="44"/>
      <c r="SI492" s="44"/>
      <c r="SJ492" s="44"/>
      <c r="SK492" s="44"/>
      <c r="SL492" s="44"/>
      <c r="SM492" s="44"/>
      <c r="SN492" s="44"/>
      <c r="SO492" s="44"/>
      <c r="SP492" s="44"/>
      <c r="SQ492" s="44"/>
      <c r="SR492" s="44"/>
      <c r="SS492" s="44"/>
      <c r="ST492" s="44"/>
      <c r="SU492" s="44"/>
      <c r="SV492" s="44"/>
      <c r="SW492" s="44"/>
      <c r="SX492" s="44"/>
      <c r="SY492" s="44"/>
      <c r="SZ492" s="44"/>
      <c r="TA492" s="44"/>
      <c r="TB492" s="44"/>
      <c r="TC492" s="44"/>
      <c r="TD492" s="44"/>
      <c r="TE492" s="44"/>
      <c r="TF492" s="44"/>
      <c r="TG492" s="44"/>
      <c r="TH492" s="44"/>
      <c r="TI492" s="44"/>
      <c r="TJ492" s="44"/>
      <c r="TK492" s="44"/>
      <c r="TL492" s="44"/>
      <c r="TM492" s="44"/>
      <c r="TN492" s="44"/>
      <c r="TO492" s="44"/>
      <c r="TP492" s="44"/>
      <c r="TQ492" s="44"/>
      <c r="TR492" s="44"/>
      <c r="TS492" s="44"/>
      <c r="TT492" s="44"/>
      <c r="TU492" s="44"/>
      <c r="TV492" s="44"/>
      <c r="TW492" s="44"/>
      <c r="TX492" s="44"/>
      <c r="TY492" s="44"/>
      <c r="TZ492" s="44"/>
      <c r="UA492" s="44"/>
      <c r="UB492" s="44"/>
      <c r="UC492" s="44"/>
      <c r="UD492" s="44"/>
      <c r="UE492" s="44"/>
      <c r="UF492" s="44"/>
      <c r="UG492" s="44"/>
      <c r="UH492" s="44"/>
      <c r="UI492" s="44"/>
      <c r="UJ492" s="44"/>
      <c r="UK492" s="44"/>
      <c r="UL492" s="44"/>
      <c r="UM492" s="44"/>
      <c r="UN492" s="44"/>
      <c r="UO492" s="44"/>
      <c r="UP492" s="44"/>
      <c r="UQ492" s="44"/>
      <c r="UR492" s="44"/>
      <c r="US492" s="44"/>
      <c r="UT492" s="44"/>
      <c r="UU492" s="44"/>
      <c r="UV492" s="44"/>
      <c r="UW492" s="44"/>
      <c r="UX492" s="44"/>
      <c r="UY492" s="44"/>
      <c r="UZ492" s="44"/>
      <c r="VA492" s="44"/>
      <c r="VB492" s="44"/>
      <c r="VC492" s="44"/>
      <c r="VD492" s="44"/>
      <c r="VE492" s="44"/>
      <c r="VF492" s="44"/>
      <c r="VG492" s="44"/>
      <c r="VH492" s="44"/>
      <c r="VI492" s="44"/>
      <c r="VJ492" s="44"/>
      <c r="VK492" s="44"/>
      <c r="VL492" s="44"/>
      <c r="VM492" s="44"/>
      <c r="VN492" s="44"/>
      <c r="VO492" s="44"/>
      <c r="VP492" s="44"/>
      <c r="VQ492" s="44"/>
      <c r="VR492" s="44"/>
      <c r="VS492" s="44"/>
      <c r="VT492" s="44"/>
      <c r="VU492" s="44"/>
      <c r="VV492" s="44"/>
      <c r="VW492" s="44"/>
      <c r="VX492" s="44"/>
      <c r="VY492" s="44"/>
      <c r="VZ492" s="44"/>
      <c r="WA492" s="44"/>
      <c r="WB492" s="44"/>
      <c r="WC492" s="44"/>
      <c r="WD492" s="44"/>
      <c r="WE492" s="44"/>
      <c r="WF492" s="44"/>
      <c r="WG492" s="44"/>
      <c r="WH492" s="44"/>
      <c r="WI492" s="44"/>
      <c r="WJ492" s="44"/>
      <c r="WK492" s="44"/>
      <c r="WL492" s="44"/>
      <c r="WM492" s="44"/>
      <c r="WN492" s="44"/>
      <c r="WO492" s="44"/>
      <c r="WP492" s="44"/>
      <c r="WQ492" s="44"/>
      <c r="WR492" s="44"/>
      <c r="WS492" s="44"/>
      <c r="WT492" s="44"/>
      <c r="WU492" s="44"/>
      <c r="WV492" s="44"/>
      <c r="WW492" s="44"/>
      <c r="WX492" s="44"/>
      <c r="WY492" s="44"/>
      <c r="WZ492" s="44"/>
      <c r="XA492" s="44"/>
      <c r="XB492" s="44"/>
      <c r="XC492" s="44"/>
      <c r="XD492" s="44"/>
      <c r="XE492" s="44"/>
      <c r="XF492" s="44"/>
      <c r="XG492" s="44"/>
      <c r="XH492" s="44"/>
      <c r="XI492" s="44"/>
      <c r="XJ492" s="44"/>
      <c r="XK492" s="44"/>
      <c r="XL492" s="44"/>
      <c r="XM492" s="44"/>
      <c r="XN492" s="44"/>
      <c r="XO492" s="44"/>
      <c r="XP492" s="44"/>
      <c r="XQ492" s="44"/>
      <c r="XR492" s="44"/>
      <c r="XS492" s="44"/>
      <c r="XT492" s="44"/>
      <c r="XU492" s="44"/>
      <c r="XV492" s="44"/>
      <c r="XW492" s="44"/>
      <c r="XX492" s="44"/>
      <c r="XY492" s="44"/>
      <c r="XZ492" s="44"/>
      <c r="YA492" s="44"/>
      <c r="YB492" s="44"/>
      <c r="YC492" s="44"/>
      <c r="YD492" s="44"/>
      <c r="YE492" s="44"/>
      <c r="YF492" s="44"/>
      <c r="YG492" s="44"/>
      <c r="YH492" s="44"/>
      <c r="YI492" s="44"/>
      <c r="YJ492" s="44"/>
      <c r="YK492" s="44"/>
      <c r="YL492" s="44"/>
      <c r="YM492" s="44"/>
      <c r="YN492" s="44"/>
      <c r="YO492" s="44"/>
      <c r="YP492" s="44"/>
      <c r="YQ492" s="44"/>
      <c r="YR492" s="44"/>
      <c r="YS492" s="44"/>
      <c r="YT492" s="44"/>
      <c r="YU492" s="44"/>
      <c r="YV492" s="44"/>
      <c r="YW492" s="44"/>
      <c r="YX492" s="44"/>
      <c r="YY492" s="44"/>
      <c r="YZ492" s="44"/>
      <c r="ZA492" s="44"/>
      <c r="ZB492" s="44"/>
      <c r="ZC492" s="44"/>
      <c r="ZD492" s="44"/>
      <c r="ZE492" s="44"/>
      <c r="ZF492" s="44"/>
      <c r="ZG492" s="44"/>
      <c r="ZH492" s="44"/>
      <c r="ZI492" s="44"/>
      <c r="ZJ492" s="44"/>
      <c r="ZK492" s="44"/>
      <c r="ZL492" s="44"/>
      <c r="ZM492" s="44"/>
      <c r="ZN492" s="44"/>
      <c r="ZO492" s="44"/>
      <c r="ZP492" s="44"/>
      <c r="ZQ492" s="44"/>
      <c r="ZR492" s="44"/>
      <c r="ZS492" s="44"/>
      <c r="ZT492" s="44"/>
      <c r="ZU492" s="44"/>
      <c r="ZV492" s="44"/>
      <c r="ZW492" s="44"/>
      <c r="ZX492" s="44"/>
      <c r="ZY492" s="44"/>
      <c r="ZZ492" s="44"/>
      <c r="AAA492" s="44"/>
      <c r="AAB492" s="44"/>
      <c r="AAC492" s="44"/>
      <c r="AAD492" s="44"/>
      <c r="AAE492" s="44"/>
      <c r="AAF492" s="44"/>
      <c r="AAG492" s="44"/>
      <c r="AAH492" s="44"/>
      <c r="AAI492" s="44"/>
      <c r="AAJ492" s="44"/>
      <c r="AAK492" s="44"/>
      <c r="AAL492" s="44"/>
      <c r="AAM492" s="44"/>
      <c r="AAN492" s="44"/>
      <c r="AAO492" s="44"/>
      <c r="AAP492" s="44"/>
      <c r="AAQ492" s="44"/>
      <c r="AAR492" s="44"/>
      <c r="AAS492" s="44"/>
      <c r="AAT492" s="44"/>
      <c r="AAU492" s="44"/>
      <c r="AAV492" s="44"/>
      <c r="AAW492" s="44"/>
      <c r="AAX492" s="44"/>
      <c r="AAY492" s="44"/>
      <c r="AAZ492" s="44"/>
      <c r="ABA492" s="44"/>
      <c r="ABB492" s="44"/>
      <c r="ABC492" s="44"/>
      <c r="ABD492" s="44"/>
      <c r="ABE492" s="44"/>
      <c r="ABF492" s="44"/>
      <c r="ABG492" s="44"/>
      <c r="ABH492" s="44"/>
      <c r="ABI492" s="44"/>
      <c r="ABJ492" s="44"/>
      <c r="ABK492" s="44"/>
      <c r="ABL492" s="44"/>
      <c r="ABM492" s="44"/>
      <c r="ABN492" s="44"/>
      <c r="ABO492" s="44"/>
      <c r="ABP492" s="44"/>
      <c r="ABQ492" s="44"/>
      <c r="ABR492" s="44"/>
      <c r="ABS492" s="44"/>
      <c r="ABT492" s="44"/>
      <c r="ABU492" s="44"/>
      <c r="ABV492" s="44"/>
      <c r="ABW492" s="44"/>
      <c r="ABX492" s="44"/>
      <c r="ABY492" s="44"/>
      <c r="ABZ492" s="44"/>
      <c r="ACA492" s="44"/>
      <c r="ACB492" s="44"/>
      <c r="ACC492" s="44"/>
      <c r="ACD492" s="44"/>
      <c r="ACE492" s="44"/>
      <c r="ACF492" s="44"/>
      <c r="ACG492" s="44"/>
      <c r="ACH492" s="44"/>
      <c r="ACI492" s="44"/>
      <c r="ACJ492" s="44"/>
      <c r="ACK492" s="44"/>
      <c r="ACL492" s="44"/>
      <c r="ACM492" s="44"/>
      <c r="ACN492" s="44"/>
      <c r="ACO492" s="44"/>
      <c r="ACP492" s="44"/>
      <c r="ACQ492" s="44"/>
      <c r="ACR492" s="44"/>
      <c r="ACS492" s="44"/>
      <c r="ACT492" s="44"/>
      <c r="ACU492" s="44"/>
      <c r="ACV492" s="44"/>
      <c r="ACW492" s="44"/>
      <c r="ACX492" s="44"/>
      <c r="ACY492" s="44"/>
      <c r="ACZ492" s="44"/>
      <c r="ADA492" s="44"/>
      <c r="ADB492" s="44"/>
      <c r="ADC492" s="44"/>
      <c r="ADD492" s="44"/>
      <c r="ADE492" s="44"/>
      <c r="ADF492" s="44"/>
      <c r="ADG492" s="44"/>
      <c r="ADH492" s="44"/>
      <c r="ADI492" s="44"/>
      <c r="ADJ492" s="44"/>
      <c r="ADK492" s="44"/>
      <c r="ADL492" s="44"/>
      <c r="ADM492" s="44"/>
      <c r="ADN492" s="44"/>
      <c r="ADO492" s="44"/>
      <c r="ADP492" s="44"/>
      <c r="ADQ492" s="44"/>
      <c r="ADR492" s="44"/>
      <c r="ADS492" s="44"/>
      <c r="ADT492" s="44"/>
      <c r="ADU492" s="44"/>
      <c r="ADV492" s="44"/>
      <c r="ADW492" s="44"/>
      <c r="ADX492" s="44"/>
      <c r="ADY492" s="44"/>
      <c r="ADZ492" s="44"/>
      <c r="AEA492" s="44"/>
      <c r="AEB492" s="44"/>
      <c r="AEC492" s="44"/>
      <c r="AED492" s="44"/>
      <c r="AEE492" s="44"/>
      <c r="AEF492" s="44"/>
      <c r="AEG492" s="44"/>
      <c r="AEH492" s="44"/>
      <c r="AEI492" s="44"/>
      <c r="AEJ492" s="44"/>
      <c r="AEK492" s="44"/>
      <c r="AEL492" s="44"/>
      <c r="AEM492" s="44"/>
      <c r="AEN492" s="44"/>
      <c r="AEO492" s="44"/>
      <c r="AEP492" s="44"/>
      <c r="AEQ492" s="44"/>
      <c r="AER492" s="44"/>
      <c r="AES492" s="44"/>
      <c r="AET492" s="44"/>
      <c r="AEU492" s="44"/>
      <c r="AEV492" s="44"/>
      <c r="AEW492" s="44"/>
      <c r="AEX492" s="44"/>
      <c r="AEY492" s="44"/>
      <c r="AEZ492" s="44"/>
      <c r="AFA492" s="44"/>
      <c r="AFB492" s="44"/>
      <c r="AFC492" s="44"/>
      <c r="AFD492" s="44"/>
      <c r="AFE492" s="44"/>
      <c r="AFF492" s="44"/>
      <c r="AFG492" s="44"/>
      <c r="AFH492" s="44"/>
      <c r="AFI492" s="44"/>
      <c r="AFJ492" s="44"/>
      <c r="AFK492" s="44"/>
      <c r="AFL492" s="44"/>
      <c r="AFM492" s="44"/>
      <c r="AFN492" s="44"/>
      <c r="AFO492" s="44"/>
      <c r="AFP492" s="44"/>
      <c r="AFQ492" s="44"/>
      <c r="AFR492" s="44"/>
      <c r="AFS492" s="44"/>
      <c r="AFT492" s="44"/>
      <c r="AFU492" s="44"/>
      <c r="AFV492" s="44"/>
      <c r="AFW492" s="44"/>
      <c r="AFX492" s="44"/>
      <c r="AFY492" s="44"/>
      <c r="AFZ492" s="44"/>
      <c r="AGA492" s="44"/>
      <c r="AGB492" s="44"/>
      <c r="AGC492" s="44"/>
      <c r="AGD492" s="44"/>
      <c r="AGE492" s="44"/>
      <c r="AGF492" s="44"/>
      <c r="AGG492" s="44"/>
      <c r="AGH492" s="44"/>
      <c r="AGI492" s="44"/>
      <c r="AGJ492" s="44"/>
      <c r="AGK492" s="44"/>
      <c r="AGL492" s="44"/>
      <c r="AGM492" s="44"/>
      <c r="AGN492" s="44"/>
      <c r="AGO492" s="44"/>
      <c r="AGP492" s="44"/>
      <c r="AGQ492" s="44"/>
      <c r="AGR492" s="44"/>
      <c r="AGS492" s="44"/>
      <c r="AGT492" s="44"/>
      <c r="AGU492" s="44"/>
      <c r="AGV492" s="44"/>
      <c r="AGW492" s="44"/>
      <c r="AGX492" s="44"/>
      <c r="AGY492" s="44"/>
      <c r="AGZ492" s="44"/>
      <c r="AHA492" s="44"/>
      <c r="AHB492" s="44"/>
      <c r="AHC492" s="44"/>
      <c r="AHD492" s="44"/>
      <c r="AHE492" s="44"/>
      <c r="AHF492" s="44"/>
      <c r="AHG492" s="44"/>
      <c r="AHH492" s="44"/>
      <c r="AHI492" s="44"/>
      <c r="AHJ492" s="44"/>
      <c r="AHK492" s="44"/>
      <c r="AHL492" s="44"/>
      <c r="AHM492" s="44"/>
      <c r="AHN492" s="44"/>
      <c r="AHO492" s="44"/>
      <c r="AHP492" s="44"/>
      <c r="AHQ492" s="44"/>
      <c r="AHR492" s="44"/>
      <c r="AHS492" s="44"/>
      <c r="AHT492" s="44"/>
      <c r="AHU492" s="44"/>
      <c r="AHV492" s="44"/>
      <c r="AHW492" s="44"/>
      <c r="AHX492" s="44"/>
      <c r="AHY492" s="44"/>
      <c r="AHZ492" s="44"/>
      <c r="AIA492" s="44"/>
      <c r="AIB492" s="44"/>
      <c r="AIC492" s="44"/>
      <c r="AID492" s="44"/>
      <c r="AIE492" s="44"/>
      <c r="AIF492" s="44"/>
      <c r="AIG492" s="44"/>
      <c r="AIH492" s="44"/>
      <c r="AII492" s="44"/>
      <c r="AIJ492" s="44"/>
      <c r="AIK492" s="44"/>
      <c r="AIL492" s="44"/>
      <c r="AIM492" s="44"/>
      <c r="AIN492" s="44"/>
      <c r="AIO492" s="44"/>
      <c r="AIP492" s="44"/>
      <c r="AIQ492" s="44"/>
      <c r="AIR492" s="44"/>
      <c r="AIS492" s="44"/>
      <c r="AIT492" s="44"/>
      <c r="AIU492" s="44"/>
      <c r="AIV492" s="44"/>
      <c r="AIW492" s="44"/>
      <c r="AIX492" s="44"/>
      <c r="AIY492" s="44"/>
      <c r="AIZ492" s="44"/>
      <c r="AJA492" s="44"/>
      <c r="AJB492" s="44"/>
      <c r="AJC492" s="44"/>
      <c r="AJD492" s="44"/>
      <c r="AJE492" s="44"/>
      <c r="AJF492" s="44"/>
      <c r="AJG492" s="44"/>
      <c r="AJH492" s="44"/>
      <c r="AJI492" s="44"/>
      <c r="AJJ492" s="44"/>
      <c r="AJK492" s="44"/>
      <c r="AJL492" s="44"/>
      <c r="AJM492" s="44"/>
      <c r="AJN492" s="44"/>
      <c r="AJO492" s="44"/>
      <c r="AJP492" s="44"/>
      <c r="AJQ492" s="44"/>
      <c r="AJR492" s="44"/>
      <c r="AJS492" s="44"/>
      <c r="AJT492" s="44"/>
      <c r="AJU492" s="44"/>
      <c r="AJV492" s="44"/>
      <c r="AJW492" s="44"/>
      <c r="AJX492" s="44"/>
      <c r="AJY492" s="44"/>
      <c r="AJZ492" s="44"/>
      <c r="AKA492" s="44"/>
      <c r="AKB492" s="44"/>
      <c r="AKC492" s="44"/>
      <c r="AKD492" s="44"/>
      <c r="AKE492" s="44"/>
      <c r="AKF492" s="44"/>
      <c r="AKG492" s="44"/>
      <c r="AKH492" s="44"/>
      <c r="AKI492" s="44"/>
      <c r="AKJ492" s="44"/>
      <c r="AKK492" s="44"/>
      <c r="AKL492" s="44"/>
      <c r="AKM492" s="44"/>
      <c r="AKN492" s="44"/>
      <c r="AKO492" s="44"/>
      <c r="AKP492" s="44"/>
      <c r="AKQ492" s="44"/>
      <c r="AKR492" s="44"/>
      <c r="AKS492" s="44"/>
      <c r="AKT492" s="44"/>
      <c r="AKU492" s="44"/>
      <c r="AKV492" s="44"/>
      <c r="AKW492" s="44"/>
      <c r="AKX492" s="44"/>
      <c r="AKY492" s="44"/>
      <c r="AKZ492" s="44"/>
      <c r="ALA492" s="44"/>
      <c r="ALB492" s="44"/>
      <c r="ALC492" s="44"/>
      <c r="ALD492" s="44"/>
      <c r="ALE492" s="44"/>
      <c r="ALF492" s="44"/>
      <c r="ALG492" s="44"/>
      <c r="ALH492" s="44"/>
      <c r="ALI492" s="44"/>
      <c r="ALJ492" s="44"/>
      <c r="ALK492" s="44"/>
      <c r="ALL492" s="44"/>
      <c r="ALM492" s="44"/>
      <c r="ALN492" s="44"/>
      <c r="ALO492" s="44"/>
      <c r="ALP492" s="44"/>
      <c r="ALQ492" s="44"/>
      <c r="ALR492" s="44"/>
      <c r="ALS492" s="44"/>
      <c r="ALT492" s="44"/>
      <c r="ALU492" s="44"/>
      <c r="ALV492" s="44"/>
      <c r="ALW492" s="44"/>
      <c r="ALX492" s="44"/>
      <c r="ALY492" s="44"/>
      <c r="ALZ492" s="44"/>
      <c r="AMA492" s="44"/>
      <c r="AMB492" s="44"/>
      <c r="AMC492" s="44"/>
      <c r="AMD492" s="44"/>
      <c r="AME492" s="44"/>
      <c r="AMF492" s="44"/>
      <c r="AMG492" s="44"/>
      <c r="AMH492" s="44"/>
      <c r="AMI492" s="44"/>
      <c r="AMJ492" s="44"/>
      <c r="AMK492" s="44"/>
      <c r="AML492" s="44"/>
      <c r="AMM492" s="44"/>
      <c r="AMN492" s="44"/>
      <c r="AMO492" s="44"/>
      <c r="AMP492" s="44"/>
      <c r="AMQ492" s="44"/>
      <c r="AMR492" s="44"/>
      <c r="AMS492" s="44"/>
      <c r="AMT492" s="44"/>
      <c r="AMU492" s="44"/>
      <c r="AMV492" s="44"/>
      <c r="AMW492" s="44"/>
      <c r="AMX492" s="44"/>
      <c r="AMY492" s="44"/>
      <c r="AMZ492" s="44"/>
      <c r="ANA492" s="44"/>
      <c r="ANB492" s="44"/>
      <c r="ANC492" s="44"/>
      <c r="AND492" s="44"/>
      <c r="ANE492" s="44"/>
      <c r="ANF492" s="44"/>
      <c r="ANG492" s="44"/>
      <c r="ANH492" s="44"/>
      <c r="ANI492" s="44"/>
      <c r="ANJ492" s="44"/>
      <c r="ANK492" s="44"/>
      <c r="ANL492" s="44"/>
      <c r="ANM492" s="44"/>
      <c r="ANN492" s="44"/>
      <c r="ANO492" s="44"/>
      <c r="ANP492" s="44"/>
      <c r="ANQ492" s="44"/>
      <c r="ANR492" s="44"/>
      <c r="ANS492" s="44"/>
      <c r="ANT492" s="44"/>
      <c r="ANU492" s="44"/>
      <c r="ANV492" s="44"/>
      <c r="ANW492" s="44"/>
      <c r="ANX492" s="44"/>
      <c r="ANY492" s="44"/>
      <c r="ANZ492" s="44"/>
      <c r="AOA492" s="44"/>
      <c r="AOB492" s="44"/>
      <c r="AOC492" s="44"/>
      <c r="AOD492" s="44"/>
      <c r="AOE492" s="44"/>
      <c r="AOF492" s="44"/>
      <c r="AOG492" s="44"/>
      <c r="AOH492" s="44"/>
      <c r="AOI492" s="44"/>
      <c r="AOJ492" s="44"/>
      <c r="AOK492" s="44"/>
      <c r="AOL492" s="44"/>
      <c r="AOM492" s="44"/>
      <c r="AON492" s="44"/>
      <c r="AOO492" s="44"/>
      <c r="AOP492" s="44"/>
      <c r="AOQ492" s="44"/>
      <c r="AOR492" s="44"/>
      <c r="AOS492" s="44"/>
      <c r="AOT492" s="44"/>
      <c r="AOU492" s="44"/>
      <c r="AOV492" s="44"/>
      <c r="AOW492" s="44"/>
      <c r="AOX492" s="44"/>
      <c r="AOY492" s="44"/>
      <c r="AOZ492" s="44"/>
      <c r="APA492" s="44"/>
      <c r="APB492" s="44"/>
      <c r="APC492" s="44"/>
      <c r="APD492" s="44"/>
      <c r="APE492" s="44"/>
      <c r="APF492" s="44"/>
      <c r="APG492" s="44"/>
      <c r="APH492" s="44"/>
      <c r="API492" s="44"/>
      <c r="APJ492" s="44"/>
      <c r="APK492" s="44"/>
      <c r="APL492" s="44"/>
      <c r="APM492" s="44"/>
      <c r="APN492" s="44"/>
      <c r="APO492" s="44"/>
      <c r="APP492" s="44"/>
      <c r="APQ492" s="44"/>
      <c r="APR492" s="44"/>
      <c r="APS492" s="44"/>
      <c r="APT492" s="44"/>
      <c r="APU492" s="44"/>
      <c r="APV492" s="44"/>
      <c r="APW492" s="44"/>
      <c r="APX492" s="44"/>
      <c r="APY492" s="44"/>
      <c r="APZ492" s="44"/>
      <c r="AQA492" s="44"/>
      <c r="AQB492" s="44"/>
      <c r="AQC492" s="44"/>
      <c r="AQD492" s="44"/>
      <c r="AQE492" s="44"/>
      <c r="AQF492" s="44"/>
      <c r="AQG492" s="44"/>
      <c r="AQH492" s="44"/>
      <c r="AQI492" s="44"/>
      <c r="AQJ492" s="44"/>
      <c r="AQK492" s="44"/>
      <c r="AQL492" s="44"/>
      <c r="AQM492" s="44"/>
      <c r="AQN492" s="44"/>
      <c r="AQO492" s="44"/>
      <c r="AQP492" s="44"/>
      <c r="AQQ492" s="44"/>
      <c r="AQR492" s="44"/>
      <c r="AQS492" s="44"/>
      <c r="AQT492" s="44"/>
      <c r="AQU492" s="44"/>
      <c r="AQV492" s="44"/>
      <c r="AQW492" s="44"/>
      <c r="AQX492" s="44"/>
      <c r="AQY492" s="44"/>
      <c r="AQZ492" s="44"/>
      <c r="ARA492" s="44"/>
      <c r="ARB492" s="44"/>
      <c r="ARC492" s="44"/>
      <c r="ARD492" s="44"/>
      <c r="ARE492" s="44"/>
      <c r="ARF492" s="44"/>
      <c r="ARG492" s="44"/>
      <c r="ARH492" s="44"/>
      <c r="ARI492" s="44"/>
      <c r="ARJ492" s="44"/>
      <c r="ARK492" s="44"/>
      <c r="ARL492" s="44"/>
      <c r="ARM492" s="44"/>
      <c r="ARN492" s="44"/>
      <c r="ARO492" s="44"/>
      <c r="ARP492" s="44"/>
      <c r="ARQ492" s="44"/>
      <c r="ARR492" s="44"/>
      <c r="ARS492" s="44"/>
      <c r="ART492" s="44"/>
      <c r="ARU492" s="44"/>
      <c r="ARV492" s="44"/>
      <c r="ARW492" s="44"/>
      <c r="ARX492" s="44"/>
      <c r="ARY492" s="44"/>
      <c r="ARZ492" s="44"/>
      <c r="ASA492" s="44"/>
      <c r="ASB492" s="44"/>
      <c r="ASC492" s="44"/>
      <c r="ASD492" s="44"/>
      <c r="ASE492" s="44"/>
      <c r="ASF492" s="44"/>
      <c r="ASG492" s="44"/>
      <c r="ASH492" s="44"/>
      <c r="ASI492" s="44"/>
      <c r="ASJ492" s="44"/>
      <c r="ASK492" s="44"/>
      <c r="ASL492" s="44"/>
      <c r="ASM492" s="44"/>
      <c r="ASN492" s="44"/>
      <c r="ASO492" s="44"/>
      <c r="ASP492" s="44"/>
      <c r="ASQ492" s="44"/>
      <c r="ASR492" s="44"/>
      <c r="ASS492" s="44"/>
      <c r="AST492" s="44"/>
      <c r="ASU492" s="44"/>
      <c r="ASV492" s="44"/>
      <c r="ASW492" s="44"/>
      <c r="ASX492" s="44"/>
      <c r="ASY492" s="44"/>
      <c r="ASZ492" s="44"/>
      <c r="ATA492" s="44"/>
      <c r="ATB492" s="44"/>
      <c r="ATC492" s="44"/>
      <c r="ATD492" s="44"/>
      <c r="ATE492" s="44"/>
      <c r="ATF492" s="44"/>
      <c r="ATG492" s="44"/>
      <c r="ATH492" s="44"/>
      <c r="ATI492" s="44"/>
      <c r="ATJ492" s="44"/>
      <c r="ATK492" s="44"/>
      <c r="ATL492" s="44"/>
      <c r="ATM492" s="44"/>
      <c r="ATN492" s="44"/>
      <c r="ATO492" s="44"/>
      <c r="ATP492" s="44"/>
      <c r="ATQ492" s="44"/>
      <c r="ATR492" s="44"/>
      <c r="ATS492" s="44"/>
      <c r="ATT492" s="44"/>
      <c r="ATU492" s="44"/>
      <c r="ATV492" s="44"/>
      <c r="ATW492" s="44"/>
      <c r="ATX492" s="44"/>
      <c r="ATY492" s="44"/>
      <c r="ATZ492" s="44"/>
      <c r="AUA492" s="44"/>
      <c r="AUB492" s="44"/>
      <c r="AUC492" s="44"/>
      <c r="AUD492" s="44"/>
      <c r="AUE492" s="44"/>
      <c r="AUF492" s="44"/>
      <c r="AUG492" s="44"/>
      <c r="AUH492" s="44"/>
      <c r="AUI492" s="44"/>
      <c r="AUJ492" s="44"/>
      <c r="AUK492" s="44"/>
      <c r="AUL492" s="44"/>
      <c r="AUM492" s="44"/>
      <c r="AUN492" s="44"/>
      <c r="AUO492" s="44"/>
      <c r="AUP492" s="44"/>
      <c r="AUQ492" s="44"/>
      <c r="AUR492" s="44"/>
      <c r="AUS492" s="44"/>
      <c r="AUT492" s="44"/>
      <c r="AUU492" s="44"/>
      <c r="AUV492" s="44"/>
      <c r="AUW492" s="44"/>
      <c r="AUX492" s="44"/>
      <c r="AUY492" s="44"/>
      <c r="AUZ492" s="44"/>
      <c r="AVA492" s="44"/>
      <c r="AVB492" s="44"/>
      <c r="AVC492" s="44"/>
      <c r="AVD492" s="44"/>
      <c r="AVE492" s="44"/>
      <c r="AVF492" s="44"/>
      <c r="AVG492" s="44"/>
      <c r="AVH492" s="44"/>
      <c r="AVI492" s="44"/>
      <c r="AVJ492" s="44"/>
      <c r="AVK492" s="44"/>
      <c r="AVL492" s="44"/>
      <c r="AVM492" s="44"/>
      <c r="AVN492" s="44"/>
      <c r="AVO492" s="44"/>
      <c r="AVP492" s="44"/>
      <c r="AVQ492" s="44"/>
      <c r="AVR492" s="44"/>
      <c r="AVS492" s="44"/>
      <c r="AVT492" s="44"/>
      <c r="AVU492" s="44"/>
      <c r="AVV492" s="44"/>
      <c r="AVW492" s="44"/>
      <c r="AVX492" s="44"/>
      <c r="AVY492" s="44"/>
      <c r="AVZ492" s="44"/>
      <c r="AWA492" s="44"/>
      <c r="AWB492" s="44"/>
      <c r="AWC492" s="44"/>
      <c r="AWD492" s="44"/>
      <c r="AWE492" s="44"/>
      <c r="AWF492" s="44"/>
      <c r="AWG492" s="44"/>
      <c r="AWH492" s="44"/>
      <c r="AWI492" s="44"/>
      <c r="AWJ492" s="44"/>
      <c r="AWK492" s="44"/>
      <c r="AWL492" s="44"/>
      <c r="AWM492" s="44"/>
      <c r="AWN492" s="44"/>
      <c r="AWO492" s="44"/>
      <c r="AWP492" s="44"/>
      <c r="AWQ492" s="44"/>
      <c r="AWR492" s="44"/>
      <c r="AWS492" s="44"/>
      <c r="AWT492" s="44"/>
      <c r="AWU492" s="44"/>
      <c r="AWV492" s="44"/>
      <c r="AWW492" s="44"/>
      <c r="AWX492" s="44"/>
      <c r="AWY492" s="44"/>
      <c r="AWZ492" s="44"/>
      <c r="AXA492" s="44"/>
      <c r="AXB492" s="44"/>
      <c r="AXC492" s="44"/>
      <c r="AXD492" s="44"/>
      <c r="AXE492" s="44"/>
      <c r="AXF492" s="44"/>
      <c r="AXG492" s="44"/>
      <c r="AXH492" s="44"/>
      <c r="AXI492" s="44"/>
      <c r="AXJ492" s="44"/>
      <c r="AXK492" s="44"/>
      <c r="AXL492" s="44"/>
      <c r="AXM492" s="44"/>
      <c r="AXN492" s="44"/>
      <c r="AXO492" s="44"/>
      <c r="AXP492" s="44"/>
      <c r="AXQ492" s="44"/>
      <c r="AXR492" s="44"/>
      <c r="AXS492" s="44"/>
      <c r="AXT492" s="44"/>
      <c r="AXU492" s="44"/>
      <c r="AXV492" s="44"/>
      <c r="AXW492" s="44"/>
      <c r="AXX492" s="44"/>
      <c r="AXY492" s="44"/>
      <c r="AXZ492" s="44"/>
      <c r="AYA492" s="44"/>
      <c r="AYB492" s="44"/>
      <c r="AYC492" s="44"/>
      <c r="AYD492" s="44"/>
      <c r="AYE492" s="44"/>
      <c r="AYF492" s="44"/>
      <c r="AYG492" s="44"/>
      <c r="AYH492" s="44"/>
      <c r="AYI492" s="44"/>
      <c r="AYJ492" s="44"/>
      <c r="AYK492" s="44"/>
      <c r="AYL492" s="44"/>
      <c r="AYM492" s="44"/>
      <c r="AYN492" s="44"/>
      <c r="AYO492" s="44"/>
      <c r="AYP492" s="44"/>
      <c r="AYQ492" s="44"/>
      <c r="AYR492" s="44"/>
      <c r="AYS492" s="44"/>
      <c r="AYT492" s="44"/>
      <c r="AYU492" s="44"/>
      <c r="AYV492" s="44"/>
      <c r="AYW492" s="44"/>
      <c r="AYX492" s="44"/>
      <c r="AYY492" s="44"/>
      <c r="AYZ492" s="44"/>
      <c r="AZA492" s="44"/>
      <c r="AZB492" s="44"/>
      <c r="AZC492" s="44"/>
      <c r="AZD492" s="44"/>
      <c r="AZE492" s="44"/>
      <c r="AZF492" s="44"/>
      <c r="AZG492" s="44"/>
      <c r="AZH492" s="44"/>
      <c r="AZI492" s="44"/>
      <c r="AZJ492" s="44"/>
      <c r="AZK492" s="44"/>
      <c r="AZL492" s="44"/>
      <c r="AZM492" s="44"/>
      <c r="AZN492" s="44"/>
      <c r="AZO492" s="44"/>
      <c r="AZP492" s="44"/>
      <c r="AZQ492" s="44"/>
      <c r="AZR492" s="44"/>
      <c r="AZS492" s="44"/>
      <c r="AZT492" s="44"/>
      <c r="AZU492" s="44"/>
      <c r="AZV492" s="44"/>
      <c r="AZW492" s="44"/>
      <c r="AZX492" s="44"/>
      <c r="AZY492" s="44"/>
      <c r="AZZ492" s="44"/>
      <c r="BAA492" s="44"/>
      <c r="BAB492" s="44"/>
      <c r="BAC492" s="44"/>
      <c r="BAD492" s="44"/>
      <c r="BAE492" s="44"/>
      <c r="BAF492" s="44"/>
      <c r="BAG492" s="44"/>
      <c r="BAH492" s="44"/>
      <c r="BAI492" s="44"/>
      <c r="BAJ492" s="44"/>
      <c r="BAK492" s="44"/>
      <c r="BAL492" s="44"/>
      <c r="BAM492" s="44"/>
      <c r="BAN492" s="44"/>
      <c r="BAO492" s="44"/>
      <c r="BAP492" s="44"/>
      <c r="BAQ492" s="44"/>
      <c r="BAR492" s="44"/>
      <c r="BAS492" s="44"/>
      <c r="BAT492" s="44"/>
      <c r="BAU492" s="44"/>
      <c r="BAV492" s="44"/>
      <c r="BAW492" s="44"/>
      <c r="BAX492" s="44"/>
      <c r="BAY492" s="44"/>
      <c r="BAZ492" s="44"/>
      <c r="BBA492" s="44"/>
      <c r="BBB492" s="44"/>
      <c r="BBC492" s="44"/>
      <c r="BBD492" s="44"/>
      <c r="BBE492" s="44"/>
      <c r="BBF492" s="44"/>
      <c r="BBG492" s="44"/>
      <c r="BBH492" s="44"/>
      <c r="BBI492" s="44"/>
      <c r="BBJ492" s="44"/>
      <c r="BBK492" s="44"/>
      <c r="BBL492" s="44"/>
      <c r="BBM492" s="44"/>
      <c r="BBN492" s="44"/>
      <c r="BBO492" s="44"/>
      <c r="BBP492" s="44"/>
      <c r="BBQ492" s="44"/>
      <c r="BBR492" s="44"/>
      <c r="BBS492" s="44"/>
      <c r="BBT492" s="44"/>
      <c r="BBU492" s="44"/>
      <c r="BBV492" s="44"/>
      <c r="BBW492" s="44"/>
      <c r="BBX492" s="44"/>
      <c r="BBY492" s="44"/>
      <c r="BBZ492" s="44"/>
      <c r="BCA492" s="44"/>
      <c r="BCB492" s="44"/>
      <c r="BCC492" s="44"/>
      <c r="BCD492" s="44"/>
      <c r="BCE492" s="44"/>
      <c r="BCF492" s="44"/>
      <c r="BCG492" s="44"/>
      <c r="BCH492" s="44"/>
      <c r="BCI492" s="44"/>
      <c r="BCJ492" s="44"/>
      <c r="BCK492" s="44"/>
      <c r="BCL492" s="44"/>
      <c r="BCM492" s="44"/>
      <c r="BCN492" s="44"/>
      <c r="BCO492" s="44"/>
      <c r="BCP492" s="44"/>
      <c r="BCQ492" s="44"/>
      <c r="BCR492" s="44"/>
      <c r="BCS492" s="44"/>
      <c r="BCT492" s="44"/>
      <c r="BCU492" s="44"/>
      <c r="BCV492" s="44"/>
      <c r="BCW492" s="44"/>
      <c r="BCX492" s="44"/>
      <c r="BCY492" s="44"/>
      <c r="BCZ492" s="44"/>
      <c r="BDA492" s="44"/>
      <c r="BDB492" s="44"/>
      <c r="BDC492" s="44"/>
      <c r="BDD492" s="44"/>
      <c r="BDE492" s="44"/>
      <c r="BDF492" s="44"/>
      <c r="BDG492" s="44"/>
      <c r="BDH492" s="44"/>
      <c r="BDI492" s="44"/>
      <c r="BDJ492" s="44"/>
      <c r="BDK492" s="44"/>
      <c r="BDL492" s="44"/>
      <c r="BDM492" s="44"/>
      <c r="BDN492" s="44"/>
      <c r="BDO492" s="44"/>
      <c r="BDP492" s="44"/>
      <c r="BDQ492" s="44"/>
      <c r="BDR492" s="44"/>
      <c r="BDS492" s="44"/>
      <c r="BDT492" s="44"/>
      <c r="BDU492" s="44"/>
      <c r="BDV492" s="44"/>
      <c r="BDW492" s="44"/>
      <c r="BDX492" s="44"/>
      <c r="BDY492" s="44"/>
      <c r="BDZ492" s="44"/>
      <c r="BEA492" s="44"/>
      <c r="BEB492" s="44"/>
      <c r="BEC492" s="44"/>
      <c r="BED492" s="44"/>
      <c r="BEE492" s="44"/>
      <c r="BEF492" s="44"/>
      <c r="BEG492" s="44"/>
      <c r="BEH492" s="44"/>
      <c r="BEI492" s="44"/>
      <c r="BEJ492" s="44"/>
      <c r="BEK492" s="44"/>
      <c r="BEL492" s="44"/>
      <c r="BEM492" s="44"/>
      <c r="BEN492" s="44"/>
      <c r="BEO492" s="44"/>
      <c r="BEP492" s="44"/>
      <c r="BEQ492" s="44"/>
      <c r="BER492" s="44"/>
      <c r="BES492" s="44"/>
      <c r="BET492" s="44"/>
      <c r="BEU492" s="44"/>
      <c r="BEV492" s="44"/>
      <c r="BEW492" s="44"/>
      <c r="BEX492" s="44"/>
      <c r="BEY492" s="44"/>
      <c r="BEZ492" s="44"/>
      <c r="BFA492" s="44"/>
      <c r="BFB492" s="44"/>
      <c r="BFC492" s="44"/>
      <c r="BFD492" s="44"/>
      <c r="BFE492" s="44"/>
      <c r="BFF492" s="44"/>
      <c r="BFG492" s="44"/>
      <c r="BFH492" s="44"/>
      <c r="BFI492" s="44"/>
      <c r="BFJ492" s="44"/>
      <c r="BFK492" s="44"/>
      <c r="BFL492" s="44"/>
      <c r="BFM492" s="44"/>
      <c r="BFN492" s="44"/>
      <c r="BFO492" s="44"/>
      <c r="BFP492" s="44"/>
      <c r="BFQ492" s="44"/>
      <c r="BFR492" s="44"/>
      <c r="BFS492" s="44"/>
      <c r="BFT492" s="44"/>
      <c r="BFU492" s="44"/>
      <c r="BFV492" s="44"/>
      <c r="BFW492" s="44"/>
      <c r="BFX492" s="44"/>
      <c r="BFY492" s="44"/>
      <c r="BFZ492" s="44"/>
      <c r="BGA492" s="44"/>
      <c r="BGB492" s="44"/>
      <c r="BGC492" s="44"/>
      <c r="BGD492" s="44"/>
      <c r="BGE492" s="44"/>
      <c r="BGF492" s="44"/>
      <c r="BGG492" s="44"/>
      <c r="BGH492" s="44"/>
      <c r="BGI492" s="44"/>
      <c r="BGJ492" s="44"/>
      <c r="BGK492" s="44"/>
      <c r="BGL492" s="44"/>
      <c r="BGM492" s="44"/>
      <c r="BGN492" s="44"/>
      <c r="BGO492" s="44"/>
      <c r="BGP492" s="44"/>
      <c r="BGQ492" s="44"/>
      <c r="BGR492" s="44"/>
      <c r="BGS492" s="44"/>
      <c r="BGT492" s="44"/>
      <c r="BGU492" s="44"/>
      <c r="BGV492" s="44"/>
      <c r="BGW492" s="44"/>
      <c r="BGX492" s="44"/>
      <c r="BGY492" s="44"/>
      <c r="BGZ492" s="44"/>
      <c r="BHA492" s="44"/>
      <c r="BHB492" s="44"/>
      <c r="BHC492" s="44"/>
      <c r="BHD492" s="44"/>
      <c r="BHE492" s="44"/>
      <c r="BHF492" s="44"/>
      <c r="BHG492" s="44"/>
      <c r="BHH492" s="44"/>
      <c r="BHI492" s="44"/>
      <c r="BHJ492" s="44"/>
      <c r="BHK492" s="44"/>
      <c r="BHL492" s="44"/>
      <c r="BHM492" s="44"/>
      <c r="BHN492" s="44"/>
      <c r="BHO492" s="44"/>
      <c r="BHP492" s="44"/>
      <c r="BHQ492" s="44"/>
      <c r="BHR492" s="44"/>
      <c r="BHS492" s="44"/>
      <c r="BHT492" s="44"/>
      <c r="BHU492" s="44"/>
      <c r="BHV492" s="44"/>
      <c r="BHW492" s="44"/>
      <c r="BHX492" s="44"/>
      <c r="BHY492" s="44"/>
      <c r="BHZ492" s="44"/>
      <c r="BIA492" s="44"/>
      <c r="BIB492" s="44"/>
      <c r="BIC492" s="44"/>
      <c r="BID492" s="44"/>
      <c r="BIE492" s="44"/>
      <c r="BIF492" s="44"/>
      <c r="BIG492" s="44"/>
      <c r="BIH492" s="44"/>
      <c r="BII492" s="44"/>
      <c r="BIJ492" s="44"/>
      <c r="BIK492" s="44"/>
      <c r="BIL492" s="44"/>
      <c r="BIM492" s="44"/>
      <c r="BIN492" s="44"/>
      <c r="BIO492" s="44"/>
      <c r="BIP492" s="44"/>
      <c r="BIQ492" s="44"/>
      <c r="BIR492" s="44"/>
      <c r="BIS492" s="44"/>
      <c r="BIT492" s="44"/>
      <c r="BIU492" s="44"/>
      <c r="BIV492" s="44"/>
      <c r="BIW492" s="44"/>
      <c r="BIX492" s="44"/>
      <c r="BIY492" s="44"/>
      <c r="BIZ492" s="44"/>
      <c r="BJA492" s="44"/>
      <c r="BJB492" s="44"/>
      <c r="BJC492" s="44"/>
      <c r="BJD492" s="44"/>
      <c r="BJE492" s="44"/>
      <c r="BJF492" s="44"/>
      <c r="BJG492" s="44"/>
      <c r="BJH492" s="44"/>
      <c r="BJI492" s="44"/>
      <c r="BJJ492" s="44"/>
      <c r="BJK492" s="44"/>
      <c r="BJL492" s="44"/>
      <c r="BJM492" s="44"/>
      <c r="BJN492" s="44"/>
      <c r="BJO492" s="44"/>
      <c r="BJP492" s="44"/>
      <c r="BJQ492" s="44"/>
      <c r="BJR492" s="44"/>
      <c r="BJS492" s="44"/>
      <c r="BJT492" s="44"/>
      <c r="BJU492" s="44"/>
      <c r="BJV492" s="44"/>
      <c r="BJW492" s="44"/>
      <c r="BJX492" s="44"/>
      <c r="BJY492" s="44"/>
      <c r="BJZ492" s="44"/>
      <c r="BKA492" s="44"/>
      <c r="BKB492" s="44"/>
      <c r="BKC492" s="44"/>
      <c r="BKD492" s="44"/>
      <c r="BKE492" s="44"/>
      <c r="BKF492" s="44"/>
      <c r="BKG492" s="44"/>
      <c r="BKH492" s="44"/>
      <c r="BKI492" s="44"/>
      <c r="BKJ492" s="44"/>
      <c r="BKK492" s="44"/>
      <c r="BKL492" s="44"/>
      <c r="BKM492" s="44"/>
      <c r="BKN492" s="44"/>
      <c r="BKO492" s="44"/>
      <c r="BKP492" s="44"/>
      <c r="BKQ492" s="44"/>
      <c r="BKR492" s="44"/>
      <c r="BKS492" s="44"/>
      <c r="BKT492" s="44"/>
      <c r="BKU492" s="44"/>
      <c r="BKV492" s="44"/>
      <c r="BKW492" s="44"/>
      <c r="BKX492" s="44"/>
      <c r="BKY492" s="44"/>
      <c r="BKZ492" s="44"/>
      <c r="BLA492" s="44"/>
      <c r="BLB492" s="44"/>
      <c r="BLC492" s="44"/>
      <c r="BLD492" s="44"/>
      <c r="BLE492" s="44"/>
      <c r="BLF492" s="44"/>
      <c r="BLG492" s="44"/>
      <c r="BLH492" s="44"/>
      <c r="BLI492" s="44"/>
      <c r="BLJ492" s="44"/>
      <c r="BLK492" s="44"/>
      <c r="BLL492" s="44"/>
      <c r="BLM492" s="44"/>
      <c r="BLN492" s="44"/>
      <c r="BLO492" s="44"/>
      <c r="BLP492" s="44"/>
      <c r="BLQ492" s="44"/>
      <c r="BLR492" s="44"/>
      <c r="BLS492" s="44"/>
      <c r="BLT492" s="44"/>
      <c r="BLU492" s="44"/>
      <c r="BLV492" s="44"/>
      <c r="BLW492" s="44"/>
      <c r="BLX492" s="44"/>
      <c r="BLY492" s="44"/>
      <c r="BLZ492" s="44"/>
      <c r="BMA492" s="44"/>
      <c r="BMB492" s="44"/>
      <c r="BMC492" s="44"/>
      <c r="BMD492" s="44"/>
      <c r="BME492" s="44"/>
      <c r="BMF492" s="44"/>
      <c r="BMG492" s="44"/>
      <c r="BMH492" s="44"/>
      <c r="BMI492" s="44"/>
      <c r="BMJ492" s="44"/>
      <c r="BMK492" s="44"/>
      <c r="BML492" s="44"/>
      <c r="BMM492" s="44"/>
      <c r="BMN492" s="44"/>
      <c r="BMO492" s="44"/>
      <c r="BMP492" s="44"/>
      <c r="BMQ492" s="44"/>
      <c r="BMR492" s="44"/>
      <c r="BMS492" s="44"/>
      <c r="BMT492" s="44"/>
      <c r="BMU492" s="44"/>
      <c r="BMV492" s="44"/>
      <c r="BMW492" s="44"/>
      <c r="BMX492" s="44"/>
      <c r="BMY492" s="44"/>
      <c r="BMZ492" s="44"/>
      <c r="BNA492" s="44"/>
      <c r="BNB492" s="44"/>
      <c r="BNC492" s="44"/>
      <c r="BND492" s="44"/>
      <c r="BNE492" s="44"/>
      <c r="BNF492" s="44"/>
      <c r="BNG492" s="44"/>
      <c r="BNH492" s="44"/>
      <c r="BNI492" s="44"/>
      <c r="BNJ492" s="44"/>
      <c r="BNK492" s="44"/>
      <c r="BNL492" s="44"/>
      <c r="BNM492" s="44"/>
      <c r="BNN492" s="44"/>
      <c r="BNO492" s="44"/>
      <c r="BNP492" s="44"/>
      <c r="BNQ492" s="44"/>
      <c r="BNR492" s="44"/>
      <c r="BNS492" s="44"/>
      <c r="BNT492" s="44"/>
      <c r="BNU492" s="44"/>
      <c r="BNV492" s="44"/>
      <c r="BNW492" s="44"/>
      <c r="BNX492" s="44"/>
      <c r="BNY492" s="44"/>
      <c r="BNZ492" s="44"/>
      <c r="BOA492" s="44"/>
      <c r="BOB492" s="44"/>
      <c r="BOC492" s="44"/>
      <c r="BOD492" s="44"/>
      <c r="BOE492" s="44"/>
      <c r="BOF492" s="44"/>
      <c r="BOG492" s="44"/>
      <c r="BOH492" s="44"/>
      <c r="BOI492" s="44"/>
      <c r="BOJ492" s="44"/>
      <c r="BOK492" s="44"/>
      <c r="BOL492" s="44"/>
      <c r="BOM492" s="44"/>
      <c r="BON492" s="44"/>
      <c r="BOO492" s="44"/>
      <c r="BOP492" s="44"/>
      <c r="BOQ492" s="44"/>
      <c r="BOR492" s="44"/>
      <c r="BOS492" s="44"/>
      <c r="BOT492" s="44"/>
      <c r="BOU492" s="44"/>
      <c r="BOV492" s="44"/>
      <c r="BOW492" s="44"/>
      <c r="BOX492" s="44"/>
      <c r="BOY492" s="44"/>
      <c r="BOZ492" s="44"/>
      <c r="BPA492" s="44"/>
      <c r="BPB492" s="44"/>
      <c r="BPC492" s="44"/>
      <c r="BPD492" s="44"/>
      <c r="BPE492" s="44"/>
      <c r="BPF492" s="44"/>
      <c r="BPG492" s="44"/>
      <c r="BPH492" s="44"/>
      <c r="BPI492" s="44"/>
      <c r="BPJ492" s="44"/>
      <c r="BPK492" s="44"/>
      <c r="BPL492" s="44"/>
      <c r="BPM492" s="44"/>
      <c r="BPN492" s="44"/>
      <c r="BPO492" s="44"/>
      <c r="BPP492" s="44"/>
      <c r="BPQ492" s="44"/>
      <c r="BPR492" s="44"/>
      <c r="BPS492" s="44"/>
      <c r="BPT492" s="44"/>
      <c r="BPU492" s="44"/>
      <c r="BPV492" s="44"/>
      <c r="BPW492" s="44"/>
      <c r="BPX492" s="44"/>
      <c r="BPY492" s="44"/>
      <c r="BPZ492" s="44"/>
      <c r="BQA492" s="44"/>
      <c r="BQB492" s="44"/>
      <c r="BQC492" s="44"/>
      <c r="BQD492" s="44"/>
      <c r="BQE492" s="44"/>
      <c r="BQF492" s="44"/>
      <c r="BQG492" s="44"/>
      <c r="BQH492" s="44"/>
      <c r="BQI492" s="44"/>
      <c r="BQJ492" s="44"/>
      <c r="BQK492" s="44"/>
      <c r="BQL492" s="44"/>
      <c r="BQM492" s="44"/>
      <c r="BQN492" s="44"/>
      <c r="BQO492" s="44"/>
      <c r="BQP492" s="44"/>
      <c r="BQQ492" s="44"/>
      <c r="BQR492" s="44"/>
      <c r="BQS492" s="44"/>
      <c r="BQT492" s="44"/>
      <c r="BQU492" s="44"/>
      <c r="BQV492" s="44"/>
      <c r="BQW492" s="44"/>
      <c r="BQX492" s="44"/>
      <c r="BQY492" s="44"/>
      <c r="BQZ492" s="44"/>
      <c r="BRA492" s="44"/>
      <c r="BRB492" s="44"/>
      <c r="BRC492" s="44"/>
      <c r="BRD492" s="44"/>
      <c r="BRE492" s="44"/>
      <c r="BRF492" s="44"/>
      <c r="BRG492" s="44"/>
      <c r="BRH492" s="44"/>
      <c r="BRI492" s="44"/>
      <c r="BRJ492" s="44"/>
      <c r="BRK492" s="44"/>
      <c r="BRL492" s="44"/>
      <c r="BRM492" s="44"/>
      <c r="BRN492" s="44"/>
      <c r="BRO492" s="44"/>
      <c r="BRP492" s="44"/>
      <c r="BRQ492" s="44"/>
      <c r="BRR492" s="44"/>
      <c r="BRS492" s="44"/>
      <c r="BRT492" s="44"/>
      <c r="BRU492" s="44"/>
      <c r="BRV492" s="44"/>
      <c r="BRW492" s="44"/>
      <c r="BRX492" s="44"/>
      <c r="BRY492" s="44"/>
      <c r="BRZ492" s="44"/>
    </row>
    <row r="493" spans="1:1846" s="45" customFormat="1" x14ac:dyDescent="0.3">
      <c r="A493" s="812"/>
      <c r="B493" s="813"/>
      <c r="C493" s="793"/>
      <c r="D493" s="793"/>
      <c r="E493" s="542" t="s">
        <v>676</v>
      </c>
      <c r="F493" s="793"/>
      <c r="G493" s="915"/>
      <c r="H493" s="817"/>
      <c r="I493" s="816"/>
      <c r="J493" s="816"/>
      <c r="K493" s="816"/>
      <c r="L493" s="617" t="s">
        <v>144</v>
      </c>
      <c r="M493" s="833"/>
      <c r="N493" s="887"/>
      <c r="O493" s="887"/>
      <c r="P493" s="887"/>
      <c r="Q493" s="839"/>
      <c r="R493" s="837"/>
      <c r="S493" s="816"/>
      <c r="T493" s="816"/>
      <c r="U493" s="816"/>
      <c r="V493" s="828"/>
      <c r="W493" s="835"/>
      <c r="X493" s="863"/>
      <c r="Y493" s="863"/>
      <c r="Z493" s="847"/>
      <c r="AA493" s="897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  <c r="CT493" s="44"/>
      <c r="CU493" s="44"/>
      <c r="CV493" s="44"/>
      <c r="CW493" s="44"/>
      <c r="CX493" s="44"/>
      <c r="CY493" s="44"/>
      <c r="CZ493" s="44"/>
      <c r="DA493" s="44"/>
      <c r="DB493" s="44"/>
      <c r="DC493" s="44"/>
      <c r="DD493" s="44"/>
      <c r="DE493" s="44"/>
      <c r="DF493" s="44"/>
      <c r="DG493" s="44"/>
      <c r="DH493" s="44"/>
      <c r="DI493" s="44"/>
      <c r="DJ493" s="44"/>
      <c r="DK493" s="44"/>
      <c r="DL493" s="44"/>
      <c r="DM493" s="44"/>
      <c r="DN493" s="44"/>
      <c r="DO493" s="44"/>
      <c r="DP493" s="44"/>
      <c r="DQ493" s="44"/>
      <c r="DR493" s="44"/>
      <c r="DS493" s="44"/>
      <c r="DT493" s="44"/>
      <c r="DU493" s="44"/>
      <c r="DV493" s="44"/>
      <c r="DW493" s="44"/>
      <c r="DX493" s="44"/>
      <c r="DY493" s="44"/>
      <c r="DZ493" s="44"/>
      <c r="EA493" s="44"/>
      <c r="EB493" s="44"/>
      <c r="EC493" s="44"/>
      <c r="ED493" s="44"/>
      <c r="EE493" s="44"/>
      <c r="EF493" s="44"/>
      <c r="EG493" s="44"/>
      <c r="EH493" s="44"/>
      <c r="EI493" s="44"/>
      <c r="EJ493" s="44"/>
      <c r="EK493" s="44"/>
      <c r="EL493" s="44"/>
      <c r="EM493" s="44"/>
      <c r="EN493" s="44"/>
      <c r="EO493" s="44"/>
      <c r="EP493" s="44"/>
      <c r="EQ493" s="44"/>
      <c r="ER493" s="44"/>
      <c r="ES493" s="44"/>
      <c r="ET493" s="44"/>
      <c r="EU493" s="44"/>
      <c r="EV493" s="44"/>
      <c r="EW493" s="44"/>
      <c r="EX493" s="44"/>
      <c r="EY493" s="44"/>
      <c r="EZ493" s="44"/>
      <c r="FA493" s="44"/>
      <c r="FB493" s="44"/>
      <c r="FC493" s="44"/>
      <c r="FD493" s="44"/>
      <c r="FE493" s="44"/>
      <c r="FF493" s="44"/>
      <c r="FG493" s="44"/>
      <c r="FH493" s="44"/>
      <c r="FI493" s="44"/>
      <c r="FJ493" s="44"/>
      <c r="FK493" s="44"/>
      <c r="FL493" s="44"/>
      <c r="FM493" s="44"/>
      <c r="FN493" s="44"/>
      <c r="FO493" s="44"/>
      <c r="FP493" s="44"/>
      <c r="FQ493" s="44"/>
      <c r="FR493" s="44"/>
      <c r="FS493" s="44"/>
      <c r="FT493" s="44"/>
      <c r="FU493" s="44"/>
      <c r="FV493" s="44"/>
      <c r="FW493" s="44"/>
      <c r="FX493" s="44"/>
      <c r="FY493" s="44"/>
      <c r="FZ493" s="44"/>
      <c r="GA493" s="44"/>
      <c r="GB493" s="44"/>
      <c r="GC493" s="44"/>
      <c r="GD493" s="44"/>
      <c r="GE493" s="44"/>
      <c r="GF493" s="44"/>
      <c r="GG493" s="44"/>
      <c r="GH493" s="44"/>
      <c r="GI493" s="44"/>
      <c r="GJ493" s="44"/>
      <c r="GK493" s="44"/>
      <c r="GL493" s="44"/>
      <c r="GM493" s="44"/>
      <c r="GN493" s="44"/>
      <c r="GO493" s="44"/>
      <c r="GP493" s="44"/>
      <c r="GQ493" s="44"/>
      <c r="GR493" s="44"/>
      <c r="GS493" s="44"/>
      <c r="GT493" s="44"/>
      <c r="GU493" s="44"/>
      <c r="GV493" s="44"/>
      <c r="GW493" s="44"/>
      <c r="GX493" s="44"/>
      <c r="GY493" s="44"/>
      <c r="GZ493" s="44"/>
      <c r="HA493" s="44"/>
      <c r="HB493" s="44"/>
      <c r="HC493" s="44"/>
      <c r="HD493" s="44"/>
      <c r="HE493" s="44"/>
      <c r="HF493" s="44"/>
      <c r="HG493" s="44"/>
      <c r="HH493" s="44"/>
      <c r="HI493" s="44"/>
      <c r="HJ493" s="44"/>
      <c r="HK493" s="44"/>
      <c r="HL493" s="44"/>
      <c r="HM493" s="44"/>
      <c r="HN493" s="44"/>
      <c r="HO493" s="44"/>
      <c r="HP493" s="44"/>
      <c r="HQ493" s="44"/>
      <c r="HR493" s="44"/>
      <c r="HS493" s="44"/>
      <c r="HT493" s="44"/>
      <c r="HU493" s="44"/>
      <c r="HV493" s="44"/>
      <c r="HW493" s="44"/>
      <c r="HX493" s="44"/>
      <c r="HY493" s="44"/>
      <c r="HZ493" s="44"/>
      <c r="IA493" s="44"/>
      <c r="IB493" s="44"/>
      <c r="IC493" s="44"/>
      <c r="ID493" s="44"/>
      <c r="IE493" s="44"/>
      <c r="IF493" s="44"/>
      <c r="IG493" s="44"/>
      <c r="IH493" s="44"/>
      <c r="II493" s="44"/>
      <c r="IJ493" s="44"/>
      <c r="IK493" s="44"/>
      <c r="IL493" s="44"/>
      <c r="IM493" s="44"/>
      <c r="IN493" s="44"/>
      <c r="IO493" s="44"/>
      <c r="IP493" s="44"/>
      <c r="IQ493" s="44"/>
      <c r="IR493" s="44"/>
      <c r="IS493" s="44"/>
      <c r="IT493" s="44"/>
      <c r="IU493" s="44"/>
      <c r="IV493" s="44"/>
      <c r="IW493" s="44"/>
      <c r="IX493" s="44"/>
      <c r="IY493" s="44"/>
      <c r="IZ493" s="44"/>
      <c r="JA493" s="44"/>
      <c r="JB493" s="44"/>
      <c r="JC493" s="44"/>
      <c r="JD493" s="44"/>
      <c r="JE493" s="44"/>
      <c r="JF493" s="44"/>
      <c r="JG493" s="44"/>
      <c r="JH493" s="44"/>
      <c r="JI493" s="44"/>
      <c r="JJ493" s="44"/>
      <c r="JK493" s="44"/>
      <c r="JL493" s="44"/>
      <c r="JM493" s="44"/>
      <c r="JN493" s="44"/>
      <c r="JO493" s="44"/>
      <c r="JP493" s="44"/>
      <c r="JQ493" s="44"/>
      <c r="JR493" s="44"/>
      <c r="JS493" s="44"/>
      <c r="JT493" s="44"/>
      <c r="JU493" s="44"/>
      <c r="JV493" s="44"/>
      <c r="JW493" s="44"/>
      <c r="JX493" s="44"/>
      <c r="JY493" s="44"/>
      <c r="JZ493" s="44"/>
      <c r="KA493" s="44"/>
      <c r="KB493" s="44"/>
      <c r="KC493" s="44"/>
      <c r="KD493" s="44"/>
      <c r="KE493" s="44"/>
      <c r="KF493" s="44"/>
      <c r="KG493" s="44"/>
      <c r="KH493" s="44"/>
      <c r="KI493" s="44"/>
      <c r="KJ493" s="44"/>
      <c r="KK493" s="44"/>
      <c r="KL493" s="44"/>
      <c r="KM493" s="44"/>
      <c r="KN493" s="44"/>
      <c r="KO493" s="44"/>
      <c r="KP493" s="44"/>
      <c r="KQ493" s="44"/>
      <c r="KR493" s="44"/>
      <c r="KS493" s="44"/>
      <c r="KT493" s="44"/>
      <c r="KU493" s="44"/>
      <c r="KV493" s="44"/>
      <c r="KW493" s="44"/>
      <c r="KX493" s="44"/>
      <c r="KY493" s="44"/>
      <c r="KZ493" s="44"/>
      <c r="LA493" s="44"/>
      <c r="LB493" s="44"/>
      <c r="LC493" s="44"/>
      <c r="LD493" s="44"/>
      <c r="LE493" s="44"/>
      <c r="LF493" s="44"/>
      <c r="LG493" s="44"/>
      <c r="LH493" s="44"/>
      <c r="LI493" s="44"/>
      <c r="LJ493" s="44"/>
      <c r="LK493" s="44"/>
      <c r="LL493" s="44"/>
      <c r="LM493" s="44"/>
      <c r="LN493" s="44"/>
      <c r="LO493" s="44"/>
      <c r="LP493" s="44"/>
      <c r="LQ493" s="44"/>
      <c r="LR493" s="44"/>
      <c r="LS493" s="44"/>
      <c r="LT493" s="44"/>
      <c r="LU493" s="44"/>
      <c r="LV493" s="44"/>
      <c r="LW493" s="44"/>
      <c r="LX493" s="44"/>
      <c r="LY493" s="44"/>
      <c r="LZ493" s="44"/>
      <c r="MA493" s="44"/>
      <c r="MB493" s="44"/>
      <c r="MC493" s="44"/>
      <c r="MD493" s="44"/>
      <c r="ME493" s="44"/>
      <c r="MF493" s="44"/>
      <c r="MG493" s="44"/>
      <c r="MH493" s="44"/>
      <c r="MI493" s="44"/>
      <c r="MJ493" s="44"/>
      <c r="MK493" s="44"/>
      <c r="ML493" s="44"/>
      <c r="MM493" s="44"/>
      <c r="MN493" s="44"/>
      <c r="MO493" s="44"/>
      <c r="MP493" s="44"/>
      <c r="MQ493" s="44"/>
      <c r="MR493" s="44"/>
      <c r="MS493" s="44"/>
      <c r="MT493" s="44"/>
      <c r="MU493" s="44"/>
      <c r="MV493" s="44"/>
      <c r="MW493" s="44"/>
      <c r="MX493" s="44"/>
      <c r="MY493" s="44"/>
      <c r="MZ493" s="44"/>
      <c r="NA493" s="44"/>
      <c r="NB493" s="44"/>
      <c r="NC493" s="44"/>
      <c r="ND493" s="44"/>
      <c r="NE493" s="44"/>
      <c r="NF493" s="44"/>
      <c r="NG493" s="44"/>
      <c r="NH493" s="44"/>
      <c r="NI493" s="44"/>
      <c r="NJ493" s="44"/>
      <c r="NK493" s="44"/>
      <c r="NL493" s="44"/>
      <c r="NM493" s="44"/>
      <c r="NN493" s="44"/>
      <c r="NO493" s="44"/>
      <c r="NP493" s="44"/>
      <c r="NQ493" s="44"/>
      <c r="NR493" s="44"/>
      <c r="NS493" s="44"/>
      <c r="NT493" s="44"/>
      <c r="NU493" s="44"/>
      <c r="NV493" s="44"/>
      <c r="NW493" s="44"/>
      <c r="NX493" s="44"/>
      <c r="NY493" s="44"/>
      <c r="NZ493" s="44"/>
      <c r="OA493" s="44"/>
      <c r="OB493" s="44"/>
      <c r="OC493" s="44"/>
      <c r="OD493" s="44"/>
      <c r="OE493" s="44"/>
      <c r="OF493" s="44"/>
      <c r="OG493" s="44"/>
      <c r="OH493" s="44"/>
      <c r="OI493" s="44"/>
      <c r="OJ493" s="44"/>
      <c r="OK493" s="44"/>
      <c r="OL493" s="44"/>
      <c r="OM493" s="44"/>
      <c r="ON493" s="44"/>
      <c r="OO493" s="44"/>
      <c r="OP493" s="44"/>
      <c r="OQ493" s="44"/>
      <c r="OR493" s="44"/>
      <c r="OS493" s="44"/>
      <c r="OT493" s="44"/>
      <c r="OU493" s="44"/>
      <c r="OV493" s="44"/>
      <c r="OW493" s="44"/>
      <c r="OX493" s="44"/>
      <c r="OY493" s="44"/>
      <c r="OZ493" s="44"/>
      <c r="PA493" s="44"/>
      <c r="PB493" s="44"/>
      <c r="PC493" s="44"/>
      <c r="PD493" s="44"/>
      <c r="PE493" s="44"/>
      <c r="PF493" s="44"/>
      <c r="PG493" s="44"/>
      <c r="PH493" s="44"/>
      <c r="PI493" s="44"/>
      <c r="PJ493" s="44"/>
      <c r="PK493" s="44"/>
      <c r="PL493" s="44"/>
      <c r="PM493" s="44"/>
      <c r="PN493" s="44"/>
      <c r="PO493" s="44"/>
      <c r="PP493" s="44"/>
      <c r="PQ493" s="44"/>
      <c r="PR493" s="44"/>
      <c r="PS493" s="44"/>
      <c r="PT493" s="44"/>
      <c r="PU493" s="44"/>
      <c r="PV493" s="44"/>
      <c r="PW493" s="44"/>
      <c r="PX493" s="44"/>
      <c r="PY493" s="44"/>
      <c r="PZ493" s="44"/>
      <c r="QA493" s="44"/>
      <c r="QB493" s="44"/>
      <c r="QC493" s="44"/>
      <c r="QD493" s="44"/>
      <c r="QE493" s="44"/>
      <c r="QF493" s="44"/>
      <c r="QG493" s="44"/>
      <c r="QH493" s="44"/>
      <c r="QI493" s="44"/>
      <c r="QJ493" s="44"/>
      <c r="QK493" s="44"/>
      <c r="QL493" s="44"/>
      <c r="QM493" s="44"/>
      <c r="QN493" s="44"/>
      <c r="QO493" s="44"/>
      <c r="QP493" s="44"/>
      <c r="QQ493" s="44"/>
      <c r="QR493" s="44"/>
      <c r="QS493" s="44"/>
      <c r="QT493" s="44"/>
      <c r="QU493" s="44"/>
      <c r="QV493" s="44"/>
      <c r="QW493" s="44"/>
      <c r="QX493" s="44"/>
      <c r="QY493" s="44"/>
      <c r="QZ493" s="44"/>
      <c r="RA493" s="44"/>
      <c r="RB493" s="44"/>
      <c r="RC493" s="44"/>
      <c r="RD493" s="44"/>
      <c r="RE493" s="44"/>
      <c r="RF493" s="44"/>
      <c r="RG493" s="44"/>
      <c r="RH493" s="44"/>
      <c r="RI493" s="44"/>
      <c r="RJ493" s="44"/>
      <c r="RK493" s="44"/>
      <c r="RL493" s="44"/>
      <c r="RM493" s="44"/>
      <c r="RN493" s="44"/>
      <c r="RO493" s="44"/>
      <c r="RP493" s="44"/>
      <c r="RQ493" s="44"/>
      <c r="RR493" s="44"/>
      <c r="RS493" s="44"/>
      <c r="RT493" s="44"/>
      <c r="RU493" s="44"/>
      <c r="RV493" s="44"/>
      <c r="RW493" s="44"/>
      <c r="RX493" s="44"/>
      <c r="RY493" s="44"/>
      <c r="RZ493" s="44"/>
      <c r="SA493" s="44"/>
      <c r="SB493" s="44"/>
      <c r="SC493" s="44"/>
      <c r="SD493" s="44"/>
      <c r="SE493" s="44"/>
      <c r="SF493" s="44"/>
      <c r="SG493" s="44"/>
      <c r="SH493" s="44"/>
      <c r="SI493" s="44"/>
      <c r="SJ493" s="44"/>
      <c r="SK493" s="44"/>
      <c r="SL493" s="44"/>
      <c r="SM493" s="44"/>
      <c r="SN493" s="44"/>
      <c r="SO493" s="44"/>
      <c r="SP493" s="44"/>
      <c r="SQ493" s="44"/>
      <c r="SR493" s="44"/>
      <c r="SS493" s="44"/>
      <c r="ST493" s="44"/>
      <c r="SU493" s="44"/>
      <c r="SV493" s="44"/>
      <c r="SW493" s="44"/>
      <c r="SX493" s="44"/>
      <c r="SY493" s="44"/>
      <c r="SZ493" s="44"/>
      <c r="TA493" s="44"/>
      <c r="TB493" s="44"/>
      <c r="TC493" s="44"/>
      <c r="TD493" s="44"/>
      <c r="TE493" s="44"/>
      <c r="TF493" s="44"/>
      <c r="TG493" s="44"/>
      <c r="TH493" s="44"/>
      <c r="TI493" s="44"/>
      <c r="TJ493" s="44"/>
      <c r="TK493" s="44"/>
      <c r="TL493" s="44"/>
      <c r="TM493" s="44"/>
      <c r="TN493" s="44"/>
      <c r="TO493" s="44"/>
      <c r="TP493" s="44"/>
      <c r="TQ493" s="44"/>
      <c r="TR493" s="44"/>
      <c r="TS493" s="44"/>
      <c r="TT493" s="44"/>
      <c r="TU493" s="44"/>
      <c r="TV493" s="44"/>
      <c r="TW493" s="44"/>
      <c r="TX493" s="44"/>
      <c r="TY493" s="44"/>
      <c r="TZ493" s="44"/>
      <c r="UA493" s="44"/>
      <c r="UB493" s="44"/>
      <c r="UC493" s="44"/>
      <c r="UD493" s="44"/>
      <c r="UE493" s="44"/>
      <c r="UF493" s="44"/>
      <c r="UG493" s="44"/>
      <c r="UH493" s="44"/>
      <c r="UI493" s="44"/>
      <c r="UJ493" s="44"/>
      <c r="UK493" s="44"/>
      <c r="UL493" s="44"/>
      <c r="UM493" s="44"/>
      <c r="UN493" s="44"/>
      <c r="UO493" s="44"/>
      <c r="UP493" s="44"/>
      <c r="UQ493" s="44"/>
      <c r="UR493" s="44"/>
      <c r="US493" s="44"/>
      <c r="UT493" s="44"/>
      <c r="UU493" s="44"/>
      <c r="UV493" s="44"/>
      <c r="UW493" s="44"/>
      <c r="UX493" s="44"/>
      <c r="UY493" s="44"/>
      <c r="UZ493" s="44"/>
      <c r="VA493" s="44"/>
      <c r="VB493" s="44"/>
      <c r="VC493" s="44"/>
      <c r="VD493" s="44"/>
      <c r="VE493" s="44"/>
      <c r="VF493" s="44"/>
      <c r="VG493" s="44"/>
      <c r="VH493" s="44"/>
      <c r="VI493" s="44"/>
      <c r="VJ493" s="44"/>
      <c r="VK493" s="44"/>
      <c r="VL493" s="44"/>
      <c r="VM493" s="44"/>
      <c r="VN493" s="44"/>
      <c r="VO493" s="44"/>
      <c r="VP493" s="44"/>
      <c r="VQ493" s="44"/>
      <c r="VR493" s="44"/>
      <c r="VS493" s="44"/>
      <c r="VT493" s="44"/>
      <c r="VU493" s="44"/>
      <c r="VV493" s="44"/>
      <c r="VW493" s="44"/>
      <c r="VX493" s="44"/>
      <c r="VY493" s="44"/>
      <c r="VZ493" s="44"/>
      <c r="WA493" s="44"/>
      <c r="WB493" s="44"/>
      <c r="WC493" s="44"/>
      <c r="WD493" s="44"/>
      <c r="WE493" s="44"/>
      <c r="WF493" s="44"/>
      <c r="WG493" s="44"/>
      <c r="WH493" s="44"/>
      <c r="WI493" s="44"/>
      <c r="WJ493" s="44"/>
      <c r="WK493" s="44"/>
      <c r="WL493" s="44"/>
      <c r="WM493" s="44"/>
      <c r="WN493" s="44"/>
      <c r="WO493" s="44"/>
      <c r="WP493" s="44"/>
      <c r="WQ493" s="44"/>
      <c r="WR493" s="44"/>
      <c r="WS493" s="44"/>
      <c r="WT493" s="44"/>
      <c r="WU493" s="44"/>
      <c r="WV493" s="44"/>
      <c r="WW493" s="44"/>
      <c r="WX493" s="44"/>
      <c r="WY493" s="44"/>
      <c r="WZ493" s="44"/>
      <c r="XA493" s="44"/>
      <c r="XB493" s="44"/>
      <c r="XC493" s="44"/>
      <c r="XD493" s="44"/>
      <c r="XE493" s="44"/>
      <c r="XF493" s="44"/>
      <c r="XG493" s="44"/>
      <c r="XH493" s="44"/>
      <c r="XI493" s="44"/>
      <c r="XJ493" s="44"/>
      <c r="XK493" s="44"/>
      <c r="XL493" s="44"/>
      <c r="XM493" s="44"/>
      <c r="XN493" s="44"/>
      <c r="XO493" s="44"/>
      <c r="XP493" s="44"/>
      <c r="XQ493" s="44"/>
      <c r="XR493" s="44"/>
      <c r="XS493" s="44"/>
      <c r="XT493" s="44"/>
      <c r="XU493" s="44"/>
      <c r="XV493" s="44"/>
      <c r="XW493" s="44"/>
      <c r="XX493" s="44"/>
      <c r="XY493" s="44"/>
      <c r="XZ493" s="44"/>
      <c r="YA493" s="44"/>
      <c r="YB493" s="44"/>
      <c r="YC493" s="44"/>
      <c r="YD493" s="44"/>
      <c r="YE493" s="44"/>
      <c r="YF493" s="44"/>
      <c r="YG493" s="44"/>
      <c r="YH493" s="44"/>
      <c r="YI493" s="44"/>
      <c r="YJ493" s="44"/>
      <c r="YK493" s="44"/>
      <c r="YL493" s="44"/>
      <c r="YM493" s="44"/>
      <c r="YN493" s="44"/>
      <c r="YO493" s="44"/>
      <c r="YP493" s="44"/>
      <c r="YQ493" s="44"/>
      <c r="YR493" s="44"/>
      <c r="YS493" s="44"/>
      <c r="YT493" s="44"/>
      <c r="YU493" s="44"/>
      <c r="YV493" s="44"/>
      <c r="YW493" s="44"/>
      <c r="YX493" s="44"/>
      <c r="YY493" s="44"/>
      <c r="YZ493" s="44"/>
      <c r="ZA493" s="44"/>
      <c r="ZB493" s="44"/>
      <c r="ZC493" s="44"/>
      <c r="ZD493" s="44"/>
      <c r="ZE493" s="44"/>
      <c r="ZF493" s="44"/>
      <c r="ZG493" s="44"/>
      <c r="ZH493" s="44"/>
      <c r="ZI493" s="44"/>
      <c r="ZJ493" s="44"/>
      <c r="ZK493" s="44"/>
      <c r="ZL493" s="44"/>
      <c r="ZM493" s="44"/>
      <c r="ZN493" s="44"/>
      <c r="ZO493" s="44"/>
      <c r="ZP493" s="44"/>
      <c r="ZQ493" s="44"/>
      <c r="ZR493" s="44"/>
      <c r="ZS493" s="44"/>
      <c r="ZT493" s="44"/>
      <c r="ZU493" s="44"/>
      <c r="ZV493" s="44"/>
      <c r="ZW493" s="44"/>
      <c r="ZX493" s="44"/>
      <c r="ZY493" s="44"/>
      <c r="ZZ493" s="44"/>
      <c r="AAA493" s="44"/>
      <c r="AAB493" s="44"/>
      <c r="AAC493" s="44"/>
      <c r="AAD493" s="44"/>
      <c r="AAE493" s="44"/>
      <c r="AAF493" s="44"/>
      <c r="AAG493" s="44"/>
      <c r="AAH493" s="44"/>
      <c r="AAI493" s="44"/>
      <c r="AAJ493" s="44"/>
      <c r="AAK493" s="44"/>
      <c r="AAL493" s="44"/>
      <c r="AAM493" s="44"/>
      <c r="AAN493" s="44"/>
      <c r="AAO493" s="44"/>
      <c r="AAP493" s="44"/>
      <c r="AAQ493" s="44"/>
      <c r="AAR493" s="44"/>
      <c r="AAS493" s="44"/>
      <c r="AAT493" s="44"/>
      <c r="AAU493" s="44"/>
      <c r="AAV493" s="44"/>
      <c r="AAW493" s="44"/>
      <c r="AAX493" s="44"/>
      <c r="AAY493" s="44"/>
      <c r="AAZ493" s="44"/>
      <c r="ABA493" s="44"/>
      <c r="ABB493" s="44"/>
      <c r="ABC493" s="44"/>
      <c r="ABD493" s="44"/>
      <c r="ABE493" s="44"/>
      <c r="ABF493" s="44"/>
      <c r="ABG493" s="44"/>
      <c r="ABH493" s="44"/>
      <c r="ABI493" s="44"/>
      <c r="ABJ493" s="44"/>
      <c r="ABK493" s="44"/>
      <c r="ABL493" s="44"/>
      <c r="ABM493" s="44"/>
      <c r="ABN493" s="44"/>
      <c r="ABO493" s="44"/>
      <c r="ABP493" s="44"/>
      <c r="ABQ493" s="44"/>
      <c r="ABR493" s="44"/>
      <c r="ABS493" s="44"/>
      <c r="ABT493" s="44"/>
      <c r="ABU493" s="44"/>
      <c r="ABV493" s="44"/>
      <c r="ABW493" s="44"/>
      <c r="ABX493" s="44"/>
      <c r="ABY493" s="44"/>
      <c r="ABZ493" s="44"/>
      <c r="ACA493" s="44"/>
      <c r="ACB493" s="44"/>
      <c r="ACC493" s="44"/>
      <c r="ACD493" s="44"/>
      <c r="ACE493" s="44"/>
      <c r="ACF493" s="44"/>
      <c r="ACG493" s="44"/>
      <c r="ACH493" s="44"/>
      <c r="ACI493" s="44"/>
      <c r="ACJ493" s="44"/>
      <c r="ACK493" s="44"/>
      <c r="ACL493" s="44"/>
      <c r="ACM493" s="44"/>
      <c r="ACN493" s="44"/>
      <c r="ACO493" s="44"/>
      <c r="ACP493" s="44"/>
      <c r="ACQ493" s="44"/>
      <c r="ACR493" s="44"/>
      <c r="ACS493" s="44"/>
      <c r="ACT493" s="44"/>
      <c r="ACU493" s="44"/>
      <c r="ACV493" s="44"/>
      <c r="ACW493" s="44"/>
      <c r="ACX493" s="44"/>
      <c r="ACY493" s="44"/>
      <c r="ACZ493" s="44"/>
      <c r="ADA493" s="44"/>
      <c r="ADB493" s="44"/>
      <c r="ADC493" s="44"/>
      <c r="ADD493" s="44"/>
      <c r="ADE493" s="44"/>
      <c r="ADF493" s="44"/>
      <c r="ADG493" s="44"/>
      <c r="ADH493" s="44"/>
      <c r="ADI493" s="44"/>
      <c r="ADJ493" s="44"/>
      <c r="ADK493" s="44"/>
      <c r="ADL493" s="44"/>
      <c r="ADM493" s="44"/>
      <c r="ADN493" s="44"/>
      <c r="ADO493" s="44"/>
      <c r="ADP493" s="44"/>
      <c r="ADQ493" s="44"/>
      <c r="ADR493" s="44"/>
      <c r="ADS493" s="44"/>
      <c r="ADT493" s="44"/>
      <c r="ADU493" s="44"/>
      <c r="ADV493" s="44"/>
      <c r="ADW493" s="44"/>
      <c r="ADX493" s="44"/>
      <c r="ADY493" s="44"/>
      <c r="ADZ493" s="44"/>
      <c r="AEA493" s="44"/>
      <c r="AEB493" s="44"/>
      <c r="AEC493" s="44"/>
      <c r="AED493" s="44"/>
      <c r="AEE493" s="44"/>
      <c r="AEF493" s="44"/>
      <c r="AEG493" s="44"/>
      <c r="AEH493" s="44"/>
      <c r="AEI493" s="44"/>
      <c r="AEJ493" s="44"/>
      <c r="AEK493" s="44"/>
      <c r="AEL493" s="44"/>
      <c r="AEM493" s="44"/>
      <c r="AEN493" s="44"/>
      <c r="AEO493" s="44"/>
      <c r="AEP493" s="44"/>
      <c r="AEQ493" s="44"/>
      <c r="AER493" s="44"/>
      <c r="AES493" s="44"/>
      <c r="AET493" s="44"/>
      <c r="AEU493" s="44"/>
      <c r="AEV493" s="44"/>
      <c r="AEW493" s="44"/>
      <c r="AEX493" s="44"/>
      <c r="AEY493" s="44"/>
      <c r="AEZ493" s="44"/>
      <c r="AFA493" s="44"/>
      <c r="AFB493" s="44"/>
      <c r="AFC493" s="44"/>
      <c r="AFD493" s="44"/>
      <c r="AFE493" s="44"/>
      <c r="AFF493" s="44"/>
      <c r="AFG493" s="44"/>
      <c r="AFH493" s="44"/>
      <c r="AFI493" s="44"/>
      <c r="AFJ493" s="44"/>
      <c r="AFK493" s="44"/>
      <c r="AFL493" s="44"/>
      <c r="AFM493" s="44"/>
      <c r="AFN493" s="44"/>
      <c r="AFO493" s="44"/>
      <c r="AFP493" s="44"/>
      <c r="AFQ493" s="44"/>
      <c r="AFR493" s="44"/>
      <c r="AFS493" s="44"/>
      <c r="AFT493" s="44"/>
      <c r="AFU493" s="44"/>
      <c r="AFV493" s="44"/>
      <c r="AFW493" s="44"/>
      <c r="AFX493" s="44"/>
      <c r="AFY493" s="44"/>
      <c r="AFZ493" s="44"/>
      <c r="AGA493" s="44"/>
      <c r="AGB493" s="44"/>
      <c r="AGC493" s="44"/>
      <c r="AGD493" s="44"/>
      <c r="AGE493" s="44"/>
      <c r="AGF493" s="44"/>
      <c r="AGG493" s="44"/>
      <c r="AGH493" s="44"/>
      <c r="AGI493" s="44"/>
      <c r="AGJ493" s="44"/>
      <c r="AGK493" s="44"/>
      <c r="AGL493" s="44"/>
      <c r="AGM493" s="44"/>
      <c r="AGN493" s="44"/>
      <c r="AGO493" s="44"/>
      <c r="AGP493" s="44"/>
      <c r="AGQ493" s="44"/>
      <c r="AGR493" s="44"/>
      <c r="AGS493" s="44"/>
      <c r="AGT493" s="44"/>
      <c r="AGU493" s="44"/>
      <c r="AGV493" s="44"/>
      <c r="AGW493" s="44"/>
      <c r="AGX493" s="44"/>
      <c r="AGY493" s="44"/>
      <c r="AGZ493" s="44"/>
      <c r="AHA493" s="44"/>
      <c r="AHB493" s="44"/>
      <c r="AHC493" s="44"/>
      <c r="AHD493" s="44"/>
      <c r="AHE493" s="44"/>
      <c r="AHF493" s="44"/>
      <c r="AHG493" s="44"/>
      <c r="AHH493" s="44"/>
      <c r="AHI493" s="44"/>
      <c r="AHJ493" s="44"/>
      <c r="AHK493" s="44"/>
      <c r="AHL493" s="44"/>
      <c r="AHM493" s="44"/>
      <c r="AHN493" s="44"/>
      <c r="AHO493" s="44"/>
      <c r="AHP493" s="44"/>
      <c r="AHQ493" s="44"/>
      <c r="AHR493" s="44"/>
      <c r="AHS493" s="44"/>
      <c r="AHT493" s="44"/>
      <c r="AHU493" s="44"/>
      <c r="AHV493" s="44"/>
      <c r="AHW493" s="44"/>
      <c r="AHX493" s="44"/>
      <c r="AHY493" s="44"/>
      <c r="AHZ493" s="44"/>
      <c r="AIA493" s="44"/>
      <c r="AIB493" s="44"/>
      <c r="AIC493" s="44"/>
      <c r="AID493" s="44"/>
      <c r="AIE493" s="44"/>
      <c r="AIF493" s="44"/>
      <c r="AIG493" s="44"/>
      <c r="AIH493" s="44"/>
      <c r="AII493" s="44"/>
      <c r="AIJ493" s="44"/>
      <c r="AIK493" s="44"/>
      <c r="AIL493" s="44"/>
      <c r="AIM493" s="44"/>
      <c r="AIN493" s="44"/>
      <c r="AIO493" s="44"/>
      <c r="AIP493" s="44"/>
      <c r="AIQ493" s="44"/>
      <c r="AIR493" s="44"/>
      <c r="AIS493" s="44"/>
      <c r="AIT493" s="44"/>
      <c r="AIU493" s="44"/>
      <c r="AIV493" s="44"/>
      <c r="AIW493" s="44"/>
      <c r="AIX493" s="44"/>
      <c r="AIY493" s="44"/>
      <c r="AIZ493" s="44"/>
      <c r="AJA493" s="44"/>
      <c r="AJB493" s="44"/>
      <c r="AJC493" s="44"/>
      <c r="AJD493" s="44"/>
      <c r="AJE493" s="44"/>
      <c r="AJF493" s="44"/>
      <c r="AJG493" s="44"/>
      <c r="AJH493" s="44"/>
      <c r="AJI493" s="44"/>
      <c r="AJJ493" s="44"/>
      <c r="AJK493" s="44"/>
      <c r="AJL493" s="44"/>
      <c r="AJM493" s="44"/>
      <c r="AJN493" s="44"/>
      <c r="AJO493" s="44"/>
      <c r="AJP493" s="44"/>
      <c r="AJQ493" s="44"/>
      <c r="AJR493" s="44"/>
      <c r="AJS493" s="44"/>
      <c r="AJT493" s="44"/>
      <c r="AJU493" s="44"/>
      <c r="AJV493" s="44"/>
      <c r="AJW493" s="44"/>
      <c r="AJX493" s="44"/>
      <c r="AJY493" s="44"/>
      <c r="AJZ493" s="44"/>
      <c r="AKA493" s="44"/>
      <c r="AKB493" s="44"/>
      <c r="AKC493" s="44"/>
      <c r="AKD493" s="44"/>
      <c r="AKE493" s="44"/>
      <c r="AKF493" s="44"/>
      <c r="AKG493" s="44"/>
      <c r="AKH493" s="44"/>
      <c r="AKI493" s="44"/>
      <c r="AKJ493" s="44"/>
      <c r="AKK493" s="44"/>
      <c r="AKL493" s="44"/>
      <c r="AKM493" s="44"/>
      <c r="AKN493" s="44"/>
      <c r="AKO493" s="44"/>
      <c r="AKP493" s="44"/>
      <c r="AKQ493" s="44"/>
      <c r="AKR493" s="44"/>
      <c r="AKS493" s="44"/>
      <c r="AKT493" s="44"/>
      <c r="AKU493" s="44"/>
      <c r="AKV493" s="44"/>
      <c r="AKW493" s="44"/>
      <c r="AKX493" s="44"/>
      <c r="AKY493" s="44"/>
      <c r="AKZ493" s="44"/>
      <c r="ALA493" s="44"/>
      <c r="ALB493" s="44"/>
      <c r="ALC493" s="44"/>
      <c r="ALD493" s="44"/>
      <c r="ALE493" s="44"/>
      <c r="ALF493" s="44"/>
      <c r="ALG493" s="44"/>
      <c r="ALH493" s="44"/>
      <c r="ALI493" s="44"/>
      <c r="ALJ493" s="44"/>
      <c r="ALK493" s="44"/>
      <c r="ALL493" s="44"/>
      <c r="ALM493" s="44"/>
      <c r="ALN493" s="44"/>
      <c r="ALO493" s="44"/>
      <c r="ALP493" s="44"/>
      <c r="ALQ493" s="44"/>
      <c r="ALR493" s="44"/>
      <c r="ALS493" s="44"/>
      <c r="ALT493" s="44"/>
      <c r="ALU493" s="44"/>
      <c r="ALV493" s="44"/>
      <c r="ALW493" s="44"/>
      <c r="ALX493" s="44"/>
      <c r="ALY493" s="44"/>
      <c r="ALZ493" s="44"/>
      <c r="AMA493" s="44"/>
      <c r="AMB493" s="44"/>
      <c r="AMC493" s="44"/>
      <c r="AMD493" s="44"/>
      <c r="AME493" s="44"/>
      <c r="AMF493" s="44"/>
      <c r="AMG493" s="44"/>
      <c r="AMH493" s="44"/>
      <c r="AMI493" s="44"/>
      <c r="AMJ493" s="44"/>
      <c r="AMK493" s="44"/>
      <c r="AML493" s="44"/>
      <c r="AMM493" s="44"/>
      <c r="AMN493" s="44"/>
      <c r="AMO493" s="44"/>
      <c r="AMP493" s="44"/>
      <c r="AMQ493" s="44"/>
      <c r="AMR493" s="44"/>
      <c r="AMS493" s="44"/>
      <c r="AMT493" s="44"/>
      <c r="AMU493" s="44"/>
      <c r="AMV493" s="44"/>
      <c r="AMW493" s="44"/>
      <c r="AMX493" s="44"/>
      <c r="AMY493" s="44"/>
      <c r="AMZ493" s="44"/>
      <c r="ANA493" s="44"/>
      <c r="ANB493" s="44"/>
      <c r="ANC493" s="44"/>
      <c r="AND493" s="44"/>
      <c r="ANE493" s="44"/>
      <c r="ANF493" s="44"/>
      <c r="ANG493" s="44"/>
      <c r="ANH493" s="44"/>
      <c r="ANI493" s="44"/>
      <c r="ANJ493" s="44"/>
      <c r="ANK493" s="44"/>
      <c r="ANL493" s="44"/>
      <c r="ANM493" s="44"/>
      <c r="ANN493" s="44"/>
      <c r="ANO493" s="44"/>
      <c r="ANP493" s="44"/>
      <c r="ANQ493" s="44"/>
      <c r="ANR493" s="44"/>
      <c r="ANS493" s="44"/>
      <c r="ANT493" s="44"/>
      <c r="ANU493" s="44"/>
      <c r="ANV493" s="44"/>
      <c r="ANW493" s="44"/>
      <c r="ANX493" s="44"/>
      <c r="ANY493" s="44"/>
      <c r="ANZ493" s="44"/>
      <c r="AOA493" s="44"/>
      <c r="AOB493" s="44"/>
      <c r="AOC493" s="44"/>
      <c r="AOD493" s="44"/>
      <c r="AOE493" s="44"/>
      <c r="AOF493" s="44"/>
      <c r="AOG493" s="44"/>
      <c r="AOH493" s="44"/>
      <c r="AOI493" s="44"/>
      <c r="AOJ493" s="44"/>
      <c r="AOK493" s="44"/>
      <c r="AOL493" s="44"/>
      <c r="AOM493" s="44"/>
      <c r="AON493" s="44"/>
      <c r="AOO493" s="44"/>
      <c r="AOP493" s="44"/>
      <c r="AOQ493" s="44"/>
      <c r="AOR493" s="44"/>
      <c r="AOS493" s="44"/>
      <c r="AOT493" s="44"/>
      <c r="AOU493" s="44"/>
      <c r="AOV493" s="44"/>
      <c r="AOW493" s="44"/>
      <c r="AOX493" s="44"/>
      <c r="AOY493" s="44"/>
      <c r="AOZ493" s="44"/>
      <c r="APA493" s="44"/>
      <c r="APB493" s="44"/>
      <c r="APC493" s="44"/>
      <c r="APD493" s="44"/>
      <c r="APE493" s="44"/>
      <c r="APF493" s="44"/>
      <c r="APG493" s="44"/>
      <c r="APH493" s="44"/>
      <c r="API493" s="44"/>
      <c r="APJ493" s="44"/>
      <c r="APK493" s="44"/>
      <c r="APL493" s="44"/>
      <c r="APM493" s="44"/>
      <c r="APN493" s="44"/>
      <c r="APO493" s="44"/>
      <c r="APP493" s="44"/>
      <c r="APQ493" s="44"/>
      <c r="APR493" s="44"/>
      <c r="APS493" s="44"/>
      <c r="APT493" s="44"/>
      <c r="APU493" s="44"/>
      <c r="APV493" s="44"/>
      <c r="APW493" s="44"/>
      <c r="APX493" s="44"/>
      <c r="APY493" s="44"/>
      <c r="APZ493" s="44"/>
      <c r="AQA493" s="44"/>
      <c r="AQB493" s="44"/>
      <c r="AQC493" s="44"/>
      <c r="AQD493" s="44"/>
      <c r="AQE493" s="44"/>
      <c r="AQF493" s="44"/>
      <c r="AQG493" s="44"/>
      <c r="AQH493" s="44"/>
      <c r="AQI493" s="44"/>
      <c r="AQJ493" s="44"/>
      <c r="AQK493" s="44"/>
      <c r="AQL493" s="44"/>
      <c r="AQM493" s="44"/>
      <c r="AQN493" s="44"/>
      <c r="AQO493" s="44"/>
      <c r="AQP493" s="44"/>
      <c r="AQQ493" s="44"/>
      <c r="AQR493" s="44"/>
      <c r="AQS493" s="44"/>
      <c r="AQT493" s="44"/>
      <c r="AQU493" s="44"/>
      <c r="AQV493" s="44"/>
      <c r="AQW493" s="44"/>
      <c r="AQX493" s="44"/>
      <c r="AQY493" s="44"/>
      <c r="AQZ493" s="44"/>
      <c r="ARA493" s="44"/>
      <c r="ARB493" s="44"/>
      <c r="ARC493" s="44"/>
      <c r="ARD493" s="44"/>
      <c r="ARE493" s="44"/>
      <c r="ARF493" s="44"/>
      <c r="ARG493" s="44"/>
      <c r="ARH493" s="44"/>
      <c r="ARI493" s="44"/>
      <c r="ARJ493" s="44"/>
      <c r="ARK493" s="44"/>
      <c r="ARL493" s="44"/>
      <c r="ARM493" s="44"/>
      <c r="ARN493" s="44"/>
      <c r="ARO493" s="44"/>
      <c r="ARP493" s="44"/>
      <c r="ARQ493" s="44"/>
      <c r="ARR493" s="44"/>
      <c r="ARS493" s="44"/>
      <c r="ART493" s="44"/>
      <c r="ARU493" s="44"/>
      <c r="ARV493" s="44"/>
      <c r="ARW493" s="44"/>
      <c r="ARX493" s="44"/>
      <c r="ARY493" s="44"/>
      <c r="ARZ493" s="44"/>
      <c r="ASA493" s="44"/>
      <c r="ASB493" s="44"/>
      <c r="ASC493" s="44"/>
      <c r="ASD493" s="44"/>
      <c r="ASE493" s="44"/>
      <c r="ASF493" s="44"/>
      <c r="ASG493" s="44"/>
      <c r="ASH493" s="44"/>
      <c r="ASI493" s="44"/>
      <c r="ASJ493" s="44"/>
      <c r="ASK493" s="44"/>
      <c r="ASL493" s="44"/>
      <c r="ASM493" s="44"/>
      <c r="ASN493" s="44"/>
      <c r="ASO493" s="44"/>
      <c r="ASP493" s="44"/>
      <c r="ASQ493" s="44"/>
      <c r="ASR493" s="44"/>
      <c r="ASS493" s="44"/>
      <c r="AST493" s="44"/>
      <c r="ASU493" s="44"/>
      <c r="ASV493" s="44"/>
      <c r="ASW493" s="44"/>
      <c r="ASX493" s="44"/>
      <c r="ASY493" s="44"/>
      <c r="ASZ493" s="44"/>
      <c r="ATA493" s="44"/>
      <c r="ATB493" s="44"/>
      <c r="ATC493" s="44"/>
      <c r="ATD493" s="44"/>
      <c r="ATE493" s="44"/>
      <c r="ATF493" s="44"/>
      <c r="ATG493" s="44"/>
      <c r="ATH493" s="44"/>
      <c r="ATI493" s="44"/>
      <c r="ATJ493" s="44"/>
      <c r="ATK493" s="44"/>
      <c r="ATL493" s="44"/>
      <c r="ATM493" s="44"/>
      <c r="ATN493" s="44"/>
      <c r="ATO493" s="44"/>
      <c r="ATP493" s="44"/>
      <c r="ATQ493" s="44"/>
      <c r="ATR493" s="44"/>
      <c r="ATS493" s="44"/>
      <c r="ATT493" s="44"/>
      <c r="ATU493" s="44"/>
      <c r="ATV493" s="44"/>
      <c r="ATW493" s="44"/>
      <c r="ATX493" s="44"/>
      <c r="ATY493" s="44"/>
      <c r="ATZ493" s="44"/>
      <c r="AUA493" s="44"/>
      <c r="AUB493" s="44"/>
      <c r="AUC493" s="44"/>
      <c r="AUD493" s="44"/>
      <c r="AUE493" s="44"/>
      <c r="AUF493" s="44"/>
      <c r="AUG493" s="44"/>
      <c r="AUH493" s="44"/>
      <c r="AUI493" s="44"/>
      <c r="AUJ493" s="44"/>
      <c r="AUK493" s="44"/>
      <c r="AUL493" s="44"/>
      <c r="AUM493" s="44"/>
      <c r="AUN493" s="44"/>
      <c r="AUO493" s="44"/>
      <c r="AUP493" s="44"/>
      <c r="AUQ493" s="44"/>
      <c r="AUR493" s="44"/>
      <c r="AUS493" s="44"/>
      <c r="AUT493" s="44"/>
      <c r="AUU493" s="44"/>
      <c r="AUV493" s="44"/>
      <c r="AUW493" s="44"/>
      <c r="AUX493" s="44"/>
      <c r="AUY493" s="44"/>
      <c r="AUZ493" s="44"/>
      <c r="AVA493" s="44"/>
      <c r="AVB493" s="44"/>
      <c r="AVC493" s="44"/>
      <c r="AVD493" s="44"/>
      <c r="AVE493" s="44"/>
      <c r="AVF493" s="44"/>
      <c r="AVG493" s="44"/>
      <c r="AVH493" s="44"/>
      <c r="AVI493" s="44"/>
      <c r="AVJ493" s="44"/>
      <c r="AVK493" s="44"/>
      <c r="AVL493" s="44"/>
      <c r="AVM493" s="44"/>
      <c r="AVN493" s="44"/>
      <c r="AVO493" s="44"/>
      <c r="AVP493" s="44"/>
      <c r="AVQ493" s="44"/>
      <c r="AVR493" s="44"/>
      <c r="AVS493" s="44"/>
      <c r="AVT493" s="44"/>
      <c r="AVU493" s="44"/>
      <c r="AVV493" s="44"/>
      <c r="AVW493" s="44"/>
      <c r="AVX493" s="44"/>
      <c r="AVY493" s="44"/>
      <c r="AVZ493" s="44"/>
      <c r="AWA493" s="44"/>
      <c r="AWB493" s="44"/>
      <c r="AWC493" s="44"/>
      <c r="AWD493" s="44"/>
      <c r="AWE493" s="44"/>
      <c r="AWF493" s="44"/>
      <c r="AWG493" s="44"/>
      <c r="AWH493" s="44"/>
      <c r="AWI493" s="44"/>
      <c r="AWJ493" s="44"/>
      <c r="AWK493" s="44"/>
      <c r="AWL493" s="44"/>
      <c r="AWM493" s="44"/>
      <c r="AWN493" s="44"/>
      <c r="AWO493" s="44"/>
      <c r="AWP493" s="44"/>
      <c r="AWQ493" s="44"/>
      <c r="AWR493" s="44"/>
      <c r="AWS493" s="44"/>
      <c r="AWT493" s="44"/>
      <c r="AWU493" s="44"/>
      <c r="AWV493" s="44"/>
      <c r="AWW493" s="44"/>
      <c r="AWX493" s="44"/>
      <c r="AWY493" s="44"/>
      <c r="AWZ493" s="44"/>
      <c r="AXA493" s="44"/>
      <c r="AXB493" s="44"/>
      <c r="AXC493" s="44"/>
      <c r="AXD493" s="44"/>
      <c r="AXE493" s="44"/>
      <c r="AXF493" s="44"/>
      <c r="AXG493" s="44"/>
      <c r="AXH493" s="44"/>
      <c r="AXI493" s="44"/>
      <c r="AXJ493" s="44"/>
      <c r="AXK493" s="44"/>
      <c r="AXL493" s="44"/>
      <c r="AXM493" s="44"/>
      <c r="AXN493" s="44"/>
      <c r="AXO493" s="44"/>
      <c r="AXP493" s="44"/>
      <c r="AXQ493" s="44"/>
      <c r="AXR493" s="44"/>
      <c r="AXS493" s="44"/>
      <c r="AXT493" s="44"/>
      <c r="AXU493" s="44"/>
      <c r="AXV493" s="44"/>
      <c r="AXW493" s="44"/>
      <c r="AXX493" s="44"/>
      <c r="AXY493" s="44"/>
      <c r="AXZ493" s="44"/>
      <c r="AYA493" s="44"/>
      <c r="AYB493" s="44"/>
      <c r="AYC493" s="44"/>
      <c r="AYD493" s="44"/>
      <c r="AYE493" s="44"/>
      <c r="AYF493" s="44"/>
      <c r="AYG493" s="44"/>
      <c r="AYH493" s="44"/>
      <c r="AYI493" s="44"/>
      <c r="AYJ493" s="44"/>
      <c r="AYK493" s="44"/>
      <c r="AYL493" s="44"/>
      <c r="AYM493" s="44"/>
      <c r="AYN493" s="44"/>
      <c r="AYO493" s="44"/>
      <c r="AYP493" s="44"/>
      <c r="AYQ493" s="44"/>
      <c r="AYR493" s="44"/>
      <c r="AYS493" s="44"/>
      <c r="AYT493" s="44"/>
      <c r="AYU493" s="44"/>
      <c r="AYV493" s="44"/>
      <c r="AYW493" s="44"/>
      <c r="AYX493" s="44"/>
      <c r="AYY493" s="44"/>
      <c r="AYZ493" s="44"/>
      <c r="AZA493" s="44"/>
      <c r="AZB493" s="44"/>
      <c r="AZC493" s="44"/>
      <c r="AZD493" s="44"/>
      <c r="AZE493" s="44"/>
      <c r="AZF493" s="44"/>
      <c r="AZG493" s="44"/>
      <c r="AZH493" s="44"/>
      <c r="AZI493" s="44"/>
      <c r="AZJ493" s="44"/>
      <c r="AZK493" s="44"/>
      <c r="AZL493" s="44"/>
      <c r="AZM493" s="44"/>
      <c r="AZN493" s="44"/>
      <c r="AZO493" s="44"/>
      <c r="AZP493" s="44"/>
      <c r="AZQ493" s="44"/>
      <c r="AZR493" s="44"/>
      <c r="AZS493" s="44"/>
      <c r="AZT493" s="44"/>
      <c r="AZU493" s="44"/>
      <c r="AZV493" s="44"/>
      <c r="AZW493" s="44"/>
      <c r="AZX493" s="44"/>
      <c r="AZY493" s="44"/>
      <c r="AZZ493" s="44"/>
      <c r="BAA493" s="44"/>
      <c r="BAB493" s="44"/>
      <c r="BAC493" s="44"/>
      <c r="BAD493" s="44"/>
      <c r="BAE493" s="44"/>
      <c r="BAF493" s="44"/>
      <c r="BAG493" s="44"/>
      <c r="BAH493" s="44"/>
      <c r="BAI493" s="44"/>
      <c r="BAJ493" s="44"/>
      <c r="BAK493" s="44"/>
      <c r="BAL493" s="44"/>
      <c r="BAM493" s="44"/>
      <c r="BAN493" s="44"/>
      <c r="BAO493" s="44"/>
      <c r="BAP493" s="44"/>
      <c r="BAQ493" s="44"/>
      <c r="BAR493" s="44"/>
      <c r="BAS493" s="44"/>
      <c r="BAT493" s="44"/>
      <c r="BAU493" s="44"/>
      <c r="BAV493" s="44"/>
      <c r="BAW493" s="44"/>
      <c r="BAX493" s="44"/>
      <c r="BAY493" s="44"/>
      <c r="BAZ493" s="44"/>
      <c r="BBA493" s="44"/>
      <c r="BBB493" s="44"/>
      <c r="BBC493" s="44"/>
      <c r="BBD493" s="44"/>
      <c r="BBE493" s="44"/>
      <c r="BBF493" s="44"/>
      <c r="BBG493" s="44"/>
      <c r="BBH493" s="44"/>
      <c r="BBI493" s="44"/>
      <c r="BBJ493" s="44"/>
      <c r="BBK493" s="44"/>
      <c r="BBL493" s="44"/>
      <c r="BBM493" s="44"/>
      <c r="BBN493" s="44"/>
      <c r="BBO493" s="44"/>
      <c r="BBP493" s="44"/>
      <c r="BBQ493" s="44"/>
      <c r="BBR493" s="44"/>
      <c r="BBS493" s="44"/>
      <c r="BBT493" s="44"/>
      <c r="BBU493" s="44"/>
      <c r="BBV493" s="44"/>
      <c r="BBW493" s="44"/>
      <c r="BBX493" s="44"/>
      <c r="BBY493" s="44"/>
      <c r="BBZ493" s="44"/>
      <c r="BCA493" s="44"/>
      <c r="BCB493" s="44"/>
      <c r="BCC493" s="44"/>
      <c r="BCD493" s="44"/>
      <c r="BCE493" s="44"/>
      <c r="BCF493" s="44"/>
      <c r="BCG493" s="44"/>
      <c r="BCH493" s="44"/>
      <c r="BCI493" s="44"/>
      <c r="BCJ493" s="44"/>
      <c r="BCK493" s="44"/>
      <c r="BCL493" s="44"/>
      <c r="BCM493" s="44"/>
      <c r="BCN493" s="44"/>
      <c r="BCO493" s="44"/>
      <c r="BCP493" s="44"/>
      <c r="BCQ493" s="44"/>
      <c r="BCR493" s="44"/>
      <c r="BCS493" s="44"/>
      <c r="BCT493" s="44"/>
      <c r="BCU493" s="44"/>
      <c r="BCV493" s="44"/>
      <c r="BCW493" s="44"/>
      <c r="BCX493" s="44"/>
      <c r="BCY493" s="44"/>
      <c r="BCZ493" s="44"/>
      <c r="BDA493" s="44"/>
      <c r="BDB493" s="44"/>
      <c r="BDC493" s="44"/>
      <c r="BDD493" s="44"/>
      <c r="BDE493" s="44"/>
      <c r="BDF493" s="44"/>
      <c r="BDG493" s="44"/>
      <c r="BDH493" s="44"/>
      <c r="BDI493" s="44"/>
      <c r="BDJ493" s="44"/>
      <c r="BDK493" s="44"/>
      <c r="BDL493" s="44"/>
      <c r="BDM493" s="44"/>
      <c r="BDN493" s="44"/>
      <c r="BDO493" s="44"/>
      <c r="BDP493" s="44"/>
      <c r="BDQ493" s="44"/>
      <c r="BDR493" s="44"/>
      <c r="BDS493" s="44"/>
      <c r="BDT493" s="44"/>
      <c r="BDU493" s="44"/>
      <c r="BDV493" s="44"/>
      <c r="BDW493" s="44"/>
      <c r="BDX493" s="44"/>
      <c r="BDY493" s="44"/>
      <c r="BDZ493" s="44"/>
      <c r="BEA493" s="44"/>
      <c r="BEB493" s="44"/>
      <c r="BEC493" s="44"/>
      <c r="BED493" s="44"/>
      <c r="BEE493" s="44"/>
      <c r="BEF493" s="44"/>
      <c r="BEG493" s="44"/>
      <c r="BEH493" s="44"/>
      <c r="BEI493" s="44"/>
      <c r="BEJ493" s="44"/>
      <c r="BEK493" s="44"/>
      <c r="BEL493" s="44"/>
      <c r="BEM493" s="44"/>
      <c r="BEN493" s="44"/>
      <c r="BEO493" s="44"/>
      <c r="BEP493" s="44"/>
      <c r="BEQ493" s="44"/>
      <c r="BER493" s="44"/>
      <c r="BES493" s="44"/>
      <c r="BET493" s="44"/>
      <c r="BEU493" s="44"/>
      <c r="BEV493" s="44"/>
      <c r="BEW493" s="44"/>
      <c r="BEX493" s="44"/>
      <c r="BEY493" s="44"/>
      <c r="BEZ493" s="44"/>
      <c r="BFA493" s="44"/>
      <c r="BFB493" s="44"/>
      <c r="BFC493" s="44"/>
      <c r="BFD493" s="44"/>
      <c r="BFE493" s="44"/>
      <c r="BFF493" s="44"/>
      <c r="BFG493" s="44"/>
      <c r="BFH493" s="44"/>
      <c r="BFI493" s="44"/>
      <c r="BFJ493" s="44"/>
      <c r="BFK493" s="44"/>
      <c r="BFL493" s="44"/>
      <c r="BFM493" s="44"/>
      <c r="BFN493" s="44"/>
      <c r="BFO493" s="44"/>
      <c r="BFP493" s="44"/>
      <c r="BFQ493" s="44"/>
      <c r="BFR493" s="44"/>
      <c r="BFS493" s="44"/>
      <c r="BFT493" s="44"/>
      <c r="BFU493" s="44"/>
      <c r="BFV493" s="44"/>
      <c r="BFW493" s="44"/>
      <c r="BFX493" s="44"/>
      <c r="BFY493" s="44"/>
      <c r="BFZ493" s="44"/>
      <c r="BGA493" s="44"/>
      <c r="BGB493" s="44"/>
      <c r="BGC493" s="44"/>
      <c r="BGD493" s="44"/>
      <c r="BGE493" s="44"/>
      <c r="BGF493" s="44"/>
      <c r="BGG493" s="44"/>
      <c r="BGH493" s="44"/>
      <c r="BGI493" s="44"/>
      <c r="BGJ493" s="44"/>
      <c r="BGK493" s="44"/>
      <c r="BGL493" s="44"/>
      <c r="BGM493" s="44"/>
      <c r="BGN493" s="44"/>
      <c r="BGO493" s="44"/>
      <c r="BGP493" s="44"/>
      <c r="BGQ493" s="44"/>
      <c r="BGR493" s="44"/>
      <c r="BGS493" s="44"/>
      <c r="BGT493" s="44"/>
      <c r="BGU493" s="44"/>
      <c r="BGV493" s="44"/>
      <c r="BGW493" s="44"/>
      <c r="BGX493" s="44"/>
      <c r="BGY493" s="44"/>
      <c r="BGZ493" s="44"/>
      <c r="BHA493" s="44"/>
      <c r="BHB493" s="44"/>
      <c r="BHC493" s="44"/>
      <c r="BHD493" s="44"/>
      <c r="BHE493" s="44"/>
      <c r="BHF493" s="44"/>
      <c r="BHG493" s="44"/>
      <c r="BHH493" s="44"/>
      <c r="BHI493" s="44"/>
      <c r="BHJ493" s="44"/>
      <c r="BHK493" s="44"/>
      <c r="BHL493" s="44"/>
      <c r="BHM493" s="44"/>
      <c r="BHN493" s="44"/>
      <c r="BHO493" s="44"/>
      <c r="BHP493" s="44"/>
      <c r="BHQ493" s="44"/>
      <c r="BHR493" s="44"/>
      <c r="BHS493" s="44"/>
      <c r="BHT493" s="44"/>
      <c r="BHU493" s="44"/>
      <c r="BHV493" s="44"/>
      <c r="BHW493" s="44"/>
      <c r="BHX493" s="44"/>
      <c r="BHY493" s="44"/>
      <c r="BHZ493" s="44"/>
      <c r="BIA493" s="44"/>
      <c r="BIB493" s="44"/>
      <c r="BIC493" s="44"/>
      <c r="BID493" s="44"/>
      <c r="BIE493" s="44"/>
      <c r="BIF493" s="44"/>
      <c r="BIG493" s="44"/>
      <c r="BIH493" s="44"/>
      <c r="BII493" s="44"/>
      <c r="BIJ493" s="44"/>
      <c r="BIK493" s="44"/>
      <c r="BIL493" s="44"/>
      <c r="BIM493" s="44"/>
      <c r="BIN493" s="44"/>
      <c r="BIO493" s="44"/>
      <c r="BIP493" s="44"/>
      <c r="BIQ493" s="44"/>
      <c r="BIR493" s="44"/>
      <c r="BIS493" s="44"/>
      <c r="BIT493" s="44"/>
      <c r="BIU493" s="44"/>
      <c r="BIV493" s="44"/>
      <c r="BIW493" s="44"/>
      <c r="BIX493" s="44"/>
      <c r="BIY493" s="44"/>
      <c r="BIZ493" s="44"/>
      <c r="BJA493" s="44"/>
      <c r="BJB493" s="44"/>
      <c r="BJC493" s="44"/>
      <c r="BJD493" s="44"/>
      <c r="BJE493" s="44"/>
      <c r="BJF493" s="44"/>
      <c r="BJG493" s="44"/>
      <c r="BJH493" s="44"/>
      <c r="BJI493" s="44"/>
      <c r="BJJ493" s="44"/>
      <c r="BJK493" s="44"/>
      <c r="BJL493" s="44"/>
      <c r="BJM493" s="44"/>
      <c r="BJN493" s="44"/>
      <c r="BJO493" s="44"/>
      <c r="BJP493" s="44"/>
      <c r="BJQ493" s="44"/>
      <c r="BJR493" s="44"/>
      <c r="BJS493" s="44"/>
      <c r="BJT493" s="44"/>
      <c r="BJU493" s="44"/>
      <c r="BJV493" s="44"/>
      <c r="BJW493" s="44"/>
      <c r="BJX493" s="44"/>
      <c r="BJY493" s="44"/>
      <c r="BJZ493" s="44"/>
      <c r="BKA493" s="44"/>
      <c r="BKB493" s="44"/>
      <c r="BKC493" s="44"/>
      <c r="BKD493" s="44"/>
      <c r="BKE493" s="44"/>
      <c r="BKF493" s="44"/>
      <c r="BKG493" s="44"/>
      <c r="BKH493" s="44"/>
      <c r="BKI493" s="44"/>
      <c r="BKJ493" s="44"/>
      <c r="BKK493" s="44"/>
      <c r="BKL493" s="44"/>
      <c r="BKM493" s="44"/>
      <c r="BKN493" s="44"/>
      <c r="BKO493" s="44"/>
      <c r="BKP493" s="44"/>
      <c r="BKQ493" s="44"/>
      <c r="BKR493" s="44"/>
      <c r="BKS493" s="44"/>
      <c r="BKT493" s="44"/>
      <c r="BKU493" s="44"/>
      <c r="BKV493" s="44"/>
      <c r="BKW493" s="44"/>
      <c r="BKX493" s="44"/>
      <c r="BKY493" s="44"/>
      <c r="BKZ493" s="44"/>
      <c r="BLA493" s="44"/>
      <c r="BLB493" s="44"/>
      <c r="BLC493" s="44"/>
      <c r="BLD493" s="44"/>
      <c r="BLE493" s="44"/>
      <c r="BLF493" s="44"/>
      <c r="BLG493" s="44"/>
      <c r="BLH493" s="44"/>
      <c r="BLI493" s="44"/>
      <c r="BLJ493" s="44"/>
      <c r="BLK493" s="44"/>
      <c r="BLL493" s="44"/>
      <c r="BLM493" s="44"/>
      <c r="BLN493" s="44"/>
      <c r="BLO493" s="44"/>
      <c r="BLP493" s="44"/>
      <c r="BLQ493" s="44"/>
      <c r="BLR493" s="44"/>
      <c r="BLS493" s="44"/>
      <c r="BLT493" s="44"/>
      <c r="BLU493" s="44"/>
      <c r="BLV493" s="44"/>
      <c r="BLW493" s="44"/>
      <c r="BLX493" s="44"/>
      <c r="BLY493" s="44"/>
      <c r="BLZ493" s="44"/>
      <c r="BMA493" s="44"/>
      <c r="BMB493" s="44"/>
      <c r="BMC493" s="44"/>
      <c r="BMD493" s="44"/>
      <c r="BME493" s="44"/>
      <c r="BMF493" s="44"/>
      <c r="BMG493" s="44"/>
      <c r="BMH493" s="44"/>
      <c r="BMI493" s="44"/>
      <c r="BMJ493" s="44"/>
      <c r="BMK493" s="44"/>
      <c r="BML493" s="44"/>
      <c r="BMM493" s="44"/>
      <c r="BMN493" s="44"/>
      <c r="BMO493" s="44"/>
      <c r="BMP493" s="44"/>
      <c r="BMQ493" s="44"/>
      <c r="BMR493" s="44"/>
      <c r="BMS493" s="44"/>
      <c r="BMT493" s="44"/>
      <c r="BMU493" s="44"/>
      <c r="BMV493" s="44"/>
      <c r="BMW493" s="44"/>
      <c r="BMX493" s="44"/>
      <c r="BMY493" s="44"/>
      <c r="BMZ493" s="44"/>
      <c r="BNA493" s="44"/>
      <c r="BNB493" s="44"/>
      <c r="BNC493" s="44"/>
      <c r="BND493" s="44"/>
      <c r="BNE493" s="44"/>
      <c r="BNF493" s="44"/>
      <c r="BNG493" s="44"/>
      <c r="BNH493" s="44"/>
      <c r="BNI493" s="44"/>
      <c r="BNJ493" s="44"/>
      <c r="BNK493" s="44"/>
      <c r="BNL493" s="44"/>
      <c r="BNM493" s="44"/>
      <c r="BNN493" s="44"/>
      <c r="BNO493" s="44"/>
      <c r="BNP493" s="44"/>
      <c r="BNQ493" s="44"/>
      <c r="BNR493" s="44"/>
      <c r="BNS493" s="44"/>
      <c r="BNT493" s="44"/>
      <c r="BNU493" s="44"/>
      <c r="BNV493" s="44"/>
      <c r="BNW493" s="44"/>
      <c r="BNX493" s="44"/>
      <c r="BNY493" s="44"/>
      <c r="BNZ493" s="44"/>
      <c r="BOA493" s="44"/>
      <c r="BOB493" s="44"/>
      <c r="BOC493" s="44"/>
      <c r="BOD493" s="44"/>
      <c r="BOE493" s="44"/>
      <c r="BOF493" s="44"/>
      <c r="BOG493" s="44"/>
      <c r="BOH493" s="44"/>
      <c r="BOI493" s="44"/>
      <c r="BOJ493" s="44"/>
      <c r="BOK493" s="44"/>
      <c r="BOL493" s="44"/>
      <c r="BOM493" s="44"/>
      <c r="BON493" s="44"/>
      <c r="BOO493" s="44"/>
      <c r="BOP493" s="44"/>
      <c r="BOQ493" s="44"/>
      <c r="BOR493" s="44"/>
      <c r="BOS493" s="44"/>
      <c r="BOT493" s="44"/>
      <c r="BOU493" s="44"/>
      <c r="BOV493" s="44"/>
      <c r="BOW493" s="44"/>
      <c r="BOX493" s="44"/>
      <c r="BOY493" s="44"/>
      <c r="BOZ493" s="44"/>
      <c r="BPA493" s="44"/>
      <c r="BPB493" s="44"/>
      <c r="BPC493" s="44"/>
      <c r="BPD493" s="44"/>
      <c r="BPE493" s="44"/>
      <c r="BPF493" s="44"/>
      <c r="BPG493" s="44"/>
      <c r="BPH493" s="44"/>
      <c r="BPI493" s="44"/>
      <c r="BPJ493" s="44"/>
      <c r="BPK493" s="44"/>
      <c r="BPL493" s="44"/>
      <c r="BPM493" s="44"/>
      <c r="BPN493" s="44"/>
      <c r="BPO493" s="44"/>
      <c r="BPP493" s="44"/>
      <c r="BPQ493" s="44"/>
      <c r="BPR493" s="44"/>
      <c r="BPS493" s="44"/>
      <c r="BPT493" s="44"/>
      <c r="BPU493" s="44"/>
      <c r="BPV493" s="44"/>
      <c r="BPW493" s="44"/>
      <c r="BPX493" s="44"/>
      <c r="BPY493" s="44"/>
      <c r="BPZ493" s="44"/>
      <c r="BQA493" s="44"/>
      <c r="BQB493" s="44"/>
      <c r="BQC493" s="44"/>
      <c r="BQD493" s="44"/>
      <c r="BQE493" s="44"/>
      <c r="BQF493" s="44"/>
      <c r="BQG493" s="44"/>
      <c r="BQH493" s="44"/>
      <c r="BQI493" s="44"/>
      <c r="BQJ493" s="44"/>
      <c r="BQK493" s="44"/>
      <c r="BQL493" s="44"/>
      <c r="BQM493" s="44"/>
      <c r="BQN493" s="44"/>
      <c r="BQO493" s="44"/>
      <c r="BQP493" s="44"/>
      <c r="BQQ493" s="44"/>
      <c r="BQR493" s="44"/>
      <c r="BQS493" s="44"/>
      <c r="BQT493" s="44"/>
      <c r="BQU493" s="44"/>
      <c r="BQV493" s="44"/>
      <c r="BQW493" s="44"/>
      <c r="BQX493" s="44"/>
      <c r="BQY493" s="44"/>
      <c r="BQZ493" s="44"/>
      <c r="BRA493" s="44"/>
      <c r="BRB493" s="44"/>
      <c r="BRC493" s="44"/>
      <c r="BRD493" s="44"/>
      <c r="BRE493" s="44"/>
      <c r="BRF493" s="44"/>
      <c r="BRG493" s="44"/>
      <c r="BRH493" s="44"/>
      <c r="BRI493" s="44"/>
      <c r="BRJ493" s="44"/>
      <c r="BRK493" s="44"/>
      <c r="BRL493" s="44"/>
      <c r="BRM493" s="44"/>
      <c r="BRN493" s="44"/>
      <c r="BRO493" s="44"/>
      <c r="BRP493" s="44"/>
      <c r="BRQ493" s="44"/>
      <c r="BRR493" s="44"/>
      <c r="BRS493" s="44"/>
      <c r="BRT493" s="44"/>
      <c r="BRU493" s="44"/>
      <c r="BRV493" s="44"/>
      <c r="BRW493" s="44"/>
      <c r="BRX493" s="44"/>
      <c r="BRY493" s="44"/>
      <c r="BRZ493" s="44"/>
    </row>
    <row r="494" spans="1:1846" s="125" customFormat="1" x14ac:dyDescent="0.3">
      <c r="A494" s="812"/>
      <c r="B494" s="328" t="s">
        <v>677</v>
      </c>
      <c r="C494" s="328"/>
      <c r="D494" s="328"/>
      <c r="E494" s="542"/>
      <c r="F494" s="328"/>
      <c r="G494" s="393" t="s">
        <v>678</v>
      </c>
      <c r="H494" s="7">
        <f>H495+H501</f>
        <v>170223392.18000001</v>
      </c>
      <c r="I494" s="8">
        <f>I495+I501</f>
        <v>1170223392.1800001</v>
      </c>
      <c r="J494" s="8">
        <f>J495+J501</f>
        <v>1170000000</v>
      </c>
      <c r="K494" s="8">
        <f>K495+K501</f>
        <v>1170000000</v>
      </c>
      <c r="L494" s="42"/>
      <c r="M494" s="706">
        <v>0</v>
      </c>
      <c r="N494" s="191">
        <v>0</v>
      </c>
      <c r="O494" s="191">
        <v>0</v>
      </c>
      <c r="P494" s="191">
        <v>0</v>
      </c>
      <c r="Q494" s="176"/>
      <c r="R494" s="352">
        <v>0</v>
      </c>
      <c r="S494" s="486">
        <v>0</v>
      </c>
      <c r="T494" s="486">
        <v>0</v>
      </c>
      <c r="U494" s="486">
        <v>0</v>
      </c>
      <c r="V494" s="43"/>
      <c r="W494" s="497">
        <f>H494+M494+R494</f>
        <v>170223392.18000001</v>
      </c>
      <c r="X494" s="19">
        <f t="shared" ref="X494:Z497" si="301">I494+N494+S494</f>
        <v>1170223392.1800001</v>
      </c>
      <c r="Y494" s="19">
        <f t="shared" si="301"/>
        <v>1170000000</v>
      </c>
      <c r="Z494" s="155">
        <f t="shared" si="301"/>
        <v>1170000000</v>
      </c>
      <c r="AA494" s="897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  <c r="FF494" s="124"/>
      <c r="FG494" s="124"/>
      <c r="FH494" s="124"/>
      <c r="FI494" s="124"/>
      <c r="FJ494" s="124"/>
      <c r="FK494" s="124"/>
      <c r="FL494" s="124"/>
      <c r="FM494" s="124"/>
      <c r="FN494" s="124"/>
      <c r="FO494" s="124"/>
      <c r="FP494" s="124"/>
      <c r="FQ494" s="124"/>
      <c r="FR494" s="124"/>
      <c r="FS494" s="124"/>
      <c r="FT494" s="124"/>
      <c r="FU494" s="124"/>
      <c r="FV494" s="124"/>
      <c r="FW494" s="124"/>
      <c r="FX494" s="124"/>
      <c r="FY494" s="124"/>
      <c r="FZ494" s="124"/>
      <c r="GA494" s="124"/>
      <c r="GB494" s="124"/>
      <c r="GC494" s="124"/>
      <c r="GD494" s="124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  <c r="GO494" s="124"/>
      <c r="GP494" s="124"/>
      <c r="GQ494" s="124"/>
      <c r="GR494" s="124"/>
      <c r="GS494" s="124"/>
      <c r="GT494" s="124"/>
      <c r="GU494" s="124"/>
      <c r="GV494" s="124"/>
      <c r="GW494" s="124"/>
      <c r="GX494" s="124"/>
      <c r="GY494" s="124"/>
      <c r="GZ494" s="124"/>
      <c r="HA494" s="124"/>
      <c r="HB494" s="124"/>
      <c r="HC494" s="124"/>
      <c r="HD494" s="124"/>
      <c r="HE494" s="124"/>
      <c r="HF494" s="124"/>
      <c r="HG494" s="124"/>
      <c r="HH494" s="124"/>
      <c r="HI494" s="124"/>
      <c r="HJ494" s="124"/>
      <c r="HK494" s="124"/>
      <c r="HL494" s="124"/>
      <c r="HM494" s="124"/>
      <c r="HN494" s="124"/>
      <c r="HO494" s="124"/>
      <c r="HP494" s="124"/>
      <c r="HQ494" s="124"/>
      <c r="HR494" s="124"/>
      <c r="HS494" s="124"/>
      <c r="HT494" s="124"/>
      <c r="HU494" s="124"/>
      <c r="HV494" s="124"/>
      <c r="HW494" s="124"/>
      <c r="HX494" s="124"/>
      <c r="HY494" s="124"/>
      <c r="HZ494" s="124"/>
      <c r="IA494" s="124"/>
      <c r="IB494" s="124"/>
      <c r="IC494" s="124"/>
      <c r="ID494" s="124"/>
      <c r="IE494" s="124"/>
      <c r="IF494" s="124"/>
      <c r="IG494" s="124"/>
      <c r="IH494" s="124"/>
      <c r="II494" s="124"/>
      <c r="IJ494" s="124"/>
      <c r="IK494" s="124"/>
      <c r="IL494" s="124"/>
      <c r="IM494" s="124"/>
      <c r="IN494" s="124"/>
      <c r="IO494" s="124"/>
      <c r="IP494" s="124"/>
      <c r="IQ494" s="124"/>
      <c r="IR494" s="124"/>
      <c r="IS494" s="124"/>
      <c r="IT494" s="124"/>
      <c r="IU494" s="124"/>
      <c r="IV494" s="124"/>
      <c r="IW494" s="124"/>
      <c r="IX494" s="124"/>
      <c r="IY494" s="124"/>
      <c r="IZ494" s="124"/>
      <c r="JA494" s="124"/>
      <c r="JB494" s="124"/>
      <c r="JC494" s="124"/>
      <c r="JD494" s="124"/>
      <c r="JE494" s="124"/>
      <c r="JF494" s="124"/>
      <c r="JG494" s="124"/>
      <c r="JH494" s="124"/>
      <c r="JI494" s="124"/>
      <c r="JJ494" s="124"/>
      <c r="JK494" s="124"/>
      <c r="JL494" s="124"/>
      <c r="JM494" s="124"/>
      <c r="JN494" s="124"/>
      <c r="JO494" s="124"/>
      <c r="JP494" s="124"/>
      <c r="JQ494" s="124"/>
      <c r="JR494" s="124"/>
      <c r="JS494" s="124"/>
      <c r="JT494" s="124"/>
      <c r="JU494" s="124"/>
      <c r="JV494" s="124"/>
      <c r="JW494" s="124"/>
      <c r="JX494" s="124"/>
      <c r="JY494" s="124"/>
      <c r="JZ494" s="124"/>
      <c r="KA494" s="124"/>
      <c r="KB494" s="124"/>
      <c r="KC494" s="124"/>
      <c r="KD494" s="124"/>
      <c r="KE494" s="124"/>
      <c r="KF494" s="124"/>
      <c r="KG494" s="124"/>
      <c r="KH494" s="124"/>
      <c r="KI494" s="124"/>
      <c r="KJ494" s="124"/>
      <c r="KK494" s="124"/>
      <c r="KL494" s="124"/>
      <c r="KM494" s="124"/>
      <c r="KN494" s="124"/>
      <c r="KO494" s="124"/>
      <c r="KP494" s="124"/>
      <c r="KQ494" s="124"/>
      <c r="KR494" s="124"/>
      <c r="KS494" s="124"/>
      <c r="KT494" s="124"/>
      <c r="KU494" s="124"/>
      <c r="KV494" s="124"/>
      <c r="KW494" s="124"/>
      <c r="KX494" s="124"/>
      <c r="KY494" s="124"/>
      <c r="KZ494" s="124"/>
      <c r="LA494" s="124"/>
      <c r="LB494" s="124"/>
      <c r="LC494" s="124"/>
      <c r="LD494" s="124"/>
      <c r="LE494" s="124"/>
      <c r="LF494" s="124"/>
      <c r="LG494" s="124"/>
      <c r="LH494" s="124"/>
      <c r="LI494" s="124"/>
      <c r="LJ494" s="124"/>
      <c r="LK494" s="124"/>
      <c r="LL494" s="124"/>
      <c r="LM494" s="124"/>
      <c r="LN494" s="124"/>
      <c r="LO494" s="124"/>
      <c r="LP494" s="124"/>
      <c r="LQ494" s="124"/>
      <c r="LR494" s="124"/>
      <c r="LS494" s="124"/>
      <c r="LT494" s="124"/>
      <c r="LU494" s="124"/>
      <c r="LV494" s="124"/>
      <c r="LW494" s="124"/>
      <c r="LX494" s="124"/>
      <c r="LY494" s="124"/>
      <c r="LZ494" s="124"/>
      <c r="MA494" s="124"/>
      <c r="MB494" s="124"/>
      <c r="MC494" s="124"/>
      <c r="MD494" s="124"/>
      <c r="ME494" s="124"/>
      <c r="MF494" s="124"/>
      <c r="MG494" s="124"/>
      <c r="MH494" s="124"/>
      <c r="MI494" s="124"/>
      <c r="MJ494" s="124"/>
      <c r="MK494" s="124"/>
      <c r="ML494" s="124"/>
      <c r="MM494" s="124"/>
      <c r="MN494" s="124"/>
      <c r="MO494" s="124"/>
      <c r="MP494" s="124"/>
      <c r="MQ494" s="124"/>
      <c r="MR494" s="124"/>
      <c r="MS494" s="124"/>
      <c r="MT494" s="124"/>
      <c r="MU494" s="124"/>
      <c r="MV494" s="124"/>
      <c r="MW494" s="124"/>
      <c r="MX494" s="124"/>
      <c r="MY494" s="124"/>
      <c r="MZ494" s="124"/>
      <c r="NA494" s="124"/>
      <c r="NB494" s="124"/>
      <c r="NC494" s="124"/>
      <c r="ND494" s="124"/>
      <c r="NE494" s="124"/>
      <c r="NF494" s="124"/>
      <c r="NG494" s="124"/>
      <c r="NH494" s="124"/>
      <c r="NI494" s="124"/>
      <c r="NJ494" s="124"/>
      <c r="NK494" s="124"/>
      <c r="NL494" s="124"/>
      <c r="NM494" s="124"/>
      <c r="NN494" s="124"/>
      <c r="NO494" s="124"/>
      <c r="NP494" s="124"/>
      <c r="NQ494" s="124"/>
      <c r="NR494" s="124"/>
      <c r="NS494" s="124"/>
      <c r="NT494" s="124"/>
      <c r="NU494" s="124"/>
      <c r="NV494" s="124"/>
      <c r="NW494" s="124"/>
      <c r="NX494" s="124"/>
      <c r="NY494" s="124"/>
      <c r="NZ494" s="124"/>
      <c r="OA494" s="124"/>
      <c r="OB494" s="124"/>
      <c r="OC494" s="124"/>
      <c r="OD494" s="124"/>
      <c r="OE494" s="124"/>
      <c r="OF494" s="124"/>
      <c r="OG494" s="124"/>
      <c r="OH494" s="124"/>
      <c r="OI494" s="124"/>
      <c r="OJ494" s="124"/>
      <c r="OK494" s="124"/>
      <c r="OL494" s="124"/>
      <c r="OM494" s="124"/>
      <c r="ON494" s="124"/>
      <c r="OO494" s="124"/>
      <c r="OP494" s="124"/>
      <c r="OQ494" s="124"/>
      <c r="OR494" s="124"/>
      <c r="OS494" s="124"/>
      <c r="OT494" s="124"/>
      <c r="OU494" s="124"/>
      <c r="OV494" s="124"/>
      <c r="OW494" s="124"/>
      <c r="OX494" s="124"/>
      <c r="OY494" s="124"/>
      <c r="OZ494" s="124"/>
      <c r="PA494" s="124"/>
      <c r="PB494" s="124"/>
      <c r="PC494" s="124"/>
      <c r="PD494" s="124"/>
      <c r="PE494" s="124"/>
      <c r="PF494" s="124"/>
      <c r="PG494" s="124"/>
      <c r="PH494" s="124"/>
      <c r="PI494" s="124"/>
      <c r="PJ494" s="124"/>
      <c r="PK494" s="124"/>
      <c r="PL494" s="124"/>
      <c r="PM494" s="124"/>
      <c r="PN494" s="124"/>
      <c r="PO494" s="124"/>
      <c r="PP494" s="124"/>
      <c r="PQ494" s="124"/>
      <c r="PR494" s="124"/>
      <c r="PS494" s="124"/>
      <c r="PT494" s="124"/>
      <c r="PU494" s="124"/>
      <c r="PV494" s="124"/>
      <c r="PW494" s="124"/>
      <c r="PX494" s="124"/>
      <c r="PY494" s="124"/>
      <c r="PZ494" s="124"/>
      <c r="QA494" s="124"/>
      <c r="QB494" s="124"/>
      <c r="QC494" s="124"/>
      <c r="QD494" s="124"/>
      <c r="QE494" s="124"/>
      <c r="QF494" s="124"/>
      <c r="QG494" s="124"/>
      <c r="QH494" s="124"/>
      <c r="QI494" s="124"/>
      <c r="QJ494" s="124"/>
      <c r="QK494" s="124"/>
      <c r="QL494" s="124"/>
      <c r="QM494" s="124"/>
      <c r="QN494" s="124"/>
      <c r="QO494" s="124"/>
      <c r="QP494" s="124"/>
      <c r="QQ494" s="124"/>
      <c r="QR494" s="124"/>
      <c r="QS494" s="124"/>
      <c r="QT494" s="124"/>
      <c r="QU494" s="124"/>
      <c r="QV494" s="124"/>
      <c r="QW494" s="124"/>
      <c r="QX494" s="124"/>
      <c r="QY494" s="124"/>
      <c r="QZ494" s="124"/>
      <c r="RA494" s="124"/>
      <c r="RB494" s="124"/>
      <c r="RC494" s="124"/>
      <c r="RD494" s="124"/>
      <c r="RE494" s="124"/>
      <c r="RF494" s="124"/>
      <c r="RG494" s="124"/>
      <c r="RH494" s="124"/>
      <c r="RI494" s="124"/>
      <c r="RJ494" s="124"/>
      <c r="RK494" s="124"/>
      <c r="RL494" s="124"/>
      <c r="RM494" s="124"/>
      <c r="RN494" s="124"/>
      <c r="RO494" s="124"/>
      <c r="RP494" s="124"/>
      <c r="RQ494" s="124"/>
      <c r="RR494" s="124"/>
      <c r="RS494" s="124"/>
      <c r="RT494" s="124"/>
      <c r="RU494" s="124"/>
      <c r="RV494" s="124"/>
      <c r="RW494" s="124"/>
      <c r="RX494" s="124"/>
      <c r="RY494" s="124"/>
      <c r="RZ494" s="124"/>
      <c r="SA494" s="124"/>
      <c r="SB494" s="124"/>
      <c r="SC494" s="124"/>
      <c r="SD494" s="124"/>
      <c r="SE494" s="124"/>
      <c r="SF494" s="124"/>
      <c r="SG494" s="124"/>
      <c r="SH494" s="124"/>
      <c r="SI494" s="124"/>
      <c r="SJ494" s="124"/>
      <c r="SK494" s="124"/>
      <c r="SL494" s="124"/>
      <c r="SM494" s="124"/>
      <c r="SN494" s="124"/>
      <c r="SO494" s="124"/>
      <c r="SP494" s="124"/>
      <c r="SQ494" s="124"/>
      <c r="SR494" s="124"/>
      <c r="SS494" s="124"/>
      <c r="ST494" s="124"/>
      <c r="SU494" s="124"/>
      <c r="SV494" s="124"/>
      <c r="SW494" s="124"/>
      <c r="SX494" s="124"/>
      <c r="SY494" s="124"/>
      <c r="SZ494" s="124"/>
      <c r="TA494" s="124"/>
      <c r="TB494" s="124"/>
      <c r="TC494" s="124"/>
      <c r="TD494" s="124"/>
      <c r="TE494" s="124"/>
      <c r="TF494" s="124"/>
      <c r="TG494" s="124"/>
      <c r="TH494" s="124"/>
      <c r="TI494" s="124"/>
      <c r="TJ494" s="124"/>
      <c r="TK494" s="124"/>
      <c r="TL494" s="124"/>
      <c r="TM494" s="124"/>
      <c r="TN494" s="124"/>
      <c r="TO494" s="124"/>
      <c r="TP494" s="124"/>
      <c r="TQ494" s="124"/>
      <c r="TR494" s="124"/>
      <c r="TS494" s="124"/>
      <c r="TT494" s="124"/>
      <c r="TU494" s="124"/>
      <c r="TV494" s="124"/>
      <c r="TW494" s="124"/>
      <c r="TX494" s="124"/>
      <c r="TY494" s="124"/>
      <c r="TZ494" s="124"/>
      <c r="UA494" s="124"/>
      <c r="UB494" s="124"/>
      <c r="UC494" s="124"/>
      <c r="UD494" s="124"/>
      <c r="UE494" s="124"/>
      <c r="UF494" s="124"/>
      <c r="UG494" s="124"/>
      <c r="UH494" s="124"/>
      <c r="UI494" s="124"/>
      <c r="UJ494" s="124"/>
      <c r="UK494" s="124"/>
      <c r="UL494" s="124"/>
      <c r="UM494" s="124"/>
      <c r="UN494" s="124"/>
      <c r="UO494" s="124"/>
      <c r="UP494" s="124"/>
      <c r="UQ494" s="124"/>
      <c r="UR494" s="124"/>
      <c r="US494" s="124"/>
      <c r="UT494" s="124"/>
      <c r="UU494" s="124"/>
      <c r="UV494" s="124"/>
      <c r="UW494" s="124"/>
      <c r="UX494" s="124"/>
      <c r="UY494" s="124"/>
      <c r="UZ494" s="124"/>
      <c r="VA494" s="124"/>
      <c r="VB494" s="124"/>
      <c r="VC494" s="124"/>
      <c r="VD494" s="124"/>
      <c r="VE494" s="124"/>
      <c r="VF494" s="124"/>
      <c r="VG494" s="124"/>
      <c r="VH494" s="124"/>
      <c r="VI494" s="124"/>
      <c r="VJ494" s="124"/>
      <c r="VK494" s="124"/>
      <c r="VL494" s="124"/>
      <c r="VM494" s="124"/>
      <c r="VN494" s="124"/>
      <c r="VO494" s="124"/>
      <c r="VP494" s="124"/>
      <c r="VQ494" s="124"/>
      <c r="VR494" s="124"/>
      <c r="VS494" s="124"/>
      <c r="VT494" s="124"/>
      <c r="VU494" s="124"/>
      <c r="VV494" s="124"/>
      <c r="VW494" s="124"/>
      <c r="VX494" s="124"/>
      <c r="VY494" s="124"/>
      <c r="VZ494" s="124"/>
      <c r="WA494" s="124"/>
      <c r="WB494" s="124"/>
      <c r="WC494" s="124"/>
      <c r="WD494" s="124"/>
      <c r="WE494" s="124"/>
      <c r="WF494" s="124"/>
      <c r="WG494" s="124"/>
      <c r="WH494" s="124"/>
      <c r="WI494" s="124"/>
      <c r="WJ494" s="124"/>
      <c r="WK494" s="124"/>
      <c r="WL494" s="124"/>
      <c r="WM494" s="124"/>
      <c r="WN494" s="124"/>
      <c r="WO494" s="124"/>
      <c r="WP494" s="124"/>
      <c r="WQ494" s="124"/>
      <c r="WR494" s="124"/>
      <c r="WS494" s="124"/>
      <c r="WT494" s="124"/>
      <c r="WU494" s="124"/>
      <c r="WV494" s="124"/>
      <c r="WW494" s="124"/>
      <c r="WX494" s="124"/>
      <c r="WY494" s="124"/>
      <c r="WZ494" s="124"/>
      <c r="XA494" s="124"/>
      <c r="XB494" s="124"/>
      <c r="XC494" s="124"/>
      <c r="XD494" s="124"/>
      <c r="XE494" s="124"/>
      <c r="XF494" s="124"/>
      <c r="XG494" s="124"/>
      <c r="XH494" s="124"/>
      <c r="XI494" s="124"/>
      <c r="XJ494" s="124"/>
      <c r="XK494" s="124"/>
      <c r="XL494" s="124"/>
      <c r="XM494" s="124"/>
      <c r="XN494" s="124"/>
      <c r="XO494" s="124"/>
      <c r="XP494" s="124"/>
      <c r="XQ494" s="124"/>
      <c r="XR494" s="124"/>
      <c r="XS494" s="124"/>
      <c r="XT494" s="124"/>
      <c r="XU494" s="124"/>
      <c r="XV494" s="124"/>
      <c r="XW494" s="124"/>
      <c r="XX494" s="124"/>
      <c r="XY494" s="124"/>
      <c r="XZ494" s="124"/>
      <c r="YA494" s="124"/>
      <c r="YB494" s="124"/>
      <c r="YC494" s="124"/>
      <c r="YD494" s="124"/>
      <c r="YE494" s="124"/>
      <c r="YF494" s="124"/>
      <c r="YG494" s="124"/>
      <c r="YH494" s="124"/>
      <c r="YI494" s="124"/>
      <c r="YJ494" s="124"/>
      <c r="YK494" s="124"/>
      <c r="YL494" s="124"/>
      <c r="YM494" s="124"/>
      <c r="YN494" s="124"/>
      <c r="YO494" s="124"/>
      <c r="YP494" s="124"/>
      <c r="YQ494" s="124"/>
      <c r="YR494" s="124"/>
      <c r="YS494" s="124"/>
      <c r="YT494" s="124"/>
      <c r="YU494" s="124"/>
      <c r="YV494" s="124"/>
      <c r="YW494" s="124"/>
      <c r="YX494" s="124"/>
      <c r="YY494" s="124"/>
      <c r="YZ494" s="124"/>
      <c r="ZA494" s="124"/>
      <c r="ZB494" s="124"/>
      <c r="ZC494" s="124"/>
      <c r="ZD494" s="124"/>
      <c r="ZE494" s="124"/>
      <c r="ZF494" s="124"/>
      <c r="ZG494" s="124"/>
      <c r="ZH494" s="124"/>
      <c r="ZI494" s="124"/>
      <c r="ZJ494" s="124"/>
      <c r="ZK494" s="124"/>
      <c r="ZL494" s="124"/>
      <c r="ZM494" s="124"/>
      <c r="ZN494" s="124"/>
      <c r="ZO494" s="124"/>
      <c r="ZP494" s="124"/>
      <c r="ZQ494" s="124"/>
      <c r="ZR494" s="124"/>
      <c r="ZS494" s="124"/>
      <c r="ZT494" s="124"/>
      <c r="ZU494" s="124"/>
      <c r="ZV494" s="124"/>
      <c r="ZW494" s="124"/>
      <c r="ZX494" s="124"/>
      <c r="ZY494" s="124"/>
      <c r="ZZ494" s="124"/>
      <c r="AAA494" s="124"/>
      <c r="AAB494" s="124"/>
      <c r="AAC494" s="124"/>
      <c r="AAD494" s="124"/>
      <c r="AAE494" s="124"/>
      <c r="AAF494" s="124"/>
      <c r="AAG494" s="124"/>
      <c r="AAH494" s="124"/>
      <c r="AAI494" s="124"/>
      <c r="AAJ494" s="124"/>
      <c r="AAK494" s="124"/>
      <c r="AAL494" s="124"/>
      <c r="AAM494" s="124"/>
      <c r="AAN494" s="124"/>
      <c r="AAO494" s="124"/>
      <c r="AAP494" s="124"/>
      <c r="AAQ494" s="124"/>
      <c r="AAR494" s="124"/>
      <c r="AAS494" s="124"/>
      <c r="AAT494" s="124"/>
      <c r="AAU494" s="124"/>
      <c r="AAV494" s="124"/>
      <c r="AAW494" s="124"/>
      <c r="AAX494" s="124"/>
      <c r="AAY494" s="124"/>
      <c r="AAZ494" s="124"/>
      <c r="ABA494" s="124"/>
      <c r="ABB494" s="124"/>
      <c r="ABC494" s="124"/>
      <c r="ABD494" s="124"/>
      <c r="ABE494" s="124"/>
      <c r="ABF494" s="124"/>
      <c r="ABG494" s="124"/>
      <c r="ABH494" s="124"/>
      <c r="ABI494" s="124"/>
      <c r="ABJ494" s="124"/>
      <c r="ABK494" s="124"/>
      <c r="ABL494" s="124"/>
      <c r="ABM494" s="124"/>
      <c r="ABN494" s="124"/>
      <c r="ABO494" s="124"/>
      <c r="ABP494" s="124"/>
      <c r="ABQ494" s="124"/>
      <c r="ABR494" s="124"/>
      <c r="ABS494" s="124"/>
      <c r="ABT494" s="124"/>
      <c r="ABU494" s="124"/>
      <c r="ABV494" s="124"/>
      <c r="ABW494" s="124"/>
      <c r="ABX494" s="124"/>
      <c r="ABY494" s="124"/>
      <c r="ABZ494" s="124"/>
      <c r="ACA494" s="124"/>
      <c r="ACB494" s="124"/>
      <c r="ACC494" s="124"/>
      <c r="ACD494" s="124"/>
      <c r="ACE494" s="124"/>
      <c r="ACF494" s="124"/>
      <c r="ACG494" s="124"/>
      <c r="ACH494" s="124"/>
      <c r="ACI494" s="124"/>
      <c r="ACJ494" s="124"/>
      <c r="ACK494" s="124"/>
      <c r="ACL494" s="124"/>
      <c r="ACM494" s="124"/>
      <c r="ACN494" s="124"/>
      <c r="ACO494" s="124"/>
      <c r="ACP494" s="124"/>
      <c r="ACQ494" s="124"/>
      <c r="ACR494" s="124"/>
      <c r="ACS494" s="124"/>
      <c r="ACT494" s="124"/>
      <c r="ACU494" s="124"/>
      <c r="ACV494" s="124"/>
      <c r="ACW494" s="124"/>
      <c r="ACX494" s="124"/>
      <c r="ACY494" s="124"/>
      <c r="ACZ494" s="124"/>
      <c r="ADA494" s="124"/>
      <c r="ADB494" s="124"/>
      <c r="ADC494" s="124"/>
      <c r="ADD494" s="124"/>
      <c r="ADE494" s="124"/>
      <c r="ADF494" s="124"/>
      <c r="ADG494" s="124"/>
      <c r="ADH494" s="124"/>
      <c r="ADI494" s="124"/>
      <c r="ADJ494" s="124"/>
      <c r="ADK494" s="124"/>
      <c r="ADL494" s="124"/>
      <c r="ADM494" s="124"/>
      <c r="ADN494" s="124"/>
      <c r="ADO494" s="124"/>
      <c r="ADP494" s="124"/>
      <c r="ADQ494" s="124"/>
      <c r="ADR494" s="124"/>
      <c r="ADS494" s="124"/>
      <c r="ADT494" s="124"/>
      <c r="ADU494" s="124"/>
      <c r="ADV494" s="124"/>
      <c r="ADW494" s="124"/>
      <c r="ADX494" s="124"/>
      <c r="ADY494" s="124"/>
      <c r="ADZ494" s="124"/>
      <c r="AEA494" s="124"/>
      <c r="AEB494" s="124"/>
      <c r="AEC494" s="124"/>
      <c r="AED494" s="124"/>
      <c r="AEE494" s="124"/>
      <c r="AEF494" s="124"/>
      <c r="AEG494" s="124"/>
      <c r="AEH494" s="124"/>
      <c r="AEI494" s="124"/>
      <c r="AEJ494" s="124"/>
      <c r="AEK494" s="124"/>
      <c r="AEL494" s="124"/>
      <c r="AEM494" s="124"/>
      <c r="AEN494" s="124"/>
      <c r="AEO494" s="124"/>
      <c r="AEP494" s="124"/>
      <c r="AEQ494" s="124"/>
      <c r="AER494" s="124"/>
      <c r="AES494" s="124"/>
      <c r="AET494" s="124"/>
      <c r="AEU494" s="124"/>
      <c r="AEV494" s="124"/>
      <c r="AEW494" s="124"/>
      <c r="AEX494" s="124"/>
      <c r="AEY494" s="124"/>
      <c r="AEZ494" s="124"/>
      <c r="AFA494" s="124"/>
      <c r="AFB494" s="124"/>
      <c r="AFC494" s="124"/>
      <c r="AFD494" s="124"/>
      <c r="AFE494" s="124"/>
      <c r="AFF494" s="124"/>
      <c r="AFG494" s="124"/>
      <c r="AFH494" s="124"/>
      <c r="AFI494" s="124"/>
      <c r="AFJ494" s="124"/>
      <c r="AFK494" s="124"/>
      <c r="AFL494" s="124"/>
      <c r="AFM494" s="124"/>
      <c r="AFN494" s="124"/>
      <c r="AFO494" s="124"/>
      <c r="AFP494" s="124"/>
      <c r="AFQ494" s="124"/>
      <c r="AFR494" s="124"/>
      <c r="AFS494" s="124"/>
      <c r="AFT494" s="124"/>
      <c r="AFU494" s="124"/>
      <c r="AFV494" s="124"/>
      <c r="AFW494" s="124"/>
      <c r="AFX494" s="124"/>
      <c r="AFY494" s="124"/>
      <c r="AFZ494" s="124"/>
      <c r="AGA494" s="124"/>
      <c r="AGB494" s="124"/>
      <c r="AGC494" s="124"/>
      <c r="AGD494" s="124"/>
      <c r="AGE494" s="124"/>
      <c r="AGF494" s="124"/>
      <c r="AGG494" s="124"/>
      <c r="AGH494" s="124"/>
      <c r="AGI494" s="124"/>
      <c r="AGJ494" s="124"/>
      <c r="AGK494" s="124"/>
      <c r="AGL494" s="124"/>
      <c r="AGM494" s="124"/>
      <c r="AGN494" s="124"/>
      <c r="AGO494" s="124"/>
      <c r="AGP494" s="124"/>
      <c r="AGQ494" s="124"/>
      <c r="AGR494" s="124"/>
      <c r="AGS494" s="124"/>
      <c r="AGT494" s="124"/>
      <c r="AGU494" s="124"/>
      <c r="AGV494" s="124"/>
      <c r="AGW494" s="124"/>
      <c r="AGX494" s="124"/>
      <c r="AGY494" s="124"/>
      <c r="AGZ494" s="124"/>
      <c r="AHA494" s="124"/>
      <c r="AHB494" s="124"/>
      <c r="AHC494" s="124"/>
      <c r="AHD494" s="124"/>
      <c r="AHE494" s="124"/>
      <c r="AHF494" s="124"/>
      <c r="AHG494" s="124"/>
      <c r="AHH494" s="124"/>
      <c r="AHI494" s="124"/>
      <c r="AHJ494" s="124"/>
      <c r="AHK494" s="124"/>
      <c r="AHL494" s="124"/>
      <c r="AHM494" s="124"/>
      <c r="AHN494" s="124"/>
      <c r="AHO494" s="124"/>
      <c r="AHP494" s="124"/>
      <c r="AHQ494" s="124"/>
      <c r="AHR494" s="124"/>
      <c r="AHS494" s="124"/>
      <c r="AHT494" s="124"/>
      <c r="AHU494" s="124"/>
      <c r="AHV494" s="124"/>
      <c r="AHW494" s="124"/>
      <c r="AHX494" s="124"/>
      <c r="AHY494" s="124"/>
      <c r="AHZ494" s="124"/>
      <c r="AIA494" s="124"/>
      <c r="AIB494" s="124"/>
      <c r="AIC494" s="124"/>
      <c r="AID494" s="124"/>
      <c r="AIE494" s="124"/>
      <c r="AIF494" s="124"/>
      <c r="AIG494" s="124"/>
      <c r="AIH494" s="124"/>
      <c r="AII494" s="124"/>
      <c r="AIJ494" s="124"/>
      <c r="AIK494" s="124"/>
      <c r="AIL494" s="124"/>
      <c r="AIM494" s="124"/>
      <c r="AIN494" s="124"/>
      <c r="AIO494" s="124"/>
      <c r="AIP494" s="124"/>
      <c r="AIQ494" s="124"/>
      <c r="AIR494" s="124"/>
      <c r="AIS494" s="124"/>
      <c r="AIT494" s="124"/>
      <c r="AIU494" s="124"/>
      <c r="AIV494" s="124"/>
      <c r="AIW494" s="124"/>
      <c r="AIX494" s="124"/>
      <c r="AIY494" s="124"/>
      <c r="AIZ494" s="124"/>
      <c r="AJA494" s="124"/>
      <c r="AJB494" s="124"/>
      <c r="AJC494" s="124"/>
      <c r="AJD494" s="124"/>
      <c r="AJE494" s="124"/>
      <c r="AJF494" s="124"/>
      <c r="AJG494" s="124"/>
      <c r="AJH494" s="124"/>
      <c r="AJI494" s="124"/>
      <c r="AJJ494" s="124"/>
      <c r="AJK494" s="124"/>
      <c r="AJL494" s="124"/>
      <c r="AJM494" s="124"/>
      <c r="AJN494" s="124"/>
      <c r="AJO494" s="124"/>
      <c r="AJP494" s="124"/>
      <c r="AJQ494" s="124"/>
      <c r="AJR494" s="124"/>
      <c r="AJS494" s="124"/>
      <c r="AJT494" s="124"/>
      <c r="AJU494" s="124"/>
      <c r="AJV494" s="124"/>
      <c r="AJW494" s="124"/>
      <c r="AJX494" s="124"/>
      <c r="AJY494" s="124"/>
      <c r="AJZ494" s="124"/>
      <c r="AKA494" s="124"/>
      <c r="AKB494" s="124"/>
      <c r="AKC494" s="124"/>
      <c r="AKD494" s="124"/>
      <c r="AKE494" s="124"/>
      <c r="AKF494" s="124"/>
      <c r="AKG494" s="124"/>
      <c r="AKH494" s="124"/>
      <c r="AKI494" s="124"/>
      <c r="AKJ494" s="124"/>
      <c r="AKK494" s="124"/>
      <c r="AKL494" s="124"/>
      <c r="AKM494" s="124"/>
      <c r="AKN494" s="124"/>
      <c r="AKO494" s="124"/>
      <c r="AKP494" s="124"/>
      <c r="AKQ494" s="124"/>
      <c r="AKR494" s="124"/>
      <c r="AKS494" s="124"/>
      <c r="AKT494" s="124"/>
      <c r="AKU494" s="124"/>
      <c r="AKV494" s="124"/>
      <c r="AKW494" s="124"/>
      <c r="AKX494" s="124"/>
      <c r="AKY494" s="124"/>
      <c r="AKZ494" s="124"/>
      <c r="ALA494" s="124"/>
      <c r="ALB494" s="124"/>
      <c r="ALC494" s="124"/>
      <c r="ALD494" s="124"/>
      <c r="ALE494" s="124"/>
      <c r="ALF494" s="124"/>
      <c r="ALG494" s="124"/>
      <c r="ALH494" s="124"/>
      <c r="ALI494" s="124"/>
      <c r="ALJ494" s="124"/>
      <c r="ALK494" s="124"/>
      <c r="ALL494" s="124"/>
      <c r="ALM494" s="124"/>
      <c r="ALN494" s="124"/>
      <c r="ALO494" s="124"/>
      <c r="ALP494" s="124"/>
      <c r="ALQ494" s="124"/>
      <c r="ALR494" s="124"/>
      <c r="ALS494" s="124"/>
      <c r="ALT494" s="124"/>
      <c r="ALU494" s="124"/>
      <c r="ALV494" s="124"/>
      <c r="ALW494" s="124"/>
      <c r="ALX494" s="124"/>
      <c r="ALY494" s="124"/>
      <c r="ALZ494" s="124"/>
      <c r="AMA494" s="124"/>
      <c r="AMB494" s="124"/>
      <c r="AMC494" s="124"/>
      <c r="AMD494" s="124"/>
      <c r="AME494" s="124"/>
      <c r="AMF494" s="124"/>
      <c r="AMG494" s="124"/>
      <c r="AMH494" s="124"/>
      <c r="AMI494" s="124"/>
      <c r="AMJ494" s="124"/>
      <c r="AMK494" s="124"/>
      <c r="AML494" s="124"/>
      <c r="AMM494" s="124"/>
      <c r="AMN494" s="124"/>
      <c r="AMO494" s="124"/>
      <c r="AMP494" s="124"/>
      <c r="AMQ494" s="124"/>
      <c r="AMR494" s="124"/>
      <c r="AMS494" s="124"/>
      <c r="AMT494" s="124"/>
      <c r="AMU494" s="124"/>
      <c r="AMV494" s="124"/>
      <c r="AMW494" s="124"/>
      <c r="AMX494" s="124"/>
      <c r="AMY494" s="124"/>
      <c r="AMZ494" s="124"/>
      <c r="ANA494" s="124"/>
      <c r="ANB494" s="124"/>
      <c r="ANC494" s="124"/>
      <c r="AND494" s="124"/>
      <c r="ANE494" s="124"/>
      <c r="ANF494" s="124"/>
      <c r="ANG494" s="124"/>
      <c r="ANH494" s="124"/>
      <c r="ANI494" s="124"/>
      <c r="ANJ494" s="124"/>
      <c r="ANK494" s="124"/>
      <c r="ANL494" s="124"/>
      <c r="ANM494" s="124"/>
      <c r="ANN494" s="124"/>
      <c r="ANO494" s="124"/>
      <c r="ANP494" s="124"/>
      <c r="ANQ494" s="124"/>
      <c r="ANR494" s="124"/>
      <c r="ANS494" s="124"/>
      <c r="ANT494" s="124"/>
      <c r="ANU494" s="124"/>
      <c r="ANV494" s="124"/>
      <c r="ANW494" s="124"/>
      <c r="ANX494" s="124"/>
      <c r="ANY494" s="124"/>
      <c r="ANZ494" s="124"/>
      <c r="AOA494" s="124"/>
      <c r="AOB494" s="124"/>
      <c r="AOC494" s="124"/>
      <c r="AOD494" s="124"/>
      <c r="AOE494" s="124"/>
      <c r="AOF494" s="124"/>
      <c r="AOG494" s="124"/>
      <c r="AOH494" s="124"/>
      <c r="AOI494" s="124"/>
      <c r="AOJ494" s="124"/>
      <c r="AOK494" s="124"/>
      <c r="AOL494" s="124"/>
      <c r="AOM494" s="124"/>
      <c r="AON494" s="124"/>
      <c r="AOO494" s="124"/>
      <c r="AOP494" s="124"/>
      <c r="AOQ494" s="124"/>
      <c r="AOR494" s="124"/>
      <c r="AOS494" s="124"/>
      <c r="AOT494" s="124"/>
      <c r="AOU494" s="124"/>
      <c r="AOV494" s="124"/>
      <c r="AOW494" s="124"/>
      <c r="AOX494" s="124"/>
      <c r="AOY494" s="124"/>
      <c r="AOZ494" s="124"/>
      <c r="APA494" s="124"/>
      <c r="APB494" s="124"/>
      <c r="APC494" s="124"/>
      <c r="APD494" s="124"/>
      <c r="APE494" s="124"/>
      <c r="APF494" s="124"/>
      <c r="APG494" s="124"/>
      <c r="APH494" s="124"/>
      <c r="API494" s="124"/>
      <c r="APJ494" s="124"/>
      <c r="APK494" s="124"/>
      <c r="APL494" s="124"/>
      <c r="APM494" s="124"/>
      <c r="APN494" s="124"/>
      <c r="APO494" s="124"/>
      <c r="APP494" s="124"/>
      <c r="APQ494" s="124"/>
      <c r="APR494" s="124"/>
      <c r="APS494" s="124"/>
      <c r="APT494" s="124"/>
      <c r="APU494" s="124"/>
      <c r="APV494" s="124"/>
      <c r="APW494" s="124"/>
      <c r="APX494" s="124"/>
      <c r="APY494" s="124"/>
      <c r="APZ494" s="124"/>
      <c r="AQA494" s="124"/>
      <c r="AQB494" s="124"/>
      <c r="AQC494" s="124"/>
      <c r="AQD494" s="124"/>
      <c r="AQE494" s="124"/>
      <c r="AQF494" s="124"/>
      <c r="AQG494" s="124"/>
      <c r="AQH494" s="124"/>
      <c r="AQI494" s="124"/>
      <c r="AQJ494" s="124"/>
      <c r="AQK494" s="124"/>
      <c r="AQL494" s="124"/>
      <c r="AQM494" s="124"/>
      <c r="AQN494" s="124"/>
      <c r="AQO494" s="124"/>
      <c r="AQP494" s="124"/>
      <c r="AQQ494" s="124"/>
      <c r="AQR494" s="124"/>
      <c r="AQS494" s="124"/>
      <c r="AQT494" s="124"/>
      <c r="AQU494" s="124"/>
      <c r="AQV494" s="124"/>
      <c r="AQW494" s="124"/>
      <c r="AQX494" s="124"/>
      <c r="AQY494" s="124"/>
      <c r="AQZ494" s="124"/>
      <c r="ARA494" s="124"/>
      <c r="ARB494" s="124"/>
      <c r="ARC494" s="124"/>
      <c r="ARD494" s="124"/>
      <c r="ARE494" s="124"/>
      <c r="ARF494" s="124"/>
      <c r="ARG494" s="124"/>
      <c r="ARH494" s="124"/>
      <c r="ARI494" s="124"/>
      <c r="ARJ494" s="124"/>
      <c r="ARK494" s="124"/>
      <c r="ARL494" s="124"/>
      <c r="ARM494" s="124"/>
      <c r="ARN494" s="124"/>
      <c r="ARO494" s="124"/>
      <c r="ARP494" s="124"/>
      <c r="ARQ494" s="124"/>
      <c r="ARR494" s="124"/>
      <c r="ARS494" s="124"/>
      <c r="ART494" s="124"/>
      <c r="ARU494" s="124"/>
      <c r="ARV494" s="124"/>
      <c r="ARW494" s="124"/>
      <c r="ARX494" s="124"/>
      <c r="ARY494" s="124"/>
      <c r="ARZ494" s="124"/>
      <c r="ASA494" s="124"/>
      <c r="ASB494" s="124"/>
      <c r="ASC494" s="124"/>
      <c r="ASD494" s="124"/>
      <c r="ASE494" s="124"/>
      <c r="ASF494" s="124"/>
      <c r="ASG494" s="124"/>
      <c r="ASH494" s="124"/>
      <c r="ASI494" s="124"/>
      <c r="ASJ494" s="124"/>
      <c r="ASK494" s="124"/>
      <c r="ASL494" s="124"/>
      <c r="ASM494" s="124"/>
      <c r="ASN494" s="124"/>
      <c r="ASO494" s="124"/>
      <c r="ASP494" s="124"/>
      <c r="ASQ494" s="124"/>
      <c r="ASR494" s="124"/>
      <c r="ASS494" s="124"/>
      <c r="AST494" s="124"/>
      <c r="ASU494" s="124"/>
      <c r="ASV494" s="124"/>
      <c r="ASW494" s="124"/>
      <c r="ASX494" s="124"/>
      <c r="ASY494" s="124"/>
      <c r="ASZ494" s="124"/>
      <c r="ATA494" s="124"/>
      <c r="ATB494" s="124"/>
      <c r="ATC494" s="124"/>
      <c r="ATD494" s="124"/>
      <c r="ATE494" s="124"/>
      <c r="ATF494" s="124"/>
      <c r="ATG494" s="124"/>
      <c r="ATH494" s="124"/>
      <c r="ATI494" s="124"/>
      <c r="ATJ494" s="124"/>
      <c r="ATK494" s="124"/>
      <c r="ATL494" s="124"/>
      <c r="ATM494" s="124"/>
      <c r="ATN494" s="124"/>
      <c r="ATO494" s="124"/>
      <c r="ATP494" s="124"/>
      <c r="ATQ494" s="124"/>
      <c r="ATR494" s="124"/>
      <c r="ATS494" s="124"/>
      <c r="ATT494" s="124"/>
      <c r="ATU494" s="124"/>
      <c r="ATV494" s="124"/>
      <c r="ATW494" s="124"/>
      <c r="ATX494" s="124"/>
      <c r="ATY494" s="124"/>
      <c r="ATZ494" s="124"/>
      <c r="AUA494" s="124"/>
      <c r="AUB494" s="124"/>
      <c r="AUC494" s="124"/>
      <c r="AUD494" s="124"/>
      <c r="AUE494" s="124"/>
      <c r="AUF494" s="124"/>
      <c r="AUG494" s="124"/>
      <c r="AUH494" s="124"/>
      <c r="AUI494" s="124"/>
      <c r="AUJ494" s="124"/>
      <c r="AUK494" s="124"/>
      <c r="AUL494" s="124"/>
      <c r="AUM494" s="124"/>
      <c r="AUN494" s="124"/>
      <c r="AUO494" s="124"/>
      <c r="AUP494" s="124"/>
      <c r="AUQ494" s="124"/>
      <c r="AUR494" s="124"/>
      <c r="AUS494" s="124"/>
      <c r="AUT494" s="124"/>
      <c r="AUU494" s="124"/>
      <c r="AUV494" s="124"/>
      <c r="AUW494" s="124"/>
      <c r="AUX494" s="124"/>
      <c r="AUY494" s="124"/>
      <c r="AUZ494" s="124"/>
      <c r="AVA494" s="124"/>
      <c r="AVB494" s="124"/>
      <c r="AVC494" s="124"/>
      <c r="AVD494" s="124"/>
      <c r="AVE494" s="124"/>
      <c r="AVF494" s="124"/>
      <c r="AVG494" s="124"/>
      <c r="AVH494" s="124"/>
      <c r="AVI494" s="124"/>
      <c r="AVJ494" s="124"/>
      <c r="AVK494" s="124"/>
      <c r="AVL494" s="124"/>
      <c r="AVM494" s="124"/>
      <c r="AVN494" s="124"/>
      <c r="AVO494" s="124"/>
      <c r="AVP494" s="124"/>
      <c r="AVQ494" s="124"/>
      <c r="AVR494" s="124"/>
      <c r="AVS494" s="124"/>
      <c r="AVT494" s="124"/>
      <c r="AVU494" s="124"/>
      <c r="AVV494" s="124"/>
      <c r="AVW494" s="124"/>
      <c r="AVX494" s="124"/>
      <c r="AVY494" s="124"/>
      <c r="AVZ494" s="124"/>
      <c r="AWA494" s="124"/>
      <c r="AWB494" s="124"/>
      <c r="AWC494" s="124"/>
      <c r="AWD494" s="124"/>
      <c r="AWE494" s="124"/>
      <c r="AWF494" s="124"/>
      <c r="AWG494" s="124"/>
      <c r="AWH494" s="124"/>
      <c r="AWI494" s="124"/>
      <c r="AWJ494" s="124"/>
      <c r="AWK494" s="124"/>
      <c r="AWL494" s="124"/>
      <c r="AWM494" s="124"/>
      <c r="AWN494" s="124"/>
      <c r="AWO494" s="124"/>
      <c r="AWP494" s="124"/>
      <c r="AWQ494" s="124"/>
      <c r="AWR494" s="124"/>
      <c r="AWS494" s="124"/>
      <c r="AWT494" s="124"/>
      <c r="AWU494" s="124"/>
      <c r="AWV494" s="124"/>
      <c r="AWW494" s="124"/>
      <c r="AWX494" s="124"/>
      <c r="AWY494" s="124"/>
      <c r="AWZ494" s="124"/>
      <c r="AXA494" s="124"/>
      <c r="AXB494" s="124"/>
      <c r="AXC494" s="124"/>
      <c r="AXD494" s="124"/>
      <c r="AXE494" s="124"/>
      <c r="AXF494" s="124"/>
      <c r="AXG494" s="124"/>
      <c r="AXH494" s="124"/>
      <c r="AXI494" s="124"/>
      <c r="AXJ494" s="124"/>
      <c r="AXK494" s="124"/>
      <c r="AXL494" s="124"/>
      <c r="AXM494" s="124"/>
      <c r="AXN494" s="124"/>
      <c r="AXO494" s="124"/>
      <c r="AXP494" s="124"/>
      <c r="AXQ494" s="124"/>
      <c r="AXR494" s="124"/>
      <c r="AXS494" s="124"/>
      <c r="AXT494" s="124"/>
      <c r="AXU494" s="124"/>
      <c r="AXV494" s="124"/>
      <c r="AXW494" s="124"/>
      <c r="AXX494" s="124"/>
      <c r="AXY494" s="124"/>
      <c r="AXZ494" s="124"/>
      <c r="AYA494" s="124"/>
      <c r="AYB494" s="124"/>
      <c r="AYC494" s="124"/>
      <c r="AYD494" s="124"/>
      <c r="AYE494" s="124"/>
      <c r="AYF494" s="124"/>
      <c r="AYG494" s="124"/>
      <c r="AYH494" s="124"/>
      <c r="AYI494" s="124"/>
      <c r="AYJ494" s="124"/>
      <c r="AYK494" s="124"/>
      <c r="AYL494" s="124"/>
      <c r="AYM494" s="124"/>
      <c r="AYN494" s="124"/>
      <c r="AYO494" s="124"/>
      <c r="AYP494" s="124"/>
      <c r="AYQ494" s="124"/>
      <c r="AYR494" s="124"/>
      <c r="AYS494" s="124"/>
      <c r="AYT494" s="124"/>
      <c r="AYU494" s="124"/>
      <c r="AYV494" s="124"/>
      <c r="AYW494" s="124"/>
      <c r="AYX494" s="124"/>
      <c r="AYY494" s="124"/>
      <c r="AYZ494" s="124"/>
      <c r="AZA494" s="124"/>
      <c r="AZB494" s="124"/>
      <c r="AZC494" s="124"/>
      <c r="AZD494" s="124"/>
      <c r="AZE494" s="124"/>
      <c r="AZF494" s="124"/>
      <c r="AZG494" s="124"/>
      <c r="AZH494" s="124"/>
      <c r="AZI494" s="124"/>
      <c r="AZJ494" s="124"/>
      <c r="AZK494" s="124"/>
      <c r="AZL494" s="124"/>
      <c r="AZM494" s="124"/>
      <c r="AZN494" s="124"/>
      <c r="AZO494" s="124"/>
      <c r="AZP494" s="124"/>
      <c r="AZQ494" s="124"/>
      <c r="AZR494" s="124"/>
      <c r="AZS494" s="124"/>
      <c r="AZT494" s="124"/>
      <c r="AZU494" s="124"/>
      <c r="AZV494" s="124"/>
      <c r="AZW494" s="124"/>
      <c r="AZX494" s="124"/>
      <c r="AZY494" s="124"/>
      <c r="AZZ494" s="124"/>
      <c r="BAA494" s="124"/>
      <c r="BAB494" s="124"/>
      <c r="BAC494" s="124"/>
      <c r="BAD494" s="124"/>
      <c r="BAE494" s="124"/>
      <c r="BAF494" s="124"/>
      <c r="BAG494" s="124"/>
      <c r="BAH494" s="124"/>
      <c r="BAI494" s="124"/>
      <c r="BAJ494" s="124"/>
      <c r="BAK494" s="124"/>
      <c r="BAL494" s="124"/>
      <c r="BAM494" s="124"/>
      <c r="BAN494" s="124"/>
      <c r="BAO494" s="124"/>
      <c r="BAP494" s="124"/>
      <c r="BAQ494" s="124"/>
      <c r="BAR494" s="124"/>
      <c r="BAS494" s="124"/>
      <c r="BAT494" s="124"/>
      <c r="BAU494" s="124"/>
      <c r="BAV494" s="124"/>
      <c r="BAW494" s="124"/>
      <c r="BAX494" s="124"/>
      <c r="BAY494" s="124"/>
      <c r="BAZ494" s="124"/>
      <c r="BBA494" s="124"/>
      <c r="BBB494" s="124"/>
      <c r="BBC494" s="124"/>
      <c r="BBD494" s="124"/>
      <c r="BBE494" s="124"/>
      <c r="BBF494" s="124"/>
      <c r="BBG494" s="124"/>
      <c r="BBH494" s="124"/>
      <c r="BBI494" s="124"/>
      <c r="BBJ494" s="124"/>
      <c r="BBK494" s="124"/>
      <c r="BBL494" s="124"/>
      <c r="BBM494" s="124"/>
      <c r="BBN494" s="124"/>
      <c r="BBO494" s="124"/>
      <c r="BBP494" s="124"/>
      <c r="BBQ494" s="124"/>
      <c r="BBR494" s="124"/>
      <c r="BBS494" s="124"/>
      <c r="BBT494" s="124"/>
      <c r="BBU494" s="124"/>
      <c r="BBV494" s="124"/>
      <c r="BBW494" s="124"/>
      <c r="BBX494" s="124"/>
      <c r="BBY494" s="124"/>
      <c r="BBZ494" s="124"/>
      <c r="BCA494" s="124"/>
      <c r="BCB494" s="124"/>
      <c r="BCC494" s="124"/>
      <c r="BCD494" s="124"/>
      <c r="BCE494" s="124"/>
      <c r="BCF494" s="124"/>
      <c r="BCG494" s="124"/>
      <c r="BCH494" s="124"/>
      <c r="BCI494" s="124"/>
      <c r="BCJ494" s="124"/>
      <c r="BCK494" s="124"/>
      <c r="BCL494" s="124"/>
      <c r="BCM494" s="124"/>
      <c r="BCN494" s="124"/>
      <c r="BCO494" s="124"/>
      <c r="BCP494" s="124"/>
      <c r="BCQ494" s="124"/>
      <c r="BCR494" s="124"/>
      <c r="BCS494" s="124"/>
      <c r="BCT494" s="124"/>
      <c r="BCU494" s="124"/>
      <c r="BCV494" s="124"/>
      <c r="BCW494" s="124"/>
      <c r="BCX494" s="124"/>
      <c r="BCY494" s="124"/>
      <c r="BCZ494" s="124"/>
      <c r="BDA494" s="124"/>
      <c r="BDB494" s="124"/>
      <c r="BDC494" s="124"/>
      <c r="BDD494" s="124"/>
      <c r="BDE494" s="124"/>
      <c r="BDF494" s="124"/>
      <c r="BDG494" s="124"/>
      <c r="BDH494" s="124"/>
      <c r="BDI494" s="124"/>
      <c r="BDJ494" s="124"/>
      <c r="BDK494" s="124"/>
      <c r="BDL494" s="124"/>
      <c r="BDM494" s="124"/>
      <c r="BDN494" s="124"/>
      <c r="BDO494" s="124"/>
      <c r="BDP494" s="124"/>
      <c r="BDQ494" s="124"/>
      <c r="BDR494" s="124"/>
      <c r="BDS494" s="124"/>
      <c r="BDT494" s="124"/>
      <c r="BDU494" s="124"/>
      <c r="BDV494" s="124"/>
      <c r="BDW494" s="124"/>
      <c r="BDX494" s="124"/>
      <c r="BDY494" s="124"/>
      <c r="BDZ494" s="124"/>
      <c r="BEA494" s="124"/>
      <c r="BEB494" s="124"/>
      <c r="BEC494" s="124"/>
      <c r="BED494" s="124"/>
      <c r="BEE494" s="124"/>
      <c r="BEF494" s="124"/>
      <c r="BEG494" s="124"/>
      <c r="BEH494" s="124"/>
      <c r="BEI494" s="124"/>
      <c r="BEJ494" s="124"/>
      <c r="BEK494" s="124"/>
      <c r="BEL494" s="124"/>
      <c r="BEM494" s="124"/>
      <c r="BEN494" s="124"/>
      <c r="BEO494" s="124"/>
      <c r="BEP494" s="124"/>
      <c r="BEQ494" s="124"/>
      <c r="BER494" s="124"/>
      <c r="BES494" s="124"/>
      <c r="BET494" s="124"/>
      <c r="BEU494" s="124"/>
      <c r="BEV494" s="124"/>
      <c r="BEW494" s="124"/>
      <c r="BEX494" s="124"/>
      <c r="BEY494" s="124"/>
      <c r="BEZ494" s="124"/>
      <c r="BFA494" s="124"/>
      <c r="BFB494" s="124"/>
      <c r="BFC494" s="124"/>
      <c r="BFD494" s="124"/>
      <c r="BFE494" s="124"/>
      <c r="BFF494" s="124"/>
      <c r="BFG494" s="124"/>
      <c r="BFH494" s="124"/>
      <c r="BFI494" s="124"/>
      <c r="BFJ494" s="124"/>
      <c r="BFK494" s="124"/>
      <c r="BFL494" s="124"/>
      <c r="BFM494" s="124"/>
      <c r="BFN494" s="124"/>
      <c r="BFO494" s="124"/>
      <c r="BFP494" s="124"/>
      <c r="BFQ494" s="124"/>
      <c r="BFR494" s="124"/>
      <c r="BFS494" s="124"/>
      <c r="BFT494" s="124"/>
      <c r="BFU494" s="124"/>
      <c r="BFV494" s="124"/>
      <c r="BFW494" s="124"/>
      <c r="BFX494" s="124"/>
      <c r="BFY494" s="124"/>
      <c r="BFZ494" s="124"/>
      <c r="BGA494" s="124"/>
      <c r="BGB494" s="124"/>
      <c r="BGC494" s="124"/>
      <c r="BGD494" s="124"/>
      <c r="BGE494" s="124"/>
      <c r="BGF494" s="124"/>
      <c r="BGG494" s="124"/>
      <c r="BGH494" s="124"/>
      <c r="BGI494" s="124"/>
      <c r="BGJ494" s="124"/>
      <c r="BGK494" s="124"/>
      <c r="BGL494" s="124"/>
      <c r="BGM494" s="124"/>
      <c r="BGN494" s="124"/>
      <c r="BGO494" s="124"/>
      <c r="BGP494" s="124"/>
      <c r="BGQ494" s="124"/>
      <c r="BGR494" s="124"/>
      <c r="BGS494" s="124"/>
      <c r="BGT494" s="124"/>
      <c r="BGU494" s="124"/>
      <c r="BGV494" s="124"/>
      <c r="BGW494" s="124"/>
      <c r="BGX494" s="124"/>
      <c r="BGY494" s="124"/>
      <c r="BGZ494" s="124"/>
      <c r="BHA494" s="124"/>
      <c r="BHB494" s="124"/>
      <c r="BHC494" s="124"/>
      <c r="BHD494" s="124"/>
      <c r="BHE494" s="124"/>
      <c r="BHF494" s="124"/>
      <c r="BHG494" s="124"/>
      <c r="BHH494" s="124"/>
      <c r="BHI494" s="124"/>
      <c r="BHJ494" s="124"/>
      <c r="BHK494" s="124"/>
      <c r="BHL494" s="124"/>
      <c r="BHM494" s="124"/>
      <c r="BHN494" s="124"/>
      <c r="BHO494" s="124"/>
      <c r="BHP494" s="124"/>
      <c r="BHQ494" s="124"/>
      <c r="BHR494" s="124"/>
      <c r="BHS494" s="124"/>
      <c r="BHT494" s="124"/>
      <c r="BHU494" s="124"/>
      <c r="BHV494" s="124"/>
      <c r="BHW494" s="124"/>
      <c r="BHX494" s="124"/>
      <c r="BHY494" s="124"/>
      <c r="BHZ494" s="124"/>
      <c r="BIA494" s="124"/>
      <c r="BIB494" s="124"/>
      <c r="BIC494" s="124"/>
      <c r="BID494" s="124"/>
      <c r="BIE494" s="124"/>
      <c r="BIF494" s="124"/>
      <c r="BIG494" s="124"/>
      <c r="BIH494" s="124"/>
      <c r="BII494" s="124"/>
      <c r="BIJ494" s="124"/>
      <c r="BIK494" s="124"/>
      <c r="BIL494" s="124"/>
      <c r="BIM494" s="124"/>
      <c r="BIN494" s="124"/>
      <c r="BIO494" s="124"/>
      <c r="BIP494" s="124"/>
      <c r="BIQ494" s="124"/>
      <c r="BIR494" s="124"/>
      <c r="BIS494" s="124"/>
      <c r="BIT494" s="124"/>
      <c r="BIU494" s="124"/>
      <c r="BIV494" s="124"/>
      <c r="BIW494" s="124"/>
      <c r="BIX494" s="124"/>
      <c r="BIY494" s="124"/>
      <c r="BIZ494" s="124"/>
      <c r="BJA494" s="124"/>
      <c r="BJB494" s="124"/>
      <c r="BJC494" s="124"/>
      <c r="BJD494" s="124"/>
      <c r="BJE494" s="124"/>
      <c r="BJF494" s="124"/>
      <c r="BJG494" s="124"/>
      <c r="BJH494" s="124"/>
      <c r="BJI494" s="124"/>
      <c r="BJJ494" s="124"/>
      <c r="BJK494" s="124"/>
      <c r="BJL494" s="124"/>
      <c r="BJM494" s="124"/>
      <c r="BJN494" s="124"/>
      <c r="BJO494" s="124"/>
      <c r="BJP494" s="124"/>
      <c r="BJQ494" s="124"/>
      <c r="BJR494" s="124"/>
      <c r="BJS494" s="124"/>
      <c r="BJT494" s="124"/>
      <c r="BJU494" s="124"/>
      <c r="BJV494" s="124"/>
      <c r="BJW494" s="124"/>
      <c r="BJX494" s="124"/>
      <c r="BJY494" s="124"/>
      <c r="BJZ494" s="124"/>
      <c r="BKA494" s="124"/>
      <c r="BKB494" s="124"/>
      <c r="BKC494" s="124"/>
      <c r="BKD494" s="124"/>
      <c r="BKE494" s="124"/>
      <c r="BKF494" s="124"/>
      <c r="BKG494" s="124"/>
      <c r="BKH494" s="124"/>
      <c r="BKI494" s="124"/>
      <c r="BKJ494" s="124"/>
      <c r="BKK494" s="124"/>
      <c r="BKL494" s="124"/>
      <c r="BKM494" s="124"/>
      <c r="BKN494" s="124"/>
      <c r="BKO494" s="124"/>
      <c r="BKP494" s="124"/>
      <c r="BKQ494" s="124"/>
      <c r="BKR494" s="124"/>
      <c r="BKS494" s="124"/>
      <c r="BKT494" s="124"/>
      <c r="BKU494" s="124"/>
      <c r="BKV494" s="124"/>
      <c r="BKW494" s="124"/>
      <c r="BKX494" s="124"/>
      <c r="BKY494" s="124"/>
      <c r="BKZ494" s="124"/>
      <c r="BLA494" s="124"/>
      <c r="BLB494" s="124"/>
      <c r="BLC494" s="124"/>
      <c r="BLD494" s="124"/>
      <c r="BLE494" s="124"/>
      <c r="BLF494" s="124"/>
      <c r="BLG494" s="124"/>
      <c r="BLH494" s="124"/>
      <c r="BLI494" s="124"/>
      <c r="BLJ494" s="124"/>
      <c r="BLK494" s="124"/>
      <c r="BLL494" s="124"/>
      <c r="BLM494" s="124"/>
      <c r="BLN494" s="124"/>
      <c r="BLO494" s="124"/>
      <c r="BLP494" s="124"/>
      <c r="BLQ494" s="124"/>
      <c r="BLR494" s="124"/>
      <c r="BLS494" s="124"/>
      <c r="BLT494" s="124"/>
      <c r="BLU494" s="124"/>
      <c r="BLV494" s="124"/>
      <c r="BLW494" s="124"/>
      <c r="BLX494" s="124"/>
      <c r="BLY494" s="124"/>
      <c r="BLZ494" s="124"/>
      <c r="BMA494" s="124"/>
      <c r="BMB494" s="124"/>
      <c r="BMC494" s="124"/>
      <c r="BMD494" s="124"/>
      <c r="BME494" s="124"/>
      <c r="BMF494" s="124"/>
      <c r="BMG494" s="124"/>
      <c r="BMH494" s="124"/>
      <c r="BMI494" s="124"/>
      <c r="BMJ494" s="124"/>
      <c r="BMK494" s="124"/>
      <c r="BML494" s="124"/>
      <c r="BMM494" s="124"/>
      <c r="BMN494" s="124"/>
      <c r="BMO494" s="124"/>
      <c r="BMP494" s="124"/>
      <c r="BMQ494" s="124"/>
      <c r="BMR494" s="124"/>
      <c r="BMS494" s="124"/>
      <c r="BMT494" s="124"/>
      <c r="BMU494" s="124"/>
      <c r="BMV494" s="124"/>
      <c r="BMW494" s="124"/>
      <c r="BMX494" s="124"/>
      <c r="BMY494" s="124"/>
      <c r="BMZ494" s="124"/>
      <c r="BNA494" s="124"/>
      <c r="BNB494" s="124"/>
      <c r="BNC494" s="124"/>
      <c r="BND494" s="124"/>
      <c r="BNE494" s="124"/>
      <c r="BNF494" s="124"/>
      <c r="BNG494" s="124"/>
      <c r="BNH494" s="124"/>
      <c r="BNI494" s="124"/>
      <c r="BNJ494" s="124"/>
      <c r="BNK494" s="124"/>
      <c r="BNL494" s="124"/>
      <c r="BNM494" s="124"/>
      <c r="BNN494" s="124"/>
      <c r="BNO494" s="124"/>
      <c r="BNP494" s="124"/>
      <c r="BNQ494" s="124"/>
      <c r="BNR494" s="124"/>
      <c r="BNS494" s="124"/>
      <c r="BNT494" s="124"/>
      <c r="BNU494" s="124"/>
      <c r="BNV494" s="124"/>
      <c r="BNW494" s="124"/>
      <c r="BNX494" s="124"/>
      <c r="BNY494" s="124"/>
      <c r="BNZ494" s="124"/>
      <c r="BOA494" s="124"/>
      <c r="BOB494" s="124"/>
      <c r="BOC494" s="124"/>
      <c r="BOD494" s="124"/>
      <c r="BOE494" s="124"/>
      <c r="BOF494" s="124"/>
      <c r="BOG494" s="124"/>
      <c r="BOH494" s="124"/>
      <c r="BOI494" s="124"/>
      <c r="BOJ494" s="124"/>
      <c r="BOK494" s="124"/>
      <c r="BOL494" s="124"/>
      <c r="BOM494" s="124"/>
      <c r="BON494" s="124"/>
      <c r="BOO494" s="124"/>
      <c r="BOP494" s="124"/>
      <c r="BOQ494" s="124"/>
      <c r="BOR494" s="124"/>
      <c r="BOS494" s="124"/>
      <c r="BOT494" s="124"/>
      <c r="BOU494" s="124"/>
      <c r="BOV494" s="124"/>
      <c r="BOW494" s="124"/>
      <c r="BOX494" s="124"/>
      <c r="BOY494" s="124"/>
      <c r="BOZ494" s="124"/>
      <c r="BPA494" s="124"/>
      <c r="BPB494" s="124"/>
      <c r="BPC494" s="124"/>
      <c r="BPD494" s="124"/>
      <c r="BPE494" s="124"/>
      <c r="BPF494" s="124"/>
      <c r="BPG494" s="124"/>
      <c r="BPH494" s="124"/>
      <c r="BPI494" s="124"/>
      <c r="BPJ494" s="124"/>
      <c r="BPK494" s="124"/>
      <c r="BPL494" s="124"/>
      <c r="BPM494" s="124"/>
      <c r="BPN494" s="124"/>
      <c r="BPO494" s="124"/>
      <c r="BPP494" s="124"/>
      <c r="BPQ494" s="124"/>
      <c r="BPR494" s="124"/>
      <c r="BPS494" s="124"/>
      <c r="BPT494" s="124"/>
      <c r="BPU494" s="124"/>
      <c r="BPV494" s="124"/>
      <c r="BPW494" s="124"/>
      <c r="BPX494" s="124"/>
      <c r="BPY494" s="124"/>
      <c r="BPZ494" s="124"/>
      <c r="BQA494" s="124"/>
      <c r="BQB494" s="124"/>
      <c r="BQC494" s="124"/>
      <c r="BQD494" s="124"/>
      <c r="BQE494" s="124"/>
      <c r="BQF494" s="124"/>
      <c r="BQG494" s="124"/>
      <c r="BQH494" s="124"/>
      <c r="BQI494" s="124"/>
      <c r="BQJ494" s="124"/>
      <c r="BQK494" s="124"/>
      <c r="BQL494" s="124"/>
      <c r="BQM494" s="124"/>
      <c r="BQN494" s="124"/>
      <c r="BQO494" s="124"/>
      <c r="BQP494" s="124"/>
      <c r="BQQ494" s="124"/>
      <c r="BQR494" s="124"/>
      <c r="BQS494" s="124"/>
      <c r="BQT494" s="124"/>
      <c r="BQU494" s="124"/>
      <c r="BQV494" s="124"/>
      <c r="BQW494" s="124"/>
      <c r="BQX494" s="124"/>
      <c r="BQY494" s="124"/>
      <c r="BQZ494" s="124"/>
      <c r="BRA494" s="124"/>
      <c r="BRB494" s="124"/>
      <c r="BRC494" s="124"/>
      <c r="BRD494" s="124"/>
      <c r="BRE494" s="124"/>
      <c r="BRF494" s="124"/>
      <c r="BRG494" s="124"/>
      <c r="BRH494" s="124"/>
      <c r="BRI494" s="124"/>
      <c r="BRJ494" s="124"/>
      <c r="BRK494" s="124"/>
      <c r="BRL494" s="124"/>
      <c r="BRM494" s="124"/>
      <c r="BRN494" s="124"/>
      <c r="BRO494" s="124"/>
      <c r="BRP494" s="124"/>
      <c r="BRQ494" s="124"/>
      <c r="BRR494" s="124"/>
      <c r="BRS494" s="124"/>
      <c r="BRT494" s="124"/>
      <c r="BRU494" s="124"/>
      <c r="BRV494" s="124"/>
      <c r="BRW494" s="124"/>
      <c r="BRX494" s="124"/>
      <c r="BRY494" s="124"/>
      <c r="BRZ494" s="124"/>
    </row>
    <row r="495" spans="1:1846" s="125" customFormat="1" ht="27.6" x14ac:dyDescent="0.3">
      <c r="A495" s="812"/>
      <c r="B495" s="811"/>
      <c r="C495" s="328" t="s">
        <v>679</v>
      </c>
      <c r="D495" s="49"/>
      <c r="E495" s="542"/>
      <c r="F495" s="328"/>
      <c r="G495" s="393" t="s">
        <v>680</v>
      </c>
      <c r="H495" s="7">
        <f>H496+H499</f>
        <v>70105315.799999997</v>
      </c>
      <c r="I495" s="8">
        <f>I496+I499</f>
        <v>1000000000</v>
      </c>
      <c r="J495" s="8">
        <f>J496+J499</f>
        <v>1000000000</v>
      </c>
      <c r="K495" s="8">
        <f>K496+K499</f>
        <v>1000000000</v>
      </c>
      <c r="L495" s="42"/>
      <c r="M495" s="706">
        <v>0</v>
      </c>
      <c r="N495" s="191">
        <v>0</v>
      </c>
      <c r="O495" s="191">
        <v>0</v>
      </c>
      <c r="P495" s="191">
        <v>0</v>
      </c>
      <c r="Q495" s="176"/>
      <c r="R495" s="352">
        <v>0</v>
      </c>
      <c r="S495" s="486">
        <v>0</v>
      </c>
      <c r="T495" s="486">
        <v>0</v>
      </c>
      <c r="U495" s="486">
        <v>0</v>
      </c>
      <c r="V495" s="43"/>
      <c r="W495" s="497">
        <f>H495+M495+R495</f>
        <v>70105315.799999997</v>
      </c>
      <c r="X495" s="19">
        <f t="shared" si="301"/>
        <v>1000000000</v>
      </c>
      <c r="Y495" s="19">
        <f t="shared" si="301"/>
        <v>1000000000</v>
      </c>
      <c r="Z495" s="155">
        <f t="shared" si="301"/>
        <v>1000000000</v>
      </c>
      <c r="AA495" s="897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  <c r="FO495" s="124"/>
      <c r="FP495" s="124"/>
      <c r="FQ495" s="124"/>
      <c r="FR495" s="124"/>
      <c r="FS495" s="124"/>
      <c r="FT495" s="124"/>
      <c r="FU495" s="124"/>
      <c r="FV495" s="124"/>
      <c r="FW495" s="124"/>
      <c r="FX495" s="124"/>
      <c r="FY495" s="124"/>
      <c r="FZ495" s="124"/>
      <c r="GA495" s="124"/>
      <c r="GB495" s="124"/>
      <c r="GC495" s="124"/>
      <c r="GD495" s="124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  <c r="GO495" s="124"/>
      <c r="GP495" s="124"/>
      <c r="GQ495" s="124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I495" s="124"/>
      <c r="HJ495" s="124"/>
      <c r="HK495" s="124"/>
      <c r="HL495" s="124"/>
      <c r="HM495" s="124"/>
      <c r="HN495" s="124"/>
      <c r="HO495" s="124"/>
      <c r="HP495" s="124"/>
      <c r="HQ495" s="124"/>
      <c r="HR495" s="124"/>
      <c r="HS495" s="124"/>
      <c r="HT495" s="124"/>
      <c r="HU495" s="124"/>
      <c r="HV495" s="124"/>
      <c r="HW495" s="124"/>
      <c r="HX495" s="124"/>
      <c r="HY495" s="124"/>
      <c r="HZ495" s="124"/>
      <c r="IA495" s="124"/>
      <c r="IB495" s="124"/>
      <c r="IC495" s="124"/>
      <c r="ID495" s="124"/>
      <c r="IE495" s="124"/>
      <c r="IF495" s="124"/>
      <c r="IG495" s="124"/>
      <c r="IH495" s="124"/>
      <c r="II495" s="124"/>
      <c r="IJ495" s="124"/>
      <c r="IK495" s="124"/>
      <c r="IL495" s="124"/>
      <c r="IM495" s="124"/>
      <c r="IN495" s="124"/>
      <c r="IO495" s="124"/>
      <c r="IP495" s="124"/>
      <c r="IQ495" s="124"/>
      <c r="IR495" s="124"/>
      <c r="IS495" s="124"/>
      <c r="IT495" s="124"/>
      <c r="IU495" s="124"/>
      <c r="IV495" s="124"/>
      <c r="IW495" s="124"/>
      <c r="IX495" s="124"/>
      <c r="IY495" s="124"/>
      <c r="IZ495" s="124"/>
      <c r="JA495" s="124"/>
      <c r="JB495" s="124"/>
      <c r="JC495" s="124"/>
      <c r="JD495" s="124"/>
      <c r="JE495" s="124"/>
      <c r="JF495" s="124"/>
      <c r="JG495" s="124"/>
      <c r="JH495" s="124"/>
      <c r="JI495" s="124"/>
      <c r="JJ495" s="124"/>
      <c r="JK495" s="124"/>
      <c r="JL495" s="124"/>
      <c r="JM495" s="124"/>
      <c r="JN495" s="124"/>
      <c r="JO495" s="124"/>
      <c r="JP495" s="124"/>
      <c r="JQ495" s="124"/>
      <c r="JR495" s="124"/>
      <c r="JS495" s="124"/>
      <c r="JT495" s="124"/>
      <c r="JU495" s="124"/>
      <c r="JV495" s="124"/>
      <c r="JW495" s="124"/>
      <c r="JX495" s="124"/>
      <c r="JY495" s="124"/>
      <c r="JZ495" s="124"/>
      <c r="KA495" s="124"/>
      <c r="KB495" s="124"/>
      <c r="KC495" s="124"/>
      <c r="KD495" s="124"/>
      <c r="KE495" s="124"/>
      <c r="KF495" s="124"/>
      <c r="KG495" s="124"/>
      <c r="KH495" s="124"/>
      <c r="KI495" s="124"/>
      <c r="KJ495" s="124"/>
      <c r="KK495" s="124"/>
      <c r="KL495" s="124"/>
      <c r="KM495" s="124"/>
      <c r="KN495" s="124"/>
      <c r="KO495" s="124"/>
      <c r="KP495" s="124"/>
      <c r="KQ495" s="124"/>
      <c r="KR495" s="124"/>
      <c r="KS495" s="124"/>
      <c r="KT495" s="124"/>
      <c r="KU495" s="124"/>
      <c r="KV495" s="124"/>
      <c r="KW495" s="124"/>
      <c r="KX495" s="124"/>
      <c r="KY495" s="124"/>
      <c r="KZ495" s="124"/>
      <c r="LA495" s="124"/>
      <c r="LB495" s="124"/>
      <c r="LC495" s="124"/>
      <c r="LD495" s="124"/>
      <c r="LE495" s="124"/>
      <c r="LF495" s="124"/>
      <c r="LG495" s="124"/>
      <c r="LH495" s="124"/>
      <c r="LI495" s="124"/>
      <c r="LJ495" s="124"/>
      <c r="LK495" s="124"/>
      <c r="LL495" s="124"/>
      <c r="LM495" s="124"/>
      <c r="LN495" s="124"/>
      <c r="LO495" s="124"/>
      <c r="LP495" s="124"/>
      <c r="LQ495" s="124"/>
      <c r="LR495" s="124"/>
      <c r="LS495" s="124"/>
      <c r="LT495" s="124"/>
      <c r="LU495" s="124"/>
      <c r="LV495" s="124"/>
      <c r="LW495" s="124"/>
      <c r="LX495" s="124"/>
      <c r="LY495" s="124"/>
      <c r="LZ495" s="124"/>
      <c r="MA495" s="124"/>
      <c r="MB495" s="124"/>
      <c r="MC495" s="124"/>
      <c r="MD495" s="124"/>
      <c r="ME495" s="124"/>
      <c r="MF495" s="124"/>
      <c r="MG495" s="124"/>
      <c r="MH495" s="124"/>
      <c r="MI495" s="124"/>
      <c r="MJ495" s="124"/>
      <c r="MK495" s="124"/>
      <c r="ML495" s="124"/>
      <c r="MM495" s="124"/>
      <c r="MN495" s="124"/>
      <c r="MO495" s="124"/>
      <c r="MP495" s="124"/>
      <c r="MQ495" s="124"/>
      <c r="MR495" s="124"/>
      <c r="MS495" s="124"/>
      <c r="MT495" s="124"/>
      <c r="MU495" s="124"/>
      <c r="MV495" s="124"/>
      <c r="MW495" s="124"/>
      <c r="MX495" s="124"/>
      <c r="MY495" s="124"/>
      <c r="MZ495" s="124"/>
      <c r="NA495" s="124"/>
      <c r="NB495" s="124"/>
      <c r="NC495" s="124"/>
      <c r="ND495" s="124"/>
      <c r="NE495" s="124"/>
      <c r="NF495" s="124"/>
      <c r="NG495" s="124"/>
      <c r="NH495" s="124"/>
      <c r="NI495" s="124"/>
      <c r="NJ495" s="124"/>
      <c r="NK495" s="124"/>
      <c r="NL495" s="124"/>
      <c r="NM495" s="124"/>
      <c r="NN495" s="124"/>
      <c r="NO495" s="124"/>
      <c r="NP495" s="124"/>
      <c r="NQ495" s="124"/>
      <c r="NR495" s="124"/>
      <c r="NS495" s="124"/>
      <c r="NT495" s="124"/>
      <c r="NU495" s="124"/>
      <c r="NV495" s="124"/>
      <c r="NW495" s="124"/>
      <c r="NX495" s="124"/>
      <c r="NY495" s="124"/>
      <c r="NZ495" s="124"/>
      <c r="OA495" s="124"/>
      <c r="OB495" s="124"/>
      <c r="OC495" s="124"/>
      <c r="OD495" s="124"/>
      <c r="OE495" s="124"/>
      <c r="OF495" s="124"/>
      <c r="OG495" s="124"/>
      <c r="OH495" s="124"/>
      <c r="OI495" s="124"/>
      <c r="OJ495" s="124"/>
      <c r="OK495" s="124"/>
      <c r="OL495" s="124"/>
      <c r="OM495" s="124"/>
      <c r="ON495" s="124"/>
      <c r="OO495" s="124"/>
      <c r="OP495" s="124"/>
      <c r="OQ495" s="124"/>
      <c r="OR495" s="124"/>
      <c r="OS495" s="124"/>
      <c r="OT495" s="124"/>
      <c r="OU495" s="124"/>
      <c r="OV495" s="124"/>
      <c r="OW495" s="124"/>
      <c r="OX495" s="124"/>
      <c r="OY495" s="124"/>
      <c r="OZ495" s="124"/>
      <c r="PA495" s="124"/>
      <c r="PB495" s="124"/>
      <c r="PC495" s="124"/>
      <c r="PD495" s="124"/>
      <c r="PE495" s="124"/>
      <c r="PF495" s="124"/>
      <c r="PG495" s="124"/>
      <c r="PH495" s="124"/>
      <c r="PI495" s="124"/>
      <c r="PJ495" s="124"/>
      <c r="PK495" s="124"/>
      <c r="PL495" s="124"/>
      <c r="PM495" s="124"/>
      <c r="PN495" s="124"/>
      <c r="PO495" s="124"/>
      <c r="PP495" s="124"/>
      <c r="PQ495" s="124"/>
      <c r="PR495" s="124"/>
      <c r="PS495" s="124"/>
      <c r="PT495" s="124"/>
      <c r="PU495" s="124"/>
      <c r="PV495" s="124"/>
      <c r="PW495" s="124"/>
      <c r="PX495" s="124"/>
      <c r="PY495" s="124"/>
      <c r="PZ495" s="124"/>
      <c r="QA495" s="124"/>
      <c r="QB495" s="124"/>
      <c r="QC495" s="124"/>
      <c r="QD495" s="124"/>
      <c r="QE495" s="124"/>
      <c r="QF495" s="124"/>
      <c r="QG495" s="124"/>
      <c r="QH495" s="124"/>
      <c r="QI495" s="124"/>
      <c r="QJ495" s="124"/>
      <c r="QK495" s="124"/>
      <c r="QL495" s="124"/>
      <c r="QM495" s="124"/>
      <c r="QN495" s="124"/>
      <c r="QO495" s="124"/>
      <c r="QP495" s="124"/>
      <c r="QQ495" s="124"/>
      <c r="QR495" s="124"/>
      <c r="QS495" s="124"/>
      <c r="QT495" s="124"/>
      <c r="QU495" s="124"/>
      <c r="QV495" s="124"/>
      <c r="QW495" s="124"/>
      <c r="QX495" s="124"/>
      <c r="QY495" s="124"/>
      <c r="QZ495" s="124"/>
      <c r="RA495" s="124"/>
      <c r="RB495" s="124"/>
      <c r="RC495" s="124"/>
      <c r="RD495" s="124"/>
      <c r="RE495" s="124"/>
      <c r="RF495" s="124"/>
      <c r="RG495" s="124"/>
      <c r="RH495" s="124"/>
      <c r="RI495" s="124"/>
      <c r="RJ495" s="124"/>
      <c r="RK495" s="124"/>
      <c r="RL495" s="124"/>
      <c r="RM495" s="124"/>
      <c r="RN495" s="124"/>
      <c r="RO495" s="124"/>
      <c r="RP495" s="124"/>
      <c r="RQ495" s="124"/>
      <c r="RR495" s="124"/>
      <c r="RS495" s="124"/>
      <c r="RT495" s="124"/>
      <c r="RU495" s="124"/>
      <c r="RV495" s="124"/>
      <c r="RW495" s="124"/>
      <c r="RX495" s="124"/>
      <c r="RY495" s="124"/>
      <c r="RZ495" s="124"/>
      <c r="SA495" s="124"/>
      <c r="SB495" s="124"/>
      <c r="SC495" s="124"/>
      <c r="SD495" s="124"/>
      <c r="SE495" s="124"/>
      <c r="SF495" s="124"/>
      <c r="SG495" s="124"/>
      <c r="SH495" s="124"/>
      <c r="SI495" s="124"/>
      <c r="SJ495" s="124"/>
      <c r="SK495" s="124"/>
      <c r="SL495" s="124"/>
      <c r="SM495" s="124"/>
      <c r="SN495" s="124"/>
      <c r="SO495" s="124"/>
      <c r="SP495" s="124"/>
      <c r="SQ495" s="124"/>
      <c r="SR495" s="124"/>
      <c r="SS495" s="124"/>
      <c r="ST495" s="124"/>
      <c r="SU495" s="124"/>
      <c r="SV495" s="124"/>
      <c r="SW495" s="124"/>
      <c r="SX495" s="124"/>
      <c r="SY495" s="124"/>
      <c r="SZ495" s="124"/>
      <c r="TA495" s="124"/>
      <c r="TB495" s="124"/>
      <c r="TC495" s="124"/>
      <c r="TD495" s="124"/>
      <c r="TE495" s="124"/>
      <c r="TF495" s="124"/>
      <c r="TG495" s="124"/>
      <c r="TH495" s="124"/>
      <c r="TI495" s="124"/>
      <c r="TJ495" s="124"/>
      <c r="TK495" s="124"/>
      <c r="TL495" s="124"/>
      <c r="TM495" s="124"/>
      <c r="TN495" s="124"/>
      <c r="TO495" s="124"/>
      <c r="TP495" s="124"/>
      <c r="TQ495" s="124"/>
      <c r="TR495" s="124"/>
      <c r="TS495" s="124"/>
      <c r="TT495" s="124"/>
      <c r="TU495" s="124"/>
      <c r="TV495" s="124"/>
      <c r="TW495" s="124"/>
      <c r="TX495" s="124"/>
      <c r="TY495" s="124"/>
      <c r="TZ495" s="124"/>
      <c r="UA495" s="124"/>
      <c r="UB495" s="124"/>
      <c r="UC495" s="124"/>
      <c r="UD495" s="124"/>
      <c r="UE495" s="124"/>
      <c r="UF495" s="124"/>
      <c r="UG495" s="124"/>
      <c r="UH495" s="124"/>
      <c r="UI495" s="124"/>
      <c r="UJ495" s="124"/>
      <c r="UK495" s="124"/>
      <c r="UL495" s="124"/>
      <c r="UM495" s="124"/>
      <c r="UN495" s="124"/>
      <c r="UO495" s="124"/>
      <c r="UP495" s="124"/>
      <c r="UQ495" s="124"/>
      <c r="UR495" s="124"/>
      <c r="US495" s="124"/>
      <c r="UT495" s="124"/>
      <c r="UU495" s="124"/>
      <c r="UV495" s="124"/>
      <c r="UW495" s="124"/>
      <c r="UX495" s="124"/>
      <c r="UY495" s="124"/>
      <c r="UZ495" s="124"/>
      <c r="VA495" s="124"/>
      <c r="VB495" s="124"/>
      <c r="VC495" s="124"/>
      <c r="VD495" s="124"/>
      <c r="VE495" s="124"/>
      <c r="VF495" s="124"/>
      <c r="VG495" s="124"/>
      <c r="VH495" s="124"/>
      <c r="VI495" s="124"/>
      <c r="VJ495" s="124"/>
      <c r="VK495" s="124"/>
      <c r="VL495" s="124"/>
      <c r="VM495" s="124"/>
      <c r="VN495" s="124"/>
      <c r="VO495" s="124"/>
      <c r="VP495" s="124"/>
      <c r="VQ495" s="124"/>
      <c r="VR495" s="124"/>
      <c r="VS495" s="124"/>
      <c r="VT495" s="124"/>
      <c r="VU495" s="124"/>
      <c r="VV495" s="124"/>
      <c r="VW495" s="124"/>
      <c r="VX495" s="124"/>
      <c r="VY495" s="124"/>
      <c r="VZ495" s="124"/>
      <c r="WA495" s="124"/>
      <c r="WB495" s="124"/>
      <c r="WC495" s="124"/>
      <c r="WD495" s="124"/>
      <c r="WE495" s="124"/>
      <c r="WF495" s="124"/>
      <c r="WG495" s="124"/>
      <c r="WH495" s="124"/>
      <c r="WI495" s="124"/>
      <c r="WJ495" s="124"/>
      <c r="WK495" s="124"/>
      <c r="WL495" s="124"/>
      <c r="WM495" s="124"/>
      <c r="WN495" s="124"/>
      <c r="WO495" s="124"/>
      <c r="WP495" s="124"/>
      <c r="WQ495" s="124"/>
      <c r="WR495" s="124"/>
      <c r="WS495" s="124"/>
      <c r="WT495" s="124"/>
      <c r="WU495" s="124"/>
      <c r="WV495" s="124"/>
      <c r="WW495" s="124"/>
      <c r="WX495" s="124"/>
      <c r="WY495" s="124"/>
      <c r="WZ495" s="124"/>
      <c r="XA495" s="124"/>
      <c r="XB495" s="124"/>
      <c r="XC495" s="124"/>
      <c r="XD495" s="124"/>
      <c r="XE495" s="124"/>
      <c r="XF495" s="124"/>
      <c r="XG495" s="124"/>
      <c r="XH495" s="124"/>
      <c r="XI495" s="124"/>
      <c r="XJ495" s="124"/>
      <c r="XK495" s="124"/>
      <c r="XL495" s="124"/>
      <c r="XM495" s="124"/>
      <c r="XN495" s="124"/>
      <c r="XO495" s="124"/>
      <c r="XP495" s="124"/>
      <c r="XQ495" s="124"/>
      <c r="XR495" s="124"/>
      <c r="XS495" s="124"/>
      <c r="XT495" s="124"/>
      <c r="XU495" s="124"/>
      <c r="XV495" s="124"/>
      <c r="XW495" s="124"/>
      <c r="XX495" s="124"/>
      <c r="XY495" s="124"/>
      <c r="XZ495" s="124"/>
      <c r="YA495" s="124"/>
      <c r="YB495" s="124"/>
      <c r="YC495" s="124"/>
      <c r="YD495" s="124"/>
      <c r="YE495" s="124"/>
      <c r="YF495" s="124"/>
      <c r="YG495" s="124"/>
      <c r="YH495" s="124"/>
      <c r="YI495" s="124"/>
      <c r="YJ495" s="124"/>
      <c r="YK495" s="124"/>
      <c r="YL495" s="124"/>
      <c r="YM495" s="124"/>
      <c r="YN495" s="124"/>
      <c r="YO495" s="124"/>
      <c r="YP495" s="124"/>
      <c r="YQ495" s="124"/>
      <c r="YR495" s="124"/>
      <c r="YS495" s="124"/>
      <c r="YT495" s="124"/>
      <c r="YU495" s="124"/>
      <c r="YV495" s="124"/>
      <c r="YW495" s="124"/>
      <c r="YX495" s="124"/>
      <c r="YY495" s="124"/>
      <c r="YZ495" s="124"/>
      <c r="ZA495" s="124"/>
      <c r="ZB495" s="124"/>
      <c r="ZC495" s="124"/>
      <c r="ZD495" s="124"/>
      <c r="ZE495" s="124"/>
      <c r="ZF495" s="124"/>
      <c r="ZG495" s="124"/>
      <c r="ZH495" s="124"/>
      <c r="ZI495" s="124"/>
      <c r="ZJ495" s="124"/>
      <c r="ZK495" s="124"/>
      <c r="ZL495" s="124"/>
      <c r="ZM495" s="124"/>
      <c r="ZN495" s="124"/>
      <c r="ZO495" s="124"/>
      <c r="ZP495" s="124"/>
      <c r="ZQ495" s="124"/>
      <c r="ZR495" s="124"/>
      <c r="ZS495" s="124"/>
      <c r="ZT495" s="124"/>
      <c r="ZU495" s="124"/>
      <c r="ZV495" s="124"/>
      <c r="ZW495" s="124"/>
      <c r="ZX495" s="124"/>
      <c r="ZY495" s="124"/>
      <c r="ZZ495" s="124"/>
      <c r="AAA495" s="124"/>
      <c r="AAB495" s="124"/>
      <c r="AAC495" s="124"/>
      <c r="AAD495" s="124"/>
      <c r="AAE495" s="124"/>
      <c r="AAF495" s="124"/>
      <c r="AAG495" s="124"/>
      <c r="AAH495" s="124"/>
      <c r="AAI495" s="124"/>
      <c r="AAJ495" s="124"/>
      <c r="AAK495" s="124"/>
      <c r="AAL495" s="124"/>
      <c r="AAM495" s="124"/>
      <c r="AAN495" s="124"/>
      <c r="AAO495" s="124"/>
      <c r="AAP495" s="124"/>
      <c r="AAQ495" s="124"/>
      <c r="AAR495" s="124"/>
      <c r="AAS495" s="124"/>
      <c r="AAT495" s="124"/>
      <c r="AAU495" s="124"/>
      <c r="AAV495" s="124"/>
      <c r="AAW495" s="124"/>
      <c r="AAX495" s="124"/>
      <c r="AAY495" s="124"/>
      <c r="AAZ495" s="124"/>
      <c r="ABA495" s="124"/>
      <c r="ABB495" s="124"/>
      <c r="ABC495" s="124"/>
      <c r="ABD495" s="124"/>
      <c r="ABE495" s="124"/>
      <c r="ABF495" s="124"/>
      <c r="ABG495" s="124"/>
      <c r="ABH495" s="124"/>
      <c r="ABI495" s="124"/>
      <c r="ABJ495" s="124"/>
      <c r="ABK495" s="124"/>
      <c r="ABL495" s="124"/>
      <c r="ABM495" s="124"/>
      <c r="ABN495" s="124"/>
      <c r="ABO495" s="124"/>
      <c r="ABP495" s="124"/>
      <c r="ABQ495" s="124"/>
      <c r="ABR495" s="124"/>
      <c r="ABS495" s="124"/>
      <c r="ABT495" s="124"/>
      <c r="ABU495" s="124"/>
      <c r="ABV495" s="124"/>
      <c r="ABW495" s="124"/>
      <c r="ABX495" s="124"/>
      <c r="ABY495" s="124"/>
      <c r="ABZ495" s="124"/>
      <c r="ACA495" s="124"/>
      <c r="ACB495" s="124"/>
      <c r="ACC495" s="124"/>
      <c r="ACD495" s="124"/>
      <c r="ACE495" s="124"/>
      <c r="ACF495" s="124"/>
      <c r="ACG495" s="124"/>
      <c r="ACH495" s="124"/>
      <c r="ACI495" s="124"/>
      <c r="ACJ495" s="124"/>
      <c r="ACK495" s="124"/>
      <c r="ACL495" s="124"/>
      <c r="ACM495" s="124"/>
      <c r="ACN495" s="124"/>
      <c r="ACO495" s="124"/>
      <c r="ACP495" s="124"/>
      <c r="ACQ495" s="124"/>
      <c r="ACR495" s="124"/>
      <c r="ACS495" s="124"/>
      <c r="ACT495" s="124"/>
      <c r="ACU495" s="124"/>
      <c r="ACV495" s="124"/>
      <c r="ACW495" s="124"/>
      <c r="ACX495" s="124"/>
      <c r="ACY495" s="124"/>
      <c r="ACZ495" s="124"/>
      <c r="ADA495" s="124"/>
      <c r="ADB495" s="124"/>
      <c r="ADC495" s="124"/>
      <c r="ADD495" s="124"/>
      <c r="ADE495" s="124"/>
      <c r="ADF495" s="124"/>
      <c r="ADG495" s="124"/>
      <c r="ADH495" s="124"/>
      <c r="ADI495" s="124"/>
      <c r="ADJ495" s="124"/>
      <c r="ADK495" s="124"/>
      <c r="ADL495" s="124"/>
      <c r="ADM495" s="124"/>
      <c r="ADN495" s="124"/>
      <c r="ADO495" s="124"/>
      <c r="ADP495" s="124"/>
      <c r="ADQ495" s="124"/>
      <c r="ADR495" s="124"/>
      <c r="ADS495" s="124"/>
      <c r="ADT495" s="124"/>
      <c r="ADU495" s="124"/>
      <c r="ADV495" s="124"/>
      <c r="ADW495" s="124"/>
      <c r="ADX495" s="124"/>
      <c r="ADY495" s="124"/>
      <c r="ADZ495" s="124"/>
      <c r="AEA495" s="124"/>
      <c r="AEB495" s="124"/>
      <c r="AEC495" s="124"/>
      <c r="AED495" s="124"/>
      <c r="AEE495" s="124"/>
      <c r="AEF495" s="124"/>
      <c r="AEG495" s="124"/>
      <c r="AEH495" s="124"/>
      <c r="AEI495" s="124"/>
      <c r="AEJ495" s="124"/>
      <c r="AEK495" s="124"/>
      <c r="AEL495" s="124"/>
      <c r="AEM495" s="124"/>
      <c r="AEN495" s="124"/>
      <c r="AEO495" s="124"/>
      <c r="AEP495" s="124"/>
      <c r="AEQ495" s="124"/>
      <c r="AER495" s="124"/>
      <c r="AES495" s="124"/>
      <c r="AET495" s="124"/>
      <c r="AEU495" s="124"/>
      <c r="AEV495" s="124"/>
      <c r="AEW495" s="124"/>
      <c r="AEX495" s="124"/>
      <c r="AEY495" s="124"/>
      <c r="AEZ495" s="124"/>
      <c r="AFA495" s="124"/>
      <c r="AFB495" s="124"/>
      <c r="AFC495" s="124"/>
      <c r="AFD495" s="124"/>
      <c r="AFE495" s="124"/>
      <c r="AFF495" s="124"/>
      <c r="AFG495" s="124"/>
      <c r="AFH495" s="124"/>
      <c r="AFI495" s="124"/>
      <c r="AFJ495" s="124"/>
      <c r="AFK495" s="124"/>
      <c r="AFL495" s="124"/>
      <c r="AFM495" s="124"/>
      <c r="AFN495" s="124"/>
      <c r="AFO495" s="124"/>
      <c r="AFP495" s="124"/>
      <c r="AFQ495" s="124"/>
      <c r="AFR495" s="124"/>
      <c r="AFS495" s="124"/>
      <c r="AFT495" s="124"/>
      <c r="AFU495" s="124"/>
      <c r="AFV495" s="124"/>
      <c r="AFW495" s="124"/>
      <c r="AFX495" s="124"/>
      <c r="AFY495" s="124"/>
      <c r="AFZ495" s="124"/>
      <c r="AGA495" s="124"/>
      <c r="AGB495" s="124"/>
      <c r="AGC495" s="124"/>
      <c r="AGD495" s="124"/>
      <c r="AGE495" s="124"/>
      <c r="AGF495" s="124"/>
      <c r="AGG495" s="124"/>
      <c r="AGH495" s="124"/>
      <c r="AGI495" s="124"/>
      <c r="AGJ495" s="124"/>
      <c r="AGK495" s="124"/>
      <c r="AGL495" s="124"/>
      <c r="AGM495" s="124"/>
      <c r="AGN495" s="124"/>
      <c r="AGO495" s="124"/>
      <c r="AGP495" s="124"/>
      <c r="AGQ495" s="124"/>
      <c r="AGR495" s="124"/>
      <c r="AGS495" s="124"/>
      <c r="AGT495" s="124"/>
      <c r="AGU495" s="124"/>
      <c r="AGV495" s="124"/>
      <c r="AGW495" s="124"/>
      <c r="AGX495" s="124"/>
      <c r="AGY495" s="124"/>
      <c r="AGZ495" s="124"/>
      <c r="AHA495" s="124"/>
      <c r="AHB495" s="124"/>
      <c r="AHC495" s="124"/>
      <c r="AHD495" s="124"/>
      <c r="AHE495" s="124"/>
      <c r="AHF495" s="124"/>
      <c r="AHG495" s="124"/>
      <c r="AHH495" s="124"/>
      <c r="AHI495" s="124"/>
      <c r="AHJ495" s="124"/>
      <c r="AHK495" s="124"/>
      <c r="AHL495" s="124"/>
      <c r="AHM495" s="124"/>
      <c r="AHN495" s="124"/>
      <c r="AHO495" s="124"/>
      <c r="AHP495" s="124"/>
      <c r="AHQ495" s="124"/>
      <c r="AHR495" s="124"/>
      <c r="AHS495" s="124"/>
      <c r="AHT495" s="124"/>
      <c r="AHU495" s="124"/>
      <c r="AHV495" s="124"/>
      <c r="AHW495" s="124"/>
      <c r="AHX495" s="124"/>
      <c r="AHY495" s="124"/>
      <c r="AHZ495" s="124"/>
      <c r="AIA495" s="124"/>
      <c r="AIB495" s="124"/>
      <c r="AIC495" s="124"/>
      <c r="AID495" s="124"/>
      <c r="AIE495" s="124"/>
      <c r="AIF495" s="124"/>
      <c r="AIG495" s="124"/>
      <c r="AIH495" s="124"/>
      <c r="AII495" s="124"/>
      <c r="AIJ495" s="124"/>
      <c r="AIK495" s="124"/>
      <c r="AIL495" s="124"/>
      <c r="AIM495" s="124"/>
      <c r="AIN495" s="124"/>
      <c r="AIO495" s="124"/>
      <c r="AIP495" s="124"/>
      <c r="AIQ495" s="124"/>
      <c r="AIR495" s="124"/>
      <c r="AIS495" s="124"/>
      <c r="AIT495" s="124"/>
      <c r="AIU495" s="124"/>
      <c r="AIV495" s="124"/>
      <c r="AIW495" s="124"/>
      <c r="AIX495" s="124"/>
      <c r="AIY495" s="124"/>
      <c r="AIZ495" s="124"/>
      <c r="AJA495" s="124"/>
      <c r="AJB495" s="124"/>
      <c r="AJC495" s="124"/>
      <c r="AJD495" s="124"/>
      <c r="AJE495" s="124"/>
      <c r="AJF495" s="124"/>
      <c r="AJG495" s="124"/>
      <c r="AJH495" s="124"/>
      <c r="AJI495" s="124"/>
      <c r="AJJ495" s="124"/>
      <c r="AJK495" s="124"/>
      <c r="AJL495" s="124"/>
      <c r="AJM495" s="124"/>
      <c r="AJN495" s="124"/>
      <c r="AJO495" s="124"/>
      <c r="AJP495" s="124"/>
      <c r="AJQ495" s="124"/>
      <c r="AJR495" s="124"/>
      <c r="AJS495" s="124"/>
      <c r="AJT495" s="124"/>
      <c r="AJU495" s="124"/>
      <c r="AJV495" s="124"/>
      <c r="AJW495" s="124"/>
      <c r="AJX495" s="124"/>
      <c r="AJY495" s="124"/>
      <c r="AJZ495" s="124"/>
      <c r="AKA495" s="124"/>
      <c r="AKB495" s="124"/>
      <c r="AKC495" s="124"/>
      <c r="AKD495" s="124"/>
      <c r="AKE495" s="124"/>
      <c r="AKF495" s="124"/>
      <c r="AKG495" s="124"/>
      <c r="AKH495" s="124"/>
      <c r="AKI495" s="124"/>
      <c r="AKJ495" s="124"/>
      <c r="AKK495" s="124"/>
      <c r="AKL495" s="124"/>
      <c r="AKM495" s="124"/>
      <c r="AKN495" s="124"/>
      <c r="AKO495" s="124"/>
      <c r="AKP495" s="124"/>
      <c r="AKQ495" s="124"/>
      <c r="AKR495" s="124"/>
      <c r="AKS495" s="124"/>
      <c r="AKT495" s="124"/>
      <c r="AKU495" s="124"/>
      <c r="AKV495" s="124"/>
      <c r="AKW495" s="124"/>
      <c r="AKX495" s="124"/>
      <c r="AKY495" s="124"/>
      <c r="AKZ495" s="124"/>
      <c r="ALA495" s="124"/>
      <c r="ALB495" s="124"/>
      <c r="ALC495" s="124"/>
      <c r="ALD495" s="124"/>
      <c r="ALE495" s="124"/>
      <c r="ALF495" s="124"/>
      <c r="ALG495" s="124"/>
      <c r="ALH495" s="124"/>
      <c r="ALI495" s="124"/>
      <c r="ALJ495" s="124"/>
      <c r="ALK495" s="124"/>
      <c r="ALL495" s="124"/>
      <c r="ALM495" s="124"/>
      <c r="ALN495" s="124"/>
      <c r="ALO495" s="124"/>
      <c r="ALP495" s="124"/>
      <c r="ALQ495" s="124"/>
      <c r="ALR495" s="124"/>
      <c r="ALS495" s="124"/>
      <c r="ALT495" s="124"/>
      <c r="ALU495" s="124"/>
      <c r="ALV495" s="124"/>
      <c r="ALW495" s="124"/>
      <c r="ALX495" s="124"/>
      <c r="ALY495" s="124"/>
      <c r="ALZ495" s="124"/>
      <c r="AMA495" s="124"/>
      <c r="AMB495" s="124"/>
      <c r="AMC495" s="124"/>
      <c r="AMD495" s="124"/>
      <c r="AME495" s="124"/>
      <c r="AMF495" s="124"/>
      <c r="AMG495" s="124"/>
      <c r="AMH495" s="124"/>
      <c r="AMI495" s="124"/>
      <c r="AMJ495" s="124"/>
      <c r="AMK495" s="124"/>
      <c r="AML495" s="124"/>
      <c r="AMM495" s="124"/>
      <c r="AMN495" s="124"/>
      <c r="AMO495" s="124"/>
      <c r="AMP495" s="124"/>
      <c r="AMQ495" s="124"/>
      <c r="AMR495" s="124"/>
      <c r="AMS495" s="124"/>
      <c r="AMT495" s="124"/>
      <c r="AMU495" s="124"/>
      <c r="AMV495" s="124"/>
      <c r="AMW495" s="124"/>
      <c r="AMX495" s="124"/>
      <c r="AMY495" s="124"/>
      <c r="AMZ495" s="124"/>
      <c r="ANA495" s="124"/>
      <c r="ANB495" s="124"/>
      <c r="ANC495" s="124"/>
      <c r="AND495" s="124"/>
      <c r="ANE495" s="124"/>
      <c r="ANF495" s="124"/>
      <c r="ANG495" s="124"/>
      <c r="ANH495" s="124"/>
      <c r="ANI495" s="124"/>
      <c r="ANJ495" s="124"/>
      <c r="ANK495" s="124"/>
      <c r="ANL495" s="124"/>
      <c r="ANM495" s="124"/>
      <c r="ANN495" s="124"/>
      <c r="ANO495" s="124"/>
      <c r="ANP495" s="124"/>
      <c r="ANQ495" s="124"/>
      <c r="ANR495" s="124"/>
      <c r="ANS495" s="124"/>
      <c r="ANT495" s="124"/>
      <c r="ANU495" s="124"/>
      <c r="ANV495" s="124"/>
      <c r="ANW495" s="124"/>
      <c r="ANX495" s="124"/>
      <c r="ANY495" s="124"/>
      <c r="ANZ495" s="124"/>
      <c r="AOA495" s="124"/>
      <c r="AOB495" s="124"/>
      <c r="AOC495" s="124"/>
      <c r="AOD495" s="124"/>
      <c r="AOE495" s="124"/>
      <c r="AOF495" s="124"/>
      <c r="AOG495" s="124"/>
      <c r="AOH495" s="124"/>
      <c r="AOI495" s="124"/>
      <c r="AOJ495" s="124"/>
      <c r="AOK495" s="124"/>
      <c r="AOL495" s="124"/>
      <c r="AOM495" s="124"/>
      <c r="AON495" s="124"/>
      <c r="AOO495" s="124"/>
      <c r="AOP495" s="124"/>
      <c r="AOQ495" s="124"/>
      <c r="AOR495" s="124"/>
      <c r="AOS495" s="124"/>
      <c r="AOT495" s="124"/>
      <c r="AOU495" s="124"/>
      <c r="AOV495" s="124"/>
      <c r="AOW495" s="124"/>
      <c r="AOX495" s="124"/>
      <c r="AOY495" s="124"/>
      <c r="AOZ495" s="124"/>
      <c r="APA495" s="124"/>
      <c r="APB495" s="124"/>
      <c r="APC495" s="124"/>
      <c r="APD495" s="124"/>
      <c r="APE495" s="124"/>
      <c r="APF495" s="124"/>
      <c r="APG495" s="124"/>
      <c r="APH495" s="124"/>
      <c r="API495" s="124"/>
      <c r="APJ495" s="124"/>
      <c r="APK495" s="124"/>
      <c r="APL495" s="124"/>
      <c r="APM495" s="124"/>
      <c r="APN495" s="124"/>
      <c r="APO495" s="124"/>
      <c r="APP495" s="124"/>
      <c r="APQ495" s="124"/>
      <c r="APR495" s="124"/>
      <c r="APS495" s="124"/>
      <c r="APT495" s="124"/>
      <c r="APU495" s="124"/>
      <c r="APV495" s="124"/>
      <c r="APW495" s="124"/>
      <c r="APX495" s="124"/>
      <c r="APY495" s="124"/>
      <c r="APZ495" s="124"/>
      <c r="AQA495" s="124"/>
      <c r="AQB495" s="124"/>
      <c r="AQC495" s="124"/>
      <c r="AQD495" s="124"/>
      <c r="AQE495" s="124"/>
      <c r="AQF495" s="124"/>
      <c r="AQG495" s="124"/>
      <c r="AQH495" s="124"/>
      <c r="AQI495" s="124"/>
      <c r="AQJ495" s="124"/>
      <c r="AQK495" s="124"/>
      <c r="AQL495" s="124"/>
      <c r="AQM495" s="124"/>
      <c r="AQN495" s="124"/>
      <c r="AQO495" s="124"/>
      <c r="AQP495" s="124"/>
      <c r="AQQ495" s="124"/>
      <c r="AQR495" s="124"/>
      <c r="AQS495" s="124"/>
      <c r="AQT495" s="124"/>
      <c r="AQU495" s="124"/>
      <c r="AQV495" s="124"/>
      <c r="AQW495" s="124"/>
      <c r="AQX495" s="124"/>
      <c r="AQY495" s="124"/>
      <c r="AQZ495" s="124"/>
      <c r="ARA495" s="124"/>
      <c r="ARB495" s="124"/>
      <c r="ARC495" s="124"/>
      <c r="ARD495" s="124"/>
      <c r="ARE495" s="124"/>
      <c r="ARF495" s="124"/>
      <c r="ARG495" s="124"/>
      <c r="ARH495" s="124"/>
      <c r="ARI495" s="124"/>
      <c r="ARJ495" s="124"/>
      <c r="ARK495" s="124"/>
      <c r="ARL495" s="124"/>
      <c r="ARM495" s="124"/>
      <c r="ARN495" s="124"/>
      <c r="ARO495" s="124"/>
      <c r="ARP495" s="124"/>
      <c r="ARQ495" s="124"/>
      <c r="ARR495" s="124"/>
      <c r="ARS495" s="124"/>
      <c r="ART495" s="124"/>
      <c r="ARU495" s="124"/>
      <c r="ARV495" s="124"/>
      <c r="ARW495" s="124"/>
      <c r="ARX495" s="124"/>
      <c r="ARY495" s="124"/>
      <c r="ARZ495" s="124"/>
      <c r="ASA495" s="124"/>
      <c r="ASB495" s="124"/>
      <c r="ASC495" s="124"/>
      <c r="ASD495" s="124"/>
      <c r="ASE495" s="124"/>
      <c r="ASF495" s="124"/>
      <c r="ASG495" s="124"/>
      <c r="ASH495" s="124"/>
      <c r="ASI495" s="124"/>
      <c r="ASJ495" s="124"/>
      <c r="ASK495" s="124"/>
      <c r="ASL495" s="124"/>
      <c r="ASM495" s="124"/>
      <c r="ASN495" s="124"/>
      <c r="ASO495" s="124"/>
      <c r="ASP495" s="124"/>
      <c r="ASQ495" s="124"/>
      <c r="ASR495" s="124"/>
      <c r="ASS495" s="124"/>
      <c r="AST495" s="124"/>
      <c r="ASU495" s="124"/>
      <c r="ASV495" s="124"/>
      <c r="ASW495" s="124"/>
      <c r="ASX495" s="124"/>
      <c r="ASY495" s="124"/>
      <c r="ASZ495" s="124"/>
      <c r="ATA495" s="124"/>
      <c r="ATB495" s="124"/>
      <c r="ATC495" s="124"/>
      <c r="ATD495" s="124"/>
      <c r="ATE495" s="124"/>
      <c r="ATF495" s="124"/>
      <c r="ATG495" s="124"/>
      <c r="ATH495" s="124"/>
      <c r="ATI495" s="124"/>
      <c r="ATJ495" s="124"/>
      <c r="ATK495" s="124"/>
      <c r="ATL495" s="124"/>
      <c r="ATM495" s="124"/>
      <c r="ATN495" s="124"/>
      <c r="ATO495" s="124"/>
      <c r="ATP495" s="124"/>
      <c r="ATQ495" s="124"/>
      <c r="ATR495" s="124"/>
      <c r="ATS495" s="124"/>
      <c r="ATT495" s="124"/>
      <c r="ATU495" s="124"/>
      <c r="ATV495" s="124"/>
      <c r="ATW495" s="124"/>
      <c r="ATX495" s="124"/>
      <c r="ATY495" s="124"/>
      <c r="ATZ495" s="124"/>
      <c r="AUA495" s="124"/>
      <c r="AUB495" s="124"/>
      <c r="AUC495" s="124"/>
      <c r="AUD495" s="124"/>
      <c r="AUE495" s="124"/>
      <c r="AUF495" s="124"/>
      <c r="AUG495" s="124"/>
      <c r="AUH495" s="124"/>
      <c r="AUI495" s="124"/>
      <c r="AUJ495" s="124"/>
      <c r="AUK495" s="124"/>
      <c r="AUL495" s="124"/>
      <c r="AUM495" s="124"/>
      <c r="AUN495" s="124"/>
      <c r="AUO495" s="124"/>
      <c r="AUP495" s="124"/>
      <c r="AUQ495" s="124"/>
      <c r="AUR495" s="124"/>
      <c r="AUS495" s="124"/>
      <c r="AUT495" s="124"/>
      <c r="AUU495" s="124"/>
      <c r="AUV495" s="124"/>
      <c r="AUW495" s="124"/>
      <c r="AUX495" s="124"/>
      <c r="AUY495" s="124"/>
      <c r="AUZ495" s="124"/>
      <c r="AVA495" s="124"/>
      <c r="AVB495" s="124"/>
      <c r="AVC495" s="124"/>
      <c r="AVD495" s="124"/>
      <c r="AVE495" s="124"/>
      <c r="AVF495" s="124"/>
      <c r="AVG495" s="124"/>
      <c r="AVH495" s="124"/>
      <c r="AVI495" s="124"/>
      <c r="AVJ495" s="124"/>
      <c r="AVK495" s="124"/>
      <c r="AVL495" s="124"/>
      <c r="AVM495" s="124"/>
      <c r="AVN495" s="124"/>
      <c r="AVO495" s="124"/>
      <c r="AVP495" s="124"/>
      <c r="AVQ495" s="124"/>
      <c r="AVR495" s="124"/>
      <c r="AVS495" s="124"/>
      <c r="AVT495" s="124"/>
      <c r="AVU495" s="124"/>
      <c r="AVV495" s="124"/>
      <c r="AVW495" s="124"/>
      <c r="AVX495" s="124"/>
      <c r="AVY495" s="124"/>
      <c r="AVZ495" s="124"/>
      <c r="AWA495" s="124"/>
      <c r="AWB495" s="124"/>
      <c r="AWC495" s="124"/>
      <c r="AWD495" s="124"/>
      <c r="AWE495" s="124"/>
      <c r="AWF495" s="124"/>
      <c r="AWG495" s="124"/>
      <c r="AWH495" s="124"/>
      <c r="AWI495" s="124"/>
      <c r="AWJ495" s="124"/>
      <c r="AWK495" s="124"/>
      <c r="AWL495" s="124"/>
      <c r="AWM495" s="124"/>
      <c r="AWN495" s="124"/>
      <c r="AWO495" s="124"/>
      <c r="AWP495" s="124"/>
      <c r="AWQ495" s="124"/>
      <c r="AWR495" s="124"/>
      <c r="AWS495" s="124"/>
      <c r="AWT495" s="124"/>
      <c r="AWU495" s="124"/>
      <c r="AWV495" s="124"/>
      <c r="AWW495" s="124"/>
      <c r="AWX495" s="124"/>
      <c r="AWY495" s="124"/>
      <c r="AWZ495" s="124"/>
      <c r="AXA495" s="124"/>
      <c r="AXB495" s="124"/>
      <c r="AXC495" s="124"/>
      <c r="AXD495" s="124"/>
      <c r="AXE495" s="124"/>
      <c r="AXF495" s="124"/>
      <c r="AXG495" s="124"/>
      <c r="AXH495" s="124"/>
      <c r="AXI495" s="124"/>
      <c r="AXJ495" s="124"/>
      <c r="AXK495" s="124"/>
      <c r="AXL495" s="124"/>
      <c r="AXM495" s="124"/>
      <c r="AXN495" s="124"/>
      <c r="AXO495" s="124"/>
      <c r="AXP495" s="124"/>
      <c r="AXQ495" s="124"/>
      <c r="AXR495" s="124"/>
      <c r="AXS495" s="124"/>
      <c r="AXT495" s="124"/>
      <c r="AXU495" s="124"/>
      <c r="AXV495" s="124"/>
      <c r="AXW495" s="124"/>
      <c r="AXX495" s="124"/>
      <c r="AXY495" s="124"/>
      <c r="AXZ495" s="124"/>
      <c r="AYA495" s="124"/>
      <c r="AYB495" s="124"/>
      <c r="AYC495" s="124"/>
      <c r="AYD495" s="124"/>
      <c r="AYE495" s="124"/>
      <c r="AYF495" s="124"/>
      <c r="AYG495" s="124"/>
      <c r="AYH495" s="124"/>
      <c r="AYI495" s="124"/>
      <c r="AYJ495" s="124"/>
      <c r="AYK495" s="124"/>
      <c r="AYL495" s="124"/>
      <c r="AYM495" s="124"/>
      <c r="AYN495" s="124"/>
      <c r="AYO495" s="124"/>
      <c r="AYP495" s="124"/>
      <c r="AYQ495" s="124"/>
      <c r="AYR495" s="124"/>
      <c r="AYS495" s="124"/>
      <c r="AYT495" s="124"/>
      <c r="AYU495" s="124"/>
      <c r="AYV495" s="124"/>
      <c r="AYW495" s="124"/>
      <c r="AYX495" s="124"/>
      <c r="AYY495" s="124"/>
      <c r="AYZ495" s="124"/>
      <c r="AZA495" s="124"/>
      <c r="AZB495" s="124"/>
      <c r="AZC495" s="124"/>
      <c r="AZD495" s="124"/>
      <c r="AZE495" s="124"/>
      <c r="AZF495" s="124"/>
      <c r="AZG495" s="124"/>
      <c r="AZH495" s="124"/>
      <c r="AZI495" s="124"/>
      <c r="AZJ495" s="124"/>
      <c r="AZK495" s="124"/>
      <c r="AZL495" s="124"/>
      <c r="AZM495" s="124"/>
      <c r="AZN495" s="124"/>
      <c r="AZO495" s="124"/>
      <c r="AZP495" s="124"/>
      <c r="AZQ495" s="124"/>
      <c r="AZR495" s="124"/>
      <c r="AZS495" s="124"/>
      <c r="AZT495" s="124"/>
      <c r="AZU495" s="124"/>
      <c r="AZV495" s="124"/>
      <c r="AZW495" s="124"/>
      <c r="AZX495" s="124"/>
      <c r="AZY495" s="124"/>
      <c r="AZZ495" s="124"/>
      <c r="BAA495" s="124"/>
      <c r="BAB495" s="124"/>
      <c r="BAC495" s="124"/>
      <c r="BAD495" s="124"/>
      <c r="BAE495" s="124"/>
      <c r="BAF495" s="124"/>
      <c r="BAG495" s="124"/>
      <c r="BAH495" s="124"/>
      <c r="BAI495" s="124"/>
      <c r="BAJ495" s="124"/>
      <c r="BAK495" s="124"/>
      <c r="BAL495" s="124"/>
      <c r="BAM495" s="124"/>
      <c r="BAN495" s="124"/>
      <c r="BAO495" s="124"/>
      <c r="BAP495" s="124"/>
      <c r="BAQ495" s="124"/>
      <c r="BAR495" s="124"/>
      <c r="BAS495" s="124"/>
      <c r="BAT495" s="124"/>
      <c r="BAU495" s="124"/>
      <c r="BAV495" s="124"/>
      <c r="BAW495" s="124"/>
      <c r="BAX495" s="124"/>
      <c r="BAY495" s="124"/>
      <c r="BAZ495" s="124"/>
      <c r="BBA495" s="124"/>
      <c r="BBB495" s="124"/>
      <c r="BBC495" s="124"/>
      <c r="BBD495" s="124"/>
      <c r="BBE495" s="124"/>
      <c r="BBF495" s="124"/>
      <c r="BBG495" s="124"/>
      <c r="BBH495" s="124"/>
      <c r="BBI495" s="124"/>
      <c r="BBJ495" s="124"/>
      <c r="BBK495" s="124"/>
      <c r="BBL495" s="124"/>
      <c r="BBM495" s="124"/>
      <c r="BBN495" s="124"/>
      <c r="BBO495" s="124"/>
      <c r="BBP495" s="124"/>
      <c r="BBQ495" s="124"/>
      <c r="BBR495" s="124"/>
      <c r="BBS495" s="124"/>
      <c r="BBT495" s="124"/>
      <c r="BBU495" s="124"/>
      <c r="BBV495" s="124"/>
      <c r="BBW495" s="124"/>
      <c r="BBX495" s="124"/>
      <c r="BBY495" s="124"/>
      <c r="BBZ495" s="124"/>
      <c r="BCA495" s="124"/>
      <c r="BCB495" s="124"/>
      <c r="BCC495" s="124"/>
      <c r="BCD495" s="124"/>
      <c r="BCE495" s="124"/>
      <c r="BCF495" s="124"/>
      <c r="BCG495" s="124"/>
      <c r="BCH495" s="124"/>
      <c r="BCI495" s="124"/>
      <c r="BCJ495" s="124"/>
      <c r="BCK495" s="124"/>
      <c r="BCL495" s="124"/>
      <c r="BCM495" s="124"/>
      <c r="BCN495" s="124"/>
      <c r="BCO495" s="124"/>
      <c r="BCP495" s="124"/>
      <c r="BCQ495" s="124"/>
      <c r="BCR495" s="124"/>
      <c r="BCS495" s="124"/>
      <c r="BCT495" s="124"/>
      <c r="BCU495" s="124"/>
      <c r="BCV495" s="124"/>
      <c r="BCW495" s="124"/>
      <c r="BCX495" s="124"/>
      <c r="BCY495" s="124"/>
      <c r="BCZ495" s="124"/>
      <c r="BDA495" s="124"/>
      <c r="BDB495" s="124"/>
      <c r="BDC495" s="124"/>
      <c r="BDD495" s="124"/>
      <c r="BDE495" s="124"/>
      <c r="BDF495" s="124"/>
      <c r="BDG495" s="124"/>
      <c r="BDH495" s="124"/>
      <c r="BDI495" s="124"/>
      <c r="BDJ495" s="124"/>
      <c r="BDK495" s="124"/>
      <c r="BDL495" s="124"/>
      <c r="BDM495" s="124"/>
      <c r="BDN495" s="124"/>
      <c r="BDO495" s="124"/>
      <c r="BDP495" s="124"/>
      <c r="BDQ495" s="124"/>
      <c r="BDR495" s="124"/>
      <c r="BDS495" s="124"/>
      <c r="BDT495" s="124"/>
      <c r="BDU495" s="124"/>
      <c r="BDV495" s="124"/>
      <c r="BDW495" s="124"/>
      <c r="BDX495" s="124"/>
      <c r="BDY495" s="124"/>
      <c r="BDZ495" s="124"/>
      <c r="BEA495" s="124"/>
      <c r="BEB495" s="124"/>
      <c r="BEC495" s="124"/>
      <c r="BED495" s="124"/>
      <c r="BEE495" s="124"/>
      <c r="BEF495" s="124"/>
      <c r="BEG495" s="124"/>
      <c r="BEH495" s="124"/>
      <c r="BEI495" s="124"/>
      <c r="BEJ495" s="124"/>
      <c r="BEK495" s="124"/>
      <c r="BEL495" s="124"/>
      <c r="BEM495" s="124"/>
      <c r="BEN495" s="124"/>
      <c r="BEO495" s="124"/>
      <c r="BEP495" s="124"/>
      <c r="BEQ495" s="124"/>
      <c r="BER495" s="124"/>
      <c r="BES495" s="124"/>
      <c r="BET495" s="124"/>
      <c r="BEU495" s="124"/>
      <c r="BEV495" s="124"/>
      <c r="BEW495" s="124"/>
      <c r="BEX495" s="124"/>
      <c r="BEY495" s="124"/>
      <c r="BEZ495" s="124"/>
      <c r="BFA495" s="124"/>
      <c r="BFB495" s="124"/>
      <c r="BFC495" s="124"/>
      <c r="BFD495" s="124"/>
      <c r="BFE495" s="124"/>
      <c r="BFF495" s="124"/>
      <c r="BFG495" s="124"/>
      <c r="BFH495" s="124"/>
      <c r="BFI495" s="124"/>
      <c r="BFJ495" s="124"/>
      <c r="BFK495" s="124"/>
      <c r="BFL495" s="124"/>
      <c r="BFM495" s="124"/>
      <c r="BFN495" s="124"/>
      <c r="BFO495" s="124"/>
      <c r="BFP495" s="124"/>
      <c r="BFQ495" s="124"/>
      <c r="BFR495" s="124"/>
      <c r="BFS495" s="124"/>
      <c r="BFT495" s="124"/>
      <c r="BFU495" s="124"/>
      <c r="BFV495" s="124"/>
      <c r="BFW495" s="124"/>
      <c r="BFX495" s="124"/>
      <c r="BFY495" s="124"/>
      <c r="BFZ495" s="124"/>
      <c r="BGA495" s="124"/>
      <c r="BGB495" s="124"/>
      <c r="BGC495" s="124"/>
      <c r="BGD495" s="124"/>
      <c r="BGE495" s="124"/>
      <c r="BGF495" s="124"/>
      <c r="BGG495" s="124"/>
      <c r="BGH495" s="124"/>
      <c r="BGI495" s="124"/>
      <c r="BGJ495" s="124"/>
      <c r="BGK495" s="124"/>
      <c r="BGL495" s="124"/>
      <c r="BGM495" s="124"/>
      <c r="BGN495" s="124"/>
      <c r="BGO495" s="124"/>
      <c r="BGP495" s="124"/>
      <c r="BGQ495" s="124"/>
      <c r="BGR495" s="124"/>
      <c r="BGS495" s="124"/>
      <c r="BGT495" s="124"/>
      <c r="BGU495" s="124"/>
      <c r="BGV495" s="124"/>
      <c r="BGW495" s="124"/>
      <c r="BGX495" s="124"/>
      <c r="BGY495" s="124"/>
      <c r="BGZ495" s="124"/>
      <c r="BHA495" s="124"/>
      <c r="BHB495" s="124"/>
      <c r="BHC495" s="124"/>
      <c r="BHD495" s="124"/>
      <c r="BHE495" s="124"/>
      <c r="BHF495" s="124"/>
      <c r="BHG495" s="124"/>
      <c r="BHH495" s="124"/>
      <c r="BHI495" s="124"/>
      <c r="BHJ495" s="124"/>
      <c r="BHK495" s="124"/>
      <c r="BHL495" s="124"/>
      <c r="BHM495" s="124"/>
      <c r="BHN495" s="124"/>
      <c r="BHO495" s="124"/>
      <c r="BHP495" s="124"/>
      <c r="BHQ495" s="124"/>
      <c r="BHR495" s="124"/>
      <c r="BHS495" s="124"/>
      <c r="BHT495" s="124"/>
      <c r="BHU495" s="124"/>
      <c r="BHV495" s="124"/>
      <c r="BHW495" s="124"/>
      <c r="BHX495" s="124"/>
      <c r="BHY495" s="124"/>
      <c r="BHZ495" s="124"/>
      <c r="BIA495" s="124"/>
      <c r="BIB495" s="124"/>
      <c r="BIC495" s="124"/>
      <c r="BID495" s="124"/>
      <c r="BIE495" s="124"/>
      <c r="BIF495" s="124"/>
      <c r="BIG495" s="124"/>
      <c r="BIH495" s="124"/>
      <c r="BII495" s="124"/>
      <c r="BIJ495" s="124"/>
      <c r="BIK495" s="124"/>
      <c r="BIL495" s="124"/>
      <c r="BIM495" s="124"/>
      <c r="BIN495" s="124"/>
      <c r="BIO495" s="124"/>
      <c r="BIP495" s="124"/>
      <c r="BIQ495" s="124"/>
      <c r="BIR495" s="124"/>
      <c r="BIS495" s="124"/>
      <c r="BIT495" s="124"/>
      <c r="BIU495" s="124"/>
      <c r="BIV495" s="124"/>
      <c r="BIW495" s="124"/>
      <c r="BIX495" s="124"/>
      <c r="BIY495" s="124"/>
      <c r="BIZ495" s="124"/>
      <c r="BJA495" s="124"/>
      <c r="BJB495" s="124"/>
      <c r="BJC495" s="124"/>
      <c r="BJD495" s="124"/>
      <c r="BJE495" s="124"/>
      <c r="BJF495" s="124"/>
      <c r="BJG495" s="124"/>
      <c r="BJH495" s="124"/>
      <c r="BJI495" s="124"/>
      <c r="BJJ495" s="124"/>
      <c r="BJK495" s="124"/>
      <c r="BJL495" s="124"/>
      <c r="BJM495" s="124"/>
      <c r="BJN495" s="124"/>
      <c r="BJO495" s="124"/>
      <c r="BJP495" s="124"/>
      <c r="BJQ495" s="124"/>
      <c r="BJR495" s="124"/>
      <c r="BJS495" s="124"/>
      <c r="BJT495" s="124"/>
      <c r="BJU495" s="124"/>
      <c r="BJV495" s="124"/>
      <c r="BJW495" s="124"/>
      <c r="BJX495" s="124"/>
      <c r="BJY495" s="124"/>
      <c r="BJZ495" s="124"/>
      <c r="BKA495" s="124"/>
      <c r="BKB495" s="124"/>
      <c r="BKC495" s="124"/>
      <c r="BKD495" s="124"/>
      <c r="BKE495" s="124"/>
      <c r="BKF495" s="124"/>
      <c r="BKG495" s="124"/>
      <c r="BKH495" s="124"/>
      <c r="BKI495" s="124"/>
      <c r="BKJ495" s="124"/>
      <c r="BKK495" s="124"/>
      <c r="BKL495" s="124"/>
      <c r="BKM495" s="124"/>
      <c r="BKN495" s="124"/>
      <c r="BKO495" s="124"/>
      <c r="BKP495" s="124"/>
      <c r="BKQ495" s="124"/>
      <c r="BKR495" s="124"/>
      <c r="BKS495" s="124"/>
      <c r="BKT495" s="124"/>
      <c r="BKU495" s="124"/>
      <c r="BKV495" s="124"/>
      <c r="BKW495" s="124"/>
      <c r="BKX495" s="124"/>
      <c r="BKY495" s="124"/>
      <c r="BKZ495" s="124"/>
      <c r="BLA495" s="124"/>
      <c r="BLB495" s="124"/>
      <c r="BLC495" s="124"/>
      <c r="BLD495" s="124"/>
      <c r="BLE495" s="124"/>
      <c r="BLF495" s="124"/>
      <c r="BLG495" s="124"/>
      <c r="BLH495" s="124"/>
      <c r="BLI495" s="124"/>
      <c r="BLJ495" s="124"/>
      <c r="BLK495" s="124"/>
      <c r="BLL495" s="124"/>
      <c r="BLM495" s="124"/>
      <c r="BLN495" s="124"/>
      <c r="BLO495" s="124"/>
      <c r="BLP495" s="124"/>
      <c r="BLQ495" s="124"/>
      <c r="BLR495" s="124"/>
      <c r="BLS495" s="124"/>
      <c r="BLT495" s="124"/>
      <c r="BLU495" s="124"/>
      <c r="BLV495" s="124"/>
      <c r="BLW495" s="124"/>
      <c r="BLX495" s="124"/>
      <c r="BLY495" s="124"/>
      <c r="BLZ495" s="124"/>
      <c r="BMA495" s="124"/>
      <c r="BMB495" s="124"/>
      <c r="BMC495" s="124"/>
      <c r="BMD495" s="124"/>
      <c r="BME495" s="124"/>
      <c r="BMF495" s="124"/>
      <c r="BMG495" s="124"/>
      <c r="BMH495" s="124"/>
      <c r="BMI495" s="124"/>
      <c r="BMJ495" s="124"/>
      <c r="BMK495" s="124"/>
      <c r="BML495" s="124"/>
      <c r="BMM495" s="124"/>
      <c r="BMN495" s="124"/>
      <c r="BMO495" s="124"/>
      <c r="BMP495" s="124"/>
      <c r="BMQ495" s="124"/>
      <c r="BMR495" s="124"/>
      <c r="BMS495" s="124"/>
      <c r="BMT495" s="124"/>
      <c r="BMU495" s="124"/>
      <c r="BMV495" s="124"/>
      <c r="BMW495" s="124"/>
      <c r="BMX495" s="124"/>
      <c r="BMY495" s="124"/>
      <c r="BMZ495" s="124"/>
      <c r="BNA495" s="124"/>
      <c r="BNB495" s="124"/>
      <c r="BNC495" s="124"/>
      <c r="BND495" s="124"/>
      <c r="BNE495" s="124"/>
      <c r="BNF495" s="124"/>
      <c r="BNG495" s="124"/>
      <c r="BNH495" s="124"/>
      <c r="BNI495" s="124"/>
      <c r="BNJ495" s="124"/>
      <c r="BNK495" s="124"/>
      <c r="BNL495" s="124"/>
      <c r="BNM495" s="124"/>
      <c r="BNN495" s="124"/>
      <c r="BNO495" s="124"/>
      <c r="BNP495" s="124"/>
      <c r="BNQ495" s="124"/>
      <c r="BNR495" s="124"/>
      <c r="BNS495" s="124"/>
      <c r="BNT495" s="124"/>
      <c r="BNU495" s="124"/>
      <c r="BNV495" s="124"/>
      <c r="BNW495" s="124"/>
      <c r="BNX495" s="124"/>
      <c r="BNY495" s="124"/>
      <c r="BNZ495" s="124"/>
      <c r="BOA495" s="124"/>
      <c r="BOB495" s="124"/>
      <c r="BOC495" s="124"/>
      <c r="BOD495" s="124"/>
      <c r="BOE495" s="124"/>
      <c r="BOF495" s="124"/>
      <c r="BOG495" s="124"/>
      <c r="BOH495" s="124"/>
      <c r="BOI495" s="124"/>
      <c r="BOJ495" s="124"/>
      <c r="BOK495" s="124"/>
      <c r="BOL495" s="124"/>
      <c r="BOM495" s="124"/>
      <c r="BON495" s="124"/>
      <c r="BOO495" s="124"/>
      <c r="BOP495" s="124"/>
      <c r="BOQ495" s="124"/>
      <c r="BOR495" s="124"/>
      <c r="BOS495" s="124"/>
      <c r="BOT495" s="124"/>
      <c r="BOU495" s="124"/>
      <c r="BOV495" s="124"/>
      <c r="BOW495" s="124"/>
      <c r="BOX495" s="124"/>
      <c r="BOY495" s="124"/>
      <c r="BOZ495" s="124"/>
      <c r="BPA495" s="124"/>
      <c r="BPB495" s="124"/>
      <c r="BPC495" s="124"/>
      <c r="BPD495" s="124"/>
      <c r="BPE495" s="124"/>
      <c r="BPF495" s="124"/>
      <c r="BPG495" s="124"/>
      <c r="BPH495" s="124"/>
      <c r="BPI495" s="124"/>
      <c r="BPJ495" s="124"/>
      <c r="BPK495" s="124"/>
      <c r="BPL495" s="124"/>
      <c r="BPM495" s="124"/>
      <c r="BPN495" s="124"/>
      <c r="BPO495" s="124"/>
      <c r="BPP495" s="124"/>
      <c r="BPQ495" s="124"/>
      <c r="BPR495" s="124"/>
      <c r="BPS495" s="124"/>
      <c r="BPT495" s="124"/>
      <c r="BPU495" s="124"/>
      <c r="BPV495" s="124"/>
      <c r="BPW495" s="124"/>
      <c r="BPX495" s="124"/>
      <c r="BPY495" s="124"/>
      <c r="BPZ495" s="124"/>
      <c r="BQA495" s="124"/>
      <c r="BQB495" s="124"/>
      <c r="BQC495" s="124"/>
      <c r="BQD495" s="124"/>
      <c r="BQE495" s="124"/>
      <c r="BQF495" s="124"/>
      <c r="BQG495" s="124"/>
      <c r="BQH495" s="124"/>
      <c r="BQI495" s="124"/>
      <c r="BQJ495" s="124"/>
      <c r="BQK495" s="124"/>
      <c r="BQL495" s="124"/>
      <c r="BQM495" s="124"/>
      <c r="BQN495" s="124"/>
      <c r="BQO495" s="124"/>
      <c r="BQP495" s="124"/>
      <c r="BQQ495" s="124"/>
      <c r="BQR495" s="124"/>
      <c r="BQS495" s="124"/>
      <c r="BQT495" s="124"/>
      <c r="BQU495" s="124"/>
      <c r="BQV495" s="124"/>
      <c r="BQW495" s="124"/>
      <c r="BQX495" s="124"/>
      <c r="BQY495" s="124"/>
      <c r="BQZ495" s="124"/>
      <c r="BRA495" s="124"/>
      <c r="BRB495" s="124"/>
      <c r="BRC495" s="124"/>
      <c r="BRD495" s="124"/>
      <c r="BRE495" s="124"/>
      <c r="BRF495" s="124"/>
      <c r="BRG495" s="124"/>
      <c r="BRH495" s="124"/>
      <c r="BRI495" s="124"/>
      <c r="BRJ495" s="124"/>
      <c r="BRK495" s="124"/>
      <c r="BRL495" s="124"/>
      <c r="BRM495" s="124"/>
      <c r="BRN495" s="124"/>
      <c r="BRO495" s="124"/>
      <c r="BRP495" s="124"/>
      <c r="BRQ495" s="124"/>
      <c r="BRR495" s="124"/>
      <c r="BRS495" s="124"/>
      <c r="BRT495" s="124"/>
      <c r="BRU495" s="124"/>
      <c r="BRV495" s="124"/>
      <c r="BRW495" s="124"/>
      <c r="BRX495" s="124"/>
      <c r="BRY495" s="124"/>
      <c r="BRZ495" s="124"/>
    </row>
    <row r="496" spans="1:1846" s="125" customFormat="1" ht="27.6" x14ac:dyDescent="0.3">
      <c r="A496" s="812"/>
      <c r="B496" s="812"/>
      <c r="C496" s="793"/>
      <c r="D496" s="328" t="s">
        <v>681</v>
      </c>
      <c r="E496" s="37"/>
      <c r="F496" s="328"/>
      <c r="G496" s="393" t="s">
        <v>682</v>
      </c>
      <c r="H496" s="7">
        <f>H497</f>
        <v>70105315.799999997</v>
      </c>
      <c r="I496" s="8">
        <f t="shared" ref="I496:K496" si="302">I497</f>
        <v>1000000000</v>
      </c>
      <c r="J496" s="8">
        <f t="shared" si="302"/>
        <v>1000000000</v>
      </c>
      <c r="K496" s="8">
        <f t="shared" si="302"/>
        <v>1000000000</v>
      </c>
      <c r="L496" s="42"/>
      <c r="M496" s="706">
        <v>0</v>
      </c>
      <c r="N496" s="191">
        <v>0</v>
      </c>
      <c r="O496" s="191">
        <v>0</v>
      </c>
      <c r="P496" s="191">
        <v>0</v>
      </c>
      <c r="Q496" s="176"/>
      <c r="R496" s="352">
        <v>0</v>
      </c>
      <c r="S496" s="486">
        <v>0</v>
      </c>
      <c r="T496" s="486">
        <v>0</v>
      </c>
      <c r="U496" s="486">
        <v>0</v>
      </c>
      <c r="V496" s="43"/>
      <c r="W496" s="497">
        <f t="shared" ref="W496" si="303">H496+M496+R496</f>
        <v>70105315.799999997</v>
      </c>
      <c r="X496" s="19">
        <f t="shared" si="301"/>
        <v>1000000000</v>
      </c>
      <c r="Y496" s="19">
        <f t="shared" si="301"/>
        <v>1000000000</v>
      </c>
      <c r="Z496" s="155">
        <f t="shared" si="301"/>
        <v>1000000000</v>
      </c>
      <c r="AA496" s="897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24"/>
      <c r="EQ496" s="124"/>
      <c r="ER496" s="124"/>
      <c r="ES496" s="124"/>
      <c r="ET496" s="124"/>
      <c r="EU496" s="124"/>
      <c r="EV496" s="124"/>
      <c r="EW496" s="124"/>
      <c r="EX496" s="124"/>
      <c r="EY496" s="124"/>
      <c r="EZ496" s="124"/>
      <c r="FA496" s="124"/>
      <c r="FB496" s="124"/>
      <c r="FC496" s="124"/>
      <c r="FD496" s="124"/>
      <c r="FE496" s="124"/>
      <c r="FF496" s="124"/>
      <c r="FG496" s="124"/>
      <c r="FH496" s="124"/>
      <c r="FI496" s="124"/>
      <c r="FJ496" s="124"/>
      <c r="FK496" s="124"/>
      <c r="FL496" s="124"/>
      <c r="FM496" s="124"/>
      <c r="FN496" s="124"/>
      <c r="FO496" s="124"/>
      <c r="FP496" s="124"/>
      <c r="FQ496" s="124"/>
      <c r="FR496" s="124"/>
      <c r="FS496" s="124"/>
      <c r="FT496" s="124"/>
      <c r="FU496" s="124"/>
      <c r="FV496" s="124"/>
      <c r="FW496" s="124"/>
      <c r="FX496" s="124"/>
      <c r="FY496" s="124"/>
      <c r="FZ496" s="124"/>
      <c r="GA496" s="124"/>
      <c r="GB496" s="124"/>
      <c r="GC496" s="124"/>
      <c r="GD496" s="124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  <c r="GO496" s="124"/>
      <c r="GP496" s="124"/>
      <c r="GQ496" s="124"/>
      <c r="GR496" s="124"/>
      <c r="GS496" s="124"/>
      <c r="GT496" s="124"/>
      <c r="GU496" s="124"/>
      <c r="GV496" s="124"/>
      <c r="GW496" s="124"/>
      <c r="GX496" s="124"/>
      <c r="GY496" s="124"/>
      <c r="GZ496" s="124"/>
      <c r="HA496" s="124"/>
      <c r="HB496" s="124"/>
      <c r="HC496" s="124"/>
      <c r="HD496" s="124"/>
      <c r="HE496" s="124"/>
      <c r="HF496" s="124"/>
      <c r="HG496" s="124"/>
      <c r="HH496" s="124"/>
      <c r="HI496" s="124"/>
      <c r="HJ496" s="124"/>
      <c r="HK496" s="124"/>
      <c r="HL496" s="124"/>
      <c r="HM496" s="124"/>
      <c r="HN496" s="124"/>
      <c r="HO496" s="124"/>
      <c r="HP496" s="124"/>
      <c r="HQ496" s="124"/>
      <c r="HR496" s="124"/>
      <c r="HS496" s="124"/>
      <c r="HT496" s="124"/>
      <c r="HU496" s="124"/>
      <c r="HV496" s="124"/>
      <c r="HW496" s="124"/>
      <c r="HX496" s="124"/>
      <c r="HY496" s="124"/>
      <c r="HZ496" s="124"/>
      <c r="IA496" s="124"/>
      <c r="IB496" s="124"/>
      <c r="IC496" s="124"/>
      <c r="ID496" s="124"/>
      <c r="IE496" s="124"/>
      <c r="IF496" s="124"/>
      <c r="IG496" s="124"/>
      <c r="IH496" s="124"/>
      <c r="II496" s="124"/>
      <c r="IJ496" s="124"/>
      <c r="IK496" s="124"/>
      <c r="IL496" s="124"/>
      <c r="IM496" s="124"/>
      <c r="IN496" s="124"/>
      <c r="IO496" s="124"/>
      <c r="IP496" s="124"/>
      <c r="IQ496" s="124"/>
      <c r="IR496" s="124"/>
      <c r="IS496" s="124"/>
      <c r="IT496" s="124"/>
      <c r="IU496" s="124"/>
      <c r="IV496" s="124"/>
      <c r="IW496" s="124"/>
      <c r="IX496" s="124"/>
      <c r="IY496" s="124"/>
      <c r="IZ496" s="124"/>
      <c r="JA496" s="124"/>
      <c r="JB496" s="124"/>
      <c r="JC496" s="124"/>
      <c r="JD496" s="124"/>
      <c r="JE496" s="124"/>
      <c r="JF496" s="124"/>
      <c r="JG496" s="124"/>
      <c r="JH496" s="124"/>
      <c r="JI496" s="124"/>
      <c r="JJ496" s="124"/>
      <c r="JK496" s="124"/>
      <c r="JL496" s="124"/>
      <c r="JM496" s="124"/>
      <c r="JN496" s="124"/>
      <c r="JO496" s="124"/>
      <c r="JP496" s="124"/>
      <c r="JQ496" s="124"/>
      <c r="JR496" s="124"/>
      <c r="JS496" s="124"/>
      <c r="JT496" s="124"/>
      <c r="JU496" s="124"/>
      <c r="JV496" s="124"/>
      <c r="JW496" s="124"/>
      <c r="JX496" s="124"/>
      <c r="JY496" s="124"/>
      <c r="JZ496" s="124"/>
      <c r="KA496" s="124"/>
      <c r="KB496" s="124"/>
      <c r="KC496" s="124"/>
      <c r="KD496" s="124"/>
      <c r="KE496" s="124"/>
      <c r="KF496" s="124"/>
      <c r="KG496" s="124"/>
      <c r="KH496" s="124"/>
      <c r="KI496" s="124"/>
      <c r="KJ496" s="124"/>
      <c r="KK496" s="124"/>
      <c r="KL496" s="124"/>
      <c r="KM496" s="124"/>
      <c r="KN496" s="124"/>
      <c r="KO496" s="124"/>
      <c r="KP496" s="124"/>
      <c r="KQ496" s="124"/>
      <c r="KR496" s="124"/>
      <c r="KS496" s="124"/>
      <c r="KT496" s="124"/>
      <c r="KU496" s="124"/>
      <c r="KV496" s="124"/>
      <c r="KW496" s="124"/>
      <c r="KX496" s="124"/>
      <c r="KY496" s="124"/>
      <c r="KZ496" s="124"/>
      <c r="LA496" s="124"/>
      <c r="LB496" s="124"/>
      <c r="LC496" s="124"/>
      <c r="LD496" s="124"/>
      <c r="LE496" s="124"/>
      <c r="LF496" s="124"/>
      <c r="LG496" s="124"/>
      <c r="LH496" s="124"/>
      <c r="LI496" s="124"/>
      <c r="LJ496" s="124"/>
      <c r="LK496" s="124"/>
      <c r="LL496" s="124"/>
      <c r="LM496" s="124"/>
      <c r="LN496" s="124"/>
      <c r="LO496" s="124"/>
      <c r="LP496" s="124"/>
      <c r="LQ496" s="124"/>
      <c r="LR496" s="124"/>
      <c r="LS496" s="124"/>
      <c r="LT496" s="124"/>
      <c r="LU496" s="124"/>
      <c r="LV496" s="124"/>
      <c r="LW496" s="124"/>
      <c r="LX496" s="124"/>
      <c r="LY496" s="124"/>
      <c r="LZ496" s="124"/>
      <c r="MA496" s="124"/>
      <c r="MB496" s="124"/>
      <c r="MC496" s="124"/>
      <c r="MD496" s="124"/>
      <c r="ME496" s="124"/>
      <c r="MF496" s="124"/>
      <c r="MG496" s="124"/>
      <c r="MH496" s="124"/>
      <c r="MI496" s="124"/>
      <c r="MJ496" s="124"/>
      <c r="MK496" s="124"/>
      <c r="ML496" s="124"/>
      <c r="MM496" s="124"/>
      <c r="MN496" s="124"/>
      <c r="MO496" s="124"/>
      <c r="MP496" s="124"/>
      <c r="MQ496" s="124"/>
      <c r="MR496" s="124"/>
      <c r="MS496" s="124"/>
      <c r="MT496" s="124"/>
      <c r="MU496" s="124"/>
      <c r="MV496" s="124"/>
      <c r="MW496" s="124"/>
      <c r="MX496" s="124"/>
      <c r="MY496" s="124"/>
      <c r="MZ496" s="124"/>
      <c r="NA496" s="124"/>
      <c r="NB496" s="124"/>
      <c r="NC496" s="124"/>
      <c r="ND496" s="124"/>
      <c r="NE496" s="124"/>
      <c r="NF496" s="124"/>
      <c r="NG496" s="124"/>
      <c r="NH496" s="124"/>
      <c r="NI496" s="124"/>
      <c r="NJ496" s="124"/>
      <c r="NK496" s="124"/>
      <c r="NL496" s="124"/>
      <c r="NM496" s="124"/>
      <c r="NN496" s="124"/>
      <c r="NO496" s="124"/>
      <c r="NP496" s="124"/>
      <c r="NQ496" s="124"/>
      <c r="NR496" s="124"/>
      <c r="NS496" s="124"/>
      <c r="NT496" s="124"/>
      <c r="NU496" s="124"/>
      <c r="NV496" s="124"/>
      <c r="NW496" s="124"/>
      <c r="NX496" s="124"/>
      <c r="NY496" s="124"/>
      <c r="NZ496" s="124"/>
      <c r="OA496" s="124"/>
      <c r="OB496" s="124"/>
      <c r="OC496" s="124"/>
      <c r="OD496" s="124"/>
      <c r="OE496" s="124"/>
      <c r="OF496" s="124"/>
      <c r="OG496" s="124"/>
      <c r="OH496" s="124"/>
      <c r="OI496" s="124"/>
      <c r="OJ496" s="124"/>
      <c r="OK496" s="124"/>
      <c r="OL496" s="124"/>
      <c r="OM496" s="124"/>
      <c r="ON496" s="124"/>
      <c r="OO496" s="124"/>
      <c r="OP496" s="124"/>
      <c r="OQ496" s="124"/>
      <c r="OR496" s="124"/>
      <c r="OS496" s="124"/>
      <c r="OT496" s="124"/>
      <c r="OU496" s="124"/>
      <c r="OV496" s="124"/>
      <c r="OW496" s="124"/>
      <c r="OX496" s="124"/>
      <c r="OY496" s="124"/>
      <c r="OZ496" s="124"/>
      <c r="PA496" s="124"/>
      <c r="PB496" s="124"/>
      <c r="PC496" s="124"/>
      <c r="PD496" s="124"/>
      <c r="PE496" s="124"/>
      <c r="PF496" s="124"/>
      <c r="PG496" s="124"/>
      <c r="PH496" s="124"/>
      <c r="PI496" s="124"/>
      <c r="PJ496" s="124"/>
      <c r="PK496" s="124"/>
      <c r="PL496" s="124"/>
      <c r="PM496" s="124"/>
      <c r="PN496" s="124"/>
      <c r="PO496" s="124"/>
      <c r="PP496" s="124"/>
      <c r="PQ496" s="124"/>
      <c r="PR496" s="124"/>
      <c r="PS496" s="124"/>
      <c r="PT496" s="124"/>
      <c r="PU496" s="124"/>
      <c r="PV496" s="124"/>
      <c r="PW496" s="124"/>
      <c r="PX496" s="124"/>
      <c r="PY496" s="124"/>
      <c r="PZ496" s="124"/>
      <c r="QA496" s="124"/>
      <c r="QB496" s="124"/>
      <c r="QC496" s="124"/>
      <c r="QD496" s="124"/>
      <c r="QE496" s="124"/>
      <c r="QF496" s="124"/>
      <c r="QG496" s="124"/>
      <c r="QH496" s="124"/>
      <c r="QI496" s="124"/>
      <c r="QJ496" s="124"/>
      <c r="QK496" s="124"/>
      <c r="QL496" s="124"/>
      <c r="QM496" s="124"/>
      <c r="QN496" s="124"/>
      <c r="QO496" s="124"/>
      <c r="QP496" s="124"/>
      <c r="QQ496" s="124"/>
      <c r="QR496" s="124"/>
      <c r="QS496" s="124"/>
      <c r="QT496" s="124"/>
      <c r="QU496" s="124"/>
      <c r="QV496" s="124"/>
      <c r="QW496" s="124"/>
      <c r="QX496" s="124"/>
      <c r="QY496" s="124"/>
      <c r="QZ496" s="124"/>
      <c r="RA496" s="124"/>
      <c r="RB496" s="124"/>
      <c r="RC496" s="124"/>
      <c r="RD496" s="124"/>
      <c r="RE496" s="124"/>
      <c r="RF496" s="124"/>
      <c r="RG496" s="124"/>
      <c r="RH496" s="124"/>
      <c r="RI496" s="124"/>
      <c r="RJ496" s="124"/>
      <c r="RK496" s="124"/>
      <c r="RL496" s="124"/>
      <c r="RM496" s="124"/>
      <c r="RN496" s="124"/>
      <c r="RO496" s="124"/>
      <c r="RP496" s="124"/>
      <c r="RQ496" s="124"/>
      <c r="RR496" s="124"/>
      <c r="RS496" s="124"/>
      <c r="RT496" s="124"/>
      <c r="RU496" s="124"/>
      <c r="RV496" s="124"/>
      <c r="RW496" s="124"/>
      <c r="RX496" s="124"/>
      <c r="RY496" s="124"/>
      <c r="RZ496" s="124"/>
      <c r="SA496" s="124"/>
      <c r="SB496" s="124"/>
      <c r="SC496" s="124"/>
      <c r="SD496" s="124"/>
      <c r="SE496" s="124"/>
      <c r="SF496" s="124"/>
      <c r="SG496" s="124"/>
      <c r="SH496" s="124"/>
      <c r="SI496" s="124"/>
      <c r="SJ496" s="124"/>
      <c r="SK496" s="124"/>
      <c r="SL496" s="124"/>
      <c r="SM496" s="124"/>
      <c r="SN496" s="124"/>
      <c r="SO496" s="124"/>
      <c r="SP496" s="124"/>
      <c r="SQ496" s="124"/>
      <c r="SR496" s="124"/>
      <c r="SS496" s="124"/>
      <c r="ST496" s="124"/>
      <c r="SU496" s="124"/>
      <c r="SV496" s="124"/>
      <c r="SW496" s="124"/>
      <c r="SX496" s="124"/>
      <c r="SY496" s="124"/>
      <c r="SZ496" s="124"/>
      <c r="TA496" s="124"/>
      <c r="TB496" s="124"/>
      <c r="TC496" s="124"/>
      <c r="TD496" s="124"/>
      <c r="TE496" s="124"/>
      <c r="TF496" s="124"/>
      <c r="TG496" s="124"/>
      <c r="TH496" s="124"/>
      <c r="TI496" s="124"/>
      <c r="TJ496" s="124"/>
      <c r="TK496" s="124"/>
      <c r="TL496" s="124"/>
      <c r="TM496" s="124"/>
      <c r="TN496" s="124"/>
      <c r="TO496" s="124"/>
      <c r="TP496" s="124"/>
      <c r="TQ496" s="124"/>
      <c r="TR496" s="124"/>
      <c r="TS496" s="124"/>
      <c r="TT496" s="124"/>
      <c r="TU496" s="124"/>
      <c r="TV496" s="124"/>
      <c r="TW496" s="124"/>
      <c r="TX496" s="124"/>
      <c r="TY496" s="124"/>
      <c r="TZ496" s="124"/>
      <c r="UA496" s="124"/>
      <c r="UB496" s="124"/>
      <c r="UC496" s="124"/>
      <c r="UD496" s="124"/>
      <c r="UE496" s="124"/>
      <c r="UF496" s="124"/>
      <c r="UG496" s="124"/>
      <c r="UH496" s="124"/>
      <c r="UI496" s="124"/>
      <c r="UJ496" s="124"/>
      <c r="UK496" s="124"/>
      <c r="UL496" s="124"/>
      <c r="UM496" s="124"/>
      <c r="UN496" s="124"/>
      <c r="UO496" s="124"/>
      <c r="UP496" s="124"/>
      <c r="UQ496" s="124"/>
      <c r="UR496" s="124"/>
      <c r="US496" s="124"/>
      <c r="UT496" s="124"/>
      <c r="UU496" s="124"/>
      <c r="UV496" s="124"/>
      <c r="UW496" s="124"/>
      <c r="UX496" s="124"/>
      <c r="UY496" s="124"/>
      <c r="UZ496" s="124"/>
      <c r="VA496" s="124"/>
      <c r="VB496" s="124"/>
      <c r="VC496" s="124"/>
      <c r="VD496" s="124"/>
      <c r="VE496" s="124"/>
      <c r="VF496" s="124"/>
      <c r="VG496" s="124"/>
      <c r="VH496" s="124"/>
      <c r="VI496" s="124"/>
      <c r="VJ496" s="124"/>
      <c r="VK496" s="124"/>
      <c r="VL496" s="124"/>
      <c r="VM496" s="124"/>
      <c r="VN496" s="124"/>
      <c r="VO496" s="124"/>
      <c r="VP496" s="124"/>
      <c r="VQ496" s="124"/>
      <c r="VR496" s="124"/>
      <c r="VS496" s="124"/>
      <c r="VT496" s="124"/>
      <c r="VU496" s="124"/>
      <c r="VV496" s="124"/>
      <c r="VW496" s="124"/>
      <c r="VX496" s="124"/>
      <c r="VY496" s="124"/>
      <c r="VZ496" s="124"/>
      <c r="WA496" s="124"/>
      <c r="WB496" s="124"/>
      <c r="WC496" s="124"/>
      <c r="WD496" s="124"/>
      <c r="WE496" s="124"/>
      <c r="WF496" s="124"/>
      <c r="WG496" s="124"/>
      <c r="WH496" s="124"/>
      <c r="WI496" s="124"/>
      <c r="WJ496" s="124"/>
      <c r="WK496" s="124"/>
      <c r="WL496" s="124"/>
      <c r="WM496" s="124"/>
      <c r="WN496" s="124"/>
      <c r="WO496" s="124"/>
      <c r="WP496" s="124"/>
      <c r="WQ496" s="124"/>
      <c r="WR496" s="124"/>
      <c r="WS496" s="124"/>
      <c r="WT496" s="124"/>
      <c r="WU496" s="124"/>
      <c r="WV496" s="124"/>
      <c r="WW496" s="124"/>
      <c r="WX496" s="124"/>
      <c r="WY496" s="124"/>
      <c r="WZ496" s="124"/>
      <c r="XA496" s="124"/>
      <c r="XB496" s="124"/>
      <c r="XC496" s="124"/>
      <c r="XD496" s="124"/>
      <c r="XE496" s="124"/>
      <c r="XF496" s="124"/>
      <c r="XG496" s="124"/>
      <c r="XH496" s="124"/>
      <c r="XI496" s="124"/>
      <c r="XJ496" s="124"/>
      <c r="XK496" s="124"/>
      <c r="XL496" s="124"/>
      <c r="XM496" s="124"/>
      <c r="XN496" s="124"/>
      <c r="XO496" s="124"/>
      <c r="XP496" s="124"/>
      <c r="XQ496" s="124"/>
      <c r="XR496" s="124"/>
      <c r="XS496" s="124"/>
      <c r="XT496" s="124"/>
      <c r="XU496" s="124"/>
      <c r="XV496" s="124"/>
      <c r="XW496" s="124"/>
      <c r="XX496" s="124"/>
      <c r="XY496" s="124"/>
      <c r="XZ496" s="124"/>
      <c r="YA496" s="124"/>
      <c r="YB496" s="124"/>
      <c r="YC496" s="124"/>
      <c r="YD496" s="124"/>
      <c r="YE496" s="124"/>
      <c r="YF496" s="124"/>
      <c r="YG496" s="124"/>
      <c r="YH496" s="124"/>
      <c r="YI496" s="124"/>
      <c r="YJ496" s="124"/>
      <c r="YK496" s="124"/>
      <c r="YL496" s="124"/>
      <c r="YM496" s="124"/>
      <c r="YN496" s="124"/>
      <c r="YO496" s="124"/>
      <c r="YP496" s="124"/>
      <c r="YQ496" s="124"/>
      <c r="YR496" s="124"/>
      <c r="YS496" s="124"/>
      <c r="YT496" s="124"/>
      <c r="YU496" s="124"/>
      <c r="YV496" s="124"/>
      <c r="YW496" s="124"/>
      <c r="YX496" s="124"/>
      <c r="YY496" s="124"/>
      <c r="YZ496" s="124"/>
      <c r="ZA496" s="124"/>
      <c r="ZB496" s="124"/>
      <c r="ZC496" s="124"/>
      <c r="ZD496" s="124"/>
      <c r="ZE496" s="124"/>
      <c r="ZF496" s="124"/>
      <c r="ZG496" s="124"/>
      <c r="ZH496" s="124"/>
      <c r="ZI496" s="124"/>
      <c r="ZJ496" s="124"/>
      <c r="ZK496" s="124"/>
      <c r="ZL496" s="124"/>
      <c r="ZM496" s="124"/>
      <c r="ZN496" s="124"/>
      <c r="ZO496" s="124"/>
      <c r="ZP496" s="124"/>
      <c r="ZQ496" s="124"/>
      <c r="ZR496" s="124"/>
      <c r="ZS496" s="124"/>
      <c r="ZT496" s="124"/>
      <c r="ZU496" s="124"/>
      <c r="ZV496" s="124"/>
      <c r="ZW496" s="124"/>
      <c r="ZX496" s="124"/>
      <c r="ZY496" s="124"/>
      <c r="ZZ496" s="124"/>
      <c r="AAA496" s="124"/>
      <c r="AAB496" s="124"/>
      <c r="AAC496" s="124"/>
      <c r="AAD496" s="124"/>
      <c r="AAE496" s="124"/>
      <c r="AAF496" s="124"/>
      <c r="AAG496" s="124"/>
      <c r="AAH496" s="124"/>
      <c r="AAI496" s="124"/>
      <c r="AAJ496" s="124"/>
      <c r="AAK496" s="124"/>
      <c r="AAL496" s="124"/>
      <c r="AAM496" s="124"/>
      <c r="AAN496" s="124"/>
      <c r="AAO496" s="124"/>
      <c r="AAP496" s="124"/>
      <c r="AAQ496" s="124"/>
      <c r="AAR496" s="124"/>
      <c r="AAS496" s="124"/>
      <c r="AAT496" s="124"/>
      <c r="AAU496" s="124"/>
      <c r="AAV496" s="124"/>
      <c r="AAW496" s="124"/>
      <c r="AAX496" s="124"/>
      <c r="AAY496" s="124"/>
      <c r="AAZ496" s="124"/>
      <c r="ABA496" s="124"/>
      <c r="ABB496" s="124"/>
      <c r="ABC496" s="124"/>
      <c r="ABD496" s="124"/>
      <c r="ABE496" s="124"/>
      <c r="ABF496" s="124"/>
      <c r="ABG496" s="124"/>
      <c r="ABH496" s="124"/>
      <c r="ABI496" s="124"/>
      <c r="ABJ496" s="124"/>
      <c r="ABK496" s="124"/>
      <c r="ABL496" s="124"/>
      <c r="ABM496" s="124"/>
      <c r="ABN496" s="124"/>
      <c r="ABO496" s="124"/>
      <c r="ABP496" s="124"/>
      <c r="ABQ496" s="124"/>
      <c r="ABR496" s="124"/>
      <c r="ABS496" s="124"/>
      <c r="ABT496" s="124"/>
      <c r="ABU496" s="124"/>
      <c r="ABV496" s="124"/>
      <c r="ABW496" s="124"/>
      <c r="ABX496" s="124"/>
      <c r="ABY496" s="124"/>
      <c r="ABZ496" s="124"/>
      <c r="ACA496" s="124"/>
      <c r="ACB496" s="124"/>
      <c r="ACC496" s="124"/>
      <c r="ACD496" s="124"/>
      <c r="ACE496" s="124"/>
      <c r="ACF496" s="124"/>
      <c r="ACG496" s="124"/>
      <c r="ACH496" s="124"/>
      <c r="ACI496" s="124"/>
      <c r="ACJ496" s="124"/>
      <c r="ACK496" s="124"/>
      <c r="ACL496" s="124"/>
      <c r="ACM496" s="124"/>
      <c r="ACN496" s="124"/>
      <c r="ACO496" s="124"/>
      <c r="ACP496" s="124"/>
      <c r="ACQ496" s="124"/>
      <c r="ACR496" s="124"/>
      <c r="ACS496" s="124"/>
      <c r="ACT496" s="124"/>
      <c r="ACU496" s="124"/>
      <c r="ACV496" s="124"/>
      <c r="ACW496" s="124"/>
      <c r="ACX496" s="124"/>
      <c r="ACY496" s="124"/>
      <c r="ACZ496" s="124"/>
      <c r="ADA496" s="124"/>
      <c r="ADB496" s="124"/>
      <c r="ADC496" s="124"/>
      <c r="ADD496" s="124"/>
      <c r="ADE496" s="124"/>
      <c r="ADF496" s="124"/>
      <c r="ADG496" s="124"/>
      <c r="ADH496" s="124"/>
      <c r="ADI496" s="124"/>
      <c r="ADJ496" s="124"/>
      <c r="ADK496" s="124"/>
      <c r="ADL496" s="124"/>
      <c r="ADM496" s="124"/>
      <c r="ADN496" s="124"/>
      <c r="ADO496" s="124"/>
      <c r="ADP496" s="124"/>
      <c r="ADQ496" s="124"/>
      <c r="ADR496" s="124"/>
      <c r="ADS496" s="124"/>
      <c r="ADT496" s="124"/>
      <c r="ADU496" s="124"/>
      <c r="ADV496" s="124"/>
      <c r="ADW496" s="124"/>
      <c r="ADX496" s="124"/>
      <c r="ADY496" s="124"/>
      <c r="ADZ496" s="124"/>
      <c r="AEA496" s="124"/>
      <c r="AEB496" s="124"/>
      <c r="AEC496" s="124"/>
      <c r="AED496" s="124"/>
      <c r="AEE496" s="124"/>
      <c r="AEF496" s="124"/>
      <c r="AEG496" s="124"/>
      <c r="AEH496" s="124"/>
      <c r="AEI496" s="124"/>
      <c r="AEJ496" s="124"/>
      <c r="AEK496" s="124"/>
      <c r="AEL496" s="124"/>
      <c r="AEM496" s="124"/>
      <c r="AEN496" s="124"/>
      <c r="AEO496" s="124"/>
      <c r="AEP496" s="124"/>
      <c r="AEQ496" s="124"/>
      <c r="AER496" s="124"/>
      <c r="AES496" s="124"/>
      <c r="AET496" s="124"/>
      <c r="AEU496" s="124"/>
      <c r="AEV496" s="124"/>
      <c r="AEW496" s="124"/>
      <c r="AEX496" s="124"/>
      <c r="AEY496" s="124"/>
      <c r="AEZ496" s="124"/>
      <c r="AFA496" s="124"/>
      <c r="AFB496" s="124"/>
      <c r="AFC496" s="124"/>
      <c r="AFD496" s="124"/>
      <c r="AFE496" s="124"/>
      <c r="AFF496" s="124"/>
      <c r="AFG496" s="124"/>
      <c r="AFH496" s="124"/>
      <c r="AFI496" s="124"/>
      <c r="AFJ496" s="124"/>
      <c r="AFK496" s="124"/>
      <c r="AFL496" s="124"/>
      <c r="AFM496" s="124"/>
      <c r="AFN496" s="124"/>
      <c r="AFO496" s="124"/>
      <c r="AFP496" s="124"/>
      <c r="AFQ496" s="124"/>
      <c r="AFR496" s="124"/>
      <c r="AFS496" s="124"/>
      <c r="AFT496" s="124"/>
      <c r="AFU496" s="124"/>
      <c r="AFV496" s="124"/>
      <c r="AFW496" s="124"/>
      <c r="AFX496" s="124"/>
      <c r="AFY496" s="124"/>
      <c r="AFZ496" s="124"/>
      <c r="AGA496" s="124"/>
      <c r="AGB496" s="124"/>
      <c r="AGC496" s="124"/>
      <c r="AGD496" s="124"/>
      <c r="AGE496" s="124"/>
      <c r="AGF496" s="124"/>
      <c r="AGG496" s="124"/>
      <c r="AGH496" s="124"/>
      <c r="AGI496" s="124"/>
      <c r="AGJ496" s="124"/>
      <c r="AGK496" s="124"/>
      <c r="AGL496" s="124"/>
      <c r="AGM496" s="124"/>
      <c r="AGN496" s="124"/>
      <c r="AGO496" s="124"/>
      <c r="AGP496" s="124"/>
      <c r="AGQ496" s="124"/>
      <c r="AGR496" s="124"/>
      <c r="AGS496" s="124"/>
      <c r="AGT496" s="124"/>
      <c r="AGU496" s="124"/>
      <c r="AGV496" s="124"/>
      <c r="AGW496" s="124"/>
      <c r="AGX496" s="124"/>
      <c r="AGY496" s="124"/>
      <c r="AGZ496" s="124"/>
      <c r="AHA496" s="124"/>
      <c r="AHB496" s="124"/>
      <c r="AHC496" s="124"/>
      <c r="AHD496" s="124"/>
      <c r="AHE496" s="124"/>
      <c r="AHF496" s="124"/>
      <c r="AHG496" s="124"/>
      <c r="AHH496" s="124"/>
      <c r="AHI496" s="124"/>
      <c r="AHJ496" s="124"/>
      <c r="AHK496" s="124"/>
      <c r="AHL496" s="124"/>
      <c r="AHM496" s="124"/>
      <c r="AHN496" s="124"/>
      <c r="AHO496" s="124"/>
      <c r="AHP496" s="124"/>
      <c r="AHQ496" s="124"/>
      <c r="AHR496" s="124"/>
      <c r="AHS496" s="124"/>
      <c r="AHT496" s="124"/>
      <c r="AHU496" s="124"/>
      <c r="AHV496" s="124"/>
      <c r="AHW496" s="124"/>
      <c r="AHX496" s="124"/>
      <c r="AHY496" s="124"/>
      <c r="AHZ496" s="124"/>
      <c r="AIA496" s="124"/>
      <c r="AIB496" s="124"/>
      <c r="AIC496" s="124"/>
      <c r="AID496" s="124"/>
      <c r="AIE496" s="124"/>
      <c r="AIF496" s="124"/>
      <c r="AIG496" s="124"/>
      <c r="AIH496" s="124"/>
      <c r="AII496" s="124"/>
      <c r="AIJ496" s="124"/>
      <c r="AIK496" s="124"/>
      <c r="AIL496" s="124"/>
      <c r="AIM496" s="124"/>
      <c r="AIN496" s="124"/>
      <c r="AIO496" s="124"/>
      <c r="AIP496" s="124"/>
      <c r="AIQ496" s="124"/>
      <c r="AIR496" s="124"/>
      <c r="AIS496" s="124"/>
      <c r="AIT496" s="124"/>
      <c r="AIU496" s="124"/>
      <c r="AIV496" s="124"/>
      <c r="AIW496" s="124"/>
      <c r="AIX496" s="124"/>
      <c r="AIY496" s="124"/>
      <c r="AIZ496" s="124"/>
      <c r="AJA496" s="124"/>
      <c r="AJB496" s="124"/>
      <c r="AJC496" s="124"/>
      <c r="AJD496" s="124"/>
      <c r="AJE496" s="124"/>
      <c r="AJF496" s="124"/>
      <c r="AJG496" s="124"/>
      <c r="AJH496" s="124"/>
      <c r="AJI496" s="124"/>
      <c r="AJJ496" s="124"/>
      <c r="AJK496" s="124"/>
      <c r="AJL496" s="124"/>
      <c r="AJM496" s="124"/>
      <c r="AJN496" s="124"/>
      <c r="AJO496" s="124"/>
      <c r="AJP496" s="124"/>
      <c r="AJQ496" s="124"/>
      <c r="AJR496" s="124"/>
      <c r="AJS496" s="124"/>
      <c r="AJT496" s="124"/>
      <c r="AJU496" s="124"/>
      <c r="AJV496" s="124"/>
      <c r="AJW496" s="124"/>
      <c r="AJX496" s="124"/>
      <c r="AJY496" s="124"/>
      <c r="AJZ496" s="124"/>
      <c r="AKA496" s="124"/>
      <c r="AKB496" s="124"/>
      <c r="AKC496" s="124"/>
      <c r="AKD496" s="124"/>
      <c r="AKE496" s="124"/>
      <c r="AKF496" s="124"/>
      <c r="AKG496" s="124"/>
      <c r="AKH496" s="124"/>
      <c r="AKI496" s="124"/>
      <c r="AKJ496" s="124"/>
      <c r="AKK496" s="124"/>
      <c r="AKL496" s="124"/>
      <c r="AKM496" s="124"/>
      <c r="AKN496" s="124"/>
      <c r="AKO496" s="124"/>
      <c r="AKP496" s="124"/>
      <c r="AKQ496" s="124"/>
      <c r="AKR496" s="124"/>
      <c r="AKS496" s="124"/>
      <c r="AKT496" s="124"/>
      <c r="AKU496" s="124"/>
      <c r="AKV496" s="124"/>
      <c r="AKW496" s="124"/>
      <c r="AKX496" s="124"/>
      <c r="AKY496" s="124"/>
      <c r="AKZ496" s="124"/>
      <c r="ALA496" s="124"/>
      <c r="ALB496" s="124"/>
      <c r="ALC496" s="124"/>
      <c r="ALD496" s="124"/>
      <c r="ALE496" s="124"/>
      <c r="ALF496" s="124"/>
      <c r="ALG496" s="124"/>
      <c r="ALH496" s="124"/>
      <c r="ALI496" s="124"/>
      <c r="ALJ496" s="124"/>
      <c r="ALK496" s="124"/>
      <c r="ALL496" s="124"/>
      <c r="ALM496" s="124"/>
      <c r="ALN496" s="124"/>
      <c r="ALO496" s="124"/>
      <c r="ALP496" s="124"/>
      <c r="ALQ496" s="124"/>
      <c r="ALR496" s="124"/>
      <c r="ALS496" s="124"/>
      <c r="ALT496" s="124"/>
      <c r="ALU496" s="124"/>
      <c r="ALV496" s="124"/>
      <c r="ALW496" s="124"/>
      <c r="ALX496" s="124"/>
      <c r="ALY496" s="124"/>
      <c r="ALZ496" s="124"/>
      <c r="AMA496" s="124"/>
      <c r="AMB496" s="124"/>
      <c r="AMC496" s="124"/>
      <c r="AMD496" s="124"/>
      <c r="AME496" s="124"/>
      <c r="AMF496" s="124"/>
      <c r="AMG496" s="124"/>
      <c r="AMH496" s="124"/>
      <c r="AMI496" s="124"/>
      <c r="AMJ496" s="124"/>
      <c r="AMK496" s="124"/>
      <c r="AML496" s="124"/>
      <c r="AMM496" s="124"/>
      <c r="AMN496" s="124"/>
      <c r="AMO496" s="124"/>
      <c r="AMP496" s="124"/>
      <c r="AMQ496" s="124"/>
      <c r="AMR496" s="124"/>
      <c r="AMS496" s="124"/>
      <c r="AMT496" s="124"/>
      <c r="AMU496" s="124"/>
      <c r="AMV496" s="124"/>
      <c r="AMW496" s="124"/>
      <c r="AMX496" s="124"/>
      <c r="AMY496" s="124"/>
      <c r="AMZ496" s="124"/>
      <c r="ANA496" s="124"/>
      <c r="ANB496" s="124"/>
      <c r="ANC496" s="124"/>
      <c r="AND496" s="124"/>
      <c r="ANE496" s="124"/>
      <c r="ANF496" s="124"/>
      <c r="ANG496" s="124"/>
      <c r="ANH496" s="124"/>
      <c r="ANI496" s="124"/>
      <c r="ANJ496" s="124"/>
      <c r="ANK496" s="124"/>
      <c r="ANL496" s="124"/>
      <c r="ANM496" s="124"/>
      <c r="ANN496" s="124"/>
      <c r="ANO496" s="124"/>
      <c r="ANP496" s="124"/>
      <c r="ANQ496" s="124"/>
      <c r="ANR496" s="124"/>
      <c r="ANS496" s="124"/>
      <c r="ANT496" s="124"/>
      <c r="ANU496" s="124"/>
      <c r="ANV496" s="124"/>
      <c r="ANW496" s="124"/>
      <c r="ANX496" s="124"/>
      <c r="ANY496" s="124"/>
      <c r="ANZ496" s="124"/>
      <c r="AOA496" s="124"/>
      <c r="AOB496" s="124"/>
      <c r="AOC496" s="124"/>
      <c r="AOD496" s="124"/>
      <c r="AOE496" s="124"/>
      <c r="AOF496" s="124"/>
      <c r="AOG496" s="124"/>
      <c r="AOH496" s="124"/>
      <c r="AOI496" s="124"/>
      <c r="AOJ496" s="124"/>
      <c r="AOK496" s="124"/>
      <c r="AOL496" s="124"/>
      <c r="AOM496" s="124"/>
      <c r="AON496" s="124"/>
      <c r="AOO496" s="124"/>
      <c r="AOP496" s="124"/>
      <c r="AOQ496" s="124"/>
      <c r="AOR496" s="124"/>
      <c r="AOS496" s="124"/>
      <c r="AOT496" s="124"/>
      <c r="AOU496" s="124"/>
      <c r="AOV496" s="124"/>
      <c r="AOW496" s="124"/>
      <c r="AOX496" s="124"/>
      <c r="AOY496" s="124"/>
      <c r="AOZ496" s="124"/>
      <c r="APA496" s="124"/>
      <c r="APB496" s="124"/>
      <c r="APC496" s="124"/>
      <c r="APD496" s="124"/>
      <c r="APE496" s="124"/>
      <c r="APF496" s="124"/>
      <c r="APG496" s="124"/>
      <c r="APH496" s="124"/>
      <c r="API496" s="124"/>
      <c r="APJ496" s="124"/>
      <c r="APK496" s="124"/>
      <c r="APL496" s="124"/>
      <c r="APM496" s="124"/>
      <c r="APN496" s="124"/>
      <c r="APO496" s="124"/>
      <c r="APP496" s="124"/>
      <c r="APQ496" s="124"/>
      <c r="APR496" s="124"/>
      <c r="APS496" s="124"/>
      <c r="APT496" s="124"/>
      <c r="APU496" s="124"/>
      <c r="APV496" s="124"/>
      <c r="APW496" s="124"/>
      <c r="APX496" s="124"/>
      <c r="APY496" s="124"/>
      <c r="APZ496" s="124"/>
      <c r="AQA496" s="124"/>
      <c r="AQB496" s="124"/>
      <c r="AQC496" s="124"/>
      <c r="AQD496" s="124"/>
      <c r="AQE496" s="124"/>
      <c r="AQF496" s="124"/>
      <c r="AQG496" s="124"/>
      <c r="AQH496" s="124"/>
      <c r="AQI496" s="124"/>
      <c r="AQJ496" s="124"/>
      <c r="AQK496" s="124"/>
      <c r="AQL496" s="124"/>
      <c r="AQM496" s="124"/>
      <c r="AQN496" s="124"/>
      <c r="AQO496" s="124"/>
      <c r="AQP496" s="124"/>
      <c r="AQQ496" s="124"/>
      <c r="AQR496" s="124"/>
      <c r="AQS496" s="124"/>
      <c r="AQT496" s="124"/>
      <c r="AQU496" s="124"/>
      <c r="AQV496" s="124"/>
      <c r="AQW496" s="124"/>
      <c r="AQX496" s="124"/>
      <c r="AQY496" s="124"/>
      <c r="AQZ496" s="124"/>
      <c r="ARA496" s="124"/>
      <c r="ARB496" s="124"/>
      <c r="ARC496" s="124"/>
      <c r="ARD496" s="124"/>
      <c r="ARE496" s="124"/>
      <c r="ARF496" s="124"/>
      <c r="ARG496" s="124"/>
      <c r="ARH496" s="124"/>
      <c r="ARI496" s="124"/>
      <c r="ARJ496" s="124"/>
      <c r="ARK496" s="124"/>
      <c r="ARL496" s="124"/>
      <c r="ARM496" s="124"/>
      <c r="ARN496" s="124"/>
      <c r="ARO496" s="124"/>
      <c r="ARP496" s="124"/>
      <c r="ARQ496" s="124"/>
      <c r="ARR496" s="124"/>
      <c r="ARS496" s="124"/>
      <c r="ART496" s="124"/>
      <c r="ARU496" s="124"/>
      <c r="ARV496" s="124"/>
      <c r="ARW496" s="124"/>
      <c r="ARX496" s="124"/>
      <c r="ARY496" s="124"/>
      <c r="ARZ496" s="124"/>
      <c r="ASA496" s="124"/>
      <c r="ASB496" s="124"/>
      <c r="ASC496" s="124"/>
      <c r="ASD496" s="124"/>
      <c r="ASE496" s="124"/>
      <c r="ASF496" s="124"/>
      <c r="ASG496" s="124"/>
      <c r="ASH496" s="124"/>
      <c r="ASI496" s="124"/>
      <c r="ASJ496" s="124"/>
      <c r="ASK496" s="124"/>
      <c r="ASL496" s="124"/>
      <c r="ASM496" s="124"/>
      <c r="ASN496" s="124"/>
      <c r="ASO496" s="124"/>
      <c r="ASP496" s="124"/>
      <c r="ASQ496" s="124"/>
      <c r="ASR496" s="124"/>
      <c r="ASS496" s="124"/>
      <c r="AST496" s="124"/>
      <c r="ASU496" s="124"/>
      <c r="ASV496" s="124"/>
      <c r="ASW496" s="124"/>
      <c r="ASX496" s="124"/>
      <c r="ASY496" s="124"/>
      <c r="ASZ496" s="124"/>
      <c r="ATA496" s="124"/>
      <c r="ATB496" s="124"/>
      <c r="ATC496" s="124"/>
      <c r="ATD496" s="124"/>
      <c r="ATE496" s="124"/>
      <c r="ATF496" s="124"/>
      <c r="ATG496" s="124"/>
      <c r="ATH496" s="124"/>
      <c r="ATI496" s="124"/>
      <c r="ATJ496" s="124"/>
      <c r="ATK496" s="124"/>
      <c r="ATL496" s="124"/>
      <c r="ATM496" s="124"/>
      <c r="ATN496" s="124"/>
      <c r="ATO496" s="124"/>
      <c r="ATP496" s="124"/>
      <c r="ATQ496" s="124"/>
      <c r="ATR496" s="124"/>
      <c r="ATS496" s="124"/>
      <c r="ATT496" s="124"/>
      <c r="ATU496" s="124"/>
      <c r="ATV496" s="124"/>
      <c r="ATW496" s="124"/>
      <c r="ATX496" s="124"/>
      <c r="ATY496" s="124"/>
      <c r="ATZ496" s="124"/>
      <c r="AUA496" s="124"/>
      <c r="AUB496" s="124"/>
      <c r="AUC496" s="124"/>
      <c r="AUD496" s="124"/>
      <c r="AUE496" s="124"/>
      <c r="AUF496" s="124"/>
      <c r="AUG496" s="124"/>
      <c r="AUH496" s="124"/>
      <c r="AUI496" s="124"/>
      <c r="AUJ496" s="124"/>
      <c r="AUK496" s="124"/>
      <c r="AUL496" s="124"/>
      <c r="AUM496" s="124"/>
      <c r="AUN496" s="124"/>
      <c r="AUO496" s="124"/>
      <c r="AUP496" s="124"/>
      <c r="AUQ496" s="124"/>
      <c r="AUR496" s="124"/>
      <c r="AUS496" s="124"/>
      <c r="AUT496" s="124"/>
      <c r="AUU496" s="124"/>
      <c r="AUV496" s="124"/>
      <c r="AUW496" s="124"/>
      <c r="AUX496" s="124"/>
      <c r="AUY496" s="124"/>
      <c r="AUZ496" s="124"/>
      <c r="AVA496" s="124"/>
      <c r="AVB496" s="124"/>
      <c r="AVC496" s="124"/>
      <c r="AVD496" s="124"/>
      <c r="AVE496" s="124"/>
      <c r="AVF496" s="124"/>
      <c r="AVG496" s="124"/>
      <c r="AVH496" s="124"/>
      <c r="AVI496" s="124"/>
      <c r="AVJ496" s="124"/>
      <c r="AVK496" s="124"/>
      <c r="AVL496" s="124"/>
      <c r="AVM496" s="124"/>
      <c r="AVN496" s="124"/>
      <c r="AVO496" s="124"/>
      <c r="AVP496" s="124"/>
      <c r="AVQ496" s="124"/>
      <c r="AVR496" s="124"/>
      <c r="AVS496" s="124"/>
      <c r="AVT496" s="124"/>
      <c r="AVU496" s="124"/>
      <c r="AVV496" s="124"/>
      <c r="AVW496" s="124"/>
      <c r="AVX496" s="124"/>
      <c r="AVY496" s="124"/>
      <c r="AVZ496" s="124"/>
      <c r="AWA496" s="124"/>
      <c r="AWB496" s="124"/>
      <c r="AWC496" s="124"/>
      <c r="AWD496" s="124"/>
      <c r="AWE496" s="124"/>
      <c r="AWF496" s="124"/>
      <c r="AWG496" s="124"/>
      <c r="AWH496" s="124"/>
      <c r="AWI496" s="124"/>
      <c r="AWJ496" s="124"/>
      <c r="AWK496" s="124"/>
      <c r="AWL496" s="124"/>
      <c r="AWM496" s="124"/>
      <c r="AWN496" s="124"/>
      <c r="AWO496" s="124"/>
      <c r="AWP496" s="124"/>
      <c r="AWQ496" s="124"/>
      <c r="AWR496" s="124"/>
      <c r="AWS496" s="124"/>
      <c r="AWT496" s="124"/>
      <c r="AWU496" s="124"/>
      <c r="AWV496" s="124"/>
      <c r="AWW496" s="124"/>
      <c r="AWX496" s="124"/>
      <c r="AWY496" s="124"/>
      <c r="AWZ496" s="124"/>
      <c r="AXA496" s="124"/>
      <c r="AXB496" s="124"/>
      <c r="AXC496" s="124"/>
      <c r="AXD496" s="124"/>
      <c r="AXE496" s="124"/>
      <c r="AXF496" s="124"/>
      <c r="AXG496" s="124"/>
      <c r="AXH496" s="124"/>
      <c r="AXI496" s="124"/>
      <c r="AXJ496" s="124"/>
      <c r="AXK496" s="124"/>
      <c r="AXL496" s="124"/>
      <c r="AXM496" s="124"/>
      <c r="AXN496" s="124"/>
      <c r="AXO496" s="124"/>
      <c r="AXP496" s="124"/>
      <c r="AXQ496" s="124"/>
      <c r="AXR496" s="124"/>
      <c r="AXS496" s="124"/>
      <c r="AXT496" s="124"/>
      <c r="AXU496" s="124"/>
      <c r="AXV496" s="124"/>
      <c r="AXW496" s="124"/>
      <c r="AXX496" s="124"/>
      <c r="AXY496" s="124"/>
      <c r="AXZ496" s="124"/>
      <c r="AYA496" s="124"/>
      <c r="AYB496" s="124"/>
      <c r="AYC496" s="124"/>
      <c r="AYD496" s="124"/>
      <c r="AYE496" s="124"/>
      <c r="AYF496" s="124"/>
      <c r="AYG496" s="124"/>
      <c r="AYH496" s="124"/>
      <c r="AYI496" s="124"/>
      <c r="AYJ496" s="124"/>
      <c r="AYK496" s="124"/>
      <c r="AYL496" s="124"/>
      <c r="AYM496" s="124"/>
      <c r="AYN496" s="124"/>
      <c r="AYO496" s="124"/>
      <c r="AYP496" s="124"/>
      <c r="AYQ496" s="124"/>
      <c r="AYR496" s="124"/>
      <c r="AYS496" s="124"/>
      <c r="AYT496" s="124"/>
      <c r="AYU496" s="124"/>
      <c r="AYV496" s="124"/>
      <c r="AYW496" s="124"/>
      <c r="AYX496" s="124"/>
      <c r="AYY496" s="124"/>
      <c r="AYZ496" s="124"/>
      <c r="AZA496" s="124"/>
      <c r="AZB496" s="124"/>
      <c r="AZC496" s="124"/>
      <c r="AZD496" s="124"/>
      <c r="AZE496" s="124"/>
      <c r="AZF496" s="124"/>
      <c r="AZG496" s="124"/>
      <c r="AZH496" s="124"/>
      <c r="AZI496" s="124"/>
      <c r="AZJ496" s="124"/>
      <c r="AZK496" s="124"/>
      <c r="AZL496" s="124"/>
      <c r="AZM496" s="124"/>
      <c r="AZN496" s="124"/>
      <c r="AZO496" s="124"/>
      <c r="AZP496" s="124"/>
      <c r="AZQ496" s="124"/>
      <c r="AZR496" s="124"/>
      <c r="AZS496" s="124"/>
      <c r="AZT496" s="124"/>
      <c r="AZU496" s="124"/>
      <c r="AZV496" s="124"/>
      <c r="AZW496" s="124"/>
      <c r="AZX496" s="124"/>
      <c r="AZY496" s="124"/>
      <c r="AZZ496" s="124"/>
      <c r="BAA496" s="124"/>
      <c r="BAB496" s="124"/>
      <c r="BAC496" s="124"/>
      <c r="BAD496" s="124"/>
      <c r="BAE496" s="124"/>
      <c r="BAF496" s="124"/>
      <c r="BAG496" s="124"/>
      <c r="BAH496" s="124"/>
      <c r="BAI496" s="124"/>
      <c r="BAJ496" s="124"/>
      <c r="BAK496" s="124"/>
      <c r="BAL496" s="124"/>
      <c r="BAM496" s="124"/>
      <c r="BAN496" s="124"/>
      <c r="BAO496" s="124"/>
      <c r="BAP496" s="124"/>
      <c r="BAQ496" s="124"/>
      <c r="BAR496" s="124"/>
      <c r="BAS496" s="124"/>
      <c r="BAT496" s="124"/>
      <c r="BAU496" s="124"/>
      <c r="BAV496" s="124"/>
      <c r="BAW496" s="124"/>
      <c r="BAX496" s="124"/>
      <c r="BAY496" s="124"/>
      <c r="BAZ496" s="124"/>
      <c r="BBA496" s="124"/>
      <c r="BBB496" s="124"/>
      <c r="BBC496" s="124"/>
      <c r="BBD496" s="124"/>
      <c r="BBE496" s="124"/>
      <c r="BBF496" s="124"/>
      <c r="BBG496" s="124"/>
      <c r="BBH496" s="124"/>
      <c r="BBI496" s="124"/>
      <c r="BBJ496" s="124"/>
      <c r="BBK496" s="124"/>
      <c r="BBL496" s="124"/>
      <c r="BBM496" s="124"/>
      <c r="BBN496" s="124"/>
      <c r="BBO496" s="124"/>
      <c r="BBP496" s="124"/>
      <c r="BBQ496" s="124"/>
      <c r="BBR496" s="124"/>
      <c r="BBS496" s="124"/>
      <c r="BBT496" s="124"/>
      <c r="BBU496" s="124"/>
      <c r="BBV496" s="124"/>
      <c r="BBW496" s="124"/>
      <c r="BBX496" s="124"/>
      <c r="BBY496" s="124"/>
      <c r="BBZ496" s="124"/>
      <c r="BCA496" s="124"/>
      <c r="BCB496" s="124"/>
      <c r="BCC496" s="124"/>
      <c r="BCD496" s="124"/>
      <c r="BCE496" s="124"/>
      <c r="BCF496" s="124"/>
      <c r="BCG496" s="124"/>
      <c r="BCH496" s="124"/>
      <c r="BCI496" s="124"/>
      <c r="BCJ496" s="124"/>
      <c r="BCK496" s="124"/>
      <c r="BCL496" s="124"/>
      <c r="BCM496" s="124"/>
      <c r="BCN496" s="124"/>
      <c r="BCO496" s="124"/>
      <c r="BCP496" s="124"/>
      <c r="BCQ496" s="124"/>
      <c r="BCR496" s="124"/>
      <c r="BCS496" s="124"/>
      <c r="BCT496" s="124"/>
      <c r="BCU496" s="124"/>
      <c r="BCV496" s="124"/>
      <c r="BCW496" s="124"/>
      <c r="BCX496" s="124"/>
      <c r="BCY496" s="124"/>
      <c r="BCZ496" s="124"/>
      <c r="BDA496" s="124"/>
      <c r="BDB496" s="124"/>
      <c r="BDC496" s="124"/>
      <c r="BDD496" s="124"/>
      <c r="BDE496" s="124"/>
      <c r="BDF496" s="124"/>
      <c r="BDG496" s="124"/>
      <c r="BDH496" s="124"/>
      <c r="BDI496" s="124"/>
      <c r="BDJ496" s="124"/>
      <c r="BDK496" s="124"/>
      <c r="BDL496" s="124"/>
      <c r="BDM496" s="124"/>
      <c r="BDN496" s="124"/>
      <c r="BDO496" s="124"/>
      <c r="BDP496" s="124"/>
      <c r="BDQ496" s="124"/>
      <c r="BDR496" s="124"/>
      <c r="BDS496" s="124"/>
      <c r="BDT496" s="124"/>
      <c r="BDU496" s="124"/>
      <c r="BDV496" s="124"/>
      <c r="BDW496" s="124"/>
      <c r="BDX496" s="124"/>
      <c r="BDY496" s="124"/>
      <c r="BDZ496" s="124"/>
      <c r="BEA496" s="124"/>
      <c r="BEB496" s="124"/>
      <c r="BEC496" s="124"/>
      <c r="BED496" s="124"/>
      <c r="BEE496" s="124"/>
      <c r="BEF496" s="124"/>
      <c r="BEG496" s="124"/>
      <c r="BEH496" s="124"/>
      <c r="BEI496" s="124"/>
      <c r="BEJ496" s="124"/>
      <c r="BEK496" s="124"/>
      <c r="BEL496" s="124"/>
      <c r="BEM496" s="124"/>
      <c r="BEN496" s="124"/>
      <c r="BEO496" s="124"/>
      <c r="BEP496" s="124"/>
      <c r="BEQ496" s="124"/>
      <c r="BER496" s="124"/>
      <c r="BES496" s="124"/>
      <c r="BET496" s="124"/>
      <c r="BEU496" s="124"/>
      <c r="BEV496" s="124"/>
      <c r="BEW496" s="124"/>
      <c r="BEX496" s="124"/>
      <c r="BEY496" s="124"/>
      <c r="BEZ496" s="124"/>
      <c r="BFA496" s="124"/>
      <c r="BFB496" s="124"/>
      <c r="BFC496" s="124"/>
      <c r="BFD496" s="124"/>
      <c r="BFE496" s="124"/>
      <c r="BFF496" s="124"/>
      <c r="BFG496" s="124"/>
      <c r="BFH496" s="124"/>
      <c r="BFI496" s="124"/>
      <c r="BFJ496" s="124"/>
      <c r="BFK496" s="124"/>
      <c r="BFL496" s="124"/>
      <c r="BFM496" s="124"/>
      <c r="BFN496" s="124"/>
      <c r="BFO496" s="124"/>
      <c r="BFP496" s="124"/>
      <c r="BFQ496" s="124"/>
      <c r="BFR496" s="124"/>
      <c r="BFS496" s="124"/>
      <c r="BFT496" s="124"/>
      <c r="BFU496" s="124"/>
      <c r="BFV496" s="124"/>
      <c r="BFW496" s="124"/>
      <c r="BFX496" s="124"/>
      <c r="BFY496" s="124"/>
      <c r="BFZ496" s="124"/>
      <c r="BGA496" s="124"/>
      <c r="BGB496" s="124"/>
      <c r="BGC496" s="124"/>
      <c r="BGD496" s="124"/>
      <c r="BGE496" s="124"/>
      <c r="BGF496" s="124"/>
      <c r="BGG496" s="124"/>
      <c r="BGH496" s="124"/>
      <c r="BGI496" s="124"/>
      <c r="BGJ496" s="124"/>
      <c r="BGK496" s="124"/>
      <c r="BGL496" s="124"/>
      <c r="BGM496" s="124"/>
      <c r="BGN496" s="124"/>
      <c r="BGO496" s="124"/>
      <c r="BGP496" s="124"/>
      <c r="BGQ496" s="124"/>
      <c r="BGR496" s="124"/>
      <c r="BGS496" s="124"/>
      <c r="BGT496" s="124"/>
      <c r="BGU496" s="124"/>
      <c r="BGV496" s="124"/>
      <c r="BGW496" s="124"/>
      <c r="BGX496" s="124"/>
      <c r="BGY496" s="124"/>
      <c r="BGZ496" s="124"/>
      <c r="BHA496" s="124"/>
      <c r="BHB496" s="124"/>
      <c r="BHC496" s="124"/>
      <c r="BHD496" s="124"/>
      <c r="BHE496" s="124"/>
      <c r="BHF496" s="124"/>
      <c r="BHG496" s="124"/>
      <c r="BHH496" s="124"/>
      <c r="BHI496" s="124"/>
      <c r="BHJ496" s="124"/>
      <c r="BHK496" s="124"/>
      <c r="BHL496" s="124"/>
      <c r="BHM496" s="124"/>
      <c r="BHN496" s="124"/>
      <c r="BHO496" s="124"/>
      <c r="BHP496" s="124"/>
      <c r="BHQ496" s="124"/>
      <c r="BHR496" s="124"/>
      <c r="BHS496" s="124"/>
      <c r="BHT496" s="124"/>
      <c r="BHU496" s="124"/>
      <c r="BHV496" s="124"/>
      <c r="BHW496" s="124"/>
      <c r="BHX496" s="124"/>
      <c r="BHY496" s="124"/>
      <c r="BHZ496" s="124"/>
      <c r="BIA496" s="124"/>
      <c r="BIB496" s="124"/>
      <c r="BIC496" s="124"/>
      <c r="BID496" s="124"/>
      <c r="BIE496" s="124"/>
      <c r="BIF496" s="124"/>
      <c r="BIG496" s="124"/>
      <c r="BIH496" s="124"/>
      <c r="BII496" s="124"/>
      <c r="BIJ496" s="124"/>
      <c r="BIK496" s="124"/>
      <c r="BIL496" s="124"/>
      <c r="BIM496" s="124"/>
      <c r="BIN496" s="124"/>
      <c r="BIO496" s="124"/>
      <c r="BIP496" s="124"/>
      <c r="BIQ496" s="124"/>
      <c r="BIR496" s="124"/>
      <c r="BIS496" s="124"/>
      <c r="BIT496" s="124"/>
      <c r="BIU496" s="124"/>
      <c r="BIV496" s="124"/>
      <c r="BIW496" s="124"/>
      <c r="BIX496" s="124"/>
      <c r="BIY496" s="124"/>
      <c r="BIZ496" s="124"/>
      <c r="BJA496" s="124"/>
      <c r="BJB496" s="124"/>
      <c r="BJC496" s="124"/>
      <c r="BJD496" s="124"/>
      <c r="BJE496" s="124"/>
      <c r="BJF496" s="124"/>
      <c r="BJG496" s="124"/>
      <c r="BJH496" s="124"/>
      <c r="BJI496" s="124"/>
      <c r="BJJ496" s="124"/>
      <c r="BJK496" s="124"/>
      <c r="BJL496" s="124"/>
      <c r="BJM496" s="124"/>
      <c r="BJN496" s="124"/>
      <c r="BJO496" s="124"/>
      <c r="BJP496" s="124"/>
      <c r="BJQ496" s="124"/>
      <c r="BJR496" s="124"/>
      <c r="BJS496" s="124"/>
      <c r="BJT496" s="124"/>
      <c r="BJU496" s="124"/>
      <c r="BJV496" s="124"/>
      <c r="BJW496" s="124"/>
      <c r="BJX496" s="124"/>
      <c r="BJY496" s="124"/>
      <c r="BJZ496" s="124"/>
      <c r="BKA496" s="124"/>
      <c r="BKB496" s="124"/>
      <c r="BKC496" s="124"/>
      <c r="BKD496" s="124"/>
      <c r="BKE496" s="124"/>
      <c r="BKF496" s="124"/>
      <c r="BKG496" s="124"/>
      <c r="BKH496" s="124"/>
      <c r="BKI496" s="124"/>
      <c r="BKJ496" s="124"/>
      <c r="BKK496" s="124"/>
      <c r="BKL496" s="124"/>
      <c r="BKM496" s="124"/>
      <c r="BKN496" s="124"/>
      <c r="BKO496" s="124"/>
      <c r="BKP496" s="124"/>
      <c r="BKQ496" s="124"/>
      <c r="BKR496" s="124"/>
      <c r="BKS496" s="124"/>
      <c r="BKT496" s="124"/>
      <c r="BKU496" s="124"/>
      <c r="BKV496" s="124"/>
      <c r="BKW496" s="124"/>
      <c r="BKX496" s="124"/>
      <c r="BKY496" s="124"/>
      <c r="BKZ496" s="124"/>
      <c r="BLA496" s="124"/>
      <c r="BLB496" s="124"/>
      <c r="BLC496" s="124"/>
      <c r="BLD496" s="124"/>
      <c r="BLE496" s="124"/>
      <c r="BLF496" s="124"/>
      <c r="BLG496" s="124"/>
      <c r="BLH496" s="124"/>
      <c r="BLI496" s="124"/>
      <c r="BLJ496" s="124"/>
      <c r="BLK496" s="124"/>
      <c r="BLL496" s="124"/>
      <c r="BLM496" s="124"/>
      <c r="BLN496" s="124"/>
      <c r="BLO496" s="124"/>
      <c r="BLP496" s="124"/>
      <c r="BLQ496" s="124"/>
      <c r="BLR496" s="124"/>
      <c r="BLS496" s="124"/>
      <c r="BLT496" s="124"/>
      <c r="BLU496" s="124"/>
      <c r="BLV496" s="124"/>
      <c r="BLW496" s="124"/>
      <c r="BLX496" s="124"/>
      <c r="BLY496" s="124"/>
      <c r="BLZ496" s="124"/>
      <c r="BMA496" s="124"/>
      <c r="BMB496" s="124"/>
      <c r="BMC496" s="124"/>
      <c r="BMD496" s="124"/>
      <c r="BME496" s="124"/>
      <c r="BMF496" s="124"/>
      <c r="BMG496" s="124"/>
      <c r="BMH496" s="124"/>
      <c r="BMI496" s="124"/>
      <c r="BMJ496" s="124"/>
      <c r="BMK496" s="124"/>
      <c r="BML496" s="124"/>
      <c r="BMM496" s="124"/>
      <c r="BMN496" s="124"/>
      <c r="BMO496" s="124"/>
      <c r="BMP496" s="124"/>
      <c r="BMQ496" s="124"/>
      <c r="BMR496" s="124"/>
      <c r="BMS496" s="124"/>
      <c r="BMT496" s="124"/>
      <c r="BMU496" s="124"/>
      <c r="BMV496" s="124"/>
      <c r="BMW496" s="124"/>
      <c r="BMX496" s="124"/>
      <c r="BMY496" s="124"/>
      <c r="BMZ496" s="124"/>
      <c r="BNA496" s="124"/>
      <c r="BNB496" s="124"/>
      <c r="BNC496" s="124"/>
      <c r="BND496" s="124"/>
      <c r="BNE496" s="124"/>
      <c r="BNF496" s="124"/>
      <c r="BNG496" s="124"/>
      <c r="BNH496" s="124"/>
      <c r="BNI496" s="124"/>
      <c r="BNJ496" s="124"/>
      <c r="BNK496" s="124"/>
      <c r="BNL496" s="124"/>
      <c r="BNM496" s="124"/>
      <c r="BNN496" s="124"/>
      <c r="BNO496" s="124"/>
      <c r="BNP496" s="124"/>
      <c r="BNQ496" s="124"/>
      <c r="BNR496" s="124"/>
      <c r="BNS496" s="124"/>
      <c r="BNT496" s="124"/>
      <c r="BNU496" s="124"/>
      <c r="BNV496" s="124"/>
      <c r="BNW496" s="124"/>
      <c r="BNX496" s="124"/>
      <c r="BNY496" s="124"/>
      <c r="BNZ496" s="124"/>
      <c r="BOA496" s="124"/>
      <c r="BOB496" s="124"/>
      <c r="BOC496" s="124"/>
      <c r="BOD496" s="124"/>
      <c r="BOE496" s="124"/>
      <c r="BOF496" s="124"/>
      <c r="BOG496" s="124"/>
      <c r="BOH496" s="124"/>
      <c r="BOI496" s="124"/>
      <c r="BOJ496" s="124"/>
      <c r="BOK496" s="124"/>
      <c r="BOL496" s="124"/>
      <c r="BOM496" s="124"/>
      <c r="BON496" s="124"/>
      <c r="BOO496" s="124"/>
      <c r="BOP496" s="124"/>
      <c r="BOQ496" s="124"/>
      <c r="BOR496" s="124"/>
      <c r="BOS496" s="124"/>
      <c r="BOT496" s="124"/>
      <c r="BOU496" s="124"/>
      <c r="BOV496" s="124"/>
      <c r="BOW496" s="124"/>
      <c r="BOX496" s="124"/>
      <c r="BOY496" s="124"/>
      <c r="BOZ496" s="124"/>
      <c r="BPA496" s="124"/>
      <c r="BPB496" s="124"/>
      <c r="BPC496" s="124"/>
      <c r="BPD496" s="124"/>
      <c r="BPE496" s="124"/>
      <c r="BPF496" s="124"/>
      <c r="BPG496" s="124"/>
      <c r="BPH496" s="124"/>
      <c r="BPI496" s="124"/>
      <c r="BPJ496" s="124"/>
      <c r="BPK496" s="124"/>
      <c r="BPL496" s="124"/>
      <c r="BPM496" s="124"/>
      <c r="BPN496" s="124"/>
      <c r="BPO496" s="124"/>
      <c r="BPP496" s="124"/>
      <c r="BPQ496" s="124"/>
      <c r="BPR496" s="124"/>
      <c r="BPS496" s="124"/>
      <c r="BPT496" s="124"/>
      <c r="BPU496" s="124"/>
      <c r="BPV496" s="124"/>
      <c r="BPW496" s="124"/>
      <c r="BPX496" s="124"/>
      <c r="BPY496" s="124"/>
      <c r="BPZ496" s="124"/>
      <c r="BQA496" s="124"/>
      <c r="BQB496" s="124"/>
      <c r="BQC496" s="124"/>
      <c r="BQD496" s="124"/>
      <c r="BQE496" s="124"/>
      <c r="BQF496" s="124"/>
      <c r="BQG496" s="124"/>
      <c r="BQH496" s="124"/>
      <c r="BQI496" s="124"/>
      <c r="BQJ496" s="124"/>
      <c r="BQK496" s="124"/>
      <c r="BQL496" s="124"/>
      <c r="BQM496" s="124"/>
      <c r="BQN496" s="124"/>
      <c r="BQO496" s="124"/>
      <c r="BQP496" s="124"/>
      <c r="BQQ496" s="124"/>
      <c r="BQR496" s="124"/>
      <c r="BQS496" s="124"/>
      <c r="BQT496" s="124"/>
      <c r="BQU496" s="124"/>
      <c r="BQV496" s="124"/>
      <c r="BQW496" s="124"/>
      <c r="BQX496" s="124"/>
      <c r="BQY496" s="124"/>
      <c r="BQZ496" s="124"/>
      <c r="BRA496" s="124"/>
      <c r="BRB496" s="124"/>
      <c r="BRC496" s="124"/>
      <c r="BRD496" s="124"/>
      <c r="BRE496" s="124"/>
      <c r="BRF496" s="124"/>
      <c r="BRG496" s="124"/>
      <c r="BRH496" s="124"/>
      <c r="BRI496" s="124"/>
      <c r="BRJ496" s="124"/>
      <c r="BRK496" s="124"/>
      <c r="BRL496" s="124"/>
      <c r="BRM496" s="124"/>
      <c r="BRN496" s="124"/>
      <c r="BRO496" s="124"/>
      <c r="BRP496" s="124"/>
      <c r="BRQ496" s="124"/>
      <c r="BRR496" s="124"/>
      <c r="BRS496" s="124"/>
      <c r="BRT496" s="124"/>
      <c r="BRU496" s="124"/>
      <c r="BRV496" s="124"/>
      <c r="BRW496" s="124"/>
      <c r="BRX496" s="124"/>
      <c r="BRY496" s="124"/>
      <c r="BRZ496" s="124"/>
    </row>
    <row r="497" spans="1:1846" s="45" customFormat="1" x14ac:dyDescent="0.3">
      <c r="A497" s="812"/>
      <c r="B497" s="812"/>
      <c r="C497" s="793"/>
      <c r="D497" s="793"/>
      <c r="E497" s="542" t="s">
        <v>683</v>
      </c>
      <c r="F497" s="829">
        <v>109</v>
      </c>
      <c r="G497" s="804" t="s">
        <v>684</v>
      </c>
      <c r="H497" s="817">
        <v>70105315.799999997</v>
      </c>
      <c r="I497" s="816">
        <v>1000000000</v>
      </c>
      <c r="J497" s="816">
        <v>1000000000</v>
      </c>
      <c r="K497" s="816">
        <v>1000000000</v>
      </c>
      <c r="L497" s="768" t="s">
        <v>144</v>
      </c>
      <c r="M497" s="833">
        <v>0</v>
      </c>
      <c r="N497" s="887">
        <v>0</v>
      </c>
      <c r="O497" s="887">
        <v>0</v>
      </c>
      <c r="P497" s="887">
        <v>0</v>
      </c>
      <c r="Q497" s="839"/>
      <c r="R497" s="837">
        <v>0</v>
      </c>
      <c r="S497" s="816">
        <v>0</v>
      </c>
      <c r="T497" s="816">
        <v>0</v>
      </c>
      <c r="U497" s="816">
        <v>0</v>
      </c>
      <c r="V497" s="828"/>
      <c r="W497" s="930">
        <f>H497+M497+R497</f>
        <v>70105315.799999997</v>
      </c>
      <c r="X497" s="838">
        <f t="shared" si="301"/>
        <v>1000000000</v>
      </c>
      <c r="Y497" s="838">
        <f t="shared" si="301"/>
        <v>1000000000</v>
      </c>
      <c r="Z497" s="943">
        <f t="shared" si="301"/>
        <v>1000000000</v>
      </c>
      <c r="AA497" s="897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  <c r="CT497" s="44"/>
      <c r="CU497" s="44"/>
      <c r="CV497" s="44"/>
      <c r="CW497" s="44"/>
      <c r="CX497" s="44"/>
      <c r="CY497" s="44"/>
      <c r="CZ497" s="44"/>
      <c r="DA497" s="44"/>
      <c r="DB497" s="44"/>
      <c r="DC497" s="44"/>
      <c r="DD497" s="44"/>
      <c r="DE497" s="44"/>
      <c r="DF497" s="44"/>
      <c r="DG497" s="44"/>
      <c r="DH497" s="44"/>
      <c r="DI497" s="44"/>
      <c r="DJ497" s="44"/>
      <c r="DK497" s="44"/>
      <c r="DL497" s="44"/>
      <c r="DM497" s="44"/>
      <c r="DN497" s="44"/>
      <c r="DO497" s="44"/>
      <c r="DP497" s="44"/>
      <c r="DQ497" s="44"/>
      <c r="DR497" s="44"/>
      <c r="DS497" s="44"/>
      <c r="DT497" s="44"/>
      <c r="DU497" s="44"/>
      <c r="DV497" s="44"/>
      <c r="DW497" s="44"/>
      <c r="DX497" s="44"/>
      <c r="DY497" s="44"/>
      <c r="DZ497" s="44"/>
      <c r="EA497" s="44"/>
      <c r="EB497" s="44"/>
      <c r="EC497" s="44"/>
      <c r="ED497" s="44"/>
      <c r="EE497" s="44"/>
      <c r="EF497" s="44"/>
      <c r="EG497" s="44"/>
      <c r="EH497" s="44"/>
      <c r="EI497" s="44"/>
      <c r="EJ497" s="44"/>
      <c r="EK497" s="44"/>
      <c r="EL497" s="44"/>
      <c r="EM497" s="44"/>
      <c r="EN497" s="44"/>
      <c r="EO497" s="44"/>
      <c r="EP497" s="44"/>
      <c r="EQ497" s="44"/>
      <c r="ER497" s="44"/>
      <c r="ES497" s="44"/>
      <c r="ET497" s="44"/>
      <c r="EU497" s="44"/>
      <c r="EV497" s="44"/>
      <c r="EW497" s="44"/>
      <c r="EX497" s="44"/>
      <c r="EY497" s="44"/>
      <c r="EZ497" s="44"/>
      <c r="FA497" s="44"/>
      <c r="FB497" s="44"/>
      <c r="FC497" s="44"/>
      <c r="FD497" s="44"/>
      <c r="FE497" s="44"/>
      <c r="FF497" s="44"/>
      <c r="FG497" s="44"/>
      <c r="FH497" s="44"/>
      <c r="FI497" s="44"/>
      <c r="FJ497" s="44"/>
      <c r="FK497" s="44"/>
      <c r="FL497" s="44"/>
      <c r="FM497" s="44"/>
      <c r="FN497" s="44"/>
      <c r="FO497" s="44"/>
      <c r="FP497" s="44"/>
      <c r="FQ497" s="44"/>
      <c r="FR497" s="44"/>
      <c r="FS497" s="44"/>
      <c r="FT497" s="44"/>
      <c r="FU497" s="44"/>
      <c r="FV497" s="44"/>
      <c r="FW497" s="44"/>
      <c r="FX497" s="44"/>
      <c r="FY497" s="44"/>
      <c r="FZ497" s="44"/>
      <c r="GA497" s="44"/>
      <c r="GB497" s="44"/>
      <c r="GC497" s="44"/>
      <c r="GD497" s="44"/>
      <c r="GE497" s="44"/>
      <c r="GF497" s="44"/>
      <c r="GG497" s="44"/>
      <c r="GH497" s="44"/>
      <c r="GI497" s="44"/>
      <c r="GJ497" s="44"/>
      <c r="GK497" s="44"/>
      <c r="GL497" s="44"/>
      <c r="GM497" s="44"/>
      <c r="GN497" s="44"/>
      <c r="GO497" s="44"/>
      <c r="GP497" s="44"/>
      <c r="GQ497" s="44"/>
      <c r="GR497" s="44"/>
      <c r="GS497" s="44"/>
      <c r="GT497" s="44"/>
      <c r="GU497" s="44"/>
      <c r="GV497" s="44"/>
      <c r="GW497" s="44"/>
      <c r="GX497" s="44"/>
      <c r="GY497" s="44"/>
      <c r="GZ497" s="44"/>
      <c r="HA497" s="44"/>
      <c r="HB497" s="44"/>
      <c r="HC497" s="44"/>
      <c r="HD497" s="44"/>
      <c r="HE497" s="44"/>
      <c r="HF497" s="44"/>
      <c r="HG497" s="44"/>
      <c r="HH497" s="44"/>
      <c r="HI497" s="44"/>
      <c r="HJ497" s="44"/>
      <c r="HK497" s="44"/>
      <c r="HL497" s="44"/>
      <c r="HM497" s="44"/>
      <c r="HN497" s="44"/>
      <c r="HO497" s="44"/>
      <c r="HP497" s="44"/>
      <c r="HQ497" s="44"/>
      <c r="HR497" s="44"/>
      <c r="HS497" s="44"/>
      <c r="HT497" s="44"/>
      <c r="HU497" s="44"/>
      <c r="HV497" s="44"/>
      <c r="HW497" s="44"/>
      <c r="HX497" s="44"/>
      <c r="HY497" s="44"/>
      <c r="HZ497" s="44"/>
      <c r="IA497" s="44"/>
      <c r="IB497" s="44"/>
      <c r="IC497" s="44"/>
      <c r="ID497" s="44"/>
      <c r="IE497" s="44"/>
      <c r="IF497" s="44"/>
      <c r="IG497" s="44"/>
      <c r="IH497" s="44"/>
      <c r="II497" s="44"/>
      <c r="IJ497" s="44"/>
      <c r="IK497" s="44"/>
      <c r="IL497" s="44"/>
      <c r="IM497" s="44"/>
      <c r="IN497" s="44"/>
      <c r="IO497" s="44"/>
      <c r="IP497" s="44"/>
      <c r="IQ497" s="44"/>
      <c r="IR497" s="44"/>
      <c r="IS497" s="44"/>
      <c r="IT497" s="44"/>
      <c r="IU497" s="44"/>
      <c r="IV497" s="44"/>
      <c r="IW497" s="44"/>
      <c r="IX497" s="44"/>
      <c r="IY497" s="44"/>
      <c r="IZ497" s="44"/>
      <c r="JA497" s="44"/>
      <c r="JB497" s="44"/>
      <c r="JC497" s="44"/>
      <c r="JD497" s="44"/>
      <c r="JE497" s="44"/>
      <c r="JF497" s="44"/>
      <c r="JG497" s="44"/>
      <c r="JH497" s="44"/>
      <c r="JI497" s="44"/>
      <c r="JJ497" s="44"/>
      <c r="JK497" s="44"/>
      <c r="JL497" s="44"/>
      <c r="JM497" s="44"/>
      <c r="JN497" s="44"/>
      <c r="JO497" s="44"/>
      <c r="JP497" s="44"/>
      <c r="JQ497" s="44"/>
      <c r="JR497" s="44"/>
      <c r="JS497" s="44"/>
      <c r="JT497" s="44"/>
      <c r="JU497" s="44"/>
      <c r="JV497" s="44"/>
      <c r="JW497" s="44"/>
      <c r="JX497" s="44"/>
      <c r="JY497" s="44"/>
      <c r="JZ497" s="44"/>
      <c r="KA497" s="44"/>
      <c r="KB497" s="44"/>
      <c r="KC497" s="44"/>
      <c r="KD497" s="44"/>
      <c r="KE497" s="44"/>
      <c r="KF497" s="44"/>
      <c r="KG497" s="44"/>
      <c r="KH497" s="44"/>
      <c r="KI497" s="44"/>
      <c r="KJ497" s="44"/>
      <c r="KK497" s="44"/>
      <c r="KL497" s="44"/>
      <c r="KM497" s="44"/>
      <c r="KN497" s="44"/>
      <c r="KO497" s="44"/>
      <c r="KP497" s="44"/>
      <c r="KQ497" s="44"/>
      <c r="KR497" s="44"/>
      <c r="KS497" s="44"/>
      <c r="KT497" s="44"/>
      <c r="KU497" s="44"/>
      <c r="KV497" s="44"/>
      <c r="KW497" s="44"/>
      <c r="KX497" s="44"/>
      <c r="KY497" s="44"/>
      <c r="KZ497" s="44"/>
      <c r="LA497" s="44"/>
      <c r="LB497" s="44"/>
      <c r="LC497" s="44"/>
      <c r="LD497" s="44"/>
      <c r="LE497" s="44"/>
      <c r="LF497" s="44"/>
      <c r="LG497" s="44"/>
      <c r="LH497" s="44"/>
      <c r="LI497" s="44"/>
      <c r="LJ497" s="44"/>
      <c r="LK497" s="44"/>
      <c r="LL497" s="44"/>
      <c r="LM497" s="44"/>
      <c r="LN497" s="44"/>
      <c r="LO497" s="44"/>
      <c r="LP497" s="44"/>
      <c r="LQ497" s="44"/>
      <c r="LR497" s="44"/>
      <c r="LS497" s="44"/>
      <c r="LT497" s="44"/>
      <c r="LU497" s="44"/>
      <c r="LV497" s="44"/>
      <c r="LW497" s="44"/>
      <c r="LX497" s="44"/>
      <c r="LY497" s="44"/>
      <c r="LZ497" s="44"/>
      <c r="MA497" s="44"/>
      <c r="MB497" s="44"/>
      <c r="MC497" s="44"/>
      <c r="MD497" s="44"/>
      <c r="ME497" s="44"/>
      <c r="MF497" s="44"/>
      <c r="MG497" s="44"/>
      <c r="MH497" s="44"/>
      <c r="MI497" s="44"/>
      <c r="MJ497" s="44"/>
      <c r="MK497" s="44"/>
      <c r="ML497" s="44"/>
      <c r="MM497" s="44"/>
      <c r="MN497" s="44"/>
      <c r="MO497" s="44"/>
      <c r="MP497" s="44"/>
      <c r="MQ497" s="44"/>
      <c r="MR497" s="44"/>
      <c r="MS497" s="44"/>
      <c r="MT497" s="44"/>
      <c r="MU497" s="44"/>
      <c r="MV497" s="44"/>
      <c r="MW497" s="44"/>
      <c r="MX497" s="44"/>
      <c r="MY497" s="44"/>
      <c r="MZ497" s="44"/>
      <c r="NA497" s="44"/>
      <c r="NB497" s="44"/>
      <c r="NC497" s="44"/>
      <c r="ND497" s="44"/>
      <c r="NE497" s="44"/>
      <c r="NF497" s="44"/>
      <c r="NG497" s="44"/>
      <c r="NH497" s="44"/>
      <c r="NI497" s="44"/>
      <c r="NJ497" s="44"/>
      <c r="NK497" s="44"/>
      <c r="NL497" s="44"/>
      <c r="NM497" s="44"/>
      <c r="NN497" s="44"/>
      <c r="NO497" s="44"/>
      <c r="NP497" s="44"/>
      <c r="NQ497" s="44"/>
      <c r="NR497" s="44"/>
      <c r="NS497" s="44"/>
      <c r="NT497" s="44"/>
      <c r="NU497" s="44"/>
      <c r="NV497" s="44"/>
      <c r="NW497" s="44"/>
      <c r="NX497" s="44"/>
      <c r="NY497" s="44"/>
      <c r="NZ497" s="44"/>
      <c r="OA497" s="44"/>
      <c r="OB497" s="44"/>
      <c r="OC497" s="44"/>
      <c r="OD497" s="44"/>
      <c r="OE497" s="44"/>
      <c r="OF497" s="44"/>
      <c r="OG497" s="44"/>
      <c r="OH497" s="44"/>
      <c r="OI497" s="44"/>
      <c r="OJ497" s="44"/>
      <c r="OK497" s="44"/>
      <c r="OL497" s="44"/>
      <c r="OM497" s="44"/>
      <c r="ON497" s="44"/>
      <c r="OO497" s="44"/>
      <c r="OP497" s="44"/>
      <c r="OQ497" s="44"/>
      <c r="OR497" s="44"/>
      <c r="OS497" s="44"/>
      <c r="OT497" s="44"/>
      <c r="OU497" s="44"/>
      <c r="OV497" s="44"/>
      <c r="OW497" s="44"/>
      <c r="OX497" s="44"/>
      <c r="OY497" s="44"/>
      <c r="OZ497" s="44"/>
      <c r="PA497" s="44"/>
      <c r="PB497" s="44"/>
      <c r="PC497" s="44"/>
      <c r="PD497" s="44"/>
      <c r="PE497" s="44"/>
      <c r="PF497" s="44"/>
      <c r="PG497" s="44"/>
      <c r="PH497" s="44"/>
      <c r="PI497" s="44"/>
      <c r="PJ497" s="44"/>
      <c r="PK497" s="44"/>
      <c r="PL497" s="44"/>
      <c r="PM497" s="44"/>
      <c r="PN497" s="44"/>
      <c r="PO497" s="44"/>
      <c r="PP497" s="44"/>
      <c r="PQ497" s="44"/>
      <c r="PR497" s="44"/>
      <c r="PS497" s="44"/>
      <c r="PT497" s="44"/>
      <c r="PU497" s="44"/>
      <c r="PV497" s="44"/>
      <c r="PW497" s="44"/>
      <c r="PX497" s="44"/>
      <c r="PY497" s="44"/>
      <c r="PZ497" s="44"/>
      <c r="QA497" s="44"/>
      <c r="QB497" s="44"/>
      <c r="QC497" s="44"/>
      <c r="QD497" s="44"/>
      <c r="QE497" s="44"/>
      <c r="QF497" s="44"/>
      <c r="QG497" s="44"/>
      <c r="QH497" s="44"/>
      <c r="QI497" s="44"/>
      <c r="QJ497" s="44"/>
      <c r="QK497" s="44"/>
      <c r="QL497" s="44"/>
      <c r="QM497" s="44"/>
      <c r="QN497" s="44"/>
      <c r="QO497" s="44"/>
      <c r="QP497" s="44"/>
      <c r="QQ497" s="44"/>
      <c r="QR497" s="44"/>
      <c r="QS497" s="44"/>
      <c r="QT497" s="44"/>
      <c r="QU497" s="44"/>
      <c r="QV497" s="44"/>
      <c r="QW497" s="44"/>
      <c r="QX497" s="44"/>
      <c r="QY497" s="44"/>
      <c r="QZ497" s="44"/>
      <c r="RA497" s="44"/>
      <c r="RB497" s="44"/>
      <c r="RC497" s="44"/>
      <c r="RD497" s="44"/>
      <c r="RE497" s="44"/>
      <c r="RF497" s="44"/>
      <c r="RG497" s="44"/>
      <c r="RH497" s="44"/>
      <c r="RI497" s="44"/>
      <c r="RJ497" s="44"/>
      <c r="RK497" s="44"/>
      <c r="RL497" s="44"/>
      <c r="RM497" s="44"/>
      <c r="RN497" s="44"/>
      <c r="RO497" s="44"/>
      <c r="RP497" s="44"/>
      <c r="RQ497" s="44"/>
      <c r="RR497" s="44"/>
      <c r="RS497" s="44"/>
      <c r="RT497" s="44"/>
      <c r="RU497" s="44"/>
      <c r="RV497" s="44"/>
      <c r="RW497" s="44"/>
      <c r="RX497" s="44"/>
      <c r="RY497" s="44"/>
      <c r="RZ497" s="44"/>
      <c r="SA497" s="44"/>
      <c r="SB497" s="44"/>
      <c r="SC497" s="44"/>
      <c r="SD497" s="44"/>
      <c r="SE497" s="44"/>
      <c r="SF497" s="44"/>
      <c r="SG497" s="44"/>
      <c r="SH497" s="44"/>
      <c r="SI497" s="44"/>
      <c r="SJ497" s="44"/>
      <c r="SK497" s="44"/>
      <c r="SL497" s="44"/>
      <c r="SM497" s="44"/>
      <c r="SN497" s="44"/>
      <c r="SO497" s="44"/>
      <c r="SP497" s="44"/>
      <c r="SQ497" s="44"/>
      <c r="SR497" s="44"/>
      <c r="SS497" s="44"/>
      <c r="ST497" s="44"/>
      <c r="SU497" s="44"/>
      <c r="SV497" s="44"/>
      <c r="SW497" s="44"/>
      <c r="SX497" s="44"/>
      <c r="SY497" s="44"/>
      <c r="SZ497" s="44"/>
      <c r="TA497" s="44"/>
      <c r="TB497" s="44"/>
      <c r="TC497" s="44"/>
      <c r="TD497" s="44"/>
      <c r="TE497" s="44"/>
      <c r="TF497" s="44"/>
      <c r="TG497" s="44"/>
      <c r="TH497" s="44"/>
      <c r="TI497" s="44"/>
      <c r="TJ497" s="44"/>
      <c r="TK497" s="44"/>
      <c r="TL497" s="44"/>
      <c r="TM497" s="44"/>
      <c r="TN497" s="44"/>
      <c r="TO497" s="44"/>
      <c r="TP497" s="44"/>
      <c r="TQ497" s="44"/>
      <c r="TR497" s="44"/>
      <c r="TS497" s="44"/>
      <c r="TT497" s="44"/>
      <c r="TU497" s="44"/>
      <c r="TV497" s="44"/>
      <c r="TW497" s="44"/>
      <c r="TX497" s="44"/>
      <c r="TY497" s="44"/>
      <c r="TZ497" s="44"/>
      <c r="UA497" s="44"/>
      <c r="UB497" s="44"/>
      <c r="UC497" s="44"/>
      <c r="UD497" s="44"/>
      <c r="UE497" s="44"/>
      <c r="UF497" s="44"/>
      <c r="UG497" s="44"/>
      <c r="UH497" s="44"/>
      <c r="UI497" s="44"/>
      <c r="UJ497" s="44"/>
      <c r="UK497" s="44"/>
      <c r="UL497" s="44"/>
      <c r="UM497" s="44"/>
      <c r="UN497" s="44"/>
      <c r="UO497" s="44"/>
      <c r="UP497" s="44"/>
      <c r="UQ497" s="44"/>
      <c r="UR497" s="44"/>
      <c r="US497" s="44"/>
      <c r="UT497" s="44"/>
      <c r="UU497" s="44"/>
      <c r="UV497" s="44"/>
      <c r="UW497" s="44"/>
      <c r="UX497" s="44"/>
      <c r="UY497" s="44"/>
      <c r="UZ497" s="44"/>
      <c r="VA497" s="44"/>
      <c r="VB497" s="44"/>
      <c r="VC497" s="44"/>
      <c r="VD497" s="44"/>
      <c r="VE497" s="44"/>
      <c r="VF497" s="44"/>
      <c r="VG497" s="44"/>
      <c r="VH497" s="44"/>
      <c r="VI497" s="44"/>
      <c r="VJ497" s="44"/>
      <c r="VK497" s="44"/>
      <c r="VL497" s="44"/>
      <c r="VM497" s="44"/>
      <c r="VN497" s="44"/>
      <c r="VO497" s="44"/>
      <c r="VP497" s="44"/>
      <c r="VQ497" s="44"/>
      <c r="VR497" s="44"/>
      <c r="VS497" s="44"/>
      <c r="VT497" s="44"/>
      <c r="VU497" s="44"/>
      <c r="VV497" s="44"/>
      <c r="VW497" s="44"/>
      <c r="VX497" s="44"/>
      <c r="VY497" s="44"/>
      <c r="VZ497" s="44"/>
      <c r="WA497" s="44"/>
      <c r="WB497" s="44"/>
      <c r="WC497" s="44"/>
      <c r="WD497" s="44"/>
      <c r="WE497" s="44"/>
      <c r="WF497" s="44"/>
      <c r="WG497" s="44"/>
      <c r="WH497" s="44"/>
      <c r="WI497" s="44"/>
      <c r="WJ497" s="44"/>
      <c r="WK497" s="44"/>
      <c r="WL497" s="44"/>
      <c r="WM497" s="44"/>
      <c r="WN497" s="44"/>
      <c r="WO497" s="44"/>
      <c r="WP497" s="44"/>
      <c r="WQ497" s="44"/>
      <c r="WR497" s="44"/>
      <c r="WS497" s="44"/>
      <c r="WT497" s="44"/>
      <c r="WU497" s="44"/>
      <c r="WV497" s="44"/>
      <c r="WW497" s="44"/>
      <c r="WX497" s="44"/>
      <c r="WY497" s="44"/>
      <c r="WZ497" s="44"/>
      <c r="XA497" s="44"/>
      <c r="XB497" s="44"/>
      <c r="XC497" s="44"/>
      <c r="XD497" s="44"/>
      <c r="XE497" s="44"/>
      <c r="XF497" s="44"/>
      <c r="XG497" s="44"/>
      <c r="XH497" s="44"/>
      <c r="XI497" s="44"/>
      <c r="XJ497" s="44"/>
      <c r="XK497" s="44"/>
      <c r="XL497" s="44"/>
      <c r="XM497" s="44"/>
      <c r="XN497" s="44"/>
      <c r="XO497" s="44"/>
      <c r="XP497" s="44"/>
      <c r="XQ497" s="44"/>
      <c r="XR497" s="44"/>
      <c r="XS497" s="44"/>
      <c r="XT497" s="44"/>
      <c r="XU497" s="44"/>
      <c r="XV497" s="44"/>
      <c r="XW497" s="44"/>
      <c r="XX497" s="44"/>
      <c r="XY497" s="44"/>
      <c r="XZ497" s="44"/>
      <c r="YA497" s="44"/>
      <c r="YB497" s="44"/>
      <c r="YC497" s="44"/>
      <c r="YD497" s="44"/>
      <c r="YE497" s="44"/>
      <c r="YF497" s="44"/>
      <c r="YG497" s="44"/>
      <c r="YH497" s="44"/>
      <c r="YI497" s="44"/>
      <c r="YJ497" s="44"/>
      <c r="YK497" s="44"/>
      <c r="YL497" s="44"/>
      <c r="YM497" s="44"/>
      <c r="YN497" s="44"/>
      <c r="YO497" s="44"/>
      <c r="YP497" s="44"/>
      <c r="YQ497" s="44"/>
      <c r="YR497" s="44"/>
      <c r="YS497" s="44"/>
      <c r="YT497" s="44"/>
      <c r="YU497" s="44"/>
      <c r="YV497" s="44"/>
      <c r="YW497" s="44"/>
      <c r="YX497" s="44"/>
      <c r="YY497" s="44"/>
      <c r="YZ497" s="44"/>
      <c r="ZA497" s="44"/>
      <c r="ZB497" s="44"/>
      <c r="ZC497" s="44"/>
      <c r="ZD497" s="44"/>
      <c r="ZE497" s="44"/>
      <c r="ZF497" s="44"/>
      <c r="ZG497" s="44"/>
      <c r="ZH497" s="44"/>
      <c r="ZI497" s="44"/>
      <c r="ZJ497" s="44"/>
      <c r="ZK497" s="44"/>
      <c r="ZL497" s="44"/>
      <c r="ZM497" s="44"/>
      <c r="ZN497" s="44"/>
      <c r="ZO497" s="44"/>
      <c r="ZP497" s="44"/>
      <c r="ZQ497" s="44"/>
      <c r="ZR497" s="44"/>
      <c r="ZS497" s="44"/>
      <c r="ZT497" s="44"/>
      <c r="ZU497" s="44"/>
      <c r="ZV497" s="44"/>
      <c r="ZW497" s="44"/>
      <c r="ZX497" s="44"/>
      <c r="ZY497" s="44"/>
      <c r="ZZ497" s="44"/>
      <c r="AAA497" s="44"/>
      <c r="AAB497" s="44"/>
      <c r="AAC497" s="44"/>
      <c r="AAD497" s="44"/>
      <c r="AAE497" s="44"/>
      <c r="AAF497" s="44"/>
      <c r="AAG497" s="44"/>
      <c r="AAH497" s="44"/>
      <c r="AAI497" s="44"/>
      <c r="AAJ497" s="44"/>
      <c r="AAK497" s="44"/>
      <c r="AAL497" s="44"/>
      <c r="AAM497" s="44"/>
      <c r="AAN497" s="44"/>
      <c r="AAO497" s="44"/>
      <c r="AAP497" s="44"/>
      <c r="AAQ497" s="44"/>
      <c r="AAR497" s="44"/>
      <c r="AAS497" s="44"/>
      <c r="AAT497" s="44"/>
      <c r="AAU497" s="44"/>
      <c r="AAV497" s="44"/>
      <c r="AAW497" s="44"/>
      <c r="AAX497" s="44"/>
      <c r="AAY497" s="44"/>
      <c r="AAZ497" s="44"/>
      <c r="ABA497" s="44"/>
      <c r="ABB497" s="44"/>
      <c r="ABC497" s="44"/>
      <c r="ABD497" s="44"/>
      <c r="ABE497" s="44"/>
      <c r="ABF497" s="44"/>
      <c r="ABG497" s="44"/>
      <c r="ABH497" s="44"/>
      <c r="ABI497" s="44"/>
      <c r="ABJ497" s="44"/>
      <c r="ABK497" s="44"/>
      <c r="ABL497" s="44"/>
      <c r="ABM497" s="44"/>
      <c r="ABN497" s="44"/>
      <c r="ABO497" s="44"/>
      <c r="ABP497" s="44"/>
      <c r="ABQ497" s="44"/>
      <c r="ABR497" s="44"/>
      <c r="ABS497" s="44"/>
      <c r="ABT497" s="44"/>
      <c r="ABU497" s="44"/>
      <c r="ABV497" s="44"/>
      <c r="ABW497" s="44"/>
      <c r="ABX497" s="44"/>
      <c r="ABY497" s="44"/>
      <c r="ABZ497" s="44"/>
      <c r="ACA497" s="44"/>
      <c r="ACB497" s="44"/>
      <c r="ACC497" s="44"/>
      <c r="ACD497" s="44"/>
      <c r="ACE497" s="44"/>
      <c r="ACF497" s="44"/>
      <c r="ACG497" s="44"/>
      <c r="ACH497" s="44"/>
      <c r="ACI497" s="44"/>
      <c r="ACJ497" s="44"/>
      <c r="ACK497" s="44"/>
      <c r="ACL497" s="44"/>
      <c r="ACM497" s="44"/>
      <c r="ACN497" s="44"/>
      <c r="ACO497" s="44"/>
      <c r="ACP497" s="44"/>
      <c r="ACQ497" s="44"/>
      <c r="ACR497" s="44"/>
      <c r="ACS497" s="44"/>
      <c r="ACT497" s="44"/>
      <c r="ACU497" s="44"/>
      <c r="ACV497" s="44"/>
      <c r="ACW497" s="44"/>
      <c r="ACX497" s="44"/>
      <c r="ACY497" s="44"/>
      <c r="ACZ497" s="44"/>
      <c r="ADA497" s="44"/>
      <c r="ADB497" s="44"/>
      <c r="ADC497" s="44"/>
      <c r="ADD497" s="44"/>
      <c r="ADE497" s="44"/>
      <c r="ADF497" s="44"/>
      <c r="ADG497" s="44"/>
      <c r="ADH497" s="44"/>
      <c r="ADI497" s="44"/>
      <c r="ADJ497" s="44"/>
      <c r="ADK497" s="44"/>
      <c r="ADL497" s="44"/>
      <c r="ADM497" s="44"/>
      <c r="ADN497" s="44"/>
      <c r="ADO497" s="44"/>
      <c r="ADP497" s="44"/>
      <c r="ADQ497" s="44"/>
      <c r="ADR497" s="44"/>
      <c r="ADS497" s="44"/>
      <c r="ADT497" s="44"/>
      <c r="ADU497" s="44"/>
      <c r="ADV497" s="44"/>
      <c r="ADW497" s="44"/>
      <c r="ADX497" s="44"/>
      <c r="ADY497" s="44"/>
      <c r="ADZ497" s="44"/>
      <c r="AEA497" s="44"/>
      <c r="AEB497" s="44"/>
      <c r="AEC497" s="44"/>
      <c r="AED497" s="44"/>
      <c r="AEE497" s="44"/>
      <c r="AEF497" s="44"/>
      <c r="AEG497" s="44"/>
      <c r="AEH497" s="44"/>
      <c r="AEI497" s="44"/>
      <c r="AEJ497" s="44"/>
      <c r="AEK497" s="44"/>
      <c r="AEL497" s="44"/>
      <c r="AEM497" s="44"/>
      <c r="AEN497" s="44"/>
      <c r="AEO497" s="44"/>
      <c r="AEP497" s="44"/>
      <c r="AEQ497" s="44"/>
      <c r="AER497" s="44"/>
      <c r="AES497" s="44"/>
      <c r="AET497" s="44"/>
      <c r="AEU497" s="44"/>
      <c r="AEV497" s="44"/>
      <c r="AEW497" s="44"/>
      <c r="AEX497" s="44"/>
      <c r="AEY497" s="44"/>
      <c r="AEZ497" s="44"/>
      <c r="AFA497" s="44"/>
      <c r="AFB497" s="44"/>
      <c r="AFC497" s="44"/>
      <c r="AFD497" s="44"/>
      <c r="AFE497" s="44"/>
      <c r="AFF497" s="44"/>
      <c r="AFG497" s="44"/>
      <c r="AFH497" s="44"/>
      <c r="AFI497" s="44"/>
      <c r="AFJ497" s="44"/>
      <c r="AFK497" s="44"/>
      <c r="AFL497" s="44"/>
      <c r="AFM497" s="44"/>
      <c r="AFN497" s="44"/>
      <c r="AFO497" s="44"/>
      <c r="AFP497" s="44"/>
      <c r="AFQ497" s="44"/>
      <c r="AFR497" s="44"/>
      <c r="AFS497" s="44"/>
      <c r="AFT497" s="44"/>
      <c r="AFU497" s="44"/>
      <c r="AFV497" s="44"/>
      <c r="AFW497" s="44"/>
      <c r="AFX497" s="44"/>
      <c r="AFY497" s="44"/>
      <c r="AFZ497" s="44"/>
      <c r="AGA497" s="44"/>
      <c r="AGB497" s="44"/>
      <c r="AGC497" s="44"/>
      <c r="AGD497" s="44"/>
      <c r="AGE497" s="44"/>
      <c r="AGF497" s="44"/>
      <c r="AGG497" s="44"/>
      <c r="AGH497" s="44"/>
      <c r="AGI497" s="44"/>
      <c r="AGJ497" s="44"/>
      <c r="AGK497" s="44"/>
      <c r="AGL497" s="44"/>
      <c r="AGM497" s="44"/>
      <c r="AGN497" s="44"/>
      <c r="AGO497" s="44"/>
      <c r="AGP497" s="44"/>
      <c r="AGQ497" s="44"/>
      <c r="AGR497" s="44"/>
      <c r="AGS497" s="44"/>
      <c r="AGT497" s="44"/>
      <c r="AGU497" s="44"/>
      <c r="AGV497" s="44"/>
      <c r="AGW497" s="44"/>
      <c r="AGX497" s="44"/>
      <c r="AGY497" s="44"/>
      <c r="AGZ497" s="44"/>
      <c r="AHA497" s="44"/>
      <c r="AHB497" s="44"/>
      <c r="AHC497" s="44"/>
      <c r="AHD497" s="44"/>
      <c r="AHE497" s="44"/>
      <c r="AHF497" s="44"/>
      <c r="AHG497" s="44"/>
      <c r="AHH497" s="44"/>
      <c r="AHI497" s="44"/>
      <c r="AHJ497" s="44"/>
      <c r="AHK497" s="44"/>
      <c r="AHL497" s="44"/>
      <c r="AHM497" s="44"/>
      <c r="AHN497" s="44"/>
      <c r="AHO497" s="44"/>
      <c r="AHP497" s="44"/>
      <c r="AHQ497" s="44"/>
      <c r="AHR497" s="44"/>
      <c r="AHS497" s="44"/>
      <c r="AHT497" s="44"/>
      <c r="AHU497" s="44"/>
      <c r="AHV497" s="44"/>
      <c r="AHW497" s="44"/>
      <c r="AHX497" s="44"/>
      <c r="AHY497" s="44"/>
      <c r="AHZ497" s="44"/>
      <c r="AIA497" s="44"/>
      <c r="AIB497" s="44"/>
      <c r="AIC497" s="44"/>
      <c r="AID497" s="44"/>
      <c r="AIE497" s="44"/>
      <c r="AIF497" s="44"/>
      <c r="AIG497" s="44"/>
      <c r="AIH497" s="44"/>
      <c r="AII497" s="44"/>
      <c r="AIJ497" s="44"/>
      <c r="AIK497" s="44"/>
      <c r="AIL497" s="44"/>
      <c r="AIM497" s="44"/>
      <c r="AIN497" s="44"/>
      <c r="AIO497" s="44"/>
      <c r="AIP497" s="44"/>
      <c r="AIQ497" s="44"/>
      <c r="AIR497" s="44"/>
      <c r="AIS497" s="44"/>
      <c r="AIT497" s="44"/>
      <c r="AIU497" s="44"/>
      <c r="AIV497" s="44"/>
      <c r="AIW497" s="44"/>
      <c r="AIX497" s="44"/>
      <c r="AIY497" s="44"/>
      <c r="AIZ497" s="44"/>
      <c r="AJA497" s="44"/>
      <c r="AJB497" s="44"/>
      <c r="AJC497" s="44"/>
      <c r="AJD497" s="44"/>
      <c r="AJE497" s="44"/>
      <c r="AJF497" s="44"/>
      <c r="AJG497" s="44"/>
      <c r="AJH497" s="44"/>
      <c r="AJI497" s="44"/>
      <c r="AJJ497" s="44"/>
      <c r="AJK497" s="44"/>
      <c r="AJL497" s="44"/>
      <c r="AJM497" s="44"/>
      <c r="AJN497" s="44"/>
      <c r="AJO497" s="44"/>
      <c r="AJP497" s="44"/>
      <c r="AJQ497" s="44"/>
      <c r="AJR497" s="44"/>
      <c r="AJS497" s="44"/>
      <c r="AJT497" s="44"/>
      <c r="AJU497" s="44"/>
      <c r="AJV497" s="44"/>
      <c r="AJW497" s="44"/>
      <c r="AJX497" s="44"/>
      <c r="AJY497" s="44"/>
      <c r="AJZ497" s="44"/>
      <c r="AKA497" s="44"/>
      <c r="AKB497" s="44"/>
      <c r="AKC497" s="44"/>
      <c r="AKD497" s="44"/>
      <c r="AKE497" s="44"/>
      <c r="AKF497" s="44"/>
      <c r="AKG497" s="44"/>
      <c r="AKH497" s="44"/>
      <c r="AKI497" s="44"/>
      <c r="AKJ497" s="44"/>
      <c r="AKK497" s="44"/>
      <c r="AKL497" s="44"/>
      <c r="AKM497" s="44"/>
      <c r="AKN497" s="44"/>
      <c r="AKO497" s="44"/>
      <c r="AKP497" s="44"/>
      <c r="AKQ497" s="44"/>
      <c r="AKR497" s="44"/>
      <c r="AKS497" s="44"/>
      <c r="AKT497" s="44"/>
      <c r="AKU497" s="44"/>
      <c r="AKV497" s="44"/>
      <c r="AKW497" s="44"/>
      <c r="AKX497" s="44"/>
      <c r="AKY497" s="44"/>
      <c r="AKZ497" s="44"/>
      <c r="ALA497" s="44"/>
      <c r="ALB497" s="44"/>
      <c r="ALC497" s="44"/>
      <c r="ALD497" s="44"/>
      <c r="ALE497" s="44"/>
      <c r="ALF497" s="44"/>
      <c r="ALG497" s="44"/>
      <c r="ALH497" s="44"/>
      <c r="ALI497" s="44"/>
      <c r="ALJ497" s="44"/>
      <c r="ALK497" s="44"/>
      <c r="ALL497" s="44"/>
      <c r="ALM497" s="44"/>
      <c r="ALN497" s="44"/>
      <c r="ALO497" s="44"/>
      <c r="ALP497" s="44"/>
      <c r="ALQ497" s="44"/>
      <c r="ALR497" s="44"/>
      <c r="ALS497" s="44"/>
      <c r="ALT497" s="44"/>
      <c r="ALU497" s="44"/>
      <c r="ALV497" s="44"/>
      <c r="ALW497" s="44"/>
      <c r="ALX497" s="44"/>
      <c r="ALY497" s="44"/>
      <c r="ALZ497" s="44"/>
      <c r="AMA497" s="44"/>
      <c r="AMB497" s="44"/>
      <c r="AMC497" s="44"/>
      <c r="AMD497" s="44"/>
      <c r="AME497" s="44"/>
      <c r="AMF497" s="44"/>
      <c r="AMG497" s="44"/>
      <c r="AMH497" s="44"/>
      <c r="AMI497" s="44"/>
      <c r="AMJ497" s="44"/>
      <c r="AMK497" s="44"/>
      <c r="AML497" s="44"/>
      <c r="AMM497" s="44"/>
      <c r="AMN497" s="44"/>
      <c r="AMO497" s="44"/>
      <c r="AMP497" s="44"/>
      <c r="AMQ497" s="44"/>
      <c r="AMR497" s="44"/>
      <c r="AMS497" s="44"/>
      <c r="AMT497" s="44"/>
      <c r="AMU497" s="44"/>
      <c r="AMV497" s="44"/>
      <c r="AMW497" s="44"/>
      <c r="AMX497" s="44"/>
      <c r="AMY497" s="44"/>
      <c r="AMZ497" s="44"/>
      <c r="ANA497" s="44"/>
      <c r="ANB497" s="44"/>
      <c r="ANC497" s="44"/>
      <c r="AND497" s="44"/>
      <c r="ANE497" s="44"/>
      <c r="ANF497" s="44"/>
      <c r="ANG497" s="44"/>
      <c r="ANH497" s="44"/>
      <c r="ANI497" s="44"/>
      <c r="ANJ497" s="44"/>
      <c r="ANK497" s="44"/>
      <c r="ANL497" s="44"/>
      <c r="ANM497" s="44"/>
      <c r="ANN497" s="44"/>
      <c r="ANO497" s="44"/>
      <c r="ANP497" s="44"/>
      <c r="ANQ497" s="44"/>
      <c r="ANR497" s="44"/>
      <c r="ANS497" s="44"/>
      <c r="ANT497" s="44"/>
      <c r="ANU497" s="44"/>
      <c r="ANV497" s="44"/>
      <c r="ANW497" s="44"/>
      <c r="ANX497" s="44"/>
      <c r="ANY497" s="44"/>
      <c r="ANZ497" s="44"/>
      <c r="AOA497" s="44"/>
      <c r="AOB497" s="44"/>
      <c r="AOC497" s="44"/>
      <c r="AOD497" s="44"/>
      <c r="AOE497" s="44"/>
      <c r="AOF497" s="44"/>
      <c r="AOG497" s="44"/>
      <c r="AOH497" s="44"/>
      <c r="AOI497" s="44"/>
      <c r="AOJ497" s="44"/>
      <c r="AOK497" s="44"/>
      <c r="AOL497" s="44"/>
      <c r="AOM497" s="44"/>
      <c r="AON497" s="44"/>
      <c r="AOO497" s="44"/>
      <c r="AOP497" s="44"/>
      <c r="AOQ497" s="44"/>
      <c r="AOR497" s="44"/>
      <c r="AOS497" s="44"/>
      <c r="AOT497" s="44"/>
      <c r="AOU497" s="44"/>
      <c r="AOV497" s="44"/>
      <c r="AOW497" s="44"/>
      <c r="AOX497" s="44"/>
      <c r="AOY497" s="44"/>
      <c r="AOZ497" s="44"/>
      <c r="APA497" s="44"/>
      <c r="APB497" s="44"/>
      <c r="APC497" s="44"/>
      <c r="APD497" s="44"/>
      <c r="APE497" s="44"/>
      <c r="APF497" s="44"/>
      <c r="APG497" s="44"/>
      <c r="APH497" s="44"/>
      <c r="API497" s="44"/>
      <c r="APJ497" s="44"/>
      <c r="APK497" s="44"/>
      <c r="APL497" s="44"/>
      <c r="APM497" s="44"/>
      <c r="APN497" s="44"/>
      <c r="APO497" s="44"/>
      <c r="APP497" s="44"/>
      <c r="APQ497" s="44"/>
      <c r="APR497" s="44"/>
      <c r="APS497" s="44"/>
      <c r="APT497" s="44"/>
      <c r="APU497" s="44"/>
      <c r="APV497" s="44"/>
      <c r="APW497" s="44"/>
      <c r="APX497" s="44"/>
      <c r="APY497" s="44"/>
      <c r="APZ497" s="44"/>
      <c r="AQA497" s="44"/>
      <c r="AQB497" s="44"/>
      <c r="AQC497" s="44"/>
      <c r="AQD497" s="44"/>
      <c r="AQE497" s="44"/>
      <c r="AQF497" s="44"/>
      <c r="AQG497" s="44"/>
      <c r="AQH497" s="44"/>
      <c r="AQI497" s="44"/>
      <c r="AQJ497" s="44"/>
      <c r="AQK497" s="44"/>
      <c r="AQL497" s="44"/>
      <c r="AQM497" s="44"/>
      <c r="AQN497" s="44"/>
      <c r="AQO497" s="44"/>
      <c r="AQP497" s="44"/>
      <c r="AQQ497" s="44"/>
      <c r="AQR497" s="44"/>
      <c r="AQS497" s="44"/>
      <c r="AQT497" s="44"/>
      <c r="AQU497" s="44"/>
      <c r="AQV497" s="44"/>
      <c r="AQW497" s="44"/>
      <c r="AQX497" s="44"/>
      <c r="AQY497" s="44"/>
      <c r="AQZ497" s="44"/>
      <c r="ARA497" s="44"/>
      <c r="ARB497" s="44"/>
      <c r="ARC497" s="44"/>
      <c r="ARD497" s="44"/>
      <c r="ARE497" s="44"/>
      <c r="ARF497" s="44"/>
      <c r="ARG497" s="44"/>
      <c r="ARH497" s="44"/>
      <c r="ARI497" s="44"/>
      <c r="ARJ497" s="44"/>
      <c r="ARK497" s="44"/>
      <c r="ARL497" s="44"/>
      <c r="ARM497" s="44"/>
      <c r="ARN497" s="44"/>
      <c r="ARO497" s="44"/>
      <c r="ARP497" s="44"/>
      <c r="ARQ497" s="44"/>
      <c r="ARR497" s="44"/>
      <c r="ARS497" s="44"/>
      <c r="ART497" s="44"/>
      <c r="ARU497" s="44"/>
      <c r="ARV497" s="44"/>
      <c r="ARW497" s="44"/>
      <c r="ARX497" s="44"/>
      <c r="ARY497" s="44"/>
      <c r="ARZ497" s="44"/>
      <c r="ASA497" s="44"/>
      <c r="ASB497" s="44"/>
      <c r="ASC497" s="44"/>
      <c r="ASD497" s="44"/>
      <c r="ASE497" s="44"/>
      <c r="ASF497" s="44"/>
      <c r="ASG497" s="44"/>
      <c r="ASH497" s="44"/>
      <c r="ASI497" s="44"/>
      <c r="ASJ497" s="44"/>
      <c r="ASK497" s="44"/>
      <c r="ASL497" s="44"/>
      <c r="ASM497" s="44"/>
      <c r="ASN497" s="44"/>
      <c r="ASO497" s="44"/>
      <c r="ASP497" s="44"/>
      <c r="ASQ497" s="44"/>
      <c r="ASR497" s="44"/>
      <c r="ASS497" s="44"/>
      <c r="AST497" s="44"/>
      <c r="ASU497" s="44"/>
      <c r="ASV497" s="44"/>
      <c r="ASW497" s="44"/>
      <c r="ASX497" s="44"/>
      <c r="ASY497" s="44"/>
      <c r="ASZ497" s="44"/>
      <c r="ATA497" s="44"/>
      <c r="ATB497" s="44"/>
      <c r="ATC497" s="44"/>
      <c r="ATD497" s="44"/>
      <c r="ATE497" s="44"/>
      <c r="ATF497" s="44"/>
      <c r="ATG497" s="44"/>
      <c r="ATH497" s="44"/>
      <c r="ATI497" s="44"/>
      <c r="ATJ497" s="44"/>
      <c r="ATK497" s="44"/>
      <c r="ATL497" s="44"/>
      <c r="ATM497" s="44"/>
      <c r="ATN497" s="44"/>
      <c r="ATO497" s="44"/>
      <c r="ATP497" s="44"/>
      <c r="ATQ497" s="44"/>
      <c r="ATR497" s="44"/>
      <c r="ATS497" s="44"/>
      <c r="ATT497" s="44"/>
      <c r="ATU497" s="44"/>
      <c r="ATV497" s="44"/>
      <c r="ATW497" s="44"/>
      <c r="ATX497" s="44"/>
      <c r="ATY497" s="44"/>
      <c r="ATZ497" s="44"/>
      <c r="AUA497" s="44"/>
      <c r="AUB497" s="44"/>
      <c r="AUC497" s="44"/>
      <c r="AUD497" s="44"/>
      <c r="AUE497" s="44"/>
      <c r="AUF497" s="44"/>
      <c r="AUG497" s="44"/>
      <c r="AUH497" s="44"/>
      <c r="AUI497" s="44"/>
      <c r="AUJ497" s="44"/>
      <c r="AUK497" s="44"/>
      <c r="AUL497" s="44"/>
      <c r="AUM497" s="44"/>
      <c r="AUN497" s="44"/>
      <c r="AUO497" s="44"/>
      <c r="AUP497" s="44"/>
      <c r="AUQ497" s="44"/>
      <c r="AUR497" s="44"/>
      <c r="AUS497" s="44"/>
      <c r="AUT497" s="44"/>
      <c r="AUU497" s="44"/>
      <c r="AUV497" s="44"/>
      <c r="AUW497" s="44"/>
      <c r="AUX497" s="44"/>
      <c r="AUY497" s="44"/>
      <c r="AUZ497" s="44"/>
      <c r="AVA497" s="44"/>
      <c r="AVB497" s="44"/>
      <c r="AVC497" s="44"/>
      <c r="AVD497" s="44"/>
      <c r="AVE497" s="44"/>
      <c r="AVF497" s="44"/>
      <c r="AVG497" s="44"/>
      <c r="AVH497" s="44"/>
      <c r="AVI497" s="44"/>
      <c r="AVJ497" s="44"/>
      <c r="AVK497" s="44"/>
      <c r="AVL497" s="44"/>
      <c r="AVM497" s="44"/>
      <c r="AVN497" s="44"/>
      <c r="AVO497" s="44"/>
      <c r="AVP497" s="44"/>
      <c r="AVQ497" s="44"/>
      <c r="AVR497" s="44"/>
      <c r="AVS497" s="44"/>
      <c r="AVT497" s="44"/>
      <c r="AVU497" s="44"/>
      <c r="AVV497" s="44"/>
      <c r="AVW497" s="44"/>
      <c r="AVX497" s="44"/>
      <c r="AVY497" s="44"/>
      <c r="AVZ497" s="44"/>
      <c r="AWA497" s="44"/>
      <c r="AWB497" s="44"/>
      <c r="AWC497" s="44"/>
      <c r="AWD497" s="44"/>
      <c r="AWE497" s="44"/>
      <c r="AWF497" s="44"/>
      <c r="AWG497" s="44"/>
      <c r="AWH497" s="44"/>
      <c r="AWI497" s="44"/>
      <c r="AWJ497" s="44"/>
      <c r="AWK497" s="44"/>
      <c r="AWL497" s="44"/>
      <c r="AWM497" s="44"/>
      <c r="AWN497" s="44"/>
      <c r="AWO497" s="44"/>
      <c r="AWP497" s="44"/>
      <c r="AWQ497" s="44"/>
      <c r="AWR497" s="44"/>
      <c r="AWS497" s="44"/>
      <c r="AWT497" s="44"/>
      <c r="AWU497" s="44"/>
      <c r="AWV497" s="44"/>
      <c r="AWW497" s="44"/>
      <c r="AWX497" s="44"/>
      <c r="AWY497" s="44"/>
      <c r="AWZ497" s="44"/>
      <c r="AXA497" s="44"/>
      <c r="AXB497" s="44"/>
      <c r="AXC497" s="44"/>
      <c r="AXD497" s="44"/>
      <c r="AXE497" s="44"/>
      <c r="AXF497" s="44"/>
      <c r="AXG497" s="44"/>
      <c r="AXH497" s="44"/>
      <c r="AXI497" s="44"/>
      <c r="AXJ497" s="44"/>
      <c r="AXK497" s="44"/>
      <c r="AXL497" s="44"/>
      <c r="AXM497" s="44"/>
      <c r="AXN497" s="44"/>
      <c r="AXO497" s="44"/>
      <c r="AXP497" s="44"/>
      <c r="AXQ497" s="44"/>
      <c r="AXR497" s="44"/>
      <c r="AXS497" s="44"/>
      <c r="AXT497" s="44"/>
      <c r="AXU497" s="44"/>
      <c r="AXV497" s="44"/>
      <c r="AXW497" s="44"/>
      <c r="AXX497" s="44"/>
      <c r="AXY497" s="44"/>
      <c r="AXZ497" s="44"/>
      <c r="AYA497" s="44"/>
      <c r="AYB497" s="44"/>
      <c r="AYC497" s="44"/>
      <c r="AYD497" s="44"/>
      <c r="AYE497" s="44"/>
      <c r="AYF497" s="44"/>
      <c r="AYG497" s="44"/>
      <c r="AYH497" s="44"/>
      <c r="AYI497" s="44"/>
      <c r="AYJ497" s="44"/>
      <c r="AYK497" s="44"/>
      <c r="AYL497" s="44"/>
      <c r="AYM497" s="44"/>
      <c r="AYN497" s="44"/>
      <c r="AYO497" s="44"/>
      <c r="AYP497" s="44"/>
      <c r="AYQ497" s="44"/>
      <c r="AYR497" s="44"/>
      <c r="AYS497" s="44"/>
      <c r="AYT497" s="44"/>
      <c r="AYU497" s="44"/>
      <c r="AYV497" s="44"/>
      <c r="AYW497" s="44"/>
      <c r="AYX497" s="44"/>
      <c r="AYY497" s="44"/>
      <c r="AYZ497" s="44"/>
      <c r="AZA497" s="44"/>
      <c r="AZB497" s="44"/>
      <c r="AZC497" s="44"/>
      <c r="AZD497" s="44"/>
      <c r="AZE497" s="44"/>
      <c r="AZF497" s="44"/>
      <c r="AZG497" s="44"/>
      <c r="AZH497" s="44"/>
      <c r="AZI497" s="44"/>
      <c r="AZJ497" s="44"/>
      <c r="AZK497" s="44"/>
      <c r="AZL497" s="44"/>
      <c r="AZM497" s="44"/>
      <c r="AZN497" s="44"/>
      <c r="AZO497" s="44"/>
      <c r="AZP497" s="44"/>
      <c r="AZQ497" s="44"/>
      <c r="AZR497" s="44"/>
      <c r="AZS497" s="44"/>
      <c r="AZT497" s="44"/>
      <c r="AZU497" s="44"/>
      <c r="AZV497" s="44"/>
      <c r="AZW497" s="44"/>
      <c r="AZX497" s="44"/>
      <c r="AZY497" s="44"/>
      <c r="AZZ497" s="44"/>
      <c r="BAA497" s="44"/>
      <c r="BAB497" s="44"/>
      <c r="BAC497" s="44"/>
      <c r="BAD497" s="44"/>
      <c r="BAE497" s="44"/>
      <c r="BAF497" s="44"/>
      <c r="BAG497" s="44"/>
      <c r="BAH497" s="44"/>
      <c r="BAI497" s="44"/>
      <c r="BAJ497" s="44"/>
      <c r="BAK497" s="44"/>
      <c r="BAL497" s="44"/>
      <c r="BAM497" s="44"/>
      <c r="BAN497" s="44"/>
      <c r="BAO497" s="44"/>
      <c r="BAP497" s="44"/>
      <c r="BAQ497" s="44"/>
      <c r="BAR497" s="44"/>
      <c r="BAS497" s="44"/>
      <c r="BAT497" s="44"/>
      <c r="BAU497" s="44"/>
      <c r="BAV497" s="44"/>
      <c r="BAW497" s="44"/>
      <c r="BAX497" s="44"/>
      <c r="BAY497" s="44"/>
      <c r="BAZ497" s="44"/>
      <c r="BBA497" s="44"/>
      <c r="BBB497" s="44"/>
      <c r="BBC497" s="44"/>
      <c r="BBD497" s="44"/>
      <c r="BBE497" s="44"/>
      <c r="BBF497" s="44"/>
      <c r="BBG497" s="44"/>
      <c r="BBH497" s="44"/>
      <c r="BBI497" s="44"/>
      <c r="BBJ497" s="44"/>
      <c r="BBK497" s="44"/>
      <c r="BBL497" s="44"/>
      <c r="BBM497" s="44"/>
      <c r="BBN497" s="44"/>
      <c r="BBO497" s="44"/>
      <c r="BBP497" s="44"/>
      <c r="BBQ497" s="44"/>
      <c r="BBR497" s="44"/>
      <c r="BBS497" s="44"/>
      <c r="BBT497" s="44"/>
      <c r="BBU497" s="44"/>
      <c r="BBV497" s="44"/>
      <c r="BBW497" s="44"/>
      <c r="BBX497" s="44"/>
      <c r="BBY497" s="44"/>
      <c r="BBZ497" s="44"/>
      <c r="BCA497" s="44"/>
      <c r="BCB497" s="44"/>
      <c r="BCC497" s="44"/>
      <c r="BCD497" s="44"/>
      <c r="BCE497" s="44"/>
      <c r="BCF497" s="44"/>
      <c r="BCG497" s="44"/>
      <c r="BCH497" s="44"/>
      <c r="BCI497" s="44"/>
      <c r="BCJ497" s="44"/>
      <c r="BCK497" s="44"/>
      <c r="BCL497" s="44"/>
      <c r="BCM497" s="44"/>
      <c r="BCN497" s="44"/>
      <c r="BCO497" s="44"/>
      <c r="BCP497" s="44"/>
      <c r="BCQ497" s="44"/>
      <c r="BCR497" s="44"/>
      <c r="BCS497" s="44"/>
      <c r="BCT497" s="44"/>
      <c r="BCU497" s="44"/>
      <c r="BCV497" s="44"/>
      <c r="BCW497" s="44"/>
      <c r="BCX497" s="44"/>
      <c r="BCY497" s="44"/>
      <c r="BCZ497" s="44"/>
      <c r="BDA497" s="44"/>
      <c r="BDB497" s="44"/>
      <c r="BDC497" s="44"/>
      <c r="BDD497" s="44"/>
      <c r="BDE497" s="44"/>
      <c r="BDF497" s="44"/>
      <c r="BDG497" s="44"/>
      <c r="BDH497" s="44"/>
      <c r="BDI497" s="44"/>
      <c r="BDJ497" s="44"/>
      <c r="BDK497" s="44"/>
      <c r="BDL497" s="44"/>
      <c r="BDM497" s="44"/>
      <c r="BDN497" s="44"/>
      <c r="BDO497" s="44"/>
      <c r="BDP497" s="44"/>
      <c r="BDQ497" s="44"/>
      <c r="BDR497" s="44"/>
      <c r="BDS497" s="44"/>
      <c r="BDT497" s="44"/>
      <c r="BDU497" s="44"/>
      <c r="BDV497" s="44"/>
      <c r="BDW497" s="44"/>
      <c r="BDX497" s="44"/>
      <c r="BDY497" s="44"/>
      <c r="BDZ497" s="44"/>
      <c r="BEA497" s="44"/>
      <c r="BEB497" s="44"/>
      <c r="BEC497" s="44"/>
      <c r="BED497" s="44"/>
      <c r="BEE497" s="44"/>
      <c r="BEF497" s="44"/>
      <c r="BEG497" s="44"/>
      <c r="BEH497" s="44"/>
      <c r="BEI497" s="44"/>
      <c r="BEJ497" s="44"/>
      <c r="BEK497" s="44"/>
      <c r="BEL497" s="44"/>
      <c r="BEM497" s="44"/>
      <c r="BEN497" s="44"/>
      <c r="BEO497" s="44"/>
      <c r="BEP497" s="44"/>
      <c r="BEQ497" s="44"/>
      <c r="BER497" s="44"/>
      <c r="BES497" s="44"/>
      <c r="BET497" s="44"/>
      <c r="BEU497" s="44"/>
      <c r="BEV497" s="44"/>
      <c r="BEW497" s="44"/>
      <c r="BEX497" s="44"/>
      <c r="BEY497" s="44"/>
      <c r="BEZ497" s="44"/>
      <c r="BFA497" s="44"/>
      <c r="BFB497" s="44"/>
      <c r="BFC497" s="44"/>
      <c r="BFD497" s="44"/>
      <c r="BFE497" s="44"/>
      <c r="BFF497" s="44"/>
      <c r="BFG497" s="44"/>
      <c r="BFH497" s="44"/>
      <c r="BFI497" s="44"/>
      <c r="BFJ497" s="44"/>
      <c r="BFK497" s="44"/>
      <c r="BFL497" s="44"/>
      <c r="BFM497" s="44"/>
      <c r="BFN497" s="44"/>
      <c r="BFO497" s="44"/>
      <c r="BFP497" s="44"/>
      <c r="BFQ497" s="44"/>
      <c r="BFR497" s="44"/>
      <c r="BFS497" s="44"/>
      <c r="BFT497" s="44"/>
      <c r="BFU497" s="44"/>
      <c r="BFV497" s="44"/>
      <c r="BFW497" s="44"/>
      <c r="BFX497" s="44"/>
      <c r="BFY497" s="44"/>
      <c r="BFZ497" s="44"/>
      <c r="BGA497" s="44"/>
      <c r="BGB497" s="44"/>
      <c r="BGC497" s="44"/>
      <c r="BGD497" s="44"/>
      <c r="BGE497" s="44"/>
      <c r="BGF497" s="44"/>
      <c r="BGG497" s="44"/>
      <c r="BGH497" s="44"/>
      <c r="BGI497" s="44"/>
      <c r="BGJ497" s="44"/>
      <c r="BGK497" s="44"/>
      <c r="BGL497" s="44"/>
      <c r="BGM497" s="44"/>
      <c r="BGN497" s="44"/>
      <c r="BGO497" s="44"/>
      <c r="BGP497" s="44"/>
      <c r="BGQ497" s="44"/>
      <c r="BGR497" s="44"/>
      <c r="BGS497" s="44"/>
      <c r="BGT497" s="44"/>
      <c r="BGU497" s="44"/>
      <c r="BGV497" s="44"/>
      <c r="BGW497" s="44"/>
      <c r="BGX497" s="44"/>
      <c r="BGY497" s="44"/>
      <c r="BGZ497" s="44"/>
      <c r="BHA497" s="44"/>
      <c r="BHB497" s="44"/>
      <c r="BHC497" s="44"/>
      <c r="BHD497" s="44"/>
      <c r="BHE497" s="44"/>
      <c r="BHF497" s="44"/>
      <c r="BHG497" s="44"/>
      <c r="BHH497" s="44"/>
      <c r="BHI497" s="44"/>
      <c r="BHJ497" s="44"/>
      <c r="BHK497" s="44"/>
      <c r="BHL497" s="44"/>
      <c r="BHM497" s="44"/>
      <c r="BHN497" s="44"/>
      <c r="BHO497" s="44"/>
      <c r="BHP497" s="44"/>
      <c r="BHQ497" s="44"/>
      <c r="BHR497" s="44"/>
      <c r="BHS497" s="44"/>
      <c r="BHT497" s="44"/>
      <c r="BHU497" s="44"/>
      <c r="BHV497" s="44"/>
      <c r="BHW497" s="44"/>
      <c r="BHX497" s="44"/>
      <c r="BHY497" s="44"/>
      <c r="BHZ497" s="44"/>
      <c r="BIA497" s="44"/>
      <c r="BIB497" s="44"/>
      <c r="BIC497" s="44"/>
      <c r="BID497" s="44"/>
      <c r="BIE497" s="44"/>
      <c r="BIF497" s="44"/>
      <c r="BIG497" s="44"/>
      <c r="BIH497" s="44"/>
      <c r="BII497" s="44"/>
      <c r="BIJ497" s="44"/>
      <c r="BIK497" s="44"/>
      <c r="BIL497" s="44"/>
      <c r="BIM497" s="44"/>
      <c r="BIN497" s="44"/>
      <c r="BIO497" s="44"/>
      <c r="BIP497" s="44"/>
      <c r="BIQ497" s="44"/>
      <c r="BIR497" s="44"/>
      <c r="BIS497" s="44"/>
      <c r="BIT497" s="44"/>
      <c r="BIU497" s="44"/>
      <c r="BIV497" s="44"/>
      <c r="BIW497" s="44"/>
      <c r="BIX497" s="44"/>
      <c r="BIY497" s="44"/>
      <c r="BIZ497" s="44"/>
      <c r="BJA497" s="44"/>
      <c r="BJB497" s="44"/>
      <c r="BJC497" s="44"/>
      <c r="BJD497" s="44"/>
      <c r="BJE497" s="44"/>
      <c r="BJF497" s="44"/>
      <c r="BJG497" s="44"/>
      <c r="BJH497" s="44"/>
      <c r="BJI497" s="44"/>
      <c r="BJJ497" s="44"/>
      <c r="BJK497" s="44"/>
      <c r="BJL497" s="44"/>
      <c r="BJM497" s="44"/>
      <c r="BJN497" s="44"/>
      <c r="BJO497" s="44"/>
      <c r="BJP497" s="44"/>
      <c r="BJQ497" s="44"/>
      <c r="BJR497" s="44"/>
      <c r="BJS497" s="44"/>
      <c r="BJT497" s="44"/>
      <c r="BJU497" s="44"/>
      <c r="BJV497" s="44"/>
      <c r="BJW497" s="44"/>
      <c r="BJX497" s="44"/>
      <c r="BJY497" s="44"/>
      <c r="BJZ497" s="44"/>
      <c r="BKA497" s="44"/>
      <c r="BKB497" s="44"/>
      <c r="BKC497" s="44"/>
      <c r="BKD497" s="44"/>
      <c r="BKE497" s="44"/>
      <c r="BKF497" s="44"/>
      <c r="BKG497" s="44"/>
      <c r="BKH497" s="44"/>
      <c r="BKI497" s="44"/>
      <c r="BKJ497" s="44"/>
      <c r="BKK497" s="44"/>
      <c r="BKL497" s="44"/>
      <c r="BKM497" s="44"/>
      <c r="BKN497" s="44"/>
      <c r="BKO497" s="44"/>
      <c r="BKP497" s="44"/>
      <c r="BKQ497" s="44"/>
      <c r="BKR497" s="44"/>
      <c r="BKS497" s="44"/>
      <c r="BKT497" s="44"/>
      <c r="BKU497" s="44"/>
      <c r="BKV497" s="44"/>
      <c r="BKW497" s="44"/>
      <c r="BKX497" s="44"/>
      <c r="BKY497" s="44"/>
      <c r="BKZ497" s="44"/>
      <c r="BLA497" s="44"/>
      <c r="BLB497" s="44"/>
      <c r="BLC497" s="44"/>
      <c r="BLD497" s="44"/>
      <c r="BLE497" s="44"/>
      <c r="BLF497" s="44"/>
      <c r="BLG497" s="44"/>
      <c r="BLH497" s="44"/>
      <c r="BLI497" s="44"/>
      <c r="BLJ497" s="44"/>
      <c r="BLK497" s="44"/>
      <c r="BLL497" s="44"/>
      <c r="BLM497" s="44"/>
      <c r="BLN497" s="44"/>
      <c r="BLO497" s="44"/>
      <c r="BLP497" s="44"/>
      <c r="BLQ497" s="44"/>
      <c r="BLR497" s="44"/>
      <c r="BLS497" s="44"/>
      <c r="BLT497" s="44"/>
      <c r="BLU497" s="44"/>
      <c r="BLV497" s="44"/>
      <c r="BLW497" s="44"/>
      <c r="BLX497" s="44"/>
      <c r="BLY497" s="44"/>
      <c r="BLZ497" s="44"/>
      <c r="BMA497" s="44"/>
      <c r="BMB497" s="44"/>
      <c r="BMC497" s="44"/>
      <c r="BMD497" s="44"/>
      <c r="BME497" s="44"/>
      <c r="BMF497" s="44"/>
      <c r="BMG497" s="44"/>
      <c r="BMH497" s="44"/>
      <c r="BMI497" s="44"/>
      <c r="BMJ497" s="44"/>
      <c r="BMK497" s="44"/>
      <c r="BML497" s="44"/>
      <c r="BMM497" s="44"/>
      <c r="BMN497" s="44"/>
      <c r="BMO497" s="44"/>
      <c r="BMP497" s="44"/>
      <c r="BMQ497" s="44"/>
      <c r="BMR497" s="44"/>
      <c r="BMS497" s="44"/>
      <c r="BMT497" s="44"/>
      <c r="BMU497" s="44"/>
      <c r="BMV497" s="44"/>
      <c r="BMW497" s="44"/>
      <c r="BMX497" s="44"/>
      <c r="BMY497" s="44"/>
      <c r="BMZ497" s="44"/>
      <c r="BNA497" s="44"/>
      <c r="BNB497" s="44"/>
      <c r="BNC497" s="44"/>
      <c r="BND497" s="44"/>
      <c r="BNE497" s="44"/>
      <c r="BNF497" s="44"/>
      <c r="BNG497" s="44"/>
      <c r="BNH497" s="44"/>
      <c r="BNI497" s="44"/>
      <c r="BNJ497" s="44"/>
      <c r="BNK497" s="44"/>
      <c r="BNL497" s="44"/>
      <c r="BNM497" s="44"/>
      <c r="BNN497" s="44"/>
      <c r="BNO497" s="44"/>
      <c r="BNP497" s="44"/>
      <c r="BNQ497" s="44"/>
      <c r="BNR497" s="44"/>
      <c r="BNS497" s="44"/>
      <c r="BNT497" s="44"/>
      <c r="BNU497" s="44"/>
      <c r="BNV497" s="44"/>
      <c r="BNW497" s="44"/>
      <c r="BNX497" s="44"/>
      <c r="BNY497" s="44"/>
      <c r="BNZ497" s="44"/>
      <c r="BOA497" s="44"/>
      <c r="BOB497" s="44"/>
      <c r="BOC497" s="44"/>
      <c r="BOD497" s="44"/>
      <c r="BOE497" s="44"/>
      <c r="BOF497" s="44"/>
      <c r="BOG497" s="44"/>
      <c r="BOH497" s="44"/>
      <c r="BOI497" s="44"/>
      <c r="BOJ497" s="44"/>
      <c r="BOK497" s="44"/>
      <c r="BOL497" s="44"/>
      <c r="BOM497" s="44"/>
      <c r="BON497" s="44"/>
      <c r="BOO497" s="44"/>
      <c r="BOP497" s="44"/>
      <c r="BOQ497" s="44"/>
      <c r="BOR497" s="44"/>
      <c r="BOS497" s="44"/>
      <c r="BOT497" s="44"/>
      <c r="BOU497" s="44"/>
      <c r="BOV497" s="44"/>
      <c r="BOW497" s="44"/>
      <c r="BOX497" s="44"/>
      <c r="BOY497" s="44"/>
      <c r="BOZ497" s="44"/>
      <c r="BPA497" s="44"/>
      <c r="BPB497" s="44"/>
      <c r="BPC497" s="44"/>
      <c r="BPD497" s="44"/>
      <c r="BPE497" s="44"/>
      <c r="BPF497" s="44"/>
      <c r="BPG497" s="44"/>
      <c r="BPH497" s="44"/>
      <c r="BPI497" s="44"/>
      <c r="BPJ497" s="44"/>
      <c r="BPK497" s="44"/>
      <c r="BPL497" s="44"/>
      <c r="BPM497" s="44"/>
      <c r="BPN497" s="44"/>
      <c r="BPO497" s="44"/>
      <c r="BPP497" s="44"/>
      <c r="BPQ497" s="44"/>
      <c r="BPR497" s="44"/>
      <c r="BPS497" s="44"/>
      <c r="BPT497" s="44"/>
      <c r="BPU497" s="44"/>
      <c r="BPV497" s="44"/>
      <c r="BPW497" s="44"/>
      <c r="BPX497" s="44"/>
      <c r="BPY497" s="44"/>
      <c r="BPZ497" s="44"/>
      <c r="BQA497" s="44"/>
      <c r="BQB497" s="44"/>
      <c r="BQC497" s="44"/>
      <c r="BQD497" s="44"/>
      <c r="BQE497" s="44"/>
      <c r="BQF497" s="44"/>
      <c r="BQG497" s="44"/>
      <c r="BQH497" s="44"/>
      <c r="BQI497" s="44"/>
      <c r="BQJ497" s="44"/>
      <c r="BQK497" s="44"/>
      <c r="BQL497" s="44"/>
      <c r="BQM497" s="44"/>
      <c r="BQN497" s="44"/>
      <c r="BQO497" s="44"/>
      <c r="BQP497" s="44"/>
      <c r="BQQ497" s="44"/>
      <c r="BQR497" s="44"/>
      <c r="BQS497" s="44"/>
      <c r="BQT497" s="44"/>
      <c r="BQU497" s="44"/>
      <c r="BQV497" s="44"/>
      <c r="BQW497" s="44"/>
      <c r="BQX497" s="44"/>
      <c r="BQY497" s="44"/>
      <c r="BQZ497" s="44"/>
      <c r="BRA497" s="44"/>
      <c r="BRB497" s="44"/>
      <c r="BRC497" s="44"/>
      <c r="BRD497" s="44"/>
      <c r="BRE497" s="44"/>
      <c r="BRF497" s="44"/>
      <c r="BRG497" s="44"/>
      <c r="BRH497" s="44"/>
      <c r="BRI497" s="44"/>
      <c r="BRJ497" s="44"/>
      <c r="BRK497" s="44"/>
      <c r="BRL497" s="44"/>
      <c r="BRM497" s="44"/>
      <c r="BRN497" s="44"/>
      <c r="BRO497" s="44"/>
      <c r="BRP497" s="44"/>
      <c r="BRQ497" s="44"/>
      <c r="BRR497" s="44"/>
      <c r="BRS497" s="44"/>
      <c r="BRT497" s="44"/>
      <c r="BRU497" s="44"/>
      <c r="BRV497" s="44"/>
      <c r="BRW497" s="44"/>
      <c r="BRX497" s="44"/>
      <c r="BRY497" s="44"/>
      <c r="BRZ497" s="44"/>
    </row>
    <row r="498" spans="1:1846" s="45" customFormat="1" x14ac:dyDescent="0.3">
      <c r="A498" s="812"/>
      <c r="B498" s="812"/>
      <c r="C498" s="793"/>
      <c r="D498" s="793"/>
      <c r="E498" s="542" t="s">
        <v>685</v>
      </c>
      <c r="F498" s="829"/>
      <c r="G498" s="804"/>
      <c r="H498" s="817"/>
      <c r="I498" s="816"/>
      <c r="J498" s="816"/>
      <c r="K498" s="816"/>
      <c r="L498" s="768"/>
      <c r="M498" s="833"/>
      <c r="N498" s="887"/>
      <c r="O498" s="887"/>
      <c r="P498" s="887"/>
      <c r="Q498" s="839"/>
      <c r="R498" s="837"/>
      <c r="S498" s="816"/>
      <c r="T498" s="816"/>
      <c r="U498" s="816"/>
      <c r="V498" s="828"/>
      <c r="W498" s="930"/>
      <c r="X498" s="793"/>
      <c r="Y498" s="793"/>
      <c r="Z498" s="944"/>
      <c r="AA498" s="897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  <c r="CT498" s="44"/>
      <c r="CU498" s="44"/>
      <c r="CV498" s="44"/>
      <c r="CW498" s="44"/>
      <c r="CX498" s="44"/>
      <c r="CY498" s="44"/>
      <c r="CZ498" s="44"/>
      <c r="DA498" s="44"/>
      <c r="DB498" s="44"/>
      <c r="DC498" s="44"/>
      <c r="DD498" s="44"/>
      <c r="DE498" s="44"/>
      <c r="DF498" s="44"/>
      <c r="DG498" s="44"/>
      <c r="DH498" s="44"/>
      <c r="DI498" s="44"/>
      <c r="DJ498" s="44"/>
      <c r="DK498" s="44"/>
      <c r="DL498" s="44"/>
      <c r="DM498" s="44"/>
      <c r="DN498" s="44"/>
      <c r="DO498" s="44"/>
      <c r="DP498" s="44"/>
      <c r="DQ498" s="44"/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4"/>
      <c r="EG498" s="44"/>
      <c r="EH498" s="44"/>
      <c r="EI498" s="44"/>
      <c r="EJ498" s="44"/>
      <c r="EK498" s="44"/>
      <c r="EL498" s="44"/>
      <c r="EM498" s="44"/>
      <c r="EN498" s="44"/>
      <c r="EO498" s="44"/>
      <c r="EP498" s="44"/>
      <c r="EQ498" s="44"/>
      <c r="ER498" s="44"/>
      <c r="ES498" s="44"/>
      <c r="ET498" s="44"/>
      <c r="EU498" s="44"/>
      <c r="EV498" s="44"/>
      <c r="EW498" s="44"/>
      <c r="EX498" s="44"/>
      <c r="EY498" s="44"/>
      <c r="EZ498" s="44"/>
      <c r="FA498" s="44"/>
      <c r="FB498" s="44"/>
      <c r="FC498" s="44"/>
      <c r="FD498" s="44"/>
      <c r="FE498" s="44"/>
      <c r="FF498" s="44"/>
      <c r="FG498" s="44"/>
      <c r="FH498" s="44"/>
      <c r="FI498" s="44"/>
      <c r="FJ498" s="44"/>
      <c r="FK498" s="44"/>
      <c r="FL498" s="44"/>
      <c r="FM498" s="44"/>
      <c r="FN498" s="44"/>
      <c r="FO498" s="44"/>
      <c r="FP498" s="44"/>
      <c r="FQ498" s="44"/>
      <c r="FR498" s="44"/>
      <c r="FS498" s="44"/>
      <c r="FT498" s="44"/>
      <c r="FU498" s="44"/>
      <c r="FV498" s="44"/>
      <c r="FW498" s="44"/>
      <c r="FX498" s="44"/>
      <c r="FY498" s="44"/>
      <c r="FZ498" s="44"/>
      <c r="GA498" s="44"/>
      <c r="GB498" s="44"/>
      <c r="GC498" s="44"/>
      <c r="GD498" s="44"/>
      <c r="GE498" s="44"/>
      <c r="GF498" s="44"/>
      <c r="GG498" s="44"/>
      <c r="GH498" s="44"/>
      <c r="GI498" s="44"/>
      <c r="GJ498" s="44"/>
      <c r="GK498" s="44"/>
      <c r="GL498" s="44"/>
      <c r="GM498" s="44"/>
      <c r="GN498" s="44"/>
      <c r="GO498" s="44"/>
      <c r="GP498" s="44"/>
      <c r="GQ498" s="44"/>
      <c r="GR498" s="44"/>
      <c r="GS498" s="44"/>
      <c r="GT498" s="44"/>
      <c r="GU498" s="44"/>
      <c r="GV498" s="44"/>
      <c r="GW498" s="44"/>
      <c r="GX498" s="44"/>
      <c r="GY498" s="44"/>
      <c r="GZ498" s="44"/>
      <c r="HA498" s="44"/>
      <c r="HB498" s="44"/>
      <c r="HC498" s="44"/>
      <c r="HD498" s="44"/>
      <c r="HE498" s="44"/>
      <c r="HF498" s="44"/>
      <c r="HG498" s="44"/>
      <c r="HH498" s="44"/>
      <c r="HI498" s="44"/>
      <c r="HJ498" s="44"/>
      <c r="HK498" s="44"/>
      <c r="HL498" s="44"/>
      <c r="HM498" s="44"/>
      <c r="HN498" s="44"/>
      <c r="HO498" s="44"/>
      <c r="HP498" s="44"/>
      <c r="HQ498" s="44"/>
      <c r="HR498" s="44"/>
      <c r="HS498" s="44"/>
      <c r="HT498" s="44"/>
      <c r="HU498" s="44"/>
      <c r="HV498" s="44"/>
      <c r="HW498" s="44"/>
      <c r="HX498" s="44"/>
      <c r="HY498" s="44"/>
      <c r="HZ498" s="44"/>
      <c r="IA498" s="44"/>
      <c r="IB498" s="44"/>
      <c r="IC498" s="44"/>
      <c r="ID498" s="44"/>
      <c r="IE498" s="44"/>
      <c r="IF498" s="44"/>
      <c r="IG498" s="44"/>
      <c r="IH498" s="44"/>
      <c r="II498" s="44"/>
      <c r="IJ498" s="44"/>
      <c r="IK498" s="44"/>
      <c r="IL498" s="44"/>
      <c r="IM498" s="44"/>
      <c r="IN498" s="44"/>
      <c r="IO498" s="44"/>
      <c r="IP498" s="44"/>
      <c r="IQ498" s="44"/>
      <c r="IR498" s="44"/>
      <c r="IS498" s="44"/>
      <c r="IT498" s="44"/>
      <c r="IU498" s="44"/>
      <c r="IV498" s="44"/>
      <c r="IW498" s="44"/>
      <c r="IX498" s="44"/>
      <c r="IY498" s="44"/>
      <c r="IZ498" s="44"/>
      <c r="JA498" s="44"/>
      <c r="JB498" s="44"/>
      <c r="JC498" s="44"/>
      <c r="JD498" s="44"/>
      <c r="JE498" s="44"/>
      <c r="JF498" s="44"/>
      <c r="JG498" s="44"/>
      <c r="JH498" s="44"/>
      <c r="JI498" s="44"/>
      <c r="JJ498" s="44"/>
      <c r="JK498" s="44"/>
      <c r="JL498" s="44"/>
      <c r="JM498" s="44"/>
      <c r="JN498" s="44"/>
      <c r="JO498" s="44"/>
      <c r="JP498" s="44"/>
      <c r="JQ498" s="44"/>
      <c r="JR498" s="44"/>
      <c r="JS498" s="44"/>
      <c r="JT498" s="44"/>
      <c r="JU498" s="44"/>
      <c r="JV498" s="44"/>
      <c r="JW498" s="44"/>
      <c r="JX498" s="44"/>
      <c r="JY498" s="44"/>
      <c r="JZ498" s="44"/>
      <c r="KA498" s="44"/>
      <c r="KB498" s="44"/>
      <c r="KC498" s="44"/>
      <c r="KD498" s="44"/>
      <c r="KE498" s="44"/>
      <c r="KF498" s="44"/>
      <c r="KG498" s="44"/>
      <c r="KH498" s="44"/>
      <c r="KI498" s="44"/>
      <c r="KJ498" s="44"/>
      <c r="KK498" s="44"/>
      <c r="KL498" s="44"/>
      <c r="KM498" s="44"/>
      <c r="KN498" s="44"/>
      <c r="KO498" s="44"/>
      <c r="KP498" s="44"/>
      <c r="KQ498" s="44"/>
      <c r="KR498" s="44"/>
      <c r="KS498" s="44"/>
      <c r="KT498" s="44"/>
      <c r="KU498" s="44"/>
      <c r="KV498" s="44"/>
      <c r="KW498" s="44"/>
      <c r="KX498" s="44"/>
      <c r="KY498" s="44"/>
      <c r="KZ498" s="44"/>
      <c r="LA498" s="44"/>
      <c r="LB498" s="44"/>
      <c r="LC498" s="44"/>
      <c r="LD498" s="44"/>
      <c r="LE498" s="44"/>
      <c r="LF498" s="44"/>
      <c r="LG498" s="44"/>
      <c r="LH498" s="44"/>
      <c r="LI498" s="44"/>
      <c r="LJ498" s="44"/>
      <c r="LK498" s="44"/>
      <c r="LL498" s="44"/>
      <c r="LM498" s="44"/>
      <c r="LN498" s="44"/>
      <c r="LO498" s="44"/>
      <c r="LP498" s="44"/>
      <c r="LQ498" s="44"/>
      <c r="LR498" s="44"/>
      <c r="LS498" s="44"/>
      <c r="LT498" s="44"/>
      <c r="LU498" s="44"/>
      <c r="LV498" s="44"/>
      <c r="LW498" s="44"/>
      <c r="LX498" s="44"/>
      <c r="LY498" s="44"/>
      <c r="LZ498" s="44"/>
      <c r="MA498" s="44"/>
      <c r="MB498" s="44"/>
      <c r="MC498" s="44"/>
      <c r="MD498" s="44"/>
      <c r="ME498" s="44"/>
      <c r="MF498" s="44"/>
      <c r="MG498" s="44"/>
      <c r="MH498" s="44"/>
      <c r="MI498" s="44"/>
      <c r="MJ498" s="44"/>
      <c r="MK498" s="44"/>
      <c r="ML498" s="44"/>
      <c r="MM498" s="44"/>
      <c r="MN498" s="44"/>
      <c r="MO498" s="44"/>
      <c r="MP498" s="44"/>
      <c r="MQ498" s="44"/>
      <c r="MR498" s="44"/>
      <c r="MS498" s="44"/>
      <c r="MT498" s="44"/>
      <c r="MU498" s="44"/>
      <c r="MV498" s="44"/>
      <c r="MW498" s="44"/>
      <c r="MX498" s="44"/>
      <c r="MY498" s="44"/>
      <c r="MZ498" s="44"/>
      <c r="NA498" s="44"/>
      <c r="NB498" s="44"/>
      <c r="NC498" s="44"/>
      <c r="ND498" s="44"/>
      <c r="NE498" s="44"/>
      <c r="NF498" s="44"/>
      <c r="NG498" s="44"/>
      <c r="NH498" s="44"/>
      <c r="NI498" s="44"/>
      <c r="NJ498" s="44"/>
      <c r="NK498" s="44"/>
      <c r="NL498" s="44"/>
      <c r="NM498" s="44"/>
      <c r="NN498" s="44"/>
      <c r="NO498" s="44"/>
      <c r="NP498" s="44"/>
      <c r="NQ498" s="44"/>
      <c r="NR498" s="44"/>
      <c r="NS498" s="44"/>
      <c r="NT498" s="44"/>
      <c r="NU498" s="44"/>
      <c r="NV498" s="44"/>
      <c r="NW498" s="44"/>
      <c r="NX498" s="44"/>
      <c r="NY498" s="44"/>
      <c r="NZ498" s="44"/>
      <c r="OA498" s="44"/>
      <c r="OB498" s="44"/>
      <c r="OC498" s="44"/>
      <c r="OD498" s="44"/>
      <c r="OE498" s="44"/>
      <c r="OF498" s="44"/>
      <c r="OG498" s="44"/>
      <c r="OH498" s="44"/>
      <c r="OI498" s="44"/>
      <c r="OJ498" s="44"/>
      <c r="OK498" s="44"/>
      <c r="OL498" s="44"/>
      <c r="OM498" s="44"/>
      <c r="ON498" s="44"/>
      <c r="OO498" s="44"/>
      <c r="OP498" s="44"/>
      <c r="OQ498" s="44"/>
      <c r="OR498" s="44"/>
      <c r="OS498" s="44"/>
      <c r="OT498" s="44"/>
      <c r="OU498" s="44"/>
      <c r="OV498" s="44"/>
      <c r="OW498" s="44"/>
      <c r="OX498" s="44"/>
      <c r="OY498" s="44"/>
      <c r="OZ498" s="44"/>
      <c r="PA498" s="44"/>
      <c r="PB498" s="44"/>
      <c r="PC498" s="44"/>
      <c r="PD498" s="44"/>
      <c r="PE498" s="44"/>
      <c r="PF498" s="44"/>
      <c r="PG498" s="44"/>
      <c r="PH498" s="44"/>
      <c r="PI498" s="44"/>
      <c r="PJ498" s="44"/>
      <c r="PK498" s="44"/>
      <c r="PL498" s="44"/>
      <c r="PM498" s="44"/>
      <c r="PN498" s="44"/>
      <c r="PO498" s="44"/>
      <c r="PP498" s="44"/>
      <c r="PQ498" s="44"/>
      <c r="PR498" s="44"/>
      <c r="PS498" s="44"/>
      <c r="PT498" s="44"/>
      <c r="PU498" s="44"/>
      <c r="PV498" s="44"/>
      <c r="PW498" s="44"/>
      <c r="PX498" s="44"/>
      <c r="PY498" s="44"/>
      <c r="PZ498" s="44"/>
      <c r="QA498" s="44"/>
      <c r="QB498" s="44"/>
      <c r="QC498" s="44"/>
      <c r="QD498" s="44"/>
      <c r="QE498" s="44"/>
      <c r="QF498" s="44"/>
      <c r="QG498" s="44"/>
      <c r="QH498" s="44"/>
      <c r="QI498" s="44"/>
      <c r="QJ498" s="44"/>
      <c r="QK498" s="44"/>
      <c r="QL498" s="44"/>
      <c r="QM498" s="44"/>
      <c r="QN498" s="44"/>
      <c r="QO498" s="44"/>
      <c r="QP498" s="44"/>
      <c r="QQ498" s="44"/>
      <c r="QR498" s="44"/>
      <c r="QS498" s="44"/>
      <c r="QT498" s="44"/>
      <c r="QU498" s="44"/>
      <c r="QV498" s="44"/>
      <c r="QW498" s="44"/>
      <c r="QX498" s="44"/>
      <c r="QY498" s="44"/>
      <c r="QZ498" s="44"/>
      <c r="RA498" s="44"/>
      <c r="RB498" s="44"/>
      <c r="RC498" s="44"/>
      <c r="RD498" s="44"/>
      <c r="RE498" s="44"/>
      <c r="RF498" s="44"/>
      <c r="RG498" s="44"/>
      <c r="RH498" s="44"/>
      <c r="RI498" s="44"/>
      <c r="RJ498" s="44"/>
      <c r="RK498" s="44"/>
      <c r="RL498" s="44"/>
      <c r="RM498" s="44"/>
      <c r="RN498" s="44"/>
      <c r="RO498" s="44"/>
      <c r="RP498" s="44"/>
      <c r="RQ498" s="44"/>
      <c r="RR498" s="44"/>
      <c r="RS498" s="44"/>
      <c r="RT498" s="44"/>
      <c r="RU498" s="44"/>
      <c r="RV498" s="44"/>
      <c r="RW498" s="44"/>
      <c r="RX498" s="44"/>
      <c r="RY498" s="44"/>
      <c r="RZ498" s="44"/>
      <c r="SA498" s="44"/>
      <c r="SB498" s="44"/>
      <c r="SC498" s="44"/>
      <c r="SD498" s="44"/>
      <c r="SE498" s="44"/>
      <c r="SF498" s="44"/>
      <c r="SG498" s="44"/>
      <c r="SH498" s="44"/>
      <c r="SI498" s="44"/>
      <c r="SJ498" s="44"/>
      <c r="SK498" s="44"/>
      <c r="SL498" s="44"/>
      <c r="SM498" s="44"/>
      <c r="SN498" s="44"/>
      <c r="SO498" s="44"/>
      <c r="SP498" s="44"/>
      <c r="SQ498" s="44"/>
      <c r="SR498" s="44"/>
      <c r="SS498" s="44"/>
      <c r="ST498" s="44"/>
      <c r="SU498" s="44"/>
      <c r="SV498" s="44"/>
      <c r="SW498" s="44"/>
      <c r="SX498" s="44"/>
      <c r="SY498" s="44"/>
      <c r="SZ498" s="44"/>
      <c r="TA498" s="44"/>
      <c r="TB498" s="44"/>
      <c r="TC498" s="44"/>
      <c r="TD498" s="44"/>
      <c r="TE498" s="44"/>
      <c r="TF498" s="44"/>
      <c r="TG498" s="44"/>
      <c r="TH498" s="44"/>
      <c r="TI498" s="44"/>
      <c r="TJ498" s="44"/>
      <c r="TK498" s="44"/>
      <c r="TL498" s="44"/>
      <c r="TM498" s="44"/>
      <c r="TN498" s="44"/>
      <c r="TO498" s="44"/>
      <c r="TP498" s="44"/>
      <c r="TQ498" s="44"/>
      <c r="TR498" s="44"/>
      <c r="TS498" s="44"/>
      <c r="TT498" s="44"/>
      <c r="TU498" s="44"/>
      <c r="TV498" s="44"/>
      <c r="TW498" s="44"/>
      <c r="TX498" s="44"/>
      <c r="TY498" s="44"/>
      <c r="TZ498" s="44"/>
      <c r="UA498" s="44"/>
      <c r="UB498" s="44"/>
      <c r="UC498" s="44"/>
      <c r="UD498" s="44"/>
      <c r="UE498" s="44"/>
      <c r="UF498" s="44"/>
      <c r="UG498" s="44"/>
      <c r="UH498" s="44"/>
      <c r="UI498" s="44"/>
      <c r="UJ498" s="44"/>
      <c r="UK498" s="44"/>
      <c r="UL498" s="44"/>
      <c r="UM498" s="44"/>
      <c r="UN498" s="44"/>
      <c r="UO498" s="44"/>
      <c r="UP498" s="44"/>
      <c r="UQ498" s="44"/>
      <c r="UR498" s="44"/>
      <c r="US498" s="44"/>
      <c r="UT498" s="44"/>
      <c r="UU498" s="44"/>
      <c r="UV498" s="44"/>
      <c r="UW498" s="44"/>
      <c r="UX498" s="44"/>
      <c r="UY498" s="44"/>
      <c r="UZ498" s="44"/>
      <c r="VA498" s="44"/>
      <c r="VB498" s="44"/>
      <c r="VC498" s="44"/>
      <c r="VD498" s="44"/>
      <c r="VE498" s="44"/>
      <c r="VF498" s="44"/>
      <c r="VG498" s="44"/>
      <c r="VH498" s="44"/>
      <c r="VI498" s="44"/>
      <c r="VJ498" s="44"/>
      <c r="VK498" s="44"/>
      <c r="VL498" s="44"/>
      <c r="VM498" s="44"/>
      <c r="VN498" s="44"/>
      <c r="VO498" s="44"/>
      <c r="VP498" s="44"/>
      <c r="VQ498" s="44"/>
      <c r="VR498" s="44"/>
      <c r="VS498" s="44"/>
      <c r="VT498" s="44"/>
      <c r="VU498" s="44"/>
      <c r="VV498" s="44"/>
      <c r="VW498" s="44"/>
      <c r="VX498" s="44"/>
      <c r="VY498" s="44"/>
      <c r="VZ498" s="44"/>
      <c r="WA498" s="44"/>
      <c r="WB498" s="44"/>
      <c r="WC498" s="44"/>
      <c r="WD498" s="44"/>
      <c r="WE498" s="44"/>
      <c r="WF498" s="44"/>
      <c r="WG498" s="44"/>
      <c r="WH498" s="44"/>
      <c r="WI498" s="44"/>
      <c r="WJ498" s="44"/>
      <c r="WK498" s="44"/>
      <c r="WL498" s="44"/>
      <c r="WM498" s="44"/>
      <c r="WN498" s="44"/>
      <c r="WO498" s="44"/>
      <c r="WP498" s="44"/>
      <c r="WQ498" s="44"/>
      <c r="WR498" s="44"/>
      <c r="WS498" s="44"/>
      <c r="WT498" s="44"/>
      <c r="WU498" s="44"/>
      <c r="WV498" s="44"/>
      <c r="WW498" s="44"/>
      <c r="WX498" s="44"/>
      <c r="WY498" s="44"/>
      <c r="WZ498" s="44"/>
      <c r="XA498" s="44"/>
      <c r="XB498" s="44"/>
      <c r="XC498" s="44"/>
      <c r="XD498" s="44"/>
      <c r="XE498" s="44"/>
      <c r="XF498" s="44"/>
      <c r="XG498" s="44"/>
      <c r="XH498" s="44"/>
      <c r="XI498" s="44"/>
      <c r="XJ498" s="44"/>
      <c r="XK498" s="44"/>
      <c r="XL498" s="44"/>
      <c r="XM498" s="44"/>
      <c r="XN498" s="44"/>
      <c r="XO498" s="44"/>
      <c r="XP498" s="44"/>
      <c r="XQ498" s="44"/>
      <c r="XR498" s="44"/>
      <c r="XS498" s="44"/>
      <c r="XT498" s="44"/>
      <c r="XU498" s="44"/>
      <c r="XV498" s="44"/>
      <c r="XW498" s="44"/>
      <c r="XX498" s="44"/>
      <c r="XY498" s="44"/>
      <c r="XZ498" s="44"/>
      <c r="YA498" s="44"/>
      <c r="YB498" s="44"/>
      <c r="YC498" s="44"/>
      <c r="YD498" s="44"/>
      <c r="YE498" s="44"/>
      <c r="YF498" s="44"/>
      <c r="YG498" s="44"/>
      <c r="YH498" s="44"/>
      <c r="YI498" s="44"/>
      <c r="YJ498" s="44"/>
      <c r="YK498" s="44"/>
      <c r="YL498" s="44"/>
      <c r="YM498" s="44"/>
      <c r="YN498" s="44"/>
      <c r="YO498" s="44"/>
      <c r="YP498" s="44"/>
      <c r="YQ498" s="44"/>
      <c r="YR498" s="44"/>
      <c r="YS498" s="44"/>
      <c r="YT498" s="44"/>
      <c r="YU498" s="44"/>
      <c r="YV498" s="44"/>
      <c r="YW498" s="44"/>
      <c r="YX498" s="44"/>
      <c r="YY498" s="44"/>
      <c r="YZ498" s="44"/>
      <c r="ZA498" s="44"/>
      <c r="ZB498" s="44"/>
      <c r="ZC498" s="44"/>
      <c r="ZD498" s="44"/>
      <c r="ZE498" s="44"/>
      <c r="ZF498" s="44"/>
      <c r="ZG498" s="44"/>
      <c r="ZH498" s="44"/>
      <c r="ZI498" s="44"/>
      <c r="ZJ498" s="44"/>
      <c r="ZK498" s="44"/>
      <c r="ZL498" s="44"/>
      <c r="ZM498" s="44"/>
      <c r="ZN498" s="44"/>
      <c r="ZO498" s="44"/>
      <c r="ZP498" s="44"/>
      <c r="ZQ498" s="44"/>
      <c r="ZR498" s="44"/>
      <c r="ZS498" s="44"/>
      <c r="ZT498" s="44"/>
      <c r="ZU498" s="44"/>
      <c r="ZV498" s="44"/>
      <c r="ZW498" s="44"/>
      <c r="ZX498" s="44"/>
      <c r="ZY498" s="44"/>
      <c r="ZZ498" s="44"/>
      <c r="AAA498" s="44"/>
      <c r="AAB498" s="44"/>
      <c r="AAC498" s="44"/>
      <c r="AAD498" s="44"/>
      <c r="AAE498" s="44"/>
      <c r="AAF498" s="44"/>
      <c r="AAG498" s="44"/>
      <c r="AAH498" s="44"/>
      <c r="AAI498" s="44"/>
      <c r="AAJ498" s="44"/>
      <c r="AAK498" s="44"/>
      <c r="AAL498" s="44"/>
      <c r="AAM498" s="44"/>
      <c r="AAN498" s="44"/>
      <c r="AAO498" s="44"/>
      <c r="AAP498" s="44"/>
      <c r="AAQ498" s="44"/>
      <c r="AAR498" s="44"/>
      <c r="AAS498" s="44"/>
      <c r="AAT498" s="44"/>
      <c r="AAU498" s="44"/>
      <c r="AAV498" s="44"/>
      <c r="AAW498" s="44"/>
      <c r="AAX498" s="44"/>
      <c r="AAY498" s="44"/>
      <c r="AAZ498" s="44"/>
      <c r="ABA498" s="44"/>
      <c r="ABB498" s="44"/>
      <c r="ABC498" s="44"/>
      <c r="ABD498" s="44"/>
      <c r="ABE498" s="44"/>
      <c r="ABF498" s="44"/>
      <c r="ABG498" s="44"/>
      <c r="ABH498" s="44"/>
      <c r="ABI498" s="44"/>
      <c r="ABJ498" s="44"/>
      <c r="ABK498" s="44"/>
      <c r="ABL498" s="44"/>
      <c r="ABM498" s="44"/>
      <c r="ABN498" s="44"/>
      <c r="ABO498" s="44"/>
      <c r="ABP498" s="44"/>
      <c r="ABQ498" s="44"/>
      <c r="ABR498" s="44"/>
      <c r="ABS498" s="44"/>
      <c r="ABT498" s="44"/>
      <c r="ABU498" s="44"/>
      <c r="ABV498" s="44"/>
      <c r="ABW498" s="44"/>
      <c r="ABX498" s="44"/>
      <c r="ABY498" s="44"/>
      <c r="ABZ498" s="44"/>
      <c r="ACA498" s="44"/>
      <c r="ACB498" s="44"/>
      <c r="ACC498" s="44"/>
      <c r="ACD498" s="44"/>
      <c r="ACE498" s="44"/>
      <c r="ACF498" s="44"/>
      <c r="ACG498" s="44"/>
      <c r="ACH498" s="44"/>
      <c r="ACI498" s="44"/>
      <c r="ACJ498" s="44"/>
      <c r="ACK498" s="44"/>
      <c r="ACL498" s="44"/>
      <c r="ACM498" s="44"/>
      <c r="ACN498" s="44"/>
      <c r="ACO498" s="44"/>
      <c r="ACP498" s="44"/>
      <c r="ACQ498" s="44"/>
      <c r="ACR498" s="44"/>
      <c r="ACS498" s="44"/>
      <c r="ACT498" s="44"/>
      <c r="ACU498" s="44"/>
      <c r="ACV498" s="44"/>
      <c r="ACW498" s="44"/>
      <c r="ACX498" s="44"/>
      <c r="ACY498" s="44"/>
      <c r="ACZ498" s="44"/>
      <c r="ADA498" s="44"/>
      <c r="ADB498" s="44"/>
      <c r="ADC498" s="44"/>
      <c r="ADD498" s="44"/>
      <c r="ADE498" s="44"/>
      <c r="ADF498" s="44"/>
      <c r="ADG498" s="44"/>
      <c r="ADH498" s="44"/>
      <c r="ADI498" s="44"/>
      <c r="ADJ498" s="44"/>
      <c r="ADK498" s="44"/>
      <c r="ADL498" s="44"/>
      <c r="ADM498" s="44"/>
      <c r="ADN498" s="44"/>
      <c r="ADO498" s="44"/>
      <c r="ADP498" s="44"/>
      <c r="ADQ498" s="44"/>
      <c r="ADR498" s="44"/>
      <c r="ADS498" s="44"/>
      <c r="ADT498" s="44"/>
      <c r="ADU498" s="44"/>
      <c r="ADV498" s="44"/>
      <c r="ADW498" s="44"/>
      <c r="ADX498" s="44"/>
      <c r="ADY498" s="44"/>
      <c r="ADZ498" s="44"/>
      <c r="AEA498" s="44"/>
      <c r="AEB498" s="44"/>
      <c r="AEC498" s="44"/>
      <c r="AED498" s="44"/>
      <c r="AEE498" s="44"/>
      <c r="AEF498" s="44"/>
      <c r="AEG498" s="44"/>
      <c r="AEH498" s="44"/>
      <c r="AEI498" s="44"/>
      <c r="AEJ498" s="44"/>
      <c r="AEK498" s="44"/>
      <c r="AEL498" s="44"/>
      <c r="AEM498" s="44"/>
      <c r="AEN498" s="44"/>
      <c r="AEO498" s="44"/>
      <c r="AEP498" s="44"/>
      <c r="AEQ498" s="44"/>
      <c r="AER498" s="44"/>
      <c r="AES498" s="44"/>
      <c r="AET498" s="44"/>
      <c r="AEU498" s="44"/>
      <c r="AEV498" s="44"/>
      <c r="AEW498" s="44"/>
      <c r="AEX498" s="44"/>
      <c r="AEY498" s="44"/>
      <c r="AEZ498" s="44"/>
      <c r="AFA498" s="44"/>
      <c r="AFB498" s="44"/>
      <c r="AFC498" s="44"/>
      <c r="AFD498" s="44"/>
      <c r="AFE498" s="44"/>
      <c r="AFF498" s="44"/>
      <c r="AFG498" s="44"/>
      <c r="AFH498" s="44"/>
      <c r="AFI498" s="44"/>
      <c r="AFJ498" s="44"/>
      <c r="AFK498" s="44"/>
      <c r="AFL498" s="44"/>
      <c r="AFM498" s="44"/>
      <c r="AFN498" s="44"/>
      <c r="AFO498" s="44"/>
      <c r="AFP498" s="44"/>
      <c r="AFQ498" s="44"/>
      <c r="AFR498" s="44"/>
      <c r="AFS498" s="44"/>
      <c r="AFT498" s="44"/>
      <c r="AFU498" s="44"/>
      <c r="AFV498" s="44"/>
      <c r="AFW498" s="44"/>
      <c r="AFX498" s="44"/>
      <c r="AFY498" s="44"/>
      <c r="AFZ498" s="44"/>
      <c r="AGA498" s="44"/>
      <c r="AGB498" s="44"/>
      <c r="AGC498" s="44"/>
      <c r="AGD498" s="44"/>
      <c r="AGE498" s="44"/>
      <c r="AGF498" s="44"/>
      <c r="AGG498" s="44"/>
      <c r="AGH498" s="44"/>
      <c r="AGI498" s="44"/>
      <c r="AGJ498" s="44"/>
      <c r="AGK498" s="44"/>
      <c r="AGL498" s="44"/>
      <c r="AGM498" s="44"/>
      <c r="AGN498" s="44"/>
      <c r="AGO498" s="44"/>
      <c r="AGP498" s="44"/>
      <c r="AGQ498" s="44"/>
      <c r="AGR498" s="44"/>
      <c r="AGS498" s="44"/>
      <c r="AGT498" s="44"/>
      <c r="AGU498" s="44"/>
      <c r="AGV498" s="44"/>
      <c r="AGW498" s="44"/>
      <c r="AGX498" s="44"/>
      <c r="AGY498" s="44"/>
      <c r="AGZ498" s="44"/>
      <c r="AHA498" s="44"/>
      <c r="AHB498" s="44"/>
      <c r="AHC498" s="44"/>
      <c r="AHD498" s="44"/>
      <c r="AHE498" s="44"/>
      <c r="AHF498" s="44"/>
      <c r="AHG498" s="44"/>
      <c r="AHH498" s="44"/>
      <c r="AHI498" s="44"/>
      <c r="AHJ498" s="44"/>
      <c r="AHK498" s="44"/>
      <c r="AHL498" s="44"/>
      <c r="AHM498" s="44"/>
      <c r="AHN498" s="44"/>
      <c r="AHO498" s="44"/>
      <c r="AHP498" s="44"/>
      <c r="AHQ498" s="44"/>
      <c r="AHR498" s="44"/>
      <c r="AHS498" s="44"/>
      <c r="AHT498" s="44"/>
      <c r="AHU498" s="44"/>
      <c r="AHV498" s="44"/>
      <c r="AHW498" s="44"/>
      <c r="AHX498" s="44"/>
      <c r="AHY498" s="44"/>
      <c r="AHZ498" s="44"/>
      <c r="AIA498" s="44"/>
      <c r="AIB498" s="44"/>
      <c r="AIC498" s="44"/>
      <c r="AID498" s="44"/>
      <c r="AIE498" s="44"/>
      <c r="AIF498" s="44"/>
      <c r="AIG498" s="44"/>
      <c r="AIH498" s="44"/>
      <c r="AII498" s="44"/>
      <c r="AIJ498" s="44"/>
      <c r="AIK498" s="44"/>
      <c r="AIL498" s="44"/>
      <c r="AIM498" s="44"/>
      <c r="AIN498" s="44"/>
      <c r="AIO498" s="44"/>
      <c r="AIP498" s="44"/>
      <c r="AIQ498" s="44"/>
      <c r="AIR498" s="44"/>
      <c r="AIS498" s="44"/>
      <c r="AIT498" s="44"/>
      <c r="AIU498" s="44"/>
      <c r="AIV498" s="44"/>
      <c r="AIW498" s="44"/>
      <c r="AIX498" s="44"/>
      <c r="AIY498" s="44"/>
      <c r="AIZ498" s="44"/>
      <c r="AJA498" s="44"/>
      <c r="AJB498" s="44"/>
      <c r="AJC498" s="44"/>
      <c r="AJD498" s="44"/>
      <c r="AJE498" s="44"/>
      <c r="AJF498" s="44"/>
      <c r="AJG498" s="44"/>
      <c r="AJH498" s="44"/>
      <c r="AJI498" s="44"/>
      <c r="AJJ498" s="44"/>
      <c r="AJK498" s="44"/>
      <c r="AJL498" s="44"/>
      <c r="AJM498" s="44"/>
      <c r="AJN498" s="44"/>
      <c r="AJO498" s="44"/>
      <c r="AJP498" s="44"/>
      <c r="AJQ498" s="44"/>
      <c r="AJR498" s="44"/>
      <c r="AJS498" s="44"/>
      <c r="AJT498" s="44"/>
      <c r="AJU498" s="44"/>
      <c r="AJV498" s="44"/>
      <c r="AJW498" s="44"/>
      <c r="AJX498" s="44"/>
      <c r="AJY498" s="44"/>
      <c r="AJZ498" s="44"/>
      <c r="AKA498" s="44"/>
      <c r="AKB498" s="44"/>
      <c r="AKC498" s="44"/>
      <c r="AKD498" s="44"/>
      <c r="AKE498" s="44"/>
      <c r="AKF498" s="44"/>
      <c r="AKG498" s="44"/>
      <c r="AKH498" s="44"/>
      <c r="AKI498" s="44"/>
      <c r="AKJ498" s="44"/>
      <c r="AKK498" s="44"/>
      <c r="AKL498" s="44"/>
      <c r="AKM498" s="44"/>
      <c r="AKN498" s="44"/>
      <c r="AKO498" s="44"/>
      <c r="AKP498" s="44"/>
      <c r="AKQ498" s="44"/>
      <c r="AKR498" s="44"/>
      <c r="AKS498" s="44"/>
      <c r="AKT498" s="44"/>
      <c r="AKU498" s="44"/>
      <c r="AKV498" s="44"/>
      <c r="AKW498" s="44"/>
      <c r="AKX498" s="44"/>
      <c r="AKY498" s="44"/>
      <c r="AKZ498" s="44"/>
      <c r="ALA498" s="44"/>
      <c r="ALB498" s="44"/>
      <c r="ALC498" s="44"/>
      <c r="ALD498" s="44"/>
      <c r="ALE498" s="44"/>
      <c r="ALF498" s="44"/>
      <c r="ALG498" s="44"/>
      <c r="ALH498" s="44"/>
      <c r="ALI498" s="44"/>
      <c r="ALJ498" s="44"/>
      <c r="ALK498" s="44"/>
      <c r="ALL498" s="44"/>
      <c r="ALM498" s="44"/>
      <c r="ALN498" s="44"/>
      <c r="ALO498" s="44"/>
      <c r="ALP498" s="44"/>
      <c r="ALQ498" s="44"/>
      <c r="ALR498" s="44"/>
      <c r="ALS498" s="44"/>
      <c r="ALT498" s="44"/>
      <c r="ALU498" s="44"/>
      <c r="ALV498" s="44"/>
      <c r="ALW498" s="44"/>
      <c r="ALX498" s="44"/>
      <c r="ALY498" s="44"/>
      <c r="ALZ498" s="44"/>
      <c r="AMA498" s="44"/>
      <c r="AMB498" s="44"/>
      <c r="AMC498" s="44"/>
      <c r="AMD498" s="44"/>
      <c r="AME498" s="44"/>
      <c r="AMF498" s="44"/>
      <c r="AMG498" s="44"/>
      <c r="AMH498" s="44"/>
      <c r="AMI498" s="44"/>
      <c r="AMJ498" s="44"/>
      <c r="AMK498" s="44"/>
      <c r="AML498" s="44"/>
      <c r="AMM498" s="44"/>
      <c r="AMN498" s="44"/>
      <c r="AMO498" s="44"/>
      <c r="AMP498" s="44"/>
      <c r="AMQ498" s="44"/>
      <c r="AMR498" s="44"/>
      <c r="AMS498" s="44"/>
      <c r="AMT498" s="44"/>
      <c r="AMU498" s="44"/>
      <c r="AMV498" s="44"/>
      <c r="AMW498" s="44"/>
      <c r="AMX498" s="44"/>
      <c r="AMY498" s="44"/>
      <c r="AMZ498" s="44"/>
      <c r="ANA498" s="44"/>
      <c r="ANB498" s="44"/>
      <c r="ANC498" s="44"/>
      <c r="AND498" s="44"/>
      <c r="ANE498" s="44"/>
      <c r="ANF498" s="44"/>
      <c r="ANG498" s="44"/>
      <c r="ANH498" s="44"/>
      <c r="ANI498" s="44"/>
      <c r="ANJ498" s="44"/>
      <c r="ANK498" s="44"/>
      <c r="ANL498" s="44"/>
      <c r="ANM498" s="44"/>
      <c r="ANN498" s="44"/>
      <c r="ANO498" s="44"/>
      <c r="ANP498" s="44"/>
      <c r="ANQ498" s="44"/>
      <c r="ANR498" s="44"/>
      <c r="ANS498" s="44"/>
      <c r="ANT498" s="44"/>
      <c r="ANU498" s="44"/>
      <c r="ANV498" s="44"/>
      <c r="ANW498" s="44"/>
      <c r="ANX498" s="44"/>
      <c r="ANY498" s="44"/>
      <c r="ANZ498" s="44"/>
      <c r="AOA498" s="44"/>
      <c r="AOB498" s="44"/>
      <c r="AOC498" s="44"/>
      <c r="AOD498" s="44"/>
      <c r="AOE498" s="44"/>
      <c r="AOF498" s="44"/>
      <c r="AOG498" s="44"/>
      <c r="AOH498" s="44"/>
      <c r="AOI498" s="44"/>
      <c r="AOJ498" s="44"/>
      <c r="AOK498" s="44"/>
      <c r="AOL498" s="44"/>
      <c r="AOM498" s="44"/>
      <c r="AON498" s="44"/>
      <c r="AOO498" s="44"/>
      <c r="AOP498" s="44"/>
      <c r="AOQ498" s="44"/>
      <c r="AOR498" s="44"/>
      <c r="AOS498" s="44"/>
      <c r="AOT498" s="44"/>
      <c r="AOU498" s="44"/>
      <c r="AOV498" s="44"/>
      <c r="AOW498" s="44"/>
      <c r="AOX498" s="44"/>
      <c r="AOY498" s="44"/>
      <c r="AOZ498" s="44"/>
      <c r="APA498" s="44"/>
      <c r="APB498" s="44"/>
      <c r="APC498" s="44"/>
      <c r="APD498" s="44"/>
      <c r="APE498" s="44"/>
      <c r="APF498" s="44"/>
      <c r="APG498" s="44"/>
      <c r="APH498" s="44"/>
      <c r="API498" s="44"/>
      <c r="APJ498" s="44"/>
      <c r="APK498" s="44"/>
      <c r="APL498" s="44"/>
      <c r="APM498" s="44"/>
      <c r="APN498" s="44"/>
      <c r="APO498" s="44"/>
      <c r="APP498" s="44"/>
      <c r="APQ498" s="44"/>
      <c r="APR498" s="44"/>
      <c r="APS498" s="44"/>
      <c r="APT498" s="44"/>
      <c r="APU498" s="44"/>
      <c r="APV498" s="44"/>
      <c r="APW498" s="44"/>
      <c r="APX498" s="44"/>
      <c r="APY498" s="44"/>
      <c r="APZ498" s="44"/>
      <c r="AQA498" s="44"/>
      <c r="AQB498" s="44"/>
      <c r="AQC498" s="44"/>
      <c r="AQD498" s="44"/>
      <c r="AQE498" s="44"/>
      <c r="AQF498" s="44"/>
      <c r="AQG498" s="44"/>
      <c r="AQH498" s="44"/>
      <c r="AQI498" s="44"/>
      <c r="AQJ498" s="44"/>
      <c r="AQK498" s="44"/>
      <c r="AQL498" s="44"/>
      <c r="AQM498" s="44"/>
      <c r="AQN498" s="44"/>
      <c r="AQO498" s="44"/>
      <c r="AQP498" s="44"/>
      <c r="AQQ498" s="44"/>
      <c r="AQR498" s="44"/>
      <c r="AQS498" s="44"/>
      <c r="AQT498" s="44"/>
      <c r="AQU498" s="44"/>
      <c r="AQV498" s="44"/>
      <c r="AQW498" s="44"/>
      <c r="AQX498" s="44"/>
      <c r="AQY498" s="44"/>
      <c r="AQZ498" s="44"/>
      <c r="ARA498" s="44"/>
      <c r="ARB498" s="44"/>
      <c r="ARC498" s="44"/>
      <c r="ARD498" s="44"/>
      <c r="ARE498" s="44"/>
      <c r="ARF498" s="44"/>
      <c r="ARG498" s="44"/>
      <c r="ARH498" s="44"/>
      <c r="ARI498" s="44"/>
      <c r="ARJ498" s="44"/>
      <c r="ARK498" s="44"/>
      <c r="ARL498" s="44"/>
      <c r="ARM498" s="44"/>
      <c r="ARN498" s="44"/>
      <c r="ARO498" s="44"/>
      <c r="ARP498" s="44"/>
      <c r="ARQ498" s="44"/>
      <c r="ARR498" s="44"/>
      <c r="ARS498" s="44"/>
      <c r="ART498" s="44"/>
      <c r="ARU498" s="44"/>
      <c r="ARV498" s="44"/>
      <c r="ARW498" s="44"/>
      <c r="ARX498" s="44"/>
      <c r="ARY498" s="44"/>
      <c r="ARZ498" s="44"/>
      <c r="ASA498" s="44"/>
      <c r="ASB498" s="44"/>
      <c r="ASC498" s="44"/>
      <c r="ASD498" s="44"/>
      <c r="ASE498" s="44"/>
      <c r="ASF498" s="44"/>
      <c r="ASG498" s="44"/>
      <c r="ASH498" s="44"/>
      <c r="ASI498" s="44"/>
      <c r="ASJ498" s="44"/>
      <c r="ASK498" s="44"/>
      <c r="ASL498" s="44"/>
      <c r="ASM498" s="44"/>
      <c r="ASN498" s="44"/>
      <c r="ASO498" s="44"/>
      <c r="ASP498" s="44"/>
      <c r="ASQ498" s="44"/>
      <c r="ASR498" s="44"/>
      <c r="ASS498" s="44"/>
      <c r="AST498" s="44"/>
      <c r="ASU498" s="44"/>
      <c r="ASV498" s="44"/>
      <c r="ASW498" s="44"/>
      <c r="ASX498" s="44"/>
      <c r="ASY498" s="44"/>
      <c r="ASZ498" s="44"/>
      <c r="ATA498" s="44"/>
      <c r="ATB498" s="44"/>
      <c r="ATC498" s="44"/>
      <c r="ATD498" s="44"/>
      <c r="ATE498" s="44"/>
      <c r="ATF498" s="44"/>
      <c r="ATG498" s="44"/>
      <c r="ATH498" s="44"/>
      <c r="ATI498" s="44"/>
      <c r="ATJ498" s="44"/>
      <c r="ATK498" s="44"/>
      <c r="ATL498" s="44"/>
      <c r="ATM498" s="44"/>
      <c r="ATN498" s="44"/>
      <c r="ATO498" s="44"/>
      <c r="ATP498" s="44"/>
      <c r="ATQ498" s="44"/>
      <c r="ATR498" s="44"/>
      <c r="ATS498" s="44"/>
      <c r="ATT498" s="44"/>
      <c r="ATU498" s="44"/>
      <c r="ATV498" s="44"/>
      <c r="ATW498" s="44"/>
      <c r="ATX498" s="44"/>
      <c r="ATY498" s="44"/>
      <c r="ATZ498" s="44"/>
      <c r="AUA498" s="44"/>
      <c r="AUB498" s="44"/>
      <c r="AUC498" s="44"/>
      <c r="AUD498" s="44"/>
      <c r="AUE498" s="44"/>
      <c r="AUF498" s="44"/>
      <c r="AUG498" s="44"/>
      <c r="AUH498" s="44"/>
      <c r="AUI498" s="44"/>
      <c r="AUJ498" s="44"/>
      <c r="AUK498" s="44"/>
      <c r="AUL498" s="44"/>
      <c r="AUM498" s="44"/>
      <c r="AUN498" s="44"/>
      <c r="AUO498" s="44"/>
      <c r="AUP498" s="44"/>
      <c r="AUQ498" s="44"/>
      <c r="AUR498" s="44"/>
      <c r="AUS498" s="44"/>
      <c r="AUT498" s="44"/>
      <c r="AUU498" s="44"/>
      <c r="AUV498" s="44"/>
      <c r="AUW498" s="44"/>
      <c r="AUX498" s="44"/>
      <c r="AUY498" s="44"/>
      <c r="AUZ498" s="44"/>
      <c r="AVA498" s="44"/>
      <c r="AVB498" s="44"/>
      <c r="AVC498" s="44"/>
      <c r="AVD498" s="44"/>
      <c r="AVE498" s="44"/>
      <c r="AVF498" s="44"/>
      <c r="AVG498" s="44"/>
      <c r="AVH498" s="44"/>
      <c r="AVI498" s="44"/>
      <c r="AVJ498" s="44"/>
      <c r="AVK498" s="44"/>
      <c r="AVL498" s="44"/>
      <c r="AVM498" s="44"/>
      <c r="AVN498" s="44"/>
      <c r="AVO498" s="44"/>
      <c r="AVP498" s="44"/>
      <c r="AVQ498" s="44"/>
      <c r="AVR498" s="44"/>
      <c r="AVS498" s="44"/>
      <c r="AVT498" s="44"/>
      <c r="AVU498" s="44"/>
      <c r="AVV498" s="44"/>
      <c r="AVW498" s="44"/>
      <c r="AVX498" s="44"/>
      <c r="AVY498" s="44"/>
      <c r="AVZ498" s="44"/>
      <c r="AWA498" s="44"/>
      <c r="AWB498" s="44"/>
      <c r="AWC498" s="44"/>
      <c r="AWD498" s="44"/>
      <c r="AWE498" s="44"/>
      <c r="AWF498" s="44"/>
      <c r="AWG498" s="44"/>
      <c r="AWH498" s="44"/>
      <c r="AWI498" s="44"/>
      <c r="AWJ498" s="44"/>
      <c r="AWK498" s="44"/>
      <c r="AWL498" s="44"/>
      <c r="AWM498" s="44"/>
      <c r="AWN498" s="44"/>
      <c r="AWO498" s="44"/>
      <c r="AWP498" s="44"/>
      <c r="AWQ498" s="44"/>
      <c r="AWR498" s="44"/>
      <c r="AWS498" s="44"/>
      <c r="AWT498" s="44"/>
      <c r="AWU498" s="44"/>
      <c r="AWV498" s="44"/>
      <c r="AWW498" s="44"/>
      <c r="AWX498" s="44"/>
      <c r="AWY498" s="44"/>
      <c r="AWZ498" s="44"/>
      <c r="AXA498" s="44"/>
      <c r="AXB498" s="44"/>
      <c r="AXC498" s="44"/>
      <c r="AXD498" s="44"/>
      <c r="AXE498" s="44"/>
      <c r="AXF498" s="44"/>
      <c r="AXG498" s="44"/>
      <c r="AXH498" s="44"/>
      <c r="AXI498" s="44"/>
      <c r="AXJ498" s="44"/>
      <c r="AXK498" s="44"/>
      <c r="AXL498" s="44"/>
      <c r="AXM498" s="44"/>
      <c r="AXN498" s="44"/>
      <c r="AXO498" s="44"/>
      <c r="AXP498" s="44"/>
      <c r="AXQ498" s="44"/>
      <c r="AXR498" s="44"/>
      <c r="AXS498" s="44"/>
      <c r="AXT498" s="44"/>
      <c r="AXU498" s="44"/>
      <c r="AXV498" s="44"/>
      <c r="AXW498" s="44"/>
      <c r="AXX498" s="44"/>
      <c r="AXY498" s="44"/>
      <c r="AXZ498" s="44"/>
      <c r="AYA498" s="44"/>
      <c r="AYB498" s="44"/>
      <c r="AYC498" s="44"/>
      <c r="AYD498" s="44"/>
      <c r="AYE498" s="44"/>
      <c r="AYF498" s="44"/>
      <c r="AYG498" s="44"/>
      <c r="AYH498" s="44"/>
      <c r="AYI498" s="44"/>
      <c r="AYJ498" s="44"/>
      <c r="AYK498" s="44"/>
      <c r="AYL498" s="44"/>
      <c r="AYM498" s="44"/>
      <c r="AYN498" s="44"/>
      <c r="AYO498" s="44"/>
      <c r="AYP498" s="44"/>
      <c r="AYQ498" s="44"/>
      <c r="AYR498" s="44"/>
      <c r="AYS498" s="44"/>
      <c r="AYT498" s="44"/>
      <c r="AYU498" s="44"/>
      <c r="AYV498" s="44"/>
      <c r="AYW498" s="44"/>
      <c r="AYX498" s="44"/>
      <c r="AYY498" s="44"/>
      <c r="AYZ498" s="44"/>
      <c r="AZA498" s="44"/>
      <c r="AZB498" s="44"/>
      <c r="AZC498" s="44"/>
      <c r="AZD498" s="44"/>
      <c r="AZE498" s="44"/>
      <c r="AZF498" s="44"/>
      <c r="AZG498" s="44"/>
      <c r="AZH498" s="44"/>
      <c r="AZI498" s="44"/>
      <c r="AZJ498" s="44"/>
      <c r="AZK498" s="44"/>
      <c r="AZL498" s="44"/>
      <c r="AZM498" s="44"/>
      <c r="AZN498" s="44"/>
      <c r="AZO498" s="44"/>
      <c r="AZP498" s="44"/>
      <c r="AZQ498" s="44"/>
      <c r="AZR498" s="44"/>
      <c r="AZS498" s="44"/>
      <c r="AZT498" s="44"/>
      <c r="AZU498" s="44"/>
      <c r="AZV498" s="44"/>
      <c r="AZW498" s="44"/>
      <c r="AZX498" s="44"/>
      <c r="AZY498" s="44"/>
      <c r="AZZ498" s="44"/>
      <c r="BAA498" s="44"/>
      <c r="BAB498" s="44"/>
      <c r="BAC498" s="44"/>
      <c r="BAD498" s="44"/>
      <c r="BAE498" s="44"/>
      <c r="BAF498" s="44"/>
      <c r="BAG498" s="44"/>
      <c r="BAH498" s="44"/>
      <c r="BAI498" s="44"/>
      <c r="BAJ498" s="44"/>
      <c r="BAK498" s="44"/>
      <c r="BAL498" s="44"/>
      <c r="BAM498" s="44"/>
      <c r="BAN498" s="44"/>
      <c r="BAO498" s="44"/>
      <c r="BAP498" s="44"/>
      <c r="BAQ498" s="44"/>
      <c r="BAR498" s="44"/>
      <c r="BAS498" s="44"/>
      <c r="BAT498" s="44"/>
      <c r="BAU498" s="44"/>
      <c r="BAV498" s="44"/>
      <c r="BAW498" s="44"/>
      <c r="BAX498" s="44"/>
      <c r="BAY498" s="44"/>
      <c r="BAZ498" s="44"/>
      <c r="BBA498" s="44"/>
      <c r="BBB498" s="44"/>
      <c r="BBC498" s="44"/>
      <c r="BBD498" s="44"/>
      <c r="BBE498" s="44"/>
      <c r="BBF498" s="44"/>
      <c r="BBG498" s="44"/>
      <c r="BBH498" s="44"/>
      <c r="BBI498" s="44"/>
      <c r="BBJ498" s="44"/>
      <c r="BBK498" s="44"/>
      <c r="BBL498" s="44"/>
      <c r="BBM498" s="44"/>
      <c r="BBN498" s="44"/>
      <c r="BBO498" s="44"/>
      <c r="BBP498" s="44"/>
      <c r="BBQ498" s="44"/>
      <c r="BBR498" s="44"/>
      <c r="BBS498" s="44"/>
      <c r="BBT498" s="44"/>
      <c r="BBU498" s="44"/>
      <c r="BBV498" s="44"/>
      <c r="BBW498" s="44"/>
      <c r="BBX498" s="44"/>
      <c r="BBY498" s="44"/>
      <c r="BBZ498" s="44"/>
      <c r="BCA498" s="44"/>
      <c r="BCB498" s="44"/>
      <c r="BCC498" s="44"/>
      <c r="BCD498" s="44"/>
      <c r="BCE498" s="44"/>
      <c r="BCF498" s="44"/>
      <c r="BCG498" s="44"/>
      <c r="BCH498" s="44"/>
      <c r="BCI498" s="44"/>
      <c r="BCJ498" s="44"/>
      <c r="BCK498" s="44"/>
      <c r="BCL498" s="44"/>
      <c r="BCM498" s="44"/>
      <c r="BCN498" s="44"/>
      <c r="BCO498" s="44"/>
      <c r="BCP498" s="44"/>
      <c r="BCQ498" s="44"/>
      <c r="BCR498" s="44"/>
      <c r="BCS498" s="44"/>
      <c r="BCT498" s="44"/>
      <c r="BCU498" s="44"/>
      <c r="BCV498" s="44"/>
      <c r="BCW498" s="44"/>
      <c r="BCX498" s="44"/>
      <c r="BCY498" s="44"/>
      <c r="BCZ498" s="44"/>
      <c r="BDA498" s="44"/>
      <c r="BDB498" s="44"/>
      <c r="BDC498" s="44"/>
      <c r="BDD498" s="44"/>
      <c r="BDE498" s="44"/>
      <c r="BDF498" s="44"/>
      <c r="BDG498" s="44"/>
      <c r="BDH498" s="44"/>
      <c r="BDI498" s="44"/>
      <c r="BDJ498" s="44"/>
      <c r="BDK498" s="44"/>
      <c r="BDL498" s="44"/>
      <c r="BDM498" s="44"/>
      <c r="BDN498" s="44"/>
      <c r="BDO498" s="44"/>
      <c r="BDP498" s="44"/>
      <c r="BDQ498" s="44"/>
      <c r="BDR498" s="44"/>
      <c r="BDS498" s="44"/>
      <c r="BDT498" s="44"/>
      <c r="BDU498" s="44"/>
      <c r="BDV498" s="44"/>
      <c r="BDW498" s="44"/>
      <c r="BDX498" s="44"/>
      <c r="BDY498" s="44"/>
      <c r="BDZ498" s="44"/>
      <c r="BEA498" s="44"/>
      <c r="BEB498" s="44"/>
      <c r="BEC498" s="44"/>
      <c r="BED498" s="44"/>
      <c r="BEE498" s="44"/>
      <c r="BEF498" s="44"/>
      <c r="BEG498" s="44"/>
      <c r="BEH498" s="44"/>
      <c r="BEI498" s="44"/>
      <c r="BEJ498" s="44"/>
      <c r="BEK498" s="44"/>
      <c r="BEL498" s="44"/>
      <c r="BEM498" s="44"/>
      <c r="BEN498" s="44"/>
      <c r="BEO498" s="44"/>
      <c r="BEP498" s="44"/>
      <c r="BEQ498" s="44"/>
      <c r="BER498" s="44"/>
      <c r="BES498" s="44"/>
      <c r="BET498" s="44"/>
      <c r="BEU498" s="44"/>
      <c r="BEV498" s="44"/>
      <c r="BEW498" s="44"/>
      <c r="BEX498" s="44"/>
      <c r="BEY498" s="44"/>
      <c r="BEZ498" s="44"/>
      <c r="BFA498" s="44"/>
      <c r="BFB498" s="44"/>
      <c r="BFC498" s="44"/>
      <c r="BFD498" s="44"/>
      <c r="BFE498" s="44"/>
      <c r="BFF498" s="44"/>
      <c r="BFG498" s="44"/>
      <c r="BFH498" s="44"/>
      <c r="BFI498" s="44"/>
      <c r="BFJ498" s="44"/>
      <c r="BFK498" s="44"/>
      <c r="BFL498" s="44"/>
      <c r="BFM498" s="44"/>
      <c r="BFN498" s="44"/>
      <c r="BFO498" s="44"/>
      <c r="BFP498" s="44"/>
      <c r="BFQ498" s="44"/>
      <c r="BFR498" s="44"/>
      <c r="BFS498" s="44"/>
      <c r="BFT498" s="44"/>
      <c r="BFU498" s="44"/>
      <c r="BFV498" s="44"/>
      <c r="BFW498" s="44"/>
      <c r="BFX498" s="44"/>
      <c r="BFY498" s="44"/>
      <c r="BFZ498" s="44"/>
      <c r="BGA498" s="44"/>
      <c r="BGB498" s="44"/>
      <c r="BGC498" s="44"/>
      <c r="BGD498" s="44"/>
      <c r="BGE498" s="44"/>
      <c r="BGF498" s="44"/>
      <c r="BGG498" s="44"/>
      <c r="BGH498" s="44"/>
      <c r="BGI498" s="44"/>
      <c r="BGJ498" s="44"/>
      <c r="BGK498" s="44"/>
      <c r="BGL498" s="44"/>
      <c r="BGM498" s="44"/>
      <c r="BGN498" s="44"/>
      <c r="BGO498" s="44"/>
      <c r="BGP498" s="44"/>
      <c r="BGQ498" s="44"/>
      <c r="BGR498" s="44"/>
      <c r="BGS498" s="44"/>
      <c r="BGT498" s="44"/>
      <c r="BGU498" s="44"/>
      <c r="BGV498" s="44"/>
      <c r="BGW498" s="44"/>
      <c r="BGX498" s="44"/>
      <c r="BGY498" s="44"/>
      <c r="BGZ498" s="44"/>
      <c r="BHA498" s="44"/>
      <c r="BHB498" s="44"/>
      <c r="BHC498" s="44"/>
      <c r="BHD498" s="44"/>
      <c r="BHE498" s="44"/>
      <c r="BHF498" s="44"/>
      <c r="BHG498" s="44"/>
      <c r="BHH498" s="44"/>
      <c r="BHI498" s="44"/>
      <c r="BHJ498" s="44"/>
      <c r="BHK498" s="44"/>
      <c r="BHL498" s="44"/>
      <c r="BHM498" s="44"/>
      <c r="BHN498" s="44"/>
      <c r="BHO498" s="44"/>
      <c r="BHP498" s="44"/>
      <c r="BHQ498" s="44"/>
      <c r="BHR498" s="44"/>
      <c r="BHS498" s="44"/>
      <c r="BHT498" s="44"/>
      <c r="BHU498" s="44"/>
      <c r="BHV498" s="44"/>
      <c r="BHW498" s="44"/>
      <c r="BHX498" s="44"/>
      <c r="BHY498" s="44"/>
      <c r="BHZ498" s="44"/>
      <c r="BIA498" s="44"/>
      <c r="BIB498" s="44"/>
      <c r="BIC498" s="44"/>
      <c r="BID498" s="44"/>
      <c r="BIE498" s="44"/>
      <c r="BIF498" s="44"/>
      <c r="BIG498" s="44"/>
      <c r="BIH498" s="44"/>
      <c r="BII498" s="44"/>
      <c r="BIJ498" s="44"/>
      <c r="BIK498" s="44"/>
      <c r="BIL498" s="44"/>
      <c r="BIM498" s="44"/>
      <c r="BIN498" s="44"/>
      <c r="BIO498" s="44"/>
      <c r="BIP498" s="44"/>
      <c r="BIQ498" s="44"/>
      <c r="BIR498" s="44"/>
      <c r="BIS498" s="44"/>
      <c r="BIT498" s="44"/>
      <c r="BIU498" s="44"/>
      <c r="BIV498" s="44"/>
      <c r="BIW498" s="44"/>
      <c r="BIX498" s="44"/>
      <c r="BIY498" s="44"/>
      <c r="BIZ498" s="44"/>
      <c r="BJA498" s="44"/>
      <c r="BJB498" s="44"/>
      <c r="BJC498" s="44"/>
      <c r="BJD498" s="44"/>
      <c r="BJE498" s="44"/>
      <c r="BJF498" s="44"/>
      <c r="BJG498" s="44"/>
      <c r="BJH498" s="44"/>
      <c r="BJI498" s="44"/>
      <c r="BJJ498" s="44"/>
      <c r="BJK498" s="44"/>
      <c r="BJL498" s="44"/>
      <c r="BJM498" s="44"/>
      <c r="BJN498" s="44"/>
      <c r="BJO498" s="44"/>
      <c r="BJP498" s="44"/>
      <c r="BJQ498" s="44"/>
      <c r="BJR498" s="44"/>
      <c r="BJS498" s="44"/>
      <c r="BJT498" s="44"/>
      <c r="BJU498" s="44"/>
      <c r="BJV498" s="44"/>
      <c r="BJW498" s="44"/>
      <c r="BJX498" s="44"/>
      <c r="BJY498" s="44"/>
      <c r="BJZ498" s="44"/>
      <c r="BKA498" s="44"/>
      <c r="BKB498" s="44"/>
      <c r="BKC498" s="44"/>
      <c r="BKD498" s="44"/>
      <c r="BKE498" s="44"/>
      <c r="BKF498" s="44"/>
      <c r="BKG498" s="44"/>
      <c r="BKH498" s="44"/>
      <c r="BKI498" s="44"/>
      <c r="BKJ498" s="44"/>
      <c r="BKK498" s="44"/>
      <c r="BKL498" s="44"/>
      <c r="BKM498" s="44"/>
      <c r="BKN498" s="44"/>
      <c r="BKO498" s="44"/>
      <c r="BKP498" s="44"/>
      <c r="BKQ498" s="44"/>
      <c r="BKR498" s="44"/>
      <c r="BKS498" s="44"/>
      <c r="BKT498" s="44"/>
      <c r="BKU498" s="44"/>
      <c r="BKV498" s="44"/>
      <c r="BKW498" s="44"/>
      <c r="BKX498" s="44"/>
      <c r="BKY498" s="44"/>
      <c r="BKZ498" s="44"/>
      <c r="BLA498" s="44"/>
      <c r="BLB498" s="44"/>
      <c r="BLC498" s="44"/>
      <c r="BLD498" s="44"/>
      <c r="BLE498" s="44"/>
      <c r="BLF498" s="44"/>
      <c r="BLG498" s="44"/>
      <c r="BLH498" s="44"/>
      <c r="BLI498" s="44"/>
      <c r="BLJ498" s="44"/>
      <c r="BLK498" s="44"/>
      <c r="BLL498" s="44"/>
      <c r="BLM498" s="44"/>
      <c r="BLN498" s="44"/>
      <c r="BLO498" s="44"/>
      <c r="BLP498" s="44"/>
      <c r="BLQ498" s="44"/>
      <c r="BLR498" s="44"/>
      <c r="BLS498" s="44"/>
      <c r="BLT498" s="44"/>
      <c r="BLU498" s="44"/>
      <c r="BLV498" s="44"/>
      <c r="BLW498" s="44"/>
      <c r="BLX498" s="44"/>
      <c r="BLY498" s="44"/>
      <c r="BLZ498" s="44"/>
      <c r="BMA498" s="44"/>
      <c r="BMB498" s="44"/>
      <c r="BMC498" s="44"/>
      <c r="BMD498" s="44"/>
      <c r="BME498" s="44"/>
      <c r="BMF498" s="44"/>
      <c r="BMG498" s="44"/>
      <c r="BMH498" s="44"/>
      <c r="BMI498" s="44"/>
      <c r="BMJ498" s="44"/>
      <c r="BMK498" s="44"/>
      <c r="BML498" s="44"/>
      <c r="BMM498" s="44"/>
      <c r="BMN498" s="44"/>
      <c r="BMO498" s="44"/>
      <c r="BMP498" s="44"/>
      <c r="BMQ498" s="44"/>
      <c r="BMR498" s="44"/>
      <c r="BMS498" s="44"/>
      <c r="BMT498" s="44"/>
      <c r="BMU498" s="44"/>
      <c r="BMV498" s="44"/>
      <c r="BMW498" s="44"/>
      <c r="BMX498" s="44"/>
      <c r="BMY498" s="44"/>
      <c r="BMZ498" s="44"/>
      <c r="BNA498" s="44"/>
      <c r="BNB498" s="44"/>
      <c r="BNC498" s="44"/>
      <c r="BND498" s="44"/>
      <c r="BNE498" s="44"/>
      <c r="BNF498" s="44"/>
      <c r="BNG498" s="44"/>
      <c r="BNH498" s="44"/>
      <c r="BNI498" s="44"/>
      <c r="BNJ498" s="44"/>
      <c r="BNK498" s="44"/>
      <c r="BNL498" s="44"/>
      <c r="BNM498" s="44"/>
      <c r="BNN498" s="44"/>
      <c r="BNO498" s="44"/>
      <c r="BNP498" s="44"/>
      <c r="BNQ498" s="44"/>
      <c r="BNR498" s="44"/>
      <c r="BNS498" s="44"/>
      <c r="BNT498" s="44"/>
      <c r="BNU498" s="44"/>
      <c r="BNV498" s="44"/>
      <c r="BNW498" s="44"/>
      <c r="BNX498" s="44"/>
      <c r="BNY498" s="44"/>
      <c r="BNZ498" s="44"/>
      <c r="BOA498" s="44"/>
      <c r="BOB498" s="44"/>
      <c r="BOC498" s="44"/>
      <c r="BOD498" s="44"/>
      <c r="BOE498" s="44"/>
      <c r="BOF498" s="44"/>
      <c r="BOG498" s="44"/>
      <c r="BOH498" s="44"/>
      <c r="BOI498" s="44"/>
      <c r="BOJ498" s="44"/>
      <c r="BOK498" s="44"/>
      <c r="BOL498" s="44"/>
      <c r="BOM498" s="44"/>
      <c r="BON498" s="44"/>
      <c r="BOO498" s="44"/>
      <c r="BOP498" s="44"/>
      <c r="BOQ498" s="44"/>
      <c r="BOR498" s="44"/>
      <c r="BOS498" s="44"/>
      <c r="BOT498" s="44"/>
      <c r="BOU498" s="44"/>
      <c r="BOV498" s="44"/>
      <c r="BOW498" s="44"/>
      <c r="BOX498" s="44"/>
      <c r="BOY498" s="44"/>
      <c r="BOZ498" s="44"/>
      <c r="BPA498" s="44"/>
      <c r="BPB498" s="44"/>
      <c r="BPC498" s="44"/>
      <c r="BPD498" s="44"/>
      <c r="BPE498" s="44"/>
      <c r="BPF498" s="44"/>
      <c r="BPG498" s="44"/>
      <c r="BPH498" s="44"/>
      <c r="BPI498" s="44"/>
      <c r="BPJ498" s="44"/>
      <c r="BPK498" s="44"/>
      <c r="BPL498" s="44"/>
      <c r="BPM498" s="44"/>
      <c r="BPN498" s="44"/>
      <c r="BPO498" s="44"/>
      <c r="BPP498" s="44"/>
      <c r="BPQ498" s="44"/>
      <c r="BPR498" s="44"/>
      <c r="BPS498" s="44"/>
      <c r="BPT498" s="44"/>
      <c r="BPU498" s="44"/>
      <c r="BPV498" s="44"/>
      <c r="BPW498" s="44"/>
      <c r="BPX498" s="44"/>
      <c r="BPY498" s="44"/>
      <c r="BPZ498" s="44"/>
      <c r="BQA498" s="44"/>
      <c r="BQB498" s="44"/>
      <c r="BQC498" s="44"/>
      <c r="BQD498" s="44"/>
      <c r="BQE498" s="44"/>
      <c r="BQF498" s="44"/>
      <c r="BQG498" s="44"/>
      <c r="BQH498" s="44"/>
      <c r="BQI498" s="44"/>
      <c r="BQJ498" s="44"/>
      <c r="BQK498" s="44"/>
      <c r="BQL498" s="44"/>
      <c r="BQM498" s="44"/>
      <c r="BQN498" s="44"/>
      <c r="BQO498" s="44"/>
      <c r="BQP498" s="44"/>
      <c r="BQQ498" s="44"/>
      <c r="BQR498" s="44"/>
      <c r="BQS498" s="44"/>
      <c r="BQT498" s="44"/>
      <c r="BQU498" s="44"/>
      <c r="BQV498" s="44"/>
      <c r="BQW498" s="44"/>
      <c r="BQX498" s="44"/>
      <c r="BQY498" s="44"/>
      <c r="BQZ498" s="44"/>
      <c r="BRA498" s="44"/>
      <c r="BRB498" s="44"/>
      <c r="BRC498" s="44"/>
      <c r="BRD498" s="44"/>
      <c r="BRE498" s="44"/>
      <c r="BRF498" s="44"/>
      <c r="BRG498" s="44"/>
      <c r="BRH498" s="44"/>
      <c r="BRI498" s="44"/>
      <c r="BRJ498" s="44"/>
      <c r="BRK498" s="44"/>
      <c r="BRL498" s="44"/>
      <c r="BRM498" s="44"/>
      <c r="BRN498" s="44"/>
      <c r="BRO498" s="44"/>
      <c r="BRP498" s="44"/>
      <c r="BRQ498" s="44"/>
      <c r="BRR498" s="44"/>
      <c r="BRS498" s="44"/>
      <c r="BRT498" s="44"/>
      <c r="BRU498" s="44"/>
      <c r="BRV498" s="44"/>
      <c r="BRW498" s="44"/>
      <c r="BRX498" s="44"/>
      <c r="BRY498" s="44"/>
      <c r="BRZ498" s="44"/>
    </row>
    <row r="499" spans="1:1846" s="125" customFormat="1" ht="27.6" x14ac:dyDescent="0.3">
      <c r="A499" s="812"/>
      <c r="B499" s="812"/>
      <c r="C499" s="793"/>
      <c r="D499" s="328" t="s">
        <v>686</v>
      </c>
      <c r="E499" s="542"/>
      <c r="F499" s="328"/>
      <c r="G499" s="393" t="s">
        <v>687</v>
      </c>
      <c r="H499" s="7">
        <v>0</v>
      </c>
      <c r="I499" s="8"/>
      <c r="J499" s="8"/>
      <c r="K499" s="8"/>
      <c r="L499" s="42"/>
      <c r="M499" s="706">
        <v>0</v>
      </c>
      <c r="N499" s="191">
        <v>0</v>
      </c>
      <c r="O499" s="191">
        <v>0</v>
      </c>
      <c r="P499" s="191">
        <v>0</v>
      </c>
      <c r="Q499" s="176"/>
      <c r="R499" s="352">
        <v>0</v>
      </c>
      <c r="S499" s="486">
        <v>0</v>
      </c>
      <c r="T499" s="486">
        <v>0</v>
      </c>
      <c r="U499" s="486">
        <v>0</v>
      </c>
      <c r="V499" s="43"/>
      <c r="W499" s="497">
        <f>H499+M499+R499</f>
        <v>0</v>
      </c>
      <c r="X499" s="67">
        <f t="shared" ref="X499:Z499" si="304">SUM(I499:W499)</f>
        <v>0</v>
      </c>
      <c r="Y499" s="67">
        <f t="shared" si="304"/>
        <v>0</v>
      </c>
      <c r="Z499" s="289">
        <f t="shared" si="304"/>
        <v>0</v>
      </c>
      <c r="AA499" s="897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24"/>
      <c r="EQ499" s="124"/>
      <c r="ER499" s="124"/>
      <c r="ES499" s="124"/>
      <c r="ET499" s="124"/>
      <c r="EU499" s="124"/>
      <c r="EV499" s="124"/>
      <c r="EW499" s="124"/>
      <c r="EX499" s="124"/>
      <c r="EY499" s="124"/>
      <c r="EZ499" s="124"/>
      <c r="FA499" s="124"/>
      <c r="FB499" s="124"/>
      <c r="FC499" s="124"/>
      <c r="FD499" s="124"/>
      <c r="FE499" s="124"/>
      <c r="FF499" s="124"/>
      <c r="FG499" s="124"/>
      <c r="FH499" s="124"/>
      <c r="FI499" s="124"/>
      <c r="FJ499" s="124"/>
      <c r="FK499" s="124"/>
      <c r="FL499" s="124"/>
      <c r="FM499" s="124"/>
      <c r="FN499" s="124"/>
      <c r="FO499" s="124"/>
      <c r="FP499" s="124"/>
      <c r="FQ499" s="124"/>
      <c r="FR499" s="124"/>
      <c r="FS499" s="124"/>
      <c r="FT499" s="124"/>
      <c r="FU499" s="124"/>
      <c r="FV499" s="124"/>
      <c r="FW499" s="124"/>
      <c r="FX499" s="124"/>
      <c r="FY499" s="124"/>
      <c r="FZ499" s="124"/>
      <c r="GA499" s="124"/>
      <c r="GB499" s="124"/>
      <c r="GC499" s="124"/>
      <c r="GD499" s="124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  <c r="GO499" s="124"/>
      <c r="GP499" s="124"/>
      <c r="GQ499" s="124"/>
      <c r="GR499" s="124"/>
      <c r="GS499" s="124"/>
      <c r="GT499" s="124"/>
      <c r="GU499" s="124"/>
      <c r="GV499" s="124"/>
      <c r="GW499" s="124"/>
      <c r="GX499" s="124"/>
      <c r="GY499" s="124"/>
      <c r="GZ499" s="124"/>
      <c r="HA499" s="124"/>
      <c r="HB499" s="124"/>
      <c r="HC499" s="124"/>
      <c r="HD499" s="124"/>
      <c r="HE499" s="124"/>
      <c r="HF499" s="124"/>
      <c r="HG499" s="124"/>
      <c r="HH499" s="124"/>
      <c r="HI499" s="124"/>
      <c r="HJ499" s="124"/>
      <c r="HK499" s="124"/>
      <c r="HL499" s="124"/>
      <c r="HM499" s="124"/>
      <c r="HN499" s="124"/>
      <c r="HO499" s="124"/>
      <c r="HP499" s="124"/>
      <c r="HQ499" s="124"/>
      <c r="HR499" s="124"/>
      <c r="HS499" s="124"/>
      <c r="HT499" s="124"/>
      <c r="HU499" s="124"/>
      <c r="HV499" s="124"/>
      <c r="HW499" s="124"/>
      <c r="HX499" s="124"/>
      <c r="HY499" s="124"/>
      <c r="HZ499" s="124"/>
      <c r="IA499" s="124"/>
      <c r="IB499" s="124"/>
      <c r="IC499" s="124"/>
      <c r="ID499" s="124"/>
      <c r="IE499" s="124"/>
      <c r="IF499" s="124"/>
      <c r="IG499" s="124"/>
      <c r="IH499" s="124"/>
      <c r="II499" s="124"/>
      <c r="IJ499" s="124"/>
      <c r="IK499" s="124"/>
      <c r="IL499" s="124"/>
      <c r="IM499" s="124"/>
      <c r="IN499" s="124"/>
      <c r="IO499" s="124"/>
      <c r="IP499" s="124"/>
      <c r="IQ499" s="124"/>
      <c r="IR499" s="124"/>
      <c r="IS499" s="124"/>
      <c r="IT499" s="124"/>
      <c r="IU499" s="124"/>
      <c r="IV499" s="124"/>
      <c r="IW499" s="124"/>
      <c r="IX499" s="124"/>
      <c r="IY499" s="124"/>
      <c r="IZ499" s="124"/>
      <c r="JA499" s="124"/>
      <c r="JB499" s="124"/>
      <c r="JC499" s="124"/>
      <c r="JD499" s="124"/>
      <c r="JE499" s="124"/>
      <c r="JF499" s="124"/>
      <c r="JG499" s="124"/>
      <c r="JH499" s="124"/>
      <c r="JI499" s="124"/>
      <c r="JJ499" s="124"/>
      <c r="JK499" s="124"/>
      <c r="JL499" s="124"/>
      <c r="JM499" s="124"/>
      <c r="JN499" s="124"/>
      <c r="JO499" s="124"/>
      <c r="JP499" s="124"/>
      <c r="JQ499" s="124"/>
      <c r="JR499" s="124"/>
      <c r="JS499" s="124"/>
      <c r="JT499" s="124"/>
      <c r="JU499" s="124"/>
      <c r="JV499" s="124"/>
      <c r="JW499" s="124"/>
      <c r="JX499" s="124"/>
      <c r="JY499" s="124"/>
      <c r="JZ499" s="124"/>
      <c r="KA499" s="124"/>
      <c r="KB499" s="124"/>
      <c r="KC499" s="124"/>
      <c r="KD499" s="124"/>
      <c r="KE499" s="124"/>
      <c r="KF499" s="124"/>
      <c r="KG499" s="124"/>
      <c r="KH499" s="124"/>
      <c r="KI499" s="124"/>
      <c r="KJ499" s="124"/>
      <c r="KK499" s="124"/>
      <c r="KL499" s="124"/>
      <c r="KM499" s="124"/>
      <c r="KN499" s="124"/>
      <c r="KO499" s="124"/>
      <c r="KP499" s="124"/>
      <c r="KQ499" s="124"/>
      <c r="KR499" s="124"/>
      <c r="KS499" s="124"/>
      <c r="KT499" s="124"/>
      <c r="KU499" s="124"/>
      <c r="KV499" s="124"/>
      <c r="KW499" s="124"/>
      <c r="KX499" s="124"/>
      <c r="KY499" s="124"/>
      <c r="KZ499" s="124"/>
      <c r="LA499" s="124"/>
      <c r="LB499" s="124"/>
      <c r="LC499" s="124"/>
      <c r="LD499" s="124"/>
      <c r="LE499" s="124"/>
      <c r="LF499" s="124"/>
      <c r="LG499" s="124"/>
      <c r="LH499" s="124"/>
      <c r="LI499" s="124"/>
      <c r="LJ499" s="124"/>
      <c r="LK499" s="124"/>
      <c r="LL499" s="124"/>
      <c r="LM499" s="124"/>
      <c r="LN499" s="124"/>
      <c r="LO499" s="124"/>
      <c r="LP499" s="124"/>
      <c r="LQ499" s="124"/>
      <c r="LR499" s="124"/>
      <c r="LS499" s="124"/>
      <c r="LT499" s="124"/>
      <c r="LU499" s="124"/>
      <c r="LV499" s="124"/>
      <c r="LW499" s="124"/>
      <c r="LX499" s="124"/>
      <c r="LY499" s="124"/>
      <c r="LZ499" s="124"/>
      <c r="MA499" s="124"/>
      <c r="MB499" s="124"/>
      <c r="MC499" s="124"/>
      <c r="MD499" s="124"/>
      <c r="ME499" s="124"/>
      <c r="MF499" s="124"/>
      <c r="MG499" s="124"/>
      <c r="MH499" s="124"/>
      <c r="MI499" s="124"/>
      <c r="MJ499" s="124"/>
      <c r="MK499" s="124"/>
      <c r="ML499" s="124"/>
      <c r="MM499" s="124"/>
      <c r="MN499" s="124"/>
      <c r="MO499" s="124"/>
      <c r="MP499" s="124"/>
      <c r="MQ499" s="124"/>
      <c r="MR499" s="124"/>
      <c r="MS499" s="124"/>
      <c r="MT499" s="124"/>
      <c r="MU499" s="124"/>
      <c r="MV499" s="124"/>
      <c r="MW499" s="124"/>
      <c r="MX499" s="124"/>
      <c r="MY499" s="124"/>
      <c r="MZ499" s="124"/>
      <c r="NA499" s="124"/>
      <c r="NB499" s="124"/>
      <c r="NC499" s="124"/>
      <c r="ND499" s="124"/>
      <c r="NE499" s="124"/>
      <c r="NF499" s="124"/>
      <c r="NG499" s="124"/>
      <c r="NH499" s="124"/>
      <c r="NI499" s="124"/>
      <c r="NJ499" s="124"/>
      <c r="NK499" s="124"/>
      <c r="NL499" s="124"/>
      <c r="NM499" s="124"/>
      <c r="NN499" s="124"/>
      <c r="NO499" s="124"/>
      <c r="NP499" s="124"/>
      <c r="NQ499" s="124"/>
      <c r="NR499" s="124"/>
      <c r="NS499" s="124"/>
      <c r="NT499" s="124"/>
      <c r="NU499" s="124"/>
      <c r="NV499" s="124"/>
      <c r="NW499" s="124"/>
      <c r="NX499" s="124"/>
      <c r="NY499" s="124"/>
      <c r="NZ499" s="124"/>
      <c r="OA499" s="124"/>
      <c r="OB499" s="124"/>
      <c r="OC499" s="124"/>
      <c r="OD499" s="124"/>
      <c r="OE499" s="124"/>
      <c r="OF499" s="124"/>
      <c r="OG499" s="124"/>
      <c r="OH499" s="124"/>
      <c r="OI499" s="124"/>
      <c r="OJ499" s="124"/>
      <c r="OK499" s="124"/>
      <c r="OL499" s="124"/>
      <c r="OM499" s="124"/>
      <c r="ON499" s="124"/>
      <c r="OO499" s="124"/>
      <c r="OP499" s="124"/>
      <c r="OQ499" s="124"/>
      <c r="OR499" s="124"/>
      <c r="OS499" s="124"/>
      <c r="OT499" s="124"/>
      <c r="OU499" s="124"/>
      <c r="OV499" s="124"/>
      <c r="OW499" s="124"/>
      <c r="OX499" s="124"/>
      <c r="OY499" s="124"/>
      <c r="OZ499" s="124"/>
      <c r="PA499" s="124"/>
      <c r="PB499" s="124"/>
      <c r="PC499" s="124"/>
      <c r="PD499" s="124"/>
      <c r="PE499" s="124"/>
      <c r="PF499" s="124"/>
      <c r="PG499" s="124"/>
      <c r="PH499" s="124"/>
      <c r="PI499" s="124"/>
      <c r="PJ499" s="124"/>
      <c r="PK499" s="124"/>
      <c r="PL499" s="124"/>
      <c r="PM499" s="124"/>
      <c r="PN499" s="124"/>
      <c r="PO499" s="124"/>
      <c r="PP499" s="124"/>
      <c r="PQ499" s="124"/>
      <c r="PR499" s="124"/>
      <c r="PS499" s="124"/>
      <c r="PT499" s="124"/>
      <c r="PU499" s="124"/>
      <c r="PV499" s="124"/>
      <c r="PW499" s="124"/>
      <c r="PX499" s="124"/>
      <c r="PY499" s="124"/>
      <c r="PZ499" s="124"/>
      <c r="QA499" s="124"/>
      <c r="QB499" s="124"/>
      <c r="QC499" s="124"/>
      <c r="QD499" s="124"/>
      <c r="QE499" s="124"/>
      <c r="QF499" s="124"/>
      <c r="QG499" s="124"/>
      <c r="QH499" s="124"/>
      <c r="QI499" s="124"/>
      <c r="QJ499" s="124"/>
      <c r="QK499" s="124"/>
      <c r="QL499" s="124"/>
      <c r="QM499" s="124"/>
      <c r="QN499" s="124"/>
      <c r="QO499" s="124"/>
      <c r="QP499" s="124"/>
      <c r="QQ499" s="124"/>
      <c r="QR499" s="124"/>
      <c r="QS499" s="124"/>
      <c r="QT499" s="124"/>
      <c r="QU499" s="124"/>
      <c r="QV499" s="124"/>
      <c r="QW499" s="124"/>
      <c r="QX499" s="124"/>
      <c r="QY499" s="124"/>
      <c r="QZ499" s="124"/>
      <c r="RA499" s="124"/>
      <c r="RB499" s="124"/>
      <c r="RC499" s="124"/>
      <c r="RD499" s="124"/>
      <c r="RE499" s="124"/>
      <c r="RF499" s="124"/>
      <c r="RG499" s="124"/>
      <c r="RH499" s="124"/>
      <c r="RI499" s="124"/>
      <c r="RJ499" s="124"/>
      <c r="RK499" s="124"/>
      <c r="RL499" s="124"/>
      <c r="RM499" s="124"/>
      <c r="RN499" s="124"/>
      <c r="RO499" s="124"/>
      <c r="RP499" s="124"/>
      <c r="RQ499" s="124"/>
      <c r="RR499" s="124"/>
      <c r="RS499" s="124"/>
      <c r="RT499" s="124"/>
      <c r="RU499" s="124"/>
      <c r="RV499" s="124"/>
      <c r="RW499" s="124"/>
      <c r="RX499" s="124"/>
      <c r="RY499" s="124"/>
      <c r="RZ499" s="124"/>
      <c r="SA499" s="124"/>
      <c r="SB499" s="124"/>
      <c r="SC499" s="124"/>
      <c r="SD499" s="124"/>
      <c r="SE499" s="124"/>
      <c r="SF499" s="124"/>
      <c r="SG499" s="124"/>
      <c r="SH499" s="124"/>
      <c r="SI499" s="124"/>
      <c r="SJ499" s="124"/>
      <c r="SK499" s="124"/>
      <c r="SL499" s="124"/>
      <c r="SM499" s="124"/>
      <c r="SN499" s="124"/>
      <c r="SO499" s="124"/>
      <c r="SP499" s="124"/>
      <c r="SQ499" s="124"/>
      <c r="SR499" s="124"/>
      <c r="SS499" s="124"/>
      <c r="ST499" s="124"/>
      <c r="SU499" s="124"/>
      <c r="SV499" s="124"/>
      <c r="SW499" s="124"/>
      <c r="SX499" s="124"/>
      <c r="SY499" s="124"/>
      <c r="SZ499" s="124"/>
      <c r="TA499" s="124"/>
      <c r="TB499" s="124"/>
      <c r="TC499" s="124"/>
      <c r="TD499" s="124"/>
      <c r="TE499" s="124"/>
      <c r="TF499" s="124"/>
      <c r="TG499" s="124"/>
      <c r="TH499" s="124"/>
      <c r="TI499" s="124"/>
      <c r="TJ499" s="124"/>
      <c r="TK499" s="124"/>
      <c r="TL499" s="124"/>
      <c r="TM499" s="124"/>
      <c r="TN499" s="124"/>
      <c r="TO499" s="124"/>
      <c r="TP499" s="124"/>
      <c r="TQ499" s="124"/>
      <c r="TR499" s="124"/>
      <c r="TS499" s="124"/>
      <c r="TT499" s="124"/>
      <c r="TU499" s="124"/>
      <c r="TV499" s="124"/>
      <c r="TW499" s="124"/>
      <c r="TX499" s="124"/>
      <c r="TY499" s="124"/>
      <c r="TZ499" s="124"/>
      <c r="UA499" s="124"/>
      <c r="UB499" s="124"/>
      <c r="UC499" s="124"/>
      <c r="UD499" s="124"/>
      <c r="UE499" s="124"/>
      <c r="UF499" s="124"/>
      <c r="UG499" s="124"/>
      <c r="UH499" s="124"/>
      <c r="UI499" s="124"/>
      <c r="UJ499" s="124"/>
      <c r="UK499" s="124"/>
      <c r="UL499" s="124"/>
      <c r="UM499" s="124"/>
      <c r="UN499" s="124"/>
      <c r="UO499" s="124"/>
      <c r="UP499" s="124"/>
      <c r="UQ499" s="124"/>
      <c r="UR499" s="124"/>
      <c r="US499" s="124"/>
      <c r="UT499" s="124"/>
      <c r="UU499" s="124"/>
      <c r="UV499" s="124"/>
      <c r="UW499" s="124"/>
      <c r="UX499" s="124"/>
      <c r="UY499" s="124"/>
      <c r="UZ499" s="124"/>
      <c r="VA499" s="124"/>
      <c r="VB499" s="124"/>
      <c r="VC499" s="124"/>
      <c r="VD499" s="124"/>
      <c r="VE499" s="124"/>
      <c r="VF499" s="124"/>
      <c r="VG499" s="124"/>
      <c r="VH499" s="124"/>
      <c r="VI499" s="124"/>
      <c r="VJ499" s="124"/>
      <c r="VK499" s="124"/>
      <c r="VL499" s="124"/>
      <c r="VM499" s="124"/>
      <c r="VN499" s="124"/>
      <c r="VO499" s="124"/>
      <c r="VP499" s="124"/>
      <c r="VQ499" s="124"/>
      <c r="VR499" s="124"/>
      <c r="VS499" s="124"/>
      <c r="VT499" s="124"/>
      <c r="VU499" s="124"/>
      <c r="VV499" s="124"/>
      <c r="VW499" s="124"/>
      <c r="VX499" s="124"/>
      <c r="VY499" s="124"/>
      <c r="VZ499" s="124"/>
      <c r="WA499" s="124"/>
      <c r="WB499" s="124"/>
      <c r="WC499" s="124"/>
      <c r="WD499" s="124"/>
      <c r="WE499" s="124"/>
      <c r="WF499" s="124"/>
      <c r="WG499" s="124"/>
      <c r="WH499" s="124"/>
      <c r="WI499" s="124"/>
      <c r="WJ499" s="124"/>
      <c r="WK499" s="124"/>
      <c r="WL499" s="124"/>
      <c r="WM499" s="124"/>
      <c r="WN499" s="124"/>
      <c r="WO499" s="124"/>
      <c r="WP499" s="124"/>
      <c r="WQ499" s="124"/>
      <c r="WR499" s="124"/>
      <c r="WS499" s="124"/>
      <c r="WT499" s="124"/>
      <c r="WU499" s="124"/>
      <c r="WV499" s="124"/>
      <c r="WW499" s="124"/>
      <c r="WX499" s="124"/>
      <c r="WY499" s="124"/>
      <c r="WZ499" s="124"/>
      <c r="XA499" s="124"/>
      <c r="XB499" s="124"/>
      <c r="XC499" s="124"/>
      <c r="XD499" s="124"/>
      <c r="XE499" s="124"/>
      <c r="XF499" s="124"/>
      <c r="XG499" s="124"/>
      <c r="XH499" s="124"/>
      <c r="XI499" s="124"/>
      <c r="XJ499" s="124"/>
      <c r="XK499" s="124"/>
      <c r="XL499" s="124"/>
      <c r="XM499" s="124"/>
      <c r="XN499" s="124"/>
      <c r="XO499" s="124"/>
      <c r="XP499" s="124"/>
      <c r="XQ499" s="124"/>
      <c r="XR499" s="124"/>
      <c r="XS499" s="124"/>
      <c r="XT499" s="124"/>
      <c r="XU499" s="124"/>
      <c r="XV499" s="124"/>
      <c r="XW499" s="124"/>
      <c r="XX499" s="124"/>
      <c r="XY499" s="124"/>
      <c r="XZ499" s="124"/>
      <c r="YA499" s="124"/>
      <c r="YB499" s="124"/>
      <c r="YC499" s="124"/>
      <c r="YD499" s="124"/>
      <c r="YE499" s="124"/>
      <c r="YF499" s="124"/>
      <c r="YG499" s="124"/>
      <c r="YH499" s="124"/>
      <c r="YI499" s="124"/>
      <c r="YJ499" s="124"/>
      <c r="YK499" s="124"/>
      <c r="YL499" s="124"/>
      <c r="YM499" s="124"/>
      <c r="YN499" s="124"/>
      <c r="YO499" s="124"/>
      <c r="YP499" s="124"/>
      <c r="YQ499" s="124"/>
      <c r="YR499" s="124"/>
      <c r="YS499" s="124"/>
      <c r="YT499" s="124"/>
      <c r="YU499" s="124"/>
      <c r="YV499" s="124"/>
      <c r="YW499" s="124"/>
      <c r="YX499" s="124"/>
      <c r="YY499" s="124"/>
      <c r="YZ499" s="124"/>
      <c r="ZA499" s="124"/>
      <c r="ZB499" s="124"/>
      <c r="ZC499" s="124"/>
      <c r="ZD499" s="124"/>
      <c r="ZE499" s="124"/>
      <c r="ZF499" s="124"/>
      <c r="ZG499" s="124"/>
      <c r="ZH499" s="124"/>
      <c r="ZI499" s="124"/>
      <c r="ZJ499" s="124"/>
      <c r="ZK499" s="124"/>
      <c r="ZL499" s="124"/>
      <c r="ZM499" s="124"/>
      <c r="ZN499" s="124"/>
      <c r="ZO499" s="124"/>
      <c r="ZP499" s="124"/>
      <c r="ZQ499" s="124"/>
      <c r="ZR499" s="124"/>
      <c r="ZS499" s="124"/>
      <c r="ZT499" s="124"/>
      <c r="ZU499" s="124"/>
      <c r="ZV499" s="124"/>
      <c r="ZW499" s="124"/>
      <c r="ZX499" s="124"/>
      <c r="ZY499" s="124"/>
      <c r="ZZ499" s="124"/>
      <c r="AAA499" s="124"/>
      <c r="AAB499" s="124"/>
      <c r="AAC499" s="124"/>
      <c r="AAD499" s="124"/>
      <c r="AAE499" s="124"/>
      <c r="AAF499" s="124"/>
      <c r="AAG499" s="124"/>
      <c r="AAH499" s="124"/>
      <c r="AAI499" s="124"/>
      <c r="AAJ499" s="124"/>
      <c r="AAK499" s="124"/>
      <c r="AAL499" s="124"/>
      <c r="AAM499" s="124"/>
      <c r="AAN499" s="124"/>
      <c r="AAO499" s="124"/>
      <c r="AAP499" s="124"/>
      <c r="AAQ499" s="124"/>
      <c r="AAR499" s="124"/>
      <c r="AAS499" s="124"/>
      <c r="AAT499" s="124"/>
      <c r="AAU499" s="124"/>
      <c r="AAV499" s="124"/>
      <c r="AAW499" s="124"/>
      <c r="AAX499" s="124"/>
      <c r="AAY499" s="124"/>
      <c r="AAZ499" s="124"/>
      <c r="ABA499" s="124"/>
      <c r="ABB499" s="124"/>
      <c r="ABC499" s="124"/>
      <c r="ABD499" s="124"/>
      <c r="ABE499" s="124"/>
      <c r="ABF499" s="124"/>
      <c r="ABG499" s="124"/>
      <c r="ABH499" s="124"/>
      <c r="ABI499" s="124"/>
      <c r="ABJ499" s="124"/>
      <c r="ABK499" s="124"/>
      <c r="ABL499" s="124"/>
      <c r="ABM499" s="124"/>
      <c r="ABN499" s="124"/>
      <c r="ABO499" s="124"/>
      <c r="ABP499" s="124"/>
      <c r="ABQ499" s="124"/>
      <c r="ABR499" s="124"/>
      <c r="ABS499" s="124"/>
      <c r="ABT499" s="124"/>
      <c r="ABU499" s="124"/>
      <c r="ABV499" s="124"/>
      <c r="ABW499" s="124"/>
      <c r="ABX499" s="124"/>
      <c r="ABY499" s="124"/>
      <c r="ABZ499" s="124"/>
      <c r="ACA499" s="124"/>
      <c r="ACB499" s="124"/>
      <c r="ACC499" s="124"/>
      <c r="ACD499" s="124"/>
      <c r="ACE499" s="124"/>
      <c r="ACF499" s="124"/>
      <c r="ACG499" s="124"/>
      <c r="ACH499" s="124"/>
      <c r="ACI499" s="124"/>
      <c r="ACJ499" s="124"/>
      <c r="ACK499" s="124"/>
      <c r="ACL499" s="124"/>
      <c r="ACM499" s="124"/>
      <c r="ACN499" s="124"/>
      <c r="ACO499" s="124"/>
      <c r="ACP499" s="124"/>
      <c r="ACQ499" s="124"/>
      <c r="ACR499" s="124"/>
      <c r="ACS499" s="124"/>
      <c r="ACT499" s="124"/>
      <c r="ACU499" s="124"/>
      <c r="ACV499" s="124"/>
      <c r="ACW499" s="124"/>
      <c r="ACX499" s="124"/>
      <c r="ACY499" s="124"/>
      <c r="ACZ499" s="124"/>
      <c r="ADA499" s="124"/>
      <c r="ADB499" s="124"/>
      <c r="ADC499" s="124"/>
      <c r="ADD499" s="124"/>
      <c r="ADE499" s="124"/>
      <c r="ADF499" s="124"/>
      <c r="ADG499" s="124"/>
      <c r="ADH499" s="124"/>
      <c r="ADI499" s="124"/>
      <c r="ADJ499" s="124"/>
      <c r="ADK499" s="124"/>
      <c r="ADL499" s="124"/>
      <c r="ADM499" s="124"/>
      <c r="ADN499" s="124"/>
      <c r="ADO499" s="124"/>
      <c r="ADP499" s="124"/>
      <c r="ADQ499" s="124"/>
      <c r="ADR499" s="124"/>
      <c r="ADS499" s="124"/>
      <c r="ADT499" s="124"/>
      <c r="ADU499" s="124"/>
      <c r="ADV499" s="124"/>
      <c r="ADW499" s="124"/>
      <c r="ADX499" s="124"/>
      <c r="ADY499" s="124"/>
      <c r="ADZ499" s="124"/>
      <c r="AEA499" s="124"/>
      <c r="AEB499" s="124"/>
      <c r="AEC499" s="124"/>
      <c r="AED499" s="124"/>
      <c r="AEE499" s="124"/>
      <c r="AEF499" s="124"/>
      <c r="AEG499" s="124"/>
      <c r="AEH499" s="124"/>
      <c r="AEI499" s="124"/>
      <c r="AEJ499" s="124"/>
      <c r="AEK499" s="124"/>
      <c r="AEL499" s="124"/>
      <c r="AEM499" s="124"/>
      <c r="AEN499" s="124"/>
      <c r="AEO499" s="124"/>
      <c r="AEP499" s="124"/>
      <c r="AEQ499" s="124"/>
      <c r="AER499" s="124"/>
      <c r="AES499" s="124"/>
      <c r="AET499" s="124"/>
      <c r="AEU499" s="124"/>
      <c r="AEV499" s="124"/>
      <c r="AEW499" s="124"/>
      <c r="AEX499" s="124"/>
      <c r="AEY499" s="124"/>
      <c r="AEZ499" s="124"/>
      <c r="AFA499" s="124"/>
      <c r="AFB499" s="124"/>
      <c r="AFC499" s="124"/>
      <c r="AFD499" s="124"/>
      <c r="AFE499" s="124"/>
      <c r="AFF499" s="124"/>
      <c r="AFG499" s="124"/>
      <c r="AFH499" s="124"/>
      <c r="AFI499" s="124"/>
      <c r="AFJ499" s="124"/>
      <c r="AFK499" s="124"/>
      <c r="AFL499" s="124"/>
      <c r="AFM499" s="124"/>
      <c r="AFN499" s="124"/>
      <c r="AFO499" s="124"/>
      <c r="AFP499" s="124"/>
      <c r="AFQ499" s="124"/>
      <c r="AFR499" s="124"/>
      <c r="AFS499" s="124"/>
      <c r="AFT499" s="124"/>
      <c r="AFU499" s="124"/>
      <c r="AFV499" s="124"/>
      <c r="AFW499" s="124"/>
      <c r="AFX499" s="124"/>
      <c r="AFY499" s="124"/>
      <c r="AFZ499" s="124"/>
      <c r="AGA499" s="124"/>
      <c r="AGB499" s="124"/>
      <c r="AGC499" s="124"/>
      <c r="AGD499" s="124"/>
      <c r="AGE499" s="124"/>
      <c r="AGF499" s="124"/>
      <c r="AGG499" s="124"/>
      <c r="AGH499" s="124"/>
      <c r="AGI499" s="124"/>
      <c r="AGJ499" s="124"/>
      <c r="AGK499" s="124"/>
      <c r="AGL499" s="124"/>
      <c r="AGM499" s="124"/>
      <c r="AGN499" s="124"/>
      <c r="AGO499" s="124"/>
      <c r="AGP499" s="124"/>
      <c r="AGQ499" s="124"/>
      <c r="AGR499" s="124"/>
      <c r="AGS499" s="124"/>
      <c r="AGT499" s="124"/>
      <c r="AGU499" s="124"/>
      <c r="AGV499" s="124"/>
      <c r="AGW499" s="124"/>
      <c r="AGX499" s="124"/>
      <c r="AGY499" s="124"/>
      <c r="AGZ499" s="124"/>
      <c r="AHA499" s="124"/>
      <c r="AHB499" s="124"/>
      <c r="AHC499" s="124"/>
      <c r="AHD499" s="124"/>
      <c r="AHE499" s="124"/>
      <c r="AHF499" s="124"/>
      <c r="AHG499" s="124"/>
      <c r="AHH499" s="124"/>
      <c r="AHI499" s="124"/>
      <c r="AHJ499" s="124"/>
      <c r="AHK499" s="124"/>
      <c r="AHL499" s="124"/>
      <c r="AHM499" s="124"/>
      <c r="AHN499" s="124"/>
      <c r="AHO499" s="124"/>
      <c r="AHP499" s="124"/>
      <c r="AHQ499" s="124"/>
      <c r="AHR499" s="124"/>
      <c r="AHS499" s="124"/>
      <c r="AHT499" s="124"/>
      <c r="AHU499" s="124"/>
      <c r="AHV499" s="124"/>
      <c r="AHW499" s="124"/>
      <c r="AHX499" s="124"/>
      <c r="AHY499" s="124"/>
      <c r="AHZ499" s="124"/>
      <c r="AIA499" s="124"/>
      <c r="AIB499" s="124"/>
      <c r="AIC499" s="124"/>
      <c r="AID499" s="124"/>
      <c r="AIE499" s="124"/>
      <c r="AIF499" s="124"/>
      <c r="AIG499" s="124"/>
      <c r="AIH499" s="124"/>
      <c r="AII499" s="124"/>
      <c r="AIJ499" s="124"/>
      <c r="AIK499" s="124"/>
      <c r="AIL499" s="124"/>
      <c r="AIM499" s="124"/>
      <c r="AIN499" s="124"/>
      <c r="AIO499" s="124"/>
      <c r="AIP499" s="124"/>
      <c r="AIQ499" s="124"/>
      <c r="AIR499" s="124"/>
      <c r="AIS499" s="124"/>
      <c r="AIT499" s="124"/>
      <c r="AIU499" s="124"/>
      <c r="AIV499" s="124"/>
      <c r="AIW499" s="124"/>
      <c r="AIX499" s="124"/>
      <c r="AIY499" s="124"/>
      <c r="AIZ499" s="124"/>
      <c r="AJA499" s="124"/>
      <c r="AJB499" s="124"/>
      <c r="AJC499" s="124"/>
      <c r="AJD499" s="124"/>
      <c r="AJE499" s="124"/>
      <c r="AJF499" s="124"/>
      <c r="AJG499" s="124"/>
      <c r="AJH499" s="124"/>
      <c r="AJI499" s="124"/>
      <c r="AJJ499" s="124"/>
      <c r="AJK499" s="124"/>
      <c r="AJL499" s="124"/>
      <c r="AJM499" s="124"/>
      <c r="AJN499" s="124"/>
      <c r="AJO499" s="124"/>
      <c r="AJP499" s="124"/>
      <c r="AJQ499" s="124"/>
      <c r="AJR499" s="124"/>
      <c r="AJS499" s="124"/>
      <c r="AJT499" s="124"/>
      <c r="AJU499" s="124"/>
      <c r="AJV499" s="124"/>
      <c r="AJW499" s="124"/>
      <c r="AJX499" s="124"/>
      <c r="AJY499" s="124"/>
      <c r="AJZ499" s="124"/>
      <c r="AKA499" s="124"/>
      <c r="AKB499" s="124"/>
      <c r="AKC499" s="124"/>
      <c r="AKD499" s="124"/>
      <c r="AKE499" s="124"/>
      <c r="AKF499" s="124"/>
      <c r="AKG499" s="124"/>
      <c r="AKH499" s="124"/>
      <c r="AKI499" s="124"/>
      <c r="AKJ499" s="124"/>
      <c r="AKK499" s="124"/>
      <c r="AKL499" s="124"/>
      <c r="AKM499" s="124"/>
      <c r="AKN499" s="124"/>
      <c r="AKO499" s="124"/>
      <c r="AKP499" s="124"/>
      <c r="AKQ499" s="124"/>
      <c r="AKR499" s="124"/>
      <c r="AKS499" s="124"/>
      <c r="AKT499" s="124"/>
      <c r="AKU499" s="124"/>
      <c r="AKV499" s="124"/>
      <c r="AKW499" s="124"/>
      <c r="AKX499" s="124"/>
      <c r="AKY499" s="124"/>
      <c r="AKZ499" s="124"/>
      <c r="ALA499" s="124"/>
      <c r="ALB499" s="124"/>
      <c r="ALC499" s="124"/>
      <c r="ALD499" s="124"/>
      <c r="ALE499" s="124"/>
      <c r="ALF499" s="124"/>
      <c r="ALG499" s="124"/>
      <c r="ALH499" s="124"/>
      <c r="ALI499" s="124"/>
      <c r="ALJ499" s="124"/>
      <c r="ALK499" s="124"/>
      <c r="ALL499" s="124"/>
      <c r="ALM499" s="124"/>
      <c r="ALN499" s="124"/>
      <c r="ALO499" s="124"/>
      <c r="ALP499" s="124"/>
      <c r="ALQ499" s="124"/>
      <c r="ALR499" s="124"/>
      <c r="ALS499" s="124"/>
      <c r="ALT499" s="124"/>
      <c r="ALU499" s="124"/>
      <c r="ALV499" s="124"/>
      <c r="ALW499" s="124"/>
      <c r="ALX499" s="124"/>
      <c r="ALY499" s="124"/>
      <c r="ALZ499" s="124"/>
      <c r="AMA499" s="124"/>
      <c r="AMB499" s="124"/>
      <c r="AMC499" s="124"/>
      <c r="AMD499" s="124"/>
      <c r="AME499" s="124"/>
      <c r="AMF499" s="124"/>
      <c r="AMG499" s="124"/>
      <c r="AMH499" s="124"/>
      <c r="AMI499" s="124"/>
      <c r="AMJ499" s="124"/>
      <c r="AMK499" s="124"/>
      <c r="AML499" s="124"/>
      <c r="AMM499" s="124"/>
      <c r="AMN499" s="124"/>
      <c r="AMO499" s="124"/>
      <c r="AMP499" s="124"/>
      <c r="AMQ499" s="124"/>
      <c r="AMR499" s="124"/>
      <c r="AMS499" s="124"/>
      <c r="AMT499" s="124"/>
      <c r="AMU499" s="124"/>
      <c r="AMV499" s="124"/>
      <c r="AMW499" s="124"/>
      <c r="AMX499" s="124"/>
      <c r="AMY499" s="124"/>
      <c r="AMZ499" s="124"/>
      <c r="ANA499" s="124"/>
      <c r="ANB499" s="124"/>
      <c r="ANC499" s="124"/>
      <c r="AND499" s="124"/>
      <c r="ANE499" s="124"/>
      <c r="ANF499" s="124"/>
      <c r="ANG499" s="124"/>
      <c r="ANH499" s="124"/>
      <c r="ANI499" s="124"/>
      <c r="ANJ499" s="124"/>
      <c r="ANK499" s="124"/>
      <c r="ANL499" s="124"/>
      <c r="ANM499" s="124"/>
      <c r="ANN499" s="124"/>
      <c r="ANO499" s="124"/>
      <c r="ANP499" s="124"/>
      <c r="ANQ499" s="124"/>
      <c r="ANR499" s="124"/>
      <c r="ANS499" s="124"/>
      <c r="ANT499" s="124"/>
      <c r="ANU499" s="124"/>
      <c r="ANV499" s="124"/>
      <c r="ANW499" s="124"/>
      <c r="ANX499" s="124"/>
      <c r="ANY499" s="124"/>
      <c r="ANZ499" s="124"/>
      <c r="AOA499" s="124"/>
      <c r="AOB499" s="124"/>
      <c r="AOC499" s="124"/>
      <c r="AOD499" s="124"/>
      <c r="AOE499" s="124"/>
      <c r="AOF499" s="124"/>
      <c r="AOG499" s="124"/>
      <c r="AOH499" s="124"/>
      <c r="AOI499" s="124"/>
      <c r="AOJ499" s="124"/>
      <c r="AOK499" s="124"/>
      <c r="AOL499" s="124"/>
      <c r="AOM499" s="124"/>
      <c r="AON499" s="124"/>
      <c r="AOO499" s="124"/>
      <c r="AOP499" s="124"/>
      <c r="AOQ499" s="124"/>
      <c r="AOR499" s="124"/>
      <c r="AOS499" s="124"/>
      <c r="AOT499" s="124"/>
      <c r="AOU499" s="124"/>
      <c r="AOV499" s="124"/>
      <c r="AOW499" s="124"/>
      <c r="AOX499" s="124"/>
      <c r="AOY499" s="124"/>
      <c r="AOZ499" s="124"/>
      <c r="APA499" s="124"/>
      <c r="APB499" s="124"/>
      <c r="APC499" s="124"/>
      <c r="APD499" s="124"/>
      <c r="APE499" s="124"/>
      <c r="APF499" s="124"/>
      <c r="APG499" s="124"/>
      <c r="APH499" s="124"/>
      <c r="API499" s="124"/>
      <c r="APJ499" s="124"/>
      <c r="APK499" s="124"/>
      <c r="APL499" s="124"/>
      <c r="APM499" s="124"/>
      <c r="APN499" s="124"/>
      <c r="APO499" s="124"/>
      <c r="APP499" s="124"/>
      <c r="APQ499" s="124"/>
      <c r="APR499" s="124"/>
      <c r="APS499" s="124"/>
      <c r="APT499" s="124"/>
      <c r="APU499" s="124"/>
      <c r="APV499" s="124"/>
      <c r="APW499" s="124"/>
      <c r="APX499" s="124"/>
      <c r="APY499" s="124"/>
      <c r="APZ499" s="124"/>
      <c r="AQA499" s="124"/>
      <c r="AQB499" s="124"/>
      <c r="AQC499" s="124"/>
      <c r="AQD499" s="124"/>
      <c r="AQE499" s="124"/>
      <c r="AQF499" s="124"/>
      <c r="AQG499" s="124"/>
      <c r="AQH499" s="124"/>
      <c r="AQI499" s="124"/>
      <c r="AQJ499" s="124"/>
      <c r="AQK499" s="124"/>
      <c r="AQL499" s="124"/>
      <c r="AQM499" s="124"/>
      <c r="AQN499" s="124"/>
      <c r="AQO499" s="124"/>
      <c r="AQP499" s="124"/>
      <c r="AQQ499" s="124"/>
      <c r="AQR499" s="124"/>
      <c r="AQS499" s="124"/>
      <c r="AQT499" s="124"/>
      <c r="AQU499" s="124"/>
      <c r="AQV499" s="124"/>
      <c r="AQW499" s="124"/>
      <c r="AQX499" s="124"/>
      <c r="AQY499" s="124"/>
      <c r="AQZ499" s="124"/>
      <c r="ARA499" s="124"/>
      <c r="ARB499" s="124"/>
      <c r="ARC499" s="124"/>
      <c r="ARD499" s="124"/>
      <c r="ARE499" s="124"/>
      <c r="ARF499" s="124"/>
      <c r="ARG499" s="124"/>
      <c r="ARH499" s="124"/>
      <c r="ARI499" s="124"/>
      <c r="ARJ499" s="124"/>
      <c r="ARK499" s="124"/>
      <c r="ARL499" s="124"/>
      <c r="ARM499" s="124"/>
      <c r="ARN499" s="124"/>
      <c r="ARO499" s="124"/>
      <c r="ARP499" s="124"/>
      <c r="ARQ499" s="124"/>
      <c r="ARR499" s="124"/>
      <c r="ARS499" s="124"/>
      <c r="ART499" s="124"/>
      <c r="ARU499" s="124"/>
      <c r="ARV499" s="124"/>
      <c r="ARW499" s="124"/>
      <c r="ARX499" s="124"/>
      <c r="ARY499" s="124"/>
      <c r="ARZ499" s="124"/>
      <c r="ASA499" s="124"/>
      <c r="ASB499" s="124"/>
      <c r="ASC499" s="124"/>
      <c r="ASD499" s="124"/>
      <c r="ASE499" s="124"/>
      <c r="ASF499" s="124"/>
      <c r="ASG499" s="124"/>
      <c r="ASH499" s="124"/>
      <c r="ASI499" s="124"/>
      <c r="ASJ499" s="124"/>
      <c r="ASK499" s="124"/>
      <c r="ASL499" s="124"/>
      <c r="ASM499" s="124"/>
      <c r="ASN499" s="124"/>
      <c r="ASO499" s="124"/>
      <c r="ASP499" s="124"/>
      <c r="ASQ499" s="124"/>
      <c r="ASR499" s="124"/>
      <c r="ASS499" s="124"/>
      <c r="AST499" s="124"/>
      <c r="ASU499" s="124"/>
      <c r="ASV499" s="124"/>
      <c r="ASW499" s="124"/>
      <c r="ASX499" s="124"/>
      <c r="ASY499" s="124"/>
      <c r="ASZ499" s="124"/>
      <c r="ATA499" s="124"/>
      <c r="ATB499" s="124"/>
      <c r="ATC499" s="124"/>
      <c r="ATD499" s="124"/>
      <c r="ATE499" s="124"/>
      <c r="ATF499" s="124"/>
      <c r="ATG499" s="124"/>
      <c r="ATH499" s="124"/>
      <c r="ATI499" s="124"/>
      <c r="ATJ499" s="124"/>
      <c r="ATK499" s="124"/>
      <c r="ATL499" s="124"/>
      <c r="ATM499" s="124"/>
      <c r="ATN499" s="124"/>
      <c r="ATO499" s="124"/>
      <c r="ATP499" s="124"/>
      <c r="ATQ499" s="124"/>
      <c r="ATR499" s="124"/>
      <c r="ATS499" s="124"/>
      <c r="ATT499" s="124"/>
      <c r="ATU499" s="124"/>
      <c r="ATV499" s="124"/>
      <c r="ATW499" s="124"/>
      <c r="ATX499" s="124"/>
      <c r="ATY499" s="124"/>
      <c r="ATZ499" s="124"/>
      <c r="AUA499" s="124"/>
      <c r="AUB499" s="124"/>
      <c r="AUC499" s="124"/>
      <c r="AUD499" s="124"/>
      <c r="AUE499" s="124"/>
      <c r="AUF499" s="124"/>
      <c r="AUG499" s="124"/>
      <c r="AUH499" s="124"/>
      <c r="AUI499" s="124"/>
      <c r="AUJ499" s="124"/>
      <c r="AUK499" s="124"/>
      <c r="AUL499" s="124"/>
      <c r="AUM499" s="124"/>
      <c r="AUN499" s="124"/>
      <c r="AUO499" s="124"/>
      <c r="AUP499" s="124"/>
      <c r="AUQ499" s="124"/>
      <c r="AUR499" s="124"/>
      <c r="AUS499" s="124"/>
      <c r="AUT499" s="124"/>
      <c r="AUU499" s="124"/>
      <c r="AUV499" s="124"/>
      <c r="AUW499" s="124"/>
      <c r="AUX499" s="124"/>
      <c r="AUY499" s="124"/>
      <c r="AUZ499" s="124"/>
      <c r="AVA499" s="124"/>
      <c r="AVB499" s="124"/>
      <c r="AVC499" s="124"/>
      <c r="AVD499" s="124"/>
      <c r="AVE499" s="124"/>
      <c r="AVF499" s="124"/>
      <c r="AVG499" s="124"/>
      <c r="AVH499" s="124"/>
      <c r="AVI499" s="124"/>
      <c r="AVJ499" s="124"/>
      <c r="AVK499" s="124"/>
      <c r="AVL499" s="124"/>
      <c r="AVM499" s="124"/>
      <c r="AVN499" s="124"/>
      <c r="AVO499" s="124"/>
      <c r="AVP499" s="124"/>
      <c r="AVQ499" s="124"/>
      <c r="AVR499" s="124"/>
      <c r="AVS499" s="124"/>
      <c r="AVT499" s="124"/>
      <c r="AVU499" s="124"/>
      <c r="AVV499" s="124"/>
      <c r="AVW499" s="124"/>
      <c r="AVX499" s="124"/>
      <c r="AVY499" s="124"/>
      <c r="AVZ499" s="124"/>
      <c r="AWA499" s="124"/>
      <c r="AWB499" s="124"/>
      <c r="AWC499" s="124"/>
      <c r="AWD499" s="124"/>
      <c r="AWE499" s="124"/>
      <c r="AWF499" s="124"/>
      <c r="AWG499" s="124"/>
      <c r="AWH499" s="124"/>
      <c r="AWI499" s="124"/>
      <c r="AWJ499" s="124"/>
      <c r="AWK499" s="124"/>
      <c r="AWL499" s="124"/>
      <c r="AWM499" s="124"/>
      <c r="AWN499" s="124"/>
      <c r="AWO499" s="124"/>
      <c r="AWP499" s="124"/>
      <c r="AWQ499" s="124"/>
      <c r="AWR499" s="124"/>
      <c r="AWS499" s="124"/>
      <c r="AWT499" s="124"/>
      <c r="AWU499" s="124"/>
      <c r="AWV499" s="124"/>
      <c r="AWW499" s="124"/>
      <c r="AWX499" s="124"/>
      <c r="AWY499" s="124"/>
      <c r="AWZ499" s="124"/>
      <c r="AXA499" s="124"/>
      <c r="AXB499" s="124"/>
      <c r="AXC499" s="124"/>
      <c r="AXD499" s="124"/>
      <c r="AXE499" s="124"/>
      <c r="AXF499" s="124"/>
      <c r="AXG499" s="124"/>
      <c r="AXH499" s="124"/>
      <c r="AXI499" s="124"/>
      <c r="AXJ499" s="124"/>
      <c r="AXK499" s="124"/>
      <c r="AXL499" s="124"/>
      <c r="AXM499" s="124"/>
      <c r="AXN499" s="124"/>
      <c r="AXO499" s="124"/>
      <c r="AXP499" s="124"/>
      <c r="AXQ499" s="124"/>
      <c r="AXR499" s="124"/>
      <c r="AXS499" s="124"/>
      <c r="AXT499" s="124"/>
      <c r="AXU499" s="124"/>
      <c r="AXV499" s="124"/>
      <c r="AXW499" s="124"/>
      <c r="AXX499" s="124"/>
      <c r="AXY499" s="124"/>
      <c r="AXZ499" s="124"/>
      <c r="AYA499" s="124"/>
      <c r="AYB499" s="124"/>
      <c r="AYC499" s="124"/>
      <c r="AYD499" s="124"/>
      <c r="AYE499" s="124"/>
      <c r="AYF499" s="124"/>
      <c r="AYG499" s="124"/>
      <c r="AYH499" s="124"/>
      <c r="AYI499" s="124"/>
      <c r="AYJ499" s="124"/>
      <c r="AYK499" s="124"/>
      <c r="AYL499" s="124"/>
      <c r="AYM499" s="124"/>
      <c r="AYN499" s="124"/>
      <c r="AYO499" s="124"/>
      <c r="AYP499" s="124"/>
      <c r="AYQ499" s="124"/>
      <c r="AYR499" s="124"/>
      <c r="AYS499" s="124"/>
      <c r="AYT499" s="124"/>
      <c r="AYU499" s="124"/>
      <c r="AYV499" s="124"/>
      <c r="AYW499" s="124"/>
      <c r="AYX499" s="124"/>
      <c r="AYY499" s="124"/>
      <c r="AYZ499" s="124"/>
      <c r="AZA499" s="124"/>
      <c r="AZB499" s="124"/>
      <c r="AZC499" s="124"/>
      <c r="AZD499" s="124"/>
      <c r="AZE499" s="124"/>
      <c r="AZF499" s="124"/>
      <c r="AZG499" s="124"/>
      <c r="AZH499" s="124"/>
      <c r="AZI499" s="124"/>
      <c r="AZJ499" s="124"/>
      <c r="AZK499" s="124"/>
      <c r="AZL499" s="124"/>
      <c r="AZM499" s="124"/>
      <c r="AZN499" s="124"/>
      <c r="AZO499" s="124"/>
      <c r="AZP499" s="124"/>
      <c r="AZQ499" s="124"/>
      <c r="AZR499" s="124"/>
      <c r="AZS499" s="124"/>
      <c r="AZT499" s="124"/>
      <c r="AZU499" s="124"/>
      <c r="AZV499" s="124"/>
      <c r="AZW499" s="124"/>
      <c r="AZX499" s="124"/>
      <c r="AZY499" s="124"/>
      <c r="AZZ499" s="124"/>
      <c r="BAA499" s="124"/>
      <c r="BAB499" s="124"/>
      <c r="BAC499" s="124"/>
      <c r="BAD499" s="124"/>
      <c r="BAE499" s="124"/>
      <c r="BAF499" s="124"/>
      <c r="BAG499" s="124"/>
      <c r="BAH499" s="124"/>
      <c r="BAI499" s="124"/>
      <c r="BAJ499" s="124"/>
      <c r="BAK499" s="124"/>
      <c r="BAL499" s="124"/>
      <c r="BAM499" s="124"/>
      <c r="BAN499" s="124"/>
      <c r="BAO499" s="124"/>
      <c r="BAP499" s="124"/>
      <c r="BAQ499" s="124"/>
      <c r="BAR499" s="124"/>
      <c r="BAS499" s="124"/>
      <c r="BAT499" s="124"/>
      <c r="BAU499" s="124"/>
      <c r="BAV499" s="124"/>
      <c r="BAW499" s="124"/>
      <c r="BAX499" s="124"/>
      <c r="BAY499" s="124"/>
      <c r="BAZ499" s="124"/>
      <c r="BBA499" s="124"/>
      <c r="BBB499" s="124"/>
      <c r="BBC499" s="124"/>
      <c r="BBD499" s="124"/>
      <c r="BBE499" s="124"/>
      <c r="BBF499" s="124"/>
      <c r="BBG499" s="124"/>
      <c r="BBH499" s="124"/>
      <c r="BBI499" s="124"/>
      <c r="BBJ499" s="124"/>
      <c r="BBK499" s="124"/>
      <c r="BBL499" s="124"/>
      <c r="BBM499" s="124"/>
      <c r="BBN499" s="124"/>
      <c r="BBO499" s="124"/>
      <c r="BBP499" s="124"/>
      <c r="BBQ499" s="124"/>
      <c r="BBR499" s="124"/>
      <c r="BBS499" s="124"/>
      <c r="BBT499" s="124"/>
      <c r="BBU499" s="124"/>
      <c r="BBV499" s="124"/>
      <c r="BBW499" s="124"/>
      <c r="BBX499" s="124"/>
      <c r="BBY499" s="124"/>
      <c r="BBZ499" s="124"/>
      <c r="BCA499" s="124"/>
      <c r="BCB499" s="124"/>
      <c r="BCC499" s="124"/>
      <c r="BCD499" s="124"/>
      <c r="BCE499" s="124"/>
      <c r="BCF499" s="124"/>
      <c r="BCG499" s="124"/>
      <c r="BCH499" s="124"/>
      <c r="BCI499" s="124"/>
      <c r="BCJ499" s="124"/>
      <c r="BCK499" s="124"/>
      <c r="BCL499" s="124"/>
      <c r="BCM499" s="124"/>
      <c r="BCN499" s="124"/>
      <c r="BCO499" s="124"/>
      <c r="BCP499" s="124"/>
      <c r="BCQ499" s="124"/>
      <c r="BCR499" s="124"/>
      <c r="BCS499" s="124"/>
      <c r="BCT499" s="124"/>
      <c r="BCU499" s="124"/>
      <c r="BCV499" s="124"/>
      <c r="BCW499" s="124"/>
      <c r="BCX499" s="124"/>
      <c r="BCY499" s="124"/>
      <c r="BCZ499" s="124"/>
      <c r="BDA499" s="124"/>
      <c r="BDB499" s="124"/>
      <c r="BDC499" s="124"/>
      <c r="BDD499" s="124"/>
      <c r="BDE499" s="124"/>
      <c r="BDF499" s="124"/>
      <c r="BDG499" s="124"/>
      <c r="BDH499" s="124"/>
      <c r="BDI499" s="124"/>
      <c r="BDJ499" s="124"/>
      <c r="BDK499" s="124"/>
      <c r="BDL499" s="124"/>
      <c r="BDM499" s="124"/>
      <c r="BDN499" s="124"/>
      <c r="BDO499" s="124"/>
      <c r="BDP499" s="124"/>
      <c r="BDQ499" s="124"/>
      <c r="BDR499" s="124"/>
      <c r="BDS499" s="124"/>
      <c r="BDT499" s="124"/>
      <c r="BDU499" s="124"/>
      <c r="BDV499" s="124"/>
      <c r="BDW499" s="124"/>
      <c r="BDX499" s="124"/>
      <c r="BDY499" s="124"/>
      <c r="BDZ499" s="124"/>
      <c r="BEA499" s="124"/>
      <c r="BEB499" s="124"/>
      <c r="BEC499" s="124"/>
      <c r="BED499" s="124"/>
      <c r="BEE499" s="124"/>
      <c r="BEF499" s="124"/>
      <c r="BEG499" s="124"/>
      <c r="BEH499" s="124"/>
      <c r="BEI499" s="124"/>
      <c r="BEJ499" s="124"/>
      <c r="BEK499" s="124"/>
      <c r="BEL499" s="124"/>
      <c r="BEM499" s="124"/>
      <c r="BEN499" s="124"/>
      <c r="BEO499" s="124"/>
      <c r="BEP499" s="124"/>
      <c r="BEQ499" s="124"/>
      <c r="BER499" s="124"/>
      <c r="BES499" s="124"/>
      <c r="BET499" s="124"/>
      <c r="BEU499" s="124"/>
      <c r="BEV499" s="124"/>
      <c r="BEW499" s="124"/>
      <c r="BEX499" s="124"/>
      <c r="BEY499" s="124"/>
      <c r="BEZ499" s="124"/>
      <c r="BFA499" s="124"/>
      <c r="BFB499" s="124"/>
      <c r="BFC499" s="124"/>
      <c r="BFD499" s="124"/>
      <c r="BFE499" s="124"/>
      <c r="BFF499" s="124"/>
      <c r="BFG499" s="124"/>
      <c r="BFH499" s="124"/>
      <c r="BFI499" s="124"/>
      <c r="BFJ499" s="124"/>
      <c r="BFK499" s="124"/>
      <c r="BFL499" s="124"/>
      <c r="BFM499" s="124"/>
      <c r="BFN499" s="124"/>
      <c r="BFO499" s="124"/>
      <c r="BFP499" s="124"/>
      <c r="BFQ499" s="124"/>
      <c r="BFR499" s="124"/>
      <c r="BFS499" s="124"/>
      <c r="BFT499" s="124"/>
      <c r="BFU499" s="124"/>
      <c r="BFV499" s="124"/>
      <c r="BFW499" s="124"/>
      <c r="BFX499" s="124"/>
      <c r="BFY499" s="124"/>
      <c r="BFZ499" s="124"/>
      <c r="BGA499" s="124"/>
      <c r="BGB499" s="124"/>
      <c r="BGC499" s="124"/>
      <c r="BGD499" s="124"/>
      <c r="BGE499" s="124"/>
      <c r="BGF499" s="124"/>
      <c r="BGG499" s="124"/>
      <c r="BGH499" s="124"/>
      <c r="BGI499" s="124"/>
      <c r="BGJ499" s="124"/>
      <c r="BGK499" s="124"/>
      <c r="BGL499" s="124"/>
      <c r="BGM499" s="124"/>
      <c r="BGN499" s="124"/>
      <c r="BGO499" s="124"/>
      <c r="BGP499" s="124"/>
      <c r="BGQ499" s="124"/>
      <c r="BGR499" s="124"/>
      <c r="BGS499" s="124"/>
      <c r="BGT499" s="124"/>
      <c r="BGU499" s="124"/>
      <c r="BGV499" s="124"/>
      <c r="BGW499" s="124"/>
      <c r="BGX499" s="124"/>
      <c r="BGY499" s="124"/>
      <c r="BGZ499" s="124"/>
      <c r="BHA499" s="124"/>
      <c r="BHB499" s="124"/>
      <c r="BHC499" s="124"/>
      <c r="BHD499" s="124"/>
      <c r="BHE499" s="124"/>
      <c r="BHF499" s="124"/>
      <c r="BHG499" s="124"/>
      <c r="BHH499" s="124"/>
      <c r="BHI499" s="124"/>
      <c r="BHJ499" s="124"/>
      <c r="BHK499" s="124"/>
      <c r="BHL499" s="124"/>
      <c r="BHM499" s="124"/>
      <c r="BHN499" s="124"/>
      <c r="BHO499" s="124"/>
      <c r="BHP499" s="124"/>
      <c r="BHQ499" s="124"/>
      <c r="BHR499" s="124"/>
      <c r="BHS499" s="124"/>
      <c r="BHT499" s="124"/>
      <c r="BHU499" s="124"/>
      <c r="BHV499" s="124"/>
      <c r="BHW499" s="124"/>
      <c r="BHX499" s="124"/>
      <c r="BHY499" s="124"/>
      <c r="BHZ499" s="124"/>
      <c r="BIA499" s="124"/>
      <c r="BIB499" s="124"/>
      <c r="BIC499" s="124"/>
      <c r="BID499" s="124"/>
      <c r="BIE499" s="124"/>
      <c r="BIF499" s="124"/>
      <c r="BIG499" s="124"/>
      <c r="BIH499" s="124"/>
      <c r="BII499" s="124"/>
      <c r="BIJ499" s="124"/>
      <c r="BIK499" s="124"/>
      <c r="BIL499" s="124"/>
      <c r="BIM499" s="124"/>
      <c r="BIN499" s="124"/>
      <c r="BIO499" s="124"/>
      <c r="BIP499" s="124"/>
      <c r="BIQ499" s="124"/>
      <c r="BIR499" s="124"/>
      <c r="BIS499" s="124"/>
      <c r="BIT499" s="124"/>
      <c r="BIU499" s="124"/>
      <c r="BIV499" s="124"/>
      <c r="BIW499" s="124"/>
      <c r="BIX499" s="124"/>
      <c r="BIY499" s="124"/>
      <c r="BIZ499" s="124"/>
      <c r="BJA499" s="124"/>
      <c r="BJB499" s="124"/>
      <c r="BJC499" s="124"/>
      <c r="BJD499" s="124"/>
      <c r="BJE499" s="124"/>
      <c r="BJF499" s="124"/>
      <c r="BJG499" s="124"/>
      <c r="BJH499" s="124"/>
      <c r="BJI499" s="124"/>
      <c r="BJJ499" s="124"/>
      <c r="BJK499" s="124"/>
      <c r="BJL499" s="124"/>
      <c r="BJM499" s="124"/>
      <c r="BJN499" s="124"/>
      <c r="BJO499" s="124"/>
      <c r="BJP499" s="124"/>
      <c r="BJQ499" s="124"/>
      <c r="BJR499" s="124"/>
      <c r="BJS499" s="124"/>
      <c r="BJT499" s="124"/>
      <c r="BJU499" s="124"/>
      <c r="BJV499" s="124"/>
      <c r="BJW499" s="124"/>
      <c r="BJX499" s="124"/>
      <c r="BJY499" s="124"/>
      <c r="BJZ499" s="124"/>
      <c r="BKA499" s="124"/>
      <c r="BKB499" s="124"/>
      <c r="BKC499" s="124"/>
      <c r="BKD499" s="124"/>
      <c r="BKE499" s="124"/>
      <c r="BKF499" s="124"/>
      <c r="BKG499" s="124"/>
      <c r="BKH499" s="124"/>
      <c r="BKI499" s="124"/>
      <c r="BKJ499" s="124"/>
      <c r="BKK499" s="124"/>
      <c r="BKL499" s="124"/>
      <c r="BKM499" s="124"/>
      <c r="BKN499" s="124"/>
      <c r="BKO499" s="124"/>
      <c r="BKP499" s="124"/>
      <c r="BKQ499" s="124"/>
      <c r="BKR499" s="124"/>
      <c r="BKS499" s="124"/>
      <c r="BKT499" s="124"/>
      <c r="BKU499" s="124"/>
      <c r="BKV499" s="124"/>
      <c r="BKW499" s="124"/>
      <c r="BKX499" s="124"/>
      <c r="BKY499" s="124"/>
      <c r="BKZ499" s="124"/>
      <c r="BLA499" s="124"/>
      <c r="BLB499" s="124"/>
      <c r="BLC499" s="124"/>
      <c r="BLD499" s="124"/>
      <c r="BLE499" s="124"/>
      <c r="BLF499" s="124"/>
      <c r="BLG499" s="124"/>
      <c r="BLH499" s="124"/>
      <c r="BLI499" s="124"/>
      <c r="BLJ499" s="124"/>
      <c r="BLK499" s="124"/>
      <c r="BLL499" s="124"/>
      <c r="BLM499" s="124"/>
      <c r="BLN499" s="124"/>
      <c r="BLO499" s="124"/>
      <c r="BLP499" s="124"/>
      <c r="BLQ499" s="124"/>
      <c r="BLR499" s="124"/>
      <c r="BLS499" s="124"/>
      <c r="BLT499" s="124"/>
      <c r="BLU499" s="124"/>
      <c r="BLV499" s="124"/>
      <c r="BLW499" s="124"/>
      <c r="BLX499" s="124"/>
      <c r="BLY499" s="124"/>
      <c r="BLZ499" s="124"/>
      <c r="BMA499" s="124"/>
      <c r="BMB499" s="124"/>
      <c r="BMC499" s="124"/>
      <c r="BMD499" s="124"/>
      <c r="BME499" s="124"/>
      <c r="BMF499" s="124"/>
      <c r="BMG499" s="124"/>
      <c r="BMH499" s="124"/>
      <c r="BMI499" s="124"/>
      <c r="BMJ499" s="124"/>
      <c r="BMK499" s="124"/>
      <c r="BML499" s="124"/>
      <c r="BMM499" s="124"/>
      <c r="BMN499" s="124"/>
      <c r="BMO499" s="124"/>
      <c r="BMP499" s="124"/>
      <c r="BMQ499" s="124"/>
      <c r="BMR499" s="124"/>
      <c r="BMS499" s="124"/>
      <c r="BMT499" s="124"/>
      <c r="BMU499" s="124"/>
      <c r="BMV499" s="124"/>
      <c r="BMW499" s="124"/>
      <c r="BMX499" s="124"/>
      <c r="BMY499" s="124"/>
      <c r="BMZ499" s="124"/>
      <c r="BNA499" s="124"/>
      <c r="BNB499" s="124"/>
      <c r="BNC499" s="124"/>
      <c r="BND499" s="124"/>
      <c r="BNE499" s="124"/>
      <c r="BNF499" s="124"/>
      <c r="BNG499" s="124"/>
      <c r="BNH499" s="124"/>
      <c r="BNI499" s="124"/>
      <c r="BNJ499" s="124"/>
      <c r="BNK499" s="124"/>
      <c r="BNL499" s="124"/>
      <c r="BNM499" s="124"/>
      <c r="BNN499" s="124"/>
      <c r="BNO499" s="124"/>
      <c r="BNP499" s="124"/>
      <c r="BNQ499" s="124"/>
      <c r="BNR499" s="124"/>
      <c r="BNS499" s="124"/>
      <c r="BNT499" s="124"/>
      <c r="BNU499" s="124"/>
      <c r="BNV499" s="124"/>
      <c r="BNW499" s="124"/>
      <c r="BNX499" s="124"/>
      <c r="BNY499" s="124"/>
      <c r="BNZ499" s="124"/>
      <c r="BOA499" s="124"/>
      <c r="BOB499" s="124"/>
      <c r="BOC499" s="124"/>
      <c r="BOD499" s="124"/>
      <c r="BOE499" s="124"/>
      <c r="BOF499" s="124"/>
      <c r="BOG499" s="124"/>
      <c r="BOH499" s="124"/>
      <c r="BOI499" s="124"/>
      <c r="BOJ499" s="124"/>
      <c r="BOK499" s="124"/>
      <c r="BOL499" s="124"/>
      <c r="BOM499" s="124"/>
      <c r="BON499" s="124"/>
      <c r="BOO499" s="124"/>
      <c r="BOP499" s="124"/>
      <c r="BOQ499" s="124"/>
      <c r="BOR499" s="124"/>
      <c r="BOS499" s="124"/>
      <c r="BOT499" s="124"/>
      <c r="BOU499" s="124"/>
      <c r="BOV499" s="124"/>
      <c r="BOW499" s="124"/>
      <c r="BOX499" s="124"/>
      <c r="BOY499" s="124"/>
      <c r="BOZ499" s="124"/>
      <c r="BPA499" s="124"/>
      <c r="BPB499" s="124"/>
      <c r="BPC499" s="124"/>
      <c r="BPD499" s="124"/>
      <c r="BPE499" s="124"/>
      <c r="BPF499" s="124"/>
      <c r="BPG499" s="124"/>
      <c r="BPH499" s="124"/>
      <c r="BPI499" s="124"/>
      <c r="BPJ499" s="124"/>
      <c r="BPK499" s="124"/>
      <c r="BPL499" s="124"/>
      <c r="BPM499" s="124"/>
      <c r="BPN499" s="124"/>
      <c r="BPO499" s="124"/>
      <c r="BPP499" s="124"/>
      <c r="BPQ499" s="124"/>
      <c r="BPR499" s="124"/>
      <c r="BPS499" s="124"/>
      <c r="BPT499" s="124"/>
      <c r="BPU499" s="124"/>
      <c r="BPV499" s="124"/>
      <c r="BPW499" s="124"/>
      <c r="BPX499" s="124"/>
      <c r="BPY499" s="124"/>
      <c r="BPZ499" s="124"/>
      <c r="BQA499" s="124"/>
      <c r="BQB499" s="124"/>
      <c r="BQC499" s="124"/>
      <c r="BQD499" s="124"/>
      <c r="BQE499" s="124"/>
      <c r="BQF499" s="124"/>
      <c r="BQG499" s="124"/>
      <c r="BQH499" s="124"/>
      <c r="BQI499" s="124"/>
      <c r="BQJ499" s="124"/>
      <c r="BQK499" s="124"/>
      <c r="BQL499" s="124"/>
      <c r="BQM499" s="124"/>
      <c r="BQN499" s="124"/>
      <c r="BQO499" s="124"/>
      <c r="BQP499" s="124"/>
      <c r="BQQ499" s="124"/>
      <c r="BQR499" s="124"/>
      <c r="BQS499" s="124"/>
      <c r="BQT499" s="124"/>
      <c r="BQU499" s="124"/>
      <c r="BQV499" s="124"/>
      <c r="BQW499" s="124"/>
      <c r="BQX499" s="124"/>
      <c r="BQY499" s="124"/>
      <c r="BQZ499" s="124"/>
      <c r="BRA499" s="124"/>
      <c r="BRB499" s="124"/>
      <c r="BRC499" s="124"/>
      <c r="BRD499" s="124"/>
      <c r="BRE499" s="124"/>
      <c r="BRF499" s="124"/>
      <c r="BRG499" s="124"/>
      <c r="BRH499" s="124"/>
      <c r="BRI499" s="124"/>
      <c r="BRJ499" s="124"/>
      <c r="BRK499" s="124"/>
      <c r="BRL499" s="124"/>
      <c r="BRM499" s="124"/>
      <c r="BRN499" s="124"/>
      <c r="BRO499" s="124"/>
      <c r="BRP499" s="124"/>
      <c r="BRQ499" s="124"/>
      <c r="BRR499" s="124"/>
      <c r="BRS499" s="124"/>
      <c r="BRT499" s="124"/>
      <c r="BRU499" s="124"/>
      <c r="BRV499" s="124"/>
      <c r="BRW499" s="124"/>
      <c r="BRX499" s="124"/>
      <c r="BRY499" s="124"/>
      <c r="BRZ499" s="124"/>
    </row>
    <row r="500" spans="1:1846" s="237" customFormat="1" ht="12.75" hidden="1" x14ac:dyDescent="0.25">
      <c r="A500" s="814"/>
      <c r="B500" s="814"/>
      <c r="C500" s="954"/>
      <c r="D500" s="374"/>
      <c r="E500" s="552"/>
      <c r="F500" s="374"/>
      <c r="G500" s="479"/>
      <c r="H500" s="324"/>
      <c r="I500" s="325"/>
      <c r="J500" s="325"/>
      <c r="K500" s="325"/>
      <c r="L500" s="321"/>
      <c r="M500" s="707">
        <v>0</v>
      </c>
      <c r="N500" s="320">
        <v>0</v>
      </c>
      <c r="O500" s="320">
        <v>0</v>
      </c>
      <c r="P500" s="320">
        <v>0</v>
      </c>
      <c r="Q500" s="321"/>
      <c r="R500" s="736">
        <v>0</v>
      </c>
      <c r="S500" s="531">
        <v>0</v>
      </c>
      <c r="T500" s="531">
        <v>0</v>
      </c>
      <c r="U500" s="531">
        <v>0</v>
      </c>
      <c r="V500" s="313"/>
      <c r="W500" s="512"/>
      <c r="X500" s="322"/>
      <c r="Y500" s="322"/>
      <c r="Z500" s="323"/>
      <c r="AA500" s="897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36"/>
      <c r="DW500" s="236"/>
      <c r="DX500" s="236"/>
      <c r="DY500" s="236"/>
      <c r="DZ500" s="236"/>
      <c r="EA500" s="236"/>
      <c r="EB500" s="236"/>
      <c r="EC500" s="236"/>
      <c r="ED500" s="236"/>
      <c r="EE500" s="236"/>
      <c r="EF500" s="236"/>
      <c r="EG500" s="236"/>
      <c r="EH500" s="236"/>
      <c r="EI500" s="236"/>
      <c r="EJ500" s="236"/>
      <c r="EK500" s="236"/>
      <c r="EL500" s="236"/>
      <c r="EM500" s="236"/>
      <c r="EN500" s="236"/>
      <c r="EO500" s="236"/>
      <c r="EP500" s="236"/>
      <c r="EQ500" s="236"/>
      <c r="ER500" s="236"/>
      <c r="ES500" s="236"/>
      <c r="ET500" s="236"/>
      <c r="EU500" s="236"/>
      <c r="EV500" s="236"/>
      <c r="EW500" s="236"/>
      <c r="EX500" s="236"/>
      <c r="EY500" s="236"/>
      <c r="EZ500" s="236"/>
      <c r="FA500" s="236"/>
      <c r="FB500" s="236"/>
      <c r="FC500" s="236"/>
      <c r="FD500" s="236"/>
      <c r="FE500" s="236"/>
      <c r="FF500" s="236"/>
      <c r="FG500" s="236"/>
      <c r="FH500" s="236"/>
      <c r="FI500" s="236"/>
      <c r="FJ500" s="236"/>
      <c r="FK500" s="236"/>
      <c r="FL500" s="236"/>
      <c r="FM500" s="236"/>
      <c r="FN500" s="236"/>
      <c r="FO500" s="236"/>
      <c r="FP500" s="236"/>
      <c r="FQ500" s="236"/>
      <c r="FR500" s="236"/>
      <c r="FS500" s="236"/>
      <c r="FT500" s="236"/>
      <c r="FU500" s="236"/>
      <c r="FV500" s="236"/>
      <c r="FW500" s="236"/>
      <c r="FX500" s="236"/>
      <c r="FY500" s="236"/>
      <c r="FZ500" s="236"/>
      <c r="GA500" s="236"/>
      <c r="GB500" s="236"/>
      <c r="GC500" s="236"/>
      <c r="GD500" s="236"/>
      <c r="GE500" s="236"/>
      <c r="GF500" s="236"/>
      <c r="GG500" s="236"/>
      <c r="GH500" s="236"/>
      <c r="GI500" s="236"/>
      <c r="GJ500" s="236"/>
      <c r="GK500" s="236"/>
      <c r="GL500" s="236"/>
      <c r="GM500" s="236"/>
      <c r="GN500" s="236"/>
      <c r="GO500" s="236"/>
      <c r="GP500" s="236"/>
      <c r="GQ500" s="236"/>
      <c r="GR500" s="236"/>
      <c r="GS500" s="236"/>
      <c r="GT500" s="236"/>
      <c r="GU500" s="236"/>
      <c r="GV500" s="236"/>
      <c r="GW500" s="236"/>
      <c r="GX500" s="236"/>
      <c r="GY500" s="236"/>
      <c r="GZ500" s="236"/>
      <c r="HA500" s="236"/>
      <c r="HB500" s="236"/>
      <c r="HC500" s="236"/>
      <c r="HD500" s="236"/>
      <c r="HE500" s="236"/>
      <c r="HF500" s="236"/>
      <c r="HG500" s="236"/>
      <c r="HH500" s="236"/>
      <c r="HI500" s="236"/>
      <c r="HJ500" s="236"/>
      <c r="HK500" s="236"/>
      <c r="HL500" s="236"/>
      <c r="HM500" s="236"/>
      <c r="HN500" s="236"/>
      <c r="HO500" s="236"/>
      <c r="HP500" s="236"/>
      <c r="HQ500" s="236"/>
      <c r="HR500" s="236"/>
      <c r="HS500" s="236"/>
      <c r="HT500" s="236"/>
      <c r="HU500" s="236"/>
      <c r="HV500" s="236"/>
      <c r="HW500" s="236"/>
      <c r="HX500" s="236"/>
      <c r="HY500" s="236"/>
      <c r="HZ500" s="236"/>
      <c r="IA500" s="236"/>
      <c r="IB500" s="236"/>
      <c r="IC500" s="236"/>
      <c r="ID500" s="236"/>
      <c r="IE500" s="236"/>
      <c r="IF500" s="236"/>
      <c r="IG500" s="236"/>
      <c r="IH500" s="236"/>
      <c r="II500" s="236"/>
      <c r="IJ500" s="236"/>
      <c r="IK500" s="236"/>
      <c r="IL500" s="236"/>
      <c r="IM500" s="236"/>
      <c r="IN500" s="236"/>
      <c r="IO500" s="236"/>
      <c r="IP500" s="236"/>
      <c r="IQ500" s="236"/>
      <c r="IR500" s="236"/>
      <c r="IS500" s="236"/>
      <c r="IT500" s="236"/>
      <c r="IU500" s="236"/>
      <c r="IV500" s="236"/>
      <c r="IW500" s="236"/>
      <c r="IX500" s="236"/>
      <c r="IY500" s="236"/>
      <c r="IZ500" s="236"/>
      <c r="JA500" s="236"/>
      <c r="JB500" s="236"/>
      <c r="JC500" s="236"/>
      <c r="JD500" s="236"/>
      <c r="JE500" s="236"/>
      <c r="JF500" s="236"/>
      <c r="JG500" s="236"/>
      <c r="JH500" s="236"/>
      <c r="JI500" s="236"/>
      <c r="JJ500" s="236"/>
      <c r="JK500" s="236"/>
      <c r="JL500" s="236"/>
      <c r="JM500" s="236"/>
      <c r="JN500" s="236"/>
      <c r="JO500" s="236"/>
      <c r="JP500" s="236"/>
      <c r="JQ500" s="236"/>
      <c r="JR500" s="236"/>
      <c r="JS500" s="236"/>
      <c r="JT500" s="236"/>
      <c r="JU500" s="236"/>
      <c r="JV500" s="236"/>
      <c r="JW500" s="236"/>
      <c r="JX500" s="236"/>
      <c r="JY500" s="236"/>
      <c r="JZ500" s="236"/>
      <c r="KA500" s="236"/>
      <c r="KB500" s="236"/>
      <c r="KC500" s="236"/>
      <c r="KD500" s="236"/>
      <c r="KE500" s="236"/>
      <c r="KF500" s="236"/>
      <c r="KG500" s="236"/>
      <c r="KH500" s="236"/>
      <c r="KI500" s="236"/>
      <c r="KJ500" s="236"/>
      <c r="KK500" s="236"/>
      <c r="KL500" s="236"/>
      <c r="KM500" s="236"/>
      <c r="KN500" s="236"/>
      <c r="KO500" s="236"/>
      <c r="KP500" s="236"/>
      <c r="KQ500" s="236"/>
      <c r="KR500" s="236"/>
      <c r="KS500" s="236"/>
      <c r="KT500" s="236"/>
      <c r="KU500" s="236"/>
      <c r="KV500" s="236"/>
      <c r="KW500" s="236"/>
      <c r="KX500" s="236"/>
      <c r="KY500" s="236"/>
      <c r="KZ500" s="236"/>
      <c r="LA500" s="236"/>
      <c r="LB500" s="236"/>
      <c r="LC500" s="236"/>
      <c r="LD500" s="236"/>
      <c r="LE500" s="236"/>
      <c r="LF500" s="236"/>
      <c r="LG500" s="236"/>
      <c r="LH500" s="236"/>
      <c r="LI500" s="236"/>
      <c r="LJ500" s="236"/>
      <c r="LK500" s="236"/>
      <c r="LL500" s="236"/>
      <c r="LM500" s="236"/>
      <c r="LN500" s="236"/>
      <c r="LO500" s="236"/>
      <c r="LP500" s="236"/>
      <c r="LQ500" s="236"/>
      <c r="LR500" s="236"/>
      <c r="LS500" s="236"/>
      <c r="LT500" s="236"/>
      <c r="LU500" s="236"/>
      <c r="LV500" s="236"/>
      <c r="LW500" s="236"/>
      <c r="LX500" s="236"/>
      <c r="LY500" s="236"/>
      <c r="LZ500" s="236"/>
      <c r="MA500" s="236"/>
      <c r="MB500" s="236"/>
      <c r="MC500" s="236"/>
      <c r="MD500" s="236"/>
      <c r="ME500" s="236"/>
      <c r="MF500" s="236"/>
      <c r="MG500" s="236"/>
      <c r="MH500" s="236"/>
      <c r="MI500" s="236"/>
      <c r="MJ500" s="236"/>
      <c r="MK500" s="236"/>
      <c r="ML500" s="236"/>
      <c r="MM500" s="236"/>
      <c r="MN500" s="236"/>
      <c r="MO500" s="236"/>
      <c r="MP500" s="236"/>
      <c r="MQ500" s="236"/>
      <c r="MR500" s="236"/>
      <c r="MS500" s="236"/>
      <c r="MT500" s="236"/>
      <c r="MU500" s="236"/>
      <c r="MV500" s="236"/>
      <c r="MW500" s="236"/>
      <c r="MX500" s="236"/>
      <c r="MY500" s="236"/>
      <c r="MZ500" s="236"/>
      <c r="NA500" s="236"/>
      <c r="NB500" s="236"/>
      <c r="NC500" s="236"/>
      <c r="ND500" s="236"/>
      <c r="NE500" s="236"/>
      <c r="NF500" s="236"/>
      <c r="NG500" s="236"/>
      <c r="NH500" s="236"/>
      <c r="NI500" s="236"/>
      <c r="NJ500" s="236"/>
      <c r="NK500" s="236"/>
      <c r="NL500" s="236"/>
      <c r="NM500" s="236"/>
      <c r="NN500" s="236"/>
      <c r="NO500" s="236"/>
      <c r="NP500" s="236"/>
      <c r="NQ500" s="236"/>
      <c r="NR500" s="236"/>
      <c r="NS500" s="236"/>
      <c r="NT500" s="236"/>
      <c r="NU500" s="236"/>
      <c r="NV500" s="236"/>
      <c r="NW500" s="236"/>
      <c r="NX500" s="236"/>
      <c r="NY500" s="236"/>
      <c r="NZ500" s="236"/>
      <c r="OA500" s="236"/>
      <c r="OB500" s="236"/>
      <c r="OC500" s="236"/>
      <c r="OD500" s="236"/>
      <c r="OE500" s="236"/>
      <c r="OF500" s="236"/>
      <c r="OG500" s="236"/>
      <c r="OH500" s="236"/>
      <c r="OI500" s="236"/>
      <c r="OJ500" s="236"/>
      <c r="OK500" s="236"/>
      <c r="OL500" s="236"/>
      <c r="OM500" s="236"/>
      <c r="ON500" s="236"/>
      <c r="OO500" s="236"/>
      <c r="OP500" s="236"/>
      <c r="OQ500" s="236"/>
      <c r="OR500" s="236"/>
      <c r="OS500" s="236"/>
      <c r="OT500" s="236"/>
      <c r="OU500" s="236"/>
      <c r="OV500" s="236"/>
      <c r="OW500" s="236"/>
      <c r="OX500" s="236"/>
      <c r="OY500" s="236"/>
      <c r="OZ500" s="236"/>
      <c r="PA500" s="236"/>
      <c r="PB500" s="236"/>
      <c r="PC500" s="236"/>
      <c r="PD500" s="236"/>
      <c r="PE500" s="236"/>
      <c r="PF500" s="236"/>
      <c r="PG500" s="236"/>
      <c r="PH500" s="236"/>
      <c r="PI500" s="236"/>
      <c r="PJ500" s="236"/>
      <c r="PK500" s="236"/>
      <c r="PL500" s="236"/>
      <c r="PM500" s="236"/>
      <c r="PN500" s="236"/>
      <c r="PO500" s="236"/>
      <c r="PP500" s="236"/>
      <c r="PQ500" s="236"/>
      <c r="PR500" s="236"/>
      <c r="PS500" s="236"/>
      <c r="PT500" s="236"/>
      <c r="PU500" s="236"/>
      <c r="PV500" s="236"/>
      <c r="PW500" s="236"/>
      <c r="PX500" s="236"/>
      <c r="PY500" s="236"/>
      <c r="PZ500" s="236"/>
      <c r="QA500" s="236"/>
      <c r="QB500" s="236"/>
      <c r="QC500" s="236"/>
      <c r="QD500" s="236"/>
      <c r="QE500" s="236"/>
      <c r="QF500" s="236"/>
      <c r="QG500" s="236"/>
      <c r="QH500" s="236"/>
      <c r="QI500" s="236"/>
      <c r="QJ500" s="236"/>
      <c r="QK500" s="236"/>
      <c r="QL500" s="236"/>
      <c r="QM500" s="236"/>
      <c r="QN500" s="236"/>
      <c r="QO500" s="236"/>
      <c r="QP500" s="236"/>
      <c r="QQ500" s="236"/>
      <c r="QR500" s="236"/>
      <c r="QS500" s="236"/>
      <c r="QT500" s="236"/>
      <c r="QU500" s="236"/>
      <c r="QV500" s="236"/>
      <c r="QW500" s="236"/>
      <c r="QX500" s="236"/>
      <c r="QY500" s="236"/>
      <c r="QZ500" s="236"/>
      <c r="RA500" s="236"/>
      <c r="RB500" s="236"/>
      <c r="RC500" s="236"/>
      <c r="RD500" s="236"/>
      <c r="RE500" s="236"/>
      <c r="RF500" s="236"/>
      <c r="RG500" s="236"/>
      <c r="RH500" s="236"/>
      <c r="RI500" s="236"/>
      <c r="RJ500" s="236"/>
      <c r="RK500" s="236"/>
      <c r="RL500" s="236"/>
      <c r="RM500" s="236"/>
      <c r="RN500" s="236"/>
      <c r="RO500" s="236"/>
      <c r="RP500" s="236"/>
      <c r="RQ500" s="236"/>
      <c r="RR500" s="236"/>
      <c r="RS500" s="236"/>
      <c r="RT500" s="236"/>
      <c r="RU500" s="236"/>
      <c r="RV500" s="236"/>
      <c r="RW500" s="236"/>
      <c r="RX500" s="236"/>
      <c r="RY500" s="236"/>
      <c r="RZ500" s="236"/>
      <c r="SA500" s="236"/>
      <c r="SB500" s="236"/>
      <c r="SC500" s="236"/>
      <c r="SD500" s="236"/>
      <c r="SE500" s="236"/>
      <c r="SF500" s="236"/>
      <c r="SG500" s="236"/>
      <c r="SH500" s="236"/>
      <c r="SI500" s="236"/>
      <c r="SJ500" s="236"/>
      <c r="SK500" s="236"/>
      <c r="SL500" s="236"/>
      <c r="SM500" s="236"/>
      <c r="SN500" s="236"/>
      <c r="SO500" s="236"/>
      <c r="SP500" s="236"/>
      <c r="SQ500" s="236"/>
      <c r="SR500" s="236"/>
      <c r="SS500" s="236"/>
      <c r="ST500" s="236"/>
      <c r="SU500" s="236"/>
      <c r="SV500" s="236"/>
      <c r="SW500" s="236"/>
      <c r="SX500" s="236"/>
      <c r="SY500" s="236"/>
      <c r="SZ500" s="236"/>
      <c r="TA500" s="236"/>
      <c r="TB500" s="236"/>
      <c r="TC500" s="236"/>
      <c r="TD500" s="236"/>
      <c r="TE500" s="236"/>
      <c r="TF500" s="236"/>
      <c r="TG500" s="236"/>
      <c r="TH500" s="236"/>
      <c r="TI500" s="236"/>
      <c r="TJ500" s="236"/>
      <c r="TK500" s="236"/>
      <c r="TL500" s="236"/>
      <c r="TM500" s="236"/>
      <c r="TN500" s="236"/>
      <c r="TO500" s="236"/>
      <c r="TP500" s="236"/>
      <c r="TQ500" s="236"/>
      <c r="TR500" s="236"/>
      <c r="TS500" s="236"/>
      <c r="TT500" s="236"/>
      <c r="TU500" s="236"/>
      <c r="TV500" s="236"/>
      <c r="TW500" s="236"/>
      <c r="TX500" s="236"/>
      <c r="TY500" s="236"/>
      <c r="TZ500" s="236"/>
      <c r="UA500" s="236"/>
      <c r="UB500" s="236"/>
      <c r="UC500" s="236"/>
      <c r="UD500" s="236"/>
      <c r="UE500" s="236"/>
      <c r="UF500" s="236"/>
      <c r="UG500" s="236"/>
      <c r="UH500" s="236"/>
      <c r="UI500" s="236"/>
      <c r="UJ500" s="236"/>
      <c r="UK500" s="236"/>
      <c r="UL500" s="236"/>
      <c r="UM500" s="236"/>
      <c r="UN500" s="236"/>
      <c r="UO500" s="236"/>
      <c r="UP500" s="236"/>
      <c r="UQ500" s="236"/>
      <c r="UR500" s="236"/>
      <c r="US500" s="236"/>
      <c r="UT500" s="236"/>
      <c r="UU500" s="236"/>
      <c r="UV500" s="236"/>
      <c r="UW500" s="236"/>
      <c r="UX500" s="236"/>
      <c r="UY500" s="236"/>
      <c r="UZ500" s="236"/>
      <c r="VA500" s="236"/>
      <c r="VB500" s="236"/>
      <c r="VC500" s="236"/>
      <c r="VD500" s="236"/>
      <c r="VE500" s="236"/>
      <c r="VF500" s="236"/>
      <c r="VG500" s="236"/>
      <c r="VH500" s="236"/>
      <c r="VI500" s="236"/>
      <c r="VJ500" s="236"/>
      <c r="VK500" s="236"/>
      <c r="VL500" s="236"/>
      <c r="VM500" s="236"/>
      <c r="VN500" s="236"/>
      <c r="VO500" s="236"/>
      <c r="VP500" s="236"/>
      <c r="VQ500" s="236"/>
      <c r="VR500" s="236"/>
      <c r="VS500" s="236"/>
      <c r="VT500" s="236"/>
      <c r="VU500" s="236"/>
      <c r="VV500" s="236"/>
      <c r="VW500" s="236"/>
      <c r="VX500" s="236"/>
      <c r="VY500" s="236"/>
      <c r="VZ500" s="236"/>
      <c r="WA500" s="236"/>
      <c r="WB500" s="236"/>
      <c r="WC500" s="236"/>
      <c r="WD500" s="236"/>
      <c r="WE500" s="236"/>
      <c r="WF500" s="236"/>
      <c r="WG500" s="236"/>
      <c r="WH500" s="236"/>
      <c r="WI500" s="236"/>
      <c r="WJ500" s="236"/>
      <c r="WK500" s="236"/>
      <c r="WL500" s="236"/>
      <c r="WM500" s="236"/>
      <c r="WN500" s="236"/>
      <c r="WO500" s="236"/>
      <c r="WP500" s="236"/>
      <c r="WQ500" s="236"/>
      <c r="WR500" s="236"/>
      <c r="WS500" s="236"/>
      <c r="WT500" s="236"/>
      <c r="WU500" s="236"/>
      <c r="WV500" s="236"/>
      <c r="WW500" s="236"/>
      <c r="WX500" s="236"/>
      <c r="WY500" s="236"/>
      <c r="WZ500" s="236"/>
      <c r="XA500" s="236"/>
      <c r="XB500" s="236"/>
      <c r="XC500" s="236"/>
      <c r="XD500" s="236"/>
      <c r="XE500" s="236"/>
      <c r="XF500" s="236"/>
      <c r="XG500" s="236"/>
      <c r="XH500" s="236"/>
      <c r="XI500" s="236"/>
      <c r="XJ500" s="236"/>
      <c r="XK500" s="236"/>
      <c r="XL500" s="236"/>
      <c r="XM500" s="236"/>
      <c r="XN500" s="236"/>
      <c r="XO500" s="236"/>
      <c r="XP500" s="236"/>
      <c r="XQ500" s="236"/>
      <c r="XR500" s="236"/>
      <c r="XS500" s="236"/>
      <c r="XT500" s="236"/>
      <c r="XU500" s="236"/>
      <c r="XV500" s="236"/>
      <c r="XW500" s="236"/>
      <c r="XX500" s="236"/>
      <c r="XY500" s="236"/>
      <c r="XZ500" s="236"/>
      <c r="YA500" s="236"/>
      <c r="YB500" s="236"/>
      <c r="YC500" s="236"/>
      <c r="YD500" s="236"/>
      <c r="YE500" s="236"/>
      <c r="YF500" s="236"/>
      <c r="YG500" s="236"/>
      <c r="YH500" s="236"/>
      <c r="YI500" s="236"/>
      <c r="YJ500" s="236"/>
      <c r="YK500" s="236"/>
      <c r="YL500" s="236"/>
      <c r="YM500" s="236"/>
      <c r="YN500" s="236"/>
      <c r="YO500" s="236"/>
      <c r="YP500" s="236"/>
      <c r="YQ500" s="236"/>
      <c r="YR500" s="236"/>
      <c r="YS500" s="236"/>
      <c r="YT500" s="236"/>
      <c r="YU500" s="236"/>
      <c r="YV500" s="236"/>
      <c r="YW500" s="236"/>
      <c r="YX500" s="236"/>
      <c r="YY500" s="236"/>
      <c r="YZ500" s="236"/>
      <c r="ZA500" s="236"/>
      <c r="ZB500" s="236"/>
      <c r="ZC500" s="236"/>
      <c r="ZD500" s="236"/>
      <c r="ZE500" s="236"/>
      <c r="ZF500" s="236"/>
      <c r="ZG500" s="236"/>
      <c r="ZH500" s="236"/>
      <c r="ZI500" s="236"/>
      <c r="ZJ500" s="236"/>
      <c r="ZK500" s="236"/>
      <c r="ZL500" s="236"/>
      <c r="ZM500" s="236"/>
      <c r="ZN500" s="236"/>
      <c r="ZO500" s="236"/>
      <c r="ZP500" s="236"/>
      <c r="ZQ500" s="236"/>
      <c r="ZR500" s="236"/>
      <c r="ZS500" s="236"/>
      <c r="ZT500" s="236"/>
      <c r="ZU500" s="236"/>
      <c r="ZV500" s="236"/>
      <c r="ZW500" s="236"/>
      <c r="ZX500" s="236"/>
      <c r="ZY500" s="236"/>
      <c r="ZZ500" s="236"/>
      <c r="AAA500" s="236"/>
      <c r="AAB500" s="236"/>
      <c r="AAC500" s="236"/>
      <c r="AAD500" s="236"/>
      <c r="AAE500" s="236"/>
      <c r="AAF500" s="236"/>
      <c r="AAG500" s="236"/>
      <c r="AAH500" s="236"/>
      <c r="AAI500" s="236"/>
      <c r="AAJ500" s="236"/>
      <c r="AAK500" s="236"/>
      <c r="AAL500" s="236"/>
      <c r="AAM500" s="236"/>
      <c r="AAN500" s="236"/>
      <c r="AAO500" s="236"/>
      <c r="AAP500" s="236"/>
      <c r="AAQ500" s="236"/>
      <c r="AAR500" s="236"/>
      <c r="AAS500" s="236"/>
      <c r="AAT500" s="236"/>
      <c r="AAU500" s="236"/>
      <c r="AAV500" s="236"/>
      <c r="AAW500" s="236"/>
      <c r="AAX500" s="236"/>
      <c r="AAY500" s="236"/>
      <c r="AAZ500" s="236"/>
      <c r="ABA500" s="236"/>
      <c r="ABB500" s="236"/>
      <c r="ABC500" s="236"/>
      <c r="ABD500" s="236"/>
      <c r="ABE500" s="236"/>
      <c r="ABF500" s="236"/>
      <c r="ABG500" s="236"/>
      <c r="ABH500" s="236"/>
      <c r="ABI500" s="236"/>
      <c r="ABJ500" s="236"/>
      <c r="ABK500" s="236"/>
      <c r="ABL500" s="236"/>
      <c r="ABM500" s="236"/>
      <c r="ABN500" s="236"/>
      <c r="ABO500" s="236"/>
      <c r="ABP500" s="236"/>
      <c r="ABQ500" s="236"/>
      <c r="ABR500" s="236"/>
      <c r="ABS500" s="236"/>
      <c r="ABT500" s="236"/>
      <c r="ABU500" s="236"/>
      <c r="ABV500" s="236"/>
      <c r="ABW500" s="236"/>
      <c r="ABX500" s="236"/>
      <c r="ABY500" s="236"/>
      <c r="ABZ500" s="236"/>
      <c r="ACA500" s="236"/>
      <c r="ACB500" s="236"/>
      <c r="ACC500" s="236"/>
      <c r="ACD500" s="236"/>
      <c r="ACE500" s="236"/>
      <c r="ACF500" s="236"/>
      <c r="ACG500" s="236"/>
      <c r="ACH500" s="236"/>
      <c r="ACI500" s="236"/>
      <c r="ACJ500" s="236"/>
      <c r="ACK500" s="236"/>
      <c r="ACL500" s="236"/>
      <c r="ACM500" s="236"/>
      <c r="ACN500" s="236"/>
      <c r="ACO500" s="236"/>
      <c r="ACP500" s="236"/>
      <c r="ACQ500" s="236"/>
      <c r="ACR500" s="236"/>
      <c r="ACS500" s="236"/>
      <c r="ACT500" s="236"/>
      <c r="ACU500" s="236"/>
      <c r="ACV500" s="236"/>
      <c r="ACW500" s="236"/>
      <c r="ACX500" s="236"/>
      <c r="ACY500" s="236"/>
      <c r="ACZ500" s="236"/>
      <c r="ADA500" s="236"/>
      <c r="ADB500" s="236"/>
      <c r="ADC500" s="236"/>
      <c r="ADD500" s="236"/>
      <c r="ADE500" s="236"/>
      <c r="ADF500" s="236"/>
      <c r="ADG500" s="236"/>
      <c r="ADH500" s="236"/>
      <c r="ADI500" s="236"/>
      <c r="ADJ500" s="236"/>
      <c r="ADK500" s="236"/>
      <c r="ADL500" s="236"/>
      <c r="ADM500" s="236"/>
      <c r="ADN500" s="236"/>
      <c r="ADO500" s="236"/>
      <c r="ADP500" s="236"/>
      <c r="ADQ500" s="236"/>
      <c r="ADR500" s="236"/>
      <c r="ADS500" s="236"/>
      <c r="ADT500" s="236"/>
      <c r="ADU500" s="236"/>
      <c r="ADV500" s="236"/>
      <c r="ADW500" s="236"/>
      <c r="ADX500" s="236"/>
      <c r="ADY500" s="236"/>
      <c r="ADZ500" s="236"/>
      <c r="AEA500" s="236"/>
      <c r="AEB500" s="236"/>
      <c r="AEC500" s="236"/>
      <c r="AED500" s="236"/>
      <c r="AEE500" s="236"/>
      <c r="AEF500" s="236"/>
      <c r="AEG500" s="236"/>
      <c r="AEH500" s="236"/>
      <c r="AEI500" s="236"/>
      <c r="AEJ500" s="236"/>
      <c r="AEK500" s="236"/>
      <c r="AEL500" s="236"/>
      <c r="AEM500" s="236"/>
      <c r="AEN500" s="236"/>
      <c r="AEO500" s="236"/>
      <c r="AEP500" s="236"/>
      <c r="AEQ500" s="236"/>
      <c r="AER500" s="236"/>
      <c r="AES500" s="236"/>
      <c r="AET500" s="236"/>
      <c r="AEU500" s="236"/>
      <c r="AEV500" s="236"/>
      <c r="AEW500" s="236"/>
      <c r="AEX500" s="236"/>
      <c r="AEY500" s="236"/>
      <c r="AEZ500" s="236"/>
      <c r="AFA500" s="236"/>
      <c r="AFB500" s="236"/>
      <c r="AFC500" s="236"/>
      <c r="AFD500" s="236"/>
      <c r="AFE500" s="236"/>
      <c r="AFF500" s="236"/>
      <c r="AFG500" s="236"/>
      <c r="AFH500" s="236"/>
      <c r="AFI500" s="236"/>
      <c r="AFJ500" s="236"/>
      <c r="AFK500" s="236"/>
      <c r="AFL500" s="236"/>
      <c r="AFM500" s="236"/>
      <c r="AFN500" s="236"/>
      <c r="AFO500" s="236"/>
      <c r="AFP500" s="236"/>
      <c r="AFQ500" s="236"/>
      <c r="AFR500" s="236"/>
      <c r="AFS500" s="236"/>
      <c r="AFT500" s="236"/>
      <c r="AFU500" s="236"/>
      <c r="AFV500" s="236"/>
      <c r="AFW500" s="236"/>
      <c r="AFX500" s="236"/>
      <c r="AFY500" s="236"/>
      <c r="AFZ500" s="236"/>
      <c r="AGA500" s="236"/>
      <c r="AGB500" s="236"/>
      <c r="AGC500" s="236"/>
      <c r="AGD500" s="236"/>
      <c r="AGE500" s="236"/>
      <c r="AGF500" s="236"/>
      <c r="AGG500" s="236"/>
      <c r="AGH500" s="236"/>
      <c r="AGI500" s="236"/>
      <c r="AGJ500" s="236"/>
      <c r="AGK500" s="236"/>
      <c r="AGL500" s="236"/>
      <c r="AGM500" s="236"/>
      <c r="AGN500" s="236"/>
      <c r="AGO500" s="236"/>
      <c r="AGP500" s="236"/>
      <c r="AGQ500" s="236"/>
      <c r="AGR500" s="236"/>
      <c r="AGS500" s="236"/>
      <c r="AGT500" s="236"/>
      <c r="AGU500" s="236"/>
      <c r="AGV500" s="236"/>
      <c r="AGW500" s="236"/>
      <c r="AGX500" s="236"/>
      <c r="AGY500" s="236"/>
      <c r="AGZ500" s="236"/>
      <c r="AHA500" s="236"/>
      <c r="AHB500" s="236"/>
      <c r="AHC500" s="236"/>
      <c r="AHD500" s="236"/>
      <c r="AHE500" s="236"/>
      <c r="AHF500" s="236"/>
      <c r="AHG500" s="236"/>
      <c r="AHH500" s="236"/>
      <c r="AHI500" s="236"/>
      <c r="AHJ500" s="236"/>
      <c r="AHK500" s="236"/>
      <c r="AHL500" s="236"/>
      <c r="AHM500" s="236"/>
      <c r="AHN500" s="236"/>
      <c r="AHO500" s="236"/>
      <c r="AHP500" s="236"/>
      <c r="AHQ500" s="236"/>
      <c r="AHR500" s="236"/>
      <c r="AHS500" s="236"/>
      <c r="AHT500" s="236"/>
      <c r="AHU500" s="236"/>
      <c r="AHV500" s="236"/>
      <c r="AHW500" s="236"/>
      <c r="AHX500" s="236"/>
      <c r="AHY500" s="236"/>
      <c r="AHZ500" s="236"/>
      <c r="AIA500" s="236"/>
      <c r="AIB500" s="236"/>
      <c r="AIC500" s="236"/>
      <c r="AID500" s="236"/>
      <c r="AIE500" s="236"/>
      <c r="AIF500" s="236"/>
      <c r="AIG500" s="236"/>
      <c r="AIH500" s="236"/>
      <c r="AII500" s="236"/>
      <c r="AIJ500" s="236"/>
      <c r="AIK500" s="236"/>
      <c r="AIL500" s="236"/>
      <c r="AIM500" s="236"/>
      <c r="AIN500" s="236"/>
      <c r="AIO500" s="236"/>
      <c r="AIP500" s="236"/>
      <c r="AIQ500" s="236"/>
      <c r="AIR500" s="236"/>
      <c r="AIS500" s="236"/>
      <c r="AIT500" s="236"/>
      <c r="AIU500" s="236"/>
      <c r="AIV500" s="236"/>
      <c r="AIW500" s="236"/>
      <c r="AIX500" s="236"/>
      <c r="AIY500" s="236"/>
      <c r="AIZ500" s="236"/>
      <c r="AJA500" s="236"/>
      <c r="AJB500" s="236"/>
      <c r="AJC500" s="236"/>
      <c r="AJD500" s="236"/>
      <c r="AJE500" s="236"/>
      <c r="AJF500" s="236"/>
      <c r="AJG500" s="236"/>
      <c r="AJH500" s="236"/>
      <c r="AJI500" s="236"/>
      <c r="AJJ500" s="236"/>
      <c r="AJK500" s="236"/>
      <c r="AJL500" s="236"/>
      <c r="AJM500" s="236"/>
      <c r="AJN500" s="236"/>
      <c r="AJO500" s="236"/>
      <c r="AJP500" s="236"/>
      <c r="AJQ500" s="236"/>
      <c r="AJR500" s="236"/>
      <c r="AJS500" s="236"/>
      <c r="AJT500" s="236"/>
      <c r="AJU500" s="236"/>
      <c r="AJV500" s="236"/>
      <c r="AJW500" s="236"/>
      <c r="AJX500" s="236"/>
      <c r="AJY500" s="236"/>
      <c r="AJZ500" s="236"/>
      <c r="AKA500" s="236"/>
      <c r="AKB500" s="236"/>
      <c r="AKC500" s="236"/>
      <c r="AKD500" s="236"/>
      <c r="AKE500" s="236"/>
      <c r="AKF500" s="236"/>
      <c r="AKG500" s="236"/>
      <c r="AKH500" s="236"/>
      <c r="AKI500" s="236"/>
      <c r="AKJ500" s="236"/>
      <c r="AKK500" s="236"/>
      <c r="AKL500" s="236"/>
      <c r="AKM500" s="236"/>
      <c r="AKN500" s="236"/>
      <c r="AKO500" s="236"/>
      <c r="AKP500" s="236"/>
      <c r="AKQ500" s="236"/>
      <c r="AKR500" s="236"/>
      <c r="AKS500" s="236"/>
      <c r="AKT500" s="236"/>
      <c r="AKU500" s="236"/>
      <c r="AKV500" s="236"/>
      <c r="AKW500" s="236"/>
      <c r="AKX500" s="236"/>
      <c r="AKY500" s="236"/>
      <c r="AKZ500" s="236"/>
      <c r="ALA500" s="236"/>
      <c r="ALB500" s="236"/>
      <c r="ALC500" s="236"/>
      <c r="ALD500" s="236"/>
      <c r="ALE500" s="236"/>
      <c r="ALF500" s="236"/>
      <c r="ALG500" s="236"/>
      <c r="ALH500" s="236"/>
      <c r="ALI500" s="236"/>
      <c r="ALJ500" s="236"/>
      <c r="ALK500" s="236"/>
      <c r="ALL500" s="236"/>
      <c r="ALM500" s="236"/>
      <c r="ALN500" s="236"/>
      <c r="ALO500" s="236"/>
      <c r="ALP500" s="236"/>
      <c r="ALQ500" s="236"/>
      <c r="ALR500" s="236"/>
      <c r="ALS500" s="236"/>
      <c r="ALT500" s="236"/>
      <c r="ALU500" s="236"/>
      <c r="ALV500" s="236"/>
      <c r="ALW500" s="236"/>
      <c r="ALX500" s="236"/>
      <c r="ALY500" s="236"/>
      <c r="ALZ500" s="236"/>
      <c r="AMA500" s="236"/>
      <c r="AMB500" s="236"/>
      <c r="AMC500" s="236"/>
      <c r="AMD500" s="236"/>
      <c r="AME500" s="236"/>
      <c r="AMF500" s="236"/>
      <c r="AMG500" s="236"/>
      <c r="AMH500" s="236"/>
      <c r="AMI500" s="236"/>
      <c r="AMJ500" s="236"/>
      <c r="AMK500" s="236"/>
      <c r="AML500" s="236"/>
      <c r="AMM500" s="236"/>
      <c r="AMN500" s="236"/>
      <c r="AMO500" s="236"/>
      <c r="AMP500" s="236"/>
      <c r="AMQ500" s="236"/>
      <c r="AMR500" s="236"/>
      <c r="AMS500" s="236"/>
      <c r="AMT500" s="236"/>
      <c r="AMU500" s="236"/>
      <c r="AMV500" s="236"/>
      <c r="AMW500" s="236"/>
      <c r="AMX500" s="236"/>
      <c r="AMY500" s="236"/>
      <c r="AMZ500" s="236"/>
      <c r="ANA500" s="236"/>
      <c r="ANB500" s="236"/>
      <c r="ANC500" s="236"/>
      <c r="AND500" s="236"/>
      <c r="ANE500" s="236"/>
      <c r="ANF500" s="236"/>
      <c r="ANG500" s="236"/>
      <c r="ANH500" s="236"/>
      <c r="ANI500" s="236"/>
      <c r="ANJ500" s="236"/>
      <c r="ANK500" s="236"/>
      <c r="ANL500" s="236"/>
      <c r="ANM500" s="236"/>
      <c r="ANN500" s="236"/>
      <c r="ANO500" s="236"/>
      <c r="ANP500" s="236"/>
      <c r="ANQ500" s="236"/>
      <c r="ANR500" s="236"/>
      <c r="ANS500" s="236"/>
      <c r="ANT500" s="236"/>
      <c r="ANU500" s="236"/>
      <c r="ANV500" s="236"/>
      <c r="ANW500" s="236"/>
      <c r="ANX500" s="236"/>
      <c r="ANY500" s="236"/>
      <c r="ANZ500" s="236"/>
      <c r="AOA500" s="236"/>
      <c r="AOB500" s="236"/>
      <c r="AOC500" s="236"/>
      <c r="AOD500" s="236"/>
      <c r="AOE500" s="236"/>
      <c r="AOF500" s="236"/>
      <c r="AOG500" s="236"/>
      <c r="AOH500" s="236"/>
      <c r="AOI500" s="236"/>
      <c r="AOJ500" s="236"/>
      <c r="AOK500" s="236"/>
      <c r="AOL500" s="236"/>
      <c r="AOM500" s="236"/>
      <c r="AON500" s="236"/>
      <c r="AOO500" s="236"/>
      <c r="AOP500" s="236"/>
      <c r="AOQ500" s="236"/>
      <c r="AOR500" s="236"/>
      <c r="AOS500" s="236"/>
      <c r="AOT500" s="236"/>
      <c r="AOU500" s="236"/>
      <c r="AOV500" s="236"/>
      <c r="AOW500" s="236"/>
      <c r="AOX500" s="236"/>
      <c r="AOY500" s="236"/>
      <c r="AOZ500" s="236"/>
      <c r="APA500" s="236"/>
      <c r="APB500" s="236"/>
      <c r="APC500" s="236"/>
      <c r="APD500" s="236"/>
      <c r="APE500" s="236"/>
      <c r="APF500" s="236"/>
      <c r="APG500" s="236"/>
      <c r="APH500" s="236"/>
      <c r="API500" s="236"/>
      <c r="APJ500" s="236"/>
      <c r="APK500" s="236"/>
      <c r="APL500" s="236"/>
      <c r="APM500" s="236"/>
      <c r="APN500" s="236"/>
      <c r="APO500" s="236"/>
      <c r="APP500" s="236"/>
      <c r="APQ500" s="236"/>
      <c r="APR500" s="236"/>
      <c r="APS500" s="236"/>
      <c r="APT500" s="236"/>
      <c r="APU500" s="236"/>
      <c r="APV500" s="236"/>
      <c r="APW500" s="236"/>
      <c r="APX500" s="236"/>
      <c r="APY500" s="236"/>
      <c r="APZ500" s="236"/>
      <c r="AQA500" s="236"/>
      <c r="AQB500" s="236"/>
      <c r="AQC500" s="236"/>
      <c r="AQD500" s="236"/>
      <c r="AQE500" s="236"/>
      <c r="AQF500" s="236"/>
      <c r="AQG500" s="236"/>
      <c r="AQH500" s="236"/>
      <c r="AQI500" s="236"/>
      <c r="AQJ500" s="236"/>
      <c r="AQK500" s="236"/>
      <c r="AQL500" s="236"/>
      <c r="AQM500" s="236"/>
      <c r="AQN500" s="236"/>
      <c r="AQO500" s="236"/>
      <c r="AQP500" s="236"/>
      <c r="AQQ500" s="236"/>
      <c r="AQR500" s="236"/>
      <c r="AQS500" s="236"/>
      <c r="AQT500" s="236"/>
      <c r="AQU500" s="236"/>
      <c r="AQV500" s="236"/>
      <c r="AQW500" s="236"/>
      <c r="AQX500" s="236"/>
      <c r="AQY500" s="236"/>
      <c r="AQZ500" s="236"/>
      <c r="ARA500" s="236"/>
      <c r="ARB500" s="236"/>
      <c r="ARC500" s="236"/>
      <c r="ARD500" s="236"/>
      <c r="ARE500" s="236"/>
      <c r="ARF500" s="236"/>
      <c r="ARG500" s="236"/>
      <c r="ARH500" s="236"/>
      <c r="ARI500" s="236"/>
      <c r="ARJ500" s="236"/>
      <c r="ARK500" s="236"/>
      <c r="ARL500" s="236"/>
      <c r="ARM500" s="236"/>
      <c r="ARN500" s="236"/>
      <c r="ARO500" s="236"/>
      <c r="ARP500" s="236"/>
      <c r="ARQ500" s="236"/>
      <c r="ARR500" s="236"/>
      <c r="ARS500" s="236"/>
      <c r="ART500" s="236"/>
      <c r="ARU500" s="236"/>
      <c r="ARV500" s="236"/>
      <c r="ARW500" s="236"/>
      <c r="ARX500" s="236"/>
      <c r="ARY500" s="236"/>
      <c r="ARZ500" s="236"/>
      <c r="ASA500" s="236"/>
      <c r="ASB500" s="236"/>
      <c r="ASC500" s="236"/>
      <c r="ASD500" s="236"/>
      <c r="ASE500" s="236"/>
      <c r="ASF500" s="236"/>
      <c r="ASG500" s="236"/>
      <c r="ASH500" s="236"/>
      <c r="ASI500" s="236"/>
      <c r="ASJ500" s="236"/>
      <c r="ASK500" s="236"/>
      <c r="ASL500" s="236"/>
      <c r="ASM500" s="236"/>
      <c r="ASN500" s="236"/>
      <c r="ASO500" s="236"/>
      <c r="ASP500" s="236"/>
      <c r="ASQ500" s="236"/>
      <c r="ASR500" s="236"/>
      <c r="ASS500" s="236"/>
      <c r="AST500" s="236"/>
      <c r="ASU500" s="236"/>
      <c r="ASV500" s="236"/>
      <c r="ASW500" s="236"/>
      <c r="ASX500" s="236"/>
      <c r="ASY500" s="236"/>
      <c r="ASZ500" s="236"/>
      <c r="ATA500" s="236"/>
      <c r="ATB500" s="236"/>
      <c r="ATC500" s="236"/>
      <c r="ATD500" s="236"/>
      <c r="ATE500" s="236"/>
      <c r="ATF500" s="236"/>
      <c r="ATG500" s="236"/>
      <c r="ATH500" s="236"/>
      <c r="ATI500" s="236"/>
      <c r="ATJ500" s="236"/>
      <c r="ATK500" s="236"/>
      <c r="ATL500" s="236"/>
      <c r="ATM500" s="236"/>
      <c r="ATN500" s="236"/>
      <c r="ATO500" s="236"/>
      <c r="ATP500" s="236"/>
      <c r="ATQ500" s="236"/>
      <c r="ATR500" s="236"/>
      <c r="ATS500" s="236"/>
      <c r="ATT500" s="236"/>
      <c r="ATU500" s="236"/>
      <c r="ATV500" s="236"/>
      <c r="ATW500" s="236"/>
      <c r="ATX500" s="236"/>
      <c r="ATY500" s="236"/>
      <c r="ATZ500" s="236"/>
      <c r="AUA500" s="236"/>
      <c r="AUB500" s="236"/>
      <c r="AUC500" s="236"/>
      <c r="AUD500" s="236"/>
      <c r="AUE500" s="236"/>
      <c r="AUF500" s="236"/>
      <c r="AUG500" s="236"/>
      <c r="AUH500" s="236"/>
      <c r="AUI500" s="236"/>
      <c r="AUJ500" s="236"/>
      <c r="AUK500" s="236"/>
      <c r="AUL500" s="236"/>
      <c r="AUM500" s="236"/>
      <c r="AUN500" s="236"/>
      <c r="AUO500" s="236"/>
      <c r="AUP500" s="236"/>
      <c r="AUQ500" s="236"/>
      <c r="AUR500" s="236"/>
      <c r="AUS500" s="236"/>
      <c r="AUT500" s="236"/>
      <c r="AUU500" s="236"/>
      <c r="AUV500" s="236"/>
      <c r="AUW500" s="236"/>
      <c r="AUX500" s="236"/>
      <c r="AUY500" s="236"/>
      <c r="AUZ500" s="236"/>
      <c r="AVA500" s="236"/>
      <c r="AVB500" s="236"/>
      <c r="AVC500" s="236"/>
      <c r="AVD500" s="236"/>
      <c r="AVE500" s="236"/>
      <c r="AVF500" s="236"/>
      <c r="AVG500" s="236"/>
      <c r="AVH500" s="236"/>
      <c r="AVI500" s="236"/>
      <c r="AVJ500" s="236"/>
      <c r="AVK500" s="236"/>
      <c r="AVL500" s="236"/>
      <c r="AVM500" s="236"/>
      <c r="AVN500" s="236"/>
      <c r="AVO500" s="236"/>
      <c r="AVP500" s="236"/>
      <c r="AVQ500" s="236"/>
      <c r="AVR500" s="236"/>
      <c r="AVS500" s="236"/>
      <c r="AVT500" s="236"/>
      <c r="AVU500" s="236"/>
      <c r="AVV500" s="236"/>
      <c r="AVW500" s="236"/>
      <c r="AVX500" s="236"/>
      <c r="AVY500" s="236"/>
      <c r="AVZ500" s="236"/>
      <c r="AWA500" s="236"/>
      <c r="AWB500" s="236"/>
      <c r="AWC500" s="236"/>
      <c r="AWD500" s="236"/>
      <c r="AWE500" s="236"/>
      <c r="AWF500" s="236"/>
      <c r="AWG500" s="236"/>
      <c r="AWH500" s="236"/>
      <c r="AWI500" s="236"/>
      <c r="AWJ500" s="236"/>
      <c r="AWK500" s="236"/>
      <c r="AWL500" s="236"/>
      <c r="AWM500" s="236"/>
      <c r="AWN500" s="236"/>
      <c r="AWO500" s="236"/>
      <c r="AWP500" s="236"/>
      <c r="AWQ500" s="236"/>
      <c r="AWR500" s="236"/>
      <c r="AWS500" s="236"/>
      <c r="AWT500" s="236"/>
      <c r="AWU500" s="236"/>
      <c r="AWV500" s="236"/>
      <c r="AWW500" s="236"/>
      <c r="AWX500" s="236"/>
      <c r="AWY500" s="236"/>
      <c r="AWZ500" s="236"/>
      <c r="AXA500" s="236"/>
      <c r="AXB500" s="236"/>
      <c r="AXC500" s="236"/>
      <c r="AXD500" s="236"/>
      <c r="AXE500" s="236"/>
      <c r="AXF500" s="236"/>
      <c r="AXG500" s="236"/>
      <c r="AXH500" s="236"/>
      <c r="AXI500" s="236"/>
      <c r="AXJ500" s="236"/>
      <c r="AXK500" s="236"/>
      <c r="AXL500" s="236"/>
      <c r="AXM500" s="236"/>
      <c r="AXN500" s="236"/>
      <c r="AXO500" s="236"/>
      <c r="AXP500" s="236"/>
      <c r="AXQ500" s="236"/>
      <c r="AXR500" s="236"/>
      <c r="AXS500" s="236"/>
      <c r="AXT500" s="236"/>
      <c r="AXU500" s="236"/>
      <c r="AXV500" s="236"/>
      <c r="AXW500" s="236"/>
      <c r="AXX500" s="236"/>
      <c r="AXY500" s="236"/>
      <c r="AXZ500" s="236"/>
      <c r="AYA500" s="236"/>
      <c r="AYB500" s="236"/>
      <c r="AYC500" s="236"/>
      <c r="AYD500" s="236"/>
      <c r="AYE500" s="236"/>
      <c r="AYF500" s="236"/>
      <c r="AYG500" s="236"/>
      <c r="AYH500" s="236"/>
      <c r="AYI500" s="236"/>
      <c r="AYJ500" s="236"/>
      <c r="AYK500" s="236"/>
      <c r="AYL500" s="236"/>
      <c r="AYM500" s="236"/>
      <c r="AYN500" s="236"/>
      <c r="AYO500" s="236"/>
      <c r="AYP500" s="236"/>
      <c r="AYQ500" s="236"/>
      <c r="AYR500" s="236"/>
      <c r="AYS500" s="236"/>
      <c r="AYT500" s="236"/>
      <c r="AYU500" s="236"/>
      <c r="AYV500" s="236"/>
      <c r="AYW500" s="236"/>
      <c r="AYX500" s="236"/>
      <c r="AYY500" s="236"/>
      <c r="AYZ500" s="236"/>
      <c r="AZA500" s="236"/>
      <c r="AZB500" s="236"/>
      <c r="AZC500" s="236"/>
      <c r="AZD500" s="236"/>
      <c r="AZE500" s="236"/>
      <c r="AZF500" s="236"/>
      <c r="AZG500" s="236"/>
      <c r="AZH500" s="236"/>
      <c r="AZI500" s="236"/>
      <c r="AZJ500" s="236"/>
      <c r="AZK500" s="236"/>
      <c r="AZL500" s="236"/>
      <c r="AZM500" s="236"/>
      <c r="AZN500" s="236"/>
      <c r="AZO500" s="236"/>
      <c r="AZP500" s="236"/>
      <c r="AZQ500" s="236"/>
      <c r="AZR500" s="236"/>
      <c r="AZS500" s="236"/>
      <c r="AZT500" s="236"/>
      <c r="AZU500" s="236"/>
      <c r="AZV500" s="236"/>
      <c r="AZW500" s="236"/>
      <c r="AZX500" s="236"/>
      <c r="AZY500" s="236"/>
      <c r="AZZ500" s="236"/>
      <c r="BAA500" s="236"/>
      <c r="BAB500" s="236"/>
      <c r="BAC500" s="236"/>
      <c r="BAD500" s="236"/>
      <c r="BAE500" s="236"/>
      <c r="BAF500" s="236"/>
      <c r="BAG500" s="236"/>
      <c r="BAH500" s="236"/>
      <c r="BAI500" s="236"/>
      <c r="BAJ500" s="236"/>
      <c r="BAK500" s="236"/>
      <c r="BAL500" s="236"/>
      <c r="BAM500" s="236"/>
      <c r="BAN500" s="236"/>
      <c r="BAO500" s="236"/>
      <c r="BAP500" s="236"/>
      <c r="BAQ500" s="236"/>
      <c r="BAR500" s="236"/>
      <c r="BAS500" s="236"/>
      <c r="BAT500" s="236"/>
      <c r="BAU500" s="236"/>
      <c r="BAV500" s="236"/>
      <c r="BAW500" s="236"/>
      <c r="BAX500" s="236"/>
      <c r="BAY500" s="236"/>
      <c r="BAZ500" s="236"/>
      <c r="BBA500" s="236"/>
      <c r="BBB500" s="236"/>
      <c r="BBC500" s="236"/>
      <c r="BBD500" s="236"/>
      <c r="BBE500" s="236"/>
      <c r="BBF500" s="236"/>
      <c r="BBG500" s="236"/>
      <c r="BBH500" s="236"/>
      <c r="BBI500" s="236"/>
      <c r="BBJ500" s="236"/>
      <c r="BBK500" s="236"/>
      <c r="BBL500" s="236"/>
      <c r="BBM500" s="236"/>
      <c r="BBN500" s="236"/>
      <c r="BBO500" s="236"/>
      <c r="BBP500" s="236"/>
      <c r="BBQ500" s="236"/>
      <c r="BBR500" s="236"/>
      <c r="BBS500" s="236"/>
      <c r="BBT500" s="236"/>
      <c r="BBU500" s="236"/>
      <c r="BBV500" s="236"/>
      <c r="BBW500" s="236"/>
      <c r="BBX500" s="236"/>
      <c r="BBY500" s="236"/>
      <c r="BBZ500" s="236"/>
      <c r="BCA500" s="236"/>
      <c r="BCB500" s="236"/>
      <c r="BCC500" s="236"/>
      <c r="BCD500" s="236"/>
      <c r="BCE500" s="236"/>
      <c r="BCF500" s="236"/>
      <c r="BCG500" s="236"/>
      <c r="BCH500" s="236"/>
      <c r="BCI500" s="236"/>
      <c r="BCJ500" s="236"/>
      <c r="BCK500" s="236"/>
      <c r="BCL500" s="236"/>
      <c r="BCM500" s="236"/>
      <c r="BCN500" s="236"/>
      <c r="BCO500" s="236"/>
      <c r="BCP500" s="236"/>
      <c r="BCQ500" s="236"/>
      <c r="BCR500" s="236"/>
      <c r="BCS500" s="236"/>
      <c r="BCT500" s="236"/>
      <c r="BCU500" s="236"/>
      <c r="BCV500" s="236"/>
      <c r="BCW500" s="236"/>
      <c r="BCX500" s="236"/>
      <c r="BCY500" s="236"/>
      <c r="BCZ500" s="236"/>
      <c r="BDA500" s="236"/>
      <c r="BDB500" s="236"/>
      <c r="BDC500" s="236"/>
      <c r="BDD500" s="236"/>
      <c r="BDE500" s="236"/>
      <c r="BDF500" s="236"/>
      <c r="BDG500" s="236"/>
      <c r="BDH500" s="236"/>
      <c r="BDI500" s="236"/>
      <c r="BDJ500" s="236"/>
      <c r="BDK500" s="236"/>
      <c r="BDL500" s="236"/>
      <c r="BDM500" s="236"/>
      <c r="BDN500" s="236"/>
      <c r="BDO500" s="236"/>
      <c r="BDP500" s="236"/>
      <c r="BDQ500" s="236"/>
      <c r="BDR500" s="236"/>
      <c r="BDS500" s="236"/>
      <c r="BDT500" s="236"/>
      <c r="BDU500" s="236"/>
      <c r="BDV500" s="236"/>
      <c r="BDW500" s="236"/>
      <c r="BDX500" s="236"/>
      <c r="BDY500" s="236"/>
      <c r="BDZ500" s="236"/>
      <c r="BEA500" s="236"/>
      <c r="BEB500" s="236"/>
      <c r="BEC500" s="236"/>
      <c r="BED500" s="236"/>
      <c r="BEE500" s="236"/>
      <c r="BEF500" s="236"/>
      <c r="BEG500" s="236"/>
      <c r="BEH500" s="236"/>
      <c r="BEI500" s="236"/>
      <c r="BEJ500" s="236"/>
      <c r="BEK500" s="236"/>
      <c r="BEL500" s="236"/>
      <c r="BEM500" s="236"/>
      <c r="BEN500" s="236"/>
      <c r="BEO500" s="236"/>
      <c r="BEP500" s="236"/>
      <c r="BEQ500" s="236"/>
      <c r="BER500" s="236"/>
      <c r="BES500" s="236"/>
      <c r="BET500" s="236"/>
      <c r="BEU500" s="236"/>
      <c r="BEV500" s="236"/>
      <c r="BEW500" s="236"/>
      <c r="BEX500" s="236"/>
      <c r="BEY500" s="236"/>
      <c r="BEZ500" s="236"/>
      <c r="BFA500" s="236"/>
      <c r="BFB500" s="236"/>
      <c r="BFC500" s="236"/>
      <c r="BFD500" s="236"/>
      <c r="BFE500" s="236"/>
      <c r="BFF500" s="236"/>
      <c r="BFG500" s="236"/>
      <c r="BFH500" s="236"/>
      <c r="BFI500" s="236"/>
      <c r="BFJ500" s="236"/>
      <c r="BFK500" s="236"/>
      <c r="BFL500" s="236"/>
      <c r="BFM500" s="236"/>
      <c r="BFN500" s="236"/>
      <c r="BFO500" s="236"/>
      <c r="BFP500" s="236"/>
      <c r="BFQ500" s="236"/>
      <c r="BFR500" s="236"/>
      <c r="BFS500" s="236"/>
      <c r="BFT500" s="236"/>
      <c r="BFU500" s="236"/>
      <c r="BFV500" s="236"/>
      <c r="BFW500" s="236"/>
      <c r="BFX500" s="236"/>
      <c r="BFY500" s="236"/>
      <c r="BFZ500" s="236"/>
      <c r="BGA500" s="236"/>
      <c r="BGB500" s="236"/>
      <c r="BGC500" s="236"/>
      <c r="BGD500" s="236"/>
      <c r="BGE500" s="236"/>
      <c r="BGF500" s="236"/>
      <c r="BGG500" s="236"/>
      <c r="BGH500" s="236"/>
      <c r="BGI500" s="236"/>
      <c r="BGJ500" s="236"/>
      <c r="BGK500" s="236"/>
      <c r="BGL500" s="236"/>
      <c r="BGM500" s="236"/>
      <c r="BGN500" s="236"/>
      <c r="BGO500" s="236"/>
      <c r="BGP500" s="236"/>
      <c r="BGQ500" s="236"/>
      <c r="BGR500" s="236"/>
      <c r="BGS500" s="236"/>
      <c r="BGT500" s="236"/>
      <c r="BGU500" s="236"/>
      <c r="BGV500" s="236"/>
      <c r="BGW500" s="236"/>
      <c r="BGX500" s="236"/>
      <c r="BGY500" s="236"/>
      <c r="BGZ500" s="236"/>
      <c r="BHA500" s="236"/>
      <c r="BHB500" s="236"/>
      <c r="BHC500" s="236"/>
      <c r="BHD500" s="236"/>
      <c r="BHE500" s="236"/>
      <c r="BHF500" s="236"/>
      <c r="BHG500" s="236"/>
      <c r="BHH500" s="236"/>
      <c r="BHI500" s="236"/>
      <c r="BHJ500" s="236"/>
      <c r="BHK500" s="236"/>
      <c r="BHL500" s="236"/>
      <c r="BHM500" s="236"/>
      <c r="BHN500" s="236"/>
      <c r="BHO500" s="236"/>
      <c r="BHP500" s="236"/>
      <c r="BHQ500" s="236"/>
      <c r="BHR500" s="236"/>
      <c r="BHS500" s="236"/>
      <c r="BHT500" s="236"/>
      <c r="BHU500" s="236"/>
      <c r="BHV500" s="236"/>
      <c r="BHW500" s="236"/>
      <c r="BHX500" s="236"/>
      <c r="BHY500" s="236"/>
      <c r="BHZ500" s="236"/>
      <c r="BIA500" s="236"/>
      <c r="BIB500" s="236"/>
      <c r="BIC500" s="236"/>
      <c r="BID500" s="236"/>
      <c r="BIE500" s="236"/>
      <c r="BIF500" s="236"/>
      <c r="BIG500" s="236"/>
      <c r="BIH500" s="236"/>
      <c r="BII500" s="236"/>
      <c r="BIJ500" s="236"/>
      <c r="BIK500" s="236"/>
      <c r="BIL500" s="236"/>
      <c r="BIM500" s="236"/>
      <c r="BIN500" s="236"/>
      <c r="BIO500" s="236"/>
      <c r="BIP500" s="236"/>
      <c r="BIQ500" s="236"/>
      <c r="BIR500" s="236"/>
      <c r="BIS500" s="236"/>
      <c r="BIT500" s="236"/>
      <c r="BIU500" s="236"/>
      <c r="BIV500" s="236"/>
      <c r="BIW500" s="236"/>
      <c r="BIX500" s="236"/>
      <c r="BIY500" s="236"/>
      <c r="BIZ500" s="236"/>
      <c r="BJA500" s="236"/>
      <c r="BJB500" s="236"/>
      <c r="BJC500" s="236"/>
      <c r="BJD500" s="236"/>
      <c r="BJE500" s="236"/>
      <c r="BJF500" s="236"/>
      <c r="BJG500" s="236"/>
      <c r="BJH500" s="236"/>
      <c r="BJI500" s="236"/>
      <c r="BJJ500" s="236"/>
      <c r="BJK500" s="236"/>
      <c r="BJL500" s="236"/>
      <c r="BJM500" s="236"/>
      <c r="BJN500" s="236"/>
      <c r="BJO500" s="236"/>
      <c r="BJP500" s="236"/>
      <c r="BJQ500" s="236"/>
      <c r="BJR500" s="236"/>
      <c r="BJS500" s="236"/>
      <c r="BJT500" s="236"/>
      <c r="BJU500" s="236"/>
      <c r="BJV500" s="236"/>
      <c r="BJW500" s="236"/>
      <c r="BJX500" s="236"/>
      <c r="BJY500" s="236"/>
      <c r="BJZ500" s="236"/>
      <c r="BKA500" s="236"/>
      <c r="BKB500" s="236"/>
      <c r="BKC500" s="236"/>
      <c r="BKD500" s="236"/>
      <c r="BKE500" s="236"/>
      <c r="BKF500" s="236"/>
      <c r="BKG500" s="236"/>
      <c r="BKH500" s="236"/>
      <c r="BKI500" s="236"/>
      <c r="BKJ500" s="236"/>
      <c r="BKK500" s="236"/>
      <c r="BKL500" s="236"/>
      <c r="BKM500" s="236"/>
      <c r="BKN500" s="236"/>
      <c r="BKO500" s="236"/>
      <c r="BKP500" s="236"/>
      <c r="BKQ500" s="236"/>
      <c r="BKR500" s="236"/>
      <c r="BKS500" s="236"/>
      <c r="BKT500" s="236"/>
      <c r="BKU500" s="236"/>
      <c r="BKV500" s="236"/>
      <c r="BKW500" s="236"/>
      <c r="BKX500" s="236"/>
      <c r="BKY500" s="236"/>
      <c r="BKZ500" s="236"/>
      <c r="BLA500" s="236"/>
      <c r="BLB500" s="236"/>
      <c r="BLC500" s="236"/>
      <c r="BLD500" s="236"/>
      <c r="BLE500" s="236"/>
      <c r="BLF500" s="236"/>
      <c r="BLG500" s="236"/>
      <c r="BLH500" s="236"/>
      <c r="BLI500" s="236"/>
      <c r="BLJ500" s="236"/>
      <c r="BLK500" s="236"/>
      <c r="BLL500" s="236"/>
      <c r="BLM500" s="236"/>
      <c r="BLN500" s="236"/>
      <c r="BLO500" s="236"/>
      <c r="BLP500" s="236"/>
      <c r="BLQ500" s="236"/>
      <c r="BLR500" s="236"/>
      <c r="BLS500" s="236"/>
      <c r="BLT500" s="236"/>
      <c r="BLU500" s="236"/>
      <c r="BLV500" s="236"/>
      <c r="BLW500" s="236"/>
      <c r="BLX500" s="236"/>
      <c r="BLY500" s="236"/>
      <c r="BLZ500" s="236"/>
      <c r="BMA500" s="236"/>
      <c r="BMB500" s="236"/>
      <c r="BMC500" s="236"/>
      <c r="BMD500" s="236"/>
      <c r="BME500" s="236"/>
      <c r="BMF500" s="236"/>
      <c r="BMG500" s="236"/>
      <c r="BMH500" s="236"/>
      <c r="BMI500" s="236"/>
      <c r="BMJ500" s="236"/>
      <c r="BMK500" s="236"/>
      <c r="BML500" s="236"/>
      <c r="BMM500" s="236"/>
      <c r="BMN500" s="236"/>
      <c r="BMO500" s="236"/>
      <c r="BMP500" s="236"/>
      <c r="BMQ500" s="236"/>
      <c r="BMR500" s="236"/>
      <c r="BMS500" s="236"/>
      <c r="BMT500" s="236"/>
      <c r="BMU500" s="236"/>
      <c r="BMV500" s="236"/>
      <c r="BMW500" s="236"/>
      <c r="BMX500" s="236"/>
      <c r="BMY500" s="236"/>
      <c r="BMZ500" s="236"/>
      <c r="BNA500" s="236"/>
      <c r="BNB500" s="236"/>
      <c r="BNC500" s="236"/>
      <c r="BND500" s="236"/>
      <c r="BNE500" s="236"/>
      <c r="BNF500" s="236"/>
      <c r="BNG500" s="236"/>
      <c r="BNH500" s="236"/>
      <c r="BNI500" s="236"/>
      <c r="BNJ500" s="236"/>
      <c r="BNK500" s="236"/>
      <c r="BNL500" s="236"/>
      <c r="BNM500" s="236"/>
      <c r="BNN500" s="236"/>
      <c r="BNO500" s="236"/>
      <c r="BNP500" s="236"/>
      <c r="BNQ500" s="236"/>
      <c r="BNR500" s="236"/>
      <c r="BNS500" s="236"/>
      <c r="BNT500" s="236"/>
      <c r="BNU500" s="236"/>
      <c r="BNV500" s="236"/>
      <c r="BNW500" s="236"/>
      <c r="BNX500" s="236"/>
      <c r="BNY500" s="236"/>
      <c r="BNZ500" s="236"/>
      <c r="BOA500" s="236"/>
      <c r="BOB500" s="236"/>
      <c r="BOC500" s="236"/>
      <c r="BOD500" s="236"/>
      <c r="BOE500" s="236"/>
      <c r="BOF500" s="236"/>
      <c r="BOG500" s="236"/>
      <c r="BOH500" s="236"/>
      <c r="BOI500" s="236"/>
      <c r="BOJ500" s="236"/>
      <c r="BOK500" s="236"/>
      <c r="BOL500" s="236"/>
      <c r="BOM500" s="236"/>
      <c r="BON500" s="236"/>
      <c r="BOO500" s="236"/>
      <c r="BOP500" s="236"/>
      <c r="BOQ500" s="236"/>
      <c r="BOR500" s="236"/>
      <c r="BOS500" s="236"/>
      <c r="BOT500" s="236"/>
      <c r="BOU500" s="236"/>
      <c r="BOV500" s="236"/>
      <c r="BOW500" s="236"/>
      <c r="BOX500" s="236"/>
      <c r="BOY500" s="236"/>
      <c r="BOZ500" s="236"/>
      <c r="BPA500" s="236"/>
      <c r="BPB500" s="236"/>
      <c r="BPC500" s="236"/>
      <c r="BPD500" s="236"/>
      <c r="BPE500" s="236"/>
      <c r="BPF500" s="236"/>
      <c r="BPG500" s="236"/>
      <c r="BPH500" s="236"/>
      <c r="BPI500" s="236"/>
      <c r="BPJ500" s="236"/>
      <c r="BPK500" s="236"/>
      <c r="BPL500" s="236"/>
      <c r="BPM500" s="236"/>
      <c r="BPN500" s="236"/>
      <c r="BPO500" s="236"/>
      <c r="BPP500" s="236"/>
      <c r="BPQ500" s="236"/>
      <c r="BPR500" s="236"/>
      <c r="BPS500" s="236"/>
      <c r="BPT500" s="236"/>
      <c r="BPU500" s="236"/>
      <c r="BPV500" s="236"/>
      <c r="BPW500" s="236"/>
      <c r="BPX500" s="236"/>
      <c r="BPY500" s="236"/>
      <c r="BPZ500" s="236"/>
      <c r="BQA500" s="236"/>
      <c r="BQB500" s="236"/>
      <c r="BQC500" s="236"/>
      <c r="BQD500" s="236"/>
      <c r="BQE500" s="236"/>
      <c r="BQF500" s="236"/>
      <c r="BQG500" s="236"/>
      <c r="BQH500" s="236"/>
      <c r="BQI500" s="236"/>
      <c r="BQJ500" s="236"/>
      <c r="BQK500" s="236"/>
      <c r="BQL500" s="236"/>
      <c r="BQM500" s="236"/>
      <c r="BQN500" s="236"/>
      <c r="BQO500" s="236"/>
      <c r="BQP500" s="236"/>
      <c r="BQQ500" s="236"/>
      <c r="BQR500" s="236"/>
      <c r="BQS500" s="236"/>
      <c r="BQT500" s="236"/>
      <c r="BQU500" s="236"/>
      <c r="BQV500" s="236"/>
      <c r="BQW500" s="236"/>
      <c r="BQX500" s="236"/>
      <c r="BQY500" s="236"/>
      <c r="BQZ500" s="236"/>
      <c r="BRA500" s="236"/>
      <c r="BRB500" s="236"/>
      <c r="BRC500" s="236"/>
      <c r="BRD500" s="236"/>
      <c r="BRE500" s="236"/>
      <c r="BRF500" s="236"/>
      <c r="BRG500" s="236"/>
      <c r="BRH500" s="236"/>
      <c r="BRI500" s="236"/>
      <c r="BRJ500" s="236"/>
      <c r="BRK500" s="236"/>
      <c r="BRL500" s="236"/>
      <c r="BRM500" s="236"/>
      <c r="BRN500" s="236"/>
      <c r="BRO500" s="236"/>
      <c r="BRP500" s="236"/>
      <c r="BRQ500" s="236"/>
      <c r="BRR500" s="236"/>
      <c r="BRS500" s="236"/>
      <c r="BRT500" s="236"/>
      <c r="BRU500" s="236"/>
      <c r="BRV500" s="236"/>
      <c r="BRW500" s="236"/>
      <c r="BRX500" s="236"/>
      <c r="BRY500" s="236"/>
      <c r="BRZ500" s="236"/>
    </row>
    <row r="501" spans="1:1846" s="125" customFormat="1" x14ac:dyDescent="0.3">
      <c r="A501" s="812"/>
      <c r="B501" s="812"/>
      <c r="C501" s="328" t="s">
        <v>688</v>
      </c>
      <c r="D501" s="328"/>
      <c r="E501" s="542"/>
      <c r="F501" s="328"/>
      <c r="G501" s="393" t="s">
        <v>689</v>
      </c>
      <c r="H501" s="5">
        <f>H502</f>
        <v>100118076.38</v>
      </c>
      <c r="I501" s="6">
        <f t="shared" ref="I501:K502" si="305">I502</f>
        <v>170223392.18000001</v>
      </c>
      <c r="J501" s="6">
        <f t="shared" si="305"/>
        <v>170000000</v>
      </c>
      <c r="K501" s="6">
        <f t="shared" si="305"/>
        <v>170000000</v>
      </c>
      <c r="L501" s="46"/>
      <c r="M501" s="706">
        <v>0</v>
      </c>
      <c r="N501" s="191">
        <v>0</v>
      </c>
      <c r="O501" s="191">
        <v>0</v>
      </c>
      <c r="P501" s="191">
        <v>0</v>
      </c>
      <c r="Q501" s="176"/>
      <c r="R501" s="352">
        <v>0</v>
      </c>
      <c r="S501" s="486">
        <v>0</v>
      </c>
      <c r="T501" s="486">
        <v>0</v>
      </c>
      <c r="U501" s="486">
        <v>0</v>
      </c>
      <c r="V501" s="43"/>
      <c r="W501" s="497">
        <f>H501+M501+R501</f>
        <v>100118076.38</v>
      </c>
      <c r="X501" s="67">
        <f>X502</f>
        <v>170223392.18000001</v>
      </c>
      <c r="Y501" s="67">
        <f t="shared" ref="Y501:Z501" si="306">Y502</f>
        <v>170000000</v>
      </c>
      <c r="Z501" s="289">
        <f t="shared" si="306"/>
        <v>170000000</v>
      </c>
      <c r="AA501" s="897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  <c r="FO501" s="124"/>
      <c r="FP501" s="124"/>
      <c r="FQ501" s="124"/>
      <c r="FR501" s="124"/>
      <c r="FS501" s="124"/>
      <c r="FT501" s="124"/>
      <c r="FU501" s="124"/>
      <c r="FV501" s="124"/>
      <c r="FW501" s="124"/>
      <c r="FX501" s="124"/>
      <c r="FY501" s="124"/>
      <c r="FZ501" s="124"/>
      <c r="GA501" s="124"/>
      <c r="GB501" s="124"/>
      <c r="GC501" s="124"/>
      <c r="GD501" s="124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  <c r="GO501" s="124"/>
      <c r="GP501" s="124"/>
      <c r="GQ501" s="124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I501" s="124"/>
      <c r="HJ501" s="124"/>
      <c r="HK501" s="124"/>
      <c r="HL501" s="124"/>
      <c r="HM501" s="124"/>
      <c r="HN501" s="124"/>
      <c r="HO501" s="124"/>
      <c r="HP501" s="124"/>
      <c r="HQ501" s="124"/>
      <c r="HR501" s="124"/>
      <c r="HS501" s="124"/>
      <c r="HT501" s="124"/>
      <c r="HU501" s="124"/>
      <c r="HV501" s="124"/>
      <c r="HW501" s="124"/>
      <c r="HX501" s="124"/>
      <c r="HY501" s="124"/>
      <c r="HZ501" s="124"/>
      <c r="IA501" s="124"/>
      <c r="IB501" s="124"/>
      <c r="IC501" s="124"/>
      <c r="ID501" s="124"/>
      <c r="IE501" s="124"/>
      <c r="IF501" s="124"/>
      <c r="IG501" s="124"/>
      <c r="IH501" s="124"/>
      <c r="II501" s="124"/>
      <c r="IJ501" s="124"/>
      <c r="IK501" s="124"/>
      <c r="IL501" s="124"/>
      <c r="IM501" s="124"/>
      <c r="IN501" s="124"/>
      <c r="IO501" s="124"/>
      <c r="IP501" s="124"/>
      <c r="IQ501" s="124"/>
      <c r="IR501" s="124"/>
      <c r="IS501" s="124"/>
      <c r="IT501" s="124"/>
      <c r="IU501" s="124"/>
      <c r="IV501" s="124"/>
      <c r="IW501" s="124"/>
      <c r="IX501" s="124"/>
      <c r="IY501" s="124"/>
      <c r="IZ501" s="124"/>
      <c r="JA501" s="124"/>
      <c r="JB501" s="124"/>
      <c r="JC501" s="124"/>
      <c r="JD501" s="124"/>
      <c r="JE501" s="124"/>
      <c r="JF501" s="124"/>
      <c r="JG501" s="124"/>
      <c r="JH501" s="124"/>
      <c r="JI501" s="124"/>
      <c r="JJ501" s="124"/>
      <c r="JK501" s="124"/>
      <c r="JL501" s="124"/>
      <c r="JM501" s="124"/>
      <c r="JN501" s="124"/>
      <c r="JO501" s="124"/>
      <c r="JP501" s="124"/>
      <c r="JQ501" s="124"/>
      <c r="JR501" s="124"/>
      <c r="JS501" s="124"/>
      <c r="JT501" s="124"/>
      <c r="JU501" s="124"/>
      <c r="JV501" s="124"/>
      <c r="JW501" s="124"/>
      <c r="JX501" s="124"/>
      <c r="JY501" s="124"/>
      <c r="JZ501" s="124"/>
      <c r="KA501" s="124"/>
      <c r="KB501" s="124"/>
      <c r="KC501" s="124"/>
      <c r="KD501" s="124"/>
      <c r="KE501" s="124"/>
      <c r="KF501" s="124"/>
      <c r="KG501" s="124"/>
      <c r="KH501" s="124"/>
      <c r="KI501" s="124"/>
      <c r="KJ501" s="124"/>
      <c r="KK501" s="124"/>
      <c r="KL501" s="124"/>
      <c r="KM501" s="124"/>
      <c r="KN501" s="124"/>
      <c r="KO501" s="124"/>
      <c r="KP501" s="124"/>
      <c r="KQ501" s="124"/>
      <c r="KR501" s="124"/>
      <c r="KS501" s="124"/>
      <c r="KT501" s="124"/>
      <c r="KU501" s="124"/>
      <c r="KV501" s="124"/>
      <c r="KW501" s="124"/>
      <c r="KX501" s="124"/>
      <c r="KY501" s="124"/>
      <c r="KZ501" s="124"/>
      <c r="LA501" s="124"/>
      <c r="LB501" s="124"/>
      <c r="LC501" s="124"/>
      <c r="LD501" s="124"/>
      <c r="LE501" s="124"/>
      <c r="LF501" s="124"/>
      <c r="LG501" s="124"/>
      <c r="LH501" s="124"/>
      <c r="LI501" s="124"/>
      <c r="LJ501" s="124"/>
      <c r="LK501" s="124"/>
      <c r="LL501" s="124"/>
      <c r="LM501" s="124"/>
      <c r="LN501" s="124"/>
      <c r="LO501" s="124"/>
      <c r="LP501" s="124"/>
      <c r="LQ501" s="124"/>
      <c r="LR501" s="124"/>
      <c r="LS501" s="124"/>
      <c r="LT501" s="124"/>
      <c r="LU501" s="124"/>
      <c r="LV501" s="124"/>
      <c r="LW501" s="124"/>
      <c r="LX501" s="124"/>
      <c r="LY501" s="124"/>
      <c r="LZ501" s="124"/>
      <c r="MA501" s="124"/>
      <c r="MB501" s="124"/>
      <c r="MC501" s="124"/>
      <c r="MD501" s="124"/>
      <c r="ME501" s="124"/>
      <c r="MF501" s="124"/>
      <c r="MG501" s="124"/>
      <c r="MH501" s="124"/>
      <c r="MI501" s="124"/>
      <c r="MJ501" s="124"/>
      <c r="MK501" s="124"/>
      <c r="ML501" s="124"/>
      <c r="MM501" s="124"/>
      <c r="MN501" s="124"/>
      <c r="MO501" s="124"/>
      <c r="MP501" s="124"/>
      <c r="MQ501" s="124"/>
      <c r="MR501" s="124"/>
      <c r="MS501" s="124"/>
      <c r="MT501" s="124"/>
      <c r="MU501" s="124"/>
      <c r="MV501" s="124"/>
      <c r="MW501" s="124"/>
      <c r="MX501" s="124"/>
      <c r="MY501" s="124"/>
      <c r="MZ501" s="124"/>
      <c r="NA501" s="124"/>
      <c r="NB501" s="124"/>
      <c r="NC501" s="124"/>
      <c r="ND501" s="124"/>
      <c r="NE501" s="124"/>
      <c r="NF501" s="124"/>
      <c r="NG501" s="124"/>
      <c r="NH501" s="124"/>
      <c r="NI501" s="124"/>
      <c r="NJ501" s="124"/>
      <c r="NK501" s="124"/>
      <c r="NL501" s="124"/>
      <c r="NM501" s="124"/>
      <c r="NN501" s="124"/>
      <c r="NO501" s="124"/>
      <c r="NP501" s="124"/>
      <c r="NQ501" s="124"/>
      <c r="NR501" s="124"/>
      <c r="NS501" s="124"/>
      <c r="NT501" s="124"/>
      <c r="NU501" s="124"/>
      <c r="NV501" s="124"/>
      <c r="NW501" s="124"/>
      <c r="NX501" s="124"/>
      <c r="NY501" s="124"/>
      <c r="NZ501" s="124"/>
      <c r="OA501" s="124"/>
      <c r="OB501" s="124"/>
      <c r="OC501" s="124"/>
      <c r="OD501" s="124"/>
      <c r="OE501" s="124"/>
      <c r="OF501" s="124"/>
      <c r="OG501" s="124"/>
      <c r="OH501" s="124"/>
      <c r="OI501" s="124"/>
      <c r="OJ501" s="124"/>
      <c r="OK501" s="124"/>
      <c r="OL501" s="124"/>
      <c r="OM501" s="124"/>
      <c r="ON501" s="124"/>
      <c r="OO501" s="124"/>
      <c r="OP501" s="124"/>
      <c r="OQ501" s="124"/>
      <c r="OR501" s="124"/>
      <c r="OS501" s="124"/>
      <c r="OT501" s="124"/>
      <c r="OU501" s="124"/>
      <c r="OV501" s="124"/>
      <c r="OW501" s="124"/>
      <c r="OX501" s="124"/>
      <c r="OY501" s="124"/>
      <c r="OZ501" s="124"/>
      <c r="PA501" s="124"/>
      <c r="PB501" s="124"/>
      <c r="PC501" s="124"/>
      <c r="PD501" s="124"/>
      <c r="PE501" s="124"/>
      <c r="PF501" s="124"/>
      <c r="PG501" s="124"/>
      <c r="PH501" s="124"/>
      <c r="PI501" s="124"/>
      <c r="PJ501" s="124"/>
      <c r="PK501" s="124"/>
      <c r="PL501" s="124"/>
      <c r="PM501" s="124"/>
      <c r="PN501" s="124"/>
      <c r="PO501" s="124"/>
      <c r="PP501" s="124"/>
      <c r="PQ501" s="124"/>
      <c r="PR501" s="124"/>
      <c r="PS501" s="124"/>
      <c r="PT501" s="124"/>
      <c r="PU501" s="124"/>
      <c r="PV501" s="124"/>
      <c r="PW501" s="124"/>
      <c r="PX501" s="124"/>
      <c r="PY501" s="124"/>
      <c r="PZ501" s="124"/>
      <c r="QA501" s="124"/>
      <c r="QB501" s="124"/>
      <c r="QC501" s="124"/>
      <c r="QD501" s="124"/>
      <c r="QE501" s="124"/>
      <c r="QF501" s="124"/>
      <c r="QG501" s="124"/>
      <c r="QH501" s="124"/>
      <c r="QI501" s="124"/>
      <c r="QJ501" s="124"/>
      <c r="QK501" s="124"/>
      <c r="QL501" s="124"/>
      <c r="QM501" s="124"/>
      <c r="QN501" s="124"/>
      <c r="QO501" s="124"/>
      <c r="QP501" s="124"/>
      <c r="QQ501" s="124"/>
      <c r="QR501" s="124"/>
      <c r="QS501" s="124"/>
      <c r="QT501" s="124"/>
      <c r="QU501" s="124"/>
      <c r="QV501" s="124"/>
      <c r="QW501" s="124"/>
      <c r="QX501" s="124"/>
      <c r="QY501" s="124"/>
      <c r="QZ501" s="124"/>
      <c r="RA501" s="124"/>
      <c r="RB501" s="124"/>
      <c r="RC501" s="124"/>
      <c r="RD501" s="124"/>
      <c r="RE501" s="124"/>
      <c r="RF501" s="124"/>
      <c r="RG501" s="124"/>
      <c r="RH501" s="124"/>
      <c r="RI501" s="124"/>
      <c r="RJ501" s="124"/>
      <c r="RK501" s="124"/>
      <c r="RL501" s="124"/>
      <c r="RM501" s="124"/>
      <c r="RN501" s="124"/>
      <c r="RO501" s="124"/>
      <c r="RP501" s="124"/>
      <c r="RQ501" s="124"/>
      <c r="RR501" s="124"/>
      <c r="RS501" s="124"/>
      <c r="RT501" s="124"/>
      <c r="RU501" s="124"/>
      <c r="RV501" s="124"/>
      <c r="RW501" s="124"/>
      <c r="RX501" s="124"/>
      <c r="RY501" s="124"/>
      <c r="RZ501" s="124"/>
      <c r="SA501" s="124"/>
      <c r="SB501" s="124"/>
      <c r="SC501" s="124"/>
      <c r="SD501" s="124"/>
      <c r="SE501" s="124"/>
      <c r="SF501" s="124"/>
      <c r="SG501" s="124"/>
      <c r="SH501" s="124"/>
      <c r="SI501" s="124"/>
      <c r="SJ501" s="124"/>
      <c r="SK501" s="124"/>
      <c r="SL501" s="124"/>
      <c r="SM501" s="124"/>
      <c r="SN501" s="124"/>
      <c r="SO501" s="124"/>
      <c r="SP501" s="124"/>
      <c r="SQ501" s="124"/>
      <c r="SR501" s="124"/>
      <c r="SS501" s="124"/>
      <c r="ST501" s="124"/>
      <c r="SU501" s="124"/>
      <c r="SV501" s="124"/>
      <c r="SW501" s="124"/>
      <c r="SX501" s="124"/>
      <c r="SY501" s="124"/>
      <c r="SZ501" s="124"/>
      <c r="TA501" s="124"/>
      <c r="TB501" s="124"/>
      <c r="TC501" s="124"/>
      <c r="TD501" s="124"/>
      <c r="TE501" s="124"/>
      <c r="TF501" s="124"/>
      <c r="TG501" s="124"/>
      <c r="TH501" s="124"/>
      <c r="TI501" s="124"/>
      <c r="TJ501" s="124"/>
      <c r="TK501" s="124"/>
      <c r="TL501" s="124"/>
      <c r="TM501" s="124"/>
      <c r="TN501" s="124"/>
      <c r="TO501" s="124"/>
      <c r="TP501" s="124"/>
      <c r="TQ501" s="124"/>
      <c r="TR501" s="124"/>
      <c r="TS501" s="124"/>
      <c r="TT501" s="124"/>
      <c r="TU501" s="124"/>
      <c r="TV501" s="124"/>
      <c r="TW501" s="124"/>
      <c r="TX501" s="124"/>
      <c r="TY501" s="124"/>
      <c r="TZ501" s="124"/>
      <c r="UA501" s="124"/>
      <c r="UB501" s="124"/>
      <c r="UC501" s="124"/>
      <c r="UD501" s="124"/>
      <c r="UE501" s="124"/>
      <c r="UF501" s="124"/>
      <c r="UG501" s="124"/>
      <c r="UH501" s="124"/>
      <c r="UI501" s="124"/>
      <c r="UJ501" s="124"/>
      <c r="UK501" s="124"/>
      <c r="UL501" s="124"/>
      <c r="UM501" s="124"/>
      <c r="UN501" s="124"/>
      <c r="UO501" s="124"/>
      <c r="UP501" s="124"/>
      <c r="UQ501" s="124"/>
      <c r="UR501" s="124"/>
      <c r="US501" s="124"/>
      <c r="UT501" s="124"/>
      <c r="UU501" s="124"/>
      <c r="UV501" s="124"/>
      <c r="UW501" s="124"/>
      <c r="UX501" s="124"/>
      <c r="UY501" s="124"/>
      <c r="UZ501" s="124"/>
      <c r="VA501" s="124"/>
      <c r="VB501" s="124"/>
      <c r="VC501" s="124"/>
      <c r="VD501" s="124"/>
      <c r="VE501" s="124"/>
      <c r="VF501" s="124"/>
      <c r="VG501" s="124"/>
      <c r="VH501" s="124"/>
      <c r="VI501" s="124"/>
      <c r="VJ501" s="124"/>
      <c r="VK501" s="124"/>
      <c r="VL501" s="124"/>
      <c r="VM501" s="124"/>
      <c r="VN501" s="124"/>
      <c r="VO501" s="124"/>
      <c r="VP501" s="124"/>
      <c r="VQ501" s="124"/>
      <c r="VR501" s="124"/>
      <c r="VS501" s="124"/>
      <c r="VT501" s="124"/>
      <c r="VU501" s="124"/>
      <c r="VV501" s="124"/>
      <c r="VW501" s="124"/>
      <c r="VX501" s="124"/>
      <c r="VY501" s="124"/>
      <c r="VZ501" s="124"/>
      <c r="WA501" s="124"/>
      <c r="WB501" s="124"/>
      <c r="WC501" s="124"/>
      <c r="WD501" s="124"/>
      <c r="WE501" s="124"/>
      <c r="WF501" s="124"/>
      <c r="WG501" s="124"/>
      <c r="WH501" s="124"/>
      <c r="WI501" s="124"/>
      <c r="WJ501" s="124"/>
      <c r="WK501" s="124"/>
      <c r="WL501" s="124"/>
      <c r="WM501" s="124"/>
      <c r="WN501" s="124"/>
      <c r="WO501" s="124"/>
      <c r="WP501" s="124"/>
      <c r="WQ501" s="124"/>
      <c r="WR501" s="124"/>
      <c r="WS501" s="124"/>
      <c r="WT501" s="124"/>
      <c r="WU501" s="124"/>
      <c r="WV501" s="124"/>
      <c r="WW501" s="124"/>
      <c r="WX501" s="124"/>
      <c r="WY501" s="124"/>
      <c r="WZ501" s="124"/>
      <c r="XA501" s="124"/>
      <c r="XB501" s="124"/>
      <c r="XC501" s="124"/>
      <c r="XD501" s="124"/>
      <c r="XE501" s="124"/>
      <c r="XF501" s="124"/>
      <c r="XG501" s="124"/>
      <c r="XH501" s="124"/>
      <c r="XI501" s="124"/>
      <c r="XJ501" s="124"/>
      <c r="XK501" s="124"/>
      <c r="XL501" s="124"/>
      <c r="XM501" s="124"/>
      <c r="XN501" s="124"/>
      <c r="XO501" s="124"/>
      <c r="XP501" s="124"/>
      <c r="XQ501" s="124"/>
      <c r="XR501" s="124"/>
      <c r="XS501" s="124"/>
      <c r="XT501" s="124"/>
      <c r="XU501" s="124"/>
      <c r="XV501" s="124"/>
      <c r="XW501" s="124"/>
      <c r="XX501" s="124"/>
      <c r="XY501" s="124"/>
      <c r="XZ501" s="124"/>
      <c r="YA501" s="124"/>
      <c r="YB501" s="124"/>
      <c r="YC501" s="124"/>
      <c r="YD501" s="124"/>
      <c r="YE501" s="124"/>
      <c r="YF501" s="124"/>
      <c r="YG501" s="124"/>
      <c r="YH501" s="124"/>
      <c r="YI501" s="124"/>
      <c r="YJ501" s="124"/>
      <c r="YK501" s="124"/>
      <c r="YL501" s="124"/>
      <c r="YM501" s="124"/>
      <c r="YN501" s="124"/>
      <c r="YO501" s="124"/>
      <c r="YP501" s="124"/>
      <c r="YQ501" s="124"/>
      <c r="YR501" s="124"/>
      <c r="YS501" s="124"/>
      <c r="YT501" s="124"/>
      <c r="YU501" s="124"/>
      <c r="YV501" s="124"/>
      <c r="YW501" s="124"/>
      <c r="YX501" s="124"/>
      <c r="YY501" s="124"/>
      <c r="YZ501" s="124"/>
      <c r="ZA501" s="124"/>
      <c r="ZB501" s="124"/>
      <c r="ZC501" s="124"/>
      <c r="ZD501" s="124"/>
      <c r="ZE501" s="124"/>
      <c r="ZF501" s="124"/>
      <c r="ZG501" s="124"/>
      <c r="ZH501" s="124"/>
      <c r="ZI501" s="124"/>
      <c r="ZJ501" s="124"/>
      <c r="ZK501" s="124"/>
      <c r="ZL501" s="124"/>
      <c r="ZM501" s="124"/>
      <c r="ZN501" s="124"/>
      <c r="ZO501" s="124"/>
      <c r="ZP501" s="124"/>
      <c r="ZQ501" s="124"/>
      <c r="ZR501" s="124"/>
      <c r="ZS501" s="124"/>
      <c r="ZT501" s="124"/>
      <c r="ZU501" s="124"/>
      <c r="ZV501" s="124"/>
      <c r="ZW501" s="124"/>
      <c r="ZX501" s="124"/>
      <c r="ZY501" s="124"/>
      <c r="ZZ501" s="124"/>
      <c r="AAA501" s="124"/>
      <c r="AAB501" s="124"/>
      <c r="AAC501" s="124"/>
      <c r="AAD501" s="124"/>
      <c r="AAE501" s="124"/>
      <c r="AAF501" s="124"/>
      <c r="AAG501" s="124"/>
      <c r="AAH501" s="124"/>
      <c r="AAI501" s="124"/>
      <c r="AAJ501" s="124"/>
      <c r="AAK501" s="124"/>
      <c r="AAL501" s="124"/>
      <c r="AAM501" s="124"/>
      <c r="AAN501" s="124"/>
      <c r="AAO501" s="124"/>
      <c r="AAP501" s="124"/>
      <c r="AAQ501" s="124"/>
      <c r="AAR501" s="124"/>
      <c r="AAS501" s="124"/>
      <c r="AAT501" s="124"/>
      <c r="AAU501" s="124"/>
      <c r="AAV501" s="124"/>
      <c r="AAW501" s="124"/>
      <c r="AAX501" s="124"/>
      <c r="AAY501" s="124"/>
      <c r="AAZ501" s="124"/>
      <c r="ABA501" s="124"/>
      <c r="ABB501" s="124"/>
      <c r="ABC501" s="124"/>
      <c r="ABD501" s="124"/>
      <c r="ABE501" s="124"/>
      <c r="ABF501" s="124"/>
      <c r="ABG501" s="124"/>
      <c r="ABH501" s="124"/>
      <c r="ABI501" s="124"/>
      <c r="ABJ501" s="124"/>
      <c r="ABK501" s="124"/>
      <c r="ABL501" s="124"/>
      <c r="ABM501" s="124"/>
      <c r="ABN501" s="124"/>
      <c r="ABO501" s="124"/>
      <c r="ABP501" s="124"/>
      <c r="ABQ501" s="124"/>
      <c r="ABR501" s="124"/>
      <c r="ABS501" s="124"/>
      <c r="ABT501" s="124"/>
      <c r="ABU501" s="124"/>
      <c r="ABV501" s="124"/>
      <c r="ABW501" s="124"/>
      <c r="ABX501" s="124"/>
      <c r="ABY501" s="124"/>
      <c r="ABZ501" s="124"/>
      <c r="ACA501" s="124"/>
      <c r="ACB501" s="124"/>
      <c r="ACC501" s="124"/>
      <c r="ACD501" s="124"/>
      <c r="ACE501" s="124"/>
      <c r="ACF501" s="124"/>
      <c r="ACG501" s="124"/>
      <c r="ACH501" s="124"/>
      <c r="ACI501" s="124"/>
      <c r="ACJ501" s="124"/>
      <c r="ACK501" s="124"/>
      <c r="ACL501" s="124"/>
      <c r="ACM501" s="124"/>
      <c r="ACN501" s="124"/>
      <c r="ACO501" s="124"/>
      <c r="ACP501" s="124"/>
      <c r="ACQ501" s="124"/>
      <c r="ACR501" s="124"/>
      <c r="ACS501" s="124"/>
      <c r="ACT501" s="124"/>
      <c r="ACU501" s="124"/>
      <c r="ACV501" s="124"/>
      <c r="ACW501" s="124"/>
      <c r="ACX501" s="124"/>
      <c r="ACY501" s="124"/>
      <c r="ACZ501" s="124"/>
      <c r="ADA501" s="124"/>
      <c r="ADB501" s="124"/>
      <c r="ADC501" s="124"/>
      <c r="ADD501" s="124"/>
      <c r="ADE501" s="124"/>
      <c r="ADF501" s="124"/>
      <c r="ADG501" s="124"/>
      <c r="ADH501" s="124"/>
      <c r="ADI501" s="124"/>
      <c r="ADJ501" s="124"/>
      <c r="ADK501" s="124"/>
      <c r="ADL501" s="124"/>
      <c r="ADM501" s="124"/>
      <c r="ADN501" s="124"/>
      <c r="ADO501" s="124"/>
      <c r="ADP501" s="124"/>
      <c r="ADQ501" s="124"/>
      <c r="ADR501" s="124"/>
      <c r="ADS501" s="124"/>
      <c r="ADT501" s="124"/>
      <c r="ADU501" s="124"/>
      <c r="ADV501" s="124"/>
      <c r="ADW501" s="124"/>
      <c r="ADX501" s="124"/>
      <c r="ADY501" s="124"/>
      <c r="ADZ501" s="124"/>
      <c r="AEA501" s="124"/>
      <c r="AEB501" s="124"/>
      <c r="AEC501" s="124"/>
      <c r="AED501" s="124"/>
      <c r="AEE501" s="124"/>
      <c r="AEF501" s="124"/>
      <c r="AEG501" s="124"/>
      <c r="AEH501" s="124"/>
      <c r="AEI501" s="124"/>
      <c r="AEJ501" s="124"/>
      <c r="AEK501" s="124"/>
      <c r="AEL501" s="124"/>
      <c r="AEM501" s="124"/>
      <c r="AEN501" s="124"/>
      <c r="AEO501" s="124"/>
      <c r="AEP501" s="124"/>
      <c r="AEQ501" s="124"/>
      <c r="AER501" s="124"/>
      <c r="AES501" s="124"/>
      <c r="AET501" s="124"/>
      <c r="AEU501" s="124"/>
      <c r="AEV501" s="124"/>
      <c r="AEW501" s="124"/>
      <c r="AEX501" s="124"/>
      <c r="AEY501" s="124"/>
      <c r="AEZ501" s="124"/>
      <c r="AFA501" s="124"/>
      <c r="AFB501" s="124"/>
      <c r="AFC501" s="124"/>
      <c r="AFD501" s="124"/>
      <c r="AFE501" s="124"/>
      <c r="AFF501" s="124"/>
      <c r="AFG501" s="124"/>
      <c r="AFH501" s="124"/>
      <c r="AFI501" s="124"/>
      <c r="AFJ501" s="124"/>
      <c r="AFK501" s="124"/>
      <c r="AFL501" s="124"/>
      <c r="AFM501" s="124"/>
      <c r="AFN501" s="124"/>
      <c r="AFO501" s="124"/>
      <c r="AFP501" s="124"/>
      <c r="AFQ501" s="124"/>
      <c r="AFR501" s="124"/>
      <c r="AFS501" s="124"/>
      <c r="AFT501" s="124"/>
      <c r="AFU501" s="124"/>
      <c r="AFV501" s="124"/>
      <c r="AFW501" s="124"/>
      <c r="AFX501" s="124"/>
      <c r="AFY501" s="124"/>
      <c r="AFZ501" s="124"/>
      <c r="AGA501" s="124"/>
      <c r="AGB501" s="124"/>
      <c r="AGC501" s="124"/>
      <c r="AGD501" s="124"/>
      <c r="AGE501" s="124"/>
      <c r="AGF501" s="124"/>
      <c r="AGG501" s="124"/>
      <c r="AGH501" s="124"/>
      <c r="AGI501" s="124"/>
      <c r="AGJ501" s="124"/>
      <c r="AGK501" s="124"/>
      <c r="AGL501" s="124"/>
      <c r="AGM501" s="124"/>
      <c r="AGN501" s="124"/>
      <c r="AGO501" s="124"/>
      <c r="AGP501" s="124"/>
      <c r="AGQ501" s="124"/>
      <c r="AGR501" s="124"/>
      <c r="AGS501" s="124"/>
      <c r="AGT501" s="124"/>
      <c r="AGU501" s="124"/>
      <c r="AGV501" s="124"/>
      <c r="AGW501" s="124"/>
      <c r="AGX501" s="124"/>
      <c r="AGY501" s="124"/>
      <c r="AGZ501" s="124"/>
      <c r="AHA501" s="124"/>
      <c r="AHB501" s="124"/>
      <c r="AHC501" s="124"/>
      <c r="AHD501" s="124"/>
      <c r="AHE501" s="124"/>
      <c r="AHF501" s="124"/>
      <c r="AHG501" s="124"/>
      <c r="AHH501" s="124"/>
      <c r="AHI501" s="124"/>
      <c r="AHJ501" s="124"/>
      <c r="AHK501" s="124"/>
      <c r="AHL501" s="124"/>
      <c r="AHM501" s="124"/>
      <c r="AHN501" s="124"/>
      <c r="AHO501" s="124"/>
      <c r="AHP501" s="124"/>
      <c r="AHQ501" s="124"/>
      <c r="AHR501" s="124"/>
      <c r="AHS501" s="124"/>
      <c r="AHT501" s="124"/>
      <c r="AHU501" s="124"/>
      <c r="AHV501" s="124"/>
      <c r="AHW501" s="124"/>
      <c r="AHX501" s="124"/>
      <c r="AHY501" s="124"/>
      <c r="AHZ501" s="124"/>
      <c r="AIA501" s="124"/>
      <c r="AIB501" s="124"/>
      <c r="AIC501" s="124"/>
      <c r="AID501" s="124"/>
      <c r="AIE501" s="124"/>
      <c r="AIF501" s="124"/>
      <c r="AIG501" s="124"/>
      <c r="AIH501" s="124"/>
      <c r="AII501" s="124"/>
      <c r="AIJ501" s="124"/>
      <c r="AIK501" s="124"/>
      <c r="AIL501" s="124"/>
      <c r="AIM501" s="124"/>
      <c r="AIN501" s="124"/>
      <c r="AIO501" s="124"/>
      <c r="AIP501" s="124"/>
      <c r="AIQ501" s="124"/>
      <c r="AIR501" s="124"/>
      <c r="AIS501" s="124"/>
      <c r="AIT501" s="124"/>
      <c r="AIU501" s="124"/>
      <c r="AIV501" s="124"/>
      <c r="AIW501" s="124"/>
      <c r="AIX501" s="124"/>
      <c r="AIY501" s="124"/>
      <c r="AIZ501" s="124"/>
      <c r="AJA501" s="124"/>
      <c r="AJB501" s="124"/>
      <c r="AJC501" s="124"/>
      <c r="AJD501" s="124"/>
      <c r="AJE501" s="124"/>
      <c r="AJF501" s="124"/>
      <c r="AJG501" s="124"/>
      <c r="AJH501" s="124"/>
      <c r="AJI501" s="124"/>
      <c r="AJJ501" s="124"/>
      <c r="AJK501" s="124"/>
      <c r="AJL501" s="124"/>
      <c r="AJM501" s="124"/>
      <c r="AJN501" s="124"/>
      <c r="AJO501" s="124"/>
      <c r="AJP501" s="124"/>
      <c r="AJQ501" s="124"/>
      <c r="AJR501" s="124"/>
      <c r="AJS501" s="124"/>
      <c r="AJT501" s="124"/>
      <c r="AJU501" s="124"/>
      <c r="AJV501" s="124"/>
      <c r="AJW501" s="124"/>
      <c r="AJX501" s="124"/>
      <c r="AJY501" s="124"/>
      <c r="AJZ501" s="124"/>
      <c r="AKA501" s="124"/>
      <c r="AKB501" s="124"/>
      <c r="AKC501" s="124"/>
      <c r="AKD501" s="124"/>
      <c r="AKE501" s="124"/>
      <c r="AKF501" s="124"/>
      <c r="AKG501" s="124"/>
      <c r="AKH501" s="124"/>
      <c r="AKI501" s="124"/>
      <c r="AKJ501" s="124"/>
      <c r="AKK501" s="124"/>
      <c r="AKL501" s="124"/>
      <c r="AKM501" s="124"/>
      <c r="AKN501" s="124"/>
      <c r="AKO501" s="124"/>
      <c r="AKP501" s="124"/>
      <c r="AKQ501" s="124"/>
      <c r="AKR501" s="124"/>
      <c r="AKS501" s="124"/>
      <c r="AKT501" s="124"/>
      <c r="AKU501" s="124"/>
      <c r="AKV501" s="124"/>
      <c r="AKW501" s="124"/>
      <c r="AKX501" s="124"/>
      <c r="AKY501" s="124"/>
      <c r="AKZ501" s="124"/>
      <c r="ALA501" s="124"/>
      <c r="ALB501" s="124"/>
      <c r="ALC501" s="124"/>
      <c r="ALD501" s="124"/>
      <c r="ALE501" s="124"/>
      <c r="ALF501" s="124"/>
      <c r="ALG501" s="124"/>
      <c r="ALH501" s="124"/>
      <c r="ALI501" s="124"/>
      <c r="ALJ501" s="124"/>
      <c r="ALK501" s="124"/>
      <c r="ALL501" s="124"/>
      <c r="ALM501" s="124"/>
      <c r="ALN501" s="124"/>
      <c r="ALO501" s="124"/>
      <c r="ALP501" s="124"/>
      <c r="ALQ501" s="124"/>
      <c r="ALR501" s="124"/>
      <c r="ALS501" s="124"/>
      <c r="ALT501" s="124"/>
      <c r="ALU501" s="124"/>
      <c r="ALV501" s="124"/>
      <c r="ALW501" s="124"/>
      <c r="ALX501" s="124"/>
      <c r="ALY501" s="124"/>
      <c r="ALZ501" s="124"/>
      <c r="AMA501" s="124"/>
      <c r="AMB501" s="124"/>
      <c r="AMC501" s="124"/>
      <c r="AMD501" s="124"/>
      <c r="AME501" s="124"/>
      <c r="AMF501" s="124"/>
      <c r="AMG501" s="124"/>
      <c r="AMH501" s="124"/>
      <c r="AMI501" s="124"/>
      <c r="AMJ501" s="124"/>
      <c r="AMK501" s="124"/>
      <c r="AML501" s="124"/>
      <c r="AMM501" s="124"/>
      <c r="AMN501" s="124"/>
      <c r="AMO501" s="124"/>
      <c r="AMP501" s="124"/>
      <c r="AMQ501" s="124"/>
      <c r="AMR501" s="124"/>
      <c r="AMS501" s="124"/>
      <c r="AMT501" s="124"/>
      <c r="AMU501" s="124"/>
      <c r="AMV501" s="124"/>
      <c r="AMW501" s="124"/>
      <c r="AMX501" s="124"/>
      <c r="AMY501" s="124"/>
      <c r="AMZ501" s="124"/>
      <c r="ANA501" s="124"/>
      <c r="ANB501" s="124"/>
      <c r="ANC501" s="124"/>
      <c r="AND501" s="124"/>
      <c r="ANE501" s="124"/>
      <c r="ANF501" s="124"/>
      <c r="ANG501" s="124"/>
      <c r="ANH501" s="124"/>
      <c r="ANI501" s="124"/>
      <c r="ANJ501" s="124"/>
      <c r="ANK501" s="124"/>
      <c r="ANL501" s="124"/>
      <c r="ANM501" s="124"/>
      <c r="ANN501" s="124"/>
      <c r="ANO501" s="124"/>
      <c r="ANP501" s="124"/>
      <c r="ANQ501" s="124"/>
      <c r="ANR501" s="124"/>
      <c r="ANS501" s="124"/>
      <c r="ANT501" s="124"/>
      <c r="ANU501" s="124"/>
      <c r="ANV501" s="124"/>
      <c r="ANW501" s="124"/>
      <c r="ANX501" s="124"/>
      <c r="ANY501" s="124"/>
      <c r="ANZ501" s="124"/>
      <c r="AOA501" s="124"/>
      <c r="AOB501" s="124"/>
      <c r="AOC501" s="124"/>
      <c r="AOD501" s="124"/>
      <c r="AOE501" s="124"/>
      <c r="AOF501" s="124"/>
      <c r="AOG501" s="124"/>
      <c r="AOH501" s="124"/>
      <c r="AOI501" s="124"/>
      <c r="AOJ501" s="124"/>
      <c r="AOK501" s="124"/>
      <c r="AOL501" s="124"/>
      <c r="AOM501" s="124"/>
      <c r="AON501" s="124"/>
      <c r="AOO501" s="124"/>
      <c r="AOP501" s="124"/>
      <c r="AOQ501" s="124"/>
      <c r="AOR501" s="124"/>
      <c r="AOS501" s="124"/>
      <c r="AOT501" s="124"/>
      <c r="AOU501" s="124"/>
      <c r="AOV501" s="124"/>
      <c r="AOW501" s="124"/>
      <c r="AOX501" s="124"/>
      <c r="AOY501" s="124"/>
      <c r="AOZ501" s="124"/>
      <c r="APA501" s="124"/>
      <c r="APB501" s="124"/>
      <c r="APC501" s="124"/>
      <c r="APD501" s="124"/>
      <c r="APE501" s="124"/>
      <c r="APF501" s="124"/>
      <c r="APG501" s="124"/>
      <c r="APH501" s="124"/>
      <c r="API501" s="124"/>
      <c r="APJ501" s="124"/>
      <c r="APK501" s="124"/>
      <c r="APL501" s="124"/>
      <c r="APM501" s="124"/>
      <c r="APN501" s="124"/>
      <c r="APO501" s="124"/>
      <c r="APP501" s="124"/>
      <c r="APQ501" s="124"/>
      <c r="APR501" s="124"/>
      <c r="APS501" s="124"/>
      <c r="APT501" s="124"/>
      <c r="APU501" s="124"/>
      <c r="APV501" s="124"/>
      <c r="APW501" s="124"/>
      <c r="APX501" s="124"/>
      <c r="APY501" s="124"/>
      <c r="APZ501" s="124"/>
      <c r="AQA501" s="124"/>
      <c r="AQB501" s="124"/>
      <c r="AQC501" s="124"/>
      <c r="AQD501" s="124"/>
      <c r="AQE501" s="124"/>
      <c r="AQF501" s="124"/>
      <c r="AQG501" s="124"/>
      <c r="AQH501" s="124"/>
      <c r="AQI501" s="124"/>
      <c r="AQJ501" s="124"/>
      <c r="AQK501" s="124"/>
      <c r="AQL501" s="124"/>
      <c r="AQM501" s="124"/>
      <c r="AQN501" s="124"/>
      <c r="AQO501" s="124"/>
      <c r="AQP501" s="124"/>
      <c r="AQQ501" s="124"/>
      <c r="AQR501" s="124"/>
      <c r="AQS501" s="124"/>
      <c r="AQT501" s="124"/>
      <c r="AQU501" s="124"/>
      <c r="AQV501" s="124"/>
      <c r="AQW501" s="124"/>
      <c r="AQX501" s="124"/>
      <c r="AQY501" s="124"/>
      <c r="AQZ501" s="124"/>
      <c r="ARA501" s="124"/>
      <c r="ARB501" s="124"/>
      <c r="ARC501" s="124"/>
      <c r="ARD501" s="124"/>
      <c r="ARE501" s="124"/>
      <c r="ARF501" s="124"/>
      <c r="ARG501" s="124"/>
      <c r="ARH501" s="124"/>
      <c r="ARI501" s="124"/>
      <c r="ARJ501" s="124"/>
      <c r="ARK501" s="124"/>
      <c r="ARL501" s="124"/>
      <c r="ARM501" s="124"/>
      <c r="ARN501" s="124"/>
      <c r="ARO501" s="124"/>
      <c r="ARP501" s="124"/>
      <c r="ARQ501" s="124"/>
      <c r="ARR501" s="124"/>
      <c r="ARS501" s="124"/>
      <c r="ART501" s="124"/>
      <c r="ARU501" s="124"/>
      <c r="ARV501" s="124"/>
      <c r="ARW501" s="124"/>
      <c r="ARX501" s="124"/>
      <c r="ARY501" s="124"/>
      <c r="ARZ501" s="124"/>
      <c r="ASA501" s="124"/>
      <c r="ASB501" s="124"/>
      <c r="ASC501" s="124"/>
      <c r="ASD501" s="124"/>
      <c r="ASE501" s="124"/>
      <c r="ASF501" s="124"/>
      <c r="ASG501" s="124"/>
      <c r="ASH501" s="124"/>
      <c r="ASI501" s="124"/>
      <c r="ASJ501" s="124"/>
      <c r="ASK501" s="124"/>
      <c r="ASL501" s="124"/>
      <c r="ASM501" s="124"/>
      <c r="ASN501" s="124"/>
      <c r="ASO501" s="124"/>
      <c r="ASP501" s="124"/>
      <c r="ASQ501" s="124"/>
      <c r="ASR501" s="124"/>
      <c r="ASS501" s="124"/>
      <c r="AST501" s="124"/>
      <c r="ASU501" s="124"/>
      <c r="ASV501" s="124"/>
      <c r="ASW501" s="124"/>
      <c r="ASX501" s="124"/>
      <c r="ASY501" s="124"/>
      <c r="ASZ501" s="124"/>
      <c r="ATA501" s="124"/>
      <c r="ATB501" s="124"/>
      <c r="ATC501" s="124"/>
      <c r="ATD501" s="124"/>
      <c r="ATE501" s="124"/>
      <c r="ATF501" s="124"/>
      <c r="ATG501" s="124"/>
      <c r="ATH501" s="124"/>
      <c r="ATI501" s="124"/>
      <c r="ATJ501" s="124"/>
      <c r="ATK501" s="124"/>
      <c r="ATL501" s="124"/>
      <c r="ATM501" s="124"/>
      <c r="ATN501" s="124"/>
      <c r="ATO501" s="124"/>
      <c r="ATP501" s="124"/>
      <c r="ATQ501" s="124"/>
      <c r="ATR501" s="124"/>
      <c r="ATS501" s="124"/>
      <c r="ATT501" s="124"/>
      <c r="ATU501" s="124"/>
      <c r="ATV501" s="124"/>
      <c r="ATW501" s="124"/>
      <c r="ATX501" s="124"/>
      <c r="ATY501" s="124"/>
      <c r="ATZ501" s="124"/>
      <c r="AUA501" s="124"/>
      <c r="AUB501" s="124"/>
      <c r="AUC501" s="124"/>
      <c r="AUD501" s="124"/>
      <c r="AUE501" s="124"/>
      <c r="AUF501" s="124"/>
      <c r="AUG501" s="124"/>
      <c r="AUH501" s="124"/>
      <c r="AUI501" s="124"/>
      <c r="AUJ501" s="124"/>
      <c r="AUK501" s="124"/>
      <c r="AUL501" s="124"/>
      <c r="AUM501" s="124"/>
      <c r="AUN501" s="124"/>
      <c r="AUO501" s="124"/>
      <c r="AUP501" s="124"/>
      <c r="AUQ501" s="124"/>
      <c r="AUR501" s="124"/>
      <c r="AUS501" s="124"/>
      <c r="AUT501" s="124"/>
      <c r="AUU501" s="124"/>
      <c r="AUV501" s="124"/>
      <c r="AUW501" s="124"/>
      <c r="AUX501" s="124"/>
      <c r="AUY501" s="124"/>
      <c r="AUZ501" s="124"/>
      <c r="AVA501" s="124"/>
      <c r="AVB501" s="124"/>
      <c r="AVC501" s="124"/>
      <c r="AVD501" s="124"/>
      <c r="AVE501" s="124"/>
      <c r="AVF501" s="124"/>
      <c r="AVG501" s="124"/>
      <c r="AVH501" s="124"/>
      <c r="AVI501" s="124"/>
      <c r="AVJ501" s="124"/>
      <c r="AVK501" s="124"/>
      <c r="AVL501" s="124"/>
      <c r="AVM501" s="124"/>
      <c r="AVN501" s="124"/>
      <c r="AVO501" s="124"/>
      <c r="AVP501" s="124"/>
      <c r="AVQ501" s="124"/>
      <c r="AVR501" s="124"/>
      <c r="AVS501" s="124"/>
      <c r="AVT501" s="124"/>
      <c r="AVU501" s="124"/>
      <c r="AVV501" s="124"/>
      <c r="AVW501" s="124"/>
      <c r="AVX501" s="124"/>
      <c r="AVY501" s="124"/>
      <c r="AVZ501" s="124"/>
      <c r="AWA501" s="124"/>
      <c r="AWB501" s="124"/>
      <c r="AWC501" s="124"/>
      <c r="AWD501" s="124"/>
      <c r="AWE501" s="124"/>
      <c r="AWF501" s="124"/>
      <c r="AWG501" s="124"/>
      <c r="AWH501" s="124"/>
      <c r="AWI501" s="124"/>
      <c r="AWJ501" s="124"/>
      <c r="AWK501" s="124"/>
      <c r="AWL501" s="124"/>
      <c r="AWM501" s="124"/>
      <c r="AWN501" s="124"/>
      <c r="AWO501" s="124"/>
      <c r="AWP501" s="124"/>
      <c r="AWQ501" s="124"/>
      <c r="AWR501" s="124"/>
      <c r="AWS501" s="124"/>
      <c r="AWT501" s="124"/>
      <c r="AWU501" s="124"/>
      <c r="AWV501" s="124"/>
      <c r="AWW501" s="124"/>
      <c r="AWX501" s="124"/>
      <c r="AWY501" s="124"/>
      <c r="AWZ501" s="124"/>
      <c r="AXA501" s="124"/>
      <c r="AXB501" s="124"/>
      <c r="AXC501" s="124"/>
      <c r="AXD501" s="124"/>
      <c r="AXE501" s="124"/>
      <c r="AXF501" s="124"/>
      <c r="AXG501" s="124"/>
      <c r="AXH501" s="124"/>
      <c r="AXI501" s="124"/>
      <c r="AXJ501" s="124"/>
      <c r="AXK501" s="124"/>
      <c r="AXL501" s="124"/>
      <c r="AXM501" s="124"/>
      <c r="AXN501" s="124"/>
      <c r="AXO501" s="124"/>
      <c r="AXP501" s="124"/>
      <c r="AXQ501" s="124"/>
      <c r="AXR501" s="124"/>
      <c r="AXS501" s="124"/>
      <c r="AXT501" s="124"/>
      <c r="AXU501" s="124"/>
      <c r="AXV501" s="124"/>
      <c r="AXW501" s="124"/>
      <c r="AXX501" s="124"/>
      <c r="AXY501" s="124"/>
      <c r="AXZ501" s="124"/>
      <c r="AYA501" s="124"/>
      <c r="AYB501" s="124"/>
      <c r="AYC501" s="124"/>
      <c r="AYD501" s="124"/>
      <c r="AYE501" s="124"/>
      <c r="AYF501" s="124"/>
      <c r="AYG501" s="124"/>
      <c r="AYH501" s="124"/>
      <c r="AYI501" s="124"/>
      <c r="AYJ501" s="124"/>
      <c r="AYK501" s="124"/>
      <c r="AYL501" s="124"/>
      <c r="AYM501" s="124"/>
      <c r="AYN501" s="124"/>
      <c r="AYO501" s="124"/>
      <c r="AYP501" s="124"/>
      <c r="AYQ501" s="124"/>
      <c r="AYR501" s="124"/>
      <c r="AYS501" s="124"/>
      <c r="AYT501" s="124"/>
      <c r="AYU501" s="124"/>
      <c r="AYV501" s="124"/>
      <c r="AYW501" s="124"/>
      <c r="AYX501" s="124"/>
      <c r="AYY501" s="124"/>
      <c r="AYZ501" s="124"/>
      <c r="AZA501" s="124"/>
      <c r="AZB501" s="124"/>
      <c r="AZC501" s="124"/>
      <c r="AZD501" s="124"/>
      <c r="AZE501" s="124"/>
      <c r="AZF501" s="124"/>
      <c r="AZG501" s="124"/>
      <c r="AZH501" s="124"/>
      <c r="AZI501" s="124"/>
      <c r="AZJ501" s="124"/>
      <c r="AZK501" s="124"/>
      <c r="AZL501" s="124"/>
      <c r="AZM501" s="124"/>
      <c r="AZN501" s="124"/>
      <c r="AZO501" s="124"/>
      <c r="AZP501" s="124"/>
      <c r="AZQ501" s="124"/>
      <c r="AZR501" s="124"/>
      <c r="AZS501" s="124"/>
      <c r="AZT501" s="124"/>
      <c r="AZU501" s="124"/>
      <c r="AZV501" s="124"/>
      <c r="AZW501" s="124"/>
      <c r="AZX501" s="124"/>
      <c r="AZY501" s="124"/>
      <c r="AZZ501" s="124"/>
      <c r="BAA501" s="124"/>
      <c r="BAB501" s="124"/>
      <c r="BAC501" s="124"/>
      <c r="BAD501" s="124"/>
      <c r="BAE501" s="124"/>
      <c r="BAF501" s="124"/>
      <c r="BAG501" s="124"/>
      <c r="BAH501" s="124"/>
      <c r="BAI501" s="124"/>
      <c r="BAJ501" s="124"/>
      <c r="BAK501" s="124"/>
      <c r="BAL501" s="124"/>
      <c r="BAM501" s="124"/>
      <c r="BAN501" s="124"/>
      <c r="BAO501" s="124"/>
      <c r="BAP501" s="124"/>
      <c r="BAQ501" s="124"/>
      <c r="BAR501" s="124"/>
      <c r="BAS501" s="124"/>
      <c r="BAT501" s="124"/>
      <c r="BAU501" s="124"/>
      <c r="BAV501" s="124"/>
      <c r="BAW501" s="124"/>
      <c r="BAX501" s="124"/>
      <c r="BAY501" s="124"/>
      <c r="BAZ501" s="124"/>
      <c r="BBA501" s="124"/>
      <c r="BBB501" s="124"/>
      <c r="BBC501" s="124"/>
      <c r="BBD501" s="124"/>
      <c r="BBE501" s="124"/>
      <c r="BBF501" s="124"/>
      <c r="BBG501" s="124"/>
      <c r="BBH501" s="124"/>
      <c r="BBI501" s="124"/>
      <c r="BBJ501" s="124"/>
      <c r="BBK501" s="124"/>
      <c r="BBL501" s="124"/>
      <c r="BBM501" s="124"/>
      <c r="BBN501" s="124"/>
      <c r="BBO501" s="124"/>
      <c r="BBP501" s="124"/>
      <c r="BBQ501" s="124"/>
      <c r="BBR501" s="124"/>
      <c r="BBS501" s="124"/>
      <c r="BBT501" s="124"/>
      <c r="BBU501" s="124"/>
      <c r="BBV501" s="124"/>
      <c r="BBW501" s="124"/>
      <c r="BBX501" s="124"/>
      <c r="BBY501" s="124"/>
      <c r="BBZ501" s="124"/>
      <c r="BCA501" s="124"/>
      <c r="BCB501" s="124"/>
      <c r="BCC501" s="124"/>
      <c r="BCD501" s="124"/>
      <c r="BCE501" s="124"/>
      <c r="BCF501" s="124"/>
      <c r="BCG501" s="124"/>
      <c r="BCH501" s="124"/>
      <c r="BCI501" s="124"/>
      <c r="BCJ501" s="124"/>
      <c r="BCK501" s="124"/>
      <c r="BCL501" s="124"/>
      <c r="BCM501" s="124"/>
      <c r="BCN501" s="124"/>
      <c r="BCO501" s="124"/>
      <c r="BCP501" s="124"/>
      <c r="BCQ501" s="124"/>
      <c r="BCR501" s="124"/>
      <c r="BCS501" s="124"/>
      <c r="BCT501" s="124"/>
      <c r="BCU501" s="124"/>
      <c r="BCV501" s="124"/>
      <c r="BCW501" s="124"/>
      <c r="BCX501" s="124"/>
      <c r="BCY501" s="124"/>
      <c r="BCZ501" s="124"/>
      <c r="BDA501" s="124"/>
      <c r="BDB501" s="124"/>
      <c r="BDC501" s="124"/>
      <c r="BDD501" s="124"/>
      <c r="BDE501" s="124"/>
      <c r="BDF501" s="124"/>
      <c r="BDG501" s="124"/>
      <c r="BDH501" s="124"/>
      <c r="BDI501" s="124"/>
      <c r="BDJ501" s="124"/>
      <c r="BDK501" s="124"/>
      <c r="BDL501" s="124"/>
      <c r="BDM501" s="124"/>
      <c r="BDN501" s="124"/>
      <c r="BDO501" s="124"/>
      <c r="BDP501" s="124"/>
      <c r="BDQ501" s="124"/>
      <c r="BDR501" s="124"/>
      <c r="BDS501" s="124"/>
      <c r="BDT501" s="124"/>
      <c r="BDU501" s="124"/>
      <c r="BDV501" s="124"/>
      <c r="BDW501" s="124"/>
      <c r="BDX501" s="124"/>
      <c r="BDY501" s="124"/>
      <c r="BDZ501" s="124"/>
      <c r="BEA501" s="124"/>
      <c r="BEB501" s="124"/>
      <c r="BEC501" s="124"/>
      <c r="BED501" s="124"/>
      <c r="BEE501" s="124"/>
      <c r="BEF501" s="124"/>
      <c r="BEG501" s="124"/>
      <c r="BEH501" s="124"/>
      <c r="BEI501" s="124"/>
      <c r="BEJ501" s="124"/>
      <c r="BEK501" s="124"/>
      <c r="BEL501" s="124"/>
      <c r="BEM501" s="124"/>
      <c r="BEN501" s="124"/>
      <c r="BEO501" s="124"/>
      <c r="BEP501" s="124"/>
      <c r="BEQ501" s="124"/>
      <c r="BER501" s="124"/>
      <c r="BES501" s="124"/>
      <c r="BET501" s="124"/>
      <c r="BEU501" s="124"/>
      <c r="BEV501" s="124"/>
      <c r="BEW501" s="124"/>
      <c r="BEX501" s="124"/>
      <c r="BEY501" s="124"/>
      <c r="BEZ501" s="124"/>
      <c r="BFA501" s="124"/>
      <c r="BFB501" s="124"/>
      <c r="BFC501" s="124"/>
      <c r="BFD501" s="124"/>
      <c r="BFE501" s="124"/>
      <c r="BFF501" s="124"/>
      <c r="BFG501" s="124"/>
      <c r="BFH501" s="124"/>
      <c r="BFI501" s="124"/>
      <c r="BFJ501" s="124"/>
      <c r="BFK501" s="124"/>
      <c r="BFL501" s="124"/>
      <c r="BFM501" s="124"/>
      <c r="BFN501" s="124"/>
      <c r="BFO501" s="124"/>
      <c r="BFP501" s="124"/>
      <c r="BFQ501" s="124"/>
      <c r="BFR501" s="124"/>
      <c r="BFS501" s="124"/>
      <c r="BFT501" s="124"/>
      <c r="BFU501" s="124"/>
      <c r="BFV501" s="124"/>
      <c r="BFW501" s="124"/>
      <c r="BFX501" s="124"/>
      <c r="BFY501" s="124"/>
      <c r="BFZ501" s="124"/>
      <c r="BGA501" s="124"/>
      <c r="BGB501" s="124"/>
      <c r="BGC501" s="124"/>
      <c r="BGD501" s="124"/>
      <c r="BGE501" s="124"/>
      <c r="BGF501" s="124"/>
      <c r="BGG501" s="124"/>
      <c r="BGH501" s="124"/>
      <c r="BGI501" s="124"/>
      <c r="BGJ501" s="124"/>
      <c r="BGK501" s="124"/>
      <c r="BGL501" s="124"/>
      <c r="BGM501" s="124"/>
      <c r="BGN501" s="124"/>
      <c r="BGO501" s="124"/>
      <c r="BGP501" s="124"/>
      <c r="BGQ501" s="124"/>
      <c r="BGR501" s="124"/>
      <c r="BGS501" s="124"/>
      <c r="BGT501" s="124"/>
      <c r="BGU501" s="124"/>
      <c r="BGV501" s="124"/>
      <c r="BGW501" s="124"/>
      <c r="BGX501" s="124"/>
      <c r="BGY501" s="124"/>
      <c r="BGZ501" s="124"/>
      <c r="BHA501" s="124"/>
      <c r="BHB501" s="124"/>
      <c r="BHC501" s="124"/>
      <c r="BHD501" s="124"/>
      <c r="BHE501" s="124"/>
      <c r="BHF501" s="124"/>
      <c r="BHG501" s="124"/>
      <c r="BHH501" s="124"/>
      <c r="BHI501" s="124"/>
      <c r="BHJ501" s="124"/>
      <c r="BHK501" s="124"/>
      <c r="BHL501" s="124"/>
      <c r="BHM501" s="124"/>
      <c r="BHN501" s="124"/>
      <c r="BHO501" s="124"/>
      <c r="BHP501" s="124"/>
      <c r="BHQ501" s="124"/>
      <c r="BHR501" s="124"/>
      <c r="BHS501" s="124"/>
      <c r="BHT501" s="124"/>
      <c r="BHU501" s="124"/>
      <c r="BHV501" s="124"/>
      <c r="BHW501" s="124"/>
      <c r="BHX501" s="124"/>
      <c r="BHY501" s="124"/>
      <c r="BHZ501" s="124"/>
      <c r="BIA501" s="124"/>
      <c r="BIB501" s="124"/>
      <c r="BIC501" s="124"/>
      <c r="BID501" s="124"/>
      <c r="BIE501" s="124"/>
      <c r="BIF501" s="124"/>
      <c r="BIG501" s="124"/>
      <c r="BIH501" s="124"/>
      <c r="BII501" s="124"/>
      <c r="BIJ501" s="124"/>
      <c r="BIK501" s="124"/>
      <c r="BIL501" s="124"/>
      <c r="BIM501" s="124"/>
      <c r="BIN501" s="124"/>
      <c r="BIO501" s="124"/>
      <c r="BIP501" s="124"/>
      <c r="BIQ501" s="124"/>
      <c r="BIR501" s="124"/>
      <c r="BIS501" s="124"/>
      <c r="BIT501" s="124"/>
      <c r="BIU501" s="124"/>
      <c r="BIV501" s="124"/>
      <c r="BIW501" s="124"/>
      <c r="BIX501" s="124"/>
      <c r="BIY501" s="124"/>
      <c r="BIZ501" s="124"/>
      <c r="BJA501" s="124"/>
      <c r="BJB501" s="124"/>
      <c r="BJC501" s="124"/>
      <c r="BJD501" s="124"/>
      <c r="BJE501" s="124"/>
      <c r="BJF501" s="124"/>
      <c r="BJG501" s="124"/>
      <c r="BJH501" s="124"/>
      <c r="BJI501" s="124"/>
      <c r="BJJ501" s="124"/>
      <c r="BJK501" s="124"/>
      <c r="BJL501" s="124"/>
      <c r="BJM501" s="124"/>
      <c r="BJN501" s="124"/>
      <c r="BJO501" s="124"/>
      <c r="BJP501" s="124"/>
      <c r="BJQ501" s="124"/>
      <c r="BJR501" s="124"/>
      <c r="BJS501" s="124"/>
      <c r="BJT501" s="124"/>
      <c r="BJU501" s="124"/>
      <c r="BJV501" s="124"/>
      <c r="BJW501" s="124"/>
      <c r="BJX501" s="124"/>
      <c r="BJY501" s="124"/>
      <c r="BJZ501" s="124"/>
      <c r="BKA501" s="124"/>
      <c r="BKB501" s="124"/>
      <c r="BKC501" s="124"/>
      <c r="BKD501" s="124"/>
      <c r="BKE501" s="124"/>
      <c r="BKF501" s="124"/>
      <c r="BKG501" s="124"/>
      <c r="BKH501" s="124"/>
      <c r="BKI501" s="124"/>
      <c r="BKJ501" s="124"/>
      <c r="BKK501" s="124"/>
      <c r="BKL501" s="124"/>
      <c r="BKM501" s="124"/>
      <c r="BKN501" s="124"/>
      <c r="BKO501" s="124"/>
      <c r="BKP501" s="124"/>
      <c r="BKQ501" s="124"/>
      <c r="BKR501" s="124"/>
      <c r="BKS501" s="124"/>
      <c r="BKT501" s="124"/>
      <c r="BKU501" s="124"/>
      <c r="BKV501" s="124"/>
      <c r="BKW501" s="124"/>
      <c r="BKX501" s="124"/>
      <c r="BKY501" s="124"/>
      <c r="BKZ501" s="124"/>
      <c r="BLA501" s="124"/>
      <c r="BLB501" s="124"/>
      <c r="BLC501" s="124"/>
      <c r="BLD501" s="124"/>
      <c r="BLE501" s="124"/>
      <c r="BLF501" s="124"/>
      <c r="BLG501" s="124"/>
      <c r="BLH501" s="124"/>
      <c r="BLI501" s="124"/>
      <c r="BLJ501" s="124"/>
      <c r="BLK501" s="124"/>
      <c r="BLL501" s="124"/>
      <c r="BLM501" s="124"/>
      <c r="BLN501" s="124"/>
      <c r="BLO501" s="124"/>
      <c r="BLP501" s="124"/>
      <c r="BLQ501" s="124"/>
      <c r="BLR501" s="124"/>
      <c r="BLS501" s="124"/>
      <c r="BLT501" s="124"/>
      <c r="BLU501" s="124"/>
      <c r="BLV501" s="124"/>
      <c r="BLW501" s="124"/>
      <c r="BLX501" s="124"/>
      <c r="BLY501" s="124"/>
      <c r="BLZ501" s="124"/>
      <c r="BMA501" s="124"/>
      <c r="BMB501" s="124"/>
      <c r="BMC501" s="124"/>
      <c r="BMD501" s="124"/>
      <c r="BME501" s="124"/>
      <c r="BMF501" s="124"/>
      <c r="BMG501" s="124"/>
      <c r="BMH501" s="124"/>
      <c r="BMI501" s="124"/>
      <c r="BMJ501" s="124"/>
      <c r="BMK501" s="124"/>
      <c r="BML501" s="124"/>
      <c r="BMM501" s="124"/>
      <c r="BMN501" s="124"/>
      <c r="BMO501" s="124"/>
      <c r="BMP501" s="124"/>
      <c r="BMQ501" s="124"/>
      <c r="BMR501" s="124"/>
      <c r="BMS501" s="124"/>
      <c r="BMT501" s="124"/>
      <c r="BMU501" s="124"/>
      <c r="BMV501" s="124"/>
      <c r="BMW501" s="124"/>
      <c r="BMX501" s="124"/>
      <c r="BMY501" s="124"/>
      <c r="BMZ501" s="124"/>
      <c r="BNA501" s="124"/>
      <c r="BNB501" s="124"/>
      <c r="BNC501" s="124"/>
      <c r="BND501" s="124"/>
      <c r="BNE501" s="124"/>
      <c r="BNF501" s="124"/>
      <c r="BNG501" s="124"/>
      <c r="BNH501" s="124"/>
      <c r="BNI501" s="124"/>
      <c r="BNJ501" s="124"/>
      <c r="BNK501" s="124"/>
      <c r="BNL501" s="124"/>
      <c r="BNM501" s="124"/>
      <c r="BNN501" s="124"/>
      <c r="BNO501" s="124"/>
      <c r="BNP501" s="124"/>
      <c r="BNQ501" s="124"/>
      <c r="BNR501" s="124"/>
      <c r="BNS501" s="124"/>
      <c r="BNT501" s="124"/>
      <c r="BNU501" s="124"/>
      <c r="BNV501" s="124"/>
      <c r="BNW501" s="124"/>
      <c r="BNX501" s="124"/>
      <c r="BNY501" s="124"/>
      <c r="BNZ501" s="124"/>
      <c r="BOA501" s="124"/>
      <c r="BOB501" s="124"/>
      <c r="BOC501" s="124"/>
      <c r="BOD501" s="124"/>
      <c r="BOE501" s="124"/>
      <c r="BOF501" s="124"/>
      <c r="BOG501" s="124"/>
      <c r="BOH501" s="124"/>
      <c r="BOI501" s="124"/>
      <c r="BOJ501" s="124"/>
      <c r="BOK501" s="124"/>
      <c r="BOL501" s="124"/>
      <c r="BOM501" s="124"/>
      <c r="BON501" s="124"/>
      <c r="BOO501" s="124"/>
      <c r="BOP501" s="124"/>
      <c r="BOQ501" s="124"/>
      <c r="BOR501" s="124"/>
      <c r="BOS501" s="124"/>
      <c r="BOT501" s="124"/>
      <c r="BOU501" s="124"/>
      <c r="BOV501" s="124"/>
      <c r="BOW501" s="124"/>
      <c r="BOX501" s="124"/>
      <c r="BOY501" s="124"/>
      <c r="BOZ501" s="124"/>
      <c r="BPA501" s="124"/>
      <c r="BPB501" s="124"/>
      <c r="BPC501" s="124"/>
      <c r="BPD501" s="124"/>
      <c r="BPE501" s="124"/>
      <c r="BPF501" s="124"/>
      <c r="BPG501" s="124"/>
      <c r="BPH501" s="124"/>
      <c r="BPI501" s="124"/>
      <c r="BPJ501" s="124"/>
      <c r="BPK501" s="124"/>
      <c r="BPL501" s="124"/>
      <c r="BPM501" s="124"/>
      <c r="BPN501" s="124"/>
      <c r="BPO501" s="124"/>
      <c r="BPP501" s="124"/>
      <c r="BPQ501" s="124"/>
      <c r="BPR501" s="124"/>
      <c r="BPS501" s="124"/>
      <c r="BPT501" s="124"/>
      <c r="BPU501" s="124"/>
      <c r="BPV501" s="124"/>
      <c r="BPW501" s="124"/>
      <c r="BPX501" s="124"/>
      <c r="BPY501" s="124"/>
      <c r="BPZ501" s="124"/>
      <c r="BQA501" s="124"/>
      <c r="BQB501" s="124"/>
      <c r="BQC501" s="124"/>
      <c r="BQD501" s="124"/>
      <c r="BQE501" s="124"/>
      <c r="BQF501" s="124"/>
      <c r="BQG501" s="124"/>
      <c r="BQH501" s="124"/>
      <c r="BQI501" s="124"/>
      <c r="BQJ501" s="124"/>
      <c r="BQK501" s="124"/>
      <c r="BQL501" s="124"/>
      <c r="BQM501" s="124"/>
      <c r="BQN501" s="124"/>
      <c r="BQO501" s="124"/>
      <c r="BQP501" s="124"/>
      <c r="BQQ501" s="124"/>
      <c r="BQR501" s="124"/>
      <c r="BQS501" s="124"/>
      <c r="BQT501" s="124"/>
      <c r="BQU501" s="124"/>
      <c r="BQV501" s="124"/>
      <c r="BQW501" s="124"/>
      <c r="BQX501" s="124"/>
      <c r="BQY501" s="124"/>
      <c r="BQZ501" s="124"/>
      <c r="BRA501" s="124"/>
      <c r="BRB501" s="124"/>
      <c r="BRC501" s="124"/>
      <c r="BRD501" s="124"/>
      <c r="BRE501" s="124"/>
      <c r="BRF501" s="124"/>
      <c r="BRG501" s="124"/>
      <c r="BRH501" s="124"/>
      <c r="BRI501" s="124"/>
      <c r="BRJ501" s="124"/>
      <c r="BRK501" s="124"/>
      <c r="BRL501" s="124"/>
      <c r="BRM501" s="124"/>
      <c r="BRN501" s="124"/>
      <c r="BRO501" s="124"/>
      <c r="BRP501" s="124"/>
      <c r="BRQ501" s="124"/>
      <c r="BRR501" s="124"/>
      <c r="BRS501" s="124"/>
      <c r="BRT501" s="124"/>
      <c r="BRU501" s="124"/>
      <c r="BRV501" s="124"/>
      <c r="BRW501" s="124"/>
      <c r="BRX501" s="124"/>
      <c r="BRY501" s="124"/>
      <c r="BRZ501" s="124"/>
    </row>
    <row r="502" spans="1:1846" s="125" customFormat="1" x14ac:dyDescent="0.3">
      <c r="A502" s="812"/>
      <c r="B502" s="812"/>
      <c r="C502" s="793"/>
      <c r="D502" s="328" t="s">
        <v>690</v>
      </c>
      <c r="E502" s="542"/>
      <c r="F502" s="328"/>
      <c r="G502" s="393" t="s">
        <v>691</v>
      </c>
      <c r="H502" s="7">
        <f>H503</f>
        <v>100118076.38</v>
      </c>
      <c r="I502" s="8">
        <f t="shared" si="305"/>
        <v>170223392.18000001</v>
      </c>
      <c r="J502" s="8">
        <f t="shared" si="305"/>
        <v>170000000</v>
      </c>
      <c r="K502" s="8">
        <f t="shared" si="305"/>
        <v>170000000</v>
      </c>
      <c r="L502" s="42"/>
      <c r="M502" s="712">
        <v>0</v>
      </c>
      <c r="N502" s="190">
        <v>0</v>
      </c>
      <c r="O502" s="190">
        <v>0</v>
      </c>
      <c r="P502" s="190">
        <v>0</v>
      </c>
      <c r="Q502" s="354"/>
      <c r="R502" s="352">
        <v>0</v>
      </c>
      <c r="S502" s="486">
        <v>0</v>
      </c>
      <c r="T502" s="486">
        <v>0</v>
      </c>
      <c r="U502" s="486">
        <v>0</v>
      </c>
      <c r="V502" s="351"/>
      <c r="W502" s="497">
        <f>H502+M502+R502</f>
        <v>100118076.38</v>
      </c>
      <c r="X502" s="67">
        <f t="shared" ref="X502:Z503" si="307">I502+N502+S502</f>
        <v>170223392.18000001</v>
      </c>
      <c r="Y502" s="67">
        <f t="shared" si="307"/>
        <v>170000000</v>
      </c>
      <c r="Z502" s="289">
        <f t="shared" si="307"/>
        <v>170000000</v>
      </c>
      <c r="AA502" s="897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124"/>
      <c r="EQ502" s="124"/>
      <c r="ER502" s="124"/>
      <c r="ES502" s="124"/>
      <c r="ET502" s="124"/>
      <c r="EU502" s="124"/>
      <c r="EV502" s="124"/>
      <c r="EW502" s="124"/>
      <c r="EX502" s="124"/>
      <c r="EY502" s="124"/>
      <c r="EZ502" s="124"/>
      <c r="FA502" s="124"/>
      <c r="FB502" s="124"/>
      <c r="FC502" s="124"/>
      <c r="FD502" s="124"/>
      <c r="FE502" s="124"/>
      <c r="FF502" s="124"/>
      <c r="FG502" s="124"/>
      <c r="FH502" s="124"/>
      <c r="FI502" s="124"/>
      <c r="FJ502" s="124"/>
      <c r="FK502" s="124"/>
      <c r="FL502" s="124"/>
      <c r="FM502" s="124"/>
      <c r="FN502" s="124"/>
      <c r="FO502" s="124"/>
      <c r="FP502" s="124"/>
      <c r="FQ502" s="124"/>
      <c r="FR502" s="124"/>
      <c r="FS502" s="124"/>
      <c r="FT502" s="124"/>
      <c r="FU502" s="124"/>
      <c r="FV502" s="124"/>
      <c r="FW502" s="124"/>
      <c r="FX502" s="124"/>
      <c r="FY502" s="124"/>
      <c r="FZ502" s="124"/>
      <c r="GA502" s="124"/>
      <c r="GB502" s="124"/>
      <c r="GC502" s="124"/>
      <c r="GD502" s="124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  <c r="GO502" s="124"/>
      <c r="GP502" s="124"/>
      <c r="GQ502" s="124"/>
      <c r="GR502" s="124"/>
      <c r="GS502" s="124"/>
      <c r="GT502" s="124"/>
      <c r="GU502" s="124"/>
      <c r="GV502" s="124"/>
      <c r="GW502" s="124"/>
      <c r="GX502" s="124"/>
      <c r="GY502" s="124"/>
      <c r="GZ502" s="124"/>
      <c r="HA502" s="124"/>
      <c r="HB502" s="124"/>
      <c r="HC502" s="124"/>
      <c r="HD502" s="124"/>
      <c r="HE502" s="124"/>
      <c r="HF502" s="124"/>
      <c r="HG502" s="124"/>
      <c r="HH502" s="124"/>
      <c r="HI502" s="124"/>
      <c r="HJ502" s="124"/>
      <c r="HK502" s="124"/>
      <c r="HL502" s="124"/>
      <c r="HM502" s="124"/>
      <c r="HN502" s="124"/>
      <c r="HO502" s="124"/>
      <c r="HP502" s="124"/>
      <c r="HQ502" s="124"/>
      <c r="HR502" s="124"/>
      <c r="HS502" s="124"/>
      <c r="HT502" s="124"/>
      <c r="HU502" s="124"/>
      <c r="HV502" s="124"/>
      <c r="HW502" s="124"/>
      <c r="HX502" s="124"/>
      <c r="HY502" s="124"/>
      <c r="HZ502" s="124"/>
      <c r="IA502" s="124"/>
      <c r="IB502" s="124"/>
      <c r="IC502" s="124"/>
      <c r="ID502" s="124"/>
      <c r="IE502" s="124"/>
      <c r="IF502" s="124"/>
      <c r="IG502" s="124"/>
      <c r="IH502" s="124"/>
      <c r="II502" s="124"/>
      <c r="IJ502" s="124"/>
      <c r="IK502" s="124"/>
      <c r="IL502" s="124"/>
      <c r="IM502" s="124"/>
      <c r="IN502" s="124"/>
      <c r="IO502" s="124"/>
      <c r="IP502" s="124"/>
      <c r="IQ502" s="124"/>
      <c r="IR502" s="124"/>
      <c r="IS502" s="124"/>
      <c r="IT502" s="124"/>
      <c r="IU502" s="124"/>
      <c r="IV502" s="124"/>
      <c r="IW502" s="124"/>
      <c r="IX502" s="124"/>
      <c r="IY502" s="124"/>
      <c r="IZ502" s="124"/>
      <c r="JA502" s="124"/>
      <c r="JB502" s="124"/>
      <c r="JC502" s="124"/>
      <c r="JD502" s="124"/>
      <c r="JE502" s="124"/>
      <c r="JF502" s="124"/>
      <c r="JG502" s="124"/>
      <c r="JH502" s="124"/>
      <c r="JI502" s="124"/>
      <c r="JJ502" s="124"/>
      <c r="JK502" s="124"/>
      <c r="JL502" s="124"/>
      <c r="JM502" s="124"/>
      <c r="JN502" s="124"/>
      <c r="JO502" s="124"/>
      <c r="JP502" s="124"/>
      <c r="JQ502" s="124"/>
      <c r="JR502" s="124"/>
      <c r="JS502" s="124"/>
      <c r="JT502" s="124"/>
      <c r="JU502" s="124"/>
      <c r="JV502" s="124"/>
      <c r="JW502" s="124"/>
      <c r="JX502" s="124"/>
      <c r="JY502" s="124"/>
      <c r="JZ502" s="124"/>
      <c r="KA502" s="124"/>
      <c r="KB502" s="124"/>
      <c r="KC502" s="124"/>
      <c r="KD502" s="124"/>
      <c r="KE502" s="124"/>
      <c r="KF502" s="124"/>
      <c r="KG502" s="124"/>
      <c r="KH502" s="124"/>
      <c r="KI502" s="124"/>
      <c r="KJ502" s="124"/>
      <c r="KK502" s="124"/>
      <c r="KL502" s="124"/>
      <c r="KM502" s="124"/>
      <c r="KN502" s="124"/>
      <c r="KO502" s="124"/>
      <c r="KP502" s="124"/>
      <c r="KQ502" s="124"/>
      <c r="KR502" s="124"/>
      <c r="KS502" s="124"/>
      <c r="KT502" s="124"/>
      <c r="KU502" s="124"/>
      <c r="KV502" s="124"/>
      <c r="KW502" s="124"/>
      <c r="KX502" s="124"/>
      <c r="KY502" s="124"/>
      <c r="KZ502" s="124"/>
      <c r="LA502" s="124"/>
      <c r="LB502" s="124"/>
      <c r="LC502" s="124"/>
      <c r="LD502" s="124"/>
      <c r="LE502" s="124"/>
      <c r="LF502" s="124"/>
      <c r="LG502" s="124"/>
      <c r="LH502" s="124"/>
      <c r="LI502" s="124"/>
      <c r="LJ502" s="124"/>
      <c r="LK502" s="124"/>
      <c r="LL502" s="124"/>
      <c r="LM502" s="124"/>
      <c r="LN502" s="124"/>
      <c r="LO502" s="124"/>
      <c r="LP502" s="124"/>
      <c r="LQ502" s="124"/>
      <c r="LR502" s="124"/>
      <c r="LS502" s="124"/>
      <c r="LT502" s="124"/>
      <c r="LU502" s="124"/>
      <c r="LV502" s="124"/>
      <c r="LW502" s="124"/>
      <c r="LX502" s="124"/>
      <c r="LY502" s="124"/>
      <c r="LZ502" s="124"/>
      <c r="MA502" s="124"/>
      <c r="MB502" s="124"/>
      <c r="MC502" s="124"/>
      <c r="MD502" s="124"/>
      <c r="ME502" s="124"/>
      <c r="MF502" s="124"/>
      <c r="MG502" s="124"/>
      <c r="MH502" s="124"/>
      <c r="MI502" s="124"/>
      <c r="MJ502" s="124"/>
      <c r="MK502" s="124"/>
      <c r="ML502" s="124"/>
      <c r="MM502" s="124"/>
      <c r="MN502" s="124"/>
      <c r="MO502" s="124"/>
      <c r="MP502" s="124"/>
      <c r="MQ502" s="124"/>
      <c r="MR502" s="124"/>
      <c r="MS502" s="124"/>
      <c r="MT502" s="124"/>
      <c r="MU502" s="124"/>
      <c r="MV502" s="124"/>
      <c r="MW502" s="124"/>
      <c r="MX502" s="124"/>
      <c r="MY502" s="124"/>
      <c r="MZ502" s="124"/>
      <c r="NA502" s="124"/>
      <c r="NB502" s="124"/>
      <c r="NC502" s="124"/>
      <c r="ND502" s="124"/>
      <c r="NE502" s="124"/>
      <c r="NF502" s="124"/>
      <c r="NG502" s="124"/>
      <c r="NH502" s="124"/>
      <c r="NI502" s="124"/>
      <c r="NJ502" s="124"/>
      <c r="NK502" s="124"/>
      <c r="NL502" s="124"/>
      <c r="NM502" s="124"/>
      <c r="NN502" s="124"/>
      <c r="NO502" s="124"/>
      <c r="NP502" s="124"/>
      <c r="NQ502" s="124"/>
      <c r="NR502" s="124"/>
      <c r="NS502" s="124"/>
      <c r="NT502" s="124"/>
      <c r="NU502" s="124"/>
      <c r="NV502" s="124"/>
      <c r="NW502" s="124"/>
      <c r="NX502" s="124"/>
      <c r="NY502" s="124"/>
      <c r="NZ502" s="124"/>
      <c r="OA502" s="124"/>
      <c r="OB502" s="124"/>
      <c r="OC502" s="124"/>
      <c r="OD502" s="124"/>
      <c r="OE502" s="124"/>
      <c r="OF502" s="124"/>
      <c r="OG502" s="124"/>
      <c r="OH502" s="124"/>
      <c r="OI502" s="124"/>
      <c r="OJ502" s="124"/>
      <c r="OK502" s="124"/>
      <c r="OL502" s="124"/>
      <c r="OM502" s="124"/>
      <c r="ON502" s="124"/>
      <c r="OO502" s="124"/>
      <c r="OP502" s="124"/>
      <c r="OQ502" s="124"/>
      <c r="OR502" s="124"/>
      <c r="OS502" s="124"/>
      <c r="OT502" s="124"/>
      <c r="OU502" s="124"/>
      <c r="OV502" s="124"/>
      <c r="OW502" s="124"/>
      <c r="OX502" s="124"/>
      <c r="OY502" s="124"/>
      <c r="OZ502" s="124"/>
      <c r="PA502" s="124"/>
      <c r="PB502" s="124"/>
      <c r="PC502" s="124"/>
      <c r="PD502" s="124"/>
      <c r="PE502" s="124"/>
      <c r="PF502" s="124"/>
      <c r="PG502" s="124"/>
      <c r="PH502" s="124"/>
      <c r="PI502" s="124"/>
      <c r="PJ502" s="124"/>
      <c r="PK502" s="124"/>
      <c r="PL502" s="124"/>
      <c r="PM502" s="124"/>
      <c r="PN502" s="124"/>
      <c r="PO502" s="124"/>
      <c r="PP502" s="124"/>
      <c r="PQ502" s="124"/>
      <c r="PR502" s="124"/>
      <c r="PS502" s="124"/>
      <c r="PT502" s="124"/>
      <c r="PU502" s="124"/>
      <c r="PV502" s="124"/>
      <c r="PW502" s="124"/>
      <c r="PX502" s="124"/>
      <c r="PY502" s="124"/>
      <c r="PZ502" s="124"/>
      <c r="QA502" s="124"/>
      <c r="QB502" s="124"/>
      <c r="QC502" s="124"/>
      <c r="QD502" s="124"/>
      <c r="QE502" s="124"/>
      <c r="QF502" s="124"/>
      <c r="QG502" s="124"/>
      <c r="QH502" s="124"/>
      <c r="QI502" s="124"/>
      <c r="QJ502" s="124"/>
      <c r="QK502" s="124"/>
      <c r="QL502" s="124"/>
      <c r="QM502" s="124"/>
      <c r="QN502" s="124"/>
      <c r="QO502" s="124"/>
      <c r="QP502" s="124"/>
      <c r="QQ502" s="124"/>
      <c r="QR502" s="124"/>
      <c r="QS502" s="124"/>
      <c r="QT502" s="124"/>
      <c r="QU502" s="124"/>
      <c r="QV502" s="124"/>
      <c r="QW502" s="124"/>
      <c r="QX502" s="124"/>
      <c r="QY502" s="124"/>
      <c r="QZ502" s="124"/>
      <c r="RA502" s="124"/>
      <c r="RB502" s="124"/>
      <c r="RC502" s="124"/>
      <c r="RD502" s="124"/>
      <c r="RE502" s="124"/>
      <c r="RF502" s="124"/>
      <c r="RG502" s="124"/>
      <c r="RH502" s="124"/>
      <c r="RI502" s="124"/>
      <c r="RJ502" s="124"/>
      <c r="RK502" s="124"/>
      <c r="RL502" s="124"/>
      <c r="RM502" s="124"/>
      <c r="RN502" s="124"/>
      <c r="RO502" s="124"/>
      <c r="RP502" s="124"/>
      <c r="RQ502" s="124"/>
      <c r="RR502" s="124"/>
      <c r="RS502" s="124"/>
      <c r="RT502" s="124"/>
      <c r="RU502" s="124"/>
      <c r="RV502" s="124"/>
      <c r="RW502" s="124"/>
      <c r="RX502" s="124"/>
      <c r="RY502" s="124"/>
      <c r="RZ502" s="124"/>
      <c r="SA502" s="124"/>
      <c r="SB502" s="124"/>
      <c r="SC502" s="124"/>
      <c r="SD502" s="124"/>
      <c r="SE502" s="124"/>
      <c r="SF502" s="124"/>
      <c r="SG502" s="124"/>
      <c r="SH502" s="124"/>
      <c r="SI502" s="124"/>
      <c r="SJ502" s="124"/>
      <c r="SK502" s="124"/>
      <c r="SL502" s="124"/>
      <c r="SM502" s="124"/>
      <c r="SN502" s="124"/>
      <c r="SO502" s="124"/>
      <c r="SP502" s="124"/>
      <c r="SQ502" s="124"/>
      <c r="SR502" s="124"/>
      <c r="SS502" s="124"/>
      <c r="ST502" s="124"/>
      <c r="SU502" s="124"/>
      <c r="SV502" s="124"/>
      <c r="SW502" s="124"/>
      <c r="SX502" s="124"/>
      <c r="SY502" s="124"/>
      <c r="SZ502" s="124"/>
      <c r="TA502" s="124"/>
      <c r="TB502" s="124"/>
      <c r="TC502" s="124"/>
      <c r="TD502" s="124"/>
      <c r="TE502" s="124"/>
      <c r="TF502" s="124"/>
      <c r="TG502" s="124"/>
      <c r="TH502" s="124"/>
      <c r="TI502" s="124"/>
      <c r="TJ502" s="124"/>
      <c r="TK502" s="124"/>
      <c r="TL502" s="124"/>
      <c r="TM502" s="124"/>
      <c r="TN502" s="124"/>
      <c r="TO502" s="124"/>
      <c r="TP502" s="124"/>
      <c r="TQ502" s="124"/>
      <c r="TR502" s="124"/>
      <c r="TS502" s="124"/>
      <c r="TT502" s="124"/>
      <c r="TU502" s="124"/>
      <c r="TV502" s="124"/>
      <c r="TW502" s="124"/>
      <c r="TX502" s="124"/>
      <c r="TY502" s="124"/>
      <c r="TZ502" s="124"/>
      <c r="UA502" s="124"/>
      <c r="UB502" s="124"/>
      <c r="UC502" s="124"/>
      <c r="UD502" s="124"/>
      <c r="UE502" s="124"/>
      <c r="UF502" s="124"/>
      <c r="UG502" s="124"/>
      <c r="UH502" s="124"/>
      <c r="UI502" s="124"/>
      <c r="UJ502" s="124"/>
      <c r="UK502" s="124"/>
      <c r="UL502" s="124"/>
      <c r="UM502" s="124"/>
      <c r="UN502" s="124"/>
      <c r="UO502" s="124"/>
      <c r="UP502" s="124"/>
      <c r="UQ502" s="124"/>
      <c r="UR502" s="124"/>
      <c r="US502" s="124"/>
      <c r="UT502" s="124"/>
      <c r="UU502" s="124"/>
      <c r="UV502" s="124"/>
      <c r="UW502" s="124"/>
      <c r="UX502" s="124"/>
      <c r="UY502" s="124"/>
      <c r="UZ502" s="124"/>
      <c r="VA502" s="124"/>
      <c r="VB502" s="124"/>
      <c r="VC502" s="124"/>
      <c r="VD502" s="124"/>
      <c r="VE502" s="124"/>
      <c r="VF502" s="124"/>
      <c r="VG502" s="124"/>
      <c r="VH502" s="124"/>
      <c r="VI502" s="124"/>
      <c r="VJ502" s="124"/>
      <c r="VK502" s="124"/>
      <c r="VL502" s="124"/>
      <c r="VM502" s="124"/>
      <c r="VN502" s="124"/>
      <c r="VO502" s="124"/>
      <c r="VP502" s="124"/>
      <c r="VQ502" s="124"/>
      <c r="VR502" s="124"/>
      <c r="VS502" s="124"/>
      <c r="VT502" s="124"/>
      <c r="VU502" s="124"/>
      <c r="VV502" s="124"/>
      <c r="VW502" s="124"/>
      <c r="VX502" s="124"/>
      <c r="VY502" s="124"/>
      <c r="VZ502" s="124"/>
      <c r="WA502" s="124"/>
      <c r="WB502" s="124"/>
      <c r="WC502" s="124"/>
      <c r="WD502" s="124"/>
      <c r="WE502" s="124"/>
      <c r="WF502" s="124"/>
      <c r="WG502" s="124"/>
      <c r="WH502" s="124"/>
      <c r="WI502" s="124"/>
      <c r="WJ502" s="124"/>
      <c r="WK502" s="124"/>
      <c r="WL502" s="124"/>
      <c r="WM502" s="124"/>
      <c r="WN502" s="124"/>
      <c r="WO502" s="124"/>
      <c r="WP502" s="124"/>
      <c r="WQ502" s="124"/>
      <c r="WR502" s="124"/>
      <c r="WS502" s="124"/>
      <c r="WT502" s="124"/>
      <c r="WU502" s="124"/>
      <c r="WV502" s="124"/>
      <c r="WW502" s="124"/>
      <c r="WX502" s="124"/>
      <c r="WY502" s="124"/>
      <c r="WZ502" s="124"/>
      <c r="XA502" s="124"/>
      <c r="XB502" s="124"/>
      <c r="XC502" s="124"/>
      <c r="XD502" s="124"/>
      <c r="XE502" s="124"/>
      <c r="XF502" s="124"/>
      <c r="XG502" s="124"/>
      <c r="XH502" s="124"/>
      <c r="XI502" s="124"/>
      <c r="XJ502" s="124"/>
      <c r="XK502" s="124"/>
      <c r="XL502" s="124"/>
      <c r="XM502" s="124"/>
      <c r="XN502" s="124"/>
      <c r="XO502" s="124"/>
      <c r="XP502" s="124"/>
      <c r="XQ502" s="124"/>
      <c r="XR502" s="124"/>
      <c r="XS502" s="124"/>
      <c r="XT502" s="124"/>
      <c r="XU502" s="124"/>
      <c r="XV502" s="124"/>
      <c r="XW502" s="124"/>
      <c r="XX502" s="124"/>
      <c r="XY502" s="124"/>
      <c r="XZ502" s="124"/>
      <c r="YA502" s="124"/>
      <c r="YB502" s="124"/>
      <c r="YC502" s="124"/>
      <c r="YD502" s="124"/>
      <c r="YE502" s="124"/>
      <c r="YF502" s="124"/>
      <c r="YG502" s="124"/>
      <c r="YH502" s="124"/>
      <c r="YI502" s="124"/>
      <c r="YJ502" s="124"/>
      <c r="YK502" s="124"/>
      <c r="YL502" s="124"/>
      <c r="YM502" s="124"/>
      <c r="YN502" s="124"/>
      <c r="YO502" s="124"/>
      <c r="YP502" s="124"/>
      <c r="YQ502" s="124"/>
      <c r="YR502" s="124"/>
      <c r="YS502" s="124"/>
      <c r="YT502" s="124"/>
      <c r="YU502" s="124"/>
      <c r="YV502" s="124"/>
      <c r="YW502" s="124"/>
      <c r="YX502" s="124"/>
      <c r="YY502" s="124"/>
      <c r="YZ502" s="124"/>
      <c r="ZA502" s="124"/>
      <c r="ZB502" s="124"/>
      <c r="ZC502" s="124"/>
      <c r="ZD502" s="124"/>
      <c r="ZE502" s="124"/>
      <c r="ZF502" s="124"/>
      <c r="ZG502" s="124"/>
      <c r="ZH502" s="124"/>
      <c r="ZI502" s="124"/>
      <c r="ZJ502" s="124"/>
      <c r="ZK502" s="124"/>
      <c r="ZL502" s="124"/>
      <c r="ZM502" s="124"/>
      <c r="ZN502" s="124"/>
      <c r="ZO502" s="124"/>
      <c r="ZP502" s="124"/>
      <c r="ZQ502" s="124"/>
      <c r="ZR502" s="124"/>
      <c r="ZS502" s="124"/>
      <c r="ZT502" s="124"/>
      <c r="ZU502" s="124"/>
      <c r="ZV502" s="124"/>
      <c r="ZW502" s="124"/>
      <c r="ZX502" s="124"/>
      <c r="ZY502" s="124"/>
      <c r="ZZ502" s="124"/>
      <c r="AAA502" s="124"/>
      <c r="AAB502" s="124"/>
      <c r="AAC502" s="124"/>
      <c r="AAD502" s="124"/>
      <c r="AAE502" s="124"/>
      <c r="AAF502" s="124"/>
      <c r="AAG502" s="124"/>
      <c r="AAH502" s="124"/>
      <c r="AAI502" s="124"/>
      <c r="AAJ502" s="124"/>
      <c r="AAK502" s="124"/>
      <c r="AAL502" s="124"/>
      <c r="AAM502" s="124"/>
      <c r="AAN502" s="124"/>
      <c r="AAO502" s="124"/>
      <c r="AAP502" s="124"/>
      <c r="AAQ502" s="124"/>
      <c r="AAR502" s="124"/>
      <c r="AAS502" s="124"/>
      <c r="AAT502" s="124"/>
      <c r="AAU502" s="124"/>
      <c r="AAV502" s="124"/>
      <c r="AAW502" s="124"/>
      <c r="AAX502" s="124"/>
      <c r="AAY502" s="124"/>
      <c r="AAZ502" s="124"/>
      <c r="ABA502" s="124"/>
      <c r="ABB502" s="124"/>
      <c r="ABC502" s="124"/>
      <c r="ABD502" s="124"/>
      <c r="ABE502" s="124"/>
      <c r="ABF502" s="124"/>
      <c r="ABG502" s="124"/>
      <c r="ABH502" s="124"/>
      <c r="ABI502" s="124"/>
      <c r="ABJ502" s="124"/>
      <c r="ABK502" s="124"/>
      <c r="ABL502" s="124"/>
      <c r="ABM502" s="124"/>
      <c r="ABN502" s="124"/>
      <c r="ABO502" s="124"/>
      <c r="ABP502" s="124"/>
      <c r="ABQ502" s="124"/>
      <c r="ABR502" s="124"/>
      <c r="ABS502" s="124"/>
      <c r="ABT502" s="124"/>
      <c r="ABU502" s="124"/>
      <c r="ABV502" s="124"/>
      <c r="ABW502" s="124"/>
      <c r="ABX502" s="124"/>
      <c r="ABY502" s="124"/>
      <c r="ABZ502" s="124"/>
      <c r="ACA502" s="124"/>
      <c r="ACB502" s="124"/>
      <c r="ACC502" s="124"/>
      <c r="ACD502" s="124"/>
      <c r="ACE502" s="124"/>
      <c r="ACF502" s="124"/>
      <c r="ACG502" s="124"/>
      <c r="ACH502" s="124"/>
      <c r="ACI502" s="124"/>
      <c r="ACJ502" s="124"/>
      <c r="ACK502" s="124"/>
      <c r="ACL502" s="124"/>
      <c r="ACM502" s="124"/>
      <c r="ACN502" s="124"/>
      <c r="ACO502" s="124"/>
      <c r="ACP502" s="124"/>
      <c r="ACQ502" s="124"/>
      <c r="ACR502" s="124"/>
      <c r="ACS502" s="124"/>
      <c r="ACT502" s="124"/>
      <c r="ACU502" s="124"/>
      <c r="ACV502" s="124"/>
      <c r="ACW502" s="124"/>
      <c r="ACX502" s="124"/>
      <c r="ACY502" s="124"/>
      <c r="ACZ502" s="124"/>
      <c r="ADA502" s="124"/>
      <c r="ADB502" s="124"/>
      <c r="ADC502" s="124"/>
      <c r="ADD502" s="124"/>
      <c r="ADE502" s="124"/>
      <c r="ADF502" s="124"/>
      <c r="ADG502" s="124"/>
      <c r="ADH502" s="124"/>
      <c r="ADI502" s="124"/>
      <c r="ADJ502" s="124"/>
      <c r="ADK502" s="124"/>
      <c r="ADL502" s="124"/>
      <c r="ADM502" s="124"/>
      <c r="ADN502" s="124"/>
      <c r="ADO502" s="124"/>
      <c r="ADP502" s="124"/>
      <c r="ADQ502" s="124"/>
      <c r="ADR502" s="124"/>
      <c r="ADS502" s="124"/>
      <c r="ADT502" s="124"/>
      <c r="ADU502" s="124"/>
      <c r="ADV502" s="124"/>
      <c r="ADW502" s="124"/>
      <c r="ADX502" s="124"/>
      <c r="ADY502" s="124"/>
      <c r="ADZ502" s="124"/>
      <c r="AEA502" s="124"/>
      <c r="AEB502" s="124"/>
      <c r="AEC502" s="124"/>
      <c r="AED502" s="124"/>
      <c r="AEE502" s="124"/>
      <c r="AEF502" s="124"/>
      <c r="AEG502" s="124"/>
      <c r="AEH502" s="124"/>
      <c r="AEI502" s="124"/>
      <c r="AEJ502" s="124"/>
      <c r="AEK502" s="124"/>
      <c r="AEL502" s="124"/>
      <c r="AEM502" s="124"/>
      <c r="AEN502" s="124"/>
      <c r="AEO502" s="124"/>
      <c r="AEP502" s="124"/>
      <c r="AEQ502" s="124"/>
      <c r="AER502" s="124"/>
      <c r="AES502" s="124"/>
      <c r="AET502" s="124"/>
      <c r="AEU502" s="124"/>
      <c r="AEV502" s="124"/>
      <c r="AEW502" s="124"/>
      <c r="AEX502" s="124"/>
      <c r="AEY502" s="124"/>
      <c r="AEZ502" s="124"/>
      <c r="AFA502" s="124"/>
      <c r="AFB502" s="124"/>
      <c r="AFC502" s="124"/>
      <c r="AFD502" s="124"/>
      <c r="AFE502" s="124"/>
      <c r="AFF502" s="124"/>
      <c r="AFG502" s="124"/>
      <c r="AFH502" s="124"/>
      <c r="AFI502" s="124"/>
      <c r="AFJ502" s="124"/>
      <c r="AFK502" s="124"/>
      <c r="AFL502" s="124"/>
      <c r="AFM502" s="124"/>
      <c r="AFN502" s="124"/>
      <c r="AFO502" s="124"/>
      <c r="AFP502" s="124"/>
      <c r="AFQ502" s="124"/>
      <c r="AFR502" s="124"/>
      <c r="AFS502" s="124"/>
      <c r="AFT502" s="124"/>
      <c r="AFU502" s="124"/>
      <c r="AFV502" s="124"/>
      <c r="AFW502" s="124"/>
      <c r="AFX502" s="124"/>
      <c r="AFY502" s="124"/>
      <c r="AFZ502" s="124"/>
      <c r="AGA502" s="124"/>
      <c r="AGB502" s="124"/>
      <c r="AGC502" s="124"/>
      <c r="AGD502" s="124"/>
      <c r="AGE502" s="124"/>
      <c r="AGF502" s="124"/>
      <c r="AGG502" s="124"/>
      <c r="AGH502" s="124"/>
      <c r="AGI502" s="124"/>
      <c r="AGJ502" s="124"/>
      <c r="AGK502" s="124"/>
      <c r="AGL502" s="124"/>
      <c r="AGM502" s="124"/>
      <c r="AGN502" s="124"/>
      <c r="AGO502" s="124"/>
      <c r="AGP502" s="124"/>
      <c r="AGQ502" s="124"/>
      <c r="AGR502" s="124"/>
      <c r="AGS502" s="124"/>
      <c r="AGT502" s="124"/>
      <c r="AGU502" s="124"/>
      <c r="AGV502" s="124"/>
      <c r="AGW502" s="124"/>
      <c r="AGX502" s="124"/>
      <c r="AGY502" s="124"/>
      <c r="AGZ502" s="124"/>
      <c r="AHA502" s="124"/>
      <c r="AHB502" s="124"/>
      <c r="AHC502" s="124"/>
      <c r="AHD502" s="124"/>
      <c r="AHE502" s="124"/>
      <c r="AHF502" s="124"/>
      <c r="AHG502" s="124"/>
      <c r="AHH502" s="124"/>
      <c r="AHI502" s="124"/>
      <c r="AHJ502" s="124"/>
      <c r="AHK502" s="124"/>
      <c r="AHL502" s="124"/>
      <c r="AHM502" s="124"/>
      <c r="AHN502" s="124"/>
      <c r="AHO502" s="124"/>
      <c r="AHP502" s="124"/>
      <c r="AHQ502" s="124"/>
      <c r="AHR502" s="124"/>
      <c r="AHS502" s="124"/>
      <c r="AHT502" s="124"/>
      <c r="AHU502" s="124"/>
      <c r="AHV502" s="124"/>
      <c r="AHW502" s="124"/>
      <c r="AHX502" s="124"/>
      <c r="AHY502" s="124"/>
      <c r="AHZ502" s="124"/>
      <c r="AIA502" s="124"/>
      <c r="AIB502" s="124"/>
      <c r="AIC502" s="124"/>
      <c r="AID502" s="124"/>
      <c r="AIE502" s="124"/>
      <c r="AIF502" s="124"/>
      <c r="AIG502" s="124"/>
      <c r="AIH502" s="124"/>
      <c r="AII502" s="124"/>
      <c r="AIJ502" s="124"/>
      <c r="AIK502" s="124"/>
      <c r="AIL502" s="124"/>
      <c r="AIM502" s="124"/>
      <c r="AIN502" s="124"/>
      <c r="AIO502" s="124"/>
      <c r="AIP502" s="124"/>
      <c r="AIQ502" s="124"/>
      <c r="AIR502" s="124"/>
      <c r="AIS502" s="124"/>
      <c r="AIT502" s="124"/>
      <c r="AIU502" s="124"/>
      <c r="AIV502" s="124"/>
      <c r="AIW502" s="124"/>
      <c r="AIX502" s="124"/>
      <c r="AIY502" s="124"/>
      <c r="AIZ502" s="124"/>
      <c r="AJA502" s="124"/>
      <c r="AJB502" s="124"/>
      <c r="AJC502" s="124"/>
      <c r="AJD502" s="124"/>
      <c r="AJE502" s="124"/>
      <c r="AJF502" s="124"/>
      <c r="AJG502" s="124"/>
      <c r="AJH502" s="124"/>
      <c r="AJI502" s="124"/>
      <c r="AJJ502" s="124"/>
      <c r="AJK502" s="124"/>
      <c r="AJL502" s="124"/>
      <c r="AJM502" s="124"/>
      <c r="AJN502" s="124"/>
      <c r="AJO502" s="124"/>
      <c r="AJP502" s="124"/>
      <c r="AJQ502" s="124"/>
      <c r="AJR502" s="124"/>
      <c r="AJS502" s="124"/>
      <c r="AJT502" s="124"/>
      <c r="AJU502" s="124"/>
      <c r="AJV502" s="124"/>
      <c r="AJW502" s="124"/>
      <c r="AJX502" s="124"/>
      <c r="AJY502" s="124"/>
      <c r="AJZ502" s="124"/>
      <c r="AKA502" s="124"/>
      <c r="AKB502" s="124"/>
      <c r="AKC502" s="124"/>
      <c r="AKD502" s="124"/>
      <c r="AKE502" s="124"/>
      <c r="AKF502" s="124"/>
      <c r="AKG502" s="124"/>
      <c r="AKH502" s="124"/>
      <c r="AKI502" s="124"/>
      <c r="AKJ502" s="124"/>
      <c r="AKK502" s="124"/>
      <c r="AKL502" s="124"/>
      <c r="AKM502" s="124"/>
      <c r="AKN502" s="124"/>
      <c r="AKO502" s="124"/>
      <c r="AKP502" s="124"/>
      <c r="AKQ502" s="124"/>
      <c r="AKR502" s="124"/>
      <c r="AKS502" s="124"/>
      <c r="AKT502" s="124"/>
      <c r="AKU502" s="124"/>
      <c r="AKV502" s="124"/>
      <c r="AKW502" s="124"/>
      <c r="AKX502" s="124"/>
      <c r="AKY502" s="124"/>
      <c r="AKZ502" s="124"/>
      <c r="ALA502" s="124"/>
      <c r="ALB502" s="124"/>
      <c r="ALC502" s="124"/>
      <c r="ALD502" s="124"/>
      <c r="ALE502" s="124"/>
      <c r="ALF502" s="124"/>
      <c r="ALG502" s="124"/>
      <c r="ALH502" s="124"/>
      <c r="ALI502" s="124"/>
      <c r="ALJ502" s="124"/>
      <c r="ALK502" s="124"/>
      <c r="ALL502" s="124"/>
      <c r="ALM502" s="124"/>
      <c r="ALN502" s="124"/>
      <c r="ALO502" s="124"/>
      <c r="ALP502" s="124"/>
      <c r="ALQ502" s="124"/>
      <c r="ALR502" s="124"/>
      <c r="ALS502" s="124"/>
      <c r="ALT502" s="124"/>
      <c r="ALU502" s="124"/>
      <c r="ALV502" s="124"/>
      <c r="ALW502" s="124"/>
      <c r="ALX502" s="124"/>
      <c r="ALY502" s="124"/>
      <c r="ALZ502" s="124"/>
      <c r="AMA502" s="124"/>
      <c r="AMB502" s="124"/>
      <c r="AMC502" s="124"/>
      <c r="AMD502" s="124"/>
      <c r="AME502" s="124"/>
      <c r="AMF502" s="124"/>
      <c r="AMG502" s="124"/>
      <c r="AMH502" s="124"/>
      <c r="AMI502" s="124"/>
      <c r="AMJ502" s="124"/>
      <c r="AMK502" s="124"/>
      <c r="AML502" s="124"/>
      <c r="AMM502" s="124"/>
      <c r="AMN502" s="124"/>
      <c r="AMO502" s="124"/>
      <c r="AMP502" s="124"/>
      <c r="AMQ502" s="124"/>
      <c r="AMR502" s="124"/>
      <c r="AMS502" s="124"/>
      <c r="AMT502" s="124"/>
      <c r="AMU502" s="124"/>
      <c r="AMV502" s="124"/>
      <c r="AMW502" s="124"/>
      <c r="AMX502" s="124"/>
      <c r="AMY502" s="124"/>
      <c r="AMZ502" s="124"/>
      <c r="ANA502" s="124"/>
      <c r="ANB502" s="124"/>
      <c r="ANC502" s="124"/>
      <c r="AND502" s="124"/>
      <c r="ANE502" s="124"/>
      <c r="ANF502" s="124"/>
      <c r="ANG502" s="124"/>
      <c r="ANH502" s="124"/>
      <c r="ANI502" s="124"/>
      <c r="ANJ502" s="124"/>
      <c r="ANK502" s="124"/>
      <c r="ANL502" s="124"/>
      <c r="ANM502" s="124"/>
      <c r="ANN502" s="124"/>
      <c r="ANO502" s="124"/>
      <c r="ANP502" s="124"/>
      <c r="ANQ502" s="124"/>
      <c r="ANR502" s="124"/>
      <c r="ANS502" s="124"/>
      <c r="ANT502" s="124"/>
      <c r="ANU502" s="124"/>
      <c r="ANV502" s="124"/>
      <c r="ANW502" s="124"/>
      <c r="ANX502" s="124"/>
      <c r="ANY502" s="124"/>
      <c r="ANZ502" s="124"/>
      <c r="AOA502" s="124"/>
      <c r="AOB502" s="124"/>
      <c r="AOC502" s="124"/>
      <c r="AOD502" s="124"/>
      <c r="AOE502" s="124"/>
      <c r="AOF502" s="124"/>
      <c r="AOG502" s="124"/>
      <c r="AOH502" s="124"/>
      <c r="AOI502" s="124"/>
      <c r="AOJ502" s="124"/>
      <c r="AOK502" s="124"/>
      <c r="AOL502" s="124"/>
      <c r="AOM502" s="124"/>
      <c r="AON502" s="124"/>
      <c r="AOO502" s="124"/>
      <c r="AOP502" s="124"/>
      <c r="AOQ502" s="124"/>
      <c r="AOR502" s="124"/>
      <c r="AOS502" s="124"/>
      <c r="AOT502" s="124"/>
      <c r="AOU502" s="124"/>
      <c r="AOV502" s="124"/>
      <c r="AOW502" s="124"/>
      <c r="AOX502" s="124"/>
      <c r="AOY502" s="124"/>
      <c r="AOZ502" s="124"/>
      <c r="APA502" s="124"/>
      <c r="APB502" s="124"/>
      <c r="APC502" s="124"/>
      <c r="APD502" s="124"/>
      <c r="APE502" s="124"/>
      <c r="APF502" s="124"/>
      <c r="APG502" s="124"/>
      <c r="APH502" s="124"/>
      <c r="API502" s="124"/>
      <c r="APJ502" s="124"/>
      <c r="APK502" s="124"/>
      <c r="APL502" s="124"/>
      <c r="APM502" s="124"/>
      <c r="APN502" s="124"/>
      <c r="APO502" s="124"/>
      <c r="APP502" s="124"/>
      <c r="APQ502" s="124"/>
      <c r="APR502" s="124"/>
      <c r="APS502" s="124"/>
      <c r="APT502" s="124"/>
      <c r="APU502" s="124"/>
      <c r="APV502" s="124"/>
      <c r="APW502" s="124"/>
      <c r="APX502" s="124"/>
      <c r="APY502" s="124"/>
      <c r="APZ502" s="124"/>
      <c r="AQA502" s="124"/>
      <c r="AQB502" s="124"/>
      <c r="AQC502" s="124"/>
      <c r="AQD502" s="124"/>
      <c r="AQE502" s="124"/>
      <c r="AQF502" s="124"/>
      <c r="AQG502" s="124"/>
      <c r="AQH502" s="124"/>
      <c r="AQI502" s="124"/>
      <c r="AQJ502" s="124"/>
      <c r="AQK502" s="124"/>
      <c r="AQL502" s="124"/>
      <c r="AQM502" s="124"/>
      <c r="AQN502" s="124"/>
      <c r="AQO502" s="124"/>
      <c r="AQP502" s="124"/>
      <c r="AQQ502" s="124"/>
      <c r="AQR502" s="124"/>
      <c r="AQS502" s="124"/>
      <c r="AQT502" s="124"/>
      <c r="AQU502" s="124"/>
      <c r="AQV502" s="124"/>
      <c r="AQW502" s="124"/>
      <c r="AQX502" s="124"/>
      <c r="AQY502" s="124"/>
      <c r="AQZ502" s="124"/>
      <c r="ARA502" s="124"/>
      <c r="ARB502" s="124"/>
      <c r="ARC502" s="124"/>
      <c r="ARD502" s="124"/>
      <c r="ARE502" s="124"/>
      <c r="ARF502" s="124"/>
      <c r="ARG502" s="124"/>
      <c r="ARH502" s="124"/>
      <c r="ARI502" s="124"/>
      <c r="ARJ502" s="124"/>
      <c r="ARK502" s="124"/>
      <c r="ARL502" s="124"/>
      <c r="ARM502" s="124"/>
      <c r="ARN502" s="124"/>
      <c r="ARO502" s="124"/>
      <c r="ARP502" s="124"/>
      <c r="ARQ502" s="124"/>
      <c r="ARR502" s="124"/>
      <c r="ARS502" s="124"/>
      <c r="ART502" s="124"/>
      <c r="ARU502" s="124"/>
      <c r="ARV502" s="124"/>
      <c r="ARW502" s="124"/>
      <c r="ARX502" s="124"/>
      <c r="ARY502" s="124"/>
      <c r="ARZ502" s="124"/>
      <c r="ASA502" s="124"/>
      <c r="ASB502" s="124"/>
      <c r="ASC502" s="124"/>
      <c r="ASD502" s="124"/>
      <c r="ASE502" s="124"/>
      <c r="ASF502" s="124"/>
      <c r="ASG502" s="124"/>
      <c r="ASH502" s="124"/>
      <c r="ASI502" s="124"/>
      <c r="ASJ502" s="124"/>
      <c r="ASK502" s="124"/>
      <c r="ASL502" s="124"/>
      <c r="ASM502" s="124"/>
      <c r="ASN502" s="124"/>
      <c r="ASO502" s="124"/>
      <c r="ASP502" s="124"/>
      <c r="ASQ502" s="124"/>
      <c r="ASR502" s="124"/>
      <c r="ASS502" s="124"/>
      <c r="AST502" s="124"/>
      <c r="ASU502" s="124"/>
      <c r="ASV502" s="124"/>
      <c r="ASW502" s="124"/>
      <c r="ASX502" s="124"/>
      <c r="ASY502" s="124"/>
      <c r="ASZ502" s="124"/>
      <c r="ATA502" s="124"/>
      <c r="ATB502" s="124"/>
      <c r="ATC502" s="124"/>
      <c r="ATD502" s="124"/>
      <c r="ATE502" s="124"/>
      <c r="ATF502" s="124"/>
      <c r="ATG502" s="124"/>
      <c r="ATH502" s="124"/>
      <c r="ATI502" s="124"/>
      <c r="ATJ502" s="124"/>
      <c r="ATK502" s="124"/>
      <c r="ATL502" s="124"/>
      <c r="ATM502" s="124"/>
      <c r="ATN502" s="124"/>
      <c r="ATO502" s="124"/>
      <c r="ATP502" s="124"/>
      <c r="ATQ502" s="124"/>
      <c r="ATR502" s="124"/>
      <c r="ATS502" s="124"/>
      <c r="ATT502" s="124"/>
      <c r="ATU502" s="124"/>
      <c r="ATV502" s="124"/>
      <c r="ATW502" s="124"/>
      <c r="ATX502" s="124"/>
      <c r="ATY502" s="124"/>
      <c r="ATZ502" s="124"/>
      <c r="AUA502" s="124"/>
      <c r="AUB502" s="124"/>
      <c r="AUC502" s="124"/>
      <c r="AUD502" s="124"/>
      <c r="AUE502" s="124"/>
      <c r="AUF502" s="124"/>
      <c r="AUG502" s="124"/>
      <c r="AUH502" s="124"/>
      <c r="AUI502" s="124"/>
      <c r="AUJ502" s="124"/>
      <c r="AUK502" s="124"/>
      <c r="AUL502" s="124"/>
      <c r="AUM502" s="124"/>
      <c r="AUN502" s="124"/>
      <c r="AUO502" s="124"/>
      <c r="AUP502" s="124"/>
      <c r="AUQ502" s="124"/>
      <c r="AUR502" s="124"/>
      <c r="AUS502" s="124"/>
      <c r="AUT502" s="124"/>
      <c r="AUU502" s="124"/>
      <c r="AUV502" s="124"/>
      <c r="AUW502" s="124"/>
      <c r="AUX502" s="124"/>
      <c r="AUY502" s="124"/>
      <c r="AUZ502" s="124"/>
      <c r="AVA502" s="124"/>
      <c r="AVB502" s="124"/>
      <c r="AVC502" s="124"/>
      <c r="AVD502" s="124"/>
      <c r="AVE502" s="124"/>
      <c r="AVF502" s="124"/>
      <c r="AVG502" s="124"/>
      <c r="AVH502" s="124"/>
      <c r="AVI502" s="124"/>
      <c r="AVJ502" s="124"/>
      <c r="AVK502" s="124"/>
      <c r="AVL502" s="124"/>
      <c r="AVM502" s="124"/>
      <c r="AVN502" s="124"/>
      <c r="AVO502" s="124"/>
      <c r="AVP502" s="124"/>
      <c r="AVQ502" s="124"/>
      <c r="AVR502" s="124"/>
      <c r="AVS502" s="124"/>
      <c r="AVT502" s="124"/>
      <c r="AVU502" s="124"/>
      <c r="AVV502" s="124"/>
      <c r="AVW502" s="124"/>
      <c r="AVX502" s="124"/>
      <c r="AVY502" s="124"/>
      <c r="AVZ502" s="124"/>
      <c r="AWA502" s="124"/>
      <c r="AWB502" s="124"/>
      <c r="AWC502" s="124"/>
      <c r="AWD502" s="124"/>
      <c r="AWE502" s="124"/>
      <c r="AWF502" s="124"/>
      <c r="AWG502" s="124"/>
      <c r="AWH502" s="124"/>
      <c r="AWI502" s="124"/>
      <c r="AWJ502" s="124"/>
      <c r="AWK502" s="124"/>
      <c r="AWL502" s="124"/>
      <c r="AWM502" s="124"/>
      <c r="AWN502" s="124"/>
      <c r="AWO502" s="124"/>
      <c r="AWP502" s="124"/>
      <c r="AWQ502" s="124"/>
      <c r="AWR502" s="124"/>
      <c r="AWS502" s="124"/>
      <c r="AWT502" s="124"/>
      <c r="AWU502" s="124"/>
      <c r="AWV502" s="124"/>
      <c r="AWW502" s="124"/>
      <c r="AWX502" s="124"/>
      <c r="AWY502" s="124"/>
      <c r="AWZ502" s="124"/>
      <c r="AXA502" s="124"/>
      <c r="AXB502" s="124"/>
      <c r="AXC502" s="124"/>
      <c r="AXD502" s="124"/>
      <c r="AXE502" s="124"/>
      <c r="AXF502" s="124"/>
      <c r="AXG502" s="124"/>
      <c r="AXH502" s="124"/>
      <c r="AXI502" s="124"/>
      <c r="AXJ502" s="124"/>
      <c r="AXK502" s="124"/>
      <c r="AXL502" s="124"/>
      <c r="AXM502" s="124"/>
      <c r="AXN502" s="124"/>
      <c r="AXO502" s="124"/>
      <c r="AXP502" s="124"/>
      <c r="AXQ502" s="124"/>
      <c r="AXR502" s="124"/>
      <c r="AXS502" s="124"/>
      <c r="AXT502" s="124"/>
      <c r="AXU502" s="124"/>
      <c r="AXV502" s="124"/>
      <c r="AXW502" s="124"/>
      <c r="AXX502" s="124"/>
      <c r="AXY502" s="124"/>
      <c r="AXZ502" s="124"/>
      <c r="AYA502" s="124"/>
      <c r="AYB502" s="124"/>
      <c r="AYC502" s="124"/>
      <c r="AYD502" s="124"/>
      <c r="AYE502" s="124"/>
      <c r="AYF502" s="124"/>
      <c r="AYG502" s="124"/>
      <c r="AYH502" s="124"/>
      <c r="AYI502" s="124"/>
      <c r="AYJ502" s="124"/>
      <c r="AYK502" s="124"/>
      <c r="AYL502" s="124"/>
      <c r="AYM502" s="124"/>
      <c r="AYN502" s="124"/>
      <c r="AYO502" s="124"/>
      <c r="AYP502" s="124"/>
      <c r="AYQ502" s="124"/>
      <c r="AYR502" s="124"/>
      <c r="AYS502" s="124"/>
      <c r="AYT502" s="124"/>
      <c r="AYU502" s="124"/>
      <c r="AYV502" s="124"/>
      <c r="AYW502" s="124"/>
      <c r="AYX502" s="124"/>
      <c r="AYY502" s="124"/>
      <c r="AYZ502" s="124"/>
      <c r="AZA502" s="124"/>
      <c r="AZB502" s="124"/>
      <c r="AZC502" s="124"/>
      <c r="AZD502" s="124"/>
      <c r="AZE502" s="124"/>
      <c r="AZF502" s="124"/>
      <c r="AZG502" s="124"/>
      <c r="AZH502" s="124"/>
      <c r="AZI502" s="124"/>
      <c r="AZJ502" s="124"/>
      <c r="AZK502" s="124"/>
      <c r="AZL502" s="124"/>
      <c r="AZM502" s="124"/>
      <c r="AZN502" s="124"/>
      <c r="AZO502" s="124"/>
      <c r="AZP502" s="124"/>
      <c r="AZQ502" s="124"/>
      <c r="AZR502" s="124"/>
      <c r="AZS502" s="124"/>
      <c r="AZT502" s="124"/>
      <c r="AZU502" s="124"/>
      <c r="AZV502" s="124"/>
      <c r="AZW502" s="124"/>
      <c r="AZX502" s="124"/>
      <c r="AZY502" s="124"/>
      <c r="AZZ502" s="124"/>
      <c r="BAA502" s="124"/>
      <c r="BAB502" s="124"/>
      <c r="BAC502" s="124"/>
      <c r="BAD502" s="124"/>
      <c r="BAE502" s="124"/>
      <c r="BAF502" s="124"/>
      <c r="BAG502" s="124"/>
      <c r="BAH502" s="124"/>
      <c r="BAI502" s="124"/>
      <c r="BAJ502" s="124"/>
      <c r="BAK502" s="124"/>
      <c r="BAL502" s="124"/>
      <c r="BAM502" s="124"/>
      <c r="BAN502" s="124"/>
      <c r="BAO502" s="124"/>
      <c r="BAP502" s="124"/>
      <c r="BAQ502" s="124"/>
      <c r="BAR502" s="124"/>
      <c r="BAS502" s="124"/>
      <c r="BAT502" s="124"/>
      <c r="BAU502" s="124"/>
      <c r="BAV502" s="124"/>
      <c r="BAW502" s="124"/>
      <c r="BAX502" s="124"/>
      <c r="BAY502" s="124"/>
      <c r="BAZ502" s="124"/>
      <c r="BBA502" s="124"/>
      <c r="BBB502" s="124"/>
      <c r="BBC502" s="124"/>
      <c r="BBD502" s="124"/>
      <c r="BBE502" s="124"/>
      <c r="BBF502" s="124"/>
      <c r="BBG502" s="124"/>
      <c r="BBH502" s="124"/>
      <c r="BBI502" s="124"/>
      <c r="BBJ502" s="124"/>
      <c r="BBK502" s="124"/>
      <c r="BBL502" s="124"/>
      <c r="BBM502" s="124"/>
      <c r="BBN502" s="124"/>
      <c r="BBO502" s="124"/>
      <c r="BBP502" s="124"/>
      <c r="BBQ502" s="124"/>
      <c r="BBR502" s="124"/>
      <c r="BBS502" s="124"/>
      <c r="BBT502" s="124"/>
      <c r="BBU502" s="124"/>
      <c r="BBV502" s="124"/>
      <c r="BBW502" s="124"/>
      <c r="BBX502" s="124"/>
      <c r="BBY502" s="124"/>
      <c r="BBZ502" s="124"/>
      <c r="BCA502" s="124"/>
      <c r="BCB502" s="124"/>
      <c r="BCC502" s="124"/>
      <c r="BCD502" s="124"/>
      <c r="BCE502" s="124"/>
      <c r="BCF502" s="124"/>
      <c r="BCG502" s="124"/>
      <c r="BCH502" s="124"/>
      <c r="BCI502" s="124"/>
      <c r="BCJ502" s="124"/>
      <c r="BCK502" s="124"/>
      <c r="BCL502" s="124"/>
      <c r="BCM502" s="124"/>
      <c r="BCN502" s="124"/>
      <c r="BCO502" s="124"/>
      <c r="BCP502" s="124"/>
      <c r="BCQ502" s="124"/>
      <c r="BCR502" s="124"/>
      <c r="BCS502" s="124"/>
      <c r="BCT502" s="124"/>
      <c r="BCU502" s="124"/>
      <c r="BCV502" s="124"/>
      <c r="BCW502" s="124"/>
      <c r="BCX502" s="124"/>
      <c r="BCY502" s="124"/>
      <c r="BCZ502" s="124"/>
      <c r="BDA502" s="124"/>
      <c r="BDB502" s="124"/>
      <c r="BDC502" s="124"/>
      <c r="BDD502" s="124"/>
      <c r="BDE502" s="124"/>
      <c r="BDF502" s="124"/>
      <c r="BDG502" s="124"/>
      <c r="BDH502" s="124"/>
      <c r="BDI502" s="124"/>
      <c r="BDJ502" s="124"/>
      <c r="BDK502" s="124"/>
      <c r="BDL502" s="124"/>
      <c r="BDM502" s="124"/>
      <c r="BDN502" s="124"/>
      <c r="BDO502" s="124"/>
      <c r="BDP502" s="124"/>
      <c r="BDQ502" s="124"/>
      <c r="BDR502" s="124"/>
      <c r="BDS502" s="124"/>
      <c r="BDT502" s="124"/>
      <c r="BDU502" s="124"/>
      <c r="BDV502" s="124"/>
      <c r="BDW502" s="124"/>
      <c r="BDX502" s="124"/>
      <c r="BDY502" s="124"/>
      <c r="BDZ502" s="124"/>
      <c r="BEA502" s="124"/>
      <c r="BEB502" s="124"/>
      <c r="BEC502" s="124"/>
      <c r="BED502" s="124"/>
      <c r="BEE502" s="124"/>
      <c r="BEF502" s="124"/>
      <c r="BEG502" s="124"/>
      <c r="BEH502" s="124"/>
      <c r="BEI502" s="124"/>
      <c r="BEJ502" s="124"/>
      <c r="BEK502" s="124"/>
      <c r="BEL502" s="124"/>
      <c r="BEM502" s="124"/>
      <c r="BEN502" s="124"/>
      <c r="BEO502" s="124"/>
      <c r="BEP502" s="124"/>
      <c r="BEQ502" s="124"/>
      <c r="BER502" s="124"/>
      <c r="BES502" s="124"/>
      <c r="BET502" s="124"/>
      <c r="BEU502" s="124"/>
      <c r="BEV502" s="124"/>
      <c r="BEW502" s="124"/>
      <c r="BEX502" s="124"/>
      <c r="BEY502" s="124"/>
      <c r="BEZ502" s="124"/>
      <c r="BFA502" s="124"/>
      <c r="BFB502" s="124"/>
      <c r="BFC502" s="124"/>
      <c r="BFD502" s="124"/>
      <c r="BFE502" s="124"/>
      <c r="BFF502" s="124"/>
      <c r="BFG502" s="124"/>
      <c r="BFH502" s="124"/>
      <c r="BFI502" s="124"/>
      <c r="BFJ502" s="124"/>
      <c r="BFK502" s="124"/>
      <c r="BFL502" s="124"/>
      <c r="BFM502" s="124"/>
      <c r="BFN502" s="124"/>
      <c r="BFO502" s="124"/>
      <c r="BFP502" s="124"/>
      <c r="BFQ502" s="124"/>
      <c r="BFR502" s="124"/>
      <c r="BFS502" s="124"/>
      <c r="BFT502" s="124"/>
      <c r="BFU502" s="124"/>
      <c r="BFV502" s="124"/>
      <c r="BFW502" s="124"/>
      <c r="BFX502" s="124"/>
      <c r="BFY502" s="124"/>
      <c r="BFZ502" s="124"/>
      <c r="BGA502" s="124"/>
      <c r="BGB502" s="124"/>
      <c r="BGC502" s="124"/>
      <c r="BGD502" s="124"/>
      <c r="BGE502" s="124"/>
      <c r="BGF502" s="124"/>
      <c r="BGG502" s="124"/>
      <c r="BGH502" s="124"/>
      <c r="BGI502" s="124"/>
      <c r="BGJ502" s="124"/>
      <c r="BGK502" s="124"/>
      <c r="BGL502" s="124"/>
      <c r="BGM502" s="124"/>
      <c r="BGN502" s="124"/>
      <c r="BGO502" s="124"/>
      <c r="BGP502" s="124"/>
      <c r="BGQ502" s="124"/>
      <c r="BGR502" s="124"/>
      <c r="BGS502" s="124"/>
      <c r="BGT502" s="124"/>
      <c r="BGU502" s="124"/>
      <c r="BGV502" s="124"/>
      <c r="BGW502" s="124"/>
      <c r="BGX502" s="124"/>
      <c r="BGY502" s="124"/>
      <c r="BGZ502" s="124"/>
      <c r="BHA502" s="124"/>
      <c r="BHB502" s="124"/>
      <c r="BHC502" s="124"/>
      <c r="BHD502" s="124"/>
      <c r="BHE502" s="124"/>
      <c r="BHF502" s="124"/>
      <c r="BHG502" s="124"/>
      <c r="BHH502" s="124"/>
      <c r="BHI502" s="124"/>
      <c r="BHJ502" s="124"/>
      <c r="BHK502" s="124"/>
      <c r="BHL502" s="124"/>
      <c r="BHM502" s="124"/>
      <c r="BHN502" s="124"/>
      <c r="BHO502" s="124"/>
      <c r="BHP502" s="124"/>
      <c r="BHQ502" s="124"/>
      <c r="BHR502" s="124"/>
      <c r="BHS502" s="124"/>
      <c r="BHT502" s="124"/>
      <c r="BHU502" s="124"/>
      <c r="BHV502" s="124"/>
      <c r="BHW502" s="124"/>
      <c r="BHX502" s="124"/>
      <c r="BHY502" s="124"/>
      <c r="BHZ502" s="124"/>
      <c r="BIA502" s="124"/>
      <c r="BIB502" s="124"/>
      <c r="BIC502" s="124"/>
      <c r="BID502" s="124"/>
      <c r="BIE502" s="124"/>
      <c r="BIF502" s="124"/>
      <c r="BIG502" s="124"/>
      <c r="BIH502" s="124"/>
      <c r="BII502" s="124"/>
      <c r="BIJ502" s="124"/>
      <c r="BIK502" s="124"/>
      <c r="BIL502" s="124"/>
      <c r="BIM502" s="124"/>
      <c r="BIN502" s="124"/>
      <c r="BIO502" s="124"/>
      <c r="BIP502" s="124"/>
      <c r="BIQ502" s="124"/>
      <c r="BIR502" s="124"/>
      <c r="BIS502" s="124"/>
      <c r="BIT502" s="124"/>
      <c r="BIU502" s="124"/>
      <c r="BIV502" s="124"/>
      <c r="BIW502" s="124"/>
      <c r="BIX502" s="124"/>
      <c r="BIY502" s="124"/>
      <c r="BIZ502" s="124"/>
      <c r="BJA502" s="124"/>
      <c r="BJB502" s="124"/>
      <c r="BJC502" s="124"/>
      <c r="BJD502" s="124"/>
      <c r="BJE502" s="124"/>
      <c r="BJF502" s="124"/>
      <c r="BJG502" s="124"/>
      <c r="BJH502" s="124"/>
      <c r="BJI502" s="124"/>
      <c r="BJJ502" s="124"/>
      <c r="BJK502" s="124"/>
      <c r="BJL502" s="124"/>
      <c r="BJM502" s="124"/>
      <c r="BJN502" s="124"/>
      <c r="BJO502" s="124"/>
      <c r="BJP502" s="124"/>
      <c r="BJQ502" s="124"/>
      <c r="BJR502" s="124"/>
      <c r="BJS502" s="124"/>
      <c r="BJT502" s="124"/>
      <c r="BJU502" s="124"/>
      <c r="BJV502" s="124"/>
      <c r="BJW502" s="124"/>
      <c r="BJX502" s="124"/>
      <c r="BJY502" s="124"/>
      <c r="BJZ502" s="124"/>
      <c r="BKA502" s="124"/>
      <c r="BKB502" s="124"/>
      <c r="BKC502" s="124"/>
      <c r="BKD502" s="124"/>
      <c r="BKE502" s="124"/>
      <c r="BKF502" s="124"/>
      <c r="BKG502" s="124"/>
      <c r="BKH502" s="124"/>
      <c r="BKI502" s="124"/>
      <c r="BKJ502" s="124"/>
      <c r="BKK502" s="124"/>
      <c r="BKL502" s="124"/>
      <c r="BKM502" s="124"/>
      <c r="BKN502" s="124"/>
      <c r="BKO502" s="124"/>
      <c r="BKP502" s="124"/>
      <c r="BKQ502" s="124"/>
      <c r="BKR502" s="124"/>
      <c r="BKS502" s="124"/>
      <c r="BKT502" s="124"/>
      <c r="BKU502" s="124"/>
      <c r="BKV502" s="124"/>
      <c r="BKW502" s="124"/>
      <c r="BKX502" s="124"/>
      <c r="BKY502" s="124"/>
      <c r="BKZ502" s="124"/>
      <c r="BLA502" s="124"/>
      <c r="BLB502" s="124"/>
      <c r="BLC502" s="124"/>
      <c r="BLD502" s="124"/>
      <c r="BLE502" s="124"/>
      <c r="BLF502" s="124"/>
      <c r="BLG502" s="124"/>
      <c r="BLH502" s="124"/>
      <c r="BLI502" s="124"/>
      <c r="BLJ502" s="124"/>
      <c r="BLK502" s="124"/>
      <c r="BLL502" s="124"/>
      <c r="BLM502" s="124"/>
      <c r="BLN502" s="124"/>
      <c r="BLO502" s="124"/>
      <c r="BLP502" s="124"/>
      <c r="BLQ502" s="124"/>
      <c r="BLR502" s="124"/>
      <c r="BLS502" s="124"/>
      <c r="BLT502" s="124"/>
      <c r="BLU502" s="124"/>
      <c r="BLV502" s="124"/>
      <c r="BLW502" s="124"/>
      <c r="BLX502" s="124"/>
      <c r="BLY502" s="124"/>
      <c r="BLZ502" s="124"/>
      <c r="BMA502" s="124"/>
      <c r="BMB502" s="124"/>
      <c r="BMC502" s="124"/>
      <c r="BMD502" s="124"/>
      <c r="BME502" s="124"/>
      <c r="BMF502" s="124"/>
      <c r="BMG502" s="124"/>
      <c r="BMH502" s="124"/>
      <c r="BMI502" s="124"/>
      <c r="BMJ502" s="124"/>
      <c r="BMK502" s="124"/>
      <c r="BML502" s="124"/>
      <c r="BMM502" s="124"/>
      <c r="BMN502" s="124"/>
      <c r="BMO502" s="124"/>
      <c r="BMP502" s="124"/>
      <c r="BMQ502" s="124"/>
      <c r="BMR502" s="124"/>
      <c r="BMS502" s="124"/>
      <c r="BMT502" s="124"/>
      <c r="BMU502" s="124"/>
      <c r="BMV502" s="124"/>
      <c r="BMW502" s="124"/>
      <c r="BMX502" s="124"/>
      <c r="BMY502" s="124"/>
      <c r="BMZ502" s="124"/>
      <c r="BNA502" s="124"/>
      <c r="BNB502" s="124"/>
      <c r="BNC502" s="124"/>
      <c r="BND502" s="124"/>
      <c r="BNE502" s="124"/>
      <c r="BNF502" s="124"/>
      <c r="BNG502" s="124"/>
      <c r="BNH502" s="124"/>
      <c r="BNI502" s="124"/>
      <c r="BNJ502" s="124"/>
      <c r="BNK502" s="124"/>
      <c r="BNL502" s="124"/>
      <c r="BNM502" s="124"/>
      <c r="BNN502" s="124"/>
      <c r="BNO502" s="124"/>
      <c r="BNP502" s="124"/>
      <c r="BNQ502" s="124"/>
      <c r="BNR502" s="124"/>
      <c r="BNS502" s="124"/>
      <c r="BNT502" s="124"/>
      <c r="BNU502" s="124"/>
      <c r="BNV502" s="124"/>
      <c r="BNW502" s="124"/>
      <c r="BNX502" s="124"/>
      <c r="BNY502" s="124"/>
      <c r="BNZ502" s="124"/>
      <c r="BOA502" s="124"/>
      <c r="BOB502" s="124"/>
      <c r="BOC502" s="124"/>
      <c r="BOD502" s="124"/>
      <c r="BOE502" s="124"/>
      <c r="BOF502" s="124"/>
      <c r="BOG502" s="124"/>
      <c r="BOH502" s="124"/>
      <c r="BOI502" s="124"/>
      <c r="BOJ502" s="124"/>
      <c r="BOK502" s="124"/>
      <c r="BOL502" s="124"/>
      <c r="BOM502" s="124"/>
      <c r="BON502" s="124"/>
      <c r="BOO502" s="124"/>
      <c r="BOP502" s="124"/>
      <c r="BOQ502" s="124"/>
      <c r="BOR502" s="124"/>
      <c r="BOS502" s="124"/>
      <c r="BOT502" s="124"/>
      <c r="BOU502" s="124"/>
      <c r="BOV502" s="124"/>
      <c r="BOW502" s="124"/>
      <c r="BOX502" s="124"/>
      <c r="BOY502" s="124"/>
      <c r="BOZ502" s="124"/>
      <c r="BPA502" s="124"/>
      <c r="BPB502" s="124"/>
      <c r="BPC502" s="124"/>
      <c r="BPD502" s="124"/>
      <c r="BPE502" s="124"/>
      <c r="BPF502" s="124"/>
      <c r="BPG502" s="124"/>
      <c r="BPH502" s="124"/>
      <c r="BPI502" s="124"/>
      <c r="BPJ502" s="124"/>
      <c r="BPK502" s="124"/>
      <c r="BPL502" s="124"/>
      <c r="BPM502" s="124"/>
      <c r="BPN502" s="124"/>
      <c r="BPO502" s="124"/>
      <c r="BPP502" s="124"/>
      <c r="BPQ502" s="124"/>
      <c r="BPR502" s="124"/>
      <c r="BPS502" s="124"/>
      <c r="BPT502" s="124"/>
      <c r="BPU502" s="124"/>
      <c r="BPV502" s="124"/>
      <c r="BPW502" s="124"/>
      <c r="BPX502" s="124"/>
      <c r="BPY502" s="124"/>
      <c r="BPZ502" s="124"/>
      <c r="BQA502" s="124"/>
      <c r="BQB502" s="124"/>
      <c r="BQC502" s="124"/>
      <c r="BQD502" s="124"/>
      <c r="BQE502" s="124"/>
      <c r="BQF502" s="124"/>
      <c r="BQG502" s="124"/>
      <c r="BQH502" s="124"/>
      <c r="BQI502" s="124"/>
      <c r="BQJ502" s="124"/>
      <c r="BQK502" s="124"/>
      <c r="BQL502" s="124"/>
      <c r="BQM502" s="124"/>
      <c r="BQN502" s="124"/>
      <c r="BQO502" s="124"/>
      <c r="BQP502" s="124"/>
      <c r="BQQ502" s="124"/>
      <c r="BQR502" s="124"/>
      <c r="BQS502" s="124"/>
      <c r="BQT502" s="124"/>
      <c r="BQU502" s="124"/>
      <c r="BQV502" s="124"/>
      <c r="BQW502" s="124"/>
      <c r="BQX502" s="124"/>
      <c r="BQY502" s="124"/>
      <c r="BQZ502" s="124"/>
      <c r="BRA502" s="124"/>
      <c r="BRB502" s="124"/>
      <c r="BRC502" s="124"/>
      <c r="BRD502" s="124"/>
      <c r="BRE502" s="124"/>
      <c r="BRF502" s="124"/>
      <c r="BRG502" s="124"/>
      <c r="BRH502" s="124"/>
      <c r="BRI502" s="124"/>
      <c r="BRJ502" s="124"/>
      <c r="BRK502" s="124"/>
      <c r="BRL502" s="124"/>
      <c r="BRM502" s="124"/>
      <c r="BRN502" s="124"/>
      <c r="BRO502" s="124"/>
      <c r="BRP502" s="124"/>
      <c r="BRQ502" s="124"/>
      <c r="BRR502" s="124"/>
      <c r="BRS502" s="124"/>
      <c r="BRT502" s="124"/>
      <c r="BRU502" s="124"/>
      <c r="BRV502" s="124"/>
      <c r="BRW502" s="124"/>
      <c r="BRX502" s="124"/>
      <c r="BRY502" s="124"/>
      <c r="BRZ502" s="124"/>
    </row>
    <row r="503" spans="1:1846" s="45" customFormat="1" x14ac:dyDescent="0.3">
      <c r="A503" s="812"/>
      <c r="B503" s="812"/>
      <c r="C503" s="793"/>
      <c r="D503" s="793"/>
      <c r="E503" s="542" t="s">
        <v>692</v>
      </c>
      <c r="F503" s="829">
        <v>110</v>
      </c>
      <c r="G503" s="804" t="s">
        <v>693</v>
      </c>
      <c r="H503" s="817">
        <v>100118076.38</v>
      </c>
      <c r="I503" s="816">
        <v>170223392.18000001</v>
      </c>
      <c r="J503" s="816">
        <v>170000000</v>
      </c>
      <c r="K503" s="816">
        <v>170000000</v>
      </c>
      <c r="L503" s="768" t="s">
        <v>144</v>
      </c>
      <c r="M503" s="833">
        <v>0</v>
      </c>
      <c r="N503" s="887">
        <v>0</v>
      </c>
      <c r="O503" s="887">
        <v>0</v>
      </c>
      <c r="P503" s="887">
        <v>0</v>
      </c>
      <c r="Q503" s="839"/>
      <c r="R503" s="837">
        <v>0</v>
      </c>
      <c r="S503" s="816">
        <v>0</v>
      </c>
      <c r="T503" s="816">
        <v>0</v>
      </c>
      <c r="U503" s="816">
        <v>0</v>
      </c>
      <c r="V503" s="828"/>
      <c r="W503" s="930">
        <f>H503+M503+R503</f>
        <v>100118076.38</v>
      </c>
      <c r="X503" s="838">
        <f t="shared" si="307"/>
        <v>170223392.18000001</v>
      </c>
      <c r="Y503" s="838">
        <f t="shared" si="307"/>
        <v>170000000</v>
      </c>
      <c r="Z503" s="943">
        <f t="shared" si="307"/>
        <v>170000000</v>
      </c>
      <c r="AA503" s="897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  <c r="CT503" s="44"/>
      <c r="CU503" s="44"/>
      <c r="CV503" s="44"/>
      <c r="CW503" s="44"/>
      <c r="CX503" s="44"/>
      <c r="CY503" s="44"/>
      <c r="CZ503" s="44"/>
      <c r="DA503" s="44"/>
      <c r="DB503" s="44"/>
      <c r="DC503" s="44"/>
      <c r="DD503" s="44"/>
      <c r="DE503" s="44"/>
      <c r="DF503" s="44"/>
      <c r="DG503" s="44"/>
      <c r="DH503" s="44"/>
      <c r="DI503" s="44"/>
      <c r="DJ503" s="44"/>
      <c r="DK503" s="44"/>
      <c r="DL503" s="44"/>
      <c r="DM503" s="44"/>
      <c r="DN503" s="44"/>
      <c r="DO503" s="44"/>
      <c r="DP503" s="44"/>
      <c r="DQ503" s="44"/>
      <c r="DR503" s="44"/>
      <c r="DS503" s="44"/>
      <c r="DT503" s="44"/>
      <c r="DU503" s="44"/>
      <c r="DV503" s="44"/>
      <c r="DW503" s="44"/>
      <c r="DX503" s="44"/>
      <c r="DY503" s="44"/>
      <c r="DZ503" s="44"/>
      <c r="EA503" s="44"/>
      <c r="EB503" s="44"/>
      <c r="EC503" s="44"/>
      <c r="ED503" s="44"/>
      <c r="EE503" s="44"/>
      <c r="EF503" s="44"/>
      <c r="EG503" s="44"/>
      <c r="EH503" s="44"/>
      <c r="EI503" s="44"/>
      <c r="EJ503" s="44"/>
      <c r="EK503" s="44"/>
      <c r="EL503" s="44"/>
      <c r="EM503" s="44"/>
      <c r="EN503" s="44"/>
      <c r="EO503" s="44"/>
      <c r="EP503" s="44"/>
      <c r="EQ503" s="44"/>
      <c r="ER503" s="44"/>
      <c r="ES503" s="44"/>
      <c r="ET503" s="44"/>
      <c r="EU503" s="44"/>
      <c r="EV503" s="44"/>
      <c r="EW503" s="44"/>
      <c r="EX503" s="44"/>
      <c r="EY503" s="44"/>
      <c r="EZ503" s="44"/>
      <c r="FA503" s="44"/>
      <c r="FB503" s="44"/>
      <c r="FC503" s="44"/>
      <c r="FD503" s="44"/>
      <c r="FE503" s="44"/>
      <c r="FF503" s="44"/>
      <c r="FG503" s="44"/>
      <c r="FH503" s="44"/>
      <c r="FI503" s="44"/>
      <c r="FJ503" s="44"/>
      <c r="FK503" s="44"/>
      <c r="FL503" s="44"/>
      <c r="FM503" s="44"/>
      <c r="FN503" s="44"/>
      <c r="FO503" s="44"/>
      <c r="FP503" s="44"/>
      <c r="FQ503" s="44"/>
      <c r="FR503" s="44"/>
      <c r="FS503" s="44"/>
      <c r="FT503" s="44"/>
      <c r="FU503" s="44"/>
      <c r="FV503" s="44"/>
      <c r="FW503" s="44"/>
      <c r="FX503" s="44"/>
      <c r="FY503" s="44"/>
      <c r="FZ503" s="44"/>
      <c r="GA503" s="44"/>
      <c r="GB503" s="44"/>
      <c r="GC503" s="44"/>
      <c r="GD503" s="44"/>
      <c r="GE503" s="44"/>
      <c r="GF503" s="44"/>
      <c r="GG503" s="44"/>
      <c r="GH503" s="44"/>
      <c r="GI503" s="44"/>
      <c r="GJ503" s="44"/>
      <c r="GK503" s="44"/>
      <c r="GL503" s="44"/>
      <c r="GM503" s="44"/>
      <c r="GN503" s="44"/>
      <c r="GO503" s="44"/>
      <c r="GP503" s="44"/>
      <c r="GQ503" s="44"/>
      <c r="GR503" s="44"/>
      <c r="GS503" s="44"/>
      <c r="GT503" s="44"/>
      <c r="GU503" s="44"/>
      <c r="GV503" s="44"/>
      <c r="GW503" s="44"/>
      <c r="GX503" s="44"/>
      <c r="GY503" s="44"/>
      <c r="GZ503" s="44"/>
      <c r="HA503" s="44"/>
      <c r="HB503" s="44"/>
      <c r="HC503" s="44"/>
      <c r="HD503" s="44"/>
      <c r="HE503" s="44"/>
      <c r="HF503" s="44"/>
      <c r="HG503" s="44"/>
      <c r="HH503" s="44"/>
      <c r="HI503" s="44"/>
      <c r="HJ503" s="44"/>
      <c r="HK503" s="44"/>
      <c r="HL503" s="44"/>
      <c r="HM503" s="44"/>
      <c r="HN503" s="44"/>
      <c r="HO503" s="44"/>
      <c r="HP503" s="44"/>
      <c r="HQ503" s="44"/>
      <c r="HR503" s="44"/>
      <c r="HS503" s="44"/>
      <c r="HT503" s="44"/>
      <c r="HU503" s="44"/>
      <c r="HV503" s="44"/>
      <c r="HW503" s="44"/>
      <c r="HX503" s="44"/>
      <c r="HY503" s="44"/>
      <c r="HZ503" s="44"/>
      <c r="IA503" s="44"/>
      <c r="IB503" s="44"/>
      <c r="IC503" s="44"/>
      <c r="ID503" s="44"/>
      <c r="IE503" s="44"/>
      <c r="IF503" s="44"/>
      <c r="IG503" s="44"/>
      <c r="IH503" s="44"/>
      <c r="II503" s="44"/>
      <c r="IJ503" s="44"/>
      <c r="IK503" s="44"/>
      <c r="IL503" s="44"/>
      <c r="IM503" s="44"/>
      <c r="IN503" s="44"/>
      <c r="IO503" s="44"/>
      <c r="IP503" s="44"/>
      <c r="IQ503" s="44"/>
      <c r="IR503" s="44"/>
      <c r="IS503" s="44"/>
      <c r="IT503" s="44"/>
      <c r="IU503" s="44"/>
      <c r="IV503" s="44"/>
      <c r="IW503" s="44"/>
      <c r="IX503" s="44"/>
      <c r="IY503" s="44"/>
      <c r="IZ503" s="44"/>
      <c r="JA503" s="44"/>
      <c r="JB503" s="44"/>
      <c r="JC503" s="44"/>
      <c r="JD503" s="44"/>
      <c r="JE503" s="44"/>
      <c r="JF503" s="44"/>
      <c r="JG503" s="44"/>
      <c r="JH503" s="44"/>
      <c r="JI503" s="44"/>
      <c r="JJ503" s="44"/>
      <c r="JK503" s="44"/>
      <c r="JL503" s="44"/>
      <c r="JM503" s="44"/>
      <c r="JN503" s="44"/>
      <c r="JO503" s="44"/>
      <c r="JP503" s="44"/>
      <c r="JQ503" s="44"/>
      <c r="JR503" s="44"/>
      <c r="JS503" s="44"/>
      <c r="JT503" s="44"/>
      <c r="JU503" s="44"/>
      <c r="JV503" s="44"/>
      <c r="JW503" s="44"/>
      <c r="JX503" s="44"/>
      <c r="JY503" s="44"/>
      <c r="JZ503" s="44"/>
      <c r="KA503" s="44"/>
      <c r="KB503" s="44"/>
      <c r="KC503" s="44"/>
      <c r="KD503" s="44"/>
      <c r="KE503" s="44"/>
      <c r="KF503" s="44"/>
      <c r="KG503" s="44"/>
      <c r="KH503" s="44"/>
      <c r="KI503" s="44"/>
      <c r="KJ503" s="44"/>
      <c r="KK503" s="44"/>
      <c r="KL503" s="44"/>
      <c r="KM503" s="44"/>
      <c r="KN503" s="44"/>
      <c r="KO503" s="44"/>
      <c r="KP503" s="44"/>
      <c r="KQ503" s="44"/>
      <c r="KR503" s="44"/>
      <c r="KS503" s="44"/>
      <c r="KT503" s="44"/>
      <c r="KU503" s="44"/>
      <c r="KV503" s="44"/>
      <c r="KW503" s="44"/>
      <c r="KX503" s="44"/>
      <c r="KY503" s="44"/>
      <c r="KZ503" s="44"/>
      <c r="LA503" s="44"/>
      <c r="LB503" s="44"/>
      <c r="LC503" s="44"/>
      <c r="LD503" s="44"/>
      <c r="LE503" s="44"/>
      <c r="LF503" s="44"/>
      <c r="LG503" s="44"/>
      <c r="LH503" s="44"/>
      <c r="LI503" s="44"/>
      <c r="LJ503" s="44"/>
      <c r="LK503" s="44"/>
      <c r="LL503" s="44"/>
      <c r="LM503" s="44"/>
      <c r="LN503" s="44"/>
      <c r="LO503" s="44"/>
      <c r="LP503" s="44"/>
      <c r="LQ503" s="44"/>
      <c r="LR503" s="44"/>
      <c r="LS503" s="44"/>
      <c r="LT503" s="44"/>
      <c r="LU503" s="44"/>
      <c r="LV503" s="44"/>
      <c r="LW503" s="44"/>
      <c r="LX503" s="44"/>
      <c r="LY503" s="44"/>
      <c r="LZ503" s="44"/>
      <c r="MA503" s="44"/>
      <c r="MB503" s="44"/>
      <c r="MC503" s="44"/>
      <c r="MD503" s="44"/>
      <c r="ME503" s="44"/>
      <c r="MF503" s="44"/>
      <c r="MG503" s="44"/>
      <c r="MH503" s="44"/>
      <c r="MI503" s="44"/>
      <c r="MJ503" s="44"/>
      <c r="MK503" s="44"/>
      <c r="ML503" s="44"/>
      <c r="MM503" s="44"/>
      <c r="MN503" s="44"/>
      <c r="MO503" s="44"/>
      <c r="MP503" s="44"/>
      <c r="MQ503" s="44"/>
      <c r="MR503" s="44"/>
      <c r="MS503" s="44"/>
      <c r="MT503" s="44"/>
      <c r="MU503" s="44"/>
      <c r="MV503" s="44"/>
      <c r="MW503" s="44"/>
      <c r="MX503" s="44"/>
      <c r="MY503" s="44"/>
      <c r="MZ503" s="44"/>
      <c r="NA503" s="44"/>
      <c r="NB503" s="44"/>
      <c r="NC503" s="44"/>
      <c r="ND503" s="44"/>
      <c r="NE503" s="44"/>
      <c r="NF503" s="44"/>
      <c r="NG503" s="44"/>
      <c r="NH503" s="44"/>
      <c r="NI503" s="44"/>
      <c r="NJ503" s="44"/>
      <c r="NK503" s="44"/>
      <c r="NL503" s="44"/>
      <c r="NM503" s="44"/>
      <c r="NN503" s="44"/>
      <c r="NO503" s="44"/>
      <c r="NP503" s="44"/>
      <c r="NQ503" s="44"/>
      <c r="NR503" s="44"/>
      <c r="NS503" s="44"/>
      <c r="NT503" s="44"/>
      <c r="NU503" s="44"/>
      <c r="NV503" s="44"/>
      <c r="NW503" s="44"/>
      <c r="NX503" s="44"/>
      <c r="NY503" s="44"/>
      <c r="NZ503" s="44"/>
      <c r="OA503" s="44"/>
      <c r="OB503" s="44"/>
      <c r="OC503" s="44"/>
      <c r="OD503" s="44"/>
      <c r="OE503" s="44"/>
      <c r="OF503" s="44"/>
      <c r="OG503" s="44"/>
      <c r="OH503" s="44"/>
      <c r="OI503" s="44"/>
      <c r="OJ503" s="44"/>
      <c r="OK503" s="44"/>
      <c r="OL503" s="44"/>
      <c r="OM503" s="44"/>
      <c r="ON503" s="44"/>
      <c r="OO503" s="44"/>
      <c r="OP503" s="44"/>
      <c r="OQ503" s="44"/>
      <c r="OR503" s="44"/>
      <c r="OS503" s="44"/>
      <c r="OT503" s="44"/>
      <c r="OU503" s="44"/>
      <c r="OV503" s="44"/>
      <c r="OW503" s="44"/>
      <c r="OX503" s="44"/>
      <c r="OY503" s="44"/>
      <c r="OZ503" s="44"/>
      <c r="PA503" s="44"/>
      <c r="PB503" s="44"/>
      <c r="PC503" s="44"/>
      <c r="PD503" s="44"/>
      <c r="PE503" s="44"/>
      <c r="PF503" s="44"/>
      <c r="PG503" s="44"/>
      <c r="PH503" s="44"/>
      <c r="PI503" s="44"/>
      <c r="PJ503" s="44"/>
      <c r="PK503" s="44"/>
      <c r="PL503" s="44"/>
      <c r="PM503" s="44"/>
      <c r="PN503" s="44"/>
      <c r="PO503" s="44"/>
      <c r="PP503" s="44"/>
      <c r="PQ503" s="44"/>
      <c r="PR503" s="44"/>
      <c r="PS503" s="44"/>
      <c r="PT503" s="44"/>
      <c r="PU503" s="44"/>
      <c r="PV503" s="44"/>
      <c r="PW503" s="44"/>
      <c r="PX503" s="44"/>
      <c r="PY503" s="44"/>
      <c r="PZ503" s="44"/>
      <c r="QA503" s="44"/>
      <c r="QB503" s="44"/>
      <c r="QC503" s="44"/>
      <c r="QD503" s="44"/>
      <c r="QE503" s="44"/>
      <c r="QF503" s="44"/>
      <c r="QG503" s="44"/>
      <c r="QH503" s="44"/>
      <c r="QI503" s="44"/>
      <c r="QJ503" s="44"/>
      <c r="QK503" s="44"/>
      <c r="QL503" s="44"/>
      <c r="QM503" s="44"/>
      <c r="QN503" s="44"/>
      <c r="QO503" s="44"/>
      <c r="QP503" s="44"/>
      <c r="QQ503" s="44"/>
      <c r="QR503" s="44"/>
      <c r="QS503" s="44"/>
      <c r="QT503" s="44"/>
      <c r="QU503" s="44"/>
      <c r="QV503" s="44"/>
      <c r="QW503" s="44"/>
      <c r="QX503" s="44"/>
      <c r="QY503" s="44"/>
      <c r="QZ503" s="44"/>
      <c r="RA503" s="44"/>
      <c r="RB503" s="44"/>
      <c r="RC503" s="44"/>
      <c r="RD503" s="44"/>
      <c r="RE503" s="44"/>
      <c r="RF503" s="44"/>
      <c r="RG503" s="44"/>
      <c r="RH503" s="44"/>
      <c r="RI503" s="44"/>
      <c r="RJ503" s="44"/>
      <c r="RK503" s="44"/>
      <c r="RL503" s="44"/>
      <c r="RM503" s="44"/>
      <c r="RN503" s="44"/>
      <c r="RO503" s="44"/>
      <c r="RP503" s="44"/>
      <c r="RQ503" s="44"/>
      <c r="RR503" s="44"/>
      <c r="RS503" s="44"/>
      <c r="RT503" s="44"/>
      <c r="RU503" s="44"/>
      <c r="RV503" s="44"/>
      <c r="RW503" s="44"/>
      <c r="RX503" s="44"/>
      <c r="RY503" s="44"/>
      <c r="RZ503" s="44"/>
      <c r="SA503" s="44"/>
      <c r="SB503" s="44"/>
      <c r="SC503" s="44"/>
      <c r="SD503" s="44"/>
      <c r="SE503" s="44"/>
      <c r="SF503" s="44"/>
      <c r="SG503" s="44"/>
      <c r="SH503" s="44"/>
      <c r="SI503" s="44"/>
      <c r="SJ503" s="44"/>
      <c r="SK503" s="44"/>
      <c r="SL503" s="44"/>
      <c r="SM503" s="44"/>
      <c r="SN503" s="44"/>
      <c r="SO503" s="44"/>
      <c r="SP503" s="44"/>
      <c r="SQ503" s="44"/>
      <c r="SR503" s="44"/>
      <c r="SS503" s="44"/>
      <c r="ST503" s="44"/>
      <c r="SU503" s="44"/>
      <c r="SV503" s="44"/>
      <c r="SW503" s="44"/>
      <c r="SX503" s="44"/>
      <c r="SY503" s="44"/>
      <c r="SZ503" s="44"/>
      <c r="TA503" s="44"/>
      <c r="TB503" s="44"/>
      <c r="TC503" s="44"/>
      <c r="TD503" s="44"/>
      <c r="TE503" s="44"/>
      <c r="TF503" s="44"/>
      <c r="TG503" s="44"/>
      <c r="TH503" s="44"/>
      <c r="TI503" s="44"/>
      <c r="TJ503" s="44"/>
      <c r="TK503" s="44"/>
      <c r="TL503" s="44"/>
      <c r="TM503" s="44"/>
      <c r="TN503" s="44"/>
      <c r="TO503" s="44"/>
      <c r="TP503" s="44"/>
      <c r="TQ503" s="44"/>
      <c r="TR503" s="44"/>
      <c r="TS503" s="44"/>
      <c r="TT503" s="44"/>
      <c r="TU503" s="44"/>
      <c r="TV503" s="44"/>
      <c r="TW503" s="44"/>
      <c r="TX503" s="44"/>
      <c r="TY503" s="44"/>
      <c r="TZ503" s="44"/>
      <c r="UA503" s="44"/>
      <c r="UB503" s="44"/>
      <c r="UC503" s="44"/>
      <c r="UD503" s="44"/>
      <c r="UE503" s="44"/>
      <c r="UF503" s="44"/>
      <c r="UG503" s="44"/>
      <c r="UH503" s="44"/>
      <c r="UI503" s="44"/>
      <c r="UJ503" s="44"/>
      <c r="UK503" s="44"/>
      <c r="UL503" s="44"/>
      <c r="UM503" s="44"/>
      <c r="UN503" s="44"/>
      <c r="UO503" s="44"/>
      <c r="UP503" s="44"/>
      <c r="UQ503" s="44"/>
      <c r="UR503" s="44"/>
      <c r="US503" s="44"/>
      <c r="UT503" s="44"/>
      <c r="UU503" s="44"/>
      <c r="UV503" s="44"/>
      <c r="UW503" s="44"/>
      <c r="UX503" s="44"/>
      <c r="UY503" s="44"/>
      <c r="UZ503" s="44"/>
      <c r="VA503" s="44"/>
      <c r="VB503" s="44"/>
      <c r="VC503" s="44"/>
      <c r="VD503" s="44"/>
      <c r="VE503" s="44"/>
      <c r="VF503" s="44"/>
      <c r="VG503" s="44"/>
      <c r="VH503" s="44"/>
      <c r="VI503" s="44"/>
      <c r="VJ503" s="44"/>
      <c r="VK503" s="44"/>
      <c r="VL503" s="44"/>
      <c r="VM503" s="44"/>
      <c r="VN503" s="44"/>
      <c r="VO503" s="44"/>
      <c r="VP503" s="44"/>
      <c r="VQ503" s="44"/>
      <c r="VR503" s="44"/>
      <c r="VS503" s="44"/>
      <c r="VT503" s="44"/>
      <c r="VU503" s="44"/>
      <c r="VV503" s="44"/>
      <c r="VW503" s="44"/>
      <c r="VX503" s="44"/>
      <c r="VY503" s="44"/>
      <c r="VZ503" s="44"/>
      <c r="WA503" s="44"/>
      <c r="WB503" s="44"/>
      <c r="WC503" s="44"/>
      <c r="WD503" s="44"/>
      <c r="WE503" s="44"/>
      <c r="WF503" s="44"/>
      <c r="WG503" s="44"/>
      <c r="WH503" s="44"/>
      <c r="WI503" s="44"/>
      <c r="WJ503" s="44"/>
      <c r="WK503" s="44"/>
      <c r="WL503" s="44"/>
      <c r="WM503" s="44"/>
      <c r="WN503" s="44"/>
      <c r="WO503" s="44"/>
      <c r="WP503" s="44"/>
      <c r="WQ503" s="44"/>
      <c r="WR503" s="44"/>
      <c r="WS503" s="44"/>
      <c r="WT503" s="44"/>
      <c r="WU503" s="44"/>
      <c r="WV503" s="44"/>
      <c r="WW503" s="44"/>
      <c r="WX503" s="44"/>
      <c r="WY503" s="44"/>
      <c r="WZ503" s="44"/>
      <c r="XA503" s="44"/>
      <c r="XB503" s="44"/>
      <c r="XC503" s="44"/>
      <c r="XD503" s="44"/>
      <c r="XE503" s="44"/>
      <c r="XF503" s="44"/>
      <c r="XG503" s="44"/>
      <c r="XH503" s="44"/>
      <c r="XI503" s="44"/>
      <c r="XJ503" s="44"/>
      <c r="XK503" s="44"/>
      <c r="XL503" s="44"/>
      <c r="XM503" s="44"/>
      <c r="XN503" s="44"/>
      <c r="XO503" s="44"/>
      <c r="XP503" s="44"/>
      <c r="XQ503" s="44"/>
      <c r="XR503" s="44"/>
      <c r="XS503" s="44"/>
      <c r="XT503" s="44"/>
      <c r="XU503" s="44"/>
      <c r="XV503" s="44"/>
      <c r="XW503" s="44"/>
      <c r="XX503" s="44"/>
      <c r="XY503" s="44"/>
      <c r="XZ503" s="44"/>
      <c r="YA503" s="44"/>
      <c r="YB503" s="44"/>
      <c r="YC503" s="44"/>
      <c r="YD503" s="44"/>
      <c r="YE503" s="44"/>
      <c r="YF503" s="44"/>
      <c r="YG503" s="44"/>
      <c r="YH503" s="44"/>
      <c r="YI503" s="44"/>
      <c r="YJ503" s="44"/>
      <c r="YK503" s="44"/>
      <c r="YL503" s="44"/>
      <c r="YM503" s="44"/>
      <c r="YN503" s="44"/>
      <c r="YO503" s="44"/>
      <c r="YP503" s="44"/>
      <c r="YQ503" s="44"/>
      <c r="YR503" s="44"/>
      <c r="YS503" s="44"/>
      <c r="YT503" s="44"/>
      <c r="YU503" s="44"/>
      <c r="YV503" s="44"/>
      <c r="YW503" s="44"/>
      <c r="YX503" s="44"/>
      <c r="YY503" s="44"/>
      <c r="YZ503" s="44"/>
      <c r="ZA503" s="44"/>
      <c r="ZB503" s="44"/>
      <c r="ZC503" s="44"/>
      <c r="ZD503" s="44"/>
      <c r="ZE503" s="44"/>
      <c r="ZF503" s="44"/>
      <c r="ZG503" s="44"/>
      <c r="ZH503" s="44"/>
      <c r="ZI503" s="44"/>
      <c r="ZJ503" s="44"/>
      <c r="ZK503" s="44"/>
      <c r="ZL503" s="44"/>
      <c r="ZM503" s="44"/>
      <c r="ZN503" s="44"/>
      <c r="ZO503" s="44"/>
      <c r="ZP503" s="44"/>
      <c r="ZQ503" s="44"/>
      <c r="ZR503" s="44"/>
      <c r="ZS503" s="44"/>
      <c r="ZT503" s="44"/>
      <c r="ZU503" s="44"/>
      <c r="ZV503" s="44"/>
      <c r="ZW503" s="44"/>
      <c r="ZX503" s="44"/>
      <c r="ZY503" s="44"/>
      <c r="ZZ503" s="44"/>
      <c r="AAA503" s="44"/>
      <c r="AAB503" s="44"/>
      <c r="AAC503" s="44"/>
      <c r="AAD503" s="44"/>
      <c r="AAE503" s="44"/>
      <c r="AAF503" s="44"/>
      <c r="AAG503" s="44"/>
      <c r="AAH503" s="44"/>
      <c r="AAI503" s="44"/>
      <c r="AAJ503" s="44"/>
      <c r="AAK503" s="44"/>
      <c r="AAL503" s="44"/>
      <c r="AAM503" s="44"/>
      <c r="AAN503" s="44"/>
      <c r="AAO503" s="44"/>
      <c r="AAP503" s="44"/>
      <c r="AAQ503" s="44"/>
      <c r="AAR503" s="44"/>
      <c r="AAS503" s="44"/>
      <c r="AAT503" s="44"/>
      <c r="AAU503" s="44"/>
      <c r="AAV503" s="44"/>
      <c r="AAW503" s="44"/>
      <c r="AAX503" s="44"/>
      <c r="AAY503" s="44"/>
      <c r="AAZ503" s="44"/>
      <c r="ABA503" s="44"/>
      <c r="ABB503" s="44"/>
      <c r="ABC503" s="44"/>
      <c r="ABD503" s="44"/>
      <c r="ABE503" s="44"/>
      <c r="ABF503" s="44"/>
      <c r="ABG503" s="44"/>
      <c r="ABH503" s="44"/>
      <c r="ABI503" s="44"/>
      <c r="ABJ503" s="44"/>
      <c r="ABK503" s="44"/>
      <c r="ABL503" s="44"/>
      <c r="ABM503" s="44"/>
      <c r="ABN503" s="44"/>
      <c r="ABO503" s="44"/>
      <c r="ABP503" s="44"/>
      <c r="ABQ503" s="44"/>
      <c r="ABR503" s="44"/>
      <c r="ABS503" s="44"/>
      <c r="ABT503" s="44"/>
      <c r="ABU503" s="44"/>
      <c r="ABV503" s="44"/>
      <c r="ABW503" s="44"/>
      <c r="ABX503" s="44"/>
      <c r="ABY503" s="44"/>
      <c r="ABZ503" s="44"/>
      <c r="ACA503" s="44"/>
      <c r="ACB503" s="44"/>
      <c r="ACC503" s="44"/>
      <c r="ACD503" s="44"/>
      <c r="ACE503" s="44"/>
      <c r="ACF503" s="44"/>
      <c r="ACG503" s="44"/>
      <c r="ACH503" s="44"/>
      <c r="ACI503" s="44"/>
      <c r="ACJ503" s="44"/>
      <c r="ACK503" s="44"/>
      <c r="ACL503" s="44"/>
      <c r="ACM503" s="44"/>
      <c r="ACN503" s="44"/>
      <c r="ACO503" s="44"/>
      <c r="ACP503" s="44"/>
      <c r="ACQ503" s="44"/>
      <c r="ACR503" s="44"/>
      <c r="ACS503" s="44"/>
      <c r="ACT503" s="44"/>
      <c r="ACU503" s="44"/>
      <c r="ACV503" s="44"/>
      <c r="ACW503" s="44"/>
      <c r="ACX503" s="44"/>
      <c r="ACY503" s="44"/>
      <c r="ACZ503" s="44"/>
      <c r="ADA503" s="44"/>
      <c r="ADB503" s="44"/>
      <c r="ADC503" s="44"/>
      <c r="ADD503" s="44"/>
      <c r="ADE503" s="44"/>
      <c r="ADF503" s="44"/>
      <c r="ADG503" s="44"/>
      <c r="ADH503" s="44"/>
      <c r="ADI503" s="44"/>
      <c r="ADJ503" s="44"/>
      <c r="ADK503" s="44"/>
      <c r="ADL503" s="44"/>
      <c r="ADM503" s="44"/>
      <c r="ADN503" s="44"/>
      <c r="ADO503" s="44"/>
      <c r="ADP503" s="44"/>
      <c r="ADQ503" s="44"/>
      <c r="ADR503" s="44"/>
      <c r="ADS503" s="44"/>
      <c r="ADT503" s="44"/>
      <c r="ADU503" s="44"/>
      <c r="ADV503" s="44"/>
      <c r="ADW503" s="44"/>
      <c r="ADX503" s="44"/>
      <c r="ADY503" s="44"/>
      <c r="ADZ503" s="44"/>
      <c r="AEA503" s="44"/>
      <c r="AEB503" s="44"/>
      <c r="AEC503" s="44"/>
      <c r="AED503" s="44"/>
      <c r="AEE503" s="44"/>
      <c r="AEF503" s="44"/>
      <c r="AEG503" s="44"/>
      <c r="AEH503" s="44"/>
      <c r="AEI503" s="44"/>
      <c r="AEJ503" s="44"/>
      <c r="AEK503" s="44"/>
      <c r="AEL503" s="44"/>
      <c r="AEM503" s="44"/>
      <c r="AEN503" s="44"/>
      <c r="AEO503" s="44"/>
      <c r="AEP503" s="44"/>
      <c r="AEQ503" s="44"/>
      <c r="AER503" s="44"/>
      <c r="AES503" s="44"/>
      <c r="AET503" s="44"/>
      <c r="AEU503" s="44"/>
      <c r="AEV503" s="44"/>
      <c r="AEW503" s="44"/>
      <c r="AEX503" s="44"/>
      <c r="AEY503" s="44"/>
      <c r="AEZ503" s="44"/>
      <c r="AFA503" s="44"/>
      <c r="AFB503" s="44"/>
      <c r="AFC503" s="44"/>
      <c r="AFD503" s="44"/>
      <c r="AFE503" s="44"/>
      <c r="AFF503" s="44"/>
      <c r="AFG503" s="44"/>
      <c r="AFH503" s="44"/>
      <c r="AFI503" s="44"/>
      <c r="AFJ503" s="44"/>
      <c r="AFK503" s="44"/>
      <c r="AFL503" s="44"/>
      <c r="AFM503" s="44"/>
      <c r="AFN503" s="44"/>
      <c r="AFO503" s="44"/>
      <c r="AFP503" s="44"/>
      <c r="AFQ503" s="44"/>
      <c r="AFR503" s="44"/>
      <c r="AFS503" s="44"/>
      <c r="AFT503" s="44"/>
      <c r="AFU503" s="44"/>
      <c r="AFV503" s="44"/>
      <c r="AFW503" s="44"/>
      <c r="AFX503" s="44"/>
      <c r="AFY503" s="44"/>
      <c r="AFZ503" s="44"/>
      <c r="AGA503" s="44"/>
      <c r="AGB503" s="44"/>
      <c r="AGC503" s="44"/>
      <c r="AGD503" s="44"/>
      <c r="AGE503" s="44"/>
      <c r="AGF503" s="44"/>
      <c r="AGG503" s="44"/>
      <c r="AGH503" s="44"/>
      <c r="AGI503" s="44"/>
      <c r="AGJ503" s="44"/>
      <c r="AGK503" s="44"/>
      <c r="AGL503" s="44"/>
      <c r="AGM503" s="44"/>
      <c r="AGN503" s="44"/>
      <c r="AGO503" s="44"/>
      <c r="AGP503" s="44"/>
      <c r="AGQ503" s="44"/>
      <c r="AGR503" s="44"/>
      <c r="AGS503" s="44"/>
      <c r="AGT503" s="44"/>
      <c r="AGU503" s="44"/>
      <c r="AGV503" s="44"/>
      <c r="AGW503" s="44"/>
      <c r="AGX503" s="44"/>
      <c r="AGY503" s="44"/>
      <c r="AGZ503" s="44"/>
      <c r="AHA503" s="44"/>
      <c r="AHB503" s="44"/>
      <c r="AHC503" s="44"/>
      <c r="AHD503" s="44"/>
      <c r="AHE503" s="44"/>
      <c r="AHF503" s="44"/>
      <c r="AHG503" s="44"/>
      <c r="AHH503" s="44"/>
      <c r="AHI503" s="44"/>
      <c r="AHJ503" s="44"/>
      <c r="AHK503" s="44"/>
      <c r="AHL503" s="44"/>
      <c r="AHM503" s="44"/>
      <c r="AHN503" s="44"/>
      <c r="AHO503" s="44"/>
      <c r="AHP503" s="44"/>
      <c r="AHQ503" s="44"/>
      <c r="AHR503" s="44"/>
      <c r="AHS503" s="44"/>
      <c r="AHT503" s="44"/>
      <c r="AHU503" s="44"/>
      <c r="AHV503" s="44"/>
      <c r="AHW503" s="44"/>
      <c r="AHX503" s="44"/>
      <c r="AHY503" s="44"/>
      <c r="AHZ503" s="44"/>
      <c r="AIA503" s="44"/>
      <c r="AIB503" s="44"/>
      <c r="AIC503" s="44"/>
      <c r="AID503" s="44"/>
      <c r="AIE503" s="44"/>
      <c r="AIF503" s="44"/>
      <c r="AIG503" s="44"/>
      <c r="AIH503" s="44"/>
      <c r="AII503" s="44"/>
      <c r="AIJ503" s="44"/>
      <c r="AIK503" s="44"/>
      <c r="AIL503" s="44"/>
      <c r="AIM503" s="44"/>
      <c r="AIN503" s="44"/>
      <c r="AIO503" s="44"/>
      <c r="AIP503" s="44"/>
      <c r="AIQ503" s="44"/>
      <c r="AIR503" s="44"/>
      <c r="AIS503" s="44"/>
      <c r="AIT503" s="44"/>
      <c r="AIU503" s="44"/>
      <c r="AIV503" s="44"/>
      <c r="AIW503" s="44"/>
      <c r="AIX503" s="44"/>
      <c r="AIY503" s="44"/>
      <c r="AIZ503" s="44"/>
      <c r="AJA503" s="44"/>
      <c r="AJB503" s="44"/>
      <c r="AJC503" s="44"/>
      <c r="AJD503" s="44"/>
      <c r="AJE503" s="44"/>
      <c r="AJF503" s="44"/>
      <c r="AJG503" s="44"/>
      <c r="AJH503" s="44"/>
      <c r="AJI503" s="44"/>
      <c r="AJJ503" s="44"/>
      <c r="AJK503" s="44"/>
      <c r="AJL503" s="44"/>
      <c r="AJM503" s="44"/>
      <c r="AJN503" s="44"/>
      <c r="AJO503" s="44"/>
      <c r="AJP503" s="44"/>
      <c r="AJQ503" s="44"/>
      <c r="AJR503" s="44"/>
      <c r="AJS503" s="44"/>
      <c r="AJT503" s="44"/>
      <c r="AJU503" s="44"/>
      <c r="AJV503" s="44"/>
      <c r="AJW503" s="44"/>
      <c r="AJX503" s="44"/>
      <c r="AJY503" s="44"/>
      <c r="AJZ503" s="44"/>
      <c r="AKA503" s="44"/>
      <c r="AKB503" s="44"/>
      <c r="AKC503" s="44"/>
      <c r="AKD503" s="44"/>
      <c r="AKE503" s="44"/>
      <c r="AKF503" s="44"/>
      <c r="AKG503" s="44"/>
      <c r="AKH503" s="44"/>
      <c r="AKI503" s="44"/>
      <c r="AKJ503" s="44"/>
      <c r="AKK503" s="44"/>
      <c r="AKL503" s="44"/>
      <c r="AKM503" s="44"/>
      <c r="AKN503" s="44"/>
      <c r="AKO503" s="44"/>
      <c r="AKP503" s="44"/>
      <c r="AKQ503" s="44"/>
      <c r="AKR503" s="44"/>
      <c r="AKS503" s="44"/>
      <c r="AKT503" s="44"/>
      <c r="AKU503" s="44"/>
      <c r="AKV503" s="44"/>
      <c r="AKW503" s="44"/>
      <c r="AKX503" s="44"/>
      <c r="AKY503" s="44"/>
      <c r="AKZ503" s="44"/>
      <c r="ALA503" s="44"/>
      <c r="ALB503" s="44"/>
      <c r="ALC503" s="44"/>
      <c r="ALD503" s="44"/>
      <c r="ALE503" s="44"/>
      <c r="ALF503" s="44"/>
      <c r="ALG503" s="44"/>
      <c r="ALH503" s="44"/>
      <c r="ALI503" s="44"/>
      <c r="ALJ503" s="44"/>
      <c r="ALK503" s="44"/>
      <c r="ALL503" s="44"/>
      <c r="ALM503" s="44"/>
      <c r="ALN503" s="44"/>
      <c r="ALO503" s="44"/>
      <c r="ALP503" s="44"/>
      <c r="ALQ503" s="44"/>
      <c r="ALR503" s="44"/>
      <c r="ALS503" s="44"/>
      <c r="ALT503" s="44"/>
      <c r="ALU503" s="44"/>
      <c r="ALV503" s="44"/>
      <c r="ALW503" s="44"/>
      <c r="ALX503" s="44"/>
      <c r="ALY503" s="44"/>
      <c r="ALZ503" s="44"/>
      <c r="AMA503" s="44"/>
      <c r="AMB503" s="44"/>
      <c r="AMC503" s="44"/>
      <c r="AMD503" s="44"/>
      <c r="AME503" s="44"/>
      <c r="AMF503" s="44"/>
      <c r="AMG503" s="44"/>
      <c r="AMH503" s="44"/>
      <c r="AMI503" s="44"/>
      <c r="AMJ503" s="44"/>
      <c r="AMK503" s="44"/>
      <c r="AML503" s="44"/>
      <c r="AMM503" s="44"/>
      <c r="AMN503" s="44"/>
      <c r="AMO503" s="44"/>
      <c r="AMP503" s="44"/>
      <c r="AMQ503" s="44"/>
      <c r="AMR503" s="44"/>
      <c r="AMS503" s="44"/>
      <c r="AMT503" s="44"/>
      <c r="AMU503" s="44"/>
      <c r="AMV503" s="44"/>
      <c r="AMW503" s="44"/>
      <c r="AMX503" s="44"/>
      <c r="AMY503" s="44"/>
      <c r="AMZ503" s="44"/>
      <c r="ANA503" s="44"/>
      <c r="ANB503" s="44"/>
      <c r="ANC503" s="44"/>
      <c r="AND503" s="44"/>
      <c r="ANE503" s="44"/>
      <c r="ANF503" s="44"/>
      <c r="ANG503" s="44"/>
      <c r="ANH503" s="44"/>
      <c r="ANI503" s="44"/>
      <c r="ANJ503" s="44"/>
      <c r="ANK503" s="44"/>
      <c r="ANL503" s="44"/>
      <c r="ANM503" s="44"/>
      <c r="ANN503" s="44"/>
      <c r="ANO503" s="44"/>
      <c r="ANP503" s="44"/>
      <c r="ANQ503" s="44"/>
      <c r="ANR503" s="44"/>
      <c r="ANS503" s="44"/>
      <c r="ANT503" s="44"/>
      <c r="ANU503" s="44"/>
      <c r="ANV503" s="44"/>
      <c r="ANW503" s="44"/>
      <c r="ANX503" s="44"/>
      <c r="ANY503" s="44"/>
      <c r="ANZ503" s="44"/>
      <c r="AOA503" s="44"/>
      <c r="AOB503" s="44"/>
      <c r="AOC503" s="44"/>
      <c r="AOD503" s="44"/>
      <c r="AOE503" s="44"/>
      <c r="AOF503" s="44"/>
      <c r="AOG503" s="44"/>
      <c r="AOH503" s="44"/>
      <c r="AOI503" s="44"/>
      <c r="AOJ503" s="44"/>
      <c r="AOK503" s="44"/>
      <c r="AOL503" s="44"/>
      <c r="AOM503" s="44"/>
      <c r="AON503" s="44"/>
      <c r="AOO503" s="44"/>
      <c r="AOP503" s="44"/>
      <c r="AOQ503" s="44"/>
      <c r="AOR503" s="44"/>
      <c r="AOS503" s="44"/>
      <c r="AOT503" s="44"/>
      <c r="AOU503" s="44"/>
      <c r="AOV503" s="44"/>
      <c r="AOW503" s="44"/>
      <c r="AOX503" s="44"/>
      <c r="AOY503" s="44"/>
      <c r="AOZ503" s="44"/>
      <c r="APA503" s="44"/>
      <c r="APB503" s="44"/>
      <c r="APC503" s="44"/>
      <c r="APD503" s="44"/>
      <c r="APE503" s="44"/>
      <c r="APF503" s="44"/>
      <c r="APG503" s="44"/>
      <c r="APH503" s="44"/>
      <c r="API503" s="44"/>
      <c r="APJ503" s="44"/>
      <c r="APK503" s="44"/>
      <c r="APL503" s="44"/>
      <c r="APM503" s="44"/>
      <c r="APN503" s="44"/>
      <c r="APO503" s="44"/>
      <c r="APP503" s="44"/>
      <c r="APQ503" s="44"/>
      <c r="APR503" s="44"/>
      <c r="APS503" s="44"/>
      <c r="APT503" s="44"/>
      <c r="APU503" s="44"/>
      <c r="APV503" s="44"/>
      <c r="APW503" s="44"/>
      <c r="APX503" s="44"/>
      <c r="APY503" s="44"/>
      <c r="APZ503" s="44"/>
      <c r="AQA503" s="44"/>
      <c r="AQB503" s="44"/>
      <c r="AQC503" s="44"/>
      <c r="AQD503" s="44"/>
      <c r="AQE503" s="44"/>
      <c r="AQF503" s="44"/>
      <c r="AQG503" s="44"/>
      <c r="AQH503" s="44"/>
      <c r="AQI503" s="44"/>
      <c r="AQJ503" s="44"/>
      <c r="AQK503" s="44"/>
      <c r="AQL503" s="44"/>
      <c r="AQM503" s="44"/>
      <c r="AQN503" s="44"/>
      <c r="AQO503" s="44"/>
      <c r="AQP503" s="44"/>
      <c r="AQQ503" s="44"/>
      <c r="AQR503" s="44"/>
      <c r="AQS503" s="44"/>
      <c r="AQT503" s="44"/>
      <c r="AQU503" s="44"/>
      <c r="AQV503" s="44"/>
      <c r="AQW503" s="44"/>
      <c r="AQX503" s="44"/>
      <c r="AQY503" s="44"/>
      <c r="AQZ503" s="44"/>
      <c r="ARA503" s="44"/>
      <c r="ARB503" s="44"/>
      <c r="ARC503" s="44"/>
      <c r="ARD503" s="44"/>
      <c r="ARE503" s="44"/>
      <c r="ARF503" s="44"/>
      <c r="ARG503" s="44"/>
      <c r="ARH503" s="44"/>
      <c r="ARI503" s="44"/>
      <c r="ARJ503" s="44"/>
      <c r="ARK503" s="44"/>
      <c r="ARL503" s="44"/>
      <c r="ARM503" s="44"/>
      <c r="ARN503" s="44"/>
      <c r="ARO503" s="44"/>
      <c r="ARP503" s="44"/>
      <c r="ARQ503" s="44"/>
      <c r="ARR503" s="44"/>
      <c r="ARS503" s="44"/>
      <c r="ART503" s="44"/>
      <c r="ARU503" s="44"/>
      <c r="ARV503" s="44"/>
      <c r="ARW503" s="44"/>
      <c r="ARX503" s="44"/>
      <c r="ARY503" s="44"/>
      <c r="ARZ503" s="44"/>
      <c r="ASA503" s="44"/>
      <c r="ASB503" s="44"/>
      <c r="ASC503" s="44"/>
      <c r="ASD503" s="44"/>
      <c r="ASE503" s="44"/>
      <c r="ASF503" s="44"/>
      <c r="ASG503" s="44"/>
      <c r="ASH503" s="44"/>
      <c r="ASI503" s="44"/>
      <c r="ASJ503" s="44"/>
      <c r="ASK503" s="44"/>
      <c r="ASL503" s="44"/>
      <c r="ASM503" s="44"/>
      <c r="ASN503" s="44"/>
      <c r="ASO503" s="44"/>
      <c r="ASP503" s="44"/>
      <c r="ASQ503" s="44"/>
      <c r="ASR503" s="44"/>
      <c r="ASS503" s="44"/>
      <c r="AST503" s="44"/>
      <c r="ASU503" s="44"/>
      <c r="ASV503" s="44"/>
      <c r="ASW503" s="44"/>
      <c r="ASX503" s="44"/>
      <c r="ASY503" s="44"/>
      <c r="ASZ503" s="44"/>
      <c r="ATA503" s="44"/>
      <c r="ATB503" s="44"/>
      <c r="ATC503" s="44"/>
      <c r="ATD503" s="44"/>
      <c r="ATE503" s="44"/>
      <c r="ATF503" s="44"/>
      <c r="ATG503" s="44"/>
      <c r="ATH503" s="44"/>
      <c r="ATI503" s="44"/>
      <c r="ATJ503" s="44"/>
      <c r="ATK503" s="44"/>
      <c r="ATL503" s="44"/>
      <c r="ATM503" s="44"/>
      <c r="ATN503" s="44"/>
      <c r="ATO503" s="44"/>
      <c r="ATP503" s="44"/>
      <c r="ATQ503" s="44"/>
      <c r="ATR503" s="44"/>
      <c r="ATS503" s="44"/>
      <c r="ATT503" s="44"/>
      <c r="ATU503" s="44"/>
      <c r="ATV503" s="44"/>
      <c r="ATW503" s="44"/>
      <c r="ATX503" s="44"/>
      <c r="ATY503" s="44"/>
      <c r="ATZ503" s="44"/>
      <c r="AUA503" s="44"/>
      <c r="AUB503" s="44"/>
      <c r="AUC503" s="44"/>
      <c r="AUD503" s="44"/>
      <c r="AUE503" s="44"/>
      <c r="AUF503" s="44"/>
      <c r="AUG503" s="44"/>
      <c r="AUH503" s="44"/>
      <c r="AUI503" s="44"/>
      <c r="AUJ503" s="44"/>
      <c r="AUK503" s="44"/>
      <c r="AUL503" s="44"/>
      <c r="AUM503" s="44"/>
      <c r="AUN503" s="44"/>
      <c r="AUO503" s="44"/>
      <c r="AUP503" s="44"/>
      <c r="AUQ503" s="44"/>
      <c r="AUR503" s="44"/>
      <c r="AUS503" s="44"/>
      <c r="AUT503" s="44"/>
      <c r="AUU503" s="44"/>
      <c r="AUV503" s="44"/>
      <c r="AUW503" s="44"/>
      <c r="AUX503" s="44"/>
      <c r="AUY503" s="44"/>
      <c r="AUZ503" s="44"/>
      <c r="AVA503" s="44"/>
      <c r="AVB503" s="44"/>
      <c r="AVC503" s="44"/>
      <c r="AVD503" s="44"/>
      <c r="AVE503" s="44"/>
      <c r="AVF503" s="44"/>
      <c r="AVG503" s="44"/>
      <c r="AVH503" s="44"/>
      <c r="AVI503" s="44"/>
      <c r="AVJ503" s="44"/>
      <c r="AVK503" s="44"/>
      <c r="AVL503" s="44"/>
      <c r="AVM503" s="44"/>
      <c r="AVN503" s="44"/>
      <c r="AVO503" s="44"/>
      <c r="AVP503" s="44"/>
      <c r="AVQ503" s="44"/>
      <c r="AVR503" s="44"/>
      <c r="AVS503" s="44"/>
      <c r="AVT503" s="44"/>
      <c r="AVU503" s="44"/>
      <c r="AVV503" s="44"/>
      <c r="AVW503" s="44"/>
      <c r="AVX503" s="44"/>
      <c r="AVY503" s="44"/>
      <c r="AVZ503" s="44"/>
      <c r="AWA503" s="44"/>
      <c r="AWB503" s="44"/>
      <c r="AWC503" s="44"/>
      <c r="AWD503" s="44"/>
      <c r="AWE503" s="44"/>
      <c r="AWF503" s="44"/>
      <c r="AWG503" s="44"/>
      <c r="AWH503" s="44"/>
      <c r="AWI503" s="44"/>
      <c r="AWJ503" s="44"/>
      <c r="AWK503" s="44"/>
      <c r="AWL503" s="44"/>
      <c r="AWM503" s="44"/>
      <c r="AWN503" s="44"/>
      <c r="AWO503" s="44"/>
      <c r="AWP503" s="44"/>
      <c r="AWQ503" s="44"/>
      <c r="AWR503" s="44"/>
      <c r="AWS503" s="44"/>
      <c r="AWT503" s="44"/>
      <c r="AWU503" s="44"/>
      <c r="AWV503" s="44"/>
      <c r="AWW503" s="44"/>
      <c r="AWX503" s="44"/>
      <c r="AWY503" s="44"/>
      <c r="AWZ503" s="44"/>
      <c r="AXA503" s="44"/>
      <c r="AXB503" s="44"/>
      <c r="AXC503" s="44"/>
      <c r="AXD503" s="44"/>
      <c r="AXE503" s="44"/>
      <c r="AXF503" s="44"/>
      <c r="AXG503" s="44"/>
      <c r="AXH503" s="44"/>
      <c r="AXI503" s="44"/>
      <c r="AXJ503" s="44"/>
      <c r="AXK503" s="44"/>
      <c r="AXL503" s="44"/>
      <c r="AXM503" s="44"/>
      <c r="AXN503" s="44"/>
      <c r="AXO503" s="44"/>
      <c r="AXP503" s="44"/>
      <c r="AXQ503" s="44"/>
      <c r="AXR503" s="44"/>
      <c r="AXS503" s="44"/>
      <c r="AXT503" s="44"/>
      <c r="AXU503" s="44"/>
      <c r="AXV503" s="44"/>
      <c r="AXW503" s="44"/>
      <c r="AXX503" s="44"/>
      <c r="AXY503" s="44"/>
      <c r="AXZ503" s="44"/>
      <c r="AYA503" s="44"/>
      <c r="AYB503" s="44"/>
      <c r="AYC503" s="44"/>
      <c r="AYD503" s="44"/>
      <c r="AYE503" s="44"/>
      <c r="AYF503" s="44"/>
      <c r="AYG503" s="44"/>
      <c r="AYH503" s="44"/>
      <c r="AYI503" s="44"/>
      <c r="AYJ503" s="44"/>
      <c r="AYK503" s="44"/>
      <c r="AYL503" s="44"/>
      <c r="AYM503" s="44"/>
      <c r="AYN503" s="44"/>
      <c r="AYO503" s="44"/>
      <c r="AYP503" s="44"/>
      <c r="AYQ503" s="44"/>
      <c r="AYR503" s="44"/>
      <c r="AYS503" s="44"/>
      <c r="AYT503" s="44"/>
      <c r="AYU503" s="44"/>
      <c r="AYV503" s="44"/>
      <c r="AYW503" s="44"/>
      <c r="AYX503" s="44"/>
      <c r="AYY503" s="44"/>
      <c r="AYZ503" s="44"/>
      <c r="AZA503" s="44"/>
      <c r="AZB503" s="44"/>
      <c r="AZC503" s="44"/>
      <c r="AZD503" s="44"/>
      <c r="AZE503" s="44"/>
      <c r="AZF503" s="44"/>
      <c r="AZG503" s="44"/>
      <c r="AZH503" s="44"/>
      <c r="AZI503" s="44"/>
      <c r="AZJ503" s="44"/>
      <c r="AZK503" s="44"/>
      <c r="AZL503" s="44"/>
      <c r="AZM503" s="44"/>
      <c r="AZN503" s="44"/>
      <c r="AZO503" s="44"/>
      <c r="AZP503" s="44"/>
      <c r="AZQ503" s="44"/>
      <c r="AZR503" s="44"/>
      <c r="AZS503" s="44"/>
      <c r="AZT503" s="44"/>
      <c r="AZU503" s="44"/>
      <c r="AZV503" s="44"/>
      <c r="AZW503" s="44"/>
      <c r="AZX503" s="44"/>
      <c r="AZY503" s="44"/>
      <c r="AZZ503" s="44"/>
      <c r="BAA503" s="44"/>
      <c r="BAB503" s="44"/>
      <c r="BAC503" s="44"/>
      <c r="BAD503" s="44"/>
      <c r="BAE503" s="44"/>
      <c r="BAF503" s="44"/>
      <c r="BAG503" s="44"/>
      <c r="BAH503" s="44"/>
      <c r="BAI503" s="44"/>
      <c r="BAJ503" s="44"/>
      <c r="BAK503" s="44"/>
      <c r="BAL503" s="44"/>
      <c r="BAM503" s="44"/>
      <c r="BAN503" s="44"/>
      <c r="BAO503" s="44"/>
      <c r="BAP503" s="44"/>
      <c r="BAQ503" s="44"/>
      <c r="BAR503" s="44"/>
      <c r="BAS503" s="44"/>
      <c r="BAT503" s="44"/>
      <c r="BAU503" s="44"/>
      <c r="BAV503" s="44"/>
      <c r="BAW503" s="44"/>
      <c r="BAX503" s="44"/>
      <c r="BAY503" s="44"/>
      <c r="BAZ503" s="44"/>
      <c r="BBA503" s="44"/>
      <c r="BBB503" s="44"/>
      <c r="BBC503" s="44"/>
      <c r="BBD503" s="44"/>
      <c r="BBE503" s="44"/>
      <c r="BBF503" s="44"/>
      <c r="BBG503" s="44"/>
      <c r="BBH503" s="44"/>
      <c r="BBI503" s="44"/>
      <c r="BBJ503" s="44"/>
      <c r="BBK503" s="44"/>
      <c r="BBL503" s="44"/>
      <c r="BBM503" s="44"/>
      <c r="BBN503" s="44"/>
      <c r="BBO503" s="44"/>
      <c r="BBP503" s="44"/>
      <c r="BBQ503" s="44"/>
      <c r="BBR503" s="44"/>
      <c r="BBS503" s="44"/>
      <c r="BBT503" s="44"/>
      <c r="BBU503" s="44"/>
      <c r="BBV503" s="44"/>
      <c r="BBW503" s="44"/>
      <c r="BBX503" s="44"/>
      <c r="BBY503" s="44"/>
      <c r="BBZ503" s="44"/>
      <c r="BCA503" s="44"/>
      <c r="BCB503" s="44"/>
      <c r="BCC503" s="44"/>
      <c r="BCD503" s="44"/>
      <c r="BCE503" s="44"/>
      <c r="BCF503" s="44"/>
      <c r="BCG503" s="44"/>
      <c r="BCH503" s="44"/>
      <c r="BCI503" s="44"/>
      <c r="BCJ503" s="44"/>
      <c r="BCK503" s="44"/>
      <c r="BCL503" s="44"/>
      <c r="BCM503" s="44"/>
      <c r="BCN503" s="44"/>
      <c r="BCO503" s="44"/>
      <c r="BCP503" s="44"/>
      <c r="BCQ503" s="44"/>
      <c r="BCR503" s="44"/>
      <c r="BCS503" s="44"/>
      <c r="BCT503" s="44"/>
      <c r="BCU503" s="44"/>
      <c r="BCV503" s="44"/>
      <c r="BCW503" s="44"/>
      <c r="BCX503" s="44"/>
      <c r="BCY503" s="44"/>
      <c r="BCZ503" s="44"/>
      <c r="BDA503" s="44"/>
      <c r="BDB503" s="44"/>
      <c r="BDC503" s="44"/>
      <c r="BDD503" s="44"/>
      <c r="BDE503" s="44"/>
      <c r="BDF503" s="44"/>
      <c r="BDG503" s="44"/>
      <c r="BDH503" s="44"/>
      <c r="BDI503" s="44"/>
      <c r="BDJ503" s="44"/>
      <c r="BDK503" s="44"/>
      <c r="BDL503" s="44"/>
      <c r="BDM503" s="44"/>
      <c r="BDN503" s="44"/>
      <c r="BDO503" s="44"/>
      <c r="BDP503" s="44"/>
      <c r="BDQ503" s="44"/>
      <c r="BDR503" s="44"/>
      <c r="BDS503" s="44"/>
      <c r="BDT503" s="44"/>
      <c r="BDU503" s="44"/>
      <c r="BDV503" s="44"/>
      <c r="BDW503" s="44"/>
      <c r="BDX503" s="44"/>
      <c r="BDY503" s="44"/>
      <c r="BDZ503" s="44"/>
      <c r="BEA503" s="44"/>
      <c r="BEB503" s="44"/>
      <c r="BEC503" s="44"/>
      <c r="BED503" s="44"/>
      <c r="BEE503" s="44"/>
      <c r="BEF503" s="44"/>
      <c r="BEG503" s="44"/>
      <c r="BEH503" s="44"/>
      <c r="BEI503" s="44"/>
      <c r="BEJ503" s="44"/>
      <c r="BEK503" s="44"/>
      <c r="BEL503" s="44"/>
      <c r="BEM503" s="44"/>
      <c r="BEN503" s="44"/>
      <c r="BEO503" s="44"/>
      <c r="BEP503" s="44"/>
      <c r="BEQ503" s="44"/>
      <c r="BER503" s="44"/>
      <c r="BES503" s="44"/>
      <c r="BET503" s="44"/>
      <c r="BEU503" s="44"/>
      <c r="BEV503" s="44"/>
      <c r="BEW503" s="44"/>
      <c r="BEX503" s="44"/>
      <c r="BEY503" s="44"/>
      <c r="BEZ503" s="44"/>
      <c r="BFA503" s="44"/>
      <c r="BFB503" s="44"/>
      <c r="BFC503" s="44"/>
      <c r="BFD503" s="44"/>
      <c r="BFE503" s="44"/>
      <c r="BFF503" s="44"/>
      <c r="BFG503" s="44"/>
      <c r="BFH503" s="44"/>
      <c r="BFI503" s="44"/>
      <c r="BFJ503" s="44"/>
      <c r="BFK503" s="44"/>
      <c r="BFL503" s="44"/>
      <c r="BFM503" s="44"/>
      <c r="BFN503" s="44"/>
      <c r="BFO503" s="44"/>
      <c r="BFP503" s="44"/>
      <c r="BFQ503" s="44"/>
      <c r="BFR503" s="44"/>
      <c r="BFS503" s="44"/>
      <c r="BFT503" s="44"/>
      <c r="BFU503" s="44"/>
      <c r="BFV503" s="44"/>
      <c r="BFW503" s="44"/>
      <c r="BFX503" s="44"/>
      <c r="BFY503" s="44"/>
      <c r="BFZ503" s="44"/>
      <c r="BGA503" s="44"/>
      <c r="BGB503" s="44"/>
      <c r="BGC503" s="44"/>
      <c r="BGD503" s="44"/>
      <c r="BGE503" s="44"/>
      <c r="BGF503" s="44"/>
      <c r="BGG503" s="44"/>
      <c r="BGH503" s="44"/>
      <c r="BGI503" s="44"/>
      <c r="BGJ503" s="44"/>
      <c r="BGK503" s="44"/>
      <c r="BGL503" s="44"/>
      <c r="BGM503" s="44"/>
      <c r="BGN503" s="44"/>
      <c r="BGO503" s="44"/>
      <c r="BGP503" s="44"/>
      <c r="BGQ503" s="44"/>
      <c r="BGR503" s="44"/>
      <c r="BGS503" s="44"/>
      <c r="BGT503" s="44"/>
      <c r="BGU503" s="44"/>
      <c r="BGV503" s="44"/>
      <c r="BGW503" s="44"/>
      <c r="BGX503" s="44"/>
      <c r="BGY503" s="44"/>
      <c r="BGZ503" s="44"/>
      <c r="BHA503" s="44"/>
      <c r="BHB503" s="44"/>
      <c r="BHC503" s="44"/>
      <c r="BHD503" s="44"/>
      <c r="BHE503" s="44"/>
      <c r="BHF503" s="44"/>
      <c r="BHG503" s="44"/>
      <c r="BHH503" s="44"/>
      <c r="BHI503" s="44"/>
      <c r="BHJ503" s="44"/>
      <c r="BHK503" s="44"/>
      <c r="BHL503" s="44"/>
      <c r="BHM503" s="44"/>
      <c r="BHN503" s="44"/>
      <c r="BHO503" s="44"/>
      <c r="BHP503" s="44"/>
      <c r="BHQ503" s="44"/>
      <c r="BHR503" s="44"/>
      <c r="BHS503" s="44"/>
      <c r="BHT503" s="44"/>
      <c r="BHU503" s="44"/>
      <c r="BHV503" s="44"/>
      <c r="BHW503" s="44"/>
      <c r="BHX503" s="44"/>
      <c r="BHY503" s="44"/>
      <c r="BHZ503" s="44"/>
      <c r="BIA503" s="44"/>
      <c r="BIB503" s="44"/>
      <c r="BIC503" s="44"/>
      <c r="BID503" s="44"/>
      <c r="BIE503" s="44"/>
      <c r="BIF503" s="44"/>
      <c r="BIG503" s="44"/>
      <c r="BIH503" s="44"/>
      <c r="BII503" s="44"/>
      <c r="BIJ503" s="44"/>
      <c r="BIK503" s="44"/>
      <c r="BIL503" s="44"/>
      <c r="BIM503" s="44"/>
      <c r="BIN503" s="44"/>
      <c r="BIO503" s="44"/>
      <c r="BIP503" s="44"/>
      <c r="BIQ503" s="44"/>
      <c r="BIR503" s="44"/>
      <c r="BIS503" s="44"/>
      <c r="BIT503" s="44"/>
      <c r="BIU503" s="44"/>
      <c r="BIV503" s="44"/>
      <c r="BIW503" s="44"/>
      <c r="BIX503" s="44"/>
      <c r="BIY503" s="44"/>
      <c r="BIZ503" s="44"/>
      <c r="BJA503" s="44"/>
      <c r="BJB503" s="44"/>
      <c r="BJC503" s="44"/>
      <c r="BJD503" s="44"/>
      <c r="BJE503" s="44"/>
      <c r="BJF503" s="44"/>
      <c r="BJG503" s="44"/>
      <c r="BJH503" s="44"/>
      <c r="BJI503" s="44"/>
      <c r="BJJ503" s="44"/>
      <c r="BJK503" s="44"/>
      <c r="BJL503" s="44"/>
      <c r="BJM503" s="44"/>
      <c r="BJN503" s="44"/>
      <c r="BJO503" s="44"/>
      <c r="BJP503" s="44"/>
      <c r="BJQ503" s="44"/>
      <c r="BJR503" s="44"/>
      <c r="BJS503" s="44"/>
      <c r="BJT503" s="44"/>
      <c r="BJU503" s="44"/>
      <c r="BJV503" s="44"/>
      <c r="BJW503" s="44"/>
      <c r="BJX503" s="44"/>
      <c r="BJY503" s="44"/>
      <c r="BJZ503" s="44"/>
      <c r="BKA503" s="44"/>
      <c r="BKB503" s="44"/>
      <c r="BKC503" s="44"/>
      <c r="BKD503" s="44"/>
      <c r="BKE503" s="44"/>
      <c r="BKF503" s="44"/>
      <c r="BKG503" s="44"/>
      <c r="BKH503" s="44"/>
      <c r="BKI503" s="44"/>
      <c r="BKJ503" s="44"/>
      <c r="BKK503" s="44"/>
      <c r="BKL503" s="44"/>
      <c r="BKM503" s="44"/>
      <c r="BKN503" s="44"/>
      <c r="BKO503" s="44"/>
      <c r="BKP503" s="44"/>
      <c r="BKQ503" s="44"/>
      <c r="BKR503" s="44"/>
      <c r="BKS503" s="44"/>
      <c r="BKT503" s="44"/>
      <c r="BKU503" s="44"/>
      <c r="BKV503" s="44"/>
      <c r="BKW503" s="44"/>
      <c r="BKX503" s="44"/>
      <c r="BKY503" s="44"/>
      <c r="BKZ503" s="44"/>
      <c r="BLA503" s="44"/>
      <c r="BLB503" s="44"/>
      <c r="BLC503" s="44"/>
      <c r="BLD503" s="44"/>
      <c r="BLE503" s="44"/>
      <c r="BLF503" s="44"/>
      <c r="BLG503" s="44"/>
      <c r="BLH503" s="44"/>
      <c r="BLI503" s="44"/>
      <c r="BLJ503" s="44"/>
      <c r="BLK503" s="44"/>
      <c r="BLL503" s="44"/>
      <c r="BLM503" s="44"/>
      <c r="BLN503" s="44"/>
      <c r="BLO503" s="44"/>
      <c r="BLP503" s="44"/>
      <c r="BLQ503" s="44"/>
      <c r="BLR503" s="44"/>
      <c r="BLS503" s="44"/>
      <c r="BLT503" s="44"/>
      <c r="BLU503" s="44"/>
      <c r="BLV503" s="44"/>
      <c r="BLW503" s="44"/>
      <c r="BLX503" s="44"/>
      <c r="BLY503" s="44"/>
      <c r="BLZ503" s="44"/>
      <c r="BMA503" s="44"/>
      <c r="BMB503" s="44"/>
      <c r="BMC503" s="44"/>
      <c r="BMD503" s="44"/>
      <c r="BME503" s="44"/>
      <c r="BMF503" s="44"/>
      <c r="BMG503" s="44"/>
      <c r="BMH503" s="44"/>
      <c r="BMI503" s="44"/>
      <c r="BMJ503" s="44"/>
      <c r="BMK503" s="44"/>
      <c r="BML503" s="44"/>
      <c r="BMM503" s="44"/>
      <c r="BMN503" s="44"/>
      <c r="BMO503" s="44"/>
      <c r="BMP503" s="44"/>
      <c r="BMQ503" s="44"/>
      <c r="BMR503" s="44"/>
      <c r="BMS503" s="44"/>
      <c r="BMT503" s="44"/>
      <c r="BMU503" s="44"/>
      <c r="BMV503" s="44"/>
      <c r="BMW503" s="44"/>
      <c r="BMX503" s="44"/>
      <c r="BMY503" s="44"/>
      <c r="BMZ503" s="44"/>
      <c r="BNA503" s="44"/>
      <c r="BNB503" s="44"/>
      <c r="BNC503" s="44"/>
      <c r="BND503" s="44"/>
      <c r="BNE503" s="44"/>
      <c r="BNF503" s="44"/>
      <c r="BNG503" s="44"/>
      <c r="BNH503" s="44"/>
      <c r="BNI503" s="44"/>
      <c r="BNJ503" s="44"/>
      <c r="BNK503" s="44"/>
      <c r="BNL503" s="44"/>
      <c r="BNM503" s="44"/>
      <c r="BNN503" s="44"/>
      <c r="BNO503" s="44"/>
      <c r="BNP503" s="44"/>
      <c r="BNQ503" s="44"/>
      <c r="BNR503" s="44"/>
      <c r="BNS503" s="44"/>
      <c r="BNT503" s="44"/>
      <c r="BNU503" s="44"/>
      <c r="BNV503" s="44"/>
      <c r="BNW503" s="44"/>
      <c r="BNX503" s="44"/>
      <c r="BNY503" s="44"/>
      <c r="BNZ503" s="44"/>
      <c r="BOA503" s="44"/>
      <c r="BOB503" s="44"/>
      <c r="BOC503" s="44"/>
      <c r="BOD503" s="44"/>
      <c r="BOE503" s="44"/>
      <c r="BOF503" s="44"/>
      <c r="BOG503" s="44"/>
      <c r="BOH503" s="44"/>
      <c r="BOI503" s="44"/>
      <c r="BOJ503" s="44"/>
      <c r="BOK503" s="44"/>
      <c r="BOL503" s="44"/>
      <c r="BOM503" s="44"/>
      <c r="BON503" s="44"/>
      <c r="BOO503" s="44"/>
      <c r="BOP503" s="44"/>
      <c r="BOQ503" s="44"/>
      <c r="BOR503" s="44"/>
      <c r="BOS503" s="44"/>
      <c r="BOT503" s="44"/>
      <c r="BOU503" s="44"/>
      <c r="BOV503" s="44"/>
      <c r="BOW503" s="44"/>
      <c r="BOX503" s="44"/>
      <c r="BOY503" s="44"/>
      <c r="BOZ503" s="44"/>
      <c r="BPA503" s="44"/>
      <c r="BPB503" s="44"/>
      <c r="BPC503" s="44"/>
      <c r="BPD503" s="44"/>
      <c r="BPE503" s="44"/>
      <c r="BPF503" s="44"/>
      <c r="BPG503" s="44"/>
      <c r="BPH503" s="44"/>
      <c r="BPI503" s="44"/>
      <c r="BPJ503" s="44"/>
      <c r="BPK503" s="44"/>
      <c r="BPL503" s="44"/>
      <c r="BPM503" s="44"/>
      <c r="BPN503" s="44"/>
      <c r="BPO503" s="44"/>
      <c r="BPP503" s="44"/>
      <c r="BPQ503" s="44"/>
      <c r="BPR503" s="44"/>
      <c r="BPS503" s="44"/>
      <c r="BPT503" s="44"/>
      <c r="BPU503" s="44"/>
      <c r="BPV503" s="44"/>
      <c r="BPW503" s="44"/>
      <c r="BPX503" s="44"/>
      <c r="BPY503" s="44"/>
      <c r="BPZ503" s="44"/>
      <c r="BQA503" s="44"/>
      <c r="BQB503" s="44"/>
      <c r="BQC503" s="44"/>
      <c r="BQD503" s="44"/>
      <c r="BQE503" s="44"/>
      <c r="BQF503" s="44"/>
      <c r="BQG503" s="44"/>
      <c r="BQH503" s="44"/>
      <c r="BQI503" s="44"/>
      <c r="BQJ503" s="44"/>
      <c r="BQK503" s="44"/>
      <c r="BQL503" s="44"/>
      <c r="BQM503" s="44"/>
      <c r="BQN503" s="44"/>
      <c r="BQO503" s="44"/>
      <c r="BQP503" s="44"/>
      <c r="BQQ503" s="44"/>
      <c r="BQR503" s="44"/>
      <c r="BQS503" s="44"/>
      <c r="BQT503" s="44"/>
      <c r="BQU503" s="44"/>
      <c r="BQV503" s="44"/>
      <c r="BQW503" s="44"/>
      <c r="BQX503" s="44"/>
      <c r="BQY503" s="44"/>
      <c r="BQZ503" s="44"/>
      <c r="BRA503" s="44"/>
      <c r="BRB503" s="44"/>
      <c r="BRC503" s="44"/>
      <c r="BRD503" s="44"/>
      <c r="BRE503" s="44"/>
      <c r="BRF503" s="44"/>
      <c r="BRG503" s="44"/>
      <c r="BRH503" s="44"/>
      <c r="BRI503" s="44"/>
      <c r="BRJ503" s="44"/>
      <c r="BRK503" s="44"/>
      <c r="BRL503" s="44"/>
      <c r="BRM503" s="44"/>
      <c r="BRN503" s="44"/>
      <c r="BRO503" s="44"/>
      <c r="BRP503" s="44"/>
      <c r="BRQ503" s="44"/>
      <c r="BRR503" s="44"/>
      <c r="BRS503" s="44"/>
      <c r="BRT503" s="44"/>
      <c r="BRU503" s="44"/>
      <c r="BRV503" s="44"/>
      <c r="BRW503" s="44"/>
      <c r="BRX503" s="44"/>
      <c r="BRY503" s="44"/>
      <c r="BRZ503" s="44"/>
    </row>
    <row r="504" spans="1:1846" s="45" customFormat="1" x14ac:dyDescent="0.3">
      <c r="A504" s="812"/>
      <c r="B504" s="812"/>
      <c r="C504" s="793"/>
      <c r="D504" s="793"/>
      <c r="E504" s="542" t="s">
        <v>694</v>
      </c>
      <c r="F504" s="829"/>
      <c r="G504" s="804"/>
      <c r="H504" s="817"/>
      <c r="I504" s="816"/>
      <c r="J504" s="816"/>
      <c r="K504" s="816"/>
      <c r="L504" s="768"/>
      <c r="M504" s="833"/>
      <c r="N504" s="887"/>
      <c r="O504" s="887"/>
      <c r="P504" s="887"/>
      <c r="Q504" s="839"/>
      <c r="R504" s="837"/>
      <c r="S504" s="816"/>
      <c r="T504" s="816"/>
      <c r="U504" s="816"/>
      <c r="V504" s="828"/>
      <c r="W504" s="930"/>
      <c r="X504" s="793"/>
      <c r="Y504" s="793"/>
      <c r="Z504" s="944"/>
      <c r="AA504" s="897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  <c r="CT504" s="44"/>
      <c r="CU504" s="44"/>
      <c r="CV504" s="44"/>
      <c r="CW504" s="44"/>
      <c r="CX504" s="44"/>
      <c r="CY504" s="44"/>
      <c r="CZ504" s="44"/>
      <c r="DA504" s="44"/>
      <c r="DB504" s="44"/>
      <c r="DC504" s="44"/>
      <c r="DD504" s="44"/>
      <c r="DE504" s="44"/>
      <c r="DF504" s="44"/>
      <c r="DG504" s="44"/>
      <c r="DH504" s="44"/>
      <c r="DI504" s="44"/>
      <c r="DJ504" s="44"/>
      <c r="DK504" s="44"/>
      <c r="DL504" s="44"/>
      <c r="DM504" s="44"/>
      <c r="DN504" s="44"/>
      <c r="DO504" s="44"/>
      <c r="DP504" s="44"/>
      <c r="DQ504" s="44"/>
      <c r="DR504" s="44"/>
      <c r="DS504" s="44"/>
      <c r="DT504" s="44"/>
      <c r="DU504" s="44"/>
      <c r="DV504" s="44"/>
      <c r="DW504" s="44"/>
      <c r="DX504" s="44"/>
      <c r="DY504" s="44"/>
      <c r="DZ504" s="44"/>
      <c r="EA504" s="44"/>
      <c r="EB504" s="44"/>
      <c r="EC504" s="44"/>
      <c r="ED504" s="44"/>
      <c r="EE504" s="44"/>
      <c r="EF504" s="44"/>
      <c r="EG504" s="44"/>
      <c r="EH504" s="44"/>
      <c r="EI504" s="44"/>
      <c r="EJ504" s="44"/>
      <c r="EK504" s="44"/>
      <c r="EL504" s="44"/>
      <c r="EM504" s="44"/>
      <c r="EN504" s="44"/>
      <c r="EO504" s="44"/>
      <c r="EP504" s="44"/>
      <c r="EQ504" s="44"/>
      <c r="ER504" s="44"/>
      <c r="ES504" s="44"/>
      <c r="ET504" s="44"/>
      <c r="EU504" s="44"/>
      <c r="EV504" s="44"/>
      <c r="EW504" s="44"/>
      <c r="EX504" s="44"/>
      <c r="EY504" s="44"/>
      <c r="EZ504" s="44"/>
      <c r="FA504" s="44"/>
      <c r="FB504" s="44"/>
      <c r="FC504" s="44"/>
      <c r="FD504" s="44"/>
      <c r="FE504" s="44"/>
      <c r="FF504" s="44"/>
      <c r="FG504" s="44"/>
      <c r="FH504" s="44"/>
      <c r="FI504" s="44"/>
      <c r="FJ504" s="44"/>
      <c r="FK504" s="44"/>
      <c r="FL504" s="44"/>
      <c r="FM504" s="44"/>
      <c r="FN504" s="44"/>
      <c r="FO504" s="44"/>
      <c r="FP504" s="44"/>
      <c r="FQ504" s="44"/>
      <c r="FR504" s="44"/>
      <c r="FS504" s="44"/>
      <c r="FT504" s="44"/>
      <c r="FU504" s="44"/>
      <c r="FV504" s="44"/>
      <c r="FW504" s="44"/>
      <c r="FX504" s="44"/>
      <c r="FY504" s="44"/>
      <c r="FZ504" s="44"/>
      <c r="GA504" s="44"/>
      <c r="GB504" s="44"/>
      <c r="GC504" s="44"/>
      <c r="GD504" s="44"/>
      <c r="GE504" s="44"/>
      <c r="GF504" s="44"/>
      <c r="GG504" s="44"/>
      <c r="GH504" s="44"/>
      <c r="GI504" s="44"/>
      <c r="GJ504" s="44"/>
      <c r="GK504" s="44"/>
      <c r="GL504" s="44"/>
      <c r="GM504" s="44"/>
      <c r="GN504" s="44"/>
      <c r="GO504" s="44"/>
      <c r="GP504" s="44"/>
      <c r="GQ504" s="44"/>
      <c r="GR504" s="44"/>
      <c r="GS504" s="44"/>
      <c r="GT504" s="44"/>
      <c r="GU504" s="44"/>
      <c r="GV504" s="44"/>
      <c r="GW504" s="44"/>
      <c r="GX504" s="44"/>
      <c r="GY504" s="44"/>
      <c r="GZ504" s="44"/>
      <c r="HA504" s="44"/>
      <c r="HB504" s="44"/>
      <c r="HC504" s="44"/>
      <c r="HD504" s="44"/>
      <c r="HE504" s="44"/>
      <c r="HF504" s="44"/>
      <c r="HG504" s="44"/>
      <c r="HH504" s="44"/>
      <c r="HI504" s="44"/>
      <c r="HJ504" s="44"/>
      <c r="HK504" s="44"/>
      <c r="HL504" s="44"/>
      <c r="HM504" s="44"/>
      <c r="HN504" s="44"/>
      <c r="HO504" s="44"/>
      <c r="HP504" s="44"/>
      <c r="HQ504" s="44"/>
      <c r="HR504" s="44"/>
      <c r="HS504" s="44"/>
      <c r="HT504" s="44"/>
      <c r="HU504" s="44"/>
      <c r="HV504" s="44"/>
      <c r="HW504" s="44"/>
      <c r="HX504" s="44"/>
      <c r="HY504" s="44"/>
      <c r="HZ504" s="44"/>
      <c r="IA504" s="44"/>
      <c r="IB504" s="44"/>
      <c r="IC504" s="44"/>
      <c r="ID504" s="44"/>
      <c r="IE504" s="44"/>
      <c r="IF504" s="44"/>
      <c r="IG504" s="44"/>
      <c r="IH504" s="44"/>
      <c r="II504" s="44"/>
      <c r="IJ504" s="44"/>
      <c r="IK504" s="44"/>
      <c r="IL504" s="44"/>
      <c r="IM504" s="44"/>
      <c r="IN504" s="44"/>
      <c r="IO504" s="44"/>
      <c r="IP504" s="44"/>
      <c r="IQ504" s="44"/>
      <c r="IR504" s="44"/>
      <c r="IS504" s="44"/>
      <c r="IT504" s="44"/>
      <c r="IU504" s="44"/>
      <c r="IV504" s="44"/>
      <c r="IW504" s="44"/>
      <c r="IX504" s="44"/>
      <c r="IY504" s="44"/>
      <c r="IZ504" s="44"/>
      <c r="JA504" s="44"/>
      <c r="JB504" s="44"/>
      <c r="JC504" s="44"/>
      <c r="JD504" s="44"/>
      <c r="JE504" s="44"/>
      <c r="JF504" s="44"/>
      <c r="JG504" s="44"/>
      <c r="JH504" s="44"/>
      <c r="JI504" s="44"/>
      <c r="JJ504" s="44"/>
      <c r="JK504" s="44"/>
      <c r="JL504" s="44"/>
      <c r="JM504" s="44"/>
      <c r="JN504" s="44"/>
      <c r="JO504" s="44"/>
      <c r="JP504" s="44"/>
      <c r="JQ504" s="44"/>
      <c r="JR504" s="44"/>
      <c r="JS504" s="44"/>
      <c r="JT504" s="44"/>
      <c r="JU504" s="44"/>
      <c r="JV504" s="44"/>
      <c r="JW504" s="44"/>
      <c r="JX504" s="44"/>
      <c r="JY504" s="44"/>
      <c r="JZ504" s="44"/>
      <c r="KA504" s="44"/>
      <c r="KB504" s="44"/>
      <c r="KC504" s="44"/>
      <c r="KD504" s="44"/>
      <c r="KE504" s="44"/>
      <c r="KF504" s="44"/>
      <c r="KG504" s="44"/>
      <c r="KH504" s="44"/>
      <c r="KI504" s="44"/>
      <c r="KJ504" s="44"/>
      <c r="KK504" s="44"/>
      <c r="KL504" s="44"/>
      <c r="KM504" s="44"/>
      <c r="KN504" s="44"/>
      <c r="KO504" s="44"/>
      <c r="KP504" s="44"/>
      <c r="KQ504" s="44"/>
      <c r="KR504" s="44"/>
      <c r="KS504" s="44"/>
      <c r="KT504" s="44"/>
      <c r="KU504" s="44"/>
      <c r="KV504" s="44"/>
      <c r="KW504" s="44"/>
      <c r="KX504" s="44"/>
      <c r="KY504" s="44"/>
      <c r="KZ504" s="44"/>
      <c r="LA504" s="44"/>
      <c r="LB504" s="44"/>
      <c r="LC504" s="44"/>
      <c r="LD504" s="44"/>
      <c r="LE504" s="44"/>
      <c r="LF504" s="44"/>
      <c r="LG504" s="44"/>
      <c r="LH504" s="44"/>
      <c r="LI504" s="44"/>
      <c r="LJ504" s="44"/>
      <c r="LK504" s="44"/>
      <c r="LL504" s="44"/>
      <c r="LM504" s="44"/>
      <c r="LN504" s="44"/>
      <c r="LO504" s="44"/>
      <c r="LP504" s="44"/>
      <c r="LQ504" s="44"/>
      <c r="LR504" s="44"/>
      <c r="LS504" s="44"/>
      <c r="LT504" s="44"/>
      <c r="LU504" s="44"/>
      <c r="LV504" s="44"/>
      <c r="LW504" s="44"/>
      <c r="LX504" s="44"/>
      <c r="LY504" s="44"/>
      <c r="LZ504" s="44"/>
      <c r="MA504" s="44"/>
      <c r="MB504" s="44"/>
      <c r="MC504" s="44"/>
      <c r="MD504" s="44"/>
      <c r="ME504" s="44"/>
      <c r="MF504" s="44"/>
      <c r="MG504" s="44"/>
      <c r="MH504" s="44"/>
      <c r="MI504" s="44"/>
      <c r="MJ504" s="44"/>
      <c r="MK504" s="44"/>
      <c r="ML504" s="44"/>
      <c r="MM504" s="44"/>
      <c r="MN504" s="44"/>
      <c r="MO504" s="44"/>
      <c r="MP504" s="44"/>
      <c r="MQ504" s="44"/>
      <c r="MR504" s="44"/>
      <c r="MS504" s="44"/>
      <c r="MT504" s="44"/>
      <c r="MU504" s="44"/>
      <c r="MV504" s="44"/>
      <c r="MW504" s="44"/>
      <c r="MX504" s="44"/>
      <c r="MY504" s="44"/>
      <c r="MZ504" s="44"/>
      <c r="NA504" s="44"/>
      <c r="NB504" s="44"/>
      <c r="NC504" s="44"/>
      <c r="ND504" s="44"/>
      <c r="NE504" s="44"/>
      <c r="NF504" s="44"/>
      <c r="NG504" s="44"/>
      <c r="NH504" s="44"/>
      <c r="NI504" s="44"/>
      <c r="NJ504" s="44"/>
      <c r="NK504" s="44"/>
      <c r="NL504" s="44"/>
      <c r="NM504" s="44"/>
      <c r="NN504" s="44"/>
      <c r="NO504" s="44"/>
      <c r="NP504" s="44"/>
      <c r="NQ504" s="44"/>
      <c r="NR504" s="44"/>
      <c r="NS504" s="44"/>
      <c r="NT504" s="44"/>
      <c r="NU504" s="44"/>
      <c r="NV504" s="44"/>
      <c r="NW504" s="44"/>
      <c r="NX504" s="44"/>
      <c r="NY504" s="44"/>
      <c r="NZ504" s="44"/>
      <c r="OA504" s="44"/>
      <c r="OB504" s="44"/>
      <c r="OC504" s="44"/>
      <c r="OD504" s="44"/>
      <c r="OE504" s="44"/>
      <c r="OF504" s="44"/>
      <c r="OG504" s="44"/>
      <c r="OH504" s="44"/>
      <c r="OI504" s="44"/>
      <c r="OJ504" s="44"/>
      <c r="OK504" s="44"/>
      <c r="OL504" s="44"/>
      <c r="OM504" s="44"/>
      <c r="ON504" s="44"/>
      <c r="OO504" s="44"/>
      <c r="OP504" s="44"/>
      <c r="OQ504" s="44"/>
      <c r="OR504" s="44"/>
      <c r="OS504" s="44"/>
      <c r="OT504" s="44"/>
      <c r="OU504" s="44"/>
      <c r="OV504" s="44"/>
      <c r="OW504" s="44"/>
      <c r="OX504" s="44"/>
      <c r="OY504" s="44"/>
      <c r="OZ504" s="44"/>
      <c r="PA504" s="44"/>
      <c r="PB504" s="44"/>
      <c r="PC504" s="44"/>
      <c r="PD504" s="44"/>
      <c r="PE504" s="44"/>
      <c r="PF504" s="44"/>
      <c r="PG504" s="44"/>
      <c r="PH504" s="44"/>
      <c r="PI504" s="44"/>
      <c r="PJ504" s="44"/>
      <c r="PK504" s="44"/>
      <c r="PL504" s="44"/>
      <c r="PM504" s="44"/>
      <c r="PN504" s="44"/>
      <c r="PO504" s="44"/>
      <c r="PP504" s="44"/>
      <c r="PQ504" s="44"/>
      <c r="PR504" s="44"/>
      <c r="PS504" s="44"/>
      <c r="PT504" s="44"/>
      <c r="PU504" s="44"/>
      <c r="PV504" s="44"/>
      <c r="PW504" s="44"/>
      <c r="PX504" s="44"/>
      <c r="PY504" s="44"/>
      <c r="PZ504" s="44"/>
      <c r="QA504" s="44"/>
      <c r="QB504" s="44"/>
      <c r="QC504" s="44"/>
      <c r="QD504" s="44"/>
      <c r="QE504" s="44"/>
      <c r="QF504" s="44"/>
      <c r="QG504" s="44"/>
      <c r="QH504" s="44"/>
      <c r="QI504" s="44"/>
      <c r="QJ504" s="44"/>
      <c r="QK504" s="44"/>
      <c r="QL504" s="44"/>
      <c r="QM504" s="44"/>
      <c r="QN504" s="44"/>
      <c r="QO504" s="44"/>
      <c r="QP504" s="44"/>
      <c r="QQ504" s="44"/>
      <c r="QR504" s="44"/>
      <c r="QS504" s="44"/>
      <c r="QT504" s="44"/>
      <c r="QU504" s="44"/>
      <c r="QV504" s="44"/>
      <c r="QW504" s="44"/>
      <c r="QX504" s="44"/>
      <c r="QY504" s="44"/>
      <c r="QZ504" s="44"/>
      <c r="RA504" s="44"/>
      <c r="RB504" s="44"/>
      <c r="RC504" s="44"/>
      <c r="RD504" s="44"/>
      <c r="RE504" s="44"/>
      <c r="RF504" s="44"/>
      <c r="RG504" s="44"/>
      <c r="RH504" s="44"/>
      <c r="RI504" s="44"/>
      <c r="RJ504" s="44"/>
      <c r="RK504" s="44"/>
      <c r="RL504" s="44"/>
      <c r="RM504" s="44"/>
      <c r="RN504" s="44"/>
      <c r="RO504" s="44"/>
      <c r="RP504" s="44"/>
      <c r="RQ504" s="44"/>
      <c r="RR504" s="44"/>
      <c r="RS504" s="44"/>
      <c r="RT504" s="44"/>
      <c r="RU504" s="44"/>
      <c r="RV504" s="44"/>
      <c r="RW504" s="44"/>
      <c r="RX504" s="44"/>
      <c r="RY504" s="44"/>
      <c r="RZ504" s="44"/>
      <c r="SA504" s="44"/>
      <c r="SB504" s="44"/>
      <c r="SC504" s="44"/>
      <c r="SD504" s="44"/>
      <c r="SE504" s="44"/>
      <c r="SF504" s="44"/>
      <c r="SG504" s="44"/>
      <c r="SH504" s="44"/>
      <c r="SI504" s="44"/>
      <c r="SJ504" s="44"/>
      <c r="SK504" s="44"/>
      <c r="SL504" s="44"/>
      <c r="SM504" s="44"/>
      <c r="SN504" s="44"/>
      <c r="SO504" s="44"/>
      <c r="SP504" s="44"/>
      <c r="SQ504" s="44"/>
      <c r="SR504" s="44"/>
      <c r="SS504" s="44"/>
      <c r="ST504" s="44"/>
      <c r="SU504" s="44"/>
      <c r="SV504" s="44"/>
      <c r="SW504" s="44"/>
      <c r="SX504" s="44"/>
      <c r="SY504" s="44"/>
      <c r="SZ504" s="44"/>
      <c r="TA504" s="44"/>
      <c r="TB504" s="44"/>
      <c r="TC504" s="44"/>
      <c r="TD504" s="44"/>
      <c r="TE504" s="44"/>
      <c r="TF504" s="44"/>
      <c r="TG504" s="44"/>
      <c r="TH504" s="44"/>
      <c r="TI504" s="44"/>
      <c r="TJ504" s="44"/>
      <c r="TK504" s="44"/>
      <c r="TL504" s="44"/>
      <c r="TM504" s="44"/>
      <c r="TN504" s="44"/>
      <c r="TO504" s="44"/>
      <c r="TP504" s="44"/>
      <c r="TQ504" s="44"/>
      <c r="TR504" s="44"/>
      <c r="TS504" s="44"/>
      <c r="TT504" s="44"/>
      <c r="TU504" s="44"/>
      <c r="TV504" s="44"/>
      <c r="TW504" s="44"/>
      <c r="TX504" s="44"/>
      <c r="TY504" s="44"/>
      <c r="TZ504" s="44"/>
      <c r="UA504" s="44"/>
      <c r="UB504" s="44"/>
      <c r="UC504" s="44"/>
      <c r="UD504" s="44"/>
      <c r="UE504" s="44"/>
      <c r="UF504" s="44"/>
      <c r="UG504" s="44"/>
      <c r="UH504" s="44"/>
      <c r="UI504" s="44"/>
      <c r="UJ504" s="44"/>
      <c r="UK504" s="44"/>
      <c r="UL504" s="44"/>
      <c r="UM504" s="44"/>
      <c r="UN504" s="44"/>
      <c r="UO504" s="44"/>
      <c r="UP504" s="44"/>
      <c r="UQ504" s="44"/>
      <c r="UR504" s="44"/>
      <c r="US504" s="44"/>
      <c r="UT504" s="44"/>
      <c r="UU504" s="44"/>
      <c r="UV504" s="44"/>
      <c r="UW504" s="44"/>
      <c r="UX504" s="44"/>
      <c r="UY504" s="44"/>
      <c r="UZ504" s="44"/>
      <c r="VA504" s="44"/>
      <c r="VB504" s="44"/>
      <c r="VC504" s="44"/>
      <c r="VD504" s="44"/>
      <c r="VE504" s="44"/>
      <c r="VF504" s="44"/>
      <c r="VG504" s="44"/>
      <c r="VH504" s="44"/>
      <c r="VI504" s="44"/>
      <c r="VJ504" s="44"/>
      <c r="VK504" s="44"/>
      <c r="VL504" s="44"/>
      <c r="VM504" s="44"/>
      <c r="VN504" s="44"/>
      <c r="VO504" s="44"/>
      <c r="VP504" s="44"/>
      <c r="VQ504" s="44"/>
      <c r="VR504" s="44"/>
      <c r="VS504" s="44"/>
      <c r="VT504" s="44"/>
      <c r="VU504" s="44"/>
      <c r="VV504" s="44"/>
      <c r="VW504" s="44"/>
      <c r="VX504" s="44"/>
      <c r="VY504" s="44"/>
      <c r="VZ504" s="44"/>
      <c r="WA504" s="44"/>
      <c r="WB504" s="44"/>
      <c r="WC504" s="44"/>
      <c r="WD504" s="44"/>
      <c r="WE504" s="44"/>
      <c r="WF504" s="44"/>
      <c r="WG504" s="44"/>
      <c r="WH504" s="44"/>
      <c r="WI504" s="44"/>
      <c r="WJ504" s="44"/>
      <c r="WK504" s="44"/>
      <c r="WL504" s="44"/>
      <c r="WM504" s="44"/>
      <c r="WN504" s="44"/>
      <c r="WO504" s="44"/>
      <c r="WP504" s="44"/>
      <c r="WQ504" s="44"/>
      <c r="WR504" s="44"/>
      <c r="WS504" s="44"/>
      <c r="WT504" s="44"/>
      <c r="WU504" s="44"/>
      <c r="WV504" s="44"/>
      <c r="WW504" s="44"/>
      <c r="WX504" s="44"/>
      <c r="WY504" s="44"/>
      <c r="WZ504" s="44"/>
      <c r="XA504" s="44"/>
      <c r="XB504" s="44"/>
      <c r="XC504" s="44"/>
      <c r="XD504" s="44"/>
      <c r="XE504" s="44"/>
      <c r="XF504" s="44"/>
      <c r="XG504" s="44"/>
      <c r="XH504" s="44"/>
      <c r="XI504" s="44"/>
      <c r="XJ504" s="44"/>
      <c r="XK504" s="44"/>
      <c r="XL504" s="44"/>
      <c r="XM504" s="44"/>
      <c r="XN504" s="44"/>
      <c r="XO504" s="44"/>
      <c r="XP504" s="44"/>
      <c r="XQ504" s="44"/>
      <c r="XR504" s="44"/>
      <c r="XS504" s="44"/>
      <c r="XT504" s="44"/>
      <c r="XU504" s="44"/>
      <c r="XV504" s="44"/>
      <c r="XW504" s="44"/>
      <c r="XX504" s="44"/>
      <c r="XY504" s="44"/>
      <c r="XZ504" s="44"/>
      <c r="YA504" s="44"/>
      <c r="YB504" s="44"/>
      <c r="YC504" s="44"/>
      <c r="YD504" s="44"/>
      <c r="YE504" s="44"/>
      <c r="YF504" s="44"/>
      <c r="YG504" s="44"/>
      <c r="YH504" s="44"/>
      <c r="YI504" s="44"/>
      <c r="YJ504" s="44"/>
      <c r="YK504" s="44"/>
      <c r="YL504" s="44"/>
      <c r="YM504" s="44"/>
      <c r="YN504" s="44"/>
      <c r="YO504" s="44"/>
      <c r="YP504" s="44"/>
      <c r="YQ504" s="44"/>
      <c r="YR504" s="44"/>
      <c r="YS504" s="44"/>
      <c r="YT504" s="44"/>
      <c r="YU504" s="44"/>
      <c r="YV504" s="44"/>
      <c r="YW504" s="44"/>
      <c r="YX504" s="44"/>
      <c r="YY504" s="44"/>
      <c r="YZ504" s="44"/>
      <c r="ZA504" s="44"/>
      <c r="ZB504" s="44"/>
      <c r="ZC504" s="44"/>
      <c r="ZD504" s="44"/>
      <c r="ZE504" s="44"/>
      <c r="ZF504" s="44"/>
      <c r="ZG504" s="44"/>
      <c r="ZH504" s="44"/>
      <c r="ZI504" s="44"/>
      <c r="ZJ504" s="44"/>
      <c r="ZK504" s="44"/>
      <c r="ZL504" s="44"/>
      <c r="ZM504" s="44"/>
      <c r="ZN504" s="44"/>
      <c r="ZO504" s="44"/>
      <c r="ZP504" s="44"/>
      <c r="ZQ504" s="44"/>
      <c r="ZR504" s="44"/>
      <c r="ZS504" s="44"/>
      <c r="ZT504" s="44"/>
      <c r="ZU504" s="44"/>
      <c r="ZV504" s="44"/>
      <c r="ZW504" s="44"/>
      <c r="ZX504" s="44"/>
      <c r="ZY504" s="44"/>
      <c r="ZZ504" s="44"/>
      <c r="AAA504" s="44"/>
      <c r="AAB504" s="44"/>
      <c r="AAC504" s="44"/>
      <c r="AAD504" s="44"/>
      <c r="AAE504" s="44"/>
      <c r="AAF504" s="44"/>
      <c r="AAG504" s="44"/>
      <c r="AAH504" s="44"/>
      <c r="AAI504" s="44"/>
      <c r="AAJ504" s="44"/>
      <c r="AAK504" s="44"/>
      <c r="AAL504" s="44"/>
      <c r="AAM504" s="44"/>
      <c r="AAN504" s="44"/>
      <c r="AAO504" s="44"/>
      <c r="AAP504" s="44"/>
      <c r="AAQ504" s="44"/>
      <c r="AAR504" s="44"/>
      <c r="AAS504" s="44"/>
      <c r="AAT504" s="44"/>
      <c r="AAU504" s="44"/>
      <c r="AAV504" s="44"/>
      <c r="AAW504" s="44"/>
      <c r="AAX504" s="44"/>
      <c r="AAY504" s="44"/>
      <c r="AAZ504" s="44"/>
      <c r="ABA504" s="44"/>
      <c r="ABB504" s="44"/>
      <c r="ABC504" s="44"/>
      <c r="ABD504" s="44"/>
      <c r="ABE504" s="44"/>
      <c r="ABF504" s="44"/>
      <c r="ABG504" s="44"/>
      <c r="ABH504" s="44"/>
      <c r="ABI504" s="44"/>
      <c r="ABJ504" s="44"/>
      <c r="ABK504" s="44"/>
      <c r="ABL504" s="44"/>
      <c r="ABM504" s="44"/>
      <c r="ABN504" s="44"/>
      <c r="ABO504" s="44"/>
      <c r="ABP504" s="44"/>
      <c r="ABQ504" s="44"/>
      <c r="ABR504" s="44"/>
      <c r="ABS504" s="44"/>
      <c r="ABT504" s="44"/>
      <c r="ABU504" s="44"/>
      <c r="ABV504" s="44"/>
      <c r="ABW504" s="44"/>
      <c r="ABX504" s="44"/>
      <c r="ABY504" s="44"/>
      <c r="ABZ504" s="44"/>
      <c r="ACA504" s="44"/>
      <c r="ACB504" s="44"/>
      <c r="ACC504" s="44"/>
      <c r="ACD504" s="44"/>
      <c r="ACE504" s="44"/>
      <c r="ACF504" s="44"/>
      <c r="ACG504" s="44"/>
      <c r="ACH504" s="44"/>
      <c r="ACI504" s="44"/>
      <c r="ACJ504" s="44"/>
      <c r="ACK504" s="44"/>
      <c r="ACL504" s="44"/>
      <c r="ACM504" s="44"/>
      <c r="ACN504" s="44"/>
      <c r="ACO504" s="44"/>
      <c r="ACP504" s="44"/>
      <c r="ACQ504" s="44"/>
      <c r="ACR504" s="44"/>
      <c r="ACS504" s="44"/>
      <c r="ACT504" s="44"/>
      <c r="ACU504" s="44"/>
      <c r="ACV504" s="44"/>
      <c r="ACW504" s="44"/>
      <c r="ACX504" s="44"/>
      <c r="ACY504" s="44"/>
      <c r="ACZ504" s="44"/>
      <c r="ADA504" s="44"/>
      <c r="ADB504" s="44"/>
      <c r="ADC504" s="44"/>
      <c r="ADD504" s="44"/>
      <c r="ADE504" s="44"/>
      <c r="ADF504" s="44"/>
      <c r="ADG504" s="44"/>
      <c r="ADH504" s="44"/>
      <c r="ADI504" s="44"/>
      <c r="ADJ504" s="44"/>
      <c r="ADK504" s="44"/>
      <c r="ADL504" s="44"/>
      <c r="ADM504" s="44"/>
      <c r="ADN504" s="44"/>
      <c r="ADO504" s="44"/>
      <c r="ADP504" s="44"/>
      <c r="ADQ504" s="44"/>
      <c r="ADR504" s="44"/>
      <c r="ADS504" s="44"/>
      <c r="ADT504" s="44"/>
      <c r="ADU504" s="44"/>
      <c r="ADV504" s="44"/>
      <c r="ADW504" s="44"/>
      <c r="ADX504" s="44"/>
      <c r="ADY504" s="44"/>
      <c r="ADZ504" s="44"/>
      <c r="AEA504" s="44"/>
      <c r="AEB504" s="44"/>
      <c r="AEC504" s="44"/>
      <c r="AED504" s="44"/>
      <c r="AEE504" s="44"/>
      <c r="AEF504" s="44"/>
      <c r="AEG504" s="44"/>
      <c r="AEH504" s="44"/>
      <c r="AEI504" s="44"/>
      <c r="AEJ504" s="44"/>
      <c r="AEK504" s="44"/>
      <c r="AEL504" s="44"/>
      <c r="AEM504" s="44"/>
      <c r="AEN504" s="44"/>
      <c r="AEO504" s="44"/>
      <c r="AEP504" s="44"/>
      <c r="AEQ504" s="44"/>
      <c r="AER504" s="44"/>
      <c r="AES504" s="44"/>
      <c r="AET504" s="44"/>
      <c r="AEU504" s="44"/>
      <c r="AEV504" s="44"/>
      <c r="AEW504" s="44"/>
      <c r="AEX504" s="44"/>
      <c r="AEY504" s="44"/>
      <c r="AEZ504" s="44"/>
      <c r="AFA504" s="44"/>
      <c r="AFB504" s="44"/>
      <c r="AFC504" s="44"/>
      <c r="AFD504" s="44"/>
      <c r="AFE504" s="44"/>
      <c r="AFF504" s="44"/>
      <c r="AFG504" s="44"/>
      <c r="AFH504" s="44"/>
      <c r="AFI504" s="44"/>
      <c r="AFJ504" s="44"/>
      <c r="AFK504" s="44"/>
      <c r="AFL504" s="44"/>
      <c r="AFM504" s="44"/>
      <c r="AFN504" s="44"/>
      <c r="AFO504" s="44"/>
      <c r="AFP504" s="44"/>
      <c r="AFQ504" s="44"/>
      <c r="AFR504" s="44"/>
      <c r="AFS504" s="44"/>
      <c r="AFT504" s="44"/>
      <c r="AFU504" s="44"/>
      <c r="AFV504" s="44"/>
      <c r="AFW504" s="44"/>
      <c r="AFX504" s="44"/>
      <c r="AFY504" s="44"/>
      <c r="AFZ504" s="44"/>
      <c r="AGA504" s="44"/>
      <c r="AGB504" s="44"/>
      <c r="AGC504" s="44"/>
      <c r="AGD504" s="44"/>
      <c r="AGE504" s="44"/>
      <c r="AGF504" s="44"/>
      <c r="AGG504" s="44"/>
      <c r="AGH504" s="44"/>
      <c r="AGI504" s="44"/>
      <c r="AGJ504" s="44"/>
      <c r="AGK504" s="44"/>
      <c r="AGL504" s="44"/>
      <c r="AGM504" s="44"/>
      <c r="AGN504" s="44"/>
      <c r="AGO504" s="44"/>
      <c r="AGP504" s="44"/>
      <c r="AGQ504" s="44"/>
      <c r="AGR504" s="44"/>
      <c r="AGS504" s="44"/>
      <c r="AGT504" s="44"/>
      <c r="AGU504" s="44"/>
      <c r="AGV504" s="44"/>
      <c r="AGW504" s="44"/>
      <c r="AGX504" s="44"/>
      <c r="AGY504" s="44"/>
      <c r="AGZ504" s="44"/>
      <c r="AHA504" s="44"/>
      <c r="AHB504" s="44"/>
      <c r="AHC504" s="44"/>
      <c r="AHD504" s="44"/>
      <c r="AHE504" s="44"/>
      <c r="AHF504" s="44"/>
      <c r="AHG504" s="44"/>
      <c r="AHH504" s="44"/>
      <c r="AHI504" s="44"/>
      <c r="AHJ504" s="44"/>
      <c r="AHK504" s="44"/>
      <c r="AHL504" s="44"/>
      <c r="AHM504" s="44"/>
      <c r="AHN504" s="44"/>
      <c r="AHO504" s="44"/>
      <c r="AHP504" s="44"/>
      <c r="AHQ504" s="44"/>
      <c r="AHR504" s="44"/>
      <c r="AHS504" s="44"/>
      <c r="AHT504" s="44"/>
      <c r="AHU504" s="44"/>
      <c r="AHV504" s="44"/>
      <c r="AHW504" s="44"/>
      <c r="AHX504" s="44"/>
      <c r="AHY504" s="44"/>
      <c r="AHZ504" s="44"/>
      <c r="AIA504" s="44"/>
      <c r="AIB504" s="44"/>
      <c r="AIC504" s="44"/>
      <c r="AID504" s="44"/>
      <c r="AIE504" s="44"/>
      <c r="AIF504" s="44"/>
      <c r="AIG504" s="44"/>
      <c r="AIH504" s="44"/>
      <c r="AII504" s="44"/>
      <c r="AIJ504" s="44"/>
      <c r="AIK504" s="44"/>
      <c r="AIL504" s="44"/>
      <c r="AIM504" s="44"/>
      <c r="AIN504" s="44"/>
      <c r="AIO504" s="44"/>
      <c r="AIP504" s="44"/>
      <c r="AIQ504" s="44"/>
      <c r="AIR504" s="44"/>
      <c r="AIS504" s="44"/>
      <c r="AIT504" s="44"/>
      <c r="AIU504" s="44"/>
      <c r="AIV504" s="44"/>
      <c r="AIW504" s="44"/>
      <c r="AIX504" s="44"/>
      <c r="AIY504" s="44"/>
      <c r="AIZ504" s="44"/>
      <c r="AJA504" s="44"/>
      <c r="AJB504" s="44"/>
      <c r="AJC504" s="44"/>
      <c r="AJD504" s="44"/>
      <c r="AJE504" s="44"/>
      <c r="AJF504" s="44"/>
      <c r="AJG504" s="44"/>
      <c r="AJH504" s="44"/>
      <c r="AJI504" s="44"/>
      <c r="AJJ504" s="44"/>
      <c r="AJK504" s="44"/>
      <c r="AJL504" s="44"/>
      <c r="AJM504" s="44"/>
      <c r="AJN504" s="44"/>
      <c r="AJO504" s="44"/>
      <c r="AJP504" s="44"/>
      <c r="AJQ504" s="44"/>
      <c r="AJR504" s="44"/>
      <c r="AJS504" s="44"/>
      <c r="AJT504" s="44"/>
      <c r="AJU504" s="44"/>
      <c r="AJV504" s="44"/>
      <c r="AJW504" s="44"/>
      <c r="AJX504" s="44"/>
      <c r="AJY504" s="44"/>
      <c r="AJZ504" s="44"/>
      <c r="AKA504" s="44"/>
      <c r="AKB504" s="44"/>
      <c r="AKC504" s="44"/>
      <c r="AKD504" s="44"/>
      <c r="AKE504" s="44"/>
      <c r="AKF504" s="44"/>
      <c r="AKG504" s="44"/>
      <c r="AKH504" s="44"/>
      <c r="AKI504" s="44"/>
      <c r="AKJ504" s="44"/>
      <c r="AKK504" s="44"/>
      <c r="AKL504" s="44"/>
      <c r="AKM504" s="44"/>
      <c r="AKN504" s="44"/>
      <c r="AKO504" s="44"/>
      <c r="AKP504" s="44"/>
      <c r="AKQ504" s="44"/>
      <c r="AKR504" s="44"/>
      <c r="AKS504" s="44"/>
      <c r="AKT504" s="44"/>
      <c r="AKU504" s="44"/>
      <c r="AKV504" s="44"/>
      <c r="AKW504" s="44"/>
      <c r="AKX504" s="44"/>
      <c r="AKY504" s="44"/>
      <c r="AKZ504" s="44"/>
      <c r="ALA504" s="44"/>
      <c r="ALB504" s="44"/>
      <c r="ALC504" s="44"/>
      <c r="ALD504" s="44"/>
      <c r="ALE504" s="44"/>
      <c r="ALF504" s="44"/>
      <c r="ALG504" s="44"/>
      <c r="ALH504" s="44"/>
      <c r="ALI504" s="44"/>
      <c r="ALJ504" s="44"/>
      <c r="ALK504" s="44"/>
      <c r="ALL504" s="44"/>
      <c r="ALM504" s="44"/>
      <c r="ALN504" s="44"/>
      <c r="ALO504" s="44"/>
      <c r="ALP504" s="44"/>
      <c r="ALQ504" s="44"/>
      <c r="ALR504" s="44"/>
      <c r="ALS504" s="44"/>
      <c r="ALT504" s="44"/>
      <c r="ALU504" s="44"/>
      <c r="ALV504" s="44"/>
      <c r="ALW504" s="44"/>
      <c r="ALX504" s="44"/>
      <c r="ALY504" s="44"/>
      <c r="ALZ504" s="44"/>
      <c r="AMA504" s="44"/>
      <c r="AMB504" s="44"/>
      <c r="AMC504" s="44"/>
      <c r="AMD504" s="44"/>
      <c r="AME504" s="44"/>
      <c r="AMF504" s="44"/>
      <c r="AMG504" s="44"/>
      <c r="AMH504" s="44"/>
      <c r="AMI504" s="44"/>
      <c r="AMJ504" s="44"/>
      <c r="AMK504" s="44"/>
      <c r="AML504" s="44"/>
      <c r="AMM504" s="44"/>
      <c r="AMN504" s="44"/>
      <c r="AMO504" s="44"/>
      <c r="AMP504" s="44"/>
      <c r="AMQ504" s="44"/>
      <c r="AMR504" s="44"/>
      <c r="AMS504" s="44"/>
      <c r="AMT504" s="44"/>
      <c r="AMU504" s="44"/>
      <c r="AMV504" s="44"/>
      <c r="AMW504" s="44"/>
      <c r="AMX504" s="44"/>
      <c r="AMY504" s="44"/>
      <c r="AMZ504" s="44"/>
      <c r="ANA504" s="44"/>
      <c r="ANB504" s="44"/>
      <c r="ANC504" s="44"/>
      <c r="AND504" s="44"/>
      <c r="ANE504" s="44"/>
      <c r="ANF504" s="44"/>
      <c r="ANG504" s="44"/>
      <c r="ANH504" s="44"/>
      <c r="ANI504" s="44"/>
      <c r="ANJ504" s="44"/>
      <c r="ANK504" s="44"/>
      <c r="ANL504" s="44"/>
      <c r="ANM504" s="44"/>
      <c r="ANN504" s="44"/>
      <c r="ANO504" s="44"/>
      <c r="ANP504" s="44"/>
      <c r="ANQ504" s="44"/>
      <c r="ANR504" s="44"/>
      <c r="ANS504" s="44"/>
      <c r="ANT504" s="44"/>
      <c r="ANU504" s="44"/>
      <c r="ANV504" s="44"/>
      <c r="ANW504" s="44"/>
      <c r="ANX504" s="44"/>
      <c r="ANY504" s="44"/>
      <c r="ANZ504" s="44"/>
      <c r="AOA504" s="44"/>
      <c r="AOB504" s="44"/>
      <c r="AOC504" s="44"/>
      <c r="AOD504" s="44"/>
      <c r="AOE504" s="44"/>
      <c r="AOF504" s="44"/>
      <c r="AOG504" s="44"/>
      <c r="AOH504" s="44"/>
      <c r="AOI504" s="44"/>
      <c r="AOJ504" s="44"/>
      <c r="AOK504" s="44"/>
      <c r="AOL504" s="44"/>
      <c r="AOM504" s="44"/>
      <c r="AON504" s="44"/>
      <c r="AOO504" s="44"/>
      <c r="AOP504" s="44"/>
      <c r="AOQ504" s="44"/>
      <c r="AOR504" s="44"/>
      <c r="AOS504" s="44"/>
      <c r="AOT504" s="44"/>
      <c r="AOU504" s="44"/>
      <c r="AOV504" s="44"/>
      <c r="AOW504" s="44"/>
      <c r="AOX504" s="44"/>
      <c r="AOY504" s="44"/>
      <c r="AOZ504" s="44"/>
      <c r="APA504" s="44"/>
      <c r="APB504" s="44"/>
      <c r="APC504" s="44"/>
      <c r="APD504" s="44"/>
      <c r="APE504" s="44"/>
      <c r="APF504" s="44"/>
      <c r="APG504" s="44"/>
      <c r="APH504" s="44"/>
      <c r="API504" s="44"/>
      <c r="APJ504" s="44"/>
      <c r="APK504" s="44"/>
      <c r="APL504" s="44"/>
      <c r="APM504" s="44"/>
      <c r="APN504" s="44"/>
      <c r="APO504" s="44"/>
      <c r="APP504" s="44"/>
      <c r="APQ504" s="44"/>
      <c r="APR504" s="44"/>
      <c r="APS504" s="44"/>
      <c r="APT504" s="44"/>
      <c r="APU504" s="44"/>
      <c r="APV504" s="44"/>
      <c r="APW504" s="44"/>
      <c r="APX504" s="44"/>
      <c r="APY504" s="44"/>
      <c r="APZ504" s="44"/>
      <c r="AQA504" s="44"/>
      <c r="AQB504" s="44"/>
      <c r="AQC504" s="44"/>
      <c r="AQD504" s="44"/>
      <c r="AQE504" s="44"/>
      <c r="AQF504" s="44"/>
      <c r="AQG504" s="44"/>
      <c r="AQH504" s="44"/>
      <c r="AQI504" s="44"/>
      <c r="AQJ504" s="44"/>
      <c r="AQK504" s="44"/>
      <c r="AQL504" s="44"/>
      <c r="AQM504" s="44"/>
      <c r="AQN504" s="44"/>
      <c r="AQO504" s="44"/>
      <c r="AQP504" s="44"/>
      <c r="AQQ504" s="44"/>
      <c r="AQR504" s="44"/>
      <c r="AQS504" s="44"/>
      <c r="AQT504" s="44"/>
      <c r="AQU504" s="44"/>
      <c r="AQV504" s="44"/>
      <c r="AQW504" s="44"/>
      <c r="AQX504" s="44"/>
      <c r="AQY504" s="44"/>
      <c r="AQZ504" s="44"/>
      <c r="ARA504" s="44"/>
      <c r="ARB504" s="44"/>
      <c r="ARC504" s="44"/>
      <c r="ARD504" s="44"/>
      <c r="ARE504" s="44"/>
      <c r="ARF504" s="44"/>
      <c r="ARG504" s="44"/>
      <c r="ARH504" s="44"/>
      <c r="ARI504" s="44"/>
      <c r="ARJ504" s="44"/>
      <c r="ARK504" s="44"/>
      <c r="ARL504" s="44"/>
      <c r="ARM504" s="44"/>
      <c r="ARN504" s="44"/>
      <c r="ARO504" s="44"/>
      <c r="ARP504" s="44"/>
      <c r="ARQ504" s="44"/>
      <c r="ARR504" s="44"/>
      <c r="ARS504" s="44"/>
      <c r="ART504" s="44"/>
      <c r="ARU504" s="44"/>
      <c r="ARV504" s="44"/>
      <c r="ARW504" s="44"/>
      <c r="ARX504" s="44"/>
      <c r="ARY504" s="44"/>
      <c r="ARZ504" s="44"/>
      <c r="ASA504" s="44"/>
      <c r="ASB504" s="44"/>
      <c r="ASC504" s="44"/>
      <c r="ASD504" s="44"/>
      <c r="ASE504" s="44"/>
      <c r="ASF504" s="44"/>
      <c r="ASG504" s="44"/>
      <c r="ASH504" s="44"/>
      <c r="ASI504" s="44"/>
      <c r="ASJ504" s="44"/>
      <c r="ASK504" s="44"/>
      <c r="ASL504" s="44"/>
      <c r="ASM504" s="44"/>
      <c r="ASN504" s="44"/>
      <c r="ASO504" s="44"/>
      <c r="ASP504" s="44"/>
      <c r="ASQ504" s="44"/>
      <c r="ASR504" s="44"/>
      <c r="ASS504" s="44"/>
      <c r="AST504" s="44"/>
      <c r="ASU504" s="44"/>
      <c r="ASV504" s="44"/>
      <c r="ASW504" s="44"/>
      <c r="ASX504" s="44"/>
      <c r="ASY504" s="44"/>
      <c r="ASZ504" s="44"/>
      <c r="ATA504" s="44"/>
      <c r="ATB504" s="44"/>
      <c r="ATC504" s="44"/>
      <c r="ATD504" s="44"/>
      <c r="ATE504" s="44"/>
      <c r="ATF504" s="44"/>
      <c r="ATG504" s="44"/>
      <c r="ATH504" s="44"/>
      <c r="ATI504" s="44"/>
      <c r="ATJ504" s="44"/>
      <c r="ATK504" s="44"/>
      <c r="ATL504" s="44"/>
      <c r="ATM504" s="44"/>
      <c r="ATN504" s="44"/>
      <c r="ATO504" s="44"/>
      <c r="ATP504" s="44"/>
      <c r="ATQ504" s="44"/>
      <c r="ATR504" s="44"/>
      <c r="ATS504" s="44"/>
      <c r="ATT504" s="44"/>
      <c r="ATU504" s="44"/>
      <c r="ATV504" s="44"/>
      <c r="ATW504" s="44"/>
      <c r="ATX504" s="44"/>
      <c r="ATY504" s="44"/>
      <c r="ATZ504" s="44"/>
      <c r="AUA504" s="44"/>
      <c r="AUB504" s="44"/>
      <c r="AUC504" s="44"/>
      <c r="AUD504" s="44"/>
      <c r="AUE504" s="44"/>
      <c r="AUF504" s="44"/>
      <c r="AUG504" s="44"/>
      <c r="AUH504" s="44"/>
      <c r="AUI504" s="44"/>
      <c r="AUJ504" s="44"/>
      <c r="AUK504" s="44"/>
      <c r="AUL504" s="44"/>
      <c r="AUM504" s="44"/>
      <c r="AUN504" s="44"/>
      <c r="AUO504" s="44"/>
      <c r="AUP504" s="44"/>
      <c r="AUQ504" s="44"/>
      <c r="AUR504" s="44"/>
      <c r="AUS504" s="44"/>
      <c r="AUT504" s="44"/>
      <c r="AUU504" s="44"/>
      <c r="AUV504" s="44"/>
      <c r="AUW504" s="44"/>
      <c r="AUX504" s="44"/>
      <c r="AUY504" s="44"/>
      <c r="AUZ504" s="44"/>
      <c r="AVA504" s="44"/>
      <c r="AVB504" s="44"/>
      <c r="AVC504" s="44"/>
      <c r="AVD504" s="44"/>
      <c r="AVE504" s="44"/>
      <c r="AVF504" s="44"/>
      <c r="AVG504" s="44"/>
      <c r="AVH504" s="44"/>
      <c r="AVI504" s="44"/>
      <c r="AVJ504" s="44"/>
      <c r="AVK504" s="44"/>
      <c r="AVL504" s="44"/>
      <c r="AVM504" s="44"/>
      <c r="AVN504" s="44"/>
      <c r="AVO504" s="44"/>
      <c r="AVP504" s="44"/>
      <c r="AVQ504" s="44"/>
      <c r="AVR504" s="44"/>
      <c r="AVS504" s="44"/>
      <c r="AVT504" s="44"/>
      <c r="AVU504" s="44"/>
      <c r="AVV504" s="44"/>
      <c r="AVW504" s="44"/>
      <c r="AVX504" s="44"/>
      <c r="AVY504" s="44"/>
      <c r="AVZ504" s="44"/>
      <c r="AWA504" s="44"/>
      <c r="AWB504" s="44"/>
      <c r="AWC504" s="44"/>
      <c r="AWD504" s="44"/>
      <c r="AWE504" s="44"/>
      <c r="AWF504" s="44"/>
      <c r="AWG504" s="44"/>
      <c r="AWH504" s="44"/>
      <c r="AWI504" s="44"/>
      <c r="AWJ504" s="44"/>
      <c r="AWK504" s="44"/>
      <c r="AWL504" s="44"/>
      <c r="AWM504" s="44"/>
      <c r="AWN504" s="44"/>
      <c r="AWO504" s="44"/>
      <c r="AWP504" s="44"/>
      <c r="AWQ504" s="44"/>
      <c r="AWR504" s="44"/>
      <c r="AWS504" s="44"/>
      <c r="AWT504" s="44"/>
      <c r="AWU504" s="44"/>
      <c r="AWV504" s="44"/>
      <c r="AWW504" s="44"/>
      <c r="AWX504" s="44"/>
      <c r="AWY504" s="44"/>
      <c r="AWZ504" s="44"/>
      <c r="AXA504" s="44"/>
      <c r="AXB504" s="44"/>
      <c r="AXC504" s="44"/>
      <c r="AXD504" s="44"/>
      <c r="AXE504" s="44"/>
      <c r="AXF504" s="44"/>
      <c r="AXG504" s="44"/>
      <c r="AXH504" s="44"/>
      <c r="AXI504" s="44"/>
      <c r="AXJ504" s="44"/>
      <c r="AXK504" s="44"/>
      <c r="AXL504" s="44"/>
      <c r="AXM504" s="44"/>
      <c r="AXN504" s="44"/>
      <c r="AXO504" s="44"/>
      <c r="AXP504" s="44"/>
      <c r="AXQ504" s="44"/>
      <c r="AXR504" s="44"/>
      <c r="AXS504" s="44"/>
      <c r="AXT504" s="44"/>
      <c r="AXU504" s="44"/>
      <c r="AXV504" s="44"/>
      <c r="AXW504" s="44"/>
      <c r="AXX504" s="44"/>
      <c r="AXY504" s="44"/>
      <c r="AXZ504" s="44"/>
      <c r="AYA504" s="44"/>
      <c r="AYB504" s="44"/>
      <c r="AYC504" s="44"/>
      <c r="AYD504" s="44"/>
      <c r="AYE504" s="44"/>
      <c r="AYF504" s="44"/>
      <c r="AYG504" s="44"/>
      <c r="AYH504" s="44"/>
      <c r="AYI504" s="44"/>
      <c r="AYJ504" s="44"/>
      <c r="AYK504" s="44"/>
      <c r="AYL504" s="44"/>
      <c r="AYM504" s="44"/>
      <c r="AYN504" s="44"/>
      <c r="AYO504" s="44"/>
      <c r="AYP504" s="44"/>
      <c r="AYQ504" s="44"/>
      <c r="AYR504" s="44"/>
      <c r="AYS504" s="44"/>
      <c r="AYT504" s="44"/>
      <c r="AYU504" s="44"/>
      <c r="AYV504" s="44"/>
      <c r="AYW504" s="44"/>
      <c r="AYX504" s="44"/>
      <c r="AYY504" s="44"/>
      <c r="AYZ504" s="44"/>
      <c r="AZA504" s="44"/>
      <c r="AZB504" s="44"/>
      <c r="AZC504" s="44"/>
      <c r="AZD504" s="44"/>
      <c r="AZE504" s="44"/>
      <c r="AZF504" s="44"/>
      <c r="AZG504" s="44"/>
      <c r="AZH504" s="44"/>
      <c r="AZI504" s="44"/>
      <c r="AZJ504" s="44"/>
      <c r="AZK504" s="44"/>
      <c r="AZL504" s="44"/>
      <c r="AZM504" s="44"/>
      <c r="AZN504" s="44"/>
      <c r="AZO504" s="44"/>
      <c r="AZP504" s="44"/>
      <c r="AZQ504" s="44"/>
      <c r="AZR504" s="44"/>
      <c r="AZS504" s="44"/>
      <c r="AZT504" s="44"/>
      <c r="AZU504" s="44"/>
      <c r="AZV504" s="44"/>
      <c r="AZW504" s="44"/>
      <c r="AZX504" s="44"/>
      <c r="AZY504" s="44"/>
      <c r="AZZ504" s="44"/>
      <c r="BAA504" s="44"/>
      <c r="BAB504" s="44"/>
      <c r="BAC504" s="44"/>
      <c r="BAD504" s="44"/>
      <c r="BAE504" s="44"/>
      <c r="BAF504" s="44"/>
      <c r="BAG504" s="44"/>
      <c r="BAH504" s="44"/>
      <c r="BAI504" s="44"/>
      <c r="BAJ504" s="44"/>
      <c r="BAK504" s="44"/>
      <c r="BAL504" s="44"/>
      <c r="BAM504" s="44"/>
      <c r="BAN504" s="44"/>
      <c r="BAO504" s="44"/>
      <c r="BAP504" s="44"/>
      <c r="BAQ504" s="44"/>
      <c r="BAR504" s="44"/>
      <c r="BAS504" s="44"/>
      <c r="BAT504" s="44"/>
      <c r="BAU504" s="44"/>
      <c r="BAV504" s="44"/>
      <c r="BAW504" s="44"/>
      <c r="BAX504" s="44"/>
      <c r="BAY504" s="44"/>
      <c r="BAZ504" s="44"/>
      <c r="BBA504" s="44"/>
      <c r="BBB504" s="44"/>
      <c r="BBC504" s="44"/>
      <c r="BBD504" s="44"/>
      <c r="BBE504" s="44"/>
      <c r="BBF504" s="44"/>
      <c r="BBG504" s="44"/>
      <c r="BBH504" s="44"/>
      <c r="BBI504" s="44"/>
      <c r="BBJ504" s="44"/>
      <c r="BBK504" s="44"/>
      <c r="BBL504" s="44"/>
      <c r="BBM504" s="44"/>
      <c r="BBN504" s="44"/>
      <c r="BBO504" s="44"/>
      <c r="BBP504" s="44"/>
      <c r="BBQ504" s="44"/>
      <c r="BBR504" s="44"/>
      <c r="BBS504" s="44"/>
      <c r="BBT504" s="44"/>
      <c r="BBU504" s="44"/>
      <c r="BBV504" s="44"/>
      <c r="BBW504" s="44"/>
      <c r="BBX504" s="44"/>
      <c r="BBY504" s="44"/>
      <c r="BBZ504" s="44"/>
      <c r="BCA504" s="44"/>
      <c r="BCB504" s="44"/>
      <c r="BCC504" s="44"/>
      <c r="BCD504" s="44"/>
      <c r="BCE504" s="44"/>
      <c r="BCF504" s="44"/>
      <c r="BCG504" s="44"/>
      <c r="BCH504" s="44"/>
      <c r="BCI504" s="44"/>
      <c r="BCJ504" s="44"/>
      <c r="BCK504" s="44"/>
      <c r="BCL504" s="44"/>
      <c r="BCM504" s="44"/>
      <c r="BCN504" s="44"/>
      <c r="BCO504" s="44"/>
      <c r="BCP504" s="44"/>
      <c r="BCQ504" s="44"/>
      <c r="BCR504" s="44"/>
      <c r="BCS504" s="44"/>
      <c r="BCT504" s="44"/>
      <c r="BCU504" s="44"/>
      <c r="BCV504" s="44"/>
      <c r="BCW504" s="44"/>
      <c r="BCX504" s="44"/>
      <c r="BCY504" s="44"/>
      <c r="BCZ504" s="44"/>
      <c r="BDA504" s="44"/>
      <c r="BDB504" s="44"/>
      <c r="BDC504" s="44"/>
      <c r="BDD504" s="44"/>
      <c r="BDE504" s="44"/>
      <c r="BDF504" s="44"/>
      <c r="BDG504" s="44"/>
      <c r="BDH504" s="44"/>
      <c r="BDI504" s="44"/>
      <c r="BDJ504" s="44"/>
      <c r="BDK504" s="44"/>
      <c r="BDL504" s="44"/>
      <c r="BDM504" s="44"/>
      <c r="BDN504" s="44"/>
      <c r="BDO504" s="44"/>
      <c r="BDP504" s="44"/>
      <c r="BDQ504" s="44"/>
      <c r="BDR504" s="44"/>
      <c r="BDS504" s="44"/>
      <c r="BDT504" s="44"/>
      <c r="BDU504" s="44"/>
      <c r="BDV504" s="44"/>
      <c r="BDW504" s="44"/>
      <c r="BDX504" s="44"/>
      <c r="BDY504" s="44"/>
      <c r="BDZ504" s="44"/>
      <c r="BEA504" s="44"/>
      <c r="BEB504" s="44"/>
      <c r="BEC504" s="44"/>
      <c r="BED504" s="44"/>
      <c r="BEE504" s="44"/>
      <c r="BEF504" s="44"/>
      <c r="BEG504" s="44"/>
      <c r="BEH504" s="44"/>
      <c r="BEI504" s="44"/>
      <c r="BEJ504" s="44"/>
      <c r="BEK504" s="44"/>
      <c r="BEL504" s="44"/>
      <c r="BEM504" s="44"/>
      <c r="BEN504" s="44"/>
      <c r="BEO504" s="44"/>
      <c r="BEP504" s="44"/>
      <c r="BEQ504" s="44"/>
      <c r="BER504" s="44"/>
      <c r="BES504" s="44"/>
      <c r="BET504" s="44"/>
      <c r="BEU504" s="44"/>
      <c r="BEV504" s="44"/>
      <c r="BEW504" s="44"/>
      <c r="BEX504" s="44"/>
      <c r="BEY504" s="44"/>
      <c r="BEZ504" s="44"/>
      <c r="BFA504" s="44"/>
      <c r="BFB504" s="44"/>
      <c r="BFC504" s="44"/>
      <c r="BFD504" s="44"/>
      <c r="BFE504" s="44"/>
      <c r="BFF504" s="44"/>
      <c r="BFG504" s="44"/>
      <c r="BFH504" s="44"/>
      <c r="BFI504" s="44"/>
      <c r="BFJ504" s="44"/>
      <c r="BFK504" s="44"/>
      <c r="BFL504" s="44"/>
      <c r="BFM504" s="44"/>
      <c r="BFN504" s="44"/>
      <c r="BFO504" s="44"/>
      <c r="BFP504" s="44"/>
      <c r="BFQ504" s="44"/>
      <c r="BFR504" s="44"/>
      <c r="BFS504" s="44"/>
      <c r="BFT504" s="44"/>
      <c r="BFU504" s="44"/>
      <c r="BFV504" s="44"/>
      <c r="BFW504" s="44"/>
      <c r="BFX504" s="44"/>
      <c r="BFY504" s="44"/>
      <c r="BFZ504" s="44"/>
      <c r="BGA504" s="44"/>
      <c r="BGB504" s="44"/>
      <c r="BGC504" s="44"/>
      <c r="BGD504" s="44"/>
      <c r="BGE504" s="44"/>
      <c r="BGF504" s="44"/>
      <c r="BGG504" s="44"/>
      <c r="BGH504" s="44"/>
      <c r="BGI504" s="44"/>
      <c r="BGJ504" s="44"/>
      <c r="BGK504" s="44"/>
      <c r="BGL504" s="44"/>
      <c r="BGM504" s="44"/>
      <c r="BGN504" s="44"/>
      <c r="BGO504" s="44"/>
      <c r="BGP504" s="44"/>
      <c r="BGQ504" s="44"/>
      <c r="BGR504" s="44"/>
      <c r="BGS504" s="44"/>
      <c r="BGT504" s="44"/>
      <c r="BGU504" s="44"/>
      <c r="BGV504" s="44"/>
      <c r="BGW504" s="44"/>
      <c r="BGX504" s="44"/>
      <c r="BGY504" s="44"/>
      <c r="BGZ504" s="44"/>
      <c r="BHA504" s="44"/>
      <c r="BHB504" s="44"/>
      <c r="BHC504" s="44"/>
      <c r="BHD504" s="44"/>
      <c r="BHE504" s="44"/>
      <c r="BHF504" s="44"/>
      <c r="BHG504" s="44"/>
      <c r="BHH504" s="44"/>
      <c r="BHI504" s="44"/>
      <c r="BHJ504" s="44"/>
      <c r="BHK504" s="44"/>
      <c r="BHL504" s="44"/>
      <c r="BHM504" s="44"/>
      <c r="BHN504" s="44"/>
      <c r="BHO504" s="44"/>
      <c r="BHP504" s="44"/>
      <c r="BHQ504" s="44"/>
      <c r="BHR504" s="44"/>
      <c r="BHS504" s="44"/>
      <c r="BHT504" s="44"/>
      <c r="BHU504" s="44"/>
      <c r="BHV504" s="44"/>
      <c r="BHW504" s="44"/>
      <c r="BHX504" s="44"/>
      <c r="BHY504" s="44"/>
      <c r="BHZ504" s="44"/>
      <c r="BIA504" s="44"/>
      <c r="BIB504" s="44"/>
      <c r="BIC504" s="44"/>
      <c r="BID504" s="44"/>
      <c r="BIE504" s="44"/>
      <c r="BIF504" s="44"/>
      <c r="BIG504" s="44"/>
      <c r="BIH504" s="44"/>
      <c r="BII504" s="44"/>
      <c r="BIJ504" s="44"/>
      <c r="BIK504" s="44"/>
      <c r="BIL504" s="44"/>
      <c r="BIM504" s="44"/>
      <c r="BIN504" s="44"/>
      <c r="BIO504" s="44"/>
      <c r="BIP504" s="44"/>
      <c r="BIQ504" s="44"/>
      <c r="BIR504" s="44"/>
      <c r="BIS504" s="44"/>
      <c r="BIT504" s="44"/>
      <c r="BIU504" s="44"/>
      <c r="BIV504" s="44"/>
      <c r="BIW504" s="44"/>
      <c r="BIX504" s="44"/>
      <c r="BIY504" s="44"/>
      <c r="BIZ504" s="44"/>
      <c r="BJA504" s="44"/>
      <c r="BJB504" s="44"/>
      <c r="BJC504" s="44"/>
      <c r="BJD504" s="44"/>
      <c r="BJE504" s="44"/>
      <c r="BJF504" s="44"/>
      <c r="BJG504" s="44"/>
      <c r="BJH504" s="44"/>
      <c r="BJI504" s="44"/>
      <c r="BJJ504" s="44"/>
      <c r="BJK504" s="44"/>
      <c r="BJL504" s="44"/>
      <c r="BJM504" s="44"/>
      <c r="BJN504" s="44"/>
      <c r="BJO504" s="44"/>
      <c r="BJP504" s="44"/>
      <c r="BJQ504" s="44"/>
      <c r="BJR504" s="44"/>
      <c r="BJS504" s="44"/>
      <c r="BJT504" s="44"/>
      <c r="BJU504" s="44"/>
      <c r="BJV504" s="44"/>
      <c r="BJW504" s="44"/>
      <c r="BJX504" s="44"/>
      <c r="BJY504" s="44"/>
      <c r="BJZ504" s="44"/>
      <c r="BKA504" s="44"/>
      <c r="BKB504" s="44"/>
      <c r="BKC504" s="44"/>
      <c r="BKD504" s="44"/>
      <c r="BKE504" s="44"/>
      <c r="BKF504" s="44"/>
      <c r="BKG504" s="44"/>
      <c r="BKH504" s="44"/>
      <c r="BKI504" s="44"/>
      <c r="BKJ504" s="44"/>
      <c r="BKK504" s="44"/>
      <c r="BKL504" s="44"/>
      <c r="BKM504" s="44"/>
      <c r="BKN504" s="44"/>
      <c r="BKO504" s="44"/>
      <c r="BKP504" s="44"/>
      <c r="BKQ504" s="44"/>
      <c r="BKR504" s="44"/>
      <c r="BKS504" s="44"/>
      <c r="BKT504" s="44"/>
      <c r="BKU504" s="44"/>
      <c r="BKV504" s="44"/>
      <c r="BKW504" s="44"/>
      <c r="BKX504" s="44"/>
      <c r="BKY504" s="44"/>
      <c r="BKZ504" s="44"/>
      <c r="BLA504" s="44"/>
      <c r="BLB504" s="44"/>
      <c r="BLC504" s="44"/>
      <c r="BLD504" s="44"/>
      <c r="BLE504" s="44"/>
      <c r="BLF504" s="44"/>
      <c r="BLG504" s="44"/>
      <c r="BLH504" s="44"/>
      <c r="BLI504" s="44"/>
      <c r="BLJ504" s="44"/>
      <c r="BLK504" s="44"/>
      <c r="BLL504" s="44"/>
      <c r="BLM504" s="44"/>
      <c r="BLN504" s="44"/>
      <c r="BLO504" s="44"/>
      <c r="BLP504" s="44"/>
      <c r="BLQ504" s="44"/>
      <c r="BLR504" s="44"/>
      <c r="BLS504" s="44"/>
      <c r="BLT504" s="44"/>
      <c r="BLU504" s="44"/>
      <c r="BLV504" s="44"/>
      <c r="BLW504" s="44"/>
      <c r="BLX504" s="44"/>
      <c r="BLY504" s="44"/>
      <c r="BLZ504" s="44"/>
      <c r="BMA504" s="44"/>
      <c r="BMB504" s="44"/>
      <c r="BMC504" s="44"/>
      <c r="BMD504" s="44"/>
      <c r="BME504" s="44"/>
      <c r="BMF504" s="44"/>
      <c r="BMG504" s="44"/>
      <c r="BMH504" s="44"/>
      <c r="BMI504" s="44"/>
      <c r="BMJ504" s="44"/>
      <c r="BMK504" s="44"/>
      <c r="BML504" s="44"/>
      <c r="BMM504" s="44"/>
      <c r="BMN504" s="44"/>
      <c r="BMO504" s="44"/>
      <c r="BMP504" s="44"/>
      <c r="BMQ504" s="44"/>
      <c r="BMR504" s="44"/>
      <c r="BMS504" s="44"/>
      <c r="BMT504" s="44"/>
      <c r="BMU504" s="44"/>
      <c r="BMV504" s="44"/>
      <c r="BMW504" s="44"/>
      <c r="BMX504" s="44"/>
      <c r="BMY504" s="44"/>
      <c r="BMZ504" s="44"/>
      <c r="BNA504" s="44"/>
      <c r="BNB504" s="44"/>
      <c r="BNC504" s="44"/>
      <c r="BND504" s="44"/>
      <c r="BNE504" s="44"/>
      <c r="BNF504" s="44"/>
      <c r="BNG504" s="44"/>
      <c r="BNH504" s="44"/>
      <c r="BNI504" s="44"/>
      <c r="BNJ504" s="44"/>
      <c r="BNK504" s="44"/>
      <c r="BNL504" s="44"/>
      <c r="BNM504" s="44"/>
      <c r="BNN504" s="44"/>
      <c r="BNO504" s="44"/>
      <c r="BNP504" s="44"/>
      <c r="BNQ504" s="44"/>
      <c r="BNR504" s="44"/>
      <c r="BNS504" s="44"/>
      <c r="BNT504" s="44"/>
      <c r="BNU504" s="44"/>
      <c r="BNV504" s="44"/>
      <c r="BNW504" s="44"/>
      <c r="BNX504" s="44"/>
      <c r="BNY504" s="44"/>
      <c r="BNZ504" s="44"/>
      <c r="BOA504" s="44"/>
      <c r="BOB504" s="44"/>
      <c r="BOC504" s="44"/>
      <c r="BOD504" s="44"/>
      <c r="BOE504" s="44"/>
      <c r="BOF504" s="44"/>
      <c r="BOG504" s="44"/>
      <c r="BOH504" s="44"/>
      <c r="BOI504" s="44"/>
      <c r="BOJ504" s="44"/>
      <c r="BOK504" s="44"/>
      <c r="BOL504" s="44"/>
      <c r="BOM504" s="44"/>
      <c r="BON504" s="44"/>
      <c r="BOO504" s="44"/>
      <c r="BOP504" s="44"/>
      <c r="BOQ504" s="44"/>
      <c r="BOR504" s="44"/>
      <c r="BOS504" s="44"/>
      <c r="BOT504" s="44"/>
      <c r="BOU504" s="44"/>
      <c r="BOV504" s="44"/>
      <c r="BOW504" s="44"/>
      <c r="BOX504" s="44"/>
      <c r="BOY504" s="44"/>
      <c r="BOZ504" s="44"/>
      <c r="BPA504" s="44"/>
      <c r="BPB504" s="44"/>
      <c r="BPC504" s="44"/>
      <c r="BPD504" s="44"/>
      <c r="BPE504" s="44"/>
      <c r="BPF504" s="44"/>
      <c r="BPG504" s="44"/>
      <c r="BPH504" s="44"/>
      <c r="BPI504" s="44"/>
      <c r="BPJ504" s="44"/>
      <c r="BPK504" s="44"/>
      <c r="BPL504" s="44"/>
      <c r="BPM504" s="44"/>
      <c r="BPN504" s="44"/>
      <c r="BPO504" s="44"/>
      <c r="BPP504" s="44"/>
      <c r="BPQ504" s="44"/>
      <c r="BPR504" s="44"/>
      <c r="BPS504" s="44"/>
      <c r="BPT504" s="44"/>
      <c r="BPU504" s="44"/>
      <c r="BPV504" s="44"/>
      <c r="BPW504" s="44"/>
      <c r="BPX504" s="44"/>
      <c r="BPY504" s="44"/>
      <c r="BPZ504" s="44"/>
      <c r="BQA504" s="44"/>
      <c r="BQB504" s="44"/>
      <c r="BQC504" s="44"/>
      <c r="BQD504" s="44"/>
      <c r="BQE504" s="44"/>
      <c r="BQF504" s="44"/>
      <c r="BQG504" s="44"/>
      <c r="BQH504" s="44"/>
      <c r="BQI504" s="44"/>
      <c r="BQJ504" s="44"/>
      <c r="BQK504" s="44"/>
      <c r="BQL504" s="44"/>
      <c r="BQM504" s="44"/>
      <c r="BQN504" s="44"/>
      <c r="BQO504" s="44"/>
      <c r="BQP504" s="44"/>
      <c r="BQQ504" s="44"/>
      <c r="BQR504" s="44"/>
      <c r="BQS504" s="44"/>
      <c r="BQT504" s="44"/>
      <c r="BQU504" s="44"/>
      <c r="BQV504" s="44"/>
      <c r="BQW504" s="44"/>
      <c r="BQX504" s="44"/>
      <c r="BQY504" s="44"/>
      <c r="BQZ504" s="44"/>
      <c r="BRA504" s="44"/>
      <c r="BRB504" s="44"/>
      <c r="BRC504" s="44"/>
      <c r="BRD504" s="44"/>
      <c r="BRE504" s="44"/>
      <c r="BRF504" s="44"/>
      <c r="BRG504" s="44"/>
      <c r="BRH504" s="44"/>
      <c r="BRI504" s="44"/>
      <c r="BRJ504" s="44"/>
      <c r="BRK504" s="44"/>
      <c r="BRL504" s="44"/>
      <c r="BRM504" s="44"/>
      <c r="BRN504" s="44"/>
      <c r="BRO504" s="44"/>
      <c r="BRP504" s="44"/>
      <c r="BRQ504" s="44"/>
      <c r="BRR504" s="44"/>
      <c r="BRS504" s="44"/>
      <c r="BRT504" s="44"/>
      <c r="BRU504" s="44"/>
      <c r="BRV504" s="44"/>
      <c r="BRW504" s="44"/>
      <c r="BRX504" s="44"/>
      <c r="BRY504" s="44"/>
      <c r="BRZ504" s="44"/>
    </row>
    <row r="505" spans="1:1846" s="45" customFormat="1" x14ac:dyDescent="0.3">
      <c r="A505" s="812"/>
      <c r="B505" s="812"/>
      <c r="C505" s="793"/>
      <c r="D505" s="793"/>
      <c r="E505" s="542" t="s">
        <v>695</v>
      </c>
      <c r="F505" s="829"/>
      <c r="G505" s="804"/>
      <c r="H505" s="817"/>
      <c r="I505" s="816"/>
      <c r="J505" s="816"/>
      <c r="K505" s="816"/>
      <c r="L505" s="768"/>
      <c r="M505" s="833"/>
      <c r="N505" s="887"/>
      <c r="O505" s="887"/>
      <c r="P505" s="887"/>
      <c r="Q505" s="839"/>
      <c r="R505" s="837"/>
      <c r="S505" s="816"/>
      <c r="T505" s="816"/>
      <c r="U505" s="816"/>
      <c r="V505" s="828"/>
      <c r="W505" s="930"/>
      <c r="X505" s="793"/>
      <c r="Y505" s="793"/>
      <c r="Z505" s="944"/>
      <c r="AA505" s="897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4"/>
      <c r="CU505" s="44"/>
      <c r="CV505" s="44"/>
      <c r="CW505" s="44"/>
      <c r="CX505" s="44"/>
      <c r="CY505" s="44"/>
      <c r="CZ505" s="44"/>
      <c r="DA505" s="44"/>
      <c r="DB505" s="44"/>
      <c r="DC505" s="44"/>
      <c r="DD505" s="44"/>
      <c r="DE505" s="44"/>
      <c r="DF505" s="44"/>
      <c r="DG505" s="44"/>
      <c r="DH505" s="44"/>
      <c r="DI505" s="44"/>
      <c r="DJ505" s="44"/>
      <c r="DK505" s="44"/>
      <c r="DL505" s="44"/>
      <c r="DM505" s="44"/>
      <c r="DN505" s="44"/>
      <c r="DO505" s="44"/>
      <c r="DP505" s="44"/>
      <c r="DQ505" s="44"/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4"/>
      <c r="EG505" s="44"/>
      <c r="EH505" s="44"/>
      <c r="EI505" s="44"/>
      <c r="EJ505" s="44"/>
      <c r="EK505" s="44"/>
      <c r="EL505" s="44"/>
      <c r="EM505" s="44"/>
      <c r="EN505" s="44"/>
      <c r="EO505" s="44"/>
      <c r="EP505" s="44"/>
      <c r="EQ505" s="44"/>
      <c r="ER505" s="44"/>
      <c r="ES505" s="44"/>
      <c r="ET505" s="44"/>
      <c r="EU505" s="44"/>
      <c r="EV505" s="44"/>
      <c r="EW505" s="44"/>
      <c r="EX505" s="44"/>
      <c r="EY505" s="44"/>
      <c r="EZ505" s="44"/>
      <c r="FA505" s="44"/>
      <c r="FB505" s="44"/>
      <c r="FC505" s="44"/>
      <c r="FD505" s="44"/>
      <c r="FE505" s="44"/>
      <c r="FF505" s="44"/>
      <c r="FG505" s="44"/>
      <c r="FH505" s="44"/>
      <c r="FI505" s="44"/>
      <c r="FJ505" s="44"/>
      <c r="FK505" s="44"/>
      <c r="FL505" s="44"/>
      <c r="FM505" s="44"/>
      <c r="FN505" s="44"/>
      <c r="FO505" s="44"/>
      <c r="FP505" s="44"/>
      <c r="FQ505" s="44"/>
      <c r="FR505" s="44"/>
      <c r="FS505" s="44"/>
      <c r="FT505" s="44"/>
      <c r="FU505" s="44"/>
      <c r="FV505" s="44"/>
      <c r="FW505" s="44"/>
      <c r="FX505" s="44"/>
      <c r="FY505" s="44"/>
      <c r="FZ505" s="44"/>
      <c r="GA505" s="44"/>
      <c r="GB505" s="44"/>
      <c r="GC505" s="44"/>
      <c r="GD505" s="44"/>
      <c r="GE505" s="44"/>
      <c r="GF505" s="44"/>
      <c r="GG505" s="44"/>
      <c r="GH505" s="44"/>
      <c r="GI505" s="44"/>
      <c r="GJ505" s="44"/>
      <c r="GK505" s="44"/>
      <c r="GL505" s="44"/>
      <c r="GM505" s="44"/>
      <c r="GN505" s="44"/>
      <c r="GO505" s="44"/>
      <c r="GP505" s="44"/>
      <c r="GQ505" s="44"/>
      <c r="GR505" s="44"/>
      <c r="GS505" s="44"/>
      <c r="GT505" s="44"/>
      <c r="GU505" s="44"/>
      <c r="GV505" s="44"/>
      <c r="GW505" s="44"/>
      <c r="GX505" s="44"/>
      <c r="GY505" s="44"/>
      <c r="GZ505" s="44"/>
      <c r="HA505" s="44"/>
      <c r="HB505" s="44"/>
      <c r="HC505" s="44"/>
      <c r="HD505" s="44"/>
      <c r="HE505" s="44"/>
      <c r="HF505" s="44"/>
      <c r="HG505" s="44"/>
      <c r="HH505" s="44"/>
      <c r="HI505" s="44"/>
      <c r="HJ505" s="44"/>
      <c r="HK505" s="44"/>
      <c r="HL505" s="44"/>
      <c r="HM505" s="44"/>
      <c r="HN505" s="44"/>
      <c r="HO505" s="44"/>
      <c r="HP505" s="44"/>
      <c r="HQ505" s="44"/>
      <c r="HR505" s="44"/>
      <c r="HS505" s="44"/>
      <c r="HT505" s="44"/>
      <c r="HU505" s="44"/>
      <c r="HV505" s="44"/>
      <c r="HW505" s="44"/>
      <c r="HX505" s="44"/>
      <c r="HY505" s="44"/>
      <c r="HZ505" s="44"/>
      <c r="IA505" s="44"/>
      <c r="IB505" s="44"/>
      <c r="IC505" s="44"/>
      <c r="ID505" s="44"/>
      <c r="IE505" s="44"/>
      <c r="IF505" s="44"/>
      <c r="IG505" s="44"/>
      <c r="IH505" s="44"/>
      <c r="II505" s="44"/>
      <c r="IJ505" s="44"/>
      <c r="IK505" s="44"/>
      <c r="IL505" s="44"/>
      <c r="IM505" s="44"/>
      <c r="IN505" s="44"/>
      <c r="IO505" s="44"/>
      <c r="IP505" s="44"/>
      <c r="IQ505" s="44"/>
      <c r="IR505" s="44"/>
      <c r="IS505" s="44"/>
      <c r="IT505" s="44"/>
      <c r="IU505" s="44"/>
      <c r="IV505" s="44"/>
      <c r="IW505" s="44"/>
      <c r="IX505" s="44"/>
      <c r="IY505" s="44"/>
      <c r="IZ505" s="44"/>
      <c r="JA505" s="44"/>
      <c r="JB505" s="44"/>
      <c r="JC505" s="44"/>
      <c r="JD505" s="44"/>
      <c r="JE505" s="44"/>
      <c r="JF505" s="44"/>
      <c r="JG505" s="44"/>
      <c r="JH505" s="44"/>
      <c r="JI505" s="44"/>
      <c r="JJ505" s="44"/>
      <c r="JK505" s="44"/>
      <c r="JL505" s="44"/>
      <c r="JM505" s="44"/>
      <c r="JN505" s="44"/>
      <c r="JO505" s="44"/>
      <c r="JP505" s="44"/>
      <c r="JQ505" s="44"/>
      <c r="JR505" s="44"/>
      <c r="JS505" s="44"/>
      <c r="JT505" s="44"/>
      <c r="JU505" s="44"/>
      <c r="JV505" s="44"/>
      <c r="JW505" s="44"/>
      <c r="JX505" s="44"/>
      <c r="JY505" s="44"/>
      <c r="JZ505" s="44"/>
      <c r="KA505" s="44"/>
      <c r="KB505" s="44"/>
      <c r="KC505" s="44"/>
      <c r="KD505" s="44"/>
      <c r="KE505" s="44"/>
      <c r="KF505" s="44"/>
      <c r="KG505" s="44"/>
      <c r="KH505" s="44"/>
      <c r="KI505" s="44"/>
      <c r="KJ505" s="44"/>
      <c r="KK505" s="44"/>
      <c r="KL505" s="44"/>
      <c r="KM505" s="44"/>
      <c r="KN505" s="44"/>
      <c r="KO505" s="44"/>
      <c r="KP505" s="44"/>
      <c r="KQ505" s="44"/>
      <c r="KR505" s="44"/>
      <c r="KS505" s="44"/>
      <c r="KT505" s="44"/>
      <c r="KU505" s="44"/>
      <c r="KV505" s="44"/>
      <c r="KW505" s="44"/>
      <c r="KX505" s="44"/>
      <c r="KY505" s="44"/>
      <c r="KZ505" s="44"/>
      <c r="LA505" s="44"/>
      <c r="LB505" s="44"/>
      <c r="LC505" s="44"/>
      <c r="LD505" s="44"/>
      <c r="LE505" s="44"/>
      <c r="LF505" s="44"/>
      <c r="LG505" s="44"/>
      <c r="LH505" s="44"/>
      <c r="LI505" s="44"/>
      <c r="LJ505" s="44"/>
      <c r="LK505" s="44"/>
      <c r="LL505" s="44"/>
      <c r="LM505" s="44"/>
      <c r="LN505" s="44"/>
      <c r="LO505" s="44"/>
      <c r="LP505" s="44"/>
      <c r="LQ505" s="44"/>
      <c r="LR505" s="44"/>
      <c r="LS505" s="44"/>
      <c r="LT505" s="44"/>
      <c r="LU505" s="44"/>
      <c r="LV505" s="44"/>
      <c r="LW505" s="44"/>
      <c r="LX505" s="44"/>
      <c r="LY505" s="44"/>
      <c r="LZ505" s="44"/>
      <c r="MA505" s="44"/>
      <c r="MB505" s="44"/>
      <c r="MC505" s="44"/>
      <c r="MD505" s="44"/>
      <c r="ME505" s="44"/>
      <c r="MF505" s="44"/>
      <c r="MG505" s="44"/>
      <c r="MH505" s="44"/>
      <c r="MI505" s="44"/>
      <c r="MJ505" s="44"/>
      <c r="MK505" s="44"/>
      <c r="ML505" s="44"/>
      <c r="MM505" s="44"/>
      <c r="MN505" s="44"/>
      <c r="MO505" s="44"/>
      <c r="MP505" s="44"/>
      <c r="MQ505" s="44"/>
      <c r="MR505" s="44"/>
      <c r="MS505" s="44"/>
      <c r="MT505" s="44"/>
      <c r="MU505" s="44"/>
      <c r="MV505" s="44"/>
      <c r="MW505" s="44"/>
      <c r="MX505" s="44"/>
      <c r="MY505" s="44"/>
      <c r="MZ505" s="44"/>
      <c r="NA505" s="44"/>
      <c r="NB505" s="44"/>
      <c r="NC505" s="44"/>
      <c r="ND505" s="44"/>
      <c r="NE505" s="44"/>
      <c r="NF505" s="44"/>
      <c r="NG505" s="44"/>
      <c r="NH505" s="44"/>
      <c r="NI505" s="44"/>
      <c r="NJ505" s="44"/>
      <c r="NK505" s="44"/>
      <c r="NL505" s="44"/>
      <c r="NM505" s="44"/>
      <c r="NN505" s="44"/>
      <c r="NO505" s="44"/>
      <c r="NP505" s="44"/>
      <c r="NQ505" s="44"/>
      <c r="NR505" s="44"/>
      <c r="NS505" s="44"/>
      <c r="NT505" s="44"/>
      <c r="NU505" s="44"/>
      <c r="NV505" s="44"/>
      <c r="NW505" s="44"/>
      <c r="NX505" s="44"/>
      <c r="NY505" s="44"/>
      <c r="NZ505" s="44"/>
      <c r="OA505" s="44"/>
      <c r="OB505" s="44"/>
      <c r="OC505" s="44"/>
      <c r="OD505" s="44"/>
      <c r="OE505" s="44"/>
      <c r="OF505" s="44"/>
      <c r="OG505" s="44"/>
      <c r="OH505" s="44"/>
      <c r="OI505" s="44"/>
      <c r="OJ505" s="44"/>
      <c r="OK505" s="44"/>
      <c r="OL505" s="44"/>
      <c r="OM505" s="44"/>
      <c r="ON505" s="44"/>
      <c r="OO505" s="44"/>
      <c r="OP505" s="44"/>
      <c r="OQ505" s="44"/>
      <c r="OR505" s="44"/>
      <c r="OS505" s="44"/>
      <c r="OT505" s="44"/>
      <c r="OU505" s="44"/>
      <c r="OV505" s="44"/>
      <c r="OW505" s="44"/>
      <c r="OX505" s="44"/>
      <c r="OY505" s="44"/>
      <c r="OZ505" s="44"/>
      <c r="PA505" s="44"/>
      <c r="PB505" s="44"/>
      <c r="PC505" s="44"/>
      <c r="PD505" s="44"/>
      <c r="PE505" s="44"/>
      <c r="PF505" s="44"/>
      <c r="PG505" s="44"/>
      <c r="PH505" s="44"/>
      <c r="PI505" s="44"/>
      <c r="PJ505" s="44"/>
      <c r="PK505" s="44"/>
      <c r="PL505" s="44"/>
      <c r="PM505" s="44"/>
      <c r="PN505" s="44"/>
      <c r="PO505" s="44"/>
      <c r="PP505" s="44"/>
      <c r="PQ505" s="44"/>
      <c r="PR505" s="44"/>
      <c r="PS505" s="44"/>
      <c r="PT505" s="44"/>
      <c r="PU505" s="44"/>
      <c r="PV505" s="44"/>
      <c r="PW505" s="44"/>
      <c r="PX505" s="44"/>
      <c r="PY505" s="44"/>
      <c r="PZ505" s="44"/>
      <c r="QA505" s="44"/>
      <c r="QB505" s="44"/>
      <c r="QC505" s="44"/>
      <c r="QD505" s="44"/>
      <c r="QE505" s="44"/>
      <c r="QF505" s="44"/>
      <c r="QG505" s="44"/>
      <c r="QH505" s="44"/>
      <c r="QI505" s="44"/>
      <c r="QJ505" s="44"/>
      <c r="QK505" s="44"/>
      <c r="QL505" s="44"/>
      <c r="QM505" s="44"/>
      <c r="QN505" s="44"/>
      <c r="QO505" s="44"/>
      <c r="QP505" s="44"/>
      <c r="QQ505" s="44"/>
      <c r="QR505" s="44"/>
      <c r="QS505" s="44"/>
      <c r="QT505" s="44"/>
      <c r="QU505" s="44"/>
      <c r="QV505" s="44"/>
      <c r="QW505" s="44"/>
      <c r="QX505" s="44"/>
      <c r="QY505" s="44"/>
      <c r="QZ505" s="44"/>
      <c r="RA505" s="44"/>
      <c r="RB505" s="44"/>
      <c r="RC505" s="44"/>
      <c r="RD505" s="44"/>
      <c r="RE505" s="44"/>
      <c r="RF505" s="44"/>
      <c r="RG505" s="44"/>
      <c r="RH505" s="44"/>
      <c r="RI505" s="44"/>
      <c r="RJ505" s="44"/>
      <c r="RK505" s="44"/>
      <c r="RL505" s="44"/>
      <c r="RM505" s="44"/>
      <c r="RN505" s="44"/>
      <c r="RO505" s="44"/>
      <c r="RP505" s="44"/>
      <c r="RQ505" s="44"/>
      <c r="RR505" s="44"/>
      <c r="RS505" s="44"/>
      <c r="RT505" s="44"/>
      <c r="RU505" s="44"/>
      <c r="RV505" s="44"/>
      <c r="RW505" s="44"/>
      <c r="RX505" s="44"/>
      <c r="RY505" s="44"/>
      <c r="RZ505" s="44"/>
      <c r="SA505" s="44"/>
      <c r="SB505" s="44"/>
      <c r="SC505" s="44"/>
      <c r="SD505" s="44"/>
      <c r="SE505" s="44"/>
      <c r="SF505" s="44"/>
      <c r="SG505" s="44"/>
      <c r="SH505" s="44"/>
      <c r="SI505" s="44"/>
      <c r="SJ505" s="44"/>
      <c r="SK505" s="44"/>
      <c r="SL505" s="44"/>
      <c r="SM505" s="44"/>
      <c r="SN505" s="44"/>
      <c r="SO505" s="44"/>
      <c r="SP505" s="44"/>
      <c r="SQ505" s="44"/>
      <c r="SR505" s="44"/>
      <c r="SS505" s="44"/>
      <c r="ST505" s="44"/>
      <c r="SU505" s="44"/>
      <c r="SV505" s="44"/>
      <c r="SW505" s="44"/>
      <c r="SX505" s="44"/>
      <c r="SY505" s="44"/>
      <c r="SZ505" s="44"/>
      <c r="TA505" s="44"/>
      <c r="TB505" s="44"/>
      <c r="TC505" s="44"/>
      <c r="TD505" s="44"/>
      <c r="TE505" s="44"/>
      <c r="TF505" s="44"/>
      <c r="TG505" s="44"/>
      <c r="TH505" s="44"/>
      <c r="TI505" s="44"/>
      <c r="TJ505" s="44"/>
      <c r="TK505" s="44"/>
      <c r="TL505" s="44"/>
      <c r="TM505" s="44"/>
      <c r="TN505" s="44"/>
      <c r="TO505" s="44"/>
      <c r="TP505" s="44"/>
      <c r="TQ505" s="44"/>
      <c r="TR505" s="44"/>
      <c r="TS505" s="44"/>
      <c r="TT505" s="44"/>
      <c r="TU505" s="44"/>
      <c r="TV505" s="44"/>
      <c r="TW505" s="44"/>
      <c r="TX505" s="44"/>
      <c r="TY505" s="44"/>
      <c r="TZ505" s="44"/>
      <c r="UA505" s="44"/>
      <c r="UB505" s="44"/>
      <c r="UC505" s="44"/>
      <c r="UD505" s="44"/>
      <c r="UE505" s="44"/>
      <c r="UF505" s="44"/>
      <c r="UG505" s="44"/>
      <c r="UH505" s="44"/>
      <c r="UI505" s="44"/>
      <c r="UJ505" s="44"/>
      <c r="UK505" s="44"/>
      <c r="UL505" s="44"/>
      <c r="UM505" s="44"/>
      <c r="UN505" s="44"/>
      <c r="UO505" s="44"/>
      <c r="UP505" s="44"/>
      <c r="UQ505" s="44"/>
      <c r="UR505" s="44"/>
      <c r="US505" s="44"/>
      <c r="UT505" s="44"/>
      <c r="UU505" s="44"/>
      <c r="UV505" s="44"/>
      <c r="UW505" s="44"/>
      <c r="UX505" s="44"/>
      <c r="UY505" s="44"/>
      <c r="UZ505" s="44"/>
      <c r="VA505" s="44"/>
      <c r="VB505" s="44"/>
      <c r="VC505" s="44"/>
      <c r="VD505" s="44"/>
      <c r="VE505" s="44"/>
      <c r="VF505" s="44"/>
      <c r="VG505" s="44"/>
      <c r="VH505" s="44"/>
      <c r="VI505" s="44"/>
      <c r="VJ505" s="44"/>
      <c r="VK505" s="44"/>
      <c r="VL505" s="44"/>
      <c r="VM505" s="44"/>
      <c r="VN505" s="44"/>
      <c r="VO505" s="44"/>
      <c r="VP505" s="44"/>
      <c r="VQ505" s="44"/>
      <c r="VR505" s="44"/>
      <c r="VS505" s="44"/>
      <c r="VT505" s="44"/>
      <c r="VU505" s="44"/>
      <c r="VV505" s="44"/>
      <c r="VW505" s="44"/>
      <c r="VX505" s="44"/>
      <c r="VY505" s="44"/>
      <c r="VZ505" s="44"/>
      <c r="WA505" s="44"/>
      <c r="WB505" s="44"/>
      <c r="WC505" s="44"/>
      <c r="WD505" s="44"/>
      <c r="WE505" s="44"/>
      <c r="WF505" s="44"/>
      <c r="WG505" s="44"/>
      <c r="WH505" s="44"/>
      <c r="WI505" s="44"/>
      <c r="WJ505" s="44"/>
      <c r="WK505" s="44"/>
      <c r="WL505" s="44"/>
      <c r="WM505" s="44"/>
      <c r="WN505" s="44"/>
      <c r="WO505" s="44"/>
      <c r="WP505" s="44"/>
      <c r="WQ505" s="44"/>
      <c r="WR505" s="44"/>
      <c r="WS505" s="44"/>
      <c r="WT505" s="44"/>
      <c r="WU505" s="44"/>
      <c r="WV505" s="44"/>
      <c r="WW505" s="44"/>
      <c r="WX505" s="44"/>
      <c r="WY505" s="44"/>
      <c r="WZ505" s="44"/>
      <c r="XA505" s="44"/>
      <c r="XB505" s="44"/>
      <c r="XC505" s="44"/>
      <c r="XD505" s="44"/>
      <c r="XE505" s="44"/>
      <c r="XF505" s="44"/>
      <c r="XG505" s="44"/>
      <c r="XH505" s="44"/>
      <c r="XI505" s="44"/>
      <c r="XJ505" s="44"/>
      <c r="XK505" s="44"/>
      <c r="XL505" s="44"/>
      <c r="XM505" s="44"/>
      <c r="XN505" s="44"/>
      <c r="XO505" s="44"/>
      <c r="XP505" s="44"/>
      <c r="XQ505" s="44"/>
      <c r="XR505" s="44"/>
      <c r="XS505" s="44"/>
      <c r="XT505" s="44"/>
      <c r="XU505" s="44"/>
      <c r="XV505" s="44"/>
      <c r="XW505" s="44"/>
      <c r="XX505" s="44"/>
      <c r="XY505" s="44"/>
      <c r="XZ505" s="44"/>
      <c r="YA505" s="44"/>
      <c r="YB505" s="44"/>
      <c r="YC505" s="44"/>
      <c r="YD505" s="44"/>
      <c r="YE505" s="44"/>
      <c r="YF505" s="44"/>
      <c r="YG505" s="44"/>
      <c r="YH505" s="44"/>
      <c r="YI505" s="44"/>
      <c r="YJ505" s="44"/>
      <c r="YK505" s="44"/>
      <c r="YL505" s="44"/>
      <c r="YM505" s="44"/>
      <c r="YN505" s="44"/>
      <c r="YO505" s="44"/>
      <c r="YP505" s="44"/>
      <c r="YQ505" s="44"/>
      <c r="YR505" s="44"/>
      <c r="YS505" s="44"/>
      <c r="YT505" s="44"/>
      <c r="YU505" s="44"/>
      <c r="YV505" s="44"/>
      <c r="YW505" s="44"/>
      <c r="YX505" s="44"/>
      <c r="YY505" s="44"/>
      <c r="YZ505" s="44"/>
      <c r="ZA505" s="44"/>
      <c r="ZB505" s="44"/>
      <c r="ZC505" s="44"/>
      <c r="ZD505" s="44"/>
      <c r="ZE505" s="44"/>
      <c r="ZF505" s="44"/>
      <c r="ZG505" s="44"/>
      <c r="ZH505" s="44"/>
      <c r="ZI505" s="44"/>
      <c r="ZJ505" s="44"/>
      <c r="ZK505" s="44"/>
      <c r="ZL505" s="44"/>
      <c r="ZM505" s="44"/>
      <c r="ZN505" s="44"/>
      <c r="ZO505" s="44"/>
      <c r="ZP505" s="44"/>
      <c r="ZQ505" s="44"/>
      <c r="ZR505" s="44"/>
      <c r="ZS505" s="44"/>
      <c r="ZT505" s="44"/>
      <c r="ZU505" s="44"/>
      <c r="ZV505" s="44"/>
      <c r="ZW505" s="44"/>
      <c r="ZX505" s="44"/>
      <c r="ZY505" s="44"/>
      <c r="ZZ505" s="44"/>
      <c r="AAA505" s="44"/>
      <c r="AAB505" s="44"/>
      <c r="AAC505" s="44"/>
      <c r="AAD505" s="44"/>
      <c r="AAE505" s="44"/>
      <c r="AAF505" s="44"/>
      <c r="AAG505" s="44"/>
      <c r="AAH505" s="44"/>
      <c r="AAI505" s="44"/>
      <c r="AAJ505" s="44"/>
      <c r="AAK505" s="44"/>
      <c r="AAL505" s="44"/>
      <c r="AAM505" s="44"/>
      <c r="AAN505" s="44"/>
      <c r="AAO505" s="44"/>
      <c r="AAP505" s="44"/>
      <c r="AAQ505" s="44"/>
      <c r="AAR505" s="44"/>
      <c r="AAS505" s="44"/>
      <c r="AAT505" s="44"/>
      <c r="AAU505" s="44"/>
      <c r="AAV505" s="44"/>
      <c r="AAW505" s="44"/>
      <c r="AAX505" s="44"/>
      <c r="AAY505" s="44"/>
      <c r="AAZ505" s="44"/>
      <c r="ABA505" s="44"/>
      <c r="ABB505" s="44"/>
      <c r="ABC505" s="44"/>
      <c r="ABD505" s="44"/>
      <c r="ABE505" s="44"/>
      <c r="ABF505" s="44"/>
      <c r="ABG505" s="44"/>
      <c r="ABH505" s="44"/>
      <c r="ABI505" s="44"/>
      <c r="ABJ505" s="44"/>
      <c r="ABK505" s="44"/>
      <c r="ABL505" s="44"/>
      <c r="ABM505" s="44"/>
      <c r="ABN505" s="44"/>
      <c r="ABO505" s="44"/>
      <c r="ABP505" s="44"/>
      <c r="ABQ505" s="44"/>
      <c r="ABR505" s="44"/>
      <c r="ABS505" s="44"/>
      <c r="ABT505" s="44"/>
      <c r="ABU505" s="44"/>
      <c r="ABV505" s="44"/>
      <c r="ABW505" s="44"/>
      <c r="ABX505" s="44"/>
      <c r="ABY505" s="44"/>
      <c r="ABZ505" s="44"/>
      <c r="ACA505" s="44"/>
      <c r="ACB505" s="44"/>
      <c r="ACC505" s="44"/>
      <c r="ACD505" s="44"/>
      <c r="ACE505" s="44"/>
      <c r="ACF505" s="44"/>
      <c r="ACG505" s="44"/>
      <c r="ACH505" s="44"/>
      <c r="ACI505" s="44"/>
      <c r="ACJ505" s="44"/>
      <c r="ACK505" s="44"/>
      <c r="ACL505" s="44"/>
      <c r="ACM505" s="44"/>
      <c r="ACN505" s="44"/>
      <c r="ACO505" s="44"/>
      <c r="ACP505" s="44"/>
      <c r="ACQ505" s="44"/>
      <c r="ACR505" s="44"/>
      <c r="ACS505" s="44"/>
      <c r="ACT505" s="44"/>
      <c r="ACU505" s="44"/>
      <c r="ACV505" s="44"/>
      <c r="ACW505" s="44"/>
      <c r="ACX505" s="44"/>
      <c r="ACY505" s="44"/>
      <c r="ACZ505" s="44"/>
      <c r="ADA505" s="44"/>
      <c r="ADB505" s="44"/>
      <c r="ADC505" s="44"/>
      <c r="ADD505" s="44"/>
      <c r="ADE505" s="44"/>
      <c r="ADF505" s="44"/>
      <c r="ADG505" s="44"/>
      <c r="ADH505" s="44"/>
      <c r="ADI505" s="44"/>
      <c r="ADJ505" s="44"/>
      <c r="ADK505" s="44"/>
      <c r="ADL505" s="44"/>
      <c r="ADM505" s="44"/>
      <c r="ADN505" s="44"/>
      <c r="ADO505" s="44"/>
      <c r="ADP505" s="44"/>
      <c r="ADQ505" s="44"/>
      <c r="ADR505" s="44"/>
      <c r="ADS505" s="44"/>
      <c r="ADT505" s="44"/>
      <c r="ADU505" s="44"/>
      <c r="ADV505" s="44"/>
      <c r="ADW505" s="44"/>
      <c r="ADX505" s="44"/>
      <c r="ADY505" s="44"/>
      <c r="ADZ505" s="44"/>
      <c r="AEA505" s="44"/>
      <c r="AEB505" s="44"/>
      <c r="AEC505" s="44"/>
      <c r="AED505" s="44"/>
      <c r="AEE505" s="44"/>
      <c r="AEF505" s="44"/>
      <c r="AEG505" s="44"/>
      <c r="AEH505" s="44"/>
      <c r="AEI505" s="44"/>
      <c r="AEJ505" s="44"/>
      <c r="AEK505" s="44"/>
      <c r="AEL505" s="44"/>
      <c r="AEM505" s="44"/>
      <c r="AEN505" s="44"/>
      <c r="AEO505" s="44"/>
      <c r="AEP505" s="44"/>
      <c r="AEQ505" s="44"/>
      <c r="AER505" s="44"/>
      <c r="AES505" s="44"/>
      <c r="AET505" s="44"/>
      <c r="AEU505" s="44"/>
      <c r="AEV505" s="44"/>
      <c r="AEW505" s="44"/>
      <c r="AEX505" s="44"/>
      <c r="AEY505" s="44"/>
      <c r="AEZ505" s="44"/>
      <c r="AFA505" s="44"/>
      <c r="AFB505" s="44"/>
      <c r="AFC505" s="44"/>
      <c r="AFD505" s="44"/>
      <c r="AFE505" s="44"/>
      <c r="AFF505" s="44"/>
      <c r="AFG505" s="44"/>
      <c r="AFH505" s="44"/>
      <c r="AFI505" s="44"/>
      <c r="AFJ505" s="44"/>
      <c r="AFK505" s="44"/>
      <c r="AFL505" s="44"/>
      <c r="AFM505" s="44"/>
      <c r="AFN505" s="44"/>
      <c r="AFO505" s="44"/>
      <c r="AFP505" s="44"/>
      <c r="AFQ505" s="44"/>
      <c r="AFR505" s="44"/>
      <c r="AFS505" s="44"/>
      <c r="AFT505" s="44"/>
      <c r="AFU505" s="44"/>
      <c r="AFV505" s="44"/>
      <c r="AFW505" s="44"/>
      <c r="AFX505" s="44"/>
      <c r="AFY505" s="44"/>
      <c r="AFZ505" s="44"/>
      <c r="AGA505" s="44"/>
      <c r="AGB505" s="44"/>
      <c r="AGC505" s="44"/>
      <c r="AGD505" s="44"/>
      <c r="AGE505" s="44"/>
      <c r="AGF505" s="44"/>
      <c r="AGG505" s="44"/>
      <c r="AGH505" s="44"/>
      <c r="AGI505" s="44"/>
      <c r="AGJ505" s="44"/>
      <c r="AGK505" s="44"/>
      <c r="AGL505" s="44"/>
      <c r="AGM505" s="44"/>
      <c r="AGN505" s="44"/>
      <c r="AGO505" s="44"/>
      <c r="AGP505" s="44"/>
      <c r="AGQ505" s="44"/>
      <c r="AGR505" s="44"/>
      <c r="AGS505" s="44"/>
      <c r="AGT505" s="44"/>
      <c r="AGU505" s="44"/>
      <c r="AGV505" s="44"/>
      <c r="AGW505" s="44"/>
      <c r="AGX505" s="44"/>
      <c r="AGY505" s="44"/>
      <c r="AGZ505" s="44"/>
      <c r="AHA505" s="44"/>
      <c r="AHB505" s="44"/>
      <c r="AHC505" s="44"/>
      <c r="AHD505" s="44"/>
      <c r="AHE505" s="44"/>
      <c r="AHF505" s="44"/>
      <c r="AHG505" s="44"/>
      <c r="AHH505" s="44"/>
      <c r="AHI505" s="44"/>
      <c r="AHJ505" s="44"/>
      <c r="AHK505" s="44"/>
      <c r="AHL505" s="44"/>
      <c r="AHM505" s="44"/>
      <c r="AHN505" s="44"/>
      <c r="AHO505" s="44"/>
      <c r="AHP505" s="44"/>
      <c r="AHQ505" s="44"/>
      <c r="AHR505" s="44"/>
      <c r="AHS505" s="44"/>
      <c r="AHT505" s="44"/>
      <c r="AHU505" s="44"/>
      <c r="AHV505" s="44"/>
      <c r="AHW505" s="44"/>
      <c r="AHX505" s="44"/>
      <c r="AHY505" s="44"/>
      <c r="AHZ505" s="44"/>
      <c r="AIA505" s="44"/>
      <c r="AIB505" s="44"/>
      <c r="AIC505" s="44"/>
      <c r="AID505" s="44"/>
      <c r="AIE505" s="44"/>
      <c r="AIF505" s="44"/>
      <c r="AIG505" s="44"/>
      <c r="AIH505" s="44"/>
      <c r="AII505" s="44"/>
      <c r="AIJ505" s="44"/>
      <c r="AIK505" s="44"/>
      <c r="AIL505" s="44"/>
      <c r="AIM505" s="44"/>
      <c r="AIN505" s="44"/>
      <c r="AIO505" s="44"/>
      <c r="AIP505" s="44"/>
      <c r="AIQ505" s="44"/>
      <c r="AIR505" s="44"/>
      <c r="AIS505" s="44"/>
      <c r="AIT505" s="44"/>
      <c r="AIU505" s="44"/>
      <c r="AIV505" s="44"/>
      <c r="AIW505" s="44"/>
      <c r="AIX505" s="44"/>
      <c r="AIY505" s="44"/>
      <c r="AIZ505" s="44"/>
      <c r="AJA505" s="44"/>
      <c r="AJB505" s="44"/>
      <c r="AJC505" s="44"/>
      <c r="AJD505" s="44"/>
      <c r="AJE505" s="44"/>
      <c r="AJF505" s="44"/>
      <c r="AJG505" s="44"/>
      <c r="AJH505" s="44"/>
      <c r="AJI505" s="44"/>
      <c r="AJJ505" s="44"/>
      <c r="AJK505" s="44"/>
      <c r="AJL505" s="44"/>
      <c r="AJM505" s="44"/>
      <c r="AJN505" s="44"/>
      <c r="AJO505" s="44"/>
      <c r="AJP505" s="44"/>
      <c r="AJQ505" s="44"/>
      <c r="AJR505" s="44"/>
      <c r="AJS505" s="44"/>
      <c r="AJT505" s="44"/>
      <c r="AJU505" s="44"/>
      <c r="AJV505" s="44"/>
      <c r="AJW505" s="44"/>
      <c r="AJX505" s="44"/>
      <c r="AJY505" s="44"/>
      <c r="AJZ505" s="44"/>
      <c r="AKA505" s="44"/>
      <c r="AKB505" s="44"/>
      <c r="AKC505" s="44"/>
      <c r="AKD505" s="44"/>
      <c r="AKE505" s="44"/>
      <c r="AKF505" s="44"/>
      <c r="AKG505" s="44"/>
      <c r="AKH505" s="44"/>
      <c r="AKI505" s="44"/>
      <c r="AKJ505" s="44"/>
      <c r="AKK505" s="44"/>
      <c r="AKL505" s="44"/>
      <c r="AKM505" s="44"/>
      <c r="AKN505" s="44"/>
      <c r="AKO505" s="44"/>
      <c r="AKP505" s="44"/>
      <c r="AKQ505" s="44"/>
      <c r="AKR505" s="44"/>
      <c r="AKS505" s="44"/>
      <c r="AKT505" s="44"/>
      <c r="AKU505" s="44"/>
      <c r="AKV505" s="44"/>
      <c r="AKW505" s="44"/>
      <c r="AKX505" s="44"/>
      <c r="AKY505" s="44"/>
      <c r="AKZ505" s="44"/>
      <c r="ALA505" s="44"/>
      <c r="ALB505" s="44"/>
      <c r="ALC505" s="44"/>
      <c r="ALD505" s="44"/>
      <c r="ALE505" s="44"/>
      <c r="ALF505" s="44"/>
      <c r="ALG505" s="44"/>
      <c r="ALH505" s="44"/>
      <c r="ALI505" s="44"/>
      <c r="ALJ505" s="44"/>
      <c r="ALK505" s="44"/>
      <c r="ALL505" s="44"/>
      <c r="ALM505" s="44"/>
      <c r="ALN505" s="44"/>
      <c r="ALO505" s="44"/>
      <c r="ALP505" s="44"/>
      <c r="ALQ505" s="44"/>
      <c r="ALR505" s="44"/>
      <c r="ALS505" s="44"/>
      <c r="ALT505" s="44"/>
      <c r="ALU505" s="44"/>
      <c r="ALV505" s="44"/>
      <c r="ALW505" s="44"/>
      <c r="ALX505" s="44"/>
      <c r="ALY505" s="44"/>
      <c r="ALZ505" s="44"/>
      <c r="AMA505" s="44"/>
      <c r="AMB505" s="44"/>
      <c r="AMC505" s="44"/>
      <c r="AMD505" s="44"/>
      <c r="AME505" s="44"/>
      <c r="AMF505" s="44"/>
      <c r="AMG505" s="44"/>
      <c r="AMH505" s="44"/>
      <c r="AMI505" s="44"/>
      <c r="AMJ505" s="44"/>
      <c r="AMK505" s="44"/>
      <c r="AML505" s="44"/>
      <c r="AMM505" s="44"/>
      <c r="AMN505" s="44"/>
      <c r="AMO505" s="44"/>
      <c r="AMP505" s="44"/>
      <c r="AMQ505" s="44"/>
      <c r="AMR505" s="44"/>
      <c r="AMS505" s="44"/>
      <c r="AMT505" s="44"/>
      <c r="AMU505" s="44"/>
      <c r="AMV505" s="44"/>
      <c r="AMW505" s="44"/>
      <c r="AMX505" s="44"/>
      <c r="AMY505" s="44"/>
      <c r="AMZ505" s="44"/>
      <c r="ANA505" s="44"/>
      <c r="ANB505" s="44"/>
      <c r="ANC505" s="44"/>
      <c r="AND505" s="44"/>
      <c r="ANE505" s="44"/>
      <c r="ANF505" s="44"/>
      <c r="ANG505" s="44"/>
      <c r="ANH505" s="44"/>
      <c r="ANI505" s="44"/>
      <c r="ANJ505" s="44"/>
      <c r="ANK505" s="44"/>
      <c r="ANL505" s="44"/>
      <c r="ANM505" s="44"/>
      <c r="ANN505" s="44"/>
      <c r="ANO505" s="44"/>
      <c r="ANP505" s="44"/>
      <c r="ANQ505" s="44"/>
      <c r="ANR505" s="44"/>
      <c r="ANS505" s="44"/>
      <c r="ANT505" s="44"/>
      <c r="ANU505" s="44"/>
      <c r="ANV505" s="44"/>
      <c r="ANW505" s="44"/>
      <c r="ANX505" s="44"/>
      <c r="ANY505" s="44"/>
      <c r="ANZ505" s="44"/>
      <c r="AOA505" s="44"/>
      <c r="AOB505" s="44"/>
      <c r="AOC505" s="44"/>
      <c r="AOD505" s="44"/>
      <c r="AOE505" s="44"/>
      <c r="AOF505" s="44"/>
      <c r="AOG505" s="44"/>
      <c r="AOH505" s="44"/>
      <c r="AOI505" s="44"/>
      <c r="AOJ505" s="44"/>
      <c r="AOK505" s="44"/>
      <c r="AOL505" s="44"/>
      <c r="AOM505" s="44"/>
      <c r="AON505" s="44"/>
      <c r="AOO505" s="44"/>
      <c r="AOP505" s="44"/>
      <c r="AOQ505" s="44"/>
      <c r="AOR505" s="44"/>
      <c r="AOS505" s="44"/>
      <c r="AOT505" s="44"/>
      <c r="AOU505" s="44"/>
      <c r="AOV505" s="44"/>
      <c r="AOW505" s="44"/>
      <c r="AOX505" s="44"/>
      <c r="AOY505" s="44"/>
      <c r="AOZ505" s="44"/>
      <c r="APA505" s="44"/>
      <c r="APB505" s="44"/>
      <c r="APC505" s="44"/>
      <c r="APD505" s="44"/>
      <c r="APE505" s="44"/>
      <c r="APF505" s="44"/>
      <c r="APG505" s="44"/>
      <c r="APH505" s="44"/>
      <c r="API505" s="44"/>
      <c r="APJ505" s="44"/>
      <c r="APK505" s="44"/>
      <c r="APL505" s="44"/>
      <c r="APM505" s="44"/>
      <c r="APN505" s="44"/>
      <c r="APO505" s="44"/>
      <c r="APP505" s="44"/>
      <c r="APQ505" s="44"/>
      <c r="APR505" s="44"/>
      <c r="APS505" s="44"/>
      <c r="APT505" s="44"/>
      <c r="APU505" s="44"/>
      <c r="APV505" s="44"/>
      <c r="APW505" s="44"/>
      <c r="APX505" s="44"/>
      <c r="APY505" s="44"/>
      <c r="APZ505" s="44"/>
      <c r="AQA505" s="44"/>
      <c r="AQB505" s="44"/>
      <c r="AQC505" s="44"/>
      <c r="AQD505" s="44"/>
      <c r="AQE505" s="44"/>
      <c r="AQF505" s="44"/>
      <c r="AQG505" s="44"/>
      <c r="AQH505" s="44"/>
      <c r="AQI505" s="44"/>
      <c r="AQJ505" s="44"/>
      <c r="AQK505" s="44"/>
      <c r="AQL505" s="44"/>
      <c r="AQM505" s="44"/>
      <c r="AQN505" s="44"/>
      <c r="AQO505" s="44"/>
      <c r="AQP505" s="44"/>
      <c r="AQQ505" s="44"/>
      <c r="AQR505" s="44"/>
      <c r="AQS505" s="44"/>
      <c r="AQT505" s="44"/>
      <c r="AQU505" s="44"/>
      <c r="AQV505" s="44"/>
      <c r="AQW505" s="44"/>
      <c r="AQX505" s="44"/>
      <c r="AQY505" s="44"/>
      <c r="AQZ505" s="44"/>
      <c r="ARA505" s="44"/>
      <c r="ARB505" s="44"/>
      <c r="ARC505" s="44"/>
      <c r="ARD505" s="44"/>
      <c r="ARE505" s="44"/>
      <c r="ARF505" s="44"/>
      <c r="ARG505" s="44"/>
      <c r="ARH505" s="44"/>
      <c r="ARI505" s="44"/>
      <c r="ARJ505" s="44"/>
      <c r="ARK505" s="44"/>
      <c r="ARL505" s="44"/>
      <c r="ARM505" s="44"/>
      <c r="ARN505" s="44"/>
      <c r="ARO505" s="44"/>
      <c r="ARP505" s="44"/>
      <c r="ARQ505" s="44"/>
      <c r="ARR505" s="44"/>
      <c r="ARS505" s="44"/>
      <c r="ART505" s="44"/>
      <c r="ARU505" s="44"/>
      <c r="ARV505" s="44"/>
      <c r="ARW505" s="44"/>
      <c r="ARX505" s="44"/>
      <c r="ARY505" s="44"/>
      <c r="ARZ505" s="44"/>
      <c r="ASA505" s="44"/>
      <c r="ASB505" s="44"/>
      <c r="ASC505" s="44"/>
      <c r="ASD505" s="44"/>
      <c r="ASE505" s="44"/>
      <c r="ASF505" s="44"/>
      <c r="ASG505" s="44"/>
      <c r="ASH505" s="44"/>
      <c r="ASI505" s="44"/>
      <c r="ASJ505" s="44"/>
      <c r="ASK505" s="44"/>
      <c r="ASL505" s="44"/>
      <c r="ASM505" s="44"/>
      <c r="ASN505" s="44"/>
      <c r="ASO505" s="44"/>
      <c r="ASP505" s="44"/>
      <c r="ASQ505" s="44"/>
      <c r="ASR505" s="44"/>
      <c r="ASS505" s="44"/>
      <c r="AST505" s="44"/>
      <c r="ASU505" s="44"/>
      <c r="ASV505" s="44"/>
      <c r="ASW505" s="44"/>
      <c r="ASX505" s="44"/>
      <c r="ASY505" s="44"/>
      <c r="ASZ505" s="44"/>
      <c r="ATA505" s="44"/>
      <c r="ATB505" s="44"/>
      <c r="ATC505" s="44"/>
      <c r="ATD505" s="44"/>
      <c r="ATE505" s="44"/>
      <c r="ATF505" s="44"/>
      <c r="ATG505" s="44"/>
      <c r="ATH505" s="44"/>
      <c r="ATI505" s="44"/>
      <c r="ATJ505" s="44"/>
      <c r="ATK505" s="44"/>
      <c r="ATL505" s="44"/>
      <c r="ATM505" s="44"/>
      <c r="ATN505" s="44"/>
      <c r="ATO505" s="44"/>
      <c r="ATP505" s="44"/>
      <c r="ATQ505" s="44"/>
      <c r="ATR505" s="44"/>
      <c r="ATS505" s="44"/>
      <c r="ATT505" s="44"/>
      <c r="ATU505" s="44"/>
      <c r="ATV505" s="44"/>
      <c r="ATW505" s="44"/>
      <c r="ATX505" s="44"/>
      <c r="ATY505" s="44"/>
      <c r="ATZ505" s="44"/>
      <c r="AUA505" s="44"/>
      <c r="AUB505" s="44"/>
      <c r="AUC505" s="44"/>
      <c r="AUD505" s="44"/>
      <c r="AUE505" s="44"/>
      <c r="AUF505" s="44"/>
      <c r="AUG505" s="44"/>
      <c r="AUH505" s="44"/>
      <c r="AUI505" s="44"/>
      <c r="AUJ505" s="44"/>
      <c r="AUK505" s="44"/>
      <c r="AUL505" s="44"/>
      <c r="AUM505" s="44"/>
      <c r="AUN505" s="44"/>
      <c r="AUO505" s="44"/>
      <c r="AUP505" s="44"/>
      <c r="AUQ505" s="44"/>
      <c r="AUR505" s="44"/>
      <c r="AUS505" s="44"/>
      <c r="AUT505" s="44"/>
      <c r="AUU505" s="44"/>
      <c r="AUV505" s="44"/>
      <c r="AUW505" s="44"/>
      <c r="AUX505" s="44"/>
      <c r="AUY505" s="44"/>
      <c r="AUZ505" s="44"/>
      <c r="AVA505" s="44"/>
      <c r="AVB505" s="44"/>
      <c r="AVC505" s="44"/>
      <c r="AVD505" s="44"/>
      <c r="AVE505" s="44"/>
      <c r="AVF505" s="44"/>
      <c r="AVG505" s="44"/>
      <c r="AVH505" s="44"/>
      <c r="AVI505" s="44"/>
      <c r="AVJ505" s="44"/>
      <c r="AVK505" s="44"/>
      <c r="AVL505" s="44"/>
      <c r="AVM505" s="44"/>
      <c r="AVN505" s="44"/>
      <c r="AVO505" s="44"/>
      <c r="AVP505" s="44"/>
      <c r="AVQ505" s="44"/>
      <c r="AVR505" s="44"/>
      <c r="AVS505" s="44"/>
      <c r="AVT505" s="44"/>
      <c r="AVU505" s="44"/>
      <c r="AVV505" s="44"/>
      <c r="AVW505" s="44"/>
      <c r="AVX505" s="44"/>
      <c r="AVY505" s="44"/>
      <c r="AVZ505" s="44"/>
      <c r="AWA505" s="44"/>
      <c r="AWB505" s="44"/>
      <c r="AWC505" s="44"/>
      <c r="AWD505" s="44"/>
      <c r="AWE505" s="44"/>
      <c r="AWF505" s="44"/>
      <c r="AWG505" s="44"/>
      <c r="AWH505" s="44"/>
      <c r="AWI505" s="44"/>
      <c r="AWJ505" s="44"/>
      <c r="AWK505" s="44"/>
      <c r="AWL505" s="44"/>
      <c r="AWM505" s="44"/>
      <c r="AWN505" s="44"/>
      <c r="AWO505" s="44"/>
      <c r="AWP505" s="44"/>
      <c r="AWQ505" s="44"/>
      <c r="AWR505" s="44"/>
      <c r="AWS505" s="44"/>
      <c r="AWT505" s="44"/>
      <c r="AWU505" s="44"/>
      <c r="AWV505" s="44"/>
      <c r="AWW505" s="44"/>
      <c r="AWX505" s="44"/>
      <c r="AWY505" s="44"/>
      <c r="AWZ505" s="44"/>
      <c r="AXA505" s="44"/>
      <c r="AXB505" s="44"/>
      <c r="AXC505" s="44"/>
      <c r="AXD505" s="44"/>
      <c r="AXE505" s="44"/>
      <c r="AXF505" s="44"/>
      <c r="AXG505" s="44"/>
      <c r="AXH505" s="44"/>
      <c r="AXI505" s="44"/>
      <c r="AXJ505" s="44"/>
      <c r="AXK505" s="44"/>
      <c r="AXL505" s="44"/>
      <c r="AXM505" s="44"/>
      <c r="AXN505" s="44"/>
      <c r="AXO505" s="44"/>
      <c r="AXP505" s="44"/>
      <c r="AXQ505" s="44"/>
      <c r="AXR505" s="44"/>
      <c r="AXS505" s="44"/>
      <c r="AXT505" s="44"/>
      <c r="AXU505" s="44"/>
      <c r="AXV505" s="44"/>
      <c r="AXW505" s="44"/>
      <c r="AXX505" s="44"/>
      <c r="AXY505" s="44"/>
      <c r="AXZ505" s="44"/>
      <c r="AYA505" s="44"/>
      <c r="AYB505" s="44"/>
      <c r="AYC505" s="44"/>
      <c r="AYD505" s="44"/>
      <c r="AYE505" s="44"/>
      <c r="AYF505" s="44"/>
      <c r="AYG505" s="44"/>
      <c r="AYH505" s="44"/>
      <c r="AYI505" s="44"/>
      <c r="AYJ505" s="44"/>
      <c r="AYK505" s="44"/>
      <c r="AYL505" s="44"/>
      <c r="AYM505" s="44"/>
      <c r="AYN505" s="44"/>
      <c r="AYO505" s="44"/>
      <c r="AYP505" s="44"/>
      <c r="AYQ505" s="44"/>
      <c r="AYR505" s="44"/>
      <c r="AYS505" s="44"/>
      <c r="AYT505" s="44"/>
      <c r="AYU505" s="44"/>
      <c r="AYV505" s="44"/>
      <c r="AYW505" s="44"/>
      <c r="AYX505" s="44"/>
      <c r="AYY505" s="44"/>
      <c r="AYZ505" s="44"/>
      <c r="AZA505" s="44"/>
      <c r="AZB505" s="44"/>
      <c r="AZC505" s="44"/>
      <c r="AZD505" s="44"/>
      <c r="AZE505" s="44"/>
      <c r="AZF505" s="44"/>
      <c r="AZG505" s="44"/>
      <c r="AZH505" s="44"/>
      <c r="AZI505" s="44"/>
      <c r="AZJ505" s="44"/>
      <c r="AZK505" s="44"/>
      <c r="AZL505" s="44"/>
      <c r="AZM505" s="44"/>
      <c r="AZN505" s="44"/>
      <c r="AZO505" s="44"/>
      <c r="AZP505" s="44"/>
      <c r="AZQ505" s="44"/>
      <c r="AZR505" s="44"/>
      <c r="AZS505" s="44"/>
      <c r="AZT505" s="44"/>
      <c r="AZU505" s="44"/>
      <c r="AZV505" s="44"/>
      <c r="AZW505" s="44"/>
      <c r="AZX505" s="44"/>
      <c r="AZY505" s="44"/>
      <c r="AZZ505" s="44"/>
      <c r="BAA505" s="44"/>
      <c r="BAB505" s="44"/>
      <c r="BAC505" s="44"/>
      <c r="BAD505" s="44"/>
      <c r="BAE505" s="44"/>
      <c r="BAF505" s="44"/>
      <c r="BAG505" s="44"/>
      <c r="BAH505" s="44"/>
      <c r="BAI505" s="44"/>
      <c r="BAJ505" s="44"/>
      <c r="BAK505" s="44"/>
      <c r="BAL505" s="44"/>
      <c r="BAM505" s="44"/>
      <c r="BAN505" s="44"/>
      <c r="BAO505" s="44"/>
      <c r="BAP505" s="44"/>
      <c r="BAQ505" s="44"/>
      <c r="BAR505" s="44"/>
      <c r="BAS505" s="44"/>
      <c r="BAT505" s="44"/>
      <c r="BAU505" s="44"/>
      <c r="BAV505" s="44"/>
      <c r="BAW505" s="44"/>
      <c r="BAX505" s="44"/>
      <c r="BAY505" s="44"/>
      <c r="BAZ505" s="44"/>
      <c r="BBA505" s="44"/>
      <c r="BBB505" s="44"/>
      <c r="BBC505" s="44"/>
      <c r="BBD505" s="44"/>
      <c r="BBE505" s="44"/>
      <c r="BBF505" s="44"/>
      <c r="BBG505" s="44"/>
      <c r="BBH505" s="44"/>
      <c r="BBI505" s="44"/>
      <c r="BBJ505" s="44"/>
      <c r="BBK505" s="44"/>
      <c r="BBL505" s="44"/>
      <c r="BBM505" s="44"/>
      <c r="BBN505" s="44"/>
      <c r="BBO505" s="44"/>
      <c r="BBP505" s="44"/>
      <c r="BBQ505" s="44"/>
      <c r="BBR505" s="44"/>
      <c r="BBS505" s="44"/>
      <c r="BBT505" s="44"/>
      <c r="BBU505" s="44"/>
      <c r="BBV505" s="44"/>
      <c r="BBW505" s="44"/>
      <c r="BBX505" s="44"/>
      <c r="BBY505" s="44"/>
      <c r="BBZ505" s="44"/>
      <c r="BCA505" s="44"/>
      <c r="BCB505" s="44"/>
      <c r="BCC505" s="44"/>
      <c r="BCD505" s="44"/>
      <c r="BCE505" s="44"/>
      <c r="BCF505" s="44"/>
      <c r="BCG505" s="44"/>
      <c r="BCH505" s="44"/>
      <c r="BCI505" s="44"/>
      <c r="BCJ505" s="44"/>
      <c r="BCK505" s="44"/>
      <c r="BCL505" s="44"/>
      <c r="BCM505" s="44"/>
      <c r="BCN505" s="44"/>
      <c r="BCO505" s="44"/>
      <c r="BCP505" s="44"/>
      <c r="BCQ505" s="44"/>
      <c r="BCR505" s="44"/>
      <c r="BCS505" s="44"/>
      <c r="BCT505" s="44"/>
      <c r="BCU505" s="44"/>
      <c r="BCV505" s="44"/>
      <c r="BCW505" s="44"/>
      <c r="BCX505" s="44"/>
      <c r="BCY505" s="44"/>
      <c r="BCZ505" s="44"/>
      <c r="BDA505" s="44"/>
      <c r="BDB505" s="44"/>
      <c r="BDC505" s="44"/>
      <c r="BDD505" s="44"/>
      <c r="BDE505" s="44"/>
      <c r="BDF505" s="44"/>
      <c r="BDG505" s="44"/>
      <c r="BDH505" s="44"/>
      <c r="BDI505" s="44"/>
      <c r="BDJ505" s="44"/>
      <c r="BDK505" s="44"/>
      <c r="BDL505" s="44"/>
      <c r="BDM505" s="44"/>
      <c r="BDN505" s="44"/>
      <c r="BDO505" s="44"/>
      <c r="BDP505" s="44"/>
      <c r="BDQ505" s="44"/>
      <c r="BDR505" s="44"/>
      <c r="BDS505" s="44"/>
      <c r="BDT505" s="44"/>
      <c r="BDU505" s="44"/>
      <c r="BDV505" s="44"/>
      <c r="BDW505" s="44"/>
      <c r="BDX505" s="44"/>
      <c r="BDY505" s="44"/>
      <c r="BDZ505" s="44"/>
      <c r="BEA505" s="44"/>
      <c r="BEB505" s="44"/>
      <c r="BEC505" s="44"/>
      <c r="BED505" s="44"/>
      <c r="BEE505" s="44"/>
      <c r="BEF505" s="44"/>
      <c r="BEG505" s="44"/>
      <c r="BEH505" s="44"/>
      <c r="BEI505" s="44"/>
      <c r="BEJ505" s="44"/>
      <c r="BEK505" s="44"/>
      <c r="BEL505" s="44"/>
      <c r="BEM505" s="44"/>
      <c r="BEN505" s="44"/>
      <c r="BEO505" s="44"/>
      <c r="BEP505" s="44"/>
      <c r="BEQ505" s="44"/>
      <c r="BER505" s="44"/>
      <c r="BES505" s="44"/>
      <c r="BET505" s="44"/>
      <c r="BEU505" s="44"/>
      <c r="BEV505" s="44"/>
      <c r="BEW505" s="44"/>
      <c r="BEX505" s="44"/>
      <c r="BEY505" s="44"/>
      <c r="BEZ505" s="44"/>
      <c r="BFA505" s="44"/>
      <c r="BFB505" s="44"/>
      <c r="BFC505" s="44"/>
      <c r="BFD505" s="44"/>
      <c r="BFE505" s="44"/>
      <c r="BFF505" s="44"/>
      <c r="BFG505" s="44"/>
      <c r="BFH505" s="44"/>
      <c r="BFI505" s="44"/>
      <c r="BFJ505" s="44"/>
      <c r="BFK505" s="44"/>
      <c r="BFL505" s="44"/>
      <c r="BFM505" s="44"/>
      <c r="BFN505" s="44"/>
      <c r="BFO505" s="44"/>
      <c r="BFP505" s="44"/>
      <c r="BFQ505" s="44"/>
      <c r="BFR505" s="44"/>
      <c r="BFS505" s="44"/>
      <c r="BFT505" s="44"/>
      <c r="BFU505" s="44"/>
      <c r="BFV505" s="44"/>
      <c r="BFW505" s="44"/>
      <c r="BFX505" s="44"/>
      <c r="BFY505" s="44"/>
      <c r="BFZ505" s="44"/>
      <c r="BGA505" s="44"/>
      <c r="BGB505" s="44"/>
      <c r="BGC505" s="44"/>
      <c r="BGD505" s="44"/>
      <c r="BGE505" s="44"/>
      <c r="BGF505" s="44"/>
      <c r="BGG505" s="44"/>
      <c r="BGH505" s="44"/>
      <c r="BGI505" s="44"/>
      <c r="BGJ505" s="44"/>
      <c r="BGK505" s="44"/>
      <c r="BGL505" s="44"/>
      <c r="BGM505" s="44"/>
      <c r="BGN505" s="44"/>
      <c r="BGO505" s="44"/>
      <c r="BGP505" s="44"/>
      <c r="BGQ505" s="44"/>
      <c r="BGR505" s="44"/>
      <c r="BGS505" s="44"/>
      <c r="BGT505" s="44"/>
      <c r="BGU505" s="44"/>
      <c r="BGV505" s="44"/>
      <c r="BGW505" s="44"/>
      <c r="BGX505" s="44"/>
      <c r="BGY505" s="44"/>
      <c r="BGZ505" s="44"/>
      <c r="BHA505" s="44"/>
      <c r="BHB505" s="44"/>
      <c r="BHC505" s="44"/>
      <c r="BHD505" s="44"/>
      <c r="BHE505" s="44"/>
      <c r="BHF505" s="44"/>
      <c r="BHG505" s="44"/>
      <c r="BHH505" s="44"/>
      <c r="BHI505" s="44"/>
      <c r="BHJ505" s="44"/>
      <c r="BHK505" s="44"/>
      <c r="BHL505" s="44"/>
      <c r="BHM505" s="44"/>
      <c r="BHN505" s="44"/>
      <c r="BHO505" s="44"/>
      <c r="BHP505" s="44"/>
      <c r="BHQ505" s="44"/>
      <c r="BHR505" s="44"/>
      <c r="BHS505" s="44"/>
      <c r="BHT505" s="44"/>
      <c r="BHU505" s="44"/>
      <c r="BHV505" s="44"/>
      <c r="BHW505" s="44"/>
      <c r="BHX505" s="44"/>
      <c r="BHY505" s="44"/>
      <c r="BHZ505" s="44"/>
      <c r="BIA505" s="44"/>
      <c r="BIB505" s="44"/>
      <c r="BIC505" s="44"/>
      <c r="BID505" s="44"/>
      <c r="BIE505" s="44"/>
      <c r="BIF505" s="44"/>
      <c r="BIG505" s="44"/>
      <c r="BIH505" s="44"/>
      <c r="BII505" s="44"/>
      <c r="BIJ505" s="44"/>
      <c r="BIK505" s="44"/>
      <c r="BIL505" s="44"/>
      <c r="BIM505" s="44"/>
      <c r="BIN505" s="44"/>
      <c r="BIO505" s="44"/>
      <c r="BIP505" s="44"/>
      <c r="BIQ505" s="44"/>
      <c r="BIR505" s="44"/>
      <c r="BIS505" s="44"/>
      <c r="BIT505" s="44"/>
      <c r="BIU505" s="44"/>
      <c r="BIV505" s="44"/>
      <c r="BIW505" s="44"/>
      <c r="BIX505" s="44"/>
      <c r="BIY505" s="44"/>
      <c r="BIZ505" s="44"/>
      <c r="BJA505" s="44"/>
      <c r="BJB505" s="44"/>
      <c r="BJC505" s="44"/>
      <c r="BJD505" s="44"/>
      <c r="BJE505" s="44"/>
      <c r="BJF505" s="44"/>
      <c r="BJG505" s="44"/>
      <c r="BJH505" s="44"/>
      <c r="BJI505" s="44"/>
      <c r="BJJ505" s="44"/>
      <c r="BJK505" s="44"/>
      <c r="BJL505" s="44"/>
      <c r="BJM505" s="44"/>
      <c r="BJN505" s="44"/>
      <c r="BJO505" s="44"/>
      <c r="BJP505" s="44"/>
      <c r="BJQ505" s="44"/>
      <c r="BJR505" s="44"/>
      <c r="BJS505" s="44"/>
      <c r="BJT505" s="44"/>
      <c r="BJU505" s="44"/>
      <c r="BJV505" s="44"/>
      <c r="BJW505" s="44"/>
      <c r="BJX505" s="44"/>
      <c r="BJY505" s="44"/>
      <c r="BJZ505" s="44"/>
      <c r="BKA505" s="44"/>
      <c r="BKB505" s="44"/>
      <c r="BKC505" s="44"/>
      <c r="BKD505" s="44"/>
      <c r="BKE505" s="44"/>
      <c r="BKF505" s="44"/>
      <c r="BKG505" s="44"/>
      <c r="BKH505" s="44"/>
      <c r="BKI505" s="44"/>
      <c r="BKJ505" s="44"/>
      <c r="BKK505" s="44"/>
      <c r="BKL505" s="44"/>
      <c r="BKM505" s="44"/>
      <c r="BKN505" s="44"/>
      <c r="BKO505" s="44"/>
      <c r="BKP505" s="44"/>
      <c r="BKQ505" s="44"/>
      <c r="BKR505" s="44"/>
      <c r="BKS505" s="44"/>
      <c r="BKT505" s="44"/>
      <c r="BKU505" s="44"/>
      <c r="BKV505" s="44"/>
      <c r="BKW505" s="44"/>
      <c r="BKX505" s="44"/>
      <c r="BKY505" s="44"/>
      <c r="BKZ505" s="44"/>
      <c r="BLA505" s="44"/>
      <c r="BLB505" s="44"/>
      <c r="BLC505" s="44"/>
      <c r="BLD505" s="44"/>
      <c r="BLE505" s="44"/>
      <c r="BLF505" s="44"/>
      <c r="BLG505" s="44"/>
      <c r="BLH505" s="44"/>
      <c r="BLI505" s="44"/>
      <c r="BLJ505" s="44"/>
      <c r="BLK505" s="44"/>
      <c r="BLL505" s="44"/>
      <c r="BLM505" s="44"/>
      <c r="BLN505" s="44"/>
      <c r="BLO505" s="44"/>
      <c r="BLP505" s="44"/>
      <c r="BLQ505" s="44"/>
      <c r="BLR505" s="44"/>
      <c r="BLS505" s="44"/>
      <c r="BLT505" s="44"/>
      <c r="BLU505" s="44"/>
      <c r="BLV505" s="44"/>
      <c r="BLW505" s="44"/>
      <c r="BLX505" s="44"/>
      <c r="BLY505" s="44"/>
      <c r="BLZ505" s="44"/>
      <c r="BMA505" s="44"/>
      <c r="BMB505" s="44"/>
      <c r="BMC505" s="44"/>
      <c r="BMD505" s="44"/>
      <c r="BME505" s="44"/>
      <c r="BMF505" s="44"/>
      <c r="BMG505" s="44"/>
      <c r="BMH505" s="44"/>
      <c r="BMI505" s="44"/>
      <c r="BMJ505" s="44"/>
      <c r="BMK505" s="44"/>
      <c r="BML505" s="44"/>
      <c r="BMM505" s="44"/>
      <c r="BMN505" s="44"/>
      <c r="BMO505" s="44"/>
      <c r="BMP505" s="44"/>
      <c r="BMQ505" s="44"/>
      <c r="BMR505" s="44"/>
      <c r="BMS505" s="44"/>
      <c r="BMT505" s="44"/>
      <c r="BMU505" s="44"/>
      <c r="BMV505" s="44"/>
      <c r="BMW505" s="44"/>
      <c r="BMX505" s="44"/>
      <c r="BMY505" s="44"/>
      <c r="BMZ505" s="44"/>
      <c r="BNA505" s="44"/>
      <c r="BNB505" s="44"/>
      <c r="BNC505" s="44"/>
      <c r="BND505" s="44"/>
      <c r="BNE505" s="44"/>
      <c r="BNF505" s="44"/>
      <c r="BNG505" s="44"/>
      <c r="BNH505" s="44"/>
      <c r="BNI505" s="44"/>
      <c r="BNJ505" s="44"/>
      <c r="BNK505" s="44"/>
      <c r="BNL505" s="44"/>
      <c r="BNM505" s="44"/>
      <c r="BNN505" s="44"/>
      <c r="BNO505" s="44"/>
      <c r="BNP505" s="44"/>
      <c r="BNQ505" s="44"/>
      <c r="BNR505" s="44"/>
      <c r="BNS505" s="44"/>
      <c r="BNT505" s="44"/>
      <c r="BNU505" s="44"/>
      <c r="BNV505" s="44"/>
      <c r="BNW505" s="44"/>
      <c r="BNX505" s="44"/>
      <c r="BNY505" s="44"/>
      <c r="BNZ505" s="44"/>
      <c r="BOA505" s="44"/>
      <c r="BOB505" s="44"/>
      <c r="BOC505" s="44"/>
      <c r="BOD505" s="44"/>
      <c r="BOE505" s="44"/>
      <c r="BOF505" s="44"/>
      <c r="BOG505" s="44"/>
      <c r="BOH505" s="44"/>
      <c r="BOI505" s="44"/>
      <c r="BOJ505" s="44"/>
      <c r="BOK505" s="44"/>
      <c r="BOL505" s="44"/>
      <c r="BOM505" s="44"/>
      <c r="BON505" s="44"/>
      <c r="BOO505" s="44"/>
      <c r="BOP505" s="44"/>
      <c r="BOQ505" s="44"/>
      <c r="BOR505" s="44"/>
      <c r="BOS505" s="44"/>
      <c r="BOT505" s="44"/>
      <c r="BOU505" s="44"/>
      <c r="BOV505" s="44"/>
      <c r="BOW505" s="44"/>
      <c r="BOX505" s="44"/>
      <c r="BOY505" s="44"/>
      <c r="BOZ505" s="44"/>
      <c r="BPA505" s="44"/>
      <c r="BPB505" s="44"/>
      <c r="BPC505" s="44"/>
      <c r="BPD505" s="44"/>
      <c r="BPE505" s="44"/>
      <c r="BPF505" s="44"/>
      <c r="BPG505" s="44"/>
      <c r="BPH505" s="44"/>
      <c r="BPI505" s="44"/>
      <c r="BPJ505" s="44"/>
      <c r="BPK505" s="44"/>
      <c r="BPL505" s="44"/>
      <c r="BPM505" s="44"/>
      <c r="BPN505" s="44"/>
      <c r="BPO505" s="44"/>
      <c r="BPP505" s="44"/>
      <c r="BPQ505" s="44"/>
      <c r="BPR505" s="44"/>
      <c r="BPS505" s="44"/>
      <c r="BPT505" s="44"/>
      <c r="BPU505" s="44"/>
      <c r="BPV505" s="44"/>
      <c r="BPW505" s="44"/>
      <c r="BPX505" s="44"/>
      <c r="BPY505" s="44"/>
      <c r="BPZ505" s="44"/>
      <c r="BQA505" s="44"/>
      <c r="BQB505" s="44"/>
      <c r="BQC505" s="44"/>
      <c r="BQD505" s="44"/>
      <c r="BQE505" s="44"/>
      <c r="BQF505" s="44"/>
      <c r="BQG505" s="44"/>
      <c r="BQH505" s="44"/>
      <c r="BQI505" s="44"/>
      <c r="BQJ505" s="44"/>
      <c r="BQK505" s="44"/>
      <c r="BQL505" s="44"/>
      <c r="BQM505" s="44"/>
      <c r="BQN505" s="44"/>
      <c r="BQO505" s="44"/>
      <c r="BQP505" s="44"/>
      <c r="BQQ505" s="44"/>
      <c r="BQR505" s="44"/>
      <c r="BQS505" s="44"/>
      <c r="BQT505" s="44"/>
      <c r="BQU505" s="44"/>
      <c r="BQV505" s="44"/>
      <c r="BQW505" s="44"/>
      <c r="BQX505" s="44"/>
      <c r="BQY505" s="44"/>
      <c r="BQZ505" s="44"/>
      <c r="BRA505" s="44"/>
      <c r="BRB505" s="44"/>
      <c r="BRC505" s="44"/>
      <c r="BRD505" s="44"/>
      <c r="BRE505" s="44"/>
      <c r="BRF505" s="44"/>
      <c r="BRG505" s="44"/>
      <c r="BRH505" s="44"/>
      <c r="BRI505" s="44"/>
      <c r="BRJ505" s="44"/>
      <c r="BRK505" s="44"/>
      <c r="BRL505" s="44"/>
      <c r="BRM505" s="44"/>
      <c r="BRN505" s="44"/>
      <c r="BRO505" s="44"/>
      <c r="BRP505" s="44"/>
      <c r="BRQ505" s="44"/>
      <c r="BRR505" s="44"/>
      <c r="BRS505" s="44"/>
      <c r="BRT505" s="44"/>
      <c r="BRU505" s="44"/>
      <c r="BRV505" s="44"/>
      <c r="BRW505" s="44"/>
      <c r="BRX505" s="44"/>
      <c r="BRY505" s="44"/>
      <c r="BRZ505" s="44"/>
    </row>
    <row r="506" spans="1:1846" s="45" customFormat="1" x14ac:dyDescent="0.3">
      <c r="A506" s="812"/>
      <c r="B506" s="812"/>
      <c r="C506" s="793"/>
      <c r="D506" s="793"/>
      <c r="E506" s="542" t="s">
        <v>696</v>
      </c>
      <c r="F506" s="829"/>
      <c r="G506" s="804"/>
      <c r="H506" s="817"/>
      <c r="I506" s="816"/>
      <c r="J506" s="816"/>
      <c r="K506" s="816"/>
      <c r="L506" s="768"/>
      <c r="M506" s="833"/>
      <c r="N506" s="887"/>
      <c r="O506" s="887"/>
      <c r="P506" s="887"/>
      <c r="Q506" s="839"/>
      <c r="R506" s="837"/>
      <c r="S506" s="816"/>
      <c r="T506" s="816"/>
      <c r="U506" s="816"/>
      <c r="V506" s="828"/>
      <c r="W506" s="930"/>
      <c r="X506" s="793"/>
      <c r="Y506" s="793"/>
      <c r="Z506" s="944"/>
      <c r="AA506" s="897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  <c r="CT506" s="44"/>
      <c r="CU506" s="44"/>
      <c r="CV506" s="44"/>
      <c r="CW506" s="44"/>
      <c r="CX506" s="44"/>
      <c r="CY506" s="44"/>
      <c r="CZ506" s="44"/>
      <c r="DA506" s="44"/>
      <c r="DB506" s="44"/>
      <c r="DC506" s="44"/>
      <c r="DD506" s="44"/>
      <c r="DE506" s="44"/>
      <c r="DF506" s="44"/>
      <c r="DG506" s="44"/>
      <c r="DH506" s="44"/>
      <c r="DI506" s="44"/>
      <c r="DJ506" s="44"/>
      <c r="DK506" s="44"/>
      <c r="DL506" s="44"/>
      <c r="DM506" s="44"/>
      <c r="DN506" s="44"/>
      <c r="DO506" s="44"/>
      <c r="DP506" s="44"/>
      <c r="DQ506" s="44"/>
      <c r="DR506" s="44"/>
      <c r="DS506" s="44"/>
      <c r="DT506" s="44"/>
      <c r="DU506" s="44"/>
      <c r="DV506" s="44"/>
      <c r="DW506" s="44"/>
      <c r="DX506" s="44"/>
      <c r="DY506" s="44"/>
      <c r="DZ506" s="44"/>
      <c r="EA506" s="44"/>
      <c r="EB506" s="44"/>
      <c r="EC506" s="44"/>
      <c r="ED506" s="44"/>
      <c r="EE506" s="44"/>
      <c r="EF506" s="44"/>
      <c r="EG506" s="44"/>
      <c r="EH506" s="44"/>
      <c r="EI506" s="44"/>
      <c r="EJ506" s="44"/>
      <c r="EK506" s="44"/>
      <c r="EL506" s="44"/>
      <c r="EM506" s="44"/>
      <c r="EN506" s="44"/>
      <c r="EO506" s="44"/>
      <c r="EP506" s="44"/>
      <c r="EQ506" s="44"/>
      <c r="ER506" s="44"/>
      <c r="ES506" s="44"/>
      <c r="ET506" s="44"/>
      <c r="EU506" s="44"/>
      <c r="EV506" s="44"/>
      <c r="EW506" s="44"/>
      <c r="EX506" s="44"/>
      <c r="EY506" s="44"/>
      <c r="EZ506" s="44"/>
      <c r="FA506" s="44"/>
      <c r="FB506" s="44"/>
      <c r="FC506" s="44"/>
      <c r="FD506" s="44"/>
      <c r="FE506" s="44"/>
      <c r="FF506" s="44"/>
      <c r="FG506" s="44"/>
      <c r="FH506" s="44"/>
      <c r="FI506" s="44"/>
      <c r="FJ506" s="44"/>
      <c r="FK506" s="44"/>
      <c r="FL506" s="44"/>
      <c r="FM506" s="44"/>
      <c r="FN506" s="44"/>
      <c r="FO506" s="44"/>
      <c r="FP506" s="44"/>
      <c r="FQ506" s="44"/>
      <c r="FR506" s="44"/>
      <c r="FS506" s="44"/>
      <c r="FT506" s="44"/>
      <c r="FU506" s="44"/>
      <c r="FV506" s="44"/>
      <c r="FW506" s="44"/>
      <c r="FX506" s="44"/>
      <c r="FY506" s="44"/>
      <c r="FZ506" s="44"/>
      <c r="GA506" s="44"/>
      <c r="GB506" s="44"/>
      <c r="GC506" s="44"/>
      <c r="GD506" s="44"/>
      <c r="GE506" s="44"/>
      <c r="GF506" s="44"/>
      <c r="GG506" s="44"/>
      <c r="GH506" s="44"/>
      <c r="GI506" s="44"/>
      <c r="GJ506" s="44"/>
      <c r="GK506" s="44"/>
      <c r="GL506" s="44"/>
      <c r="GM506" s="44"/>
      <c r="GN506" s="44"/>
      <c r="GO506" s="44"/>
      <c r="GP506" s="44"/>
      <c r="GQ506" s="44"/>
      <c r="GR506" s="44"/>
      <c r="GS506" s="44"/>
      <c r="GT506" s="44"/>
      <c r="GU506" s="44"/>
      <c r="GV506" s="44"/>
      <c r="GW506" s="44"/>
      <c r="GX506" s="44"/>
      <c r="GY506" s="44"/>
      <c r="GZ506" s="44"/>
      <c r="HA506" s="44"/>
      <c r="HB506" s="44"/>
      <c r="HC506" s="44"/>
      <c r="HD506" s="44"/>
      <c r="HE506" s="44"/>
      <c r="HF506" s="44"/>
      <c r="HG506" s="44"/>
      <c r="HH506" s="44"/>
      <c r="HI506" s="44"/>
      <c r="HJ506" s="44"/>
      <c r="HK506" s="44"/>
      <c r="HL506" s="44"/>
      <c r="HM506" s="44"/>
      <c r="HN506" s="44"/>
      <c r="HO506" s="44"/>
      <c r="HP506" s="44"/>
      <c r="HQ506" s="44"/>
      <c r="HR506" s="44"/>
      <c r="HS506" s="44"/>
      <c r="HT506" s="44"/>
      <c r="HU506" s="44"/>
      <c r="HV506" s="44"/>
      <c r="HW506" s="44"/>
      <c r="HX506" s="44"/>
      <c r="HY506" s="44"/>
      <c r="HZ506" s="44"/>
      <c r="IA506" s="44"/>
      <c r="IB506" s="44"/>
      <c r="IC506" s="44"/>
      <c r="ID506" s="44"/>
      <c r="IE506" s="44"/>
      <c r="IF506" s="44"/>
      <c r="IG506" s="44"/>
      <c r="IH506" s="44"/>
      <c r="II506" s="44"/>
      <c r="IJ506" s="44"/>
      <c r="IK506" s="44"/>
      <c r="IL506" s="44"/>
      <c r="IM506" s="44"/>
      <c r="IN506" s="44"/>
      <c r="IO506" s="44"/>
      <c r="IP506" s="44"/>
      <c r="IQ506" s="44"/>
      <c r="IR506" s="44"/>
      <c r="IS506" s="44"/>
      <c r="IT506" s="44"/>
      <c r="IU506" s="44"/>
      <c r="IV506" s="44"/>
      <c r="IW506" s="44"/>
      <c r="IX506" s="44"/>
      <c r="IY506" s="44"/>
      <c r="IZ506" s="44"/>
      <c r="JA506" s="44"/>
      <c r="JB506" s="44"/>
      <c r="JC506" s="44"/>
      <c r="JD506" s="44"/>
      <c r="JE506" s="44"/>
      <c r="JF506" s="44"/>
      <c r="JG506" s="44"/>
      <c r="JH506" s="44"/>
      <c r="JI506" s="44"/>
      <c r="JJ506" s="44"/>
      <c r="JK506" s="44"/>
      <c r="JL506" s="44"/>
      <c r="JM506" s="44"/>
      <c r="JN506" s="44"/>
      <c r="JO506" s="44"/>
      <c r="JP506" s="44"/>
      <c r="JQ506" s="44"/>
      <c r="JR506" s="44"/>
      <c r="JS506" s="44"/>
      <c r="JT506" s="44"/>
      <c r="JU506" s="44"/>
      <c r="JV506" s="44"/>
      <c r="JW506" s="44"/>
      <c r="JX506" s="44"/>
      <c r="JY506" s="44"/>
      <c r="JZ506" s="44"/>
      <c r="KA506" s="44"/>
      <c r="KB506" s="44"/>
      <c r="KC506" s="44"/>
      <c r="KD506" s="44"/>
      <c r="KE506" s="44"/>
      <c r="KF506" s="44"/>
      <c r="KG506" s="44"/>
      <c r="KH506" s="44"/>
      <c r="KI506" s="44"/>
      <c r="KJ506" s="44"/>
      <c r="KK506" s="44"/>
      <c r="KL506" s="44"/>
      <c r="KM506" s="44"/>
      <c r="KN506" s="44"/>
      <c r="KO506" s="44"/>
      <c r="KP506" s="44"/>
      <c r="KQ506" s="44"/>
      <c r="KR506" s="44"/>
      <c r="KS506" s="44"/>
      <c r="KT506" s="44"/>
      <c r="KU506" s="44"/>
      <c r="KV506" s="44"/>
      <c r="KW506" s="44"/>
      <c r="KX506" s="44"/>
      <c r="KY506" s="44"/>
      <c r="KZ506" s="44"/>
      <c r="LA506" s="44"/>
      <c r="LB506" s="44"/>
      <c r="LC506" s="44"/>
      <c r="LD506" s="44"/>
      <c r="LE506" s="44"/>
      <c r="LF506" s="44"/>
      <c r="LG506" s="44"/>
      <c r="LH506" s="44"/>
      <c r="LI506" s="44"/>
      <c r="LJ506" s="44"/>
      <c r="LK506" s="44"/>
      <c r="LL506" s="44"/>
      <c r="LM506" s="44"/>
      <c r="LN506" s="44"/>
      <c r="LO506" s="44"/>
      <c r="LP506" s="44"/>
      <c r="LQ506" s="44"/>
      <c r="LR506" s="44"/>
      <c r="LS506" s="44"/>
      <c r="LT506" s="44"/>
      <c r="LU506" s="44"/>
      <c r="LV506" s="44"/>
      <c r="LW506" s="44"/>
      <c r="LX506" s="44"/>
      <c r="LY506" s="44"/>
      <c r="LZ506" s="44"/>
      <c r="MA506" s="44"/>
      <c r="MB506" s="44"/>
      <c r="MC506" s="44"/>
      <c r="MD506" s="44"/>
      <c r="ME506" s="44"/>
      <c r="MF506" s="44"/>
      <c r="MG506" s="44"/>
      <c r="MH506" s="44"/>
      <c r="MI506" s="44"/>
      <c r="MJ506" s="44"/>
      <c r="MK506" s="44"/>
      <c r="ML506" s="44"/>
      <c r="MM506" s="44"/>
      <c r="MN506" s="44"/>
      <c r="MO506" s="44"/>
      <c r="MP506" s="44"/>
      <c r="MQ506" s="44"/>
      <c r="MR506" s="44"/>
      <c r="MS506" s="44"/>
      <c r="MT506" s="44"/>
      <c r="MU506" s="44"/>
      <c r="MV506" s="44"/>
      <c r="MW506" s="44"/>
      <c r="MX506" s="44"/>
      <c r="MY506" s="44"/>
      <c r="MZ506" s="44"/>
      <c r="NA506" s="44"/>
      <c r="NB506" s="44"/>
      <c r="NC506" s="44"/>
      <c r="ND506" s="44"/>
      <c r="NE506" s="44"/>
      <c r="NF506" s="44"/>
      <c r="NG506" s="44"/>
      <c r="NH506" s="44"/>
      <c r="NI506" s="44"/>
      <c r="NJ506" s="44"/>
      <c r="NK506" s="44"/>
      <c r="NL506" s="44"/>
      <c r="NM506" s="44"/>
      <c r="NN506" s="44"/>
      <c r="NO506" s="44"/>
      <c r="NP506" s="44"/>
      <c r="NQ506" s="44"/>
      <c r="NR506" s="44"/>
      <c r="NS506" s="44"/>
      <c r="NT506" s="44"/>
      <c r="NU506" s="44"/>
      <c r="NV506" s="44"/>
      <c r="NW506" s="44"/>
      <c r="NX506" s="44"/>
      <c r="NY506" s="44"/>
      <c r="NZ506" s="44"/>
      <c r="OA506" s="44"/>
      <c r="OB506" s="44"/>
      <c r="OC506" s="44"/>
      <c r="OD506" s="44"/>
      <c r="OE506" s="44"/>
      <c r="OF506" s="44"/>
      <c r="OG506" s="44"/>
      <c r="OH506" s="44"/>
      <c r="OI506" s="44"/>
      <c r="OJ506" s="44"/>
      <c r="OK506" s="44"/>
      <c r="OL506" s="44"/>
      <c r="OM506" s="44"/>
      <c r="ON506" s="44"/>
      <c r="OO506" s="44"/>
      <c r="OP506" s="44"/>
      <c r="OQ506" s="44"/>
      <c r="OR506" s="44"/>
      <c r="OS506" s="44"/>
      <c r="OT506" s="44"/>
      <c r="OU506" s="44"/>
      <c r="OV506" s="44"/>
      <c r="OW506" s="44"/>
      <c r="OX506" s="44"/>
      <c r="OY506" s="44"/>
      <c r="OZ506" s="44"/>
      <c r="PA506" s="44"/>
      <c r="PB506" s="44"/>
      <c r="PC506" s="44"/>
      <c r="PD506" s="44"/>
      <c r="PE506" s="44"/>
      <c r="PF506" s="44"/>
      <c r="PG506" s="44"/>
      <c r="PH506" s="44"/>
      <c r="PI506" s="44"/>
      <c r="PJ506" s="44"/>
      <c r="PK506" s="44"/>
      <c r="PL506" s="44"/>
      <c r="PM506" s="44"/>
      <c r="PN506" s="44"/>
      <c r="PO506" s="44"/>
      <c r="PP506" s="44"/>
      <c r="PQ506" s="44"/>
      <c r="PR506" s="44"/>
      <c r="PS506" s="44"/>
      <c r="PT506" s="44"/>
      <c r="PU506" s="44"/>
      <c r="PV506" s="44"/>
      <c r="PW506" s="44"/>
      <c r="PX506" s="44"/>
      <c r="PY506" s="44"/>
      <c r="PZ506" s="44"/>
      <c r="QA506" s="44"/>
      <c r="QB506" s="44"/>
      <c r="QC506" s="44"/>
      <c r="QD506" s="44"/>
      <c r="QE506" s="44"/>
      <c r="QF506" s="44"/>
      <c r="QG506" s="44"/>
      <c r="QH506" s="44"/>
      <c r="QI506" s="44"/>
      <c r="QJ506" s="44"/>
      <c r="QK506" s="44"/>
      <c r="QL506" s="44"/>
      <c r="QM506" s="44"/>
      <c r="QN506" s="44"/>
      <c r="QO506" s="44"/>
      <c r="QP506" s="44"/>
      <c r="QQ506" s="44"/>
      <c r="QR506" s="44"/>
      <c r="QS506" s="44"/>
      <c r="QT506" s="44"/>
      <c r="QU506" s="44"/>
      <c r="QV506" s="44"/>
      <c r="QW506" s="44"/>
      <c r="QX506" s="44"/>
      <c r="QY506" s="44"/>
      <c r="QZ506" s="44"/>
      <c r="RA506" s="44"/>
      <c r="RB506" s="44"/>
      <c r="RC506" s="44"/>
      <c r="RD506" s="44"/>
      <c r="RE506" s="44"/>
      <c r="RF506" s="44"/>
      <c r="RG506" s="44"/>
      <c r="RH506" s="44"/>
      <c r="RI506" s="44"/>
      <c r="RJ506" s="44"/>
      <c r="RK506" s="44"/>
      <c r="RL506" s="44"/>
      <c r="RM506" s="44"/>
      <c r="RN506" s="44"/>
      <c r="RO506" s="44"/>
      <c r="RP506" s="44"/>
      <c r="RQ506" s="44"/>
      <c r="RR506" s="44"/>
      <c r="RS506" s="44"/>
      <c r="RT506" s="44"/>
      <c r="RU506" s="44"/>
      <c r="RV506" s="44"/>
      <c r="RW506" s="44"/>
      <c r="RX506" s="44"/>
      <c r="RY506" s="44"/>
      <c r="RZ506" s="44"/>
      <c r="SA506" s="44"/>
      <c r="SB506" s="44"/>
      <c r="SC506" s="44"/>
      <c r="SD506" s="44"/>
      <c r="SE506" s="44"/>
      <c r="SF506" s="44"/>
      <c r="SG506" s="44"/>
      <c r="SH506" s="44"/>
      <c r="SI506" s="44"/>
      <c r="SJ506" s="44"/>
      <c r="SK506" s="44"/>
      <c r="SL506" s="44"/>
      <c r="SM506" s="44"/>
      <c r="SN506" s="44"/>
      <c r="SO506" s="44"/>
      <c r="SP506" s="44"/>
      <c r="SQ506" s="44"/>
      <c r="SR506" s="44"/>
      <c r="SS506" s="44"/>
      <c r="ST506" s="44"/>
      <c r="SU506" s="44"/>
      <c r="SV506" s="44"/>
      <c r="SW506" s="44"/>
      <c r="SX506" s="44"/>
      <c r="SY506" s="44"/>
      <c r="SZ506" s="44"/>
      <c r="TA506" s="44"/>
      <c r="TB506" s="44"/>
      <c r="TC506" s="44"/>
      <c r="TD506" s="44"/>
      <c r="TE506" s="44"/>
      <c r="TF506" s="44"/>
      <c r="TG506" s="44"/>
      <c r="TH506" s="44"/>
      <c r="TI506" s="44"/>
      <c r="TJ506" s="44"/>
      <c r="TK506" s="44"/>
      <c r="TL506" s="44"/>
      <c r="TM506" s="44"/>
      <c r="TN506" s="44"/>
      <c r="TO506" s="44"/>
      <c r="TP506" s="44"/>
      <c r="TQ506" s="44"/>
      <c r="TR506" s="44"/>
      <c r="TS506" s="44"/>
      <c r="TT506" s="44"/>
      <c r="TU506" s="44"/>
      <c r="TV506" s="44"/>
      <c r="TW506" s="44"/>
      <c r="TX506" s="44"/>
      <c r="TY506" s="44"/>
      <c r="TZ506" s="44"/>
      <c r="UA506" s="44"/>
      <c r="UB506" s="44"/>
      <c r="UC506" s="44"/>
      <c r="UD506" s="44"/>
      <c r="UE506" s="44"/>
      <c r="UF506" s="44"/>
      <c r="UG506" s="44"/>
      <c r="UH506" s="44"/>
      <c r="UI506" s="44"/>
      <c r="UJ506" s="44"/>
      <c r="UK506" s="44"/>
      <c r="UL506" s="44"/>
      <c r="UM506" s="44"/>
      <c r="UN506" s="44"/>
      <c r="UO506" s="44"/>
      <c r="UP506" s="44"/>
      <c r="UQ506" s="44"/>
      <c r="UR506" s="44"/>
      <c r="US506" s="44"/>
      <c r="UT506" s="44"/>
      <c r="UU506" s="44"/>
      <c r="UV506" s="44"/>
      <c r="UW506" s="44"/>
      <c r="UX506" s="44"/>
      <c r="UY506" s="44"/>
      <c r="UZ506" s="44"/>
      <c r="VA506" s="44"/>
      <c r="VB506" s="44"/>
      <c r="VC506" s="44"/>
      <c r="VD506" s="44"/>
      <c r="VE506" s="44"/>
      <c r="VF506" s="44"/>
      <c r="VG506" s="44"/>
      <c r="VH506" s="44"/>
      <c r="VI506" s="44"/>
      <c r="VJ506" s="44"/>
      <c r="VK506" s="44"/>
      <c r="VL506" s="44"/>
      <c r="VM506" s="44"/>
      <c r="VN506" s="44"/>
      <c r="VO506" s="44"/>
      <c r="VP506" s="44"/>
      <c r="VQ506" s="44"/>
      <c r="VR506" s="44"/>
      <c r="VS506" s="44"/>
      <c r="VT506" s="44"/>
      <c r="VU506" s="44"/>
      <c r="VV506" s="44"/>
      <c r="VW506" s="44"/>
      <c r="VX506" s="44"/>
      <c r="VY506" s="44"/>
      <c r="VZ506" s="44"/>
      <c r="WA506" s="44"/>
      <c r="WB506" s="44"/>
      <c r="WC506" s="44"/>
      <c r="WD506" s="44"/>
      <c r="WE506" s="44"/>
      <c r="WF506" s="44"/>
      <c r="WG506" s="44"/>
      <c r="WH506" s="44"/>
      <c r="WI506" s="44"/>
      <c r="WJ506" s="44"/>
      <c r="WK506" s="44"/>
      <c r="WL506" s="44"/>
      <c r="WM506" s="44"/>
      <c r="WN506" s="44"/>
      <c r="WO506" s="44"/>
      <c r="WP506" s="44"/>
      <c r="WQ506" s="44"/>
      <c r="WR506" s="44"/>
      <c r="WS506" s="44"/>
      <c r="WT506" s="44"/>
      <c r="WU506" s="44"/>
      <c r="WV506" s="44"/>
      <c r="WW506" s="44"/>
      <c r="WX506" s="44"/>
      <c r="WY506" s="44"/>
      <c r="WZ506" s="44"/>
      <c r="XA506" s="44"/>
      <c r="XB506" s="44"/>
      <c r="XC506" s="44"/>
      <c r="XD506" s="44"/>
      <c r="XE506" s="44"/>
      <c r="XF506" s="44"/>
      <c r="XG506" s="44"/>
      <c r="XH506" s="44"/>
      <c r="XI506" s="44"/>
      <c r="XJ506" s="44"/>
      <c r="XK506" s="44"/>
      <c r="XL506" s="44"/>
      <c r="XM506" s="44"/>
      <c r="XN506" s="44"/>
      <c r="XO506" s="44"/>
      <c r="XP506" s="44"/>
      <c r="XQ506" s="44"/>
      <c r="XR506" s="44"/>
      <c r="XS506" s="44"/>
      <c r="XT506" s="44"/>
      <c r="XU506" s="44"/>
      <c r="XV506" s="44"/>
      <c r="XW506" s="44"/>
      <c r="XX506" s="44"/>
      <c r="XY506" s="44"/>
      <c r="XZ506" s="44"/>
      <c r="YA506" s="44"/>
      <c r="YB506" s="44"/>
      <c r="YC506" s="44"/>
      <c r="YD506" s="44"/>
      <c r="YE506" s="44"/>
      <c r="YF506" s="44"/>
      <c r="YG506" s="44"/>
      <c r="YH506" s="44"/>
      <c r="YI506" s="44"/>
      <c r="YJ506" s="44"/>
      <c r="YK506" s="44"/>
      <c r="YL506" s="44"/>
      <c r="YM506" s="44"/>
      <c r="YN506" s="44"/>
      <c r="YO506" s="44"/>
      <c r="YP506" s="44"/>
      <c r="YQ506" s="44"/>
      <c r="YR506" s="44"/>
      <c r="YS506" s="44"/>
      <c r="YT506" s="44"/>
      <c r="YU506" s="44"/>
      <c r="YV506" s="44"/>
      <c r="YW506" s="44"/>
      <c r="YX506" s="44"/>
      <c r="YY506" s="44"/>
      <c r="YZ506" s="44"/>
      <c r="ZA506" s="44"/>
      <c r="ZB506" s="44"/>
      <c r="ZC506" s="44"/>
      <c r="ZD506" s="44"/>
      <c r="ZE506" s="44"/>
      <c r="ZF506" s="44"/>
      <c r="ZG506" s="44"/>
      <c r="ZH506" s="44"/>
      <c r="ZI506" s="44"/>
      <c r="ZJ506" s="44"/>
      <c r="ZK506" s="44"/>
      <c r="ZL506" s="44"/>
      <c r="ZM506" s="44"/>
      <c r="ZN506" s="44"/>
      <c r="ZO506" s="44"/>
      <c r="ZP506" s="44"/>
      <c r="ZQ506" s="44"/>
      <c r="ZR506" s="44"/>
      <c r="ZS506" s="44"/>
      <c r="ZT506" s="44"/>
      <c r="ZU506" s="44"/>
      <c r="ZV506" s="44"/>
      <c r="ZW506" s="44"/>
      <c r="ZX506" s="44"/>
      <c r="ZY506" s="44"/>
      <c r="ZZ506" s="44"/>
      <c r="AAA506" s="44"/>
      <c r="AAB506" s="44"/>
      <c r="AAC506" s="44"/>
      <c r="AAD506" s="44"/>
      <c r="AAE506" s="44"/>
      <c r="AAF506" s="44"/>
      <c r="AAG506" s="44"/>
      <c r="AAH506" s="44"/>
      <c r="AAI506" s="44"/>
      <c r="AAJ506" s="44"/>
      <c r="AAK506" s="44"/>
      <c r="AAL506" s="44"/>
      <c r="AAM506" s="44"/>
      <c r="AAN506" s="44"/>
      <c r="AAO506" s="44"/>
      <c r="AAP506" s="44"/>
      <c r="AAQ506" s="44"/>
      <c r="AAR506" s="44"/>
      <c r="AAS506" s="44"/>
      <c r="AAT506" s="44"/>
      <c r="AAU506" s="44"/>
      <c r="AAV506" s="44"/>
      <c r="AAW506" s="44"/>
      <c r="AAX506" s="44"/>
      <c r="AAY506" s="44"/>
      <c r="AAZ506" s="44"/>
      <c r="ABA506" s="44"/>
      <c r="ABB506" s="44"/>
      <c r="ABC506" s="44"/>
      <c r="ABD506" s="44"/>
      <c r="ABE506" s="44"/>
      <c r="ABF506" s="44"/>
      <c r="ABG506" s="44"/>
      <c r="ABH506" s="44"/>
      <c r="ABI506" s="44"/>
      <c r="ABJ506" s="44"/>
      <c r="ABK506" s="44"/>
      <c r="ABL506" s="44"/>
      <c r="ABM506" s="44"/>
      <c r="ABN506" s="44"/>
      <c r="ABO506" s="44"/>
      <c r="ABP506" s="44"/>
      <c r="ABQ506" s="44"/>
      <c r="ABR506" s="44"/>
      <c r="ABS506" s="44"/>
      <c r="ABT506" s="44"/>
      <c r="ABU506" s="44"/>
      <c r="ABV506" s="44"/>
      <c r="ABW506" s="44"/>
      <c r="ABX506" s="44"/>
      <c r="ABY506" s="44"/>
      <c r="ABZ506" s="44"/>
      <c r="ACA506" s="44"/>
      <c r="ACB506" s="44"/>
      <c r="ACC506" s="44"/>
      <c r="ACD506" s="44"/>
      <c r="ACE506" s="44"/>
      <c r="ACF506" s="44"/>
      <c r="ACG506" s="44"/>
      <c r="ACH506" s="44"/>
      <c r="ACI506" s="44"/>
      <c r="ACJ506" s="44"/>
      <c r="ACK506" s="44"/>
      <c r="ACL506" s="44"/>
      <c r="ACM506" s="44"/>
      <c r="ACN506" s="44"/>
      <c r="ACO506" s="44"/>
      <c r="ACP506" s="44"/>
      <c r="ACQ506" s="44"/>
      <c r="ACR506" s="44"/>
      <c r="ACS506" s="44"/>
      <c r="ACT506" s="44"/>
      <c r="ACU506" s="44"/>
      <c r="ACV506" s="44"/>
      <c r="ACW506" s="44"/>
      <c r="ACX506" s="44"/>
      <c r="ACY506" s="44"/>
      <c r="ACZ506" s="44"/>
      <c r="ADA506" s="44"/>
      <c r="ADB506" s="44"/>
      <c r="ADC506" s="44"/>
      <c r="ADD506" s="44"/>
      <c r="ADE506" s="44"/>
      <c r="ADF506" s="44"/>
      <c r="ADG506" s="44"/>
      <c r="ADH506" s="44"/>
      <c r="ADI506" s="44"/>
      <c r="ADJ506" s="44"/>
      <c r="ADK506" s="44"/>
      <c r="ADL506" s="44"/>
      <c r="ADM506" s="44"/>
      <c r="ADN506" s="44"/>
      <c r="ADO506" s="44"/>
      <c r="ADP506" s="44"/>
      <c r="ADQ506" s="44"/>
      <c r="ADR506" s="44"/>
      <c r="ADS506" s="44"/>
      <c r="ADT506" s="44"/>
      <c r="ADU506" s="44"/>
      <c r="ADV506" s="44"/>
      <c r="ADW506" s="44"/>
      <c r="ADX506" s="44"/>
      <c r="ADY506" s="44"/>
      <c r="ADZ506" s="44"/>
      <c r="AEA506" s="44"/>
      <c r="AEB506" s="44"/>
      <c r="AEC506" s="44"/>
      <c r="AED506" s="44"/>
      <c r="AEE506" s="44"/>
      <c r="AEF506" s="44"/>
      <c r="AEG506" s="44"/>
      <c r="AEH506" s="44"/>
      <c r="AEI506" s="44"/>
      <c r="AEJ506" s="44"/>
      <c r="AEK506" s="44"/>
      <c r="AEL506" s="44"/>
      <c r="AEM506" s="44"/>
      <c r="AEN506" s="44"/>
      <c r="AEO506" s="44"/>
      <c r="AEP506" s="44"/>
      <c r="AEQ506" s="44"/>
      <c r="AER506" s="44"/>
      <c r="AES506" s="44"/>
      <c r="AET506" s="44"/>
      <c r="AEU506" s="44"/>
      <c r="AEV506" s="44"/>
      <c r="AEW506" s="44"/>
      <c r="AEX506" s="44"/>
      <c r="AEY506" s="44"/>
      <c r="AEZ506" s="44"/>
      <c r="AFA506" s="44"/>
      <c r="AFB506" s="44"/>
      <c r="AFC506" s="44"/>
      <c r="AFD506" s="44"/>
      <c r="AFE506" s="44"/>
      <c r="AFF506" s="44"/>
      <c r="AFG506" s="44"/>
      <c r="AFH506" s="44"/>
      <c r="AFI506" s="44"/>
      <c r="AFJ506" s="44"/>
      <c r="AFK506" s="44"/>
      <c r="AFL506" s="44"/>
      <c r="AFM506" s="44"/>
      <c r="AFN506" s="44"/>
      <c r="AFO506" s="44"/>
      <c r="AFP506" s="44"/>
      <c r="AFQ506" s="44"/>
      <c r="AFR506" s="44"/>
      <c r="AFS506" s="44"/>
      <c r="AFT506" s="44"/>
      <c r="AFU506" s="44"/>
      <c r="AFV506" s="44"/>
      <c r="AFW506" s="44"/>
      <c r="AFX506" s="44"/>
      <c r="AFY506" s="44"/>
      <c r="AFZ506" s="44"/>
      <c r="AGA506" s="44"/>
      <c r="AGB506" s="44"/>
      <c r="AGC506" s="44"/>
      <c r="AGD506" s="44"/>
      <c r="AGE506" s="44"/>
      <c r="AGF506" s="44"/>
      <c r="AGG506" s="44"/>
      <c r="AGH506" s="44"/>
      <c r="AGI506" s="44"/>
      <c r="AGJ506" s="44"/>
      <c r="AGK506" s="44"/>
      <c r="AGL506" s="44"/>
      <c r="AGM506" s="44"/>
      <c r="AGN506" s="44"/>
      <c r="AGO506" s="44"/>
      <c r="AGP506" s="44"/>
      <c r="AGQ506" s="44"/>
      <c r="AGR506" s="44"/>
      <c r="AGS506" s="44"/>
      <c r="AGT506" s="44"/>
      <c r="AGU506" s="44"/>
      <c r="AGV506" s="44"/>
      <c r="AGW506" s="44"/>
      <c r="AGX506" s="44"/>
      <c r="AGY506" s="44"/>
      <c r="AGZ506" s="44"/>
      <c r="AHA506" s="44"/>
      <c r="AHB506" s="44"/>
      <c r="AHC506" s="44"/>
      <c r="AHD506" s="44"/>
      <c r="AHE506" s="44"/>
      <c r="AHF506" s="44"/>
      <c r="AHG506" s="44"/>
      <c r="AHH506" s="44"/>
      <c r="AHI506" s="44"/>
      <c r="AHJ506" s="44"/>
      <c r="AHK506" s="44"/>
      <c r="AHL506" s="44"/>
      <c r="AHM506" s="44"/>
      <c r="AHN506" s="44"/>
      <c r="AHO506" s="44"/>
      <c r="AHP506" s="44"/>
      <c r="AHQ506" s="44"/>
      <c r="AHR506" s="44"/>
      <c r="AHS506" s="44"/>
      <c r="AHT506" s="44"/>
      <c r="AHU506" s="44"/>
      <c r="AHV506" s="44"/>
      <c r="AHW506" s="44"/>
      <c r="AHX506" s="44"/>
      <c r="AHY506" s="44"/>
      <c r="AHZ506" s="44"/>
      <c r="AIA506" s="44"/>
      <c r="AIB506" s="44"/>
      <c r="AIC506" s="44"/>
      <c r="AID506" s="44"/>
      <c r="AIE506" s="44"/>
      <c r="AIF506" s="44"/>
      <c r="AIG506" s="44"/>
      <c r="AIH506" s="44"/>
      <c r="AII506" s="44"/>
      <c r="AIJ506" s="44"/>
      <c r="AIK506" s="44"/>
      <c r="AIL506" s="44"/>
      <c r="AIM506" s="44"/>
      <c r="AIN506" s="44"/>
      <c r="AIO506" s="44"/>
      <c r="AIP506" s="44"/>
      <c r="AIQ506" s="44"/>
      <c r="AIR506" s="44"/>
      <c r="AIS506" s="44"/>
      <c r="AIT506" s="44"/>
      <c r="AIU506" s="44"/>
      <c r="AIV506" s="44"/>
      <c r="AIW506" s="44"/>
      <c r="AIX506" s="44"/>
      <c r="AIY506" s="44"/>
      <c r="AIZ506" s="44"/>
      <c r="AJA506" s="44"/>
      <c r="AJB506" s="44"/>
      <c r="AJC506" s="44"/>
      <c r="AJD506" s="44"/>
      <c r="AJE506" s="44"/>
      <c r="AJF506" s="44"/>
      <c r="AJG506" s="44"/>
      <c r="AJH506" s="44"/>
      <c r="AJI506" s="44"/>
      <c r="AJJ506" s="44"/>
      <c r="AJK506" s="44"/>
      <c r="AJL506" s="44"/>
      <c r="AJM506" s="44"/>
      <c r="AJN506" s="44"/>
      <c r="AJO506" s="44"/>
      <c r="AJP506" s="44"/>
      <c r="AJQ506" s="44"/>
      <c r="AJR506" s="44"/>
      <c r="AJS506" s="44"/>
      <c r="AJT506" s="44"/>
      <c r="AJU506" s="44"/>
      <c r="AJV506" s="44"/>
      <c r="AJW506" s="44"/>
      <c r="AJX506" s="44"/>
      <c r="AJY506" s="44"/>
      <c r="AJZ506" s="44"/>
      <c r="AKA506" s="44"/>
      <c r="AKB506" s="44"/>
      <c r="AKC506" s="44"/>
      <c r="AKD506" s="44"/>
      <c r="AKE506" s="44"/>
      <c r="AKF506" s="44"/>
      <c r="AKG506" s="44"/>
      <c r="AKH506" s="44"/>
      <c r="AKI506" s="44"/>
      <c r="AKJ506" s="44"/>
      <c r="AKK506" s="44"/>
      <c r="AKL506" s="44"/>
      <c r="AKM506" s="44"/>
      <c r="AKN506" s="44"/>
      <c r="AKO506" s="44"/>
      <c r="AKP506" s="44"/>
      <c r="AKQ506" s="44"/>
      <c r="AKR506" s="44"/>
      <c r="AKS506" s="44"/>
      <c r="AKT506" s="44"/>
      <c r="AKU506" s="44"/>
      <c r="AKV506" s="44"/>
      <c r="AKW506" s="44"/>
      <c r="AKX506" s="44"/>
      <c r="AKY506" s="44"/>
      <c r="AKZ506" s="44"/>
      <c r="ALA506" s="44"/>
      <c r="ALB506" s="44"/>
      <c r="ALC506" s="44"/>
      <c r="ALD506" s="44"/>
      <c r="ALE506" s="44"/>
      <c r="ALF506" s="44"/>
      <c r="ALG506" s="44"/>
      <c r="ALH506" s="44"/>
      <c r="ALI506" s="44"/>
      <c r="ALJ506" s="44"/>
      <c r="ALK506" s="44"/>
      <c r="ALL506" s="44"/>
      <c r="ALM506" s="44"/>
      <c r="ALN506" s="44"/>
      <c r="ALO506" s="44"/>
      <c r="ALP506" s="44"/>
      <c r="ALQ506" s="44"/>
      <c r="ALR506" s="44"/>
      <c r="ALS506" s="44"/>
      <c r="ALT506" s="44"/>
      <c r="ALU506" s="44"/>
      <c r="ALV506" s="44"/>
      <c r="ALW506" s="44"/>
      <c r="ALX506" s="44"/>
      <c r="ALY506" s="44"/>
      <c r="ALZ506" s="44"/>
      <c r="AMA506" s="44"/>
      <c r="AMB506" s="44"/>
      <c r="AMC506" s="44"/>
      <c r="AMD506" s="44"/>
      <c r="AME506" s="44"/>
      <c r="AMF506" s="44"/>
      <c r="AMG506" s="44"/>
      <c r="AMH506" s="44"/>
      <c r="AMI506" s="44"/>
      <c r="AMJ506" s="44"/>
      <c r="AMK506" s="44"/>
      <c r="AML506" s="44"/>
      <c r="AMM506" s="44"/>
      <c r="AMN506" s="44"/>
      <c r="AMO506" s="44"/>
      <c r="AMP506" s="44"/>
      <c r="AMQ506" s="44"/>
      <c r="AMR506" s="44"/>
      <c r="AMS506" s="44"/>
      <c r="AMT506" s="44"/>
      <c r="AMU506" s="44"/>
      <c r="AMV506" s="44"/>
      <c r="AMW506" s="44"/>
      <c r="AMX506" s="44"/>
      <c r="AMY506" s="44"/>
      <c r="AMZ506" s="44"/>
      <c r="ANA506" s="44"/>
      <c r="ANB506" s="44"/>
      <c r="ANC506" s="44"/>
      <c r="AND506" s="44"/>
      <c r="ANE506" s="44"/>
      <c r="ANF506" s="44"/>
      <c r="ANG506" s="44"/>
      <c r="ANH506" s="44"/>
      <c r="ANI506" s="44"/>
      <c r="ANJ506" s="44"/>
      <c r="ANK506" s="44"/>
      <c r="ANL506" s="44"/>
      <c r="ANM506" s="44"/>
      <c r="ANN506" s="44"/>
      <c r="ANO506" s="44"/>
      <c r="ANP506" s="44"/>
      <c r="ANQ506" s="44"/>
      <c r="ANR506" s="44"/>
      <c r="ANS506" s="44"/>
      <c r="ANT506" s="44"/>
      <c r="ANU506" s="44"/>
      <c r="ANV506" s="44"/>
      <c r="ANW506" s="44"/>
      <c r="ANX506" s="44"/>
      <c r="ANY506" s="44"/>
      <c r="ANZ506" s="44"/>
      <c r="AOA506" s="44"/>
      <c r="AOB506" s="44"/>
      <c r="AOC506" s="44"/>
      <c r="AOD506" s="44"/>
      <c r="AOE506" s="44"/>
      <c r="AOF506" s="44"/>
      <c r="AOG506" s="44"/>
      <c r="AOH506" s="44"/>
      <c r="AOI506" s="44"/>
      <c r="AOJ506" s="44"/>
      <c r="AOK506" s="44"/>
      <c r="AOL506" s="44"/>
      <c r="AOM506" s="44"/>
      <c r="AON506" s="44"/>
      <c r="AOO506" s="44"/>
      <c r="AOP506" s="44"/>
      <c r="AOQ506" s="44"/>
      <c r="AOR506" s="44"/>
      <c r="AOS506" s="44"/>
      <c r="AOT506" s="44"/>
      <c r="AOU506" s="44"/>
      <c r="AOV506" s="44"/>
      <c r="AOW506" s="44"/>
      <c r="AOX506" s="44"/>
      <c r="AOY506" s="44"/>
      <c r="AOZ506" s="44"/>
      <c r="APA506" s="44"/>
      <c r="APB506" s="44"/>
      <c r="APC506" s="44"/>
      <c r="APD506" s="44"/>
      <c r="APE506" s="44"/>
      <c r="APF506" s="44"/>
      <c r="APG506" s="44"/>
      <c r="APH506" s="44"/>
      <c r="API506" s="44"/>
      <c r="APJ506" s="44"/>
      <c r="APK506" s="44"/>
      <c r="APL506" s="44"/>
      <c r="APM506" s="44"/>
      <c r="APN506" s="44"/>
      <c r="APO506" s="44"/>
      <c r="APP506" s="44"/>
      <c r="APQ506" s="44"/>
      <c r="APR506" s="44"/>
      <c r="APS506" s="44"/>
      <c r="APT506" s="44"/>
      <c r="APU506" s="44"/>
      <c r="APV506" s="44"/>
      <c r="APW506" s="44"/>
      <c r="APX506" s="44"/>
      <c r="APY506" s="44"/>
      <c r="APZ506" s="44"/>
      <c r="AQA506" s="44"/>
      <c r="AQB506" s="44"/>
      <c r="AQC506" s="44"/>
      <c r="AQD506" s="44"/>
      <c r="AQE506" s="44"/>
      <c r="AQF506" s="44"/>
      <c r="AQG506" s="44"/>
      <c r="AQH506" s="44"/>
      <c r="AQI506" s="44"/>
      <c r="AQJ506" s="44"/>
      <c r="AQK506" s="44"/>
      <c r="AQL506" s="44"/>
      <c r="AQM506" s="44"/>
      <c r="AQN506" s="44"/>
      <c r="AQO506" s="44"/>
      <c r="AQP506" s="44"/>
      <c r="AQQ506" s="44"/>
      <c r="AQR506" s="44"/>
      <c r="AQS506" s="44"/>
      <c r="AQT506" s="44"/>
      <c r="AQU506" s="44"/>
      <c r="AQV506" s="44"/>
      <c r="AQW506" s="44"/>
      <c r="AQX506" s="44"/>
      <c r="AQY506" s="44"/>
      <c r="AQZ506" s="44"/>
      <c r="ARA506" s="44"/>
      <c r="ARB506" s="44"/>
      <c r="ARC506" s="44"/>
      <c r="ARD506" s="44"/>
      <c r="ARE506" s="44"/>
      <c r="ARF506" s="44"/>
      <c r="ARG506" s="44"/>
      <c r="ARH506" s="44"/>
      <c r="ARI506" s="44"/>
      <c r="ARJ506" s="44"/>
      <c r="ARK506" s="44"/>
      <c r="ARL506" s="44"/>
      <c r="ARM506" s="44"/>
      <c r="ARN506" s="44"/>
      <c r="ARO506" s="44"/>
      <c r="ARP506" s="44"/>
      <c r="ARQ506" s="44"/>
      <c r="ARR506" s="44"/>
      <c r="ARS506" s="44"/>
      <c r="ART506" s="44"/>
      <c r="ARU506" s="44"/>
      <c r="ARV506" s="44"/>
      <c r="ARW506" s="44"/>
      <c r="ARX506" s="44"/>
      <c r="ARY506" s="44"/>
      <c r="ARZ506" s="44"/>
      <c r="ASA506" s="44"/>
      <c r="ASB506" s="44"/>
      <c r="ASC506" s="44"/>
      <c r="ASD506" s="44"/>
      <c r="ASE506" s="44"/>
      <c r="ASF506" s="44"/>
      <c r="ASG506" s="44"/>
      <c r="ASH506" s="44"/>
      <c r="ASI506" s="44"/>
      <c r="ASJ506" s="44"/>
      <c r="ASK506" s="44"/>
      <c r="ASL506" s="44"/>
      <c r="ASM506" s="44"/>
      <c r="ASN506" s="44"/>
      <c r="ASO506" s="44"/>
      <c r="ASP506" s="44"/>
      <c r="ASQ506" s="44"/>
      <c r="ASR506" s="44"/>
      <c r="ASS506" s="44"/>
      <c r="AST506" s="44"/>
      <c r="ASU506" s="44"/>
      <c r="ASV506" s="44"/>
      <c r="ASW506" s="44"/>
      <c r="ASX506" s="44"/>
      <c r="ASY506" s="44"/>
      <c r="ASZ506" s="44"/>
      <c r="ATA506" s="44"/>
      <c r="ATB506" s="44"/>
      <c r="ATC506" s="44"/>
      <c r="ATD506" s="44"/>
      <c r="ATE506" s="44"/>
      <c r="ATF506" s="44"/>
      <c r="ATG506" s="44"/>
      <c r="ATH506" s="44"/>
      <c r="ATI506" s="44"/>
      <c r="ATJ506" s="44"/>
      <c r="ATK506" s="44"/>
      <c r="ATL506" s="44"/>
      <c r="ATM506" s="44"/>
      <c r="ATN506" s="44"/>
      <c r="ATO506" s="44"/>
      <c r="ATP506" s="44"/>
      <c r="ATQ506" s="44"/>
      <c r="ATR506" s="44"/>
      <c r="ATS506" s="44"/>
      <c r="ATT506" s="44"/>
      <c r="ATU506" s="44"/>
      <c r="ATV506" s="44"/>
      <c r="ATW506" s="44"/>
      <c r="ATX506" s="44"/>
      <c r="ATY506" s="44"/>
      <c r="ATZ506" s="44"/>
      <c r="AUA506" s="44"/>
      <c r="AUB506" s="44"/>
      <c r="AUC506" s="44"/>
      <c r="AUD506" s="44"/>
      <c r="AUE506" s="44"/>
      <c r="AUF506" s="44"/>
      <c r="AUG506" s="44"/>
      <c r="AUH506" s="44"/>
      <c r="AUI506" s="44"/>
      <c r="AUJ506" s="44"/>
      <c r="AUK506" s="44"/>
      <c r="AUL506" s="44"/>
      <c r="AUM506" s="44"/>
      <c r="AUN506" s="44"/>
      <c r="AUO506" s="44"/>
      <c r="AUP506" s="44"/>
      <c r="AUQ506" s="44"/>
      <c r="AUR506" s="44"/>
      <c r="AUS506" s="44"/>
      <c r="AUT506" s="44"/>
      <c r="AUU506" s="44"/>
      <c r="AUV506" s="44"/>
      <c r="AUW506" s="44"/>
      <c r="AUX506" s="44"/>
      <c r="AUY506" s="44"/>
      <c r="AUZ506" s="44"/>
      <c r="AVA506" s="44"/>
      <c r="AVB506" s="44"/>
      <c r="AVC506" s="44"/>
      <c r="AVD506" s="44"/>
      <c r="AVE506" s="44"/>
      <c r="AVF506" s="44"/>
      <c r="AVG506" s="44"/>
      <c r="AVH506" s="44"/>
      <c r="AVI506" s="44"/>
      <c r="AVJ506" s="44"/>
      <c r="AVK506" s="44"/>
      <c r="AVL506" s="44"/>
      <c r="AVM506" s="44"/>
      <c r="AVN506" s="44"/>
      <c r="AVO506" s="44"/>
      <c r="AVP506" s="44"/>
      <c r="AVQ506" s="44"/>
      <c r="AVR506" s="44"/>
      <c r="AVS506" s="44"/>
      <c r="AVT506" s="44"/>
      <c r="AVU506" s="44"/>
      <c r="AVV506" s="44"/>
      <c r="AVW506" s="44"/>
      <c r="AVX506" s="44"/>
      <c r="AVY506" s="44"/>
      <c r="AVZ506" s="44"/>
      <c r="AWA506" s="44"/>
      <c r="AWB506" s="44"/>
      <c r="AWC506" s="44"/>
      <c r="AWD506" s="44"/>
      <c r="AWE506" s="44"/>
      <c r="AWF506" s="44"/>
      <c r="AWG506" s="44"/>
      <c r="AWH506" s="44"/>
      <c r="AWI506" s="44"/>
      <c r="AWJ506" s="44"/>
      <c r="AWK506" s="44"/>
      <c r="AWL506" s="44"/>
      <c r="AWM506" s="44"/>
      <c r="AWN506" s="44"/>
      <c r="AWO506" s="44"/>
      <c r="AWP506" s="44"/>
      <c r="AWQ506" s="44"/>
      <c r="AWR506" s="44"/>
      <c r="AWS506" s="44"/>
      <c r="AWT506" s="44"/>
      <c r="AWU506" s="44"/>
      <c r="AWV506" s="44"/>
      <c r="AWW506" s="44"/>
      <c r="AWX506" s="44"/>
      <c r="AWY506" s="44"/>
      <c r="AWZ506" s="44"/>
      <c r="AXA506" s="44"/>
      <c r="AXB506" s="44"/>
      <c r="AXC506" s="44"/>
      <c r="AXD506" s="44"/>
      <c r="AXE506" s="44"/>
      <c r="AXF506" s="44"/>
      <c r="AXG506" s="44"/>
      <c r="AXH506" s="44"/>
      <c r="AXI506" s="44"/>
      <c r="AXJ506" s="44"/>
      <c r="AXK506" s="44"/>
      <c r="AXL506" s="44"/>
      <c r="AXM506" s="44"/>
      <c r="AXN506" s="44"/>
      <c r="AXO506" s="44"/>
      <c r="AXP506" s="44"/>
      <c r="AXQ506" s="44"/>
      <c r="AXR506" s="44"/>
      <c r="AXS506" s="44"/>
      <c r="AXT506" s="44"/>
      <c r="AXU506" s="44"/>
      <c r="AXV506" s="44"/>
      <c r="AXW506" s="44"/>
      <c r="AXX506" s="44"/>
      <c r="AXY506" s="44"/>
      <c r="AXZ506" s="44"/>
      <c r="AYA506" s="44"/>
      <c r="AYB506" s="44"/>
      <c r="AYC506" s="44"/>
      <c r="AYD506" s="44"/>
      <c r="AYE506" s="44"/>
      <c r="AYF506" s="44"/>
      <c r="AYG506" s="44"/>
      <c r="AYH506" s="44"/>
      <c r="AYI506" s="44"/>
      <c r="AYJ506" s="44"/>
      <c r="AYK506" s="44"/>
      <c r="AYL506" s="44"/>
      <c r="AYM506" s="44"/>
      <c r="AYN506" s="44"/>
      <c r="AYO506" s="44"/>
      <c r="AYP506" s="44"/>
      <c r="AYQ506" s="44"/>
      <c r="AYR506" s="44"/>
      <c r="AYS506" s="44"/>
      <c r="AYT506" s="44"/>
      <c r="AYU506" s="44"/>
      <c r="AYV506" s="44"/>
      <c r="AYW506" s="44"/>
      <c r="AYX506" s="44"/>
      <c r="AYY506" s="44"/>
      <c r="AYZ506" s="44"/>
      <c r="AZA506" s="44"/>
      <c r="AZB506" s="44"/>
      <c r="AZC506" s="44"/>
      <c r="AZD506" s="44"/>
      <c r="AZE506" s="44"/>
      <c r="AZF506" s="44"/>
      <c r="AZG506" s="44"/>
      <c r="AZH506" s="44"/>
      <c r="AZI506" s="44"/>
      <c r="AZJ506" s="44"/>
      <c r="AZK506" s="44"/>
      <c r="AZL506" s="44"/>
      <c r="AZM506" s="44"/>
      <c r="AZN506" s="44"/>
      <c r="AZO506" s="44"/>
      <c r="AZP506" s="44"/>
      <c r="AZQ506" s="44"/>
      <c r="AZR506" s="44"/>
      <c r="AZS506" s="44"/>
      <c r="AZT506" s="44"/>
      <c r="AZU506" s="44"/>
      <c r="AZV506" s="44"/>
      <c r="AZW506" s="44"/>
      <c r="AZX506" s="44"/>
      <c r="AZY506" s="44"/>
      <c r="AZZ506" s="44"/>
      <c r="BAA506" s="44"/>
      <c r="BAB506" s="44"/>
      <c r="BAC506" s="44"/>
      <c r="BAD506" s="44"/>
      <c r="BAE506" s="44"/>
      <c r="BAF506" s="44"/>
      <c r="BAG506" s="44"/>
      <c r="BAH506" s="44"/>
      <c r="BAI506" s="44"/>
      <c r="BAJ506" s="44"/>
      <c r="BAK506" s="44"/>
      <c r="BAL506" s="44"/>
      <c r="BAM506" s="44"/>
      <c r="BAN506" s="44"/>
      <c r="BAO506" s="44"/>
      <c r="BAP506" s="44"/>
      <c r="BAQ506" s="44"/>
      <c r="BAR506" s="44"/>
      <c r="BAS506" s="44"/>
      <c r="BAT506" s="44"/>
      <c r="BAU506" s="44"/>
      <c r="BAV506" s="44"/>
      <c r="BAW506" s="44"/>
      <c r="BAX506" s="44"/>
      <c r="BAY506" s="44"/>
      <c r="BAZ506" s="44"/>
      <c r="BBA506" s="44"/>
      <c r="BBB506" s="44"/>
      <c r="BBC506" s="44"/>
      <c r="BBD506" s="44"/>
      <c r="BBE506" s="44"/>
      <c r="BBF506" s="44"/>
      <c r="BBG506" s="44"/>
      <c r="BBH506" s="44"/>
      <c r="BBI506" s="44"/>
      <c r="BBJ506" s="44"/>
      <c r="BBK506" s="44"/>
      <c r="BBL506" s="44"/>
      <c r="BBM506" s="44"/>
      <c r="BBN506" s="44"/>
      <c r="BBO506" s="44"/>
      <c r="BBP506" s="44"/>
      <c r="BBQ506" s="44"/>
      <c r="BBR506" s="44"/>
      <c r="BBS506" s="44"/>
      <c r="BBT506" s="44"/>
      <c r="BBU506" s="44"/>
      <c r="BBV506" s="44"/>
      <c r="BBW506" s="44"/>
      <c r="BBX506" s="44"/>
      <c r="BBY506" s="44"/>
      <c r="BBZ506" s="44"/>
      <c r="BCA506" s="44"/>
      <c r="BCB506" s="44"/>
      <c r="BCC506" s="44"/>
      <c r="BCD506" s="44"/>
      <c r="BCE506" s="44"/>
      <c r="BCF506" s="44"/>
      <c r="BCG506" s="44"/>
      <c r="BCH506" s="44"/>
      <c r="BCI506" s="44"/>
      <c r="BCJ506" s="44"/>
      <c r="BCK506" s="44"/>
      <c r="BCL506" s="44"/>
      <c r="BCM506" s="44"/>
      <c r="BCN506" s="44"/>
      <c r="BCO506" s="44"/>
      <c r="BCP506" s="44"/>
      <c r="BCQ506" s="44"/>
      <c r="BCR506" s="44"/>
      <c r="BCS506" s="44"/>
      <c r="BCT506" s="44"/>
      <c r="BCU506" s="44"/>
      <c r="BCV506" s="44"/>
      <c r="BCW506" s="44"/>
      <c r="BCX506" s="44"/>
      <c r="BCY506" s="44"/>
      <c r="BCZ506" s="44"/>
      <c r="BDA506" s="44"/>
      <c r="BDB506" s="44"/>
      <c r="BDC506" s="44"/>
      <c r="BDD506" s="44"/>
      <c r="BDE506" s="44"/>
      <c r="BDF506" s="44"/>
      <c r="BDG506" s="44"/>
      <c r="BDH506" s="44"/>
      <c r="BDI506" s="44"/>
      <c r="BDJ506" s="44"/>
      <c r="BDK506" s="44"/>
      <c r="BDL506" s="44"/>
      <c r="BDM506" s="44"/>
      <c r="BDN506" s="44"/>
      <c r="BDO506" s="44"/>
      <c r="BDP506" s="44"/>
      <c r="BDQ506" s="44"/>
      <c r="BDR506" s="44"/>
      <c r="BDS506" s="44"/>
      <c r="BDT506" s="44"/>
      <c r="BDU506" s="44"/>
      <c r="BDV506" s="44"/>
      <c r="BDW506" s="44"/>
      <c r="BDX506" s="44"/>
      <c r="BDY506" s="44"/>
      <c r="BDZ506" s="44"/>
      <c r="BEA506" s="44"/>
      <c r="BEB506" s="44"/>
      <c r="BEC506" s="44"/>
      <c r="BED506" s="44"/>
      <c r="BEE506" s="44"/>
      <c r="BEF506" s="44"/>
      <c r="BEG506" s="44"/>
      <c r="BEH506" s="44"/>
      <c r="BEI506" s="44"/>
      <c r="BEJ506" s="44"/>
      <c r="BEK506" s="44"/>
      <c r="BEL506" s="44"/>
      <c r="BEM506" s="44"/>
      <c r="BEN506" s="44"/>
      <c r="BEO506" s="44"/>
      <c r="BEP506" s="44"/>
      <c r="BEQ506" s="44"/>
      <c r="BER506" s="44"/>
      <c r="BES506" s="44"/>
      <c r="BET506" s="44"/>
      <c r="BEU506" s="44"/>
      <c r="BEV506" s="44"/>
      <c r="BEW506" s="44"/>
      <c r="BEX506" s="44"/>
      <c r="BEY506" s="44"/>
      <c r="BEZ506" s="44"/>
      <c r="BFA506" s="44"/>
      <c r="BFB506" s="44"/>
      <c r="BFC506" s="44"/>
      <c r="BFD506" s="44"/>
      <c r="BFE506" s="44"/>
      <c r="BFF506" s="44"/>
      <c r="BFG506" s="44"/>
      <c r="BFH506" s="44"/>
      <c r="BFI506" s="44"/>
      <c r="BFJ506" s="44"/>
      <c r="BFK506" s="44"/>
      <c r="BFL506" s="44"/>
      <c r="BFM506" s="44"/>
      <c r="BFN506" s="44"/>
      <c r="BFO506" s="44"/>
      <c r="BFP506" s="44"/>
      <c r="BFQ506" s="44"/>
      <c r="BFR506" s="44"/>
      <c r="BFS506" s="44"/>
      <c r="BFT506" s="44"/>
      <c r="BFU506" s="44"/>
      <c r="BFV506" s="44"/>
      <c r="BFW506" s="44"/>
      <c r="BFX506" s="44"/>
      <c r="BFY506" s="44"/>
      <c r="BFZ506" s="44"/>
      <c r="BGA506" s="44"/>
      <c r="BGB506" s="44"/>
      <c r="BGC506" s="44"/>
      <c r="BGD506" s="44"/>
      <c r="BGE506" s="44"/>
      <c r="BGF506" s="44"/>
      <c r="BGG506" s="44"/>
      <c r="BGH506" s="44"/>
      <c r="BGI506" s="44"/>
      <c r="BGJ506" s="44"/>
      <c r="BGK506" s="44"/>
      <c r="BGL506" s="44"/>
      <c r="BGM506" s="44"/>
      <c r="BGN506" s="44"/>
      <c r="BGO506" s="44"/>
      <c r="BGP506" s="44"/>
      <c r="BGQ506" s="44"/>
      <c r="BGR506" s="44"/>
      <c r="BGS506" s="44"/>
      <c r="BGT506" s="44"/>
      <c r="BGU506" s="44"/>
      <c r="BGV506" s="44"/>
      <c r="BGW506" s="44"/>
      <c r="BGX506" s="44"/>
      <c r="BGY506" s="44"/>
      <c r="BGZ506" s="44"/>
      <c r="BHA506" s="44"/>
      <c r="BHB506" s="44"/>
      <c r="BHC506" s="44"/>
      <c r="BHD506" s="44"/>
      <c r="BHE506" s="44"/>
      <c r="BHF506" s="44"/>
      <c r="BHG506" s="44"/>
      <c r="BHH506" s="44"/>
      <c r="BHI506" s="44"/>
      <c r="BHJ506" s="44"/>
      <c r="BHK506" s="44"/>
      <c r="BHL506" s="44"/>
      <c r="BHM506" s="44"/>
      <c r="BHN506" s="44"/>
      <c r="BHO506" s="44"/>
      <c r="BHP506" s="44"/>
      <c r="BHQ506" s="44"/>
      <c r="BHR506" s="44"/>
      <c r="BHS506" s="44"/>
      <c r="BHT506" s="44"/>
      <c r="BHU506" s="44"/>
      <c r="BHV506" s="44"/>
      <c r="BHW506" s="44"/>
      <c r="BHX506" s="44"/>
      <c r="BHY506" s="44"/>
      <c r="BHZ506" s="44"/>
      <c r="BIA506" s="44"/>
      <c r="BIB506" s="44"/>
      <c r="BIC506" s="44"/>
      <c r="BID506" s="44"/>
      <c r="BIE506" s="44"/>
      <c r="BIF506" s="44"/>
      <c r="BIG506" s="44"/>
      <c r="BIH506" s="44"/>
      <c r="BII506" s="44"/>
      <c r="BIJ506" s="44"/>
      <c r="BIK506" s="44"/>
      <c r="BIL506" s="44"/>
      <c r="BIM506" s="44"/>
      <c r="BIN506" s="44"/>
      <c r="BIO506" s="44"/>
      <c r="BIP506" s="44"/>
      <c r="BIQ506" s="44"/>
      <c r="BIR506" s="44"/>
      <c r="BIS506" s="44"/>
      <c r="BIT506" s="44"/>
      <c r="BIU506" s="44"/>
      <c r="BIV506" s="44"/>
      <c r="BIW506" s="44"/>
      <c r="BIX506" s="44"/>
      <c r="BIY506" s="44"/>
      <c r="BIZ506" s="44"/>
      <c r="BJA506" s="44"/>
      <c r="BJB506" s="44"/>
      <c r="BJC506" s="44"/>
      <c r="BJD506" s="44"/>
      <c r="BJE506" s="44"/>
      <c r="BJF506" s="44"/>
      <c r="BJG506" s="44"/>
      <c r="BJH506" s="44"/>
      <c r="BJI506" s="44"/>
      <c r="BJJ506" s="44"/>
      <c r="BJK506" s="44"/>
      <c r="BJL506" s="44"/>
      <c r="BJM506" s="44"/>
      <c r="BJN506" s="44"/>
      <c r="BJO506" s="44"/>
      <c r="BJP506" s="44"/>
      <c r="BJQ506" s="44"/>
      <c r="BJR506" s="44"/>
      <c r="BJS506" s="44"/>
      <c r="BJT506" s="44"/>
      <c r="BJU506" s="44"/>
      <c r="BJV506" s="44"/>
      <c r="BJW506" s="44"/>
      <c r="BJX506" s="44"/>
      <c r="BJY506" s="44"/>
      <c r="BJZ506" s="44"/>
      <c r="BKA506" s="44"/>
      <c r="BKB506" s="44"/>
      <c r="BKC506" s="44"/>
      <c r="BKD506" s="44"/>
      <c r="BKE506" s="44"/>
      <c r="BKF506" s="44"/>
      <c r="BKG506" s="44"/>
      <c r="BKH506" s="44"/>
      <c r="BKI506" s="44"/>
      <c r="BKJ506" s="44"/>
      <c r="BKK506" s="44"/>
      <c r="BKL506" s="44"/>
      <c r="BKM506" s="44"/>
      <c r="BKN506" s="44"/>
      <c r="BKO506" s="44"/>
      <c r="BKP506" s="44"/>
      <c r="BKQ506" s="44"/>
      <c r="BKR506" s="44"/>
      <c r="BKS506" s="44"/>
      <c r="BKT506" s="44"/>
      <c r="BKU506" s="44"/>
      <c r="BKV506" s="44"/>
      <c r="BKW506" s="44"/>
      <c r="BKX506" s="44"/>
      <c r="BKY506" s="44"/>
      <c r="BKZ506" s="44"/>
      <c r="BLA506" s="44"/>
      <c r="BLB506" s="44"/>
      <c r="BLC506" s="44"/>
      <c r="BLD506" s="44"/>
      <c r="BLE506" s="44"/>
      <c r="BLF506" s="44"/>
      <c r="BLG506" s="44"/>
      <c r="BLH506" s="44"/>
      <c r="BLI506" s="44"/>
      <c r="BLJ506" s="44"/>
      <c r="BLK506" s="44"/>
      <c r="BLL506" s="44"/>
      <c r="BLM506" s="44"/>
      <c r="BLN506" s="44"/>
      <c r="BLO506" s="44"/>
      <c r="BLP506" s="44"/>
      <c r="BLQ506" s="44"/>
      <c r="BLR506" s="44"/>
      <c r="BLS506" s="44"/>
      <c r="BLT506" s="44"/>
      <c r="BLU506" s="44"/>
      <c r="BLV506" s="44"/>
      <c r="BLW506" s="44"/>
      <c r="BLX506" s="44"/>
      <c r="BLY506" s="44"/>
      <c r="BLZ506" s="44"/>
      <c r="BMA506" s="44"/>
      <c r="BMB506" s="44"/>
      <c r="BMC506" s="44"/>
      <c r="BMD506" s="44"/>
      <c r="BME506" s="44"/>
      <c r="BMF506" s="44"/>
      <c r="BMG506" s="44"/>
      <c r="BMH506" s="44"/>
      <c r="BMI506" s="44"/>
      <c r="BMJ506" s="44"/>
      <c r="BMK506" s="44"/>
      <c r="BML506" s="44"/>
      <c r="BMM506" s="44"/>
      <c r="BMN506" s="44"/>
      <c r="BMO506" s="44"/>
      <c r="BMP506" s="44"/>
      <c r="BMQ506" s="44"/>
      <c r="BMR506" s="44"/>
      <c r="BMS506" s="44"/>
      <c r="BMT506" s="44"/>
      <c r="BMU506" s="44"/>
      <c r="BMV506" s="44"/>
      <c r="BMW506" s="44"/>
      <c r="BMX506" s="44"/>
      <c r="BMY506" s="44"/>
      <c r="BMZ506" s="44"/>
      <c r="BNA506" s="44"/>
      <c r="BNB506" s="44"/>
      <c r="BNC506" s="44"/>
      <c r="BND506" s="44"/>
      <c r="BNE506" s="44"/>
      <c r="BNF506" s="44"/>
      <c r="BNG506" s="44"/>
      <c r="BNH506" s="44"/>
      <c r="BNI506" s="44"/>
      <c r="BNJ506" s="44"/>
      <c r="BNK506" s="44"/>
      <c r="BNL506" s="44"/>
      <c r="BNM506" s="44"/>
      <c r="BNN506" s="44"/>
      <c r="BNO506" s="44"/>
      <c r="BNP506" s="44"/>
      <c r="BNQ506" s="44"/>
      <c r="BNR506" s="44"/>
      <c r="BNS506" s="44"/>
      <c r="BNT506" s="44"/>
      <c r="BNU506" s="44"/>
      <c r="BNV506" s="44"/>
      <c r="BNW506" s="44"/>
      <c r="BNX506" s="44"/>
      <c r="BNY506" s="44"/>
      <c r="BNZ506" s="44"/>
      <c r="BOA506" s="44"/>
      <c r="BOB506" s="44"/>
      <c r="BOC506" s="44"/>
      <c r="BOD506" s="44"/>
      <c r="BOE506" s="44"/>
      <c r="BOF506" s="44"/>
      <c r="BOG506" s="44"/>
      <c r="BOH506" s="44"/>
      <c r="BOI506" s="44"/>
      <c r="BOJ506" s="44"/>
      <c r="BOK506" s="44"/>
      <c r="BOL506" s="44"/>
      <c r="BOM506" s="44"/>
      <c r="BON506" s="44"/>
      <c r="BOO506" s="44"/>
      <c r="BOP506" s="44"/>
      <c r="BOQ506" s="44"/>
      <c r="BOR506" s="44"/>
      <c r="BOS506" s="44"/>
      <c r="BOT506" s="44"/>
      <c r="BOU506" s="44"/>
      <c r="BOV506" s="44"/>
      <c r="BOW506" s="44"/>
      <c r="BOX506" s="44"/>
      <c r="BOY506" s="44"/>
      <c r="BOZ506" s="44"/>
      <c r="BPA506" s="44"/>
      <c r="BPB506" s="44"/>
      <c r="BPC506" s="44"/>
      <c r="BPD506" s="44"/>
      <c r="BPE506" s="44"/>
      <c r="BPF506" s="44"/>
      <c r="BPG506" s="44"/>
      <c r="BPH506" s="44"/>
      <c r="BPI506" s="44"/>
      <c r="BPJ506" s="44"/>
      <c r="BPK506" s="44"/>
      <c r="BPL506" s="44"/>
      <c r="BPM506" s="44"/>
      <c r="BPN506" s="44"/>
      <c r="BPO506" s="44"/>
      <c r="BPP506" s="44"/>
      <c r="BPQ506" s="44"/>
      <c r="BPR506" s="44"/>
      <c r="BPS506" s="44"/>
      <c r="BPT506" s="44"/>
      <c r="BPU506" s="44"/>
      <c r="BPV506" s="44"/>
      <c r="BPW506" s="44"/>
      <c r="BPX506" s="44"/>
      <c r="BPY506" s="44"/>
      <c r="BPZ506" s="44"/>
      <c r="BQA506" s="44"/>
      <c r="BQB506" s="44"/>
      <c r="BQC506" s="44"/>
      <c r="BQD506" s="44"/>
      <c r="BQE506" s="44"/>
      <c r="BQF506" s="44"/>
      <c r="BQG506" s="44"/>
      <c r="BQH506" s="44"/>
      <c r="BQI506" s="44"/>
      <c r="BQJ506" s="44"/>
      <c r="BQK506" s="44"/>
      <c r="BQL506" s="44"/>
      <c r="BQM506" s="44"/>
      <c r="BQN506" s="44"/>
      <c r="BQO506" s="44"/>
      <c r="BQP506" s="44"/>
      <c r="BQQ506" s="44"/>
      <c r="BQR506" s="44"/>
      <c r="BQS506" s="44"/>
      <c r="BQT506" s="44"/>
      <c r="BQU506" s="44"/>
      <c r="BQV506" s="44"/>
      <c r="BQW506" s="44"/>
      <c r="BQX506" s="44"/>
      <c r="BQY506" s="44"/>
      <c r="BQZ506" s="44"/>
      <c r="BRA506" s="44"/>
      <c r="BRB506" s="44"/>
      <c r="BRC506" s="44"/>
      <c r="BRD506" s="44"/>
      <c r="BRE506" s="44"/>
      <c r="BRF506" s="44"/>
      <c r="BRG506" s="44"/>
      <c r="BRH506" s="44"/>
      <c r="BRI506" s="44"/>
      <c r="BRJ506" s="44"/>
      <c r="BRK506" s="44"/>
      <c r="BRL506" s="44"/>
      <c r="BRM506" s="44"/>
      <c r="BRN506" s="44"/>
      <c r="BRO506" s="44"/>
      <c r="BRP506" s="44"/>
      <c r="BRQ506" s="44"/>
      <c r="BRR506" s="44"/>
      <c r="BRS506" s="44"/>
      <c r="BRT506" s="44"/>
      <c r="BRU506" s="44"/>
      <c r="BRV506" s="44"/>
      <c r="BRW506" s="44"/>
      <c r="BRX506" s="44"/>
      <c r="BRY506" s="44"/>
      <c r="BRZ506" s="44"/>
    </row>
    <row r="507" spans="1:1846" s="45" customFormat="1" x14ac:dyDescent="0.3">
      <c r="A507" s="813"/>
      <c r="B507" s="813"/>
      <c r="C507" s="793"/>
      <c r="D507" s="793"/>
      <c r="E507" s="542" t="s">
        <v>697</v>
      </c>
      <c r="F507" s="829"/>
      <c r="G507" s="804"/>
      <c r="H507" s="817"/>
      <c r="I507" s="816"/>
      <c r="J507" s="816"/>
      <c r="K507" s="816"/>
      <c r="L507" s="768"/>
      <c r="M507" s="833"/>
      <c r="N507" s="887"/>
      <c r="O507" s="887"/>
      <c r="P507" s="887"/>
      <c r="Q507" s="839"/>
      <c r="R507" s="837"/>
      <c r="S507" s="816"/>
      <c r="T507" s="816"/>
      <c r="U507" s="816"/>
      <c r="V507" s="828"/>
      <c r="W507" s="930"/>
      <c r="X507" s="793"/>
      <c r="Y507" s="793"/>
      <c r="Z507" s="944"/>
      <c r="AA507" s="897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  <c r="CT507" s="44"/>
      <c r="CU507" s="44"/>
      <c r="CV507" s="44"/>
      <c r="CW507" s="44"/>
      <c r="CX507" s="44"/>
      <c r="CY507" s="44"/>
      <c r="CZ507" s="44"/>
      <c r="DA507" s="44"/>
      <c r="DB507" s="44"/>
      <c r="DC507" s="44"/>
      <c r="DD507" s="44"/>
      <c r="DE507" s="44"/>
      <c r="DF507" s="44"/>
      <c r="DG507" s="44"/>
      <c r="DH507" s="44"/>
      <c r="DI507" s="44"/>
      <c r="DJ507" s="44"/>
      <c r="DK507" s="44"/>
      <c r="DL507" s="44"/>
      <c r="DM507" s="44"/>
      <c r="DN507" s="44"/>
      <c r="DO507" s="44"/>
      <c r="DP507" s="44"/>
      <c r="DQ507" s="44"/>
      <c r="DR507" s="44"/>
      <c r="DS507" s="44"/>
      <c r="DT507" s="44"/>
      <c r="DU507" s="44"/>
      <c r="DV507" s="44"/>
      <c r="DW507" s="44"/>
      <c r="DX507" s="44"/>
      <c r="DY507" s="44"/>
      <c r="DZ507" s="44"/>
      <c r="EA507" s="44"/>
      <c r="EB507" s="44"/>
      <c r="EC507" s="44"/>
      <c r="ED507" s="44"/>
      <c r="EE507" s="44"/>
      <c r="EF507" s="44"/>
      <c r="EG507" s="44"/>
      <c r="EH507" s="44"/>
      <c r="EI507" s="44"/>
      <c r="EJ507" s="44"/>
      <c r="EK507" s="44"/>
      <c r="EL507" s="44"/>
      <c r="EM507" s="44"/>
      <c r="EN507" s="44"/>
      <c r="EO507" s="44"/>
      <c r="EP507" s="44"/>
      <c r="EQ507" s="44"/>
      <c r="ER507" s="44"/>
      <c r="ES507" s="44"/>
      <c r="ET507" s="44"/>
      <c r="EU507" s="44"/>
      <c r="EV507" s="44"/>
      <c r="EW507" s="44"/>
      <c r="EX507" s="44"/>
      <c r="EY507" s="44"/>
      <c r="EZ507" s="44"/>
      <c r="FA507" s="44"/>
      <c r="FB507" s="44"/>
      <c r="FC507" s="44"/>
      <c r="FD507" s="44"/>
      <c r="FE507" s="44"/>
      <c r="FF507" s="44"/>
      <c r="FG507" s="44"/>
      <c r="FH507" s="44"/>
      <c r="FI507" s="44"/>
      <c r="FJ507" s="44"/>
      <c r="FK507" s="44"/>
      <c r="FL507" s="44"/>
      <c r="FM507" s="44"/>
      <c r="FN507" s="44"/>
      <c r="FO507" s="44"/>
      <c r="FP507" s="44"/>
      <c r="FQ507" s="44"/>
      <c r="FR507" s="44"/>
      <c r="FS507" s="44"/>
      <c r="FT507" s="44"/>
      <c r="FU507" s="44"/>
      <c r="FV507" s="44"/>
      <c r="FW507" s="44"/>
      <c r="FX507" s="44"/>
      <c r="FY507" s="44"/>
      <c r="FZ507" s="44"/>
      <c r="GA507" s="44"/>
      <c r="GB507" s="44"/>
      <c r="GC507" s="44"/>
      <c r="GD507" s="44"/>
      <c r="GE507" s="44"/>
      <c r="GF507" s="44"/>
      <c r="GG507" s="44"/>
      <c r="GH507" s="44"/>
      <c r="GI507" s="44"/>
      <c r="GJ507" s="44"/>
      <c r="GK507" s="44"/>
      <c r="GL507" s="44"/>
      <c r="GM507" s="44"/>
      <c r="GN507" s="44"/>
      <c r="GO507" s="44"/>
      <c r="GP507" s="44"/>
      <c r="GQ507" s="44"/>
      <c r="GR507" s="44"/>
      <c r="GS507" s="44"/>
      <c r="GT507" s="44"/>
      <c r="GU507" s="44"/>
      <c r="GV507" s="44"/>
      <c r="GW507" s="44"/>
      <c r="GX507" s="44"/>
      <c r="GY507" s="44"/>
      <c r="GZ507" s="44"/>
      <c r="HA507" s="44"/>
      <c r="HB507" s="44"/>
      <c r="HC507" s="44"/>
      <c r="HD507" s="44"/>
      <c r="HE507" s="44"/>
      <c r="HF507" s="44"/>
      <c r="HG507" s="44"/>
      <c r="HH507" s="44"/>
      <c r="HI507" s="44"/>
      <c r="HJ507" s="44"/>
      <c r="HK507" s="44"/>
      <c r="HL507" s="44"/>
      <c r="HM507" s="44"/>
      <c r="HN507" s="44"/>
      <c r="HO507" s="44"/>
      <c r="HP507" s="44"/>
      <c r="HQ507" s="44"/>
      <c r="HR507" s="44"/>
      <c r="HS507" s="44"/>
      <c r="HT507" s="44"/>
      <c r="HU507" s="44"/>
      <c r="HV507" s="44"/>
      <c r="HW507" s="44"/>
      <c r="HX507" s="44"/>
      <c r="HY507" s="44"/>
      <c r="HZ507" s="44"/>
      <c r="IA507" s="44"/>
      <c r="IB507" s="44"/>
      <c r="IC507" s="44"/>
      <c r="ID507" s="44"/>
      <c r="IE507" s="44"/>
      <c r="IF507" s="44"/>
      <c r="IG507" s="44"/>
      <c r="IH507" s="44"/>
      <c r="II507" s="44"/>
      <c r="IJ507" s="44"/>
      <c r="IK507" s="44"/>
      <c r="IL507" s="44"/>
      <c r="IM507" s="44"/>
      <c r="IN507" s="44"/>
      <c r="IO507" s="44"/>
      <c r="IP507" s="44"/>
      <c r="IQ507" s="44"/>
      <c r="IR507" s="44"/>
      <c r="IS507" s="44"/>
      <c r="IT507" s="44"/>
      <c r="IU507" s="44"/>
      <c r="IV507" s="44"/>
      <c r="IW507" s="44"/>
      <c r="IX507" s="44"/>
      <c r="IY507" s="44"/>
      <c r="IZ507" s="44"/>
      <c r="JA507" s="44"/>
      <c r="JB507" s="44"/>
      <c r="JC507" s="44"/>
      <c r="JD507" s="44"/>
      <c r="JE507" s="44"/>
      <c r="JF507" s="44"/>
      <c r="JG507" s="44"/>
      <c r="JH507" s="44"/>
      <c r="JI507" s="44"/>
      <c r="JJ507" s="44"/>
      <c r="JK507" s="44"/>
      <c r="JL507" s="44"/>
      <c r="JM507" s="44"/>
      <c r="JN507" s="44"/>
      <c r="JO507" s="44"/>
      <c r="JP507" s="44"/>
      <c r="JQ507" s="44"/>
      <c r="JR507" s="44"/>
      <c r="JS507" s="44"/>
      <c r="JT507" s="44"/>
      <c r="JU507" s="44"/>
      <c r="JV507" s="44"/>
      <c r="JW507" s="44"/>
      <c r="JX507" s="44"/>
      <c r="JY507" s="44"/>
      <c r="JZ507" s="44"/>
      <c r="KA507" s="44"/>
      <c r="KB507" s="44"/>
      <c r="KC507" s="44"/>
      <c r="KD507" s="44"/>
      <c r="KE507" s="44"/>
      <c r="KF507" s="44"/>
      <c r="KG507" s="44"/>
      <c r="KH507" s="44"/>
      <c r="KI507" s="44"/>
      <c r="KJ507" s="44"/>
      <c r="KK507" s="44"/>
      <c r="KL507" s="44"/>
      <c r="KM507" s="44"/>
      <c r="KN507" s="44"/>
      <c r="KO507" s="44"/>
      <c r="KP507" s="44"/>
      <c r="KQ507" s="44"/>
      <c r="KR507" s="44"/>
      <c r="KS507" s="44"/>
      <c r="KT507" s="44"/>
      <c r="KU507" s="44"/>
      <c r="KV507" s="44"/>
      <c r="KW507" s="44"/>
      <c r="KX507" s="44"/>
      <c r="KY507" s="44"/>
      <c r="KZ507" s="44"/>
      <c r="LA507" s="44"/>
      <c r="LB507" s="44"/>
      <c r="LC507" s="44"/>
      <c r="LD507" s="44"/>
      <c r="LE507" s="44"/>
      <c r="LF507" s="44"/>
      <c r="LG507" s="44"/>
      <c r="LH507" s="44"/>
      <c r="LI507" s="44"/>
      <c r="LJ507" s="44"/>
      <c r="LK507" s="44"/>
      <c r="LL507" s="44"/>
      <c r="LM507" s="44"/>
      <c r="LN507" s="44"/>
      <c r="LO507" s="44"/>
      <c r="LP507" s="44"/>
      <c r="LQ507" s="44"/>
      <c r="LR507" s="44"/>
      <c r="LS507" s="44"/>
      <c r="LT507" s="44"/>
      <c r="LU507" s="44"/>
      <c r="LV507" s="44"/>
      <c r="LW507" s="44"/>
      <c r="LX507" s="44"/>
      <c r="LY507" s="44"/>
      <c r="LZ507" s="44"/>
      <c r="MA507" s="44"/>
      <c r="MB507" s="44"/>
      <c r="MC507" s="44"/>
      <c r="MD507" s="44"/>
      <c r="ME507" s="44"/>
      <c r="MF507" s="44"/>
      <c r="MG507" s="44"/>
      <c r="MH507" s="44"/>
      <c r="MI507" s="44"/>
      <c r="MJ507" s="44"/>
      <c r="MK507" s="44"/>
      <c r="ML507" s="44"/>
      <c r="MM507" s="44"/>
      <c r="MN507" s="44"/>
      <c r="MO507" s="44"/>
      <c r="MP507" s="44"/>
      <c r="MQ507" s="44"/>
      <c r="MR507" s="44"/>
      <c r="MS507" s="44"/>
      <c r="MT507" s="44"/>
      <c r="MU507" s="44"/>
      <c r="MV507" s="44"/>
      <c r="MW507" s="44"/>
      <c r="MX507" s="44"/>
      <c r="MY507" s="44"/>
      <c r="MZ507" s="44"/>
      <c r="NA507" s="44"/>
      <c r="NB507" s="44"/>
      <c r="NC507" s="44"/>
      <c r="ND507" s="44"/>
      <c r="NE507" s="44"/>
      <c r="NF507" s="44"/>
      <c r="NG507" s="44"/>
      <c r="NH507" s="44"/>
      <c r="NI507" s="44"/>
      <c r="NJ507" s="44"/>
      <c r="NK507" s="44"/>
      <c r="NL507" s="44"/>
      <c r="NM507" s="44"/>
      <c r="NN507" s="44"/>
      <c r="NO507" s="44"/>
      <c r="NP507" s="44"/>
      <c r="NQ507" s="44"/>
      <c r="NR507" s="44"/>
      <c r="NS507" s="44"/>
      <c r="NT507" s="44"/>
      <c r="NU507" s="44"/>
      <c r="NV507" s="44"/>
      <c r="NW507" s="44"/>
      <c r="NX507" s="44"/>
      <c r="NY507" s="44"/>
      <c r="NZ507" s="44"/>
      <c r="OA507" s="44"/>
      <c r="OB507" s="44"/>
      <c r="OC507" s="44"/>
      <c r="OD507" s="44"/>
      <c r="OE507" s="44"/>
      <c r="OF507" s="44"/>
      <c r="OG507" s="44"/>
      <c r="OH507" s="44"/>
      <c r="OI507" s="44"/>
      <c r="OJ507" s="44"/>
      <c r="OK507" s="44"/>
      <c r="OL507" s="44"/>
      <c r="OM507" s="44"/>
      <c r="ON507" s="44"/>
      <c r="OO507" s="44"/>
      <c r="OP507" s="44"/>
      <c r="OQ507" s="44"/>
      <c r="OR507" s="44"/>
      <c r="OS507" s="44"/>
      <c r="OT507" s="44"/>
      <c r="OU507" s="44"/>
      <c r="OV507" s="44"/>
      <c r="OW507" s="44"/>
      <c r="OX507" s="44"/>
      <c r="OY507" s="44"/>
      <c r="OZ507" s="44"/>
      <c r="PA507" s="44"/>
      <c r="PB507" s="44"/>
      <c r="PC507" s="44"/>
      <c r="PD507" s="44"/>
      <c r="PE507" s="44"/>
      <c r="PF507" s="44"/>
      <c r="PG507" s="44"/>
      <c r="PH507" s="44"/>
      <c r="PI507" s="44"/>
      <c r="PJ507" s="44"/>
      <c r="PK507" s="44"/>
      <c r="PL507" s="44"/>
      <c r="PM507" s="44"/>
      <c r="PN507" s="44"/>
      <c r="PO507" s="44"/>
      <c r="PP507" s="44"/>
      <c r="PQ507" s="44"/>
      <c r="PR507" s="44"/>
      <c r="PS507" s="44"/>
      <c r="PT507" s="44"/>
      <c r="PU507" s="44"/>
      <c r="PV507" s="44"/>
      <c r="PW507" s="44"/>
      <c r="PX507" s="44"/>
      <c r="PY507" s="44"/>
      <c r="PZ507" s="44"/>
      <c r="QA507" s="44"/>
      <c r="QB507" s="44"/>
      <c r="QC507" s="44"/>
      <c r="QD507" s="44"/>
      <c r="QE507" s="44"/>
      <c r="QF507" s="44"/>
      <c r="QG507" s="44"/>
      <c r="QH507" s="44"/>
      <c r="QI507" s="44"/>
      <c r="QJ507" s="44"/>
      <c r="QK507" s="44"/>
      <c r="QL507" s="44"/>
      <c r="QM507" s="44"/>
      <c r="QN507" s="44"/>
      <c r="QO507" s="44"/>
      <c r="QP507" s="44"/>
      <c r="QQ507" s="44"/>
      <c r="QR507" s="44"/>
      <c r="QS507" s="44"/>
      <c r="QT507" s="44"/>
      <c r="QU507" s="44"/>
      <c r="QV507" s="44"/>
      <c r="QW507" s="44"/>
      <c r="QX507" s="44"/>
      <c r="QY507" s="44"/>
      <c r="QZ507" s="44"/>
      <c r="RA507" s="44"/>
      <c r="RB507" s="44"/>
      <c r="RC507" s="44"/>
      <c r="RD507" s="44"/>
      <c r="RE507" s="44"/>
      <c r="RF507" s="44"/>
      <c r="RG507" s="44"/>
      <c r="RH507" s="44"/>
      <c r="RI507" s="44"/>
      <c r="RJ507" s="44"/>
      <c r="RK507" s="44"/>
      <c r="RL507" s="44"/>
      <c r="RM507" s="44"/>
      <c r="RN507" s="44"/>
      <c r="RO507" s="44"/>
      <c r="RP507" s="44"/>
      <c r="RQ507" s="44"/>
      <c r="RR507" s="44"/>
      <c r="RS507" s="44"/>
      <c r="RT507" s="44"/>
      <c r="RU507" s="44"/>
      <c r="RV507" s="44"/>
      <c r="RW507" s="44"/>
      <c r="RX507" s="44"/>
      <c r="RY507" s="44"/>
      <c r="RZ507" s="44"/>
      <c r="SA507" s="44"/>
      <c r="SB507" s="44"/>
      <c r="SC507" s="44"/>
      <c r="SD507" s="44"/>
      <c r="SE507" s="44"/>
      <c r="SF507" s="44"/>
      <c r="SG507" s="44"/>
      <c r="SH507" s="44"/>
      <c r="SI507" s="44"/>
      <c r="SJ507" s="44"/>
      <c r="SK507" s="44"/>
      <c r="SL507" s="44"/>
      <c r="SM507" s="44"/>
      <c r="SN507" s="44"/>
      <c r="SO507" s="44"/>
      <c r="SP507" s="44"/>
      <c r="SQ507" s="44"/>
      <c r="SR507" s="44"/>
      <c r="SS507" s="44"/>
      <c r="ST507" s="44"/>
      <c r="SU507" s="44"/>
      <c r="SV507" s="44"/>
      <c r="SW507" s="44"/>
      <c r="SX507" s="44"/>
      <c r="SY507" s="44"/>
      <c r="SZ507" s="44"/>
      <c r="TA507" s="44"/>
      <c r="TB507" s="44"/>
      <c r="TC507" s="44"/>
      <c r="TD507" s="44"/>
      <c r="TE507" s="44"/>
      <c r="TF507" s="44"/>
      <c r="TG507" s="44"/>
      <c r="TH507" s="44"/>
      <c r="TI507" s="44"/>
      <c r="TJ507" s="44"/>
      <c r="TK507" s="44"/>
      <c r="TL507" s="44"/>
      <c r="TM507" s="44"/>
      <c r="TN507" s="44"/>
      <c r="TO507" s="44"/>
      <c r="TP507" s="44"/>
      <c r="TQ507" s="44"/>
      <c r="TR507" s="44"/>
      <c r="TS507" s="44"/>
      <c r="TT507" s="44"/>
      <c r="TU507" s="44"/>
      <c r="TV507" s="44"/>
      <c r="TW507" s="44"/>
      <c r="TX507" s="44"/>
      <c r="TY507" s="44"/>
      <c r="TZ507" s="44"/>
      <c r="UA507" s="44"/>
      <c r="UB507" s="44"/>
      <c r="UC507" s="44"/>
      <c r="UD507" s="44"/>
      <c r="UE507" s="44"/>
      <c r="UF507" s="44"/>
      <c r="UG507" s="44"/>
      <c r="UH507" s="44"/>
      <c r="UI507" s="44"/>
      <c r="UJ507" s="44"/>
      <c r="UK507" s="44"/>
      <c r="UL507" s="44"/>
      <c r="UM507" s="44"/>
      <c r="UN507" s="44"/>
      <c r="UO507" s="44"/>
      <c r="UP507" s="44"/>
      <c r="UQ507" s="44"/>
      <c r="UR507" s="44"/>
      <c r="US507" s="44"/>
      <c r="UT507" s="44"/>
      <c r="UU507" s="44"/>
      <c r="UV507" s="44"/>
      <c r="UW507" s="44"/>
      <c r="UX507" s="44"/>
      <c r="UY507" s="44"/>
      <c r="UZ507" s="44"/>
      <c r="VA507" s="44"/>
      <c r="VB507" s="44"/>
      <c r="VC507" s="44"/>
      <c r="VD507" s="44"/>
      <c r="VE507" s="44"/>
      <c r="VF507" s="44"/>
      <c r="VG507" s="44"/>
      <c r="VH507" s="44"/>
      <c r="VI507" s="44"/>
      <c r="VJ507" s="44"/>
      <c r="VK507" s="44"/>
      <c r="VL507" s="44"/>
      <c r="VM507" s="44"/>
      <c r="VN507" s="44"/>
      <c r="VO507" s="44"/>
      <c r="VP507" s="44"/>
      <c r="VQ507" s="44"/>
      <c r="VR507" s="44"/>
      <c r="VS507" s="44"/>
      <c r="VT507" s="44"/>
      <c r="VU507" s="44"/>
      <c r="VV507" s="44"/>
      <c r="VW507" s="44"/>
      <c r="VX507" s="44"/>
      <c r="VY507" s="44"/>
      <c r="VZ507" s="44"/>
      <c r="WA507" s="44"/>
      <c r="WB507" s="44"/>
      <c r="WC507" s="44"/>
      <c r="WD507" s="44"/>
      <c r="WE507" s="44"/>
      <c r="WF507" s="44"/>
      <c r="WG507" s="44"/>
      <c r="WH507" s="44"/>
      <c r="WI507" s="44"/>
      <c r="WJ507" s="44"/>
      <c r="WK507" s="44"/>
      <c r="WL507" s="44"/>
      <c r="WM507" s="44"/>
      <c r="WN507" s="44"/>
      <c r="WO507" s="44"/>
      <c r="WP507" s="44"/>
      <c r="WQ507" s="44"/>
      <c r="WR507" s="44"/>
      <c r="WS507" s="44"/>
      <c r="WT507" s="44"/>
      <c r="WU507" s="44"/>
      <c r="WV507" s="44"/>
      <c r="WW507" s="44"/>
      <c r="WX507" s="44"/>
      <c r="WY507" s="44"/>
      <c r="WZ507" s="44"/>
      <c r="XA507" s="44"/>
      <c r="XB507" s="44"/>
      <c r="XC507" s="44"/>
      <c r="XD507" s="44"/>
      <c r="XE507" s="44"/>
      <c r="XF507" s="44"/>
      <c r="XG507" s="44"/>
      <c r="XH507" s="44"/>
      <c r="XI507" s="44"/>
      <c r="XJ507" s="44"/>
      <c r="XK507" s="44"/>
      <c r="XL507" s="44"/>
      <c r="XM507" s="44"/>
      <c r="XN507" s="44"/>
      <c r="XO507" s="44"/>
      <c r="XP507" s="44"/>
      <c r="XQ507" s="44"/>
      <c r="XR507" s="44"/>
      <c r="XS507" s="44"/>
      <c r="XT507" s="44"/>
      <c r="XU507" s="44"/>
      <c r="XV507" s="44"/>
      <c r="XW507" s="44"/>
      <c r="XX507" s="44"/>
      <c r="XY507" s="44"/>
      <c r="XZ507" s="44"/>
      <c r="YA507" s="44"/>
      <c r="YB507" s="44"/>
      <c r="YC507" s="44"/>
      <c r="YD507" s="44"/>
      <c r="YE507" s="44"/>
      <c r="YF507" s="44"/>
      <c r="YG507" s="44"/>
      <c r="YH507" s="44"/>
      <c r="YI507" s="44"/>
      <c r="YJ507" s="44"/>
      <c r="YK507" s="44"/>
      <c r="YL507" s="44"/>
      <c r="YM507" s="44"/>
      <c r="YN507" s="44"/>
      <c r="YO507" s="44"/>
      <c r="YP507" s="44"/>
      <c r="YQ507" s="44"/>
      <c r="YR507" s="44"/>
      <c r="YS507" s="44"/>
      <c r="YT507" s="44"/>
      <c r="YU507" s="44"/>
      <c r="YV507" s="44"/>
      <c r="YW507" s="44"/>
      <c r="YX507" s="44"/>
      <c r="YY507" s="44"/>
      <c r="YZ507" s="44"/>
      <c r="ZA507" s="44"/>
      <c r="ZB507" s="44"/>
      <c r="ZC507" s="44"/>
      <c r="ZD507" s="44"/>
      <c r="ZE507" s="44"/>
      <c r="ZF507" s="44"/>
      <c r="ZG507" s="44"/>
      <c r="ZH507" s="44"/>
      <c r="ZI507" s="44"/>
      <c r="ZJ507" s="44"/>
      <c r="ZK507" s="44"/>
      <c r="ZL507" s="44"/>
      <c r="ZM507" s="44"/>
      <c r="ZN507" s="44"/>
      <c r="ZO507" s="44"/>
      <c r="ZP507" s="44"/>
      <c r="ZQ507" s="44"/>
      <c r="ZR507" s="44"/>
      <c r="ZS507" s="44"/>
      <c r="ZT507" s="44"/>
      <c r="ZU507" s="44"/>
      <c r="ZV507" s="44"/>
      <c r="ZW507" s="44"/>
      <c r="ZX507" s="44"/>
      <c r="ZY507" s="44"/>
      <c r="ZZ507" s="44"/>
      <c r="AAA507" s="44"/>
      <c r="AAB507" s="44"/>
      <c r="AAC507" s="44"/>
      <c r="AAD507" s="44"/>
      <c r="AAE507" s="44"/>
      <c r="AAF507" s="44"/>
      <c r="AAG507" s="44"/>
      <c r="AAH507" s="44"/>
      <c r="AAI507" s="44"/>
      <c r="AAJ507" s="44"/>
      <c r="AAK507" s="44"/>
      <c r="AAL507" s="44"/>
      <c r="AAM507" s="44"/>
      <c r="AAN507" s="44"/>
      <c r="AAO507" s="44"/>
      <c r="AAP507" s="44"/>
      <c r="AAQ507" s="44"/>
      <c r="AAR507" s="44"/>
      <c r="AAS507" s="44"/>
      <c r="AAT507" s="44"/>
      <c r="AAU507" s="44"/>
      <c r="AAV507" s="44"/>
      <c r="AAW507" s="44"/>
      <c r="AAX507" s="44"/>
      <c r="AAY507" s="44"/>
      <c r="AAZ507" s="44"/>
      <c r="ABA507" s="44"/>
      <c r="ABB507" s="44"/>
      <c r="ABC507" s="44"/>
      <c r="ABD507" s="44"/>
      <c r="ABE507" s="44"/>
      <c r="ABF507" s="44"/>
      <c r="ABG507" s="44"/>
      <c r="ABH507" s="44"/>
      <c r="ABI507" s="44"/>
      <c r="ABJ507" s="44"/>
      <c r="ABK507" s="44"/>
      <c r="ABL507" s="44"/>
      <c r="ABM507" s="44"/>
      <c r="ABN507" s="44"/>
      <c r="ABO507" s="44"/>
      <c r="ABP507" s="44"/>
      <c r="ABQ507" s="44"/>
      <c r="ABR507" s="44"/>
      <c r="ABS507" s="44"/>
      <c r="ABT507" s="44"/>
      <c r="ABU507" s="44"/>
      <c r="ABV507" s="44"/>
      <c r="ABW507" s="44"/>
      <c r="ABX507" s="44"/>
      <c r="ABY507" s="44"/>
      <c r="ABZ507" s="44"/>
      <c r="ACA507" s="44"/>
      <c r="ACB507" s="44"/>
      <c r="ACC507" s="44"/>
      <c r="ACD507" s="44"/>
      <c r="ACE507" s="44"/>
      <c r="ACF507" s="44"/>
      <c r="ACG507" s="44"/>
      <c r="ACH507" s="44"/>
      <c r="ACI507" s="44"/>
      <c r="ACJ507" s="44"/>
      <c r="ACK507" s="44"/>
      <c r="ACL507" s="44"/>
      <c r="ACM507" s="44"/>
      <c r="ACN507" s="44"/>
      <c r="ACO507" s="44"/>
      <c r="ACP507" s="44"/>
      <c r="ACQ507" s="44"/>
      <c r="ACR507" s="44"/>
      <c r="ACS507" s="44"/>
      <c r="ACT507" s="44"/>
      <c r="ACU507" s="44"/>
      <c r="ACV507" s="44"/>
      <c r="ACW507" s="44"/>
      <c r="ACX507" s="44"/>
      <c r="ACY507" s="44"/>
      <c r="ACZ507" s="44"/>
      <c r="ADA507" s="44"/>
      <c r="ADB507" s="44"/>
      <c r="ADC507" s="44"/>
      <c r="ADD507" s="44"/>
      <c r="ADE507" s="44"/>
      <c r="ADF507" s="44"/>
      <c r="ADG507" s="44"/>
      <c r="ADH507" s="44"/>
      <c r="ADI507" s="44"/>
      <c r="ADJ507" s="44"/>
      <c r="ADK507" s="44"/>
      <c r="ADL507" s="44"/>
      <c r="ADM507" s="44"/>
      <c r="ADN507" s="44"/>
      <c r="ADO507" s="44"/>
      <c r="ADP507" s="44"/>
      <c r="ADQ507" s="44"/>
      <c r="ADR507" s="44"/>
      <c r="ADS507" s="44"/>
      <c r="ADT507" s="44"/>
      <c r="ADU507" s="44"/>
      <c r="ADV507" s="44"/>
      <c r="ADW507" s="44"/>
      <c r="ADX507" s="44"/>
      <c r="ADY507" s="44"/>
      <c r="ADZ507" s="44"/>
      <c r="AEA507" s="44"/>
      <c r="AEB507" s="44"/>
      <c r="AEC507" s="44"/>
      <c r="AED507" s="44"/>
      <c r="AEE507" s="44"/>
      <c r="AEF507" s="44"/>
      <c r="AEG507" s="44"/>
      <c r="AEH507" s="44"/>
      <c r="AEI507" s="44"/>
      <c r="AEJ507" s="44"/>
      <c r="AEK507" s="44"/>
      <c r="AEL507" s="44"/>
      <c r="AEM507" s="44"/>
      <c r="AEN507" s="44"/>
      <c r="AEO507" s="44"/>
      <c r="AEP507" s="44"/>
      <c r="AEQ507" s="44"/>
      <c r="AER507" s="44"/>
      <c r="AES507" s="44"/>
      <c r="AET507" s="44"/>
      <c r="AEU507" s="44"/>
      <c r="AEV507" s="44"/>
      <c r="AEW507" s="44"/>
      <c r="AEX507" s="44"/>
      <c r="AEY507" s="44"/>
      <c r="AEZ507" s="44"/>
      <c r="AFA507" s="44"/>
      <c r="AFB507" s="44"/>
      <c r="AFC507" s="44"/>
      <c r="AFD507" s="44"/>
      <c r="AFE507" s="44"/>
      <c r="AFF507" s="44"/>
      <c r="AFG507" s="44"/>
      <c r="AFH507" s="44"/>
      <c r="AFI507" s="44"/>
      <c r="AFJ507" s="44"/>
      <c r="AFK507" s="44"/>
      <c r="AFL507" s="44"/>
      <c r="AFM507" s="44"/>
      <c r="AFN507" s="44"/>
      <c r="AFO507" s="44"/>
      <c r="AFP507" s="44"/>
      <c r="AFQ507" s="44"/>
      <c r="AFR507" s="44"/>
      <c r="AFS507" s="44"/>
      <c r="AFT507" s="44"/>
      <c r="AFU507" s="44"/>
      <c r="AFV507" s="44"/>
      <c r="AFW507" s="44"/>
      <c r="AFX507" s="44"/>
      <c r="AFY507" s="44"/>
      <c r="AFZ507" s="44"/>
      <c r="AGA507" s="44"/>
      <c r="AGB507" s="44"/>
      <c r="AGC507" s="44"/>
      <c r="AGD507" s="44"/>
      <c r="AGE507" s="44"/>
      <c r="AGF507" s="44"/>
      <c r="AGG507" s="44"/>
      <c r="AGH507" s="44"/>
      <c r="AGI507" s="44"/>
      <c r="AGJ507" s="44"/>
      <c r="AGK507" s="44"/>
      <c r="AGL507" s="44"/>
      <c r="AGM507" s="44"/>
      <c r="AGN507" s="44"/>
      <c r="AGO507" s="44"/>
      <c r="AGP507" s="44"/>
      <c r="AGQ507" s="44"/>
      <c r="AGR507" s="44"/>
      <c r="AGS507" s="44"/>
      <c r="AGT507" s="44"/>
      <c r="AGU507" s="44"/>
      <c r="AGV507" s="44"/>
      <c r="AGW507" s="44"/>
      <c r="AGX507" s="44"/>
      <c r="AGY507" s="44"/>
      <c r="AGZ507" s="44"/>
      <c r="AHA507" s="44"/>
      <c r="AHB507" s="44"/>
      <c r="AHC507" s="44"/>
      <c r="AHD507" s="44"/>
      <c r="AHE507" s="44"/>
      <c r="AHF507" s="44"/>
      <c r="AHG507" s="44"/>
      <c r="AHH507" s="44"/>
      <c r="AHI507" s="44"/>
      <c r="AHJ507" s="44"/>
      <c r="AHK507" s="44"/>
      <c r="AHL507" s="44"/>
      <c r="AHM507" s="44"/>
      <c r="AHN507" s="44"/>
      <c r="AHO507" s="44"/>
      <c r="AHP507" s="44"/>
      <c r="AHQ507" s="44"/>
      <c r="AHR507" s="44"/>
      <c r="AHS507" s="44"/>
      <c r="AHT507" s="44"/>
      <c r="AHU507" s="44"/>
      <c r="AHV507" s="44"/>
      <c r="AHW507" s="44"/>
      <c r="AHX507" s="44"/>
      <c r="AHY507" s="44"/>
      <c r="AHZ507" s="44"/>
      <c r="AIA507" s="44"/>
      <c r="AIB507" s="44"/>
      <c r="AIC507" s="44"/>
      <c r="AID507" s="44"/>
      <c r="AIE507" s="44"/>
      <c r="AIF507" s="44"/>
      <c r="AIG507" s="44"/>
      <c r="AIH507" s="44"/>
      <c r="AII507" s="44"/>
      <c r="AIJ507" s="44"/>
      <c r="AIK507" s="44"/>
      <c r="AIL507" s="44"/>
      <c r="AIM507" s="44"/>
      <c r="AIN507" s="44"/>
      <c r="AIO507" s="44"/>
      <c r="AIP507" s="44"/>
      <c r="AIQ507" s="44"/>
      <c r="AIR507" s="44"/>
      <c r="AIS507" s="44"/>
      <c r="AIT507" s="44"/>
      <c r="AIU507" s="44"/>
      <c r="AIV507" s="44"/>
      <c r="AIW507" s="44"/>
      <c r="AIX507" s="44"/>
      <c r="AIY507" s="44"/>
      <c r="AIZ507" s="44"/>
      <c r="AJA507" s="44"/>
      <c r="AJB507" s="44"/>
      <c r="AJC507" s="44"/>
      <c r="AJD507" s="44"/>
      <c r="AJE507" s="44"/>
      <c r="AJF507" s="44"/>
      <c r="AJG507" s="44"/>
      <c r="AJH507" s="44"/>
      <c r="AJI507" s="44"/>
      <c r="AJJ507" s="44"/>
      <c r="AJK507" s="44"/>
      <c r="AJL507" s="44"/>
      <c r="AJM507" s="44"/>
      <c r="AJN507" s="44"/>
      <c r="AJO507" s="44"/>
      <c r="AJP507" s="44"/>
      <c r="AJQ507" s="44"/>
      <c r="AJR507" s="44"/>
      <c r="AJS507" s="44"/>
      <c r="AJT507" s="44"/>
      <c r="AJU507" s="44"/>
      <c r="AJV507" s="44"/>
      <c r="AJW507" s="44"/>
      <c r="AJX507" s="44"/>
      <c r="AJY507" s="44"/>
      <c r="AJZ507" s="44"/>
      <c r="AKA507" s="44"/>
      <c r="AKB507" s="44"/>
      <c r="AKC507" s="44"/>
      <c r="AKD507" s="44"/>
      <c r="AKE507" s="44"/>
      <c r="AKF507" s="44"/>
      <c r="AKG507" s="44"/>
      <c r="AKH507" s="44"/>
      <c r="AKI507" s="44"/>
      <c r="AKJ507" s="44"/>
      <c r="AKK507" s="44"/>
      <c r="AKL507" s="44"/>
      <c r="AKM507" s="44"/>
      <c r="AKN507" s="44"/>
      <c r="AKO507" s="44"/>
      <c r="AKP507" s="44"/>
      <c r="AKQ507" s="44"/>
      <c r="AKR507" s="44"/>
      <c r="AKS507" s="44"/>
      <c r="AKT507" s="44"/>
      <c r="AKU507" s="44"/>
      <c r="AKV507" s="44"/>
      <c r="AKW507" s="44"/>
      <c r="AKX507" s="44"/>
      <c r="AKY507" s="44"/>
      <c r="AKZ507" s="44"/>
      <c r="ALA507" s="44"/>
      <c r="ALB507" s="44"/>
      <c r="ALC507" s="44"/>
      <c r="ALD507" s="44"/>
      <c r="ALE507" s="44"/>
      <c r="ALF507" s="44"/>
      <c r="ALG507" s="44"/>
      <c r="ALH507" s="44"/>
      <c r="ALI507" s="44"/>
      <c r="ALJ507" s="44"/>
      <c r="ALK507" s="44"/>
      <c r="ALL507" s="44"/>
      <c r="ALM507" s="44"/>
      <c r="ALN507" s="44"/>
      <c r="ALO507" s="44"/>
      <c r="ALP507" s="44"/>
      <c r="ALQ507" s="44"/>
      <c r="ALR507" s="44"/>
      <c r="ALS507" s="44"/>
      <c r="ALT507" s="44"/>
      <c r="ALU507" s="44"/>
      <c r="ALV507" s="44"/>
      <c r="ALW507" s="44"/>
      <c r="ALX507" s="44"/>
      <c r="ALY507" s="44"/>
      <c r="ALZ507" s="44"/>
      <c r="AMA507" s="44"/>
      <c r="AMB507" s="44"/>
      <c r="AMC507" s="44"/>
      <c r="AMD507" s="44"/>
      <c r="AME507" s="44"/>
      <c r="AMF507" s="44"/>
      <c r="AMG507" s="44"/>
      <c r="AMH507" s="44"/>
      <c r="AMI507" s="44"/>
      <c r="AMJ507" s="44"/>
      <c r="AMK507" s="44"/>
      <c r="AML507" s="44"/>
      <c r="AMM507" s="44"/>
      <c r="AMN507" s="44"/>
      <c r="AMO507" s="44"/>
      <c r="AMP507" s="44"/>
      <c r="AMQ507" s="44"/>
      <c r="AMR507" s="44"/>
      <c r="AMS507" s="44"/>
      <c r="AMT507" s="44"/>
      <c r="AMU507" s="44"/>
      <c r="AMV507" s="44"/>
      <c r="AMW507" s="44"/>
      <c r="AMX507" s="44"/>
      <c r="AMY507" s="44"/>
      <c r="AMZ507" s="44"/>
      <c r="ANA507" s="44"/>
      <c r="ANB507" s="44"/>
      <c r="ANC507" s="44"/>
      <c r="AND507" s="44"/>
      <c r="ANE507" s="44"/>
      <c r="ANF507" s="44"/>
      <c r="ANG507" s="44"/>
      <c r="ANH507" s="44"/>
      <c r="ANI507" s="44"/>
      <c r="ANJ507" s="44"/>
      <c r="ANK507" s="44"/>
      <c r="ANL507" s="44"/>
      <c r="ANM507" s="44"/>
      <c r="ANN507" s="44"/>
      <c r="ANO507" s="44"/>
      <c r="ANP507" s="44"/>
      <c r="ANQ507" s="44"/>
      <c r="ANR507" s="44"/>
      <c r="ANS507" s="44"/>
      <c r="ANT507" s="44"/>
      <c r="ANU507" s="44"/>
      <c r="ANV507" s="44"/>
      <c r="ANW507" s="44"/>
      <c r="ANX507" s="44"/>
      <c r="ANY507" s="44"/>
      <c r="ANZ507" s="44"/>
      <c r="AOA507" s="44"/>
      <c r="AOB507" s="44"/>
      <c r="AOC507" s="44"/>
      <c r="AOD507" s="44"/>
      <c r="AOE507" s="44"/>
      <c r="AOF507" s="44"/>
      <c r="AOG507" s="44"/>
      <c r="AOH507" s="44"/>
      <c r="AOI507" s="44"/>
      <c r="AOJ507" s="44"/>
      <c r="AOK507" s="44"/>
      <c r="AOL507" s="44"/>
      <c r="AOM507" s="44"/>
      <c r="AON507" s="44"/>
      <c r="AOO507" s="44"/>
      <c r="AOP507" s="44"/>
      <c r="AOQ507" s="44"/>
      <c r="AOR507" s="44"/>
      <c r="AOS507" s="44"/>
      <c r="AOT507" s="44"/>
      <c r="AOU507" s="44"/>
      <c r="AOV507" s="44"/>
      <c r="AOW507" s="44"/>
      <c r="AOX507" s="44"/>
      <c r="AOY507" s="44"/>
      <c r="AOZ507" s="44"/>
      <c r="APA507" s="44"/>
      <c r="APB507" s="44"/>
      <c r="APC507" s="44"/>
      <c r="APD507" s="44"/>
      <c r="APE507" s="44"/>
      <c r="APF507" s="44"/>
      <c r="APG507" s="44"/>
      <c r="APH507" s="44"/>
      <c r="API507" s="44"/>
      <c r="APJ507" s="44"/>
      <c r="APK507" s="44"/>
      <c r="APL507" s="44"/>
      <c r="APM507" s="44"/>
      <c r="APN507" s="44"/>
      <c r="APO507" s="44"/>
      <c r="APP507" s="44"/>
      <c r="APQ507" s="44"/>
      <c r="APR507" s="44"/>
      <c r="APS507" s="44"/>
      <c r="APT507" s="44"/>
      <c r="APU507" s="44"/>
      <c r="APV507" s="44"/>
      <c r="APW507" s="44"/>
      <c r="APX507" s="44"/>
      <c r="APY507" s="44"/>
      <c r="APZ507" s="44"/>
      <c r="AQA507" s="44"/>
      <c r="AQB507" s="44"/>
      <c r="AQC507" s="44"/>
      <c r="AQD507" s="44"/>
      <c r="AQE507" s="44"/>
      <c r="AQF507" s="44"/>
      <c r="AQG507" s="44"/>
      <c r="AQH507" s="44"/>
      <c r="AQI507" s="44"/>
      <c r="AQJ507" s="44"/>
      <c r="AQK507" s="44"/>
      <c r="AQL507" s="44"/>
      <c r="AQM507" s="44"/>
      <c r="AQN507" s="44"/>
      <c r="AQO507" s="44"/>
      <c r="AQP507" s="44"/>
      <c r="AQQ507" s="44"/>
      <c r="AQR507" s="44"/>
      <c r="AQS507" s="44"/>
      <c r="AQT507" s="44"/>
      <c r="AQU507" s="44"/>
      <c r="AQV507" s="44"/>
      <c r="AQW507" s="44"/>
      <c r="AQX507" s="44"/>
      <c r="AQY507" s="44"/>
      <c r="AQZ507" s="44"/>
      <c r="ARA507" s="44"/>
      <c r="ARB507" s="44"/>
      <c r="ARC507" s="44"/>
      <c r="ARD507" s="44"/>
      <c r="ARE507" s="44"/>
      <c r="ARF507" s="44"/>
      <c r="ARG507" s="44"/>
      <c r="ARH507" s="44"/>
      <c r="ARI507" s="44"/>
      <c r="ARJ507" s="44"/>
      <c r="ARK507" s="44"/>
      <c r="ARL507" s="44"/>
      <c r="ARM507" s="44"/>
      <c r="ARN507" s="44"/>
      <c r="ARO507" s="44"/>
      <c r="ARP507" s="44"/>
      <c r="ARQ507" s="44"/>
      <c r="ARR507" s="44"/>
      <c r="ARS507" s="44"/>
      <c r="ART507" s="44"/>
      <c r="ARU507" s="44"/>
      <c r="ARV507" s="44"/>
      <c r="ARW507" s="44"/>
      <c r="ARX507" s="44"/>
      <c r="ARY507" s="44"/>
      <c r="ARZ507" s="44"/>
      <c r="ASA507" s="44"/>
      <c r="ASB507" s="44"/>
      <c r="ASC507" s="44"/>
      <c r="ASD507" s="44"/>
      <c r="ASE507" s="44"/>
      <c r="ASF507" s="44"/>
      <c r="ASG507" s="44"/>
      <c r="ASH507" s="44"/>
      <c r="ASI507" s="44"/>
      <c r="ASJ507" s="44"/>
      <c r="ASK507" s="44"/>
      <c r="ASL507" s="44"/>
      <c r="ASM507" s="44"/>
      <c r="ASN507" s="44"/>
      <c r="ASO507" s="44"/>
      <c r="ASP507" s="44"/>
      <c r="ASQ507" s="44"/>
      <c r="ASR507" s="44"/>
      <c r="ASS507" s="44"/>
      <c r="AST507" s="44"/>
      <c r="ASU507" s="44"/>
      <c r="ASV507" s="44"/>
      <c r="ASW507" s="44"/>
      <c r="ASX507" s="44"/>
      <c r="ASY507" s="44"/>
      <c r="ASZ507" s="44"/>
      <c r="ATA507" s="44"/>
      <c r="ATB507" s="44"/>
      <c r="ATC507" s="44"/>
      <c r="ATD507" s="44"/>
      <c r="ATE507" s="44"/>
      <c r="ATF507" s="44"/>
      <c r="ATG507" s="44"/>
      <c r="ATH507" s="44"/>
      <c r="ATI507" s="44"/>
      <c r="ATJ507" s="44"/>
      <c r="ATK507" s="44"/>
      <c r="ATL507" s="44"/>
      <c r="ATM507" s="44"/>
      <c r="ATN507" s="44"/>
      <c r="ATO507" s="44"/>
      <c r="ATP507" s="44"/>
      <c r="ATQ507" s="44"/>
      <c r="ATR507" s="44"/>
      <c r="ATS507" s="44"/>
      <c r="ATT507" s="44"/>
      <c r="ATU507" s="44"/>
      <c r="ATV507" s="44"/>
      <c r="ATW507" s="44"/>
      <c r="ATX507" s="44"/>
      <c r="ATY507" s="44"/>
      <c r="ATZ507" s="44"/>
      <c r="AUA507" s="44"/>
      <c r="AUB507" s="44"/>
      <c r="AUC507" s="44"/>
      <c r="AUD507" s="44"/>
      <c r="AUE507" s="44"/>
      <c r="AUF507" s="44"/>
      <c r="AUG507" s="44"/>
      <c r="AUH507" s="44"/>
      <c r="AUI507" s="44"/>
      <c r="AUJ507" s="44"/>
      <c r="AUK507" s="44"/>
      <c r="AUL507" s="44"/>
      <c r="AUM507" s="44"/>
      <c r="AUN507" s="44"/>
      <c r="AUO507" s="44"/>
      <c r="AUP507" s="44"/>
      <c r="AUQ507" s="44"/>
      <c r="AUR507" s="44"/>
      <c r="AUS507" s="44"/>
      <c r="AUT507" s="44"/>
      <c r="AUU507" s="44"/>
      <c r="AUV507" s="44"/>
      <c r="AUW507" s="44"/>
      <c r="AUX507" s="44"/>
      <c r="AUY507" s="44"/>
      <c r="AUZ507" s="44"/>
      <c r="AVA507" s="44"/>
      <c r="AVB507" s="44"/>
      <c r="AVC507" s="44"/>
      <c r="AVD507" s="44"/>
      <c r="AVE507" s="44"/>
      <c r="AVF507" s="44"/>
      <c r="AVG507" s="44"/>
      <c r="AVH507" s="44"/>
      <c r="AVI507" s="44"/>
      <c r="AVJ507" s="44"/>
      <c r="AVK507" s="44"/>
      <c r="AVL507" s="44"/>
      <c r="AVM507" s="44"/>
      <c r="AVN507" s="44"/>
      <c r="AVO507" s="44"/>
      <c r="AVP507" s="44"/>
      <c r="AVQ507" s="44"/>
      <c r="AVR507" s="44"/>
      <c r="AVS507" s="44"/>
      <c r="AVT507" s="44"/>
      <c r="AVU507" s="44"/>
      <c r="AVV507" s="44"/>
      <c r="AVW507" s="44"/>
      <c r="AVX507" s="44"/>
      <c r="AVY507" s="44"/>
      <c r="AVZ507" s="44"/>
      <c r="AWA507" s="44"/>
      <c r="AWB507" s="44"/>
      <c r="AWC507" s="44"/>
      <c r="AWD507" s="44"/>
      <c r="AWE507" s="44"/>
      <c r="AWF507" s="44"/>
      <c r="AWG507" s="44"/>
      <c r="AWH507" s="44"/>
      <c r="AWI507" s="44"/>
      <c r="AWJ507" s="44"/>
      <c r="AWK507" s="44"/>
      <c r="AWL507" s="44"/>
      <c r="AWM507" s="44"/>
      <c r="AWN507" s="44"/>
      <c r="AWO507" s="44"/>
      <c r="AWP507" s="44"/>
      <c r="AWQ507" s="44"/>
      <c r="AWR507" s="44"/>
      <c r="AWS507" s="44"/>
      <c r="AWT507" s="44"/>
      <c r="AWU507" s="44"/>
      <c r="AWV507" s="44"/>
      <c r="AWW507" s="44"/>
      <c r="AWX507" s="44"/>
      <c r="AWY507" s="44"/>
      <c r="AWZ507" s="44"/>
      <c r="AXA507" s="44"/>
      <c r="AXB507" s="44"/>
      <c r="AXC507" s="44"/>
      <c r="AXD507" s="44"/>
      <c r="AXE507" s="44"/>
      <c r="AXF507" s="44"/>
      <c r="AXG507" s="44"/>
      <c r="AXH507" s="44"/>
      <c r="AXI507" s="44"/>
      <c r="AXJ507" s="44"/>
      <c r="AXK507" s="44"/>
      <c r="AXL507" s="44"/>
      <c r="AXM507" s="44"/>
      <c r="AXN507" s="44"/>
      <c r="AXO507" s="44"/>
      <c r="AXP507" s="44"/>
      <c r="AXQ507" s="44"/>
      <c r="AXR507" s="44"/>
      <c r="AXS507" s="44"/>
      <c r="AXT507" s="44"/>
      <c r="AXU507" s="44"/>
      <c r="AXV507" s="44"/>
      <c r="AXW507" s="44"/>
      <c r="AXX507" s="44"/>
      <c r="AXY507" s="44"/>
      <c r="AXZ507" s="44"/>
      <c r="AYA507" s="44"/>
      <c r="AYB507" s="44"/>
      <c r="AYC507" s="44"/>
      <c r="AYD507" s="44"/>
      <c r="AYE507" s="44"/>
      <c r="AYF507" s="44"/>
      <c r="AYG507" s="44"/>
      <c r="AYH507" s="44"/>
      <c r="AYI507" s="44"/>
      <c r="AYJ507" s="44"/>
      <c r="AYK507" s="44"/>
      <c r="AYL507" s="44"/>
      <c r="AYM507" s="44"/>
      <c r="AYN507" s="44"/>
      <c r="AYO507" s="44"/>
      <c r="AYP507" s="44"/>
      <c r="AYQ507" s="44"/>
      <c r="AYR507" s="44"/>
      <c r="AYS507" s="44"/>
      <c r="AYT507" s="44"/>
      <c r="AYU507" s="44"/>
      <c r="AYV507" s="44"/>
      <c r="AYW507" s="44"/>
      <c r="AYX507" s="44"/>
      <c r="AYY507" s="44"/>
      <c r="AYZ507" s="44"/>
      <c r="AZA507" s="44"/>
      <c r="AZB507" s="44"/>
      <c r="AZC507" s="44"/>
      <c r="AZD507" s="44"/>
      <c r="AZE507" s="44"/>
      <c r="AZF507" s="44"/>
      <c r="AZG507" s="44"/>
      <c r="AZH507" s="44"/>
      <c r="AZI507" s="44"/>
      <c r="AZJ507" s="44"/>
      <c r="AZK507" s="44"/>
      <c r="AZL507" s="44"/>
      <c r="AZM507" s="44"/>
      <c r="AZN507" s="44"/>
      <c r="AZO507" s="44"/>
      <c r="AZP507" s="44"/>
      <c r="AZQ507" s="44"/>
      <c r="AZR507" s="44"/>
      <c r="AZS507" s="44"/>
      <c r="AZT507" s="44"/>
      <c r="AZU507" s="44"/>
      <c r="AZV507" s="44"/>
      <c r="AZW507" s="44"/>
      <c r="AZX507" s="44"/>
      <c r="AZY507" s="44"/>
      <c r="AZZ507" s="44"/>
      <c r="BAA507" s="44"/>
      <c r="BAB507" s="44"/>
      <c r="BAC507" s="44"/>
      <c r="BAD507" s="44"/>
      <c r="BAE507" s="44"/>
      <c r="BAF507" s="44"/>
      <c r="BAG507" s="44"/>
      <c r="BAH507" s="44"/>
      <c r="BAI507" s="44"/>
      <c r="BAJ507" s="44"/>
      <c r="BAK507" s="44"/>
      <c r="BAL507" s="44"/>
      <c r="BAM507" s="44"/>
      <c r="BAN507" s="44"/>
      <c r="BAO507" s="44"/>
      <c r="BAP507" s="44"/>
      <c r="BAQ507" s="44"/>
      <c r="BAR507" s="44"/>
      <c r="BAS507" s="44"/>
      <c r="BAT507" s="44"/>
      <c r="BAU507" s="44"/>
      <c r="BAV507" s="44"/>
      <c r="BAW507" s="44"/>
      <c r="BAX507" s="44"/>
      <c r="BAY507" s="44"/>
      <c r="BAZ507" s="44"/>
      <c r="BBA507" s="44"/>
      <c r="BBB507" s="44"/>
      <c r="BBC507" s="44"/>
      <c r="BBD507" s="44"/>
      <c r="BBE507" s="44"/>
      <c r="BBF507" s="44"/>
      <c r="BBG507" s="44"/>
      <c r="BBH507" s="44"/>
      <c r="BBI507" s="44"/>
      <c r="BBJ507" s="44"/>
      <c r="BBK507" s="44"/>
      <c r="BBL507" s="44"/>
      <c r="BBM507" s="44"/>
      <c r="BBN507" s="44"/>
      <c r="BBO507" s="44"/>
      <c r="BBP507" s="44"/>
      <c r="BBQ507" s="44"/>
      <c r="BBR507" s="44"/>
      <c r="BBS507" s="44"/>
      <c r="BBT507" s="44"/>
      <c r="BBU507" s="44"/>
      <c r="BBV507" s="44"/>
      <c r="BBW507" s="44"/>
      <c r="BBX507" s="44"/>
      <c r="BBY507" s="44"/>
      <c r="BBZ507" s="44"/>
      <c r="BCA507" s="44"/>
      <c r="BCB507" s="44"/>
      <c r="BCC507" s="44"/>
      <c r="BCD507" s="44"/>
      <c r="BCE507" s="44"/>
      <c r="BCF507" s="44"/>
      <c r="BCG507" s="44"/>
      <c r="BCH507" s="44"/>
      <c r="BCI507" s="44"/>
      <c r="BCJ507" s="44"/>
      <c r="BCK507" s="44"/>
      <c r="BCL507" s="44"/>
      <c r="BCM507" s="44"/>
      <c r="BCN507" s="44"/>
      <c r="BCO507" s="44"/>
      <c r="BCP507" s="44"/>
      <c r="BCQ507" s="44"/>
      <c r="BCR507" s="44"/>
      <c r="BCS507" s="44"/>
      <c r="BCT507" s="44"/>
      <c r="BCU507" s="44"/>
      <c r="BCV507" s="44"/>
      <c r="BCW507" s="44"/>
      <c r="BCX507" s="44"/>
      <c r="BCY507" s="44"/>
      <c r="BCZ507" s="44"/>
      <c r="BDA507" s="44"/>
      <c r="BDB507" s="44"/>
      <c r="BDC507" s="44"/>
      <c r="BDD507" s="44"/>
      <c r="BDE507" s="44"/>
      <c r="BDF507" s="44"/>
      <c r="BDG507" s="44"/>
      <c r="BDH507" s="44"/>
      <c r="BDI507" s="44"/>
      <c r="BDJ507" s="44"/>
      <c r="BDK507" s="44"/>
      <c r="BDL507" s="44"/>
      <c r="BDM507" s="44"/>
      <c r="BDN507" s="44"/>
      <c r="BDO507" s="44"/>
      <c r="BDP507" s="44"/>
      <c r="BDQ507" s="44"/>
      <c r="BDR507" s="44"/>
      <c r="BDS507" s="44"/>
      <c r="BDT507" s="44"/>
      <c r="BDU507" s="44"/>
      <c r="BDV507" s="44"/>
      <c r="BDW507" s="44"/>
      <c r="BDX507" s="44"/>
      <c r="BDY507" s="44"/>
      <c r="BDZ507" s="44"/>
      <c r="BEA507" s="44"/>
      <c r="BEB507" s="44"/>
      <c r="BEC507" s="44"/>
      <c r="BED507" s="44"/>
      <c r="BEE507" s="44"/>
      <c r="BEF507" s="44"/>
      <c r="BEG507" s="44"/>
      <c r="BEH507" s="44"/>
      <c r="BEI507" s="44"/>
      <c r="BEJ507" s="44"/>
      <c r="BEK507" s="44"/>
      <c r="BEL507" s="44"/>
      <c r="BEM507" s="44"/>
      <c r="BEN507" s="44"/>
      <c r="BEO507" s="44"/>
      <c r="BEP507" s="44"/>
      <c r="BEQ507" s="44"/>
      <c r="BER507" s="44"/>
      <c r="BES507" s="44"/>
      <c r="BET507" s="44"/>
      <c r="BEU507" s="44"/>
      <c r="BEV507" s="44"/>
      <c r="BEW507" s="44"/>
      <c r="BEX507" s="44"/>
      <c r="BEY507" s="44"/>
      <c r="BEZ507" s="44"/>
      <c r="BFA507" s="44"/>
      <c r="BFB507" s="44"/>
      <c r="BFC507" s="44"/>
      <c r="BFD507" s="44"/>
      <c r="BFE507" s="44"/>
      <c r="BFF507" s="44"/>
      <c r="BFG507" s="44"/>
      <c r="BFH507" s="44"/>
      <c r="BFI507" s="44"/>
      <c r="BFJ507" s="44"/>
      <c r="BFK507" s="44"/>
      <c r="BFL507" s="44"/>
      <c r="BFM507" s="44"/>
      <c r="BFN507" s="44"/>
      <c r="BFO507" s="44"/>
      <c r="BFP507" s="44"/>
      <c r="BFQ507" s="44"/>
      <c r="BFR507" s="44"/>
      <c r="BFS507" s="44"/>
      <c r="BFT507" s="44"/>
      <c r="BFU507" s="44"/>
      <c r="BFV507" s="44"/>
      <c r="BFW507" s="44"/>
      <c r="BFX507" s="44"/>
      <c r="BFY507" s="44"/>
      <c r="BFZ507" s="44"/>
      <c r="BGA507" s="44"/>
      <c r="BGB507" s="44"/>
      <c r="BGC507" s="44"/>
      <c r="BGD507" s="44"/>
      <c r="BGE507" s="44"/>
      <c r="BGF507" s="44"/>
      <c r="BGG507" s="44"/>
      <c r="BGH507" s="44"/>
      <c r="BGI507" s="44"/>
      <c r="BGJ507" s="44"/>
      <c r="BGK507" s="44"/>
      <c r="BGL507" s="44"/>
      <c r="BGM507" s="44"/>
      <c r="BGN507" s="44"/>
      <c r="BGO507" s="44"/>
      <c r="BGP507" s="44"/>
      <c r="BGQ507" s="44"/>
      <c r="BGR507" s="44"/>
      <c r="BGS507" s="44"/>
      <c r="BGT507" s="44"/>
      <c r="BGU507" s="44"/>
      <c r="BGV507" s="44"/>
      <c r="BGW507" s="44"/>
      <c r="BGX507" s="44"/>
      <c r="BGY507" s="44"/>
      <c r="BGZ507" s="44"/>
      <c r="BHA507" s="44"/>
      <c r="BHB507" s="44"/>
      <c r="BHC507" s="44"/>
      <c r="BHD507" s="44"/>
      <c r="BHE507" s="44"/>
      <c r="BHF507" s="44"/>
      <c r="BHG507" s="44"/>
      <c r="BHH507" s="44"/>
      <c r="BHI507" s="44"/>
      <c r="BHJ507" s="44"/>
      <c r="BHK507" s="44"/>
      <c r="BHL507" s="44"/>
      <c r="BHM507" s="44"/>
      <c r="BHN507" s="44"/>
      <c r="BHO507" s="44"/>
      <c r="BHP507" s="44"/>
      <c r="BHQ507" s="44"/>
      <c r="BHR507" s="44"/>
      <c r="BHS507" s="44"/>
      <c r="BHT507" s="44"/>
      <c r="BHU507" s="44"/>
      <c r="BHV507" s="44"/>
      <c r="BHW507" s="44"/>
      <c r="BHX507" s="44"/>
      <c r="BHY507" s="44"/>
      <c r="BHZ507" s="44"/>
      <c r="BIA507" s="44"/>
      <c r="BIB507" s="44"/>
      <c r="BIC507" s="44"/>
      <c r="BID507" s="44"/>
      <c r="BIE507" s="44"/>
      <c r="BIF507" s="44"/>
      <c r="BIG507" s="44"/>
      <c r="BIH507" s="44"/>
      <c r="BII507" s="44"/>
      <c r="BIJ507" s="44"/>
      <c r="BIK507" s="44"/>
      <c r="BIL507" s="44"/>
      <c r="BIM507" s="44"/>
      <c r="BIN507" s="44"/>
      <c r="BIO507" s="44"/>
      <c r="BIP507" s="44"/>
      <c r="BIQ507" s="44"/>
      <c r="BIR507" s="44"/>
      <c r="BIS507" s="44"/>
      <c r="BIT507" s="44"/>
      <c r="BIU507" s="44"/>
      <c r="BIV507" s="44"/>
      <c r="BIW507" s="44"/>
      <c r="BIX507" s="44"/>
      <c r="BIY507" s="44"/>
      <c r="BIZ507" s="44"/>
      <c r="BJA507" s="44"/>
      <c r="BJB507" s="44"/>
      <c r="BJC507" s="44"/>
      <c r="BJD507" s="44"/>
      <c r="BJE507" s="44"/>
      <c r="BJF507" s="44"/>
      <c r="BJG507" s="44"/>
      <c r="BJH507" s="44"/>
      <c r="BJI507" s="44"/>
      <c r="BJJ507" s="44"/>
      <c r="BJK507" s="44"/>
      <c r="BJL507" s="44"/>
      <c r="BJM507" s="44"/>
      <c r="BJN507" s="44"/>
      <c r="BJO507" s="44"/>
      <c r="BJP507" s="44"/>
      <c r="BJQ507" s="44"/>
      <c r="BJR507" s="44"/>
      <c r="BJS507" s="44"/>
      <c r="BJT507" s="44"/>
      <c r="BJU507" s="44"/>
      <c r="BJV507" s="44"/>
      <c r="BJW507" s="44"/>
      <c r="BJX507" s="44"/>
      <c r="BJY507" s="44"/>
      <c r="BJZ507" s="44"/>
      <c r="BKA507" s="44"/>
      <c r="BKB507" s="44"/>
      <c r="BKC507" s="44"/>
      <c r="BKD507" s="44"/>
      <c r="BKE507" s="44"/>
      <c r="BKF507" s="44"/>
      <c r="BKG507" s="44"/>
      <c r="BKH507" s="44"/>
      <c r="BKI507" s="44"/>
      <c r="BKJ507" s="44"/>
      <c r="BKK507" s="44"/>
      <c r="BKL507" s="44"/>
      <c r="BKM507" s="44"/>
      <c r="BKN507" s="44"/>
      <c r="BKO507" s="44"/>
      <c r="BKP507" s="44"/>
      <c r="BKQ507" s="44"/>
      <c r="BKR507" s="44"/>
      <c r="BKS507" s="44"/>
      <c r="BKT507" s="44"/>
      <c r="BKU507" s="44"/>
      <c r="BKV507" s="44"/>
      <c r="BKW507" s="44"/>
      <c r="BKX507" s="44"/>
      <c r="BKY507" s="44"/>
      <c r="BKZ507" s="44"/>
      <c r="BLA507" s="44"/>
      <c r="BLB507" s="44"/>
      <c r="BLC507" s="44"/>
      <c r="BLD507" s="44"/>
      <c r="BLE507" s="44"/>
      <c r="BLF507" s="44"/>
      <c r="BLG507" s="44"/>
      <c r="BLH507" s="44"/>
      <c r="BLI507" s="44"/>
      <c r="BLJ507" s="44"/>
      <c r="BLK507" s="44"/>
      <c r="BLL507" s="44"/>
      <c r="BLM507" s="44"/>
      <c r="BLN507" s="44"/>
      <c r="BLO507" s="44"/>
      <c r="BLP507" s="44"/>
      <c r="BLQ507" s="44"/>
      <c r="BLR507" s="44"/>
      <c r="BLS507" s="44"/>
      <c r="BLT507" s="44"/>
      <c r="BLU507" s="44"/>
      <c r="BLV507" s="44"/>
      <c r="BLW507" s="44"/>
      <c r="BLX507" s="44"/>
      <c r="BLY507" s="44"/>
      <c r="BLZ507" s="44"/>
      <c r="BMA507" s="44"/>
      <c r="BMB507" s="44"/>
      <c r="BMC507" s="44"/>
      <c r="BMD507" s="44"/>
      <c r="BME507" s="44"/>
      <c r="BMF507" s="44"/>
      <c r="BMG507" s="44"/>
      <c r="BMH507" s="44"/>
      <c r="BMI507" s="44"/>
      <c r="BMJ507" s="44"/>
      <c r="BMK507" s="44"/>
      <c r="BML507" s="44"/>
      <c r="BMM507" s="44"/>
      <c r="BMN507" s="44"/>
      <c r="BMO507" s="44"/>
      <c r="BMP507" s="44"/>
      <c r="BMQ507" s="44"/>
      <c r="BMR507" s="44"/>
      <c r="BMS507" s="44"/>
      <c r="BMT507" s="44"/>
      <c r="BMU507" s="44"/>
      <c r="BMV507" s="44"/>
      <c r="BMW507" s="44"/>
      <c r="BMX507" s="44"/>
      <c r="BMY507" s="44"/>
      <c r="BMZ507" s="44"/>
      <c r="BNA507" s="44"/>
      <c r="BNB507" s="44"/>
      <c r="BNC507" s="44"/>
      <c r="BND507" s="44"/>
      <c r="BNE507" s="44"/>
      <c r="BNF507" s="44"/>
      <c r="BNG507" s="44"/>
      <c r="BNH507" s="44"/>
      <c r="BNI507" s="44"/>
      <c r="BNJ507" s="44"/>
      <c r="BNK507" s="44"/>
      <c r="BNL507" s="44"/>
      <c r="BNM507" s="44"/>
      <c r="BNN507" s="44"/>
      <c r="BNO507" s="44"/>
      <c r="BNP507" s="44"/>
      <c r="BNQ507" s="44"/>
      <c r="BNR507" s="44"/>
      <c r="BNS507" s="44"/>
      <c r="BNT507" s="44"/>
      <c r="BNU507" s="44"/>
      <c r="BNV507" s="44"/>
      <c r="BNW507" s="44"/>
      <c r="BNX507" s="44"/>
      <c r="BNY507" s="44"/>
      <c r="BNZ507" s="44"/>
      <c r="BOA507" s="44"/>
      <c r="BOB507" s="44"/>
      <c r="BOC507" s="44"/>
      <c r="BOD507" s="44"/>
      <c r="BOE507" s="44"/>
      <c r="BOF507" s="44"/>
      <c r="BOG507" s="44"/>
      <c r="BOH507" s="44"/>
      <c r="BOI507" s="44"/>
      <c r="BOJ507" s="44"/>
      <c r="BOK507" s="44"/>
      <c r="BOL507" s="44"/>
      <c r="BOM507" s="44"/>
      <c r="BON507" s="44"/>
      <c r="BOO507" s="44"/>
      <c r="BOP507" s="44"/>
      <c r="BOQ507" s="44"/>
      <c r="BOR507" s="44"/>
      <c r="BOS507" s="44"/>
      <c r="BOT507" s="44"/>
      <c r="BOU507" s="44"/>
      <c r="BOV507" s="44"/>
      <c r="BOW507" s="44"/>
      <c r="BOX507" s="44"/>
      <c r="BOY507" s="44"/>
      <c r="BOZ507" s="44"/>
      <c r="BPA507" s="44"/>
      <c r="BPB507" s="44"/>
      <c r="BPC507" s="44"/>
      <c r="BPD507" s="44"/>
      <c r="BPE507" s="44"/>
      <c r="BPF507" s="44"/>
      <c r="BPG507" s="44"/>
      <c r="BPH507" s="44"/>
      <c r="BPI507" s="44"/>
      <c r="BPJ507" s="44"/>
      <c r="BPK507" s="44"/>
      <c r="BPL507" s="44"/>
      <c r="BPM507" s="44"/>
      <c r="BPN507" s="44"/>
      <c r="BPO507" s="44"/>
      <c r="BPP507" s="44"/>
      <c r="BPQ507" s="44"/>
      <c r="BPR507" s="44"/>
      <c r="BPS507" s="44"/>
      <c r="BPT507" s="44"/>
      <c r="BPU507" s="44"/>
      <c r="BPV507" s="44"/>
      <c r="BPW507" s="44"/>
      <c r="BPX507" s="44"/>
      <c r="BPY507" s="44"/>
      <c r="BPZ507" s="44"/>
      <c r="BQA507" s="44"/>
      <c r="BQB507" s="44"/>
      <c r="BQC507" s="44"/>
      <c r="BQD507" s="44"/>
      <c r="BQE507" s="44"/>
      <c r="BQF507" s="44"/>
      <c r="BQG507" s="44"/>
      <c r="BQH507" s="44"/>
      <c r="BQI507" s="44"/>
      <c r="BQJ507" s="44"/>
      <c r="BQK507" s="44"/>
      <c r="BQL507" s="44"/>
      <c r="BQM507" s="44"/>
      <c r="BQN507" s="44"/>
      <c r="BQO507" s="44"/>
      <c r="BQP507" s="44"/>
      <c r="BQQ507" s="44"/>
      <c r="BQR507" s="44"/>
      <c r="BQS507" s="44"/>
      <c r="BQT507" s="44"/>
      <c r="BQU507" s="44"/>
      <c r="BQV507" s="44"/>
      <c r="BQW507" s="44"/>
      <c r="BQX507" s="44"/>
      <c r="BQY507" s="44"/>
      <c r="BQZ507" s="44"/>
      <c r="BRA507" s="44"/>
      <c r="BRB507" s="44"/>
      <c r="BRC507" s="44"/>
      <c r="BRD507" s="44"/>
      <c r="BRE507" s="44"/>
      <c r="BRF507" s="44"/>
      <c r="BRG507" s="44"/>
      <c r="BRH507" s="44"/>
      <c r="BRI507" s="44"/>
      <c r="BRJ507" s="44"/>
      <c r="BRK507" s="44"/>
      <c r="BRL507" s="44"/>
      <c r="BRM507" s="44"/>
      <c r="BRN507" s="44"/>
      <c r="BRO507" s="44"/>
      <c r="BRP507" s="44"/>
      <c r="BRQ507" s="44"/>
      <c r="BRR507" s="44"/>
      <c r="BRS507" s="44"/>
      <c r="BRT507" s="44"/>
      <c r="BRU507" s="44"/>
      <c r="BRV507" s="44"/>
      <c r="BRW507" s="44"/>
      <c r="BRX507" s="44"/>
      <c r="BRY507" s="44"/>
      <c r="BRZ507" s="44"/>
    </row>
    <row r="508" spans="1:1846" s="125" customFormat="1" x14ac:dyDescent="0.3">
      <c r="A508" s="328">
        <v>2</v>
      </c>
      <c r="B508" s="328"/>
      <c r="C508" s="328"/>
      <c r="D508" s="328"/>
      <c r="E508" s="542"/>
      <c r="F508" s="328"/>
      <c r="G508" s="393" t="s">
        <v>698</v>
      </c>
      <c r="H508" s="56">
        <f>H510+H522+H525</f>
        <v>411167462.55000001</v>
      </c>
      <c r="I508" s="57">
        <f t="shared" ref="I508:R508" si="308">I510+I522+I525</f>
        <v>818001408.54999995</v>
      </c>
      <c r="J508" s="57">
        <f t="shared" si="308"/>
        <v>733354498.79999995</v>
      </c>
      <c r="K508" s="57">
        <f t="shared" si="308"/>
        <v>691854498.79999995</v>
      </c>
      <c r="L508" s="68"/>
      <c r="M508" s="716">
        <f t="shared" si="308"/>
        <v>279611013</v>
      </c>
      <c r="N508" s="57">
        <f t="shared" si="308"/>
        <v>484492064.36000001</v>
      </c>
      <c r="O508" s="57">
        <f t="shared" si="308"/>
        <v>268476383</v>
      </c>
      <c r="P508" s="57">
        <f t="shared" si="308"/>
        <v>268476383</v>
      </c>
      <c r="Q508" s="46"/>
      <c r="R508" s="9">
        <f t="shared" si="308"/>
        <v>0</v>
      </c>
      <c r="S508" s="8">
        <f t="shared" ref="S508:U508" si="309">S510+S522+S525</f>
        <v>0</v>
      </c>
      <c r="T508" s="8">
        <f t="shared" si="309"/>
        <v>0</v>
      </c>
      <c r="U508" s="8">
        <f t="shared" si="309"/>
        <v>0</v>
      </c>
      <c r="V508" s="68"/>
      <c r="W508" s="497">
        <f>H508+M508+R508</f>
        <v>690778475.54999995</v>
      </c>
      <c r="X508" s="53">
        <f t="shared" ref="X508:Z516" si="310">I508+N508+S508</f>
        <v>1302493472.9099998</v>
      </c>
      <c r="Y508" s="53">
        <f t="shared" si="310"/>
        <v>1001830881.8</v>
      </c>
      <c r="Z508" s="287">
        <f t="shared" si="310"/>
        <v>960330881.79999995</v>
      </c>
      <c r="AA508" s="897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24"/>
      <c r="FI508" s="124"/>
      <c r="FJ508" s="124"/>
      <c r="FK508" s="124"/>
      <c r="FL508" s="124"/>
      <c r="FM508" s="124"/>
      <c r="FN508" s="124"/>
      <c r="FO508" s="124"/>
      <c r="FP508" s="124"/>
      <c r="FQ508" s="124"/>
      <c r="FR508" s="124"/>
      <c r="FS508" s="124"/>
      <c r="FT508" s="124"/>
      <c r="FU508" s="124"/>
      <c r="FV508" s="124"/>
      <c r="FW508" s="124"/>
      <c r="FX508" s="124"/>
      <c r="FY508" s="124"/>
      <c r="FZ508" s="124"/>
      <c r="GA508" s="124"/>
      <c r="GB508" s="124"/>
      <c r="GC508" s="124"/>
      <c r="GD508" s="124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  <c r="GO508" s="124"/>
      <c r="GP508" s="124"/>
      <c r="GQ508" s="124"/>
      <c r="GR508" s="124"/>
      <c r="GS508" s="124"/>
      <c r="GT508" s="124"/>
      <c r="GU508" s="124"/>
      <c r="GV508" s="124"/>
      <c r="GW508" s="124"/>
      <c r="GX508" s="124"/>
      <c r="GY508" s="124"/>
      <c r="GZ508" s="124"/>
      <c r="HA508" s="124"/>
      <c r="HB508" s="124"/>
      <c r="HC508" s="124"/>
      <c r="HD508" s="124"/>
      <c r="HE508" s="124"/>
      <c r="HF508" s="124"/>
      <c r="HG508" s="124"/>
      <c r="HH508" s="124"/>
      <c r="HI508" s="124"/>
      <c r="HJ508" s="124"/>
      <c r="HK508" s="124"/>
      <c r="HL508" s="124"/>
      <c r="HM508" s="124"/>
      <c r="HN508" s="124"/>
      <c r="HO508" s="124"/>
      <c r="HP508" s="124"/>
      <c r="HQ508" s="124"/>
      <c r="HR508" s="124"/>
      <c r="HS508" s="124"/>
      <c r="HT508" s="124"/>
      <c r="HU508" s="124"/>
      <c r="HV508" s="124"/>
      <c r="HW508" s="124"/>
      <c r="HX508" s="124"/>
      <c r="HY508" s="124"/>
      <c r="HZ508" s="124"/>
      <c r="IA508" s="124"/>
      <c r="IB508" s="124"/>
      <c r="IC508" s="124"/>
      <c r="ID508" s="124"/>
      <c r="IE508" s="124"/>
      <c r="IF508" s="124"/>
      <c r="IG508" s="124"/>
      <c r="IH508" s="124"/>
      <c r="II508" s="124"/>
      <c r="IJ508" s="124"/>
      <c r="IK508" s="124"/>
      <c r="IL508" s="124"/>
      <c r="IM508" s="124"/>
      <c r="IN508" s="124"/>
      <c r="IO508" s="124"/>
      <c r="IP508" s="124"/>
      <c r="IQ508" s="124"/>
      <c r="IR508" s="124"/>
      <c r="IS508" s="124"/>
      <c r="IT508" s="124"/>
      <c r="IU508" s="124"/>
      <c r="IV508" s="124"/>
      <c r="IW508" s="124"/>
      <c r="IX508" s="124"/>
      <c r="IY508" s="124"/>
      <c r="IZ508" s="124"/>
      <c r="JA508" s="124"/>
      <c r="JB508" s="124"/>
      <c r="JC508" s="124"/>
      <c r="JD508" s="124"/>
      <c r="JE508" s="124"/>
      <c r="JF508" s="124"/>
      <c r="JG508" s="124"/>
      <c r="JH508" s="124"/>
      <c r="JI508" s="124"/>
      <c r="JJ508" s="124"/>
      <c r="JK508" s="124"/>
      <c r="JL508" s="124"/>
      <c r="JM508" s="124"/>
      <c r="JN508" s="124"/>
      <c r="JO508" s="124"/>
      <c r="JP508" s="124"/>
      <c r="JQ508" s="124"/>
      <c r="JR508" s="124"/>
      <c r="JS508" s="124"/>
      <c r="JT508" s="124"/>
      <c r="JU508" s="124"/>
      <c r="JV508" s="124"/>
      <c r="JW508" s="124"/>
      <c r="JX508" s="124"/>
      <c r="JY508" s="124"/>
      <c r="JZ508" s="124"/>
      <c r="KA508" s="124"/>
      <c r="KB508" s="124"/>
      <c r="KC508" s="124"/>
      <c r="KD508" s="124"/>
      <c r="KE508" s="124"/>
      <c r="KF508" s="124"/>
      <c r="KG508" s="124"/>
      <c r="KH508" s="124"/>
      <c r="KI508" s="124"/>
      <c r="KJ508" s="124"/>
      <c r="KK508" s="124"/>
      <c r="KL508" s="124"/>
      <c r="KM508" s="124"/>
      <c r="KN508" s="124"/>
      <c r="KO508" s="124"/>
      <c r="KP508" s="124"/>
      <c r="KQ508" s="124"/>
      <c r="KR508" s="124"/>
      <c r="KS508" s="124"/>
      <c r="KT508" s="124"/>
      <c r="KU508" s="124"/>
      <c r="KV508" s="124"/>
      <c r="KW508" s="124"/>
      <c r="KX508" s="124"/>
      <c r="KY508" s="124"/>
      <c r="KZ508" s="124"/>
      <c r="LA508" s="124"/>
      <c r="LB508" s="124"/>
      <c r="LC508" s="124"/>
      <c r="LD508" s="124"/>
      <c r="LE508" s="124"/>
      <c r="LF508" s="124"/>
      <c r="LG508" s="124"/>
      <c r="LH508" s="124"/>
      <c r="LI508" s="124"/>
      <c r="LJ508" s="124"/>
      <c r="LK508" s="124"/>
      <c r="LL508" s="124"/>
      <c r="LM508" s="124"/>
      <c r="LN508" s="124"/>
      <c r="LO508" s="124"/>
      <c r="LP508" s="124"/>
      <c r="LQ508" s="124"/>
      <c r="LR508" s="124"/>
      <c r="LS508" s="124"/>
      <c r="LT508" s="124"/>
      <c r="LU508" s="124"/>
      <c r="LV508" s="124"/>
      <c r="LW508" s="124"/>
      <c r="LX508" s="124"/>
      <c r="LY508" s="124"/>
      <c r="LZ508" s="124"/>
      <c r="MA508" s="124"/>
      <c r="MB508" s="124"/>
      <c r="MC508" s="124"/>
      <c r="MD508" s="124"/>
      <c r="ME508" s="124"/>
      <c r="MF508" s="124"/>
      <c r="MG508" s="124"/>
      <c r="MH508" s="124"/>
      <c r="MI508" s="124"/>
      <c r="MJ508" s="124"/>
      <c r="MK508" s="124"/>
      <c r="ML508" s="124"/>
      <c r="MM508" s="124"/>
      <c r="MN508" s="124"/>
      <c r="MO508" s="124"/>
      <c r="MP508" s="124"/>
      <c r="MQ508" s="124"/>
      <c r="MR508" s="124"/>
      <c r="MS508" s="124"/>
      <c r="MT508" s="124"/>
      <c r="MU508" s="124"/>
      <c r="MV508" s="124"/>
      <c r="MW508" s="124"/>
      <c r="MX508" s="124"/>
      <c r="MY508" s="124"/>
      <c r="MZ508" s="124"/>
      <c r="NA508" s="124"/>
      <c r="NB508" s="124"/>
      <c r="NC508" s="124"/>
      <c r="ND508" s="124"/>
      <c r="NE508" s="124"/>
      <c r="NF508" s="124"/>
      <c r="NG508" s="124"/>
      <c r="NH508" s="124"/>
      <c r="NI508" s="124"/>
      <c r="NJ508" s="124"/>
      <c r="NK508" s="124"/>
      <c r="NL508" s="124"/>
      <c r="NM508" s="124"/>
      <c r="NN508" s="124"/>
      <c r="NO508" s="124"/>
      <c r="NP508" s="124"/>
      <c r="NQ508" s="124"/>
      <c r="NR508" s="124"/>
      <c r="NS508" s="124"/>
      <c r="NT508" s="124"/>
      <c r="NU508" s="124"/>
      <c r="NV508" s="124"/>
      <c r="NW508" s="124"/>
      <c r="NX508" s="124"/>
      <c r="NY508" s="124"/>
      <c r="NZ508" s="124"/>
      <c r="OA508" s="124"/>
      <c r="OB508" s="124"/>
      <c r="OC508" s="124"/>
      <c r="OD508" s="124"/>
      <c r="OE508" s="124"/>
      <c r="OF508" s="124"/>
      <c r="OG508" s="124"/>
      <c r="OH508" s="124"/>
      <c r="OI508" s="124"/>
      <c r="OJ508" s="124"/>
      <c r="OK508" s="124"/>
      <c r="OL508" s="124"/>
      <c r="OM508" s="124"/>
      <c r="ON508" s="124"/>
      <c r="OO508" s="124"/>
      <c r="OP508" s="124"/>
      <c r="OQ508" s="124"/>
      <c r="OR508" s="124"/>
      <c r="OS508" s="124"/>
      <c r="OT508" s="124"/>
      <c r="OU508" s="124"/>
      <c r="OV508" s="124"/>
      <c r="OW508" s="124"/>
      <c r="OX508" s="124"/>
      <c r="OY508" s="124"/>
      <c r="OZ508" s="124"/>
      <c r="PA508" s="124"/>
      <c r="PB508" s="124"/>
      <c r="PC508" s="124"/>
      <c r="PD508" s="124"/>
      <c r="PE508" s="124"/>
      <c r="PF508" s="124"/>
      <c r="PG508" s="124"/>
      <c r="PH508" s="124"/>
      <c r="PI508" s="124"/>
      <c r="PJ508" s="124"/>
      <c r="PK508" s="124"/>
      <c r="PL508" s="124"/>
      <c r="PM508" s="124"/>
      <c r="PN508" s="124"/>
      <c r="PO508" s="124"/>
      <c r="PP508" s="124"/>
      <c r="PQ508" s="124"/>
      <c r="PR508" s="124"/>
      <c r="PS508" s="124"/>
      <c r="PT508" s="124"/>
      <c r="PU508" s="124"/>
      <c r="PV508" s="124"/>
      <c r="PW508" s="124"/>
      <c r="PX508" s="124"/>
      <c r="PY508" s="124"/>
      <c r="PZ508" s="124"/>
      <c r="QA508" s="124"/>
      <c r="QB508" s="124"/>
      <c r="QC508" s="124"/>
      <c r="QD508" s="124"/>
      <c r="QE508" s="124"/>
      <c r="QF508" s="124"/>
      <c r="QG508" s="124"/>
      <c r="QH508" s="124"/>
      <c r="QI508" s="124"/>
      <c r="QJ508" s="124"/>
      <c r="QK508" s="124"/>
      <c r="QL508" s="124"/>
      <c r="QM508" s="124"/>
      <c r="QN508" s="124"/>
      <c r="QO508" s="124"/>
      <c r="QP508" s="124"/>
      <c r="QQ508" s="124"/>
      <c r="QR508" s="124"/>
      <c r="QS508" s="124"/>
      <c r="QT508" s="124"/>
      <c r="QU508" s="124"/>
      <c r="QV508" s="124"/>
      <c r="QW508" s="124"/>
      <c r="QX508" s="124"/>
      <c r="QY508" s="124"/>
      <c r="QZ508" s="124"/>
      <c r="RA508" s="124"/>
      <c r="RB508" s="124"/>
      <c r="RC508" s="124"/>
      <c r="RD508" s="124"/>
      <c r="RE508" s="124"/>
      <c r="RF508" s="124"/>
      <c r="RG508" s="124"/>
      <c r="RH508" s="124"/>
      <c r="RI508" s="124"/>
      <c r="RJ508" s="124"/>
      <c r="RK508" s="124"/>
      <c r="RL508" s="124"/>
      <c r="RM508" s="124"/>
      <c r="RN508" s="124"/>
      <c r="RO508" s="124"/>
      <c r="RP508" s="124"/>
      <c r="RQ508" s="124"/>
      <c r="RR508" s="124"/>
      <c r="RS508" s="124"/>
      <c r="RT508" s="124"/>
      <c r="RU508" s="124"/>
      <c r="RV508" s="124"/>
      <c r="RW508" s="124"/>
      <c r="RX508" s="124"/>
      <c r="RY508" s="124"/>
      <c r="RZ508" s="124"/>
      <c r="SA508" s="124"/>
      <c r="SB508" s="124"/>
      <c r="SC508" s="124"/>
      <c r="SD508" s="124"/>
      <c r="SE508" s="124"/>
      <c r="SF508" s="124"/>
      <c r="SG508" s="124"/>
      <c r="SH508" s="124"/>
      <c r="SI508" s="124"/>
      <c r="SJ508" s="124"/>
      <c r="SK508" s="124"/>
      <c r="SL508" s="124"/>
      <c r="SM508" s="124"/>
      <c r="SN508" s="124"/>
      <c r="SO508" s="124"/>
      <c r="SP508" s="124"/>
      <c r="SQ508" s="124"/>
      <c r="SR508" s="124"/>
      <c r="SS508" s="124"/>
      <c r="ST508" s="124"/>
      <c r="SU508" s="124"/>
      <c r="SV508" s="124"/>
      <c r="SW508" s="124"/>
      <c r="SX508" s="124"/>
      <c r="SY508" s="124"/>
      <c r="SZ508" s="124"/>
      <c r="TA508" s="124"/>
      <c r="TB508" s="124"/>
      <c r="TC508" s="124"/>
      <c r="TD508" s="124"/>
      <c r="TE508" s="124"/>
      <c r="TF508" s="124"/>
      <c r="TG508" s="124"/>
      <c r="TH508" s="124"/>
      <c r="TI508" s="124"/>
      <c r="TJ508" s="124"/>
      <c r="TK508" s="124"/>
      <c r="TL508" s="124"/>
      <c r="TM508" s="124"/>
      <c r="TN508" s="124"/>
      <c r="TO508" s="124"/>
      <c r="TP508" s="124"/>
      <c r="TQ508" s="124"/>
      <c r="TR508" s="124"/>
      <c r="TS508" s="124"/>
      <c r="TT508" s="124"/>
      <c r="TU508" s="124"/>
      <c r="TV508" s="124"/>
      <c r="TW508" s="124"/>
      <c r="TX508" s="124"/>
      <c r="TY508" s="124"/>
      <c r="TZ508" s="124"/>
      <c r="UA508" s="124"/>
      <c r="UB508" s="124"/>
      <c r="UC508" s="124"/>
      <c r="UD508" s="124"/>
      <c r="UE508" s="124"/>
      <c r="UF508" s="124"/>
      <c r="UG508" s="124"/>
      <c r="UH508" s="124"/>
      <c r="UI508" s="124"/>
      <c r="UJ508" s="124"/>
      <c r="UK508" s="124"/>
      <c r="UL508" s="124"/>
      <c r="UM508" s="124"/>
      <c r="UN508" s="124"/>
      <c r="UO508" s="124"/>
      <c r="UP508" s="124"/>
      <c r="UQ508" s="124"/>
      <c r="UR508" s="124"/>
      <c r="US508" s="124"/>
      <c r="UT508" s="124"/>
      <c r="UU508" s="124"/>
      <c r="UV508" s="124"/>
      <c r="UW508" s="124"/>
      <c r="UX508" s="124"/>
      <c r="UY508" s="124"/>
      <c r="UZ508" s="124"/>
      <c r="VA508" s="124"/>
      <c r="VB508" s="124"/>
      <c r="VC508" s="124"/>
      <c r="VD508" s="124"/>
      <c r="VE508" s="124"/>
      <c r="VF508" s="124"/>
      <c r="VG508" s="124"/>
      <c r="VH508" s="124"/>
      <c r="VI508" s="124"/>
      <c r="VJ508" s="124"/>
      <c r="VK508" s="124"/>
      <c r="VL508" s="124"/>
      <c r="VM508" s="124"/>
      <c r="VN508" s="124"/>
      <c r="VO508" s="124"/>
      <c r="VP508" s="124"/>
      <c r="VQ508" s="124"/>
      <c r="VR508" s="124"/>
      <c r="VS508" s="124"/>
      <c r="VT508" s="124"/>
      <c r="VU508" s="124"/>
      <c r="VV508" s="124"/>
      <c r="VW508" s="124"/>
      <c r="VX508" s="124"/>
      <c r="VY508" s="124"/>
      <c r="VZ508" s="124"/>
      <c r="WA508" s="124"/>
      <c r="WB508" s="124"/>
      <c r="WC508" s="124"/>
      <c r="WD508" s="124"/>
      <c r="WE508" s="124"/>
      <c r="WF508" s="124"/>
      <c r="WG508" s="124"/>
      <c r="WH508" s="124"/>
      <c r="WI508" s="124"/>
      <c r="WJ508" s="124"/>
      <c r="WK508" s="124"/>
      <c r="WL508" s="124"/>
      <c r="WM508" s="124"/>
      <c r="WN508" s="124"/>
      <c r="WO508" s="124"/>
      <c r="WP508" s="124"/>
      <c r="WQ508" s="124"/>
      <c r="WR508" s="124"/>
      <c r="WS508" s="124"/>
      <c r="WT508" s="124"/>
      <c r="WU508" s="124"/>
      <c r="WV508" s="124"/>
      <c r="WW508" s="124"/>
      <c r="WX508" s="124"/>
      <c r="WY508" s="124"/>
      <c r="WZ508" s="124"/>
      <c r="XA508" s="124"/>
      <c r="XB508" s="124"/>
      <c r="XC508" s="124"/>
      <c r="XD508" s="124"/>
      <c r="XE508" s="124"/>
      <c r="XF508" s="124"/>
      <c r="XG508" s="124"/>
      <c r="XH508" s="124"/>
      <c r="XI508" s="124"/>
      <c r="XJ508" s="124"/>
      <c r="XK508" s="124"/>
      <c r="XL508" s="124"/>
      <c r="XM508" s="124"/>
      <c r="XN508" s="124"/>
      <c r="XO508" s="124"/>
      <c r="XP508" s="124"/>
      <c r="XQ508" s="124"/>
      <c r="XR508" s="124"/>
      <c r="XS508" s="124"/>
      <c r="XT508" s="124"/>
      <c r="XU508" s="124"/>
      <c r="XV508" s="124"/>
      <c r="XW508" s="124"/>
      <c r="XX508" s="124"/>
      <c r="XY508" s="124"/>
      <c r="XZ508" s="124"/>
      <c r="YA508" s="124"/>
      <c r="YB508" s="124"/>
      <c r="YC508" s="124"/>
      <c r="YD508" s="124"/>
      <c r="YE508" s="124"/>
      <c r="YF508" s="124"/>
      <c r="YG508" s="124"/>
      <c r="YH508" s="124"/>
      <c r="YI508" s="124"/>
      <c r="YJ508" s="124"/>
      <c r="YK508" s="124"/>
      <c r="YL508" s="124"/>
      <c r="YM508" s="124"/>
      <c r="YN508" s="124"/>
      <c r="YO508" s="124"/>
      <c r="YP508" s="124"/>
      <c r="YQ508" s="124"/>
      <c r="YR508" s="124"/>
      <c r="YS508" s="124"/>
      <c r="YT508" s="124"/>
      <c r="YU508" s="124"/>
      <c r="YV508" s="124"/>
      <c r="YW508" s="124"/>
      <c r="YX508" s="124"/>
      <c r="YY508" s="124"/>
      <c r="YZ508" s="124"/>
      <c r="ZA508" s="124"/>
      <c r="ZB508" s="124"/>
      <c r="ZC508" s="124"/>
      <c r="ZD508" s="124"/>
      <c r="ZE508" s="124"/>
      <c r="ZF508" s="124"/>
      <c r="ZG508" s="124"/>
      <c r="ZH508" s="124"/>
      <c r="ZI508" s="124"/>
      <c r="ZJ508" s="124"/>
      <c r="ZK508" s="124"/>
      <c r="ZL508" s="124"/>
      <c r="ZM508" s="124"/>
      <c r="ZN508" s="124"/>
      <c r="ZO508" s="124"/>
      <c r="ZP508" s="124"/>
      <c r="ZQ508" s="124"/>
      <c r="ZR508" s="124"/>
      <c r="ZS508" s="124"/>
      <c r="ZT508" s="124"/>
      <c r="ZU508" s="124"/>
      <c r="ZV508" s="124"/>
      <c r="ZW508" s="124"/>
      <c r="ZX508" s="124"/>
      <c r="ZY508" s="124"/>
      <c r="ZZ508" s="124"/>
      <c r="AAA508" s="124"/>
      <c r="AAB508" s="124"/>
      <c r="AAC508" s="124"/>
      <c r="AAD508" s="124"/>
      <c r="AAE508" s="124"/>
      <c r="AAF508" s="124"/>
      <c r="AAG508" s="124"/>
      <c r="AAH508" s="124"/>
      <c r="AAI508" s="124"/>
      <c r="AAJ508" s="124"/>
      <c r="AAK508" s="124"/>
      <c r="AAL508" s="124"/>
      <c r="AAM508" s="124"/>
      <c r="AAN508" s="124"/>
      <c r="AAO508" s="124"/>
      <c r="AAP508" s="124"/>
      <c r="AAQ508" s="124"/>
      <c r="AAR508" s="124"/>
      <c r="AAS508" s="124"/>
      <c r="AAT508" s="124"/>
      <c r="AAU508" s="124"/>
      <c r="AAV508" s="124"/>
      <c r="AAW508" s="124"/>
      <c r="AAX508" s="124"/>
      <c r="AAY508" s="124"/>
      <c r="AAZ508" s="124"/>
      <c r="ABA508" s="124"/>
      <c r="ABB508" s="124"/>
      <c r="ABC508" s="124"/>
      <c r="ABD508" s="124"/>
      <c r="ABE508" s="124"/>
      <c r="ABF508" s="124"/>
      <c r="ABG508" s="124"/>
      <c r="ABH508" s="124"/>
      <c r="ABI508" s="124"/>
      <c r="ABJ508" s="124"/>
      <c r="ABK508" s="124"/>
      <c r="ABL508" s="124"/>
      <c r="ABM508" s="124"/>
      <c r="ABN508" s="124"/>
      <c r="ABO508" s="124"/>
      <c r="ABP508" s="124"/>
      <c r="ABQ508" s="124"/>
      <c r="ABR508" s="124"/>
      <c r="ABS508" s="124"/>
      <c r="ABT508" s="124"/>
      <c r="ABU508" s="124"/>
      <c r="ABV508" s="124"/>
      <c r="ABW508" s="124"/>
      <c r="ABX508" s="124"/>
      <c r="ABY508" s="124"/>
      <c r="ABZ508" s="124"/>
      <c r="ACA508" s="124"/>
      <c r="ACB508" s="124"/>
      <c r="ACC508" s="124"/>
      <c r="ACD508" s="124"/>
      <c r="ACE508" s="124"/>
      <c r="ACF508" s="124"/>
      <c r="ACG508" s="124"/>
      <c r="ACH508" s="124"/>
      <c r="ACI508" s="124"/>
      <c r="ACJ508" s="124"/>
      <c r="ACK508" s="124"/>
      <c r="ACL508" s="124"/>
      <c r="ACM508" s="124"/>
      <c r="ACN508" s="124"/>
      <c r="ACO508" s="124"/>
      <c r="ACP508" s="124"/>
      <c r="ACQ508" s="124"/>
      <c r="ACR508" s="124"/>
      <c r="ACS508" s="124"/>
      <c r="ACT508" s="124"/>
      <c r="ACU508" s="124"/>
      <c r="ACV508" s="124"/>
      <c r="ACW508" s="124"/>
      <c r="ACX508" s="124"/>
      <c r="ACY508" s="124"/>
      <c r="ACZ508" s="124"/>
      <c r="ADA508" s="124"/>
      <c r="ADB508" s="124"/>
      <c r="ADC508" s="124"/>
      <c r="ADD508" s="124"/>
      <c r="ADE508" s="124"/>
      <c r="ADF508" s="124"/>
      <c r="ADG508" s="124"/>
      <c r="ADH508" s="124"/>
      <c r="ADI508" s="124"/>
      <c r="ADJ508" s="124"/>
      <c r="ADK508" s="124"/>
      <c r="ADL508" s="124"/>
      <c r="ADM508" s="124"/>
      <c r="ADN508" s="124"/>
      <c r="ADO508" s="124"/>
      <c r="ADP508" s="124"/>
      <c r="ADQ508" s="124"/>
      <c r="ADR508" s="124"/>
      <c r="ADS508" s="124"/>
      <c r="ADT508" s="124"/>
      <c r="ADU508" s="124"/>
      <c r="ADV508" s="124"/>
      <c r="ADW508" s="124"/>
      <c r="ADX508" s="124"/>
      <c r="ADY508" s="124"/>
      <c r="ADZ508" s="124"/>
      <c r="AEA508" s="124"/>
      <c r="AEB508" s="124"/>
      <c r="AEC508" s="124"/>
      <c r="AED508" s="124"/>
      <c r="AEE508" s="124"/>
      <c r="AEF508" s="124"/>
      <c r="AEG508" s="124"/>
      <c r="AEH508" s="124"/>
      <c r="AEI508" s="124"/>
      <c r="AEJ508" s="124"/>
      <c r="AEK508" s="124"/>
      <c r="AEL508" s="124"/>
      <c r="AEM508" s="124"/>
      <c r="AEN508" s="124"/>
      <c r="AEO508" s="124"/>
      <c r="AEP508" s="124"/>
      <c r="AEQ508" s="124"/>
      <c r="AER508" s="124"/>
      <c r="AES508" s="124"/>
      <c r="AET508" s="124"/>
      <c r="AEU508" s="124"/>
      <c r="AEV508" s="124"/>
      <c r="AEW508" s="124"/>
      <c r="AEX508" s="124"/>
      <c r="AEY508" s="124"/>
      <c r="AEZ508" s="124"/>
      <c r="AFA508" s="124"/>
      <c r="AFB508" s="124"/>
      <c r="AFC508" s="124"/>
      <c r="AFD508" s="124"/>
      <c r="AFE508" s="124"/>
      <c r="AFF508" s="124"/>
      <c r="AFG508" s="124"/>
      <c r="AFH508" s="124"/>
      <c r="AFI508" s="124"/>
      <c r="AFJ508" s="124"/>
      <c r="AFK508" s="124"/>
      <c r="AFL508" s="124"/>
      <c r="AFM508" s="124"/>
      <c r="AFN508" s="124"/>
      <c r="AFO508" s="124"/>
      <c r="AFP508" s="124"/>
      <c r="AFQ508" s="124"/>
      <c r="AFR508" s="124"/>
      <c r="AFS508" s="124"/>
      <c r="AFT508" s="124"/>
      <c r="AFU508" s="124"/>
      <c r="AFV508" s="124"/>
      <c r="AFW508" s="124"/>
      <c r="AFX508" s="124"/>
      <c r="AFY508" s="124"/>
      <c r="AFZ508" s="124"/>
      <c r="AGA508" s="124"/>
      <c r="AGB508" s="124"/>
      <c r="AGC508" s="124"/>
      <c r="AGD508" s="124"/>
      <c r="AGE508" s="124"/>
      <c r="AGF508" s="124"/>
      <c r="AGG508" s="124"/>
      <c r="AGH508" s="124"/>
      <c r="AGI508" s="124"/>
      <c r="AGJ508" s="124"/>
      <c r="AGK508" s="124"/>
      <c r="AGL508" s="124"/>
      <c r="AGM508" s="124"/>
      <c r="AGN508" s="124"/>
      <c r="AGO508" s="124"/>
      <c r="AGP508" s="124"/>
      <c r="AGQ508" s="124"/>
      <c r="AGR508" s="124"/>
      <c r="AGS508" s="124"/>
      <c r="AGT508" s="124"/>
      <c r="AGU508" s="124"/>
      <c r="AGV508" s="124"/>
      <c r="AGW508" s="124"/>
      <c r="AGX508" s="124"/>
      <c r="AGY508" s="124"/>
      <c r="AGZ508" s="124"/>
      <c r="AHA508" s="124"/>
      <c r="AHB508" s="124"/>
      <c r="AHC508" s="124"/>
      <c r="AHD508" s="124"/>
      <c r="AHE508" s="124"/>
      <c r="AHF508" s="124"/>
      <c r="AHG508" s="124"/>
      <c r="AHH508" s="124"/>
      <c r="AHI508" s="124"/>
      <c r="AHJ508" s="124"/>
      <c r="AHK508" s="124"/>
      <c r="AHL508" s="124"/>
      <c r="AHM508" s="124"/>
      <c r="AHN508" s="124"/>
      <c r="AHO508" s="124"/>
      <c r="AHP508" s="124"/>
      <c r="AHQ508" s="124"/>
      <c r="AHR508" s="124"/>
      <c r="AHS508" s="124"/>
      <c r="AHT508" s="124"/>
      <c r="AHU508" s="124"/>
      <c r="AHV508" s="124"/>
      <c r="AHW508" s="124"/>
      <c r="AHX508" s="124"/>
      <c r="AHY508" s="124"/>
      <c r="AHZ508" s="124"/>
      <c r="AIA508" s="124"/>
      <c r="AIB508" s="124"/>
      <c r="AIC508" s="124"/>
      <c r="AID508" s="124"/>
      <c r="AIE508" s="124"/>
      <c r="AIF508" s="124"/>
      <c r="AIG508" s="124"/>
      <c r="AIH508" s="124"/>
      <c r="AII508" s="124"/>
      <c r="AIJ508" s="124"/>
      <c r="AIK508" s="124"/>
      <c r="AIL508" s="124"/>
      <c r="AIM508" s="124"/>
      <c r="AIN508" s="124"/>
      <c r="AIO508" s="124"/>
      <c r="AIP508" s="124"/>
      <c r="AIQ508" s="124"/>
      <c r="AIR508" s="124"/>
      <c r="AIS508" s="124"/>
      <c r="AIT508" s="124"/>
      <c r="AIU508" s="124"/>
      <c r="AIV508" s="124"/>
      <c r="AIW508" s="124"/>
      <c r="AIX508" s="124"/>
      <c r="AIY508" s="124"/>
      <c r="AIZ508" s="124"/>
      <c r="AJA508" s="124"/>
      <c r="AJB508" s="124"/>
      <c r="AJC508" s="124"/>
      <c r="AJD508" s="124"/>
      <c r="AJE508" s="124"/>
      <c r="AJF508" s="124"/>
      <c r="AJG508" s="124"/>
      <c r="AJH508" s="124"/>
      <c r="AJI508" s="124"/>
      <c r="AJJ508" s="124"/>
      <c r="AJK508" s="124"/>
      <c r="AJL508" s="124"/>
      <c r="AJM508" s="124"/>
      <c r="AJN508" s="124"/>
      <c r="AJO508" s="124"/>
      <c r="AJP508" s="124"/>
      <c r="AJQ508" s="124"/>
      <c r="AJR508" s="124"/>
      <c r="AJS508" s="124"/>
      <c r="AJT508" s="124"/>
      <c r="AJU508" s="124"/>
      <c r="AJV508" s="124"/>
      <c r="AJW508" s="124"/>
      <c r="AJX508" s="124"/>
      <c r="AJY508" s="124"/>
      <c r="AJZ508" s="124"/>
      <c r="AKA508" s="124"/>
      <c r="AKB508" s="124"/>
      <c r="AKC508" s="124"/>
      <c r="AKD508" s="124"/>
      <c r="AKE508" s="124"/>
      <c r="AKF508" s="124"/>
      <c r="AKG508" s="124"/>
      <c r="AKH508" s="124"/>
      <c r="AKI508" s="124"/>
      <c r="AKJ508" s="124"/>
      <c r="AKK508" s="124"/>
      <c r="AKL508" s="124"/>
      <c r="AKM508" s="124"/>
      <c r="AKN508" s="124"/>
      <c r="AKO508" s="124"/>
      <c r="AKP508" s="124"/>
      <c r="AKQ508" s="124"/>
      <c r="AKR508" s="124"/>
      <c r="AKS508" s="124"/>
      <c r="AKT508" s="124"/>
      <c r="AKU508" s="124"/>
      <c r="AKV508" s="124"/>
      <c r="AKW508" s="124"/>
      <c r="AKX508" s="124"/>
      <c r="AKY508" s="124"/>
      <c r="AKZ508" s="124"/>
      <c r="ALA508" s="124"/>
      <c r="ALB508" s="124"/>
      <c r="ALC508" s="124"/>
      <c r="ALD508" s="124"/>
      <c r="ALE508" s="124"/>
      <c r="ALF508" s="124"/>
      <c r="ALG508" s="124"/>
      <c r="ALH508" s="124"/>
      <c r="ALI508" s="124"/>
      <c r="ALJ508" s="124"/>
      <c r="ALK508" s="124"/>
      <c r="ALL508" s="124"/>
      <c r="ALM508" s="124"/>
      <c r="ALN508" s="124"/>
      <c r="ALO508" s="124"/>
      <c r="ALP508" s="124"/>
      <c r="ALQ508" s="124"/>
      <c r="ALR508" s="124"/>
      <c r="ALS508" s="124"/>
      <c r="ALT508" s="124"/>
      <c r="ALU508" s="124"/>
      <c r="ALV508" s="124"/>
      <c r="ALW508" s="124"/>
      <c r="ALX508" s="124"/>
      <c r="ALY508" s="124"/>
      <c r="ALZ508" s="124"/>
      <c r="AMA508" s="124"/>
      <c r="AMB508" s="124"/>
      <c r="AMC508" s="124"/>
      <c r="AMD508" s="124"/>
      <c r="AME508" s="124"/>
      <c r="AMF508" s="124"/>
      <c r="AMG508" s="124"/>
      <c r="AMH508" s="124"/>
      <c r="AMI508" s="124"/>
      <c r="AMJ508" s="124"/>
      <c r="AMK508" s="124"/>
      <c r="AML508" s="124"/>
      <c r="AMM508" s="124"/>
      <c r="AMN508" s="124"/>
      <c r="AMO508" s="124"/>
      <c r="AMP508" s="124"/>
      <c r="AMQ508" s="124"/>
      <c r="AMR508" s="124"/>
      <c r="AMS508" s="124"/>
      <c r="AMT508" s="124"/>
      <c r="AMU508" s="124"/>
      <c r="AMV508" s="124"/>
      <c r="AMW508" s="124"/>
      <c r="AMX508" s="124"/>
      <c r="AMY508" s="124"/>
      <c r="AMZ508" s="124"/>
      <c r="ANA508" s="124"/>
      <c r="ANB508" s="124"/>
      <c r="ANC508" s="124"/>
      <c r="AND508" s="124"/>
      <c r="ANE508" s="124"/>
      <c r="ANF508" s="124"/>
      <c r="ANG508" s="124"/>
      <c r="ANH508" s="124"/>
      <c r="ANI508" s="124"/>
      <c r="ANJ508" s="124"/>
      <c r="ANK508" s="124"/>
      <c r="ANL508" s="124"/>
      <c r="ANM508" s="124"/>
      <c r="ANN508" s="124"/>
      <c r="ANO508" s="124"/>
      <c r="ANP508" s="124"/>
      <c r="ANQ508" s="124"/>
      <c r="ANR508" s="124"/>
      <c r="ANS508" s="124"/>
      <c r="ANT508" s="124"/>
      <c r="ANU508" s="124"/>
      <c r="ANV508" s="124"/>
      <c r="ANW508" s="124"/>
      <c r="ANX508" s="124"/>
      <c r="ANY508" s="124"/>
      <c r="ANZ508" s="124"/>
      <c r="AOA508" s="124"/>
      <c r="AOB508" s="124"/>
      <c r="AOC508" s="124"/>
      <c r="AOD508" s="124"/>
      <c r="AOE508" s="124"/>
      <c r="AOF508" s="124"/>
      <c r="AOG508" s="124"/>
      <c r="AOH508" s="124"/>
      <c r="AOI508" s="124"/>
      <c r="AOJ508" s="124"/>
      <c r="AOK508" s="124"/>
      <c r="AOL508" s="124"/>
      <c r="AOM508" s="124"/>
      <c r="AON508" s="124"/>
      <c r="AOO508" s="124"/>
      <c r="AOP508" s="124"/>
      <c r="AOQ508" s="124"/>
      <c r="AOR508" s="124"/>
      <c r="AOS508" s="124"/>
      <c r="AOT508" s="124"/>
      <c r="AOU508" s="124"/>
      <c r="AOV508" s="124"/>
      <c r="AOW508" s="124"/>
      <c r="AOX508" s="124"/>
      <c r="AOY508" s="124"/>
      <c r="AOZ508" s="124"/>
      <c r="APA508" s="124"/>
      <c r="APB508" s="124"/>
      <c r="APC508" s="124"/>
      <c r="APD508" s="124"/>
      <c r="APE508" s="124"/>
      <c r="APF508" s="124"/>
      <c r="APG508" s="124"/>
      <c r="APH508" s="124"/>
      <c r="API508" s="124"/>
      <c r="APJ508" s="124"/>
      <c r="APK508" s="124"/>
      <c r="APL508" s="124"/>
      <c r="APM508" s="124"/>
      <c r="APN508" s="124"/>
      <c r="APO508" s="124"/>
      <c r="APP508" s="124"/>
      <c r="APQ508" s="124"/>
      <c r="APR508" s="124"/>
      <c r="APS508" s="124"/>
      <c r="APT508" s="124"/>
      <c r="APU508" s="124"/>
      <c r="APV508" s="124"/>
      <c r="APW508" s="124"/>
      <c r="APX508" s="124"/>
      <c r="APY508" s="124"/>
      <c r="APZ508" s="124"/>
      <c r="AQA508" s="124"/>
      <c r="AQB508" s="124"/>
      <c r="AQC508" s="124"/>
      <c r="AQD508" s="124"/>
      <c r="AQE508" s="124"/>
      <c r="AQF508" s="124"/>
      <c r="AQG508" s="124"/>
      <c r="AQH508" s="124"/>
      <c r="AQI508" s="124"/>
      <c r="AQJ508" s="124"/>
      <c r="AQK508" s="124"/>
      <c r="AQL508" s="124"/>
      <c r="AQM508" s="124"/>
      <c r="AQN508" s="124"/>
      <c r="AQO508" s="124"/>
      <c r="AQP508" s="124"/>
      <c r="AQQ508" s="124"/>
      <c r="AQR508" s="124"/>
      <c r="AQS508" s="124"/>
      <c r="AQT508" s="124"/>
      <c r="AQU508" s="124"/>
      <c r="AQV508" s="124"/>
      <c r="AQW508" s="124"/>
      <c r="AQX508" s="124"/>
      <c r="AQY508" s="124"/>
      <c r="AQZ508" s="124"/>
      <c r="ARA508" s="124"/>
      <c r="ARB508" s="124"/>
      <c r="ARC508" s="124"/>
      <c r="ARD508" s="124"/>
      <c r="ARE508" s="124"/>
      <c r="ARF508" s="124"/>
      <c r="ARG508" s="124"/>
      <c r="ARH508" s="124"/>
      <c r="ARI508" s="124"/>
      <c r="ARJ508" s="124"/>
      <c r="ARK508" s="124"/>
      <c r="ARL508" s="124"/>
      <c r="ARM508" s="124"/>
      <c r="ARN508" s="124"/>
      <c r="ARO508" s="124"/>
      <c r="ARP508" s="124"/>
      <c r="ARQ508" s="124"/>
      <c r="ARR508" s="124"/>
      <c r="ARS508" s="124"/>
      <c r="ART508" s="124"/>
      <c r="ARU508" s="124"/>
      <c r="ARV508" s="124"/>
      <c r="ARW508" s="124"/>
      <c r="ARX508" s="124"/>
      <c r="ARY508" s="124"/>
      <c r="ARZ508" s="124"/>
      <c r="ASA508" s="124"/>
      <c r="ASB508" s="124"/>
      <c r="ASC508" s="124"/>
      <c r="ASD508" s="124"/>
      <c r="ASE508" s="124"/>
      <c r="ASF508" s="124"/>
      <c r="ASG508" s="124"/>
      <c r="ASH508" s="124"/>
      <c r="ASI508" s="124"/>
      <c r="ASJ508" s="124"/>
      <c r="ASK508" s="124"/>
      <c r="ASL508" s="124"/>
      <c r="ASM508" s="124"/>
      <c r="ASN508" s="124"/>
      <c r="ASO508" s="124"/>
      <c r="ASP508" s="124"/>
      <c r="ASQ508" s="124"/>
      <c r="ASR508" s="124"/>
      <c r="ASS508" s="124"/>
      <c r="AST508" s="124"/>
      <c r="ASU508" s="124"/>
      <c r="ASV508" s="124"/>
      <c r="ASW508" s="124"/>
      <c r="ASX508" s="124"/>
      <c r="ASY508" s="124"/>
      <c r="ASZ508" s="124"/>
      <c r="ATA508" s="124"/>
      <c r="ATB508" s="124"/>
      <c r="ATC508" s="124"/>
      <c r="ATD508" s="124"/>
      <c r="ATE508" s="124"/>
      <c r="ATF508" s="124"/>
      <c r="ATG508" s="124"/>
      <c r="ATH508" s="124"/>
      <c r="ATI508" s="124"/>
      <c r="ATJ508" s="124"/>
      <c r="ATK508" s="124"/>
      <c r="ATL508" s="124"/>
      <c r="ATM508" s="124"/>
      <c r="ATN508" s="124"/>
      <c r="ATO508" s="124"/>
      <c r="ATP508" s="124"/>
      <c r="ATQ508" s="124"/>
      <c r="ATR508" s="124"/>
      <c r="ATS508" s="124"/>
      <c r="ATT508" s="124"/>
      <c r="ATU508" s="124"/>
      <c r="ATV508" s="124"/>
      <c r="ATW508" s="124"/>
      <c r="ATX508" s="124"/>
      <c r="ATY508" s="124"/>
      <c r="ATZ508" s="124"/>
      <c r="AUA508" s="124"/>
      <c r="AUB508" s="124"/>
      <c r="AUC508" s="124"/>
      <c r="AUD508" s="124"/>
      <c r="AUE508" s="124"/>
      <c r="AUF508" s="124"/>
      <c r="AUG508" s="124"/>
      <c r="AUH508" s="124"/>
      <c r="AUI508" s="124"/>
      <c r="AUJ508" s="124"/>
      <c r="AUK508" s="124"/>
      <c r="AUL508" s="124"/>
      <c r="AUM508" s="124"/>
      <c r="AUN508" s="124"/>
      <c r="AUO508" s="124"/>
      <c r="AUP508" s="124"/>
      <c r="AUQ508" s="124"/>
      <c r="AUR508" s="124"/>
      <c r="AUS508" s="124"/>
      <c r="AUT508" s="124"/>
      <c r="AUU508" s="124"/>
      <c r="AUV508" s="124"/>
      <c r="AUW508" s="124"/>
      <c r="AUX508" s="124"/>
      <c r="AUY508" s="124"/>
      <c r="AUZ508" s="124"/>
      <c r="AVA508" s="124"/>
      <c r="AVB508" s="124"/>
      <c r="AVC508" s="124"/>
      <c r="AVD508" s="124"/>
      <c r="AVE508" s="124"/>
      <c r="AVF508" s="124"/>
      <c r="AVG508" s="124"/>
      <c r="AVH508" s="124"/>
      <c r="AVI508" s="124"/>
      <c r="AVJ508" s="124"/>
      <c r="AVK508" s="124"/>
      <c r="AVL508" s="124"/>
      <c r="AVM508" s="124"/>
      <c r="AVN508" s="124"/>
      <c r="AVO508" s="124"/>
      <c r="AVP508" s="124"/>
      <c r="AVQ508" s="124"/>
      <c r="AVR508" s="124"/>
      <c r="AVS508" s="124"/>
      <c r="AVT508" s="124"/>
      <c r="AVU508" s="124"/>
      <c r="AVV508" s="124"/>
      <c r="AVW508" s="124"/>
      <c r="AVX508" s="124"/>
      <c r="AVY508" s="124"/>
      <c r="AVZ508" s="124"/>
      <c r="AWA508" s="124"/>
      <c r="AWB508" s="124"/>
      <c r="AWC508" s="124"/>
      <c r="AWD508" s="124"/>
      <c r="AWE508" s="124"/>
      <c r="AWF508" s="124"/>
      <c r="AWG508" s="124"/>
      <c r="AWH508" s="124"/>
      <c r="AWI508" s="124"/>
      <c r="AWJ508" s="124"/>
      <c r="AWK508" s="124"/>
      <c r="AWL508" s="124"/>
      <c r="AWM508" s="124"/>
      <c r="AWN508" s="124"/>
      <c r="AWO508" s="124"/>
      <c r="AWP508" s="124"/>
      <c r="AWQ508" s="124"/>
      <c r="AWR508" s="124"/>
      <c r="AWS508" s="124"/>
      <c r="AWT508" s="124"/>
      <c r="AWU508" s="124"/>
      <c r="AWV508" s="124"/>
      <c r="AWW508" s="124"/>
      <c r="AWX508" s="124"/>
      <c r="AWY508" s="124"/>
      <c r="AWZ508" s="124"/>
      <c r="AXA508" s="124"/>
      <c r="AXB508" s="124"/>
      <c r="AXC508" s="124"/>
      <c r="AXD508" s="124"/>
      <c r="AXE508" s="124"/>
      <c r="AXF508" s="124"/>
      <c r="AXG508" s="124"/>
      <c r="AXH508" s="124"/>
      <c r="AXI508" s="124"/>
      <c r="AXJ508" s="124"/>
      <c r="AXK508" s="124"/>
      <c r="AXL508" s="124"/>
      <c r="AXM508" s="124"/>
      <c r="AXN508" s="124"/>
      <c r="AXO508" s="124"/>
      <c r="AXP508" s="124"/>
      <c r="AXQ508" s="124"/>
      <c r="AXR508" s="124"/>
      <c r="AXS508" s="124"/>
      <c r="AXT508" s="124"/>
      <c r="AXU508" s="124"/>
      <c r="AXV508" s="124"/>
      <c r="AXW508" s="124"/>
      <c r="AXX508" s="124"/>
      <c r="AXY508" s="124"/>
      <c r="AXZ508" s="124"/>
      <c r="AYA508" s="124"/>
      <c r="AYB508" s="124"/>
      <c r="AYC508" s="124"/>
      <c r="AYD508" s="124"/>
      <c r="AYE508" s="124"/>
      <c r="AYF508" s="124"/>
      <c r="AYG508" s="124"/>
      <c r="AYH508" s="124"/>
      <c r="AYI508" s="124"/>
      <c r="AYJ508" s="124"/>
      <c r="AYK508" s="124"/>
      <c r="AYL508" s="124"/>
      <c r="AYM508" s="124"/>
      <c r="AYN508" s="124"/>
      <c r="AYO508" s="124"/>
      <c r="AYP508" s="124"/>
      <c r="AYQ508" s="124"/>
      <c r="AYR508" s="124"/>
      <c r="AYS508" s="124"/>
      <c r="AYT508" s="124"/>
      <c r="AYU508" s="124"/>
      <c r="AYV508" s="124"/>
      <c r="AYW508" s="124"/>
      <c r="AYX508" s="124"/>
      <c r="AYY508" s="124"/>
      <c r="AYZ508" s="124"/>
      <c r="AZA508" s="124"/>
      <c r="AZB508" s="124"/>
      <c r="AZC508" s="124"/>
      <c r="AZD508" s="124"/>
      <c r="AZE508" s="124"/>
      <c r="AZF508" s="124"/>
      <c r="AZG508" s="124"/>
      <c r="AZH508" s="124"/>
      <c r="AZI508" s="124"/>
      <c r="AZJ508" s="124"/>
      <c r="AZK508" s="124"/>
      <c r="AZL508" s="124"/>
      <c r="AZM508" s="124"/>
      <c r="AZN508" s="124"/>
      <c r="AZO508" s="124"/>
      <c r="AZP508" s="124"/>
      <c r="AZQ508" s="124"/>
      <c r="AZR508" s="124"/>
      <c r="AZS508" s="124"/>
      <c r="AZT508" s="124"/>
      <c r="AZU508" s="124"/>
      <c r="AZV508" s="124"/>
      <c r="AZW508" s="124"/>
      <c r="AZX508" s="124"/>
      <c r="AZY508" s="124"/>
      <c r="AZZ508" s="124"/>
      <c r="BAA508" s="124"/>
      <c r="BAB508" s="124"/>
      <c r="BAC508" s="124"/>
      <c r="BAD508" s="124"/>
      <c r="BAE508" s="124"/>
      <c r="BAF508" s="124"/>
      <c r="BAG508" s="124"/>
      <c r="BAH508" s="124"/>
      <c r="BAI508" s="124"/>
      <c r="BAJ508" s="124"/>
      <c r="BAK508" s="124"/>
      <c r="BAL508" s="124"/>
      <c r="BAM508" s="124"/>
      <c r="BAN508" s="124"/>
      <c r="BAO508" s="124"/>
      <c r="BAP508" s="124"/>
      <c r="BAQ508" s="124"/>
      <c r="BAR508" s="124"/>
      <c r="BAS508" s="124"/>
      <c r="BAT508" s="124"/>
      <c r="BAU508" s="124"/>
      <c r="BAV508" s="124"/>
      <c r="BAW508" s="124"/>
      <c r="BAX508" s="124"/>
      <c r="BAY508" s="124"/>
      <c r="BAZ508" s="124"/>
      <c r="BBA508" s="124"/>
      <c r="BBB508" s="124"/>
      <c r="BBC508" s="124"/>
      <c r="BBD508" s="124"/>
      <c r="BBE508" s="124"/>
      <c r="BBF508" s="124"/>
      <c r="BBG508" s="124"/>
      <c r="BBH508" s="124"/>
      <c r="BBI508" s="124"/>
      <c r="BBJ508" s="124"/>
      <c r="BBK508" s="124"/>
      <c r="BBL508" s="124"/>
      <c r="BBM508" s="124"/>
      <c r="BBN508" s="124"/>
      <c r="BBO508" s="124"/>
      <c r="BBP508" s="124"/>
      <c r="BBQ508" s="124"/>
      <c r="BBR508" s="124"/>
      <c r="BBS508" s="124"/>
      <c r="BBT508" s="124"/>
      <c r="BBU508" s="124"/>
      <c r="BBV508" s="124"/>
      <c r="BBW508" s="124"/>
      <c r="BBX508" s="124"/>
      <c r="BBY508" s="124"/>
      <c r="BBZ508" s="124"/>
      <c r="BCA508" s="124"/>
      <c r="BCB508" s="124"/>
      <c r="BCC508" s="124"/>
      <c r="BCD508" s="124"/>
      <c r="BCE508" s="124"/>
      <c r="BCF508" s="124"/>
      <c r="BCG508" s="124"/>
      <c r="BCH508" s="124"/>
      <c r="BCI508" s="124"/>
      <c r="BCJ508" s="124"/>
      <c r="BCK508" s="124"/>
      <c r="BCL508" s="124"/>
      <c r="BCM508" s="124"/>
      <c r="BCN508" s="124"/>
      <c r="BCO508" s="124"/>
      <c r="BCP508" s="124"/>
      <c r="BCQ508" s="124"/>
      <c r="BCR508" s="124"/>
      <c r="BCS508" s="124"/>
      <c r="BCT508" s="124"/>
      <c r="BCU508" s="124"/>
      <c r="BCV508" s="124"/>
      <c r="BCW508" s="124"/>
      <c r="BCX508" s="124"/>
      <c r="BCY508" s="124"/>
      <c r="BCZ508" s="124"/>
      <c r="BDA508" s="124"/>
      <c r="BDB508" s="124"/>
      <c r="BDC508" s="124"/>
      <c r="BDD508" s="124"/>
      <c r="BDE508" s="124"/>
      <c r="BDF508" s="124"/>
      <c r="BDG508" s="124"/>
      <c r="BDH508" s="124"/>
      <c r="BDI508" s="124"/>
      <c r="BDJ508" s="124"/>
      <c r="BDK508" s="124"/>
      <c r="BDL508" s="124"/>
      <c r="BDM508" s="124"/>
      <c r="BDN508" s="124"/>
      <c r="BDO508" s="124"/>
      <c r="BDP508" s="124"/>
      <c r="BDQ508" s="124"/>
      <c r="BDR508" s="124"/>
      <c r="BDS508" s="124"/>
      <c r="BDT508" s="124"/>
      <c r="BDU508" s="124"/>
      <c r="BDV508" s="124"/>
      <c r="BDW508" s="124"/>
      <c r="BDX508" s="124"/>
      <c r="BDY508" s="124"/>
      <c r="BDZ508" s="124"/>
      <c r="BEA508" s="124"/>
      <c r="BEB508" s="124"/>
      <c r="BEC508" s="124"/>
      <c r="BED508" s="124"/>
      <c r="BEE508" s="124"/>
      <c r="BEF508" s="124"/>
      <c r="BEG508" s="124"/>
      <c r="BEH508" s="124"/>
      <c r="BEI508" s="124"/>
      <c r="BEJ508" s="124"/>
      <c r="BEK508" s="124"/>
      <c r="BEL508" s="124"/>
      <c r="BEM508" s="124"/>
      <c r="BEN508" s="124"/>
      <c r="BEO508" s="124"/>
      <c r="BEP508" s="124"/>
      <c r="BEQ508" s="124"/>
      <c r="BER508" s="124"/>
      <c r="BES508" s="124"/>
      <c r="BET508" s="124"/>
      <c r="BEU508" s="124"/>
      <c r="BEV508" s="124"/>
      <c r="BEW508" s="124"/>
      <c r="BEX508" s="124"/>
      <c r="BEY508" s="124"/>
      <c r="BEZ508" s="124"/>
      <c r="BFA508" s="124"/>
      <c r="BFB508" s="124"/>
      <c r="BFC508" s="124"/>
      <c r="BFD508" s="124"/>
      <c r="BFE508" s="124"/>
      <c r="BFF508" s="124"/>
      <c r="BFG508" s="124"/>
      <c r="BFH508" s="124"/>
      <c r="BFI508" s="124"/>
      <c r="BFJ508" s="124"/>
      <c r="BFK508" s="124"/>
      <c r="BFL508" s="124"/>
      <c r="BFM508" s="124"/>
      <c r="BFN508" s="124"/>
      <c r="BFO508" s="124"/>
      <c r="BFP508" s="124"/>
      <c r="BFQ508" s="124"/>
      <c r="BFR508" s="124"/>
      <c r="BFS508" s="124"/>
      <c r="BFT508" s="124"/>
      <c r="BFU508" s="124"/>
      <c r="BFV508" s="124"/>
      <c r="BFW508" s="124"/>
      <c r="BFX508" s="124"/>
      <c r="BFY508" s="124"/>
      <c r="BFZ508" s="124"/>
      <c r="BGA508" s="124"/>
      <c r="BGB508" s="124"/>
      <c r="BGC508" s="124"/>
      <c r="BGD508" s="124"/>
      <c r="BGE508" s="124"/>
      <c r="BGF508" s="124"/>
      <c r="BGG508" s="124"/>
      <c r="BGH508" s="124"/>
      <c r="BGI508" s="124"/>
      <c r="BGJ508" s="124"/>
      <c r="BGK508" s="124"/>
      <c r="BGL508" s="124"/>
      <c r="BGM508" s="124"/>
      <c r="BGN508" s="124"/>
      <c r="BGO508" s="124"/>
      <c r="BGP508" s="124"/>
      <c r="BGQ508" s="124"/>
      <c r="BGR508" s="124"/>
      <c r="BGS508" s="124"/>
      <c r="BGT508" s="124"/>
      <c r="BGU508" s="124"/>
      <c r="BGV508" s="124"/>
      <c r="BGW508" s="124"/>
      <c r="BGX508" s="124"/>
      <c r="BGY508" s="124"/>
      <c r="BGZ508" s="124"/>
      <c r="BHA508" s="124"/>
      <c r="BHB508" s="124"/>
      <c r="BHC508" s="124"/>
      <c r="BHD508" s="124"/>
      <c r="BHE508" s="124"/>
      <c r="BHF508" s="124"/>
      <c r="BHG508" s="124"/>
      <c r="BHH508" s="124"/>
      <c r="BHI508" s="124"/>
      <c r="BHJ508" s="124"/>
      <c r="BHK508" s="124"/>
      <c r="BHL508" s="124"/>
      <c r="BHM508" s="124"/>
      <c r="BHN508" s="124"/>
      <c r="BHO508" s="124"/>
      <c r="BHP508" s="124"/>
      <c r="BHQ508" s="124"/>
      <c r="BHR508" s="124"/>
      <c r="BHS508" s="124"/>
      <c r="BHT508" s="124"/>
      <c r="BHU508" s="124"/>
      <c r="BHV508" s="124"/>
      <c r="BHW508" s="124"/>
      <c r="BHX508" s="124"/>
      <c r="BHY508" s="124"/>
      <c r="BHZ508" s="124"/>
      <c r="BIA508" s="124"/>
      <c r="BIB508" s="124"/>
      <c r="BIC508" s="124"/>
      <c r="BID508" s="124"/>
      <c r="BIE508" s="124"/>
      <c r="BIF508" s="124"/>
      <c r="BIG508" s="124"/>
      <c r="BIH508" s="124"/>
      <c r="BII508" s="124"/>
      <c r="BIJ508" s="124"/>
      <c r="BIK508" s="124"/>
      <c r="BIL508" s="124"/>
      <c r="BIM508" s="124"/>
      <c r="BIN508" s="124"/>
      <c r="BIO508" s="124"/>
      <c r="BIP508" s="124"/>
      <c r="BIQ508" s="124"/>
      <c r="BIR508" s="124"/>
      <c r="BIS508" s="124"/>
      <c r="BIT508" s="124"/>
      <c r="BIU508" s="124"/>
      <c r="BIV508" s="124"/>
      <c r="BIW508" s="124"/>
      <c r="BIX508" s="124"/>
      <c r="BIY508" s="124"/>
      <c r="BIZ508" s="124"/>
      <c r="BJA508" s="124"/>
      <c r="BJB508" s="124"/>
      <c r="BJC508" s="124"/>
      <c r="BJD508" s="124"/>
      <c r="BJE508" s="124"/>
      <c r="BJF508" s="124"/>
      <c r="BJG508" s="124"/>
      <c r="BJH508" s="124"/>
      <c r="BJI508" s="124"/>
      <c r="BJJ508" s="124"/>
      <c r="BJK508" s="124"/>
      <c r="BJL508" s="124"/>
      <c r="BJM508" s="124"/>
      <c r="BJN508" s="124"/>
      <c r="BJO508" s="124"/>
      <c r="BJP508" s="124"/>
      <c r="BJQ508" s="124"/>
      <c r="BJR508" s="124"/>
      <c r="BJS508" s="124"/>
      <c r="BJT508" s="124"/>
      <c r="BJU508" s="124"/>
      <c r="BJV508" s="124"/>
      <c r="BJW508" s="124"/>
      <c r="BJX508" s="124"/>
      <c r="BJY508" s="124"/>
      <c r="BJZ508" s="124"/>
      <c r="BKA508" s="124"/>
      <c r="BKB508" s="124"/>
      <c r="BKC508" s="124"/>
      <c r="BKD508" s="124"/>
      <c r="BKE508" s="124"/>
      <c r="BKF508" s="124"/>
      <c r="BKG508" s="124"/>
      <c r="BKH508" s="124"/>
      <c r="BKI508" s="124"/>
      <c r="BKJ508" s="124"/>
      <c r="BKK508" s="124"/>
      <c r="BKL508" s="124"/>
      <c r="BKM508" s="124"/>
      <c r="BKN508" s="124"/>
      <c r="BKO508" s="124"/>
      <c r="BKP508" s="124"/>
      <c r="BKQ508" s="124"/>
      <c r="BKR508" s="124"/>
      <c r="BKS508" s="124"/>
      <c r="BKT508" s="124"/>
      <c r="BKU508" s="124"/>
      <c r="BKV508" s="124"/>
      <c r="BKW508" s="124"/>
      <c r="BKX508" s="124"/>
      <c r="BKY508" s="124"/>
      <c r="BKZ508" s="124"/>
      <c r="BLA508" s="124"/>
      <c r="BLB508" s="124"/>
      <c r="BLC508" s="124"/>
      <c r="BLD508" s="124"/>
      <c r="BLE508" s="124"/>
      <c r="BLF508" s="124"/>
      <c r="BLG508" s="124"/>
      <c r="BLH508" s="124"/>
      <c r="BLI508" s="124"/>
      <c r="BLJ508" s="124"/>
      <c r="BLK508" s="124"/>
      <c r="BLL508" s="124"/>
      <c r="BLM508" s="124"/>
      <c r="BLN508" s="124"/>
      <c r="BLO508" s="124"/>
      <c r="BLP508" s="124"/>
      <c r="BLQ508" s="124"/>
      <c r="BLR508" s="124"/>
      <c r="BLS508" s="124"/>
      <c r="BLT508" s="124"/>
      <c r="BLU508" s="124"/>
      <c r="BLV508" s="124"/>
      <c r="BLW508" s="124"/>
      <c r="BLX508" s="124"/>
      <c r="BLY508" s="124"/>
      <c r="BLZ508" s="124"/>
      <c r="BMA508" s="124"/>
      <c r="BMB508" s="124"/>
      <c r="BMC508" s="124"/>
      <c r="BMD508" s="124"/>
      <c r="BME508" s="124"/>
      <c r="BMF508" s="124"/>
      <c r="BMG508" s="124"/>
      <c r="BMH508" s="124"/>
      <c r="BMI508" s="124"/>
      <c r="BMJ508" s="124"/>
      <c r="BMK508" s="124"/>
      <c r="BML508" s="124"/>
      <c r="BMM508" s="124"/>
      <c r="BMN508" s="124"/>
      <c r="BMO508" s="124"/>
      <c r="BMP508" s="124"/>
      <c r="BMQ508" s="124"/>
      <c r="BMR508" s="124"/>
      <c r="BMS508" s="124"/>
      <c r="BMT508" s="124"/>
      <c r="BMU508" s="124"/>
      <c r="BMV508" s="124"/>
      <c r="BMW508" s="124"/>
      <c r="BMX508" s="124"/>
      <c r="BMY508" s="124"/>
      <c r="BMZ508" s="124"/>
      <c r="BNA508" s="124"/>
      <c r="BNB508" s="124"/>
      <c r="BNC508" s="124"/>
      <c r="BND508" s="124"/>
      <c r="BNE508" s="124"/>
      <c r="BNF508" s="124"/>
      <c r="BNG508" s="124"/>
      <c r="BNH508" s="124"/>
      <c r="BNI508" s="124"/>
      <c r="BNJ508" s="124"/>
      <c r="BNK508" s="124"/>
      <c r="BNL508" s="124"/>
      <c r="BNM508" s="124"/>
      <c r="BNN508" s="124"/>
      <c r="BNO508" s="124"/>
      <c r="BNP508" s="124"/>
      <c r="BNQ508" s="124"/>
      <c r="BNR508" s="124"/>
      <c r="BNS508" s="124"/>
      <c r="BNT508" s="124"/>
      <c r="BNU508" s="124"/>
      <c r="BNV508" s="124"/>
      <c r="BNW508" s="124"/>
      <c r="BNX508" s="124"/>
      <c r="BNY508" s="124"/>
      <c r="BNZ508" s="124"/>
      <c r="BOA508" s="124"/>
      <c r="BOB508" s="124"/>
      <c r="BOC508" s="124"/>
      <c r="BOD508" s="124"/>
      <c r="BOE508" s="124"/>
      <c r="BOF508" s="124"/>
      <c r="BOG508" s="124"/>
      <c r="BOH508" s="124"/>
      <c r="BOI508" s="124"/>
      <c r="BOJ508" s="124"/>
      <c r="BOK508" s="124"/>
      <c r="BOL508" s="124"/>
      <c r="BOM508" s="124"/>
      <c r="BON508" s="124"/>
      <c r="BOO508" s="124"/>
      <c r="BOP508" s="124"/>
      <c r="BOQ508" s="124"/>
      <c r="BOR508" s="124"/>
      <c r="BOS508" s="124"/>
      <c r="BOT508" s="124"/>
      <c r="BOU508" s="124"/>
      <c r="BOV508" s="124"/>
      <c r="BOW508" s="124"/>
      <c r="BOX508" s="124"/>
      <c r="BOY508" s="124"/>
      <c r="BOZ508" s="124"/>
      <c r="BPA508" s="124"/>
      <c r="BPB508" s="124"/>
      <c r="BPC508" s="124"/>
      <c r="BPD508" s="124"/>
      <c r="BPE508" s="124"/>
      <c r="BPF508" s="124"/>
      <c r="BPG508" s="124"/>
      <c r="BPH508" s="124"/>
      <c r="BPI508" s="124"/>
      <c r="BPJ508" s="124"/>
      <c r="BPK508" s="124"/>
      <c r="BPL508" s="124"/>
      <c r="BPM508" s="124"/>
      <c r="BPN508" s="124"/>
      <c r="BPO508" s="124"/>
      <c r="BPP508" s="124"/>
      <c r="BPQ508" s="124"/>
      <c r="BPR508" s="124"/>
      <c r="BPS508" s="124"/>
      <c r="BPT508" s="124"/>
      <c r="BPU508" s="124"/>
      <c r="BPV508" s="124"/>
      <c r="BPW508" s="124"/>
      <c r="BPX508" s="124"/>
      <c r="BPY508" s="124"/>
      <c r="BPZ508" s="124"/>
      <c r="BQA508" s="124"/>
      <c r="BQB508" s="124"/>
      <c r="BQC508" s="124"/>
      <c r="BQD508" s="124"/>
      <c r="BQE508" s="124"/>
      <c r="BQF508" s="124"/>
      <c r="BQG508" s="124"/>
      <c r="BQH508" s="124"/>
      <c r="BQI508" s="124"/>
      <c r="BQJ508" s="124"/>
      <c r="BQK508" s="124"/>
      <c r="BQL508" s="124"/>
      <c r="BQM508" s="124"/>
      <c r="BQN508" s="124"/>
      <c r="BQO508" s="124"/>
      <c r="BQP508" s="124"/>
      <c r="BQQ508" s="124"/>
      <c r="BQR508" s="124"/>
      <c r="BQS508" s="124"/>
      <c r="BQT508" s="124"/>
      <c r="BQU508" s="124"/>
      <c r="BQV508" s="124"/>
      <c r="BQW508" s="124"/>
      <c r="BQX508" s="124"/>
      <c r="BQY508" s="124"/>
      <c r="BQZ508" s="124"/>
      <c r="BRA508" s="124"/>
      <c r="BRB508" s="124"/>
      <c r="BRC508" s="124"/>
      <c r="BRD508" s="124"/>
      <c r="BRE508" s="124"/>
      <c r="BRF508" s="124"/>
      <c r="BRG508" s="124"/>
      <c r="BRH508" s="124"/>
      <c r="BRI508" s="124"/>
      <c r="BRJ508" s="124"/>
      <c r="BRK508" s="124"/>
      <c r="BRL508" s="124"/>
      <c r="BRM508" s="124"/>
      <c r="BRN508" s="124"/>
      <c r="BRO508" s="124"/>
      <c r="BRP508" s="124"/>
      <c r="BRQ508" s="124"/>
      <c r="BRR508" s="124"/>
      <c r="BRS508" s="124"/>
      <c r="BRT508" s="124"/>
      <c r="BRU508" s="124"/>
      <c r="BRV508" s="124"/>
      <c r="BRW508" s="124"/>
      <c r="BRX508" s="124"/>
      <c r="BRY508" s="124"/>
      <c r="BRZ508" s="124"/>
    </row>
    <row r="509" spans="1:1846" s="125" customFormat="1" x14ac:dyDescent="0.3">
      <c r="A509" s="811"/>
      <c r="B509" s="328" t="s">
        <v>699</v>
      </c>
      <c r="C509" s="328"/>
      <c r="D509" s="328"/>
      <c r="E509" s="542"/>
      <c r="F509" s="328"/>
      <c r="G509" s="393" t="s">
        <v>700</v>
      </c>
      <c r="H509" s="7">
        <f>H510+H522+H525</f>
        <v>411167462.55000001</v>
      </c>
      <c r="I509" s="8">
        <f>I510+I522+I525</f>
        <v>818001408.54999995</v>
      </c>
      <c r="J509" s="8">
        <f t="shared" ref="J509:K509" si="311">J510+J522+J525</f>
        <v>733354498.79999995</v>
      </c>
      <c r="K509" s="8">
        <f t="shared" si="311"/>
        <v>691854498.79999995</v>
      </c>
      <c r="L509" s="42"/>
      <c r="M509" s="352">
        <f>M510+M522+M525</f>
        <v>279611013</v>
      </c>
      <c r="N509" s="353">
        <f>N510+N522+N525</f>
        <v>484492064.36000001</v>
      </c>
      <c r="O509" s="353">
        <f t="shared" ref="O509:P509" si="312">O510+O522+O525</f>
        <v>268476383</v>
      </c>
      <c r="P509" s="353">
        <f t="shared" si="312"/>
        <v>268476383</v>
      </c>
      <c r="Q509" s="354"/>
      <c r="R509" s="352">
        <v>0</v>
      </c>
      <c r="S509" s="486">
        <v>0</v>
      </c>
      <c r="T509" s="486">
        <v>0</v>
      </c>
      <c r="U509" s="486">
        <v>0</v>
      </c>
      <c r="V509" s="43"/>
      <c r="W509" s="497">
        <f>H509+M509+R509</f>
        <v>690778475.54999995</v>
      </c>
      <c r="X509" s="19">
        <f t="shared" si="310"/>
        <v>1302493472.9099998</v>
      </c>
      <c r="Y509" s="19">
        <f t="shared" si="310"/>
        <v>1001830881.8</v>
      </c>
      <c r="Z509" s="155">
        <f t="shared" si="310"/>
        <v>960330881.79999995</v>
      </c>
      <c r="AA509" s="897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  <c r="EI509" s="124"/>
      <c r="EJ509" s="124"/>
      <c r="EK509" s="124"/>
      <c r="EL509" s="124"/>
      <c r="EM509" s="124"/>
      <c r="EN509" s="124"/>
      <c r="EO509" s="124"/>
      <c r="EP509" s="124"/>
      <c r="EQ509" s="124"/>
      <c r="ER509" s="124"/>
      <c r="ES509" s="124"/>
      <c r="ET509" s="124"/>
      <c r="EU509" s="124"/>
      <c r="EV509" s="124"/>
      <c r="EW509" s="124"/>
      <c r="EX509" s="124"/>
      <c r="EY509" s="124"/>
      <c r="EZ509" s="124"/>
      <c r="FA509" s="124"/>
      <c r="FB509" s="124"/>
      <c r="FC509" s="124"/>
      <c r="FD509" s="124"/>
      <c r="FE509" s="124"/>
      <c r="FF509" s="124"/>
      <c r="FG509" s="124"/>
      <c r="FH509" s="124"/>
      <c r="FI509" s="124"/>
      <c r="FJ509" s="124"/>
      <c r="FK509" s="124"/>
      <c r="FL509" s="124"/>
      <c r="FM509" s="124"/>
      <c r="FN509" s="124"/>
      <c r="FO509" s="124"/>
      <c r="FP509" s="124"/>
      <c r="FQ509" s="124"/>
      <c r="FR509" s="124"/>
      <c r="FS509" s="124"/>
      <c r="FT509" s="124"/>
      <c r="FU509" s="124"/>
      <c r="FV509" s="124"/>
      <c r="FW509" s="124"/>
      <c r="FX509" s="124"/>
      <c r="FY509" s="124"/>
      <c r="FZ509" s="124"/>
      <c r="GA509" s="124"/>
      <c r="GB509" s="124"/>
      <c r="GC509" s="124"/>
      <c r="GD509" s="124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  <c r="GO509" s="124"/>
      <c r="GP509" s="124"/>
      <c r="GQ509" s="124"/>
      <c r="GR509" s="124"/>
      <c r="GS509" s="124"/>
      <c r="GT509" s="124"/>
      <c r="GU509" s="124"/>
      <c r="GV509" s="124"/>
      <c r="GW509" s="124"/>
      <c r="GX509" s="124"/>
      <c r="GY509" s="124"/>
      <c r="GZ509" s="124"/>
      <c r="HA509" s="124"/>
      <c r="HB509" s="124"/>
      <c r="HC509" s="124"/>
      <c r="HD509" s="124"/>
      <c r="HE509" s="124"/>
      <c r="HF509" s="124"/>
      <c r="HG509" s="124"/>
      <c r="HH509" s="124"/>
      <c r="HI509" s="124"/>
      <c r="HJ509" s="124"/>
      <c r="HK509" s="124"/>
      <c r="HL509" s="124"/>
      <c r="HM509" s="124"/>
      <c r="HN509" s="124"/>
      <c r="HO509" s="124"/>
      <c r="HP509" s="124"/>
      <c r="HQ509" s="124"/>
      <c r="HR509" s="124"/>
      <c r="HS509" s="124"/>
      <c r="HT509" s="124"/>
      <c r="HU509" s="124"/>
      <c r="HV509" s="124"/>
      <c r="HW509" s="124"/>
      <c r="HX509" s="124"/>
      <c r="HY509" s="124"/>
      <c r="HZ509" s="124"/>
      <c r="IA509" s="124"/>
      <c r="IB509" s="124"/>
      <c r="IC509" s="124"/>
      <c r="ID509" s="124"/>
      <c r="IE509" s="124"/>
      <c r="IF509" s="124"/>
      <c r="IG509" s="124"/>
      <c r="IH509" s="124"/>
      <c r="II509" s="124"/>
      <c r="IJ509" s="124"/>
      <c r="IK509" s="124"/>
      <c r="IL509" s="124"/>
      <c r="IM509" s="124"/>
      <c r="IN509" s="124"/>
      <c r="IO509" s="124"/>
      <c r="IP509" s="124"/>
      <c r="IQ509" s="124"/>
      <c r="IR509" s="124"/>
      <c r="IS509" s="124"/>
      <c r="IT509" s="124"/>
      <c r="IU509" s="124"/>
      <c r="IV509" s="124"/>
      <c r="IW509" s="124"/>
      <c r="IX509" s="124"/>
      <c r="IY509" s="124"/>
      <c r="IZ509" s="124"/>
      <c r="JA509" s="124"/>
      <c r="JB509" s="124"/>
      <c r="JC509" s="124"/>
      <c r="JD509" s="124"/>
      <c r="JE509" s="124"/>
      <c r="JF509" s="124"/>
      <c r="JG509" s="124"/>
      <c r="JH509" s="124"/>
      <c r="JI509" s="124"/>
      <c r="JJ509" s="124"/>
      <c r="JK509" s="124"/>
      <c r="JL509" s="124"/>
      <c r="JM509" s="124"/>
      <c r="JN509" s="124"/>
      <c r="JO509" s="124"/>
      <c r="JP509" s="124"/>
      <c r="JQ509" s="124"/>
      <c r="JR509" s="124"/>
      <c r="JS509" s="124"/>
      <c r="JT509" s="124"/>
      <c r="JU509" s="124"/>
      <c r="JV509" s="124"/>
      <c r="JW509" s="124"/>
      <c r="JX509" s="124"/>
      <c r="JY509" s="124"/>
      <c r="JZ509" s="124"/>
      <c r="KA509" s="124"/>
      <c r="KB509" s="124"/>
      <c r="KC509" s="124"/>
      <c r="KD509" s="124"/>
      <c r="KE509" s="124"/>
      <c r="KF509" s="124"/>
      <c r="KG509" s="124"/>
      <c r="KH509" s="124"/>
      <c r="KI509" s="124"/>
      <c r="KJ509" s="124"/>
      <c r="KK509" s="124"/>
      <c r="KL509" s="124"/>
      <c r="KM509" s="124"/>
      <c r="KN509" s="124"/>
      <c r="KO509" s="124"/>
      <c r="KP509" s="124"/>
      <c r="KQ509" s="124"/>
      <c r="KR509" s="124"/>
      <c r="KS509" s="124"/>
      <c r="KT509" s="124"/>
      <c r="KU509" s="124"/>
      <c r="KV509" s="124"/>
      <c r="KW509" s="124"/>
      <c r="KX509" s="124"/>
      <c r="KY509" s="124"/>
      <c r="KZ509" s="124"/>
      <c r="LA509" s="124"/>
      <c r="LB509" s="124"/>
      <c r="LC509" s="124"/>
      <c r="LD509" s="124"/>
      <c r="LE509" s="124"/>
      <c r="LF509" s="124"/>
      <c r="LG509" s="124"/>
      <c r="LH509" s="124"/>
      <c r="LI509" s="124"/>
      <c r="LJ509" s="124"/>
      <c r="LK509" s="124"/>
      <c r="LL509" s="124"/>
      <c r="LM509" s="124"/>
      <c r="LN509" s="124"/>
      <c r="LO509" s="124"/>
      <c r="LP509" s="124"/>
      <c r="LQ509" s="124"/>
      <c r="LR509" s="124"/>
      <c r="LS509" s="124"/>
      <c r="LT509" s="124"/>
      <c r="LU509" s="124"/>
      <c r="LV509" s="124"/>
      <c r="LW509" s="124"/>
      <c r="LX509" s="124"/>
      <c r="LY509" s="124"/>
      <c r="LZ509" s="124"/>
      <c r="MA509" s="124"/>
      <c r="MB509" s="124"/>
      <c r="MC509" s="124"/>
      <c r="MD509" s="124"/>
      <c r="ME509" s="124"/>
      <c r="MF509" s="124"/>
      <c r="MG509" s="124"/>
      <c r="MH509" s="124"/>
      <c r="MI509" s="124"/>
      <c r="MJ509" s="124"/>
      <c r="MK509" s="124"/>
      <c r="ML509" s="124"/>
      <c r="MM509" s="124"/>
      <c r="MN509" s="124"/>
      <c r="MO509" s="124"/>
      <c r="MP509" s="124"/>
      <c r="MQ509" s="124"/>
      <c r="MR509" s="124"/>
      <c r="MS509" s="124"/>
      <c r="MT509" s="124"/>
      <c r="MU509" s="124"/>
      <c r="MV509" s="124"/>
      <c r="MW509" s="124"/>
      <c r="MX509" s="124"/>
      <c r="MY509" s="124"/>
      <c r="MZ509" s="124"/>
      <c r="NA509" s="124"/>
      <c r="NB509" s="124"/>
      <c r="NC509" s="124"/>
      <c r="ND509" s="124"/>
      <c r="NE509" s="124"/>
      <c r="NF509" s="124"/>
      <c r="NG509" s="124"/>
      <c r="NH509" s="124"/>
      <c r="NI509" s="124"/>
      <c r="NJ509" s="124"/>
      <c r="NK509" s="124"/>
      <c r="NL509" s="124"/>
      <c r="NM509" s="124"/>
      <c r="NN509" s="124"/>
      <c r="NO509" s="124"/>
      <c r="NP509" s="124"/>
      <c r="NQ509" s="124"/>
      <c r="NR509" s="124"/>
      <c r="NS509" s="124"/>
      <c r="NT509" s="124"/>
      <c r="NU509" s="124"/>
      <c r="NV509" s="124"/>
      <c r="NW509" s="124"/>
      <c r="NX509" s="124"/>
      <c r="NY509" s="124"/>
      <c r="NZ509" s="124"/>
      <c r="OA509" s="124"/>
      <c r="OB509" s="124"/>
      <c r="OC509" s="124"/>
      <c r="OD509" s="124"/>
      <c r="OE509" s="124"/>
      <c r="OF509" s="124"/>
      <c r="OG509" s="124"/>
      <c r="OH509" s="124"/>
      <c r="OI509" s="124"/>
      <c r="OJ509" s="124"/>
      <c r="OK509" s="124"/>
      <c r="OL509" s="124"/>
      <c r="OM509" s="124"/>
      <c r="ON509" s="124"/>
      <c r="OO509" s="124"/>
      <c r="OP509" s="124"/>
      <c r="OQ509" s="124"/>
      <c r="OR509" s="124"/>
      <c r="OS509" s="124"/>
      <c r="OT509" s="124"/>
      <c r="OU509" s="124"/>
      <c r="OV509" s="124"/>
      <c r="OW509" s="124"/>
      <c r="OX509" s="124"/>
      <c r="OY509" s="124"/>
      <c r="OZ509" s="124"/>
      <c r="PA509" s="124"/>
      <c r="PB509" s="124"/>
      <c r="PC509" s="124"/>
      <c r="PD509" s="124"/>
      <c r="PE509" s="124"/>
      <c r="PF509" s="124"/>
      <c r="PG509" s="124"/>
      <c r="PH509" s="124"/>
      <c r="PI509" s="124"/>
      <c r="PJ509" s="124"/>
      <c r="PK509" s="124"/>
      <c r="PL509" s="124"/>
      <c r="PM509" s="124"/>
      <c r="PN509" s="124"/>
      <c r="PO509" s="124"/>
      <c r="PP509" s="124"/>
      <c r="PQ509" s="124"/>
      <c r="PR509" s="124"/>
      <c r="PS509" s="124"/>
      <c r="PT509" s="124"/>
      <c r="PU509" s="124"/>
      <c r="PV509" s="124"/>
      <c r="PW509" s="124"/>
      <c r="PX509" s="124"/>
      <c r="PY509" s="124"/>
      <c r="PZ509" s="124"/>
      <c r="QA509" s="124"/>
      <c r="QB509" s="124"/>
      <c r="QC509" s="124"/>
      <c r="QD509" s="124"/>
      <c r="QE509" s="124"/>
      <c r="QF509" s="124"/>
      <c r="QG509" s="124"/>
      <c r="QH509" s="124"/>
      <c r="QI509" s="124"/>
      <c r="QJ509" s="124"/>
      <c r="QK509" s="124"/>
      <c r="QL509" s="124"/>
      <c r="QM509" s="124"/>
      <c r="QN509" s="124"/>
      <c r="QO509" s="124"/>
      <c r="QP509" s="124"/>
      <c r="QQ509" s="124"/>
      <c r="QR509" s="124"/>
      <c r="QS509" s="124"/>
      <c r="QT509" s="124"/>
      <c r="QU509" s="124"/>
      <c r="QV509" s="124"/>
      <c r="QW509" s="124"/>
      <c r="QX509" s="124"/>
      <c r="QY509" s="124"/>
      <c r="QZ509" s="124"/>
      <c r="RA509" s="124"/>
      <c r="RB509" s="124"/>
      <c r="RC509" s="124"/>
      <c r="RD509" s="124"/>
      <c r="RE509" s="124"/>
      <c r="RF509" s="124"/>
      <c r="RG509" s="124"/>
      <c r="RH509" s="124"/>
      <c r="RI509" s="124"/>
      <c r="RJ509" s="124"/>
      <c r="RK509" s="124"/>
      <c r="RL509" s="124"/>
      <c r="RM509" s="124"/>
      <c r="RN509" s="124"/>
      <c r="RO509" s="124"/>
      <c r="RP509" s="124"/>
      <c r="RQ509" s="124"/>
      <c r="RR509" s="124"/>
      <c r="RS509" s="124"/>
      <c r="RT509" s="124"/>
      <c r="RU509" s="124"/>
      <c r="RV509" s="124"/>
      <c r="RW509" s="124"/>
      <c r="RX509" s="124"/>
      <c r="RY509" s="124"/>
      <c r="RZ509" s="124"/>
      <c r="SA509" s="124"/>
      <c r="SB509" s="124"/>
      <c r="SC509" s="124"/>
      <c r="SD509" s="124"/>
      <c r="SE509" s="124"/>
      <c r="SF509" s="124"/>
      <c r="SG509" s="124"/>
      <c r="SH509" s="124"/>
      <c r="SI509" s="124"/>
      <c r="SJ509" s="124"/>
      <c r="SK509" s="124"/>
      <c r="SL509" s="124"/>
      <c r="SM509" s="124"/>
      <c r="SN509" s="124"/>
      <c r="SO509" s="124"/>
      <c r="SP509" s="124"/>
      <c r="SQ509" s="124"/>
      <c r="SR509" s="124"/>
      <c r="SS509" s="124"/>
      <c r="ST509" s="124"/>
      <c r="SU509" s="124"/>
      <c r="SV509" s="124"/>
      <c r="SW509" s="124"/>
      <c r="SX509" s="124"/>
      <c r="SY509" s="124"/>
      <c r="SZ509" s="124"/>
      <c r="TA509" s="124"/>
      <c r="TB509" s="124"/>
      <c r="TC509" s="124"/>
      <c r="TD509" s="124"/>
      <c r="TE509" s="124"/>
      <c r="TF509" s="124"/>
      <c r="TG509" s="124"/>
      <c r="TH509" s="124"/>
      <c r="TI509" s="124"/>
      <c r="TJ509" s="124"/>
      <c r="TK509" s="124"/>
      <c r="TL509" s="124"/>
      <c r="TM509" s="124"/>
      <c r="TN509" s="124"/>
      <c r="TO509" s="124"/>
      <c r="TP509" s="124"/>
      <c r="TQ509" s="124"/>
      <c r="TR509" s="124"/>
      <c r="TS509" s="124"/>
      <c r="TT509" s="124"/>
      <c r="TU509" s="124"/>
      <c r="TV509" s="124"/>
      <c r="TW509" s="124"/>
      <c r="TX509" s="124"/>
      <c r="TY509" s="124"/>
      <c r="TZ509" s="124"/>
      <c r="UA509" s="124"/>
      <c r="UB509" s="124"/>
      <c r="UC509" s="124"/>
      <c r="UD509" s="124"/>
      <c r="UE509" s="124"/>
      <c r="UF509" s="124"/>
      <c r="UG509" s="124"/>
      <c r="UH509" s="124"/>
      <c r="UI509" s="124"/>
      <c r="UJ509" s="124"/>
      <c r="UK509" s="124"/>
      <c r="UL509" s="124"/>
      <c r="UM509" s="124"/>
      <c r="UN509" s="124"/>
      <c r="UO509" s="124"/>
      <c r="UP509" s="124"/>
      <c r="UQ509" s="124"/>
      <c r="UR509" s="124"/>
      <c r="US509" s="124"/>
      <c r="UT509" s="124"/>
      <c r="UU509" s="124"/>
      <c r="UV509" s="124"/>
      <c r="UW509" s="124"/>
      <c r="UX509" s="124"/>
      <c r="UY509" s="124"/>
      <c r="UZ509" s="124"/>
      <c r="VA509" s="124"/>
      <c r="VB509" s="124"/>
      <c r="VC509" s="124"/>
      <c r="VD509" s="124"/>
      <c r="VE509" s="124"/>
      <c r="VF509" s="124"/>
      <c r="VG509" s="124"/>
      <c r="VH509" s="124"/>
      <c r="VI509" s="124"/>
      <c r="VJ509" s="124"/>
      <c r="VK509" s="124"/>
      <c r="VL509" s="124"/>
      <c r="VM509" s="124"/>
      <c r="VN509" s="124"/>
      <c r="VO509" s="124"/>
      <c r="VP509" s="124"/>
      <c r="VQ509" s="124"/>
      <c r="VR509" s="124"/>
      <c r="VS509" s="124"/>
      <c r="VT509" s="124"/>
      <c r="VU509" s="124"/>
      <c r="VV509" s="124"/>
      <c r="VW509" s="124"/>
      <c r="VX509" s="124"/>
      <c r="VY509" s="124"/>
      <c r="VZ509" s="124"/>
      <c r="WA509" s="124"/>
      <c r="WB509" s="124"/>
      <c r="WC509" s="124"/>
      <c r="WD509" s="124"/>
      <c r="WE509" s="124"/>
      <c r="WF509" s="124"/>
      <c r="WG509" s="124"/>
      <c r="WH509" s="124"/>
      <c r="WI509" s="124"/>
      <c r="WJ509" s="124"/>
      <c r="WK509" s="124"/>
      <c r="WL509" s="124"/>
      <c r="WM509" s="124"/>
      <c r="WN509" s="124"/>
      <c r="WO509" s="124"/>
      <c r="WP509" s="124"/>
      <c r="WQ509" s="124"/>
      <c r="WR509" s="124"/>
      <c r="WS509" s="124"/>
      <c r="WT509" s="124"/>
      <c r="WU509" s="124"/>
      <c r="WV509" s="124"/>
      <c r="WW509" s="124"/>
      <c r="WX509" s="124"/>
      <c r="WY509" s="124"/>
      <c r="WZ509" s="124"/>
      <c r="XA509" s="124"/>
      <c r="XB509" s="124"/>
      <c r="XC509" s="124"/>
      <c r="XD509" s="124"/>
      <c r="XE509" s="124"/>
      <c r="XF509" s="124"/>
      <c r="XG509" s="124"/>
      <c r="XH509" s="124"/>
      <c r="XI509" s="124"/>
      <c r="XJ509" s="124"/>
      <c r="XK509" s="124"/>
      <c r="XL509" s="124"/>
      <c r="XM509" s="124"/>
      <c r="XN509" s="124"/>
      <c r="XO509" s="124"/>
      <c r="XP509" s="124"/>
      <c r="XQ509" s="124"/>
      <c r="XR509" s="124"/>
      <c r="XS509" s="124"/>
      <c r="XT509" s="124"/>
      <c r="XU509" s="124"/>
      <c r="XV509" s="124"/>
      <c r="XW509" s="124"/>
      <c r="XX509" s="124"/>
      <c r="XY509" s="124"/>
      <c r="XZ509" s="124"/>
      <c r="YA509" s="124"/>
      <c r="YB509" s="124"/>
      <c r="YC509" s="124"/>
      <c r="YD509" s="124"/>
      <c r="YE509" s="124"/>
      <c r="YF509" s="124"/>
      <c r="YG509" s="124"/>
      <c r="YH509" s="124"/>
      <c r="YI509" s="124"/>
      <c r="YJ509" s="124"/>
      <c r="YK509" s="124"/>
      <c r="YL509" s="124"/>
      <c r="YM509" s="124"/>
      <c r="YN509" s="124"/>
      <c r="YO509" s="124"/>
      <c r="YP509" s="124"/>
      <c r="YQ509" s="124"/>
      <c r="YR509" s="124"/>
      <c r="YS509" s="124"/>
      <c r="YT509" s="124"/>
      <c r="YU509" s="124"/>
      <c r="YV509" s="124"/>
      <c r="YW509" s="124"/>
      <c r="YX509" s="124"/>
      <c r="YY509" s="124"/>
      <c r="YZ509" s="124"/>
      <c r="ZA509" s="124"/>
      <c r="ZB509" s="124"/>
      <c r="ZC509" s="124"/>
      <c r="ZD509" s="124"/>
      <c r="ZE509" s="124"/>
      <c r="ZF509" s="124"/>
      <c r="ZG509" s="124"/>
      <c r="ZH509" s="124"/>
      <c r="ZI509" s="124"/>
      <c r="ZJ509" s="124"/>
      <c r="ZK509" s="124"/>
      <c r="ZL509" s="124"/>
      <c r="ZM509" s="124"/>
      <c r="ZN509" s="124"/>
      <c r="ZO509" s="124"/>
      <c r="ZP509" s="124"/>
      <c r="ZQ509" s="124"/>
      <c r="ZR509" s="124"/>
      <c r="ZS509" s="124"/>
      <c r="ZT509" s="124"/>
      <c r="ZU509" s="124"/>
      <c r="ZV509" s="124"/>
      <c r="ZW509" s="124"/>
      <c r="ZX509" s="124"/>
      <c r="ZY509" s="124"/>
      <c r="ZZ509" s="124"/>
      <c r="AAA509" s="124"/>
      <c r="AAB509" s="124"/>
      <c r="AAC509" s="124"/>
      <c r="AAD509" s="124"/>
      <c r="AAE509" s="124"/>
      <c r="AAF509" s="124"/>
      <c r="AAG509" s="124"/>
      <c r="AAH509" s="124"/>
      <c r="AAI509" s="124"/>
      <c r="AAJ509" s="124"/>
      <c r="AAK509" s="124"/>
      <c r="AAL509" s="124"/>
      <c r="AAM509" s="124"/>
      <c r="AAN509" s="124"/>
      <c r="AAO509" s="124"/>
      <c r="AAP509" s="124"/>
      <c r="AAQ509" s="124"/>
      <c r="AAR509" s="124"/>
      <c r="AAS509" s="124"/>
      <c r="AAT509" s="124"/>
      <c r="AAU509" s="124"/>
      <c r="AAV509" s="124"/>
      <c r="AAW509" s="124"/>
      <c r="AAX509" s="124"/>
      <c r="AAY509" s="124"/>
      <c r="AAZ509" s="124"/>
      <c r="ABA509" s="124"/>
      <c r="ABB509" s="124"/>
      <c r="ABC509" s="124"/>
      <c r="ABD509" s="124"/>
      <c r="ABE509" s="124"/>
      <c r="ABF509" s="124"/>
      <c r="ABG509" s="124"/>
      <c r="ABH509" s="124"/>
      <c r="ABI509" s="124"/>
      <c r="ABJ509" s="124"/>
      <c r="ABK509" s="124"/>
      <c r="ABL509" s="124"/>
      <c r="ABM509" s="124"/>
      <c r="ABN509" s="124"/>
      <c r="ABO509" s="124"/>
      <c r="ABP509" s="124"/>
      <c r="ABQ509" s="124"/>
      <c r="ABR509" s="124"/>
      <c r="ABS509" s="124"/>
      <c r="ABT509" s="124"/>
      <c r="ABU509" s="124"/>
      <c r="ABV509" s="124"/>
      <c r="ABW509" s="124"/>
      <c r="ABX509" s="124"/>
      <c r="ABY509" s="124"/>
      <c r="ABZ509" s="124"/>
      <c r="ACA509" s="124"/>
      <c r="ACB509" s="124"/>
      <c r="ACC509" s="124"/>
      <c r="ACD509" s="124"/>
      <c r="ACE509" s="124"/>
      <c r="ACF509" s="124"/>
      <c r="ACG509" s="124"/>
      <c r="ACH509" s="124"/>
      <c r="ACI509" s="124"/>
      <c r="ACJ509" s="124"/>
      <c r="ACK509" s="124"/>
      <c r="ACL509" s="124"/>
      <c r="ACM509" s="124"/>
      <c r="ACN509" s="124"/>
      <c r="ACO509" s="124"/>
      <c r="ACP509" s="124"/>
      <c r="ACQ509" s="124"/>
      <c r="ACR509" s="124"/>
      <c r="ACS509" s="124"/>
      <c r="ACT509" s="124"/>
      <c r="ACU509" s="124"/>
      <c r="ACV509" s="124"/>
      <c r="ACW509" s="124"/>
      <c r="ACX509" s="124"/>
      <c r="ACY509" s="124"/>
      <c r="ACZ509" s="124"/>
      <c r="ADA509" s="124"/>
      <c r="ADB509" s="124"/>
      <c r="ADC509" s="124"/>
      <c r="ADD509" s="124"/>
      <c r="ADE509" s="124"/>
      <c r="ADF509" s="124"/>
      <c r="ADG509" s="124"/>
      <c r="ADH509" s="124"/>
      <c r="ADI509" s="124"/>
      <c r="ADJ509" s="124"/>
      <c r="ADK509" s="124"/>
      <c r="ADL509" s="124"/>
      <c r="ADM509" s="124"/>
      <c r="ADN509" s="124"/>
      <c r="ADO509" s="124"/>
      <c r="ADP509" s="124"/>
      <c r="ADQ509" s="124"/>
      <c r="ADR509" s="124"/>
      <c r="ADS509" s="124"/>
      <c r="ADT509" s="124"/>
      <c r="ADU509" s="124"/>
      <c r="ADV509" s="124"/>
      <c r="ADW509" s="124"/>
      <c r="ADX509" s="124"/>
      <c r="ADY509" s="124"/>
      <c r="ADZ509" s="124"/>
      <c r="AEA509" s="124"/>
      <c r="AEB509" s="124"/>
      <c r="AEC509" s="124"/>
      <c r="AED509" s="124"/>
      <c r="AEE509" s="124"/>
      <c r="AEF509" s="124"/>
      <c r="AEG509" s="124"/>
      <c r="AEH509" s="124"/>
      <c r="AEI509" s="124"/>
      <c r="AEJ509" s="124"/>
      <c r="AEK509" s="124"/>
      <c r="AEL509" s="124"/>
      <c r="AEM509" s="124"/>
      <c r="AEN509" s="124"/>
      <c r="AEO509" s="124"/>
      <c r="AEP509" s="124"/>
      <c r="AEQ509" s="124"/>
      <c r="AER509" s="124"/>
      <c r="AES509" s="124"/>
      <c r="AET509" s="124"/>
      <c r="AEU509" s="124"/>
      <c r="AEV509" s="124"/>
      <c r="AEW509" s="124"/>
      <c r="AEX509" s="124"/>
      <c r="AEY509" s="124"/>
      <c r="AEZ509" s="124"/>
      <c r="AFA509" s="124"/>
      <c r="AFB509" s="124"/>
      <c r="AFC509" s="124"/>
      <c r="AFD509" s="124"/>
      <c r="AFE509" s="124"/>
      <c r="AFF509" s="124"/>
      <c r="AFG509" s="124"/>
      <c r="AFH509" s="124"/>
      <c r="AFI509" s="124"/>
      <c r="AFJ509" s="124"/>
      <c r="AFK509" s="124"/>
      <c r="AFL509" s="124"/>
      <c r="AFM509" s="124"/>
      <c r="AFN509" s="124"/>
      <c r="AFO509" s="124"/>
      <c r="AFP509" s="124"/>
      <c r="AFQ509" s="124"/>
      <c r="AFR509" s="124"/>
      <c r="AFS509" s="124"/>
      <c r="AFT509" s="124"/>
      <c r="AFU509" s="124"/>
      <c r="AFV509" s="124"/>
      <c r="AFW509" s="124"/>
      <c r="AFX509" s="124"/>
      <c r="AFY509" s="124"/>
      <c r="AFZ509" s="124"/>
      <c r="AGA509" s="124"/>
      <c r="AGB509" s="124"/>
      <c r="AGC509" s="124"/>
      <c r="AGD509" s="124"/>
      <c r="AGE509" s="124"/>
      <c r="AGF509" s="124"/>
      <c r="AGG509" s="124"/>
      <c r="AGH509" s="124"/>
      <c r="AGI509" s="124"/>
      <c r="AGJ509" s="124"/>
      <c r="AGK509" s="124"/>
      <c r="AGL509" s="124"/>
      <c r="AGM509" s="124"/>
      <c r="AGN509" s="124"/>
      <c r="AGO509" s="124"/>
      <c r="AGP509" s="124"/>
      <c r="AGQ509" s="124"/>
      <c r="AGR509" s="124"/>
      <c r="AGS509" s="124"/>
      <c r="AGT509" s="124"/>
      <c r="AGU509" s="124"/>
      <c r="AGV509" s="124"/>
      <c r="AGW509" s="124"/>
      <c r="AGX509" s="124"/>
      <c r="AGY509" s="124"/>
      <c r="AGZ509" s="124"/>
      <c r="AHA509" s="124"/>
      <c r="AHB509" s="124"/>
      <c r="AHC509" s="124"/>
      <c r="AHD509" s="124"/>
      <c r="AHE509" s="124"/>
      <c r="AHF509" s="124"/>
      <c r="AHG509" s="124"/>
      <c r="AHH509" s="124"/>
      <c r="AHI509" s="124"/>
      <c r="AHJ509" s="124"/>
      <c r="AHK509" s="124"/>
      <c r="AHL509" s="124"/>
      <c r="AHM509" s="124"/>
      <c r="AHN509" s="124"/>
      <c r="AHO509" s="124"/>
      <c r="AHP509" s="124"/>
      <c r="AHQ509" s="124"/>
      <c r="AHR509" s="124"/>
      <c r="AHS509" s="124"/>
      <c r="AHT509" s="124"/>
      <c r="AHU509" s="124"/>
      <c r="AHV509" s="124"/>
      <c r="AHW509" s="124"/>
      <c r="AHX509" s="124"/>
      <c r="AHY509" s="124"/>
      <c r="AHZ509" s="124"/>
      <c r="AIA509" s="124"/>
      <c r="AIB509" s="124"/>
      <c r="AIC509" s="124"/>
      <c r="AID509" s="124"/>
      <c r="AIE509" s="124"/>
      <c r="AIF509" s="124"/>
      <c r="AIG509" s="124"/>
      <c r="AIH509" s="124"/>
      <c r="AII509" s="124"/>
      <c r="AIJ509" s="124"/>
      <c r="AIK509" s="124"/>
      <c r="AIL509" s="124"/>
      <c r="AIM509" s="124"/>
      <c r="AIN509" s="124"/>
      <c r="AIO509" s="124"/>
      <c r="AIP509" s="124"/>
      <c r="AIQ509" s="124"/>
      <c r="AIR509" s="124"/>
      <c r="AIS509" s="124"/>
      <c r="AIT509" s="124"/>
      <c r="AIU509" s="124"/>
      <c r="AIV509" s="124"/>
      <c r="AIW509" s="124"/>
      <c r="AIX509" s="124"/>
      <c r="AIY509" s="124"/>
      <c r="AIZ509" s="124"/>
      <c r="AJA509" s="124"/>
      <c r="AJB509" s="124"/>
      <c r="AJC509" s="124"/>
      <c r="AJD509" s="124"/>
      <c r="AJE509" s="124"/>
      <c r="AJF509" s="124"/>
      <c r="AJG509" s="124"/>
      <c r="AJH509" s="124"/>
      <c r="AJI509" s="124"/>
      <c r="AJJ509" s="124"/>
      <c r="AJK509" s="124"/>
      <c r="AJL509" s="124"/>
      <c r="AJM509" s="124"/>
      <c r="AJN509" s="124"/>
      <c r="AJO509" s="124"/>
      <c r="AJP509" s="124"/>
      <c r="AJQ509" s="124"/>
      <c r="AJR509" s="124"/>
      <c r="AJS509" s="124"/>
      <c r="AJT509" s="124"/>
      <c r="AJU509" s="124"/>
      <c r="AJV509" s="124"/>
      <c r="AJW509" s="124"/>
      <c r="AJX509" s="124"/>
      <c r="AJY509" s="124"/>
      <c r="AJZ509" s="124"/>
      <c r="AKA509" s="124"/>
      <c r="AKB509" s="124"/>
      <c r="AKC509" s="124"/>
      <c r="AKD509" s="124"/>
      <c r="AKE509" s="124"/>
      <c r="AKF509" s="124"/>
      <c r="AKG509" s="124"/>
      <c r="AKH509" s="124"/>
      <c r="AKI509" s="124"/>
      <c r="AKJ509" s="124"/>
      <c r="AKK509" s="124"/>
      <c r="AKL509" s="124"/>
      <c r="AKM509" s="124"/>
      <c r="AKN509" s="124"/>
      <c r="AKO509" s="124"/>
      <c r="AKP509" s="124"/>
      <c r="AKQ509" s="124"/>
      <c r="AKR509" s="124"/>
      <c r="AKS509" s="124"/>
      <c r="AKT509" s="124"/>
      <c r="AKU509" s="124"/>
      <c r="AKV509" s="124"/>
      <c r="AKW509" s="124"/>
      <c r="AKX509" s="124"/>
      <c r="AKY509" s="124"/>
      <c r="AKZ509" s="124"/>
      <c r="ALA509" s="124"/>
      <c r="ALB509" s="124"/>
      <c r="ALC509" s="124"/>
      <c r="ALD509" s="124"/>
      <c r="ALE509" s="124"/>
      <c r="ALF509" s="124"/>
      <c r="ALG509" s="124"/>
      <c r="ALH509" s="124"/>
      <c r="ALI509" s="124"/>
      <c r="ALJ509" s="124"/>
      <c r="ALK509" s="124"/>
      <c r="ALL509" s="124"/>
      <c r="ALM509" s="124"/>
      <c r="ALN509" s="124"/>
      <c r="ALO509" s="124"/>
      <c r="ALP509" s="124"/>
      <c r="ALQ509" s="124"/>
      <c r="ALR509" s="124"/>
      <c r="ALS509" s="124"/>
      <c r="ALT509" s="124"/>
      <c r="ALU509" s="124"/>
      <c r="ALV509" s="124"/>
      <c r="ALW509" s="124"/>
      <c r="ALX509" s="124"/>
      <c r="ALY509" s="124"/>
      <c r="ALZ509" s="124"/>
      <c r="AMA509" s="124"/>
      <c r="AMB509" s="124"/>
      <c r="AMC509" s="124"/>
      <c r="AMD509" s="124"/>
      <c r="AME509" s="124"/>
      <c r="AMF509" s="124"/>
      <c r="AMG509" s="124"/>
      <c r="AMH509" s="124"/>
      <c r="AMI509" s="124"/>
      <c r="AMJ509" s="124"/>
      <c r="AMK509" s="124"/>
      <c r="AML509" s="124"/>
      <c r="AMM509" s="124"/>
      <c r="AMN509" s="124"/>
      <c r="AMO509" s="124"/>
      <c r="AMP509" s="124"/>
      <c r="AMQ509" s="124"/>
      <c r="AMR509" s="124"/>
      <c r="AMS509" s="124"/>
      <c r="AMT509" s="124"/>
      <c r="AMU509" s="124"/>
      <c r="AMV509" s="124"/>
      <c r="AMW509" s="124"/>
      <c r="AMX509" s="124"/>
      <c r="AMY509" s="124"/>
      <c r="AMZ509" s="124"/>
      <c r="ANA509" s="124"/>
      <c r="ANB509" s="124"/>
      <c r="ANC509" s="124"/>
      <c r="AND509" s="124"/>
      <c r="ANE509" s="124"/>
      <c r="ANF509" s="124"/>
      <c r="ANG509" s="124"/>
      <c r="ANH509" s="124"/>
      <c r="ANI509" s="124"/>
      <c r="ANJ509" s="124"/>
      <c r="ANK509" s="124"/>
      <c r="ANL509" s="124"/>
      <c r="ANM509" s="124"/>
      <c r="ANN509" s="124"/>
      <c r="ANO509" s="124"/>
      <c r="ANP509" s="124"/>
      <c r="ANQ509" s="124"/>
      <c r="ANR509" s="124"/>
      <c r="ANS509" s="124"/>
      <c r="ANT509" s="124"/>
      <c r="ANU509" s="124"/>
      <c r="ANV509" s="124"/>
      <c r="ANW509" s="124"/>
      <c r="ANX509" s="124"/>
      <c r="ANY509" s="124"/>
      <c r="ANZ509" s="124"/>
      <c r="AOA509" s="124"/>
      <c r="AOB509" s="124"/>
      <c r="AOC509" s="124"/>
      <c r="AOD509" s="124"/>
      <c r="AOE509" s="124"/>
      <c r="AOF509" s="124"/>
      <c r="AOG509" s="124"/>
      <c r="AOH509" s="124"/>
      <c r="AOI509" s="124"/>
      <c r="AOJ509" s="124"/>
      <c r="AOK509" s="124"/>
      <c r="AOL509" s="124"/>
      <c r="AOM509" s="124"/>
      <c r="AON509" s="124"/>
      <c r="AOO509" s="124"/>
      <c r="AOP509" s="124"/>
      <c r="AOQ509" s="124"/>
      <c r="AOR509" s="124"/>
      <c r="AOS509" s="124"/>
      <c r="AOT509" s="124"/>
      <c r="AOU509" s="124"/>
      <c r="AOV509" s="124"/>
      <c r="AOW509" s="124"/>
      <c r="AOX509" s="124"/>
      <c r="AOY509" s="124"/>
      <c r="AOZ509" s="124"/>
      <c r="APA509" s="124"/>
      <c r="APB509" s="124"/>
      <c r="APC509" s="124"/>
      <c r="APD509" s="124"/>
      <c r="APE509" s="124"/>
      <c r="APF509" s="124"/>
      <c r="APG509" s="124"/>
      <c r="APH509" s="124"/>
      <c r="API509" s="124"/>
      <c r="APJ509" s="124"/>
      <c r="APK509" s="124"/>
      <c r="APL509" s="124"/>
      <c r="APM509" s="124"/>
      <c r="APN509" s="124"/>
      <c r="APO509" s="124"/>
      <c r="APP509" s="124"/>
      <c r="APQ509" s="124"/>
      <c r="APR509" s="124"/>
      <c r="APS509" s="124"/>
      <c r="APT509" s="124"/>
      <c r="APU509" s="124"/>
      <c r="APV509" s="124"/>
      <c r="APW509" s="124"/>
      <c r="APX509" s="124"/>
      <c r="APY509" s="124"/>
      <c r="APZ509" s="124"/>
      <c r="AQA509" s="124"/>
      <c r="AQB509" s="124"/>
      <c r="AQC509" s="124"/>
      <c r="AQD509" s="124"/>
      <c r="AQE509" s="124"/>
      <c r="AQF509" s="124"/>
      <c r="AQG509" s="124"/>
      <c r="AQH509" s="124"/>
      <c r="AQI509" s="124"/>
      <c r="AQJ509" s="124"/>
      <c r="AQK509" s="124"/>
      <c r="AQL509" s="124"/>
      <c r="AQM509" s="124"/>
      <c r="AQN509" s="124"/>
      <c r="AQO509" s="124"/>
      <c r="AQP509" s="124"/>
      <c r="AQQ509" s="124"/>
      <c r="AQR509" s="124"/>
      <c r="AQS509" s="124"/>
      <c r="AQT509" s="124"/>
      <c r="AQU509" s="124"/>
      <c r="AQV509" s="124"/>
      <c r="AQW509" s="124"/>
      <c r="AQX509" s="124"/>
      <c r="AQY509" s="124"/>
      <c r="AQZ509" s="124"/>
      <c r="ARA509" s="124"/>
      <c r="ARB509" s="124"/>
      <c r="ARC509" s="124"/>
      <c r="ARD509" s="124"/>
      <c r="ARE509" s="124"/>
      <c r="ARF509" s="124"/>
      <c r="ARG509" s="124"/>
      <c r="ARH509" s="124"/>
      <c r="ARI509" s="124"/>
      <c r="ARJ509" s="124"/>
      <c r="ARK509" s="124"/>
      <c r="ARL509" s="124"/>
      <c r="ARM509" s="124"/>
      <c r="ARN509" s="124"/>
      <c r="ARO509" s="124"/>
      <c r="ARP509" s="124"/>
      <c r="ARQ509" s="124"/>
      <c r="ARR509" s="124"/>
      <c r="ARS509" s="124"/>
      <c r="ART509" s="124"/>
      <c r="ARU509" s="124"/>
      <c r="ARV509" s="124"/>
      <c r="ARW509" s="124"/>
      <c r="ARX509" s="124"/>
      <c r="ARY509" s="124"/>
      <c r="ARZ509" s="124"/>
      <c r="ASA509" s="124"/>
      <c r="ASB509" s="124"/>
      <c r="ASC509" s="124"/>
      <c r="ASD509" s="124"/>
      <c r="ASE509" s="124"/>
      <c r="ASF509" s="124"/>
      <c r="ASG509" s="124"/>
      <c r="ASH509" s="124"/>
      <c r="ASI509" s="124"/>
      <c r="ASJ509" s="124"/>
      <c r="ASK509" s="124"/>
      <c r="ASL509" s="124"/>
      <c r="ASM509" s="124"/>
      <c r="ASN509" s="124"/>
      <c r="ASO509" s="124"/>
      <c r="ASP509" s="124"/>
      <c r="ASQ509" s="124"/>
      <c r="ASR509" s="124"/>
      <c r="ASS509" s="124"/>
      <c r="AST509" s="124"/>
      <c r="ASU509" s="124"/>
      <c r="ASV509" s="124"/>
      <c r="ASW509" s="124"/>
      <c r="ASX509" s="124"/>
      <c r="ASY509" s="124"/>
      <c r="ASZ509" s="124"/>
      <c r="ATA509" s="124"/>
      <c r="ATB509" s="124"/>
      <c r="ATC509" s="124"/>
      <c r="ATD509" s="124"/>
      <c r="ATE509" s="124"/>
      <c r="ATF509" s="124"/>
      <c r="ATG509" s="124"/>
      <c r="ATH509" s="124"/>
      <c r="ATI509" s="124"/>
      <c r="ATJ509" s="124"/>
      <c r="ATK509" s="124"/>
      <c r="ATL509" s="124"/>
      <c r="ATM509" s="124"/>
      <c r="ATN509" s="124"/>
      <c r="ATO509" s="124"/>
      <c r="ATP509" s="124"/>
      <c r="ATQ509" s="124"/>
      <c r="ATR509" s="124"/>
      <c r="ATS509" s="124"/>
      <c r="ATT509" s="124"/>
      <c r="ATU509" s="124"/>
      <c r="ATV509" s="124"/>
      <c r="ATW509" s="124"/>
      <c r="ATX509" s="124"/>
      <c r="ATY509" s="124"/>
      <c r="ATZ509" s="124"/>
      <c r="AUA509" s="124"/>
      <c r="AUB509" s="124"/>
      <c r="AUC509" s="124"/>
      <c r="AUD509" s="124"/>
      <c r="AUE509" s="124"/>
      <c r="AUF509" s="124"/>
      <c r="AUG509" s="124"/>
      <c r="AUH509" s="124"/>
      <c r="AUI509" s="124"/>
      <c r="AUJ509" s="124"/>
      <c r="AUK509" s="124"/>
      <c r="AUL509" s="124"/>
      <c r="AUM509" s="124"/>
      <c r="AUN509" s="124"/>
      <c r="AUO509" s="124"/>
      <c r="AUP509" s="124"/>
      <c r="AUQ509" s="124"/>
      <c r="AUR509" s="124"/>
      <c r="AUS509" s="124"/>
      <c r="AUT509" s="124"/>
      <c r="AUU509" s="124"/>
      <c r="AUV509" s="124"/>
      <c r="AUW509" s="124"/>
      <c r="AUX509" s="124"/>
      <c r="AUY509" s="124"/>
      <c r="AUZ509" s="124"/>
      <c r="AVA509" s="124"/>
      <c r="AVB509" s="124"/>
      <c r="AVC509" s="124"/>
      <c r="AVD509" s="124"/>
      <c r="AVE509" s="124"/>
      <c r="AVF509" s="124"/>
      <c r="AVG509" s="124"/>
      <c r="AVH509" s="124"/>
      <c r="AVI509" s="124"/>
      <c r="AVJ509" s="124"/>
      <c r="AVK509" s="124"/>
      <c r="AVL509" s="124"/>
      <c r="AVM509" s="124"/>
      <c r="AVN509" s="124"/>
      <c r="AVO509" s="124"/>
      <c r="AVP509" s="124"/>
      <c r="AVQ509" s="124"/>
      <c r="AVR509" s="124"/>
      <c r="AVS509" s="124"/>
      <c r="AVT509" s="124"/>
      <c r="AVU509" s="124"/>
      <c r="AVV509" s="124"/>
      <c r="AVW509" s="124"/>
      <c r="AVX509" s="124"/>
      <c r="AVY509" s="124"/>
      <c r="AVZ509" s="124"/>
      <c r="AWA509" s="124"/>
      <c r="AWB509" s="124"/>
      <c r="AWC509" s="124"/>
      <c r="AWD509" s="124"/>
      <c r="AWE509" s="124"/>
      <c r="AWF509" s="124"/>
      <c r="AWG509" s="124"/>
      <c r="AWH509" s="124"/>
      <c r="AWI509" s="124"/>
      <c r="AWJ509" s="124"/>
      <c r="AWK509" s="124"/>
      <c r="AWL509" s="124"/>
      <c r="AWM509" s="124"/>
      <c r="AWN509" s="124"/>
      <c r="AWO509" s="124"/>
      <c r="AWP509" s="124"/>
      <c r="AWQ509" s="124"/>
      <c r="AWR509" s="124"/>
      <c r="AWS509" s="124"/>
      <c r="AWT509" s="124"/>
      <c r="AWU509" s="124"/>
      <c r="AWV509" s="124"/>
      <c r="AWW509" s="124"/>
      <c r="AWX509" s="124"/>
      <c r="AWY509" s="124"/>
      <c r="AWZ509" s="124"/>
      <c r="AXA509" s="124"/>
      <c r="AXB509" s="124"/>
      <c r="AXC509" s="124"/>
      <c r="AXD509" s="124"/>
      <c r="AXE509" s="124"/>
      <c r="AXF509" s="124"/>
      <c r="AXG509" s="124"/>
      <c r="AXH509" s="124"/>
      <c r="AXI509" s="124"/>
      <c r="AXJ509" s="124"/>
      <c r="AXK509" s="124"/>
      <c r="AXL509" s="124"/>
      <c r="AXM509" s="124"/>
      <c r="AXN509" s="124"/>
      <c r="AXO509" s="124"/>
      <c r="AXP509" s="124"/>
      <c r="AXQ509" s="124"/>
      <c r="AXR509" s="124"/>
      <c r="AXS509" s="124"/>
      <c r="AXT509" s="124"/>
      <c r="AXU509" s="124"/>
      <c r="AXV509" s="124"/>
      <c r="AXW509" s="124"/>
      <c r="AXX509" s="124"/>
      <c r="AXY509" s="124"/>
      <c r="AXZ509" s="124"/>
      <c r="AYA509" s="124"/>
      <c r="AYB509" s="124"/>
      <c r="AYC509" s="124"/>
      <c r="AYD509" s="124"/>
      <c r="AYE509" s="124"/>
      <c r="AYF509" s="124"/>
      <c r="AYG509" s="124"/>
      <c r="AYH509" s="124"/>
      <c r="AYI509" s="124"/>
      <c r="AYJ509" s="124"/>
      <c r="AYK509" s="124"/>
      <c r="AYL509" s="124"/>
      <c r="AYM509" s="124"/>
      <c r="AYN509" s="124"/>
      <c r="AYO509" s="124"/>
      <c r="AYP509" s="124"/>
      <c r="AYQ509" s="124"/>
      <c r="AYR509" s="124"/>
      <c r="AYS509" s="124"/>
      <c r="AYT509" s="124"/>
      <c r="AYU509" s="124"/>
      <c r="AYV509" s="124"/>
      <c r="AYW509" s="124"/>
      <c r="AYX509" s="124"/>
      <c r="AYY509" s="124"/>
      <c r="AYZ509" s="124"/>
      <c r="AZA509" s="124"/>
      <c r="AZB509" s="124"/>
      <c r="AZC509" s="124"/>
      <c r="AZD509" s="124"/>
      <c r="AZE509" s="124"/>
      <c r="AZF509" s="124"/>
      <c r="AZG509" s="124"/>
      <c r="AZH509" s="124"/>
      <c r="AZI509" s="124"/>
      <c r="AZJ509" s="124"/>
      <c r="AZK509" s="124"/>
      <c r="AZL509" s="124"/>
      <c r="AZM509" s="124"/>
      <c r="AZN509" s="124"/>
      <c r="AZO509" s="124"/>
      <c r="AZP509" s="124"/>
      <c r="AZQ509" s="124"/>
      <c r="AZR509" s="124"/>
      <c r="AZS509" s="124"/>
      <c r="AZT509" s="124"/>
      <c r="AZU509" s="124"/>
      <c r="AZV509" s="124"/>
      <c r="AZW509" s="124"/>
      <c r="AZX509" s="124"/>
      <c r="AZY509" s="124"/>
      <c r="AZZ509" s="124"/>
      <c r="BAA509" s="124"/>
      <c r="BAB509" s="124"/>
      <c r="BAC509" s="124"/>
      <c r="BAD509" s="124"/>
      <c r="BAE509" s="124"/>
      <c r="BAF509" s="124"/>
      <c r="BAG509" s="124"/>
      <c r="BAH509" s="124"/>
      <c r="BAI509" s="124"/>
      <c r="BAJ509" s="124"/>
      <c r="BAK509" s="124"/>
      <c r="BAL509" s="124"/>
      <c r="BAM509" s="124"/>
      <c r="BAN509" s="124"/>
      <c r="BAO509" s="124"/>
      <c r="BAP509" s="124"/>
      <c r="BAQ509" s="124"/>
      <c r="BAR509" s="124"/>
      <c r="BAS509" s="124"/>
      <c r="BAT509" s="124"/>
      <c r="BAU509" s="124"/>
      <c r="BAV509" s="124"/>
      <c r="BAW509" s="124"/>
      <c r="BAX509" s="124"/>
      <c r="BAY509" s="124"/>
      <c r="BAZ509" s="124"/>
      <c r="BBA509" s="124"/>
      <c r="BBB509" s="124"/>
      <c r="BBC509" s="124"/>
      <c r="BBD509" s="124"/>
      <c r="BBE509" s="124"/>
      <c r="BBF509" s="124"/>
      <c r="BBG509" s="124"/>
      <c r="BBH509" s="124"/>
      <c r="BBI509" s="124"/>
      <c r="BBJ509" s="124"/>
      <c r="BBK509" s="124"/>
      <c r="BBL509" s="124"/>
      <c r="BBM509" s="124"/>
      <c r="BBN509" s="124"/>
      <c r="BBO509" s="124"/>
      <c r="BBP509" s="124"/>
      <c r="BBQ509" s="124"/>
      <c r="BBR509" s="124"/>
      <c r="BBS509" s="124"/>
      <c r="BBT509" s="124"/>
      <c r="BBU509" s="124"/>
      <c r="BBV509" s="124"/>
      <c r="BBW509" s="124"/>
      <c r="BBX509" s="124"/>
      <c r="BBY509" s="124"/>
      <c r="BBZ509" s="124"/>
      <c r="BCA509" s="124"/>
      <c r="BCB509" s="124"/>
      <c r="BCC509" s="124"/>
      <c r="BCD509" s="124"/>
      <c r="BCE509" s="124"/>
      <c r="BCF509" s="124"/>
      <c r="BCG509" s="124"/>
      <c r="BCH509" s="124"/>
      <c r="BCI509" s="124"/>
      <c r="BCJ509" s="124"/>
      <c r="BCK509" s="124"/>
      <c r="BCL509" s="124"/>
      <c r="BCM509" s="124"/>
      <c r="BCN509" s="124"/>
      <c r="BCO509" s="124"/>
      <c r="BCP509" s="124"/>
      <c r="BCQ509" s="124"/>
      <c r="BCR509" s="124"/>
      <c r="BCS509" s="124"/>
      <c r="BCT509" s="124"/>
      <c r="BCU509" s="124"/>
      <c r="BCV509" s="124"/>
      <c r="BCW509" s="124"/>
      <c r="BCX509" s="124"/>
      <c r="BCY509" s="124"/>
      <c r="BCZ509" s="124"/>
      <c r="BDA509" s="124"/>
      <c r="BDB509" s="124"/>
      <c r="BDC509" s="124"/>
      <c r="BDD509" s="124"/>
      <c r="BDE509" s="124"/>
      <c r="BDF509" s="124"/>
      <c r="BDG509" s="124"/>
      <c r="BDH509" s="124"/>
      <c r="BDI509" s="124"/>
      <c r="BDJ509" s="124"/>
      <c r="BDK509" s="124"/>
      <c r="BDL509" s="124"/>
      <c r="BDM509" s="124"/>
      <c r="BDN509" s="124"/>
      <c r="BDO509" s="124"/>
      <c r="BDP509" s="124"/>
      <c r="BDQ509" s="124"/>
      <c r="BDR509" s="124"/>
      <c r="BDS509" s="124"/>
      <c r="BDT509" s="124"/>
      <c r="BDU509" s="124"/>
      <c r="BDV509" s="124"/>
      <c r="BDW509" s="124"/>
      <c r="BDX509" s="124"/>
      <c r="BDY509" s="124"/>
      <c r="BDZ509" s="124"/>
      <c r="BEA509" s="124"/>
      <c r="BEB509" s="124"/>
      <c r="BEC509" s="124"/>
      <c r="BED509" s="124"/>
      <c r="BEE509" s="124"/>
      <c r="BEF509" s="124"/>
      <c r="BEG509" s="124"/>
      <c r="BEH509" s="124"/>
      <c r="BEI509" s="124"/>
      <c r="BEJ509" s="124"/>
      <c r="BEK509" s="124"/>
      <c r="BEL509" s="124"/>
      <c r="BEM509" s="124"/>
      <c r="BEN509" s="124"/>
      <c r="BEO509" s="124"/>
      <c r="BEP509" s="124"/>
      <c r="BEQ509" s="124"/>
      <c r="BER509" s="124"/>
      <c r="BES509" s="124"/>
      <c r="BET509" s="124"/>
      <c r="BEU509" s="124"/>
      <c r="BEV509" s="124"/>
      <c r="BEW509" s="124"/>
      <c r="BEX509" s="124"/>
      <c r="BEY509" s="124"/>
      <c r="BEZ509" s="124"/>
      <c r="BFA509" s="124"/>
      <c r="BFB509" s="124"/>
      <c r="BFC509" s="124"/>
      <c r="BFD509" s="124"/>
      <c r="BFE509" s="124"/>
      <c r="BFF509" s="124"/>
      <c r="BFG509" s="124"/>
      <c r="BFH509" s="124"/>
      <c r="BFI509" s="124"/>
      <c r="BFJ509" s="124"/>
      <c r="BFK509" s="124"/>
      <c r="BFL509" s="124"/>
      <c r="BFM509" s="124"/>
      <c r="BFN509" s="124"/>
      <c r="BFO509" s="124"/>
      <c r="BFP509" s="124"/>
      <c r="BFQ509" s="124"/>
      <c r="BFR509" s="124"/>
      <c r="BFS509" s="124"/>
      <c r="BFT509" s="124"/>
      <c r="BFU509" s="124"/>
      <c r="BFV509" s="124"/>
      <c r="BFW509" s="124"/>
      <c r="BFX509" s="124"/>
      <c r="BFY509" s="124"/>
      <c r="BFZ509" s="124"/>
      <c r="BGA509" s="124"/>
      <c r="BGB509" s="124"/>
      <c r="BGC509" s="124"/>
      <c r="BGD509" s="124"/>
      <c r="BGE509" s="124"/>
      <c r="BGF509" s="124"/>
      <c r="BGG509" s="124"/>
      <c r="BGH509" s="124"/>
      <c r="BGI509" s="124"/>
      <c r="BGJ509" s="124"/>
      <c r="BGK509" s="124"/>
      <c r="BGL509" s="124"/>
      <c r="BGM509" s="124"/>
      <c r="BGN509" s="124"/>
      <c r="BGO509" s="124"/>
      <c r="BGP509" s="124"/>
      <c r="BGQ509" s="124"/>
      <c r="BGR509" s="124"/>
      <c r="BGS509" s="124"/>
      <c r="BGT509" s="124"/>
      <c r="BGU509" s="124"/>
      <c r="BGV509" s="124"/>
      <c r="BGW509" s="124"/>
      <c r="BGX509" s="124"/>
      <c r="BGY509" s="124"/>
      <c r="BGZ509" s="124"/>
      <c r="BHA509" s="124"/>
      <c r="BHB509" s="124"/>
      <c r="BHC509" s="124"/>
      <c r="BHD509" s="124"/>
      <c r="BHE509" s="124"/>
      <c r="BHF509" s="124"/>
      <c r="BHG509" s="124"/>
      <c r="BHH509" s="124"/>
      <c r="BHI509" s="124"/>
      <c r="BHJ509" s="124"/>
      <c r="BHK509" s="124"/>
      <c r="BHL509" s="124"/>
      <c r="BHM509" s="124"/>
      <c r="BHN509" s="124"/>
      <c r="BHO509" s="124"/>
      <c r="BHP509" s="124"/>
      <c r="BHQ509" s="124"/>
      <c r="BHR509" s="124"/>
      <c r="BHS509" s="124"/>
      <c r="BHT509" s="124"/>
      <c r="BHU509" s="124"/>
      <c r="BHV509" s="124"/>
      <c r="BHW509" s="124"/>
      <c r="BHX509" s="124"/>
      <c r="BHY509" s="124"/>
      <c r="BHZ509" s="124"/>
      <c r="BIA509" s="124"/>
      <c r="BIB509" s="124"/>
      <c r="BIC509" s="124"/>
      <c r="BID509" s="124"/>
      <c r="BIE509" s="124"/>
      <c r="BIF509" s="124"/>
      <c r="BIG509" s="124"/>
      <c r="BIH509" s="124"/>
      <c r="BII509" s="124"/>
      <c r="BIJ509" s="124"/>
      <c r="BIK509" s="124"/>
      <c r="BIL509" s="124"/>
      <c r="BIM509" s="124"/>
      <c r="BIN509" s="124"/>
      <c r="BIO509" s="124"/>
      <c r="BIP509" s="124"/>
      <c r="BIQ509" s="124"/>
      <c r="BIR509" s="124"/>
      <c r="BIS509" s="124"/>
      <c r="BIT509" s="124"/>
      <c r="BIU509" s="124"/>
      <c r="BIV509" s="124"/>
      <c r="BIW509" s="124"/>
      <c r="BIX509" s="124"/>
      <c r="BIY509" s="124"/>
      <c r="BIZ509" s="124"/>
      <c r="BJA509" s="124"/>
      <c r="BJB509" s="124"/>
      <c r="BJC509" s="124"/>
      <c r="BJD509" s="124"/>
      <c r="BJE509" s="124"/>
      <c r="BJF509" s="124"/>
      <c r="BJG509" s="124"/>
      <c r="BJH509" s="124"/>
      <c r="BJI509" s="124"/>
      <c r="BJJ509" s="124"/>
      <c r="BJK509" s="124"/>
      <c r="BJL509" s="124"/>
      <c r="BJM509" s="124"/>
      <c r="BJN509" s="124"/>
      <c r="BJO509" s="124"/>
      <c r="BJP509" s="124"/>
      <c r="BJQ509" s="124"/>
      <c r="BJR509" s="124"/>
      <c r="BJS509" s="124"/>
      <c r="BJT509" s="124"/>
      <c r="BJU509" s="124"/>
      <c r="BJV509" s="124"/>
      <c r="BJW509" s="124"/>
      <c r="BJX509" s="124"/>
      <c r="BJY509" s="124"/>
      <c r="BJZ509" s="124"/>
      <c r="BKA509" s="124"/>
      <c r="BKB509" s="124"/>
      <c r="BKC509" s="124"/>
      <c r="BKD509" s="124"/>
      <c r="BKE509" s="124"/>
      <c r="BKF509" s="124"/>
      <c r="BKG509" s="124"/>
      <c r="BKH509" s="124"/>
      <c r="BKI509" s="124"/>
      <c r="BKJ509" s="124"/>
      <c r="BKK509" s="124"/>
      <c r="BKL509" s="124"/>
      <c r="BKM509" s="124"/>
      <c r="BKN509" s="124"/>
      <c r="BKO509" s="124"/>
      <c r="BKP509" s="124"/>
      <c r="BKQ509" s="124"/>
      <c r="BKR509" s="124"/>
      <c r="BKS509" s="124"/>
      <c r="BKT509" s="124"/>
      <c r="BKU509" s="124"/>
      <c r="BKV509" s="124"/>
      <c r="BKW509" s="124"/>
      <c r="BKX509" s="124"/>
      <c r="BKY509" s="124"/>
      <c r="BKZ509" s="124"/>
      <c r="BLA509" s="124"/>
      <c r="BLB509" s="124"/>
      <c r="BLC509" s="124"/>
      <c r="BLD509" s="124"/>
      <c r="BLE509" s="124"/>
      <c r="BLF509" s="124"/>
      <c r="BLG509" s="124"/>
      <c r="BLH509" s="124"/>
      <c r="BLI509" s="124"/>
      <c r="BLJ509" s="124"/>
      <c r="BLK509" s="124"/>
      <c r="BLL509" s="124"/>
      <c r="BLM509" s="124"/>
      <c r="BLN509" s="124"/>
      <c r="BLO509" s="124"/>
      <c r="BLP509" s="124"/>
      <c r="BLQ509" s="124"/>
      <c r="BLR509" s="124"/>
      <c r="BLS509" s="124"/>
      <c r="BLT509" s="124"/>
      <c r="BLU509" s="124"/>
      <c r="BLV509" s="124"/>
      <c r="BLW509" s="124"/>
      <c r="BLX509" s="124"/>
      <c r="BLY509" s="124"/>
      <c r="BLZ509" s="124"/>
      <c r="BMA509" s="124"/>
      <c r="BMB509" s="124"/>
      <c r="BMC509" s="124"/>
      <c r="BMD509" s="124"/>
      <c r="BME509" s="124"/>
      <c r="BMF509" s="124"/>
      <c r="BMG509" s="124"/>
      <c r="BMH509" s="124"/>
      <c r="BMI509" s="124"/>
      <c r="BMJ509" s="124"/>
      <c r="BMK509" s="124"/>
      <c r="BML509" s="124"/>
      <c r="BMM509" s="124"/>
      <c r="BMN509" s="124"/>
      <c r="BMO509" s="124"/>
      <c r="BMP509" s="124"/>
      <c r="BMQ509" s="124"/>
      <c r="BMR509" s="124"/>
      <c r="BMS509" s="124"/>
      <c r="BMT509" s="124"/>
      <c r="BMU509" s="124"/>
      <c r="BMV509" s="124"/>
      <c r="BMW509" s="124"/>
      <c r="BMX509" s="124"/>
      <c r="BMY509" s="124"/>
      <c r="BMZ509" s="124"/>
      <c r="BNA509" s="124"/>
      <c r="BNB509" s="124"/>
      <c r="BNC509" s="124"/>
      <c r="BND509" s="124"/>
      <c r="BNE509" s="124"/>
      <c r="BNF509" s="124"/>
      <c r="BNG509" s="124"/>
      <c r="BNH509" s="124"/>
      <c r="BNI509" s="124"/>
      <c r="BNJ509" s="124"/>
      <c r="BNK509" s="124"/>
      <c r="BNL509" s="124"/>
      <c r="BNM509" s="124"/>
      <c r="BNN509" s="124"/>
      <c r="BNO509" s="124"/>
      <c r="BNP509" s="124"/>
      <c r="BNQ509" s="124"/>
      <c r="BNR509" s="124"/>
      <c r="BNS509" s="124"/>
      <c r="BNT509" s="124"/>
      <c r="BNU509" s="124"/>
      <c r="BNV509" s="124"/>
      <c r="BNW509" s="124"/>
      <c r="BNX509" s="124"/>
      <c r="BNY509" s="124"/>
      <c r="BNZ509" s="124"/>
      <c r="BOA509" s="124"/>
      <c r="BOB509" s="124"/>
      <c r="BOC509" s="124"/>
      <c r="BOD509" s="124"/>
      <c r="BOE509" s="124"/>
      <c r="BOF509" s="124"/>
      <c r="BOG509" s="124"/>
      <c r="BOH509" s="124"/>
      <c r="BOI509" s="124"/>
      <c r="BOJ509" s="124"/>
      <c r="BOK509" s="124"/>
      <c r="BOL509" s="124"/>
      <c r="BOM509" s="124"/>
      <c r="BON509" s="124"/>
      <c r="BOO509" s="124"/>
      <c r="BOP509" s="124"/>
      <c r="BOQ509" s="124"/>
      <c r="BOR509" s="124"/>
      <c r="BOS509" s="124"/>
      <c r="BOT509" s="124"/>
      <c r="BOU509" s="124"/>
      <c r="BOV509" s="124"/>
      <c r="BOW509" s="124"/>
      <c r="BOX509" s="124"/>
      <c r="BOY509" s="124"/>
      <c r="BOZ509" s="124"/>
      <c r="BPA509" s="124"/>
      <c r="BPB509" s="124"/>
      <c r="BPC509" s="124"/>
      <c r="BPD509" s="124"/>
      <c r="BPE509" s="124"/>
      <c r="BPF509" s="124"/>
      <c r="BPG509" s="124"/>
      <c r="BPH509" s="124"/>
      <c r="BPI509" s="124"/>
      <c r="BPJ509" s="124"/>
      <c r="BPK509" s="124"/>
      <c r="BPL509" s="124"/>
      <c r="BPM509" s="124"/>
      <c r="BPN509" s="124"/>
      <c r="BPO509" s="124"/>
      <c r="BPP509" s="124"/>
      <c r="BPQ509" s="124"/>
      <c r="BPR509" s="124"/>
      <c r="BPS509" s="124"/>
      <c r="BPT509" s="124"/>
      <c r="BPU509" s="124"/>
      <c r="BPV509" s="124"/>
      <c r="BPW509" s="124"/>
      <c r="BPX509" s="124"/>
      <c r="BPY509" s="124"/>
      <c r="BPZ509" s="124"/>
      <c r="BQA509" s="124"/>
      <c r="BQB509" s="124"/>
      <c r="BQC509" s="124"/>
      <c r="BQD509" s="124"/>
      <c r="BQE509" s="124"/>
      <c r="BQF509" s="124"/>
      <c r="BQG509" s="124"/>
      <c r="BQH509" s="124"/>
      <c r="BQI509" s="124"/>
      <c r="BQJ509" s="124"/>
      <c r="BQK509" s="124"/>
      <c r="BQL509" s="124"/>
      <c r="BQM509" s="124"/>
      <c r="BQN509" s="124"/>
      <c r="BQO509" s="124"/>
      <c r="BQP509" s="124"/>
      <c r="BQQ509" s="124"/>
      <c r="BQR509" s="124"/>
      <c r="BQS509" s="124"/>
      <c r="BQT509" s="124"/>
      <c r="BQU509" s="124"/>
      <c r="BQV509" s="124"/>
      <c r="BQW509" s="124"/>
      <c r="BQX509" s="124"/>
      <c r="BQY509" s="124"/>
      <c r="BQZ509" s="124"/>
      <c r="BRA509" s="124"/>
      <c r="BRB509" s="124"/>
      <c r="BRC509" s="124"/>
      <c r="BRD509" s="124"/>
      <c r="BRE509" s="124"/>
      <c r="BRF509" s="124"/>
      <c r="BRG509" s="124"/>
      <c r="BRH509" s="124"/>
      <c r="BRI509" s="124"/>
      <c r="BRJ509" s="124"/>
      <c r="BRK509" s="124"/>
      <c r="BRL509" s="124"/>
      <c r="BRM509" s="124"/>
      <c r="BRN509" s="124"/>
      <c r="BRO509" s="124"/>
      <c r="BRP509" s="124"/>
      <c r="BRQ509" s="124"/>
      <c r="BRR509" s="124"/>
      <c r="BRS509" s="124"/>
      <c r="BRT509" s="124"/>
      <c r="BRU509" s="124"/>
      <c r="BRV509" s="124"/>
      <c r="BRW509" s="124"/>
      <c r="BRX509" s="124"/>
      <c r="BRY509" s="124"/>
      <c r="BRZ509" s="124"/>
    </row>
    <row r="510" spans="1:1846" s="125" customFormat="1" ht="27.6" x14ac:dyDescent="0.3">
      <c r="A510" s="812"/>
      <c r="B510" s="811"/>
      <c r="C510" s="328" t="s">
        <v>701</v>
      </c>
      <c r="D510" s="328"/>
      <c r="E510" s="542"/>
      <c r="F510" s="328"/>
      <c r="G510" s="393" t="s">
        <v>702</v>
      </c>
      <c r="H510" s="7">
        <f>H511+H513+H515+H518+H520</f>
        <v>288307244.75</v>
      </c>
      <c r="I510" s="8">
        <f>I511+I513+I515+I518+I520</f>
        <v>570929524.75</v>
      </c>
      <c r="J510" s="8">
        <f t="shared" ref="J510:K510" si="313">J511+J513+J515+J518+J520</f>
        <v>493733360.80000001</v>
      </c>
      <c r="K510" s="8">
        <f t="shared" si="313"/>
        <v>452233360.80000001</v>
      </c>
      <c r="L510" s="42"/>
      <c r="M510" s="352">
        <f>M511</f>
        <v>279611013</v>
      </c>
      <c r="N510" s="353">
        <f t="shared" ref="N510:P511" si="314">N511</f>
        <v>484492064.36000001</v>
      </c>
      <c r="O510" s="353">
        <f t="shared" si="314"/>
        <v>268476383</v>
      </c>
      <c r="P510" s="353">
        <f t="shared" si="314"/>
        <v>268476383</v>
      </c>
      <c r="Q510" s="354"/>
      <c r="R510" s="352">
        <v>0</v>
      </c>
      <c r="S510" s="486">
        <v>0</v>
      </c>
      <c r="T510" s="486">
        <v>0</v>
      </c>
      <c r="U510" s="486">
        <v>0</v>
      </c>
      <c r="V510" s="351"/>
      <c r="W510" s="497">
        <f t="shared" ref="W510:W511" si="315">H510+M510+R510</f>
        <v>567918257.75</v>
      </c>
      <c r="X510" s="19">
        <f t="shared" si="310"/>
        <v>1055421589.11</v>
      </c>
      <c r="Y510" s="19">
        <f t="shared" si="310"/>
        <v>762209743.79999995</v>
      </c>
      <c r="Z510" s="155">
        <f t="shared" si="310"/>
        <v>720709743.79999995</v>
      </c>
      <c r="AA510" s="897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  <c r="EC510" s="124"/>
      <c r="ED510" s="124"/>
      <c r="EE510" s="124"/>
      <c r="EF510" s="124"/>
      <c r="EG510" s="124"/>
      <c r="EH510" s="124"/>
      <c r="EI510" s="124"/>
      <c r="EJ510" s="124"/>
      <c r="EK510" s="124"/>
      <c r="EL510" s="124"/>
      <c r="EM510" s="124"/>
      <c r="EN510" s="124"/>
      <c r="EO510" s="124"/>
      <c r="EP510" s="124"/>
      <c r="EQ510" s="124"/>
      <c r="ER510" s="124"/>
      <c r="ES510" s="124"/>
      <c r="ET510" s="124"/>
      <c r="EU510" s="124"/>
      <c r="EV510" s="124"/>
      <c r="EW510" s="124"/>
      <c r="EX510" s="124"/>
      <c r="EY510" s="124"/>
      <c r="EZ510" s="124"/>
      <c r="FA510" s="124"/>
      <c r="FB510" s="124"/>
      <c r="FC510" s="124"/>
      <c r="FD510" s="124"/>
      <c r="FE510" s="124"/>
      <c r="FF510" s="124"/>
      <c r="FG510" s="124"/>
      <c r="FH510" s="124"/>
      <c r="FI510" s="124"/>
      <c r="FJ510" s="124"/>
      <c r="FK510" s="124"/>
      <c r="FL510" s="124"/>
      <c r="FM510" s="124"/>
      <c r="FN510" s="124"/>
      <c r="FO510" s="124"/>
      <c r="FP510" s="124"/>
      <c r="FQ510" s="124"/>
      <c r="FR510" s="124"/>
      <c r="FS510" s="124"/>
      <c r="FT510" s="124"/>
      <c r="FU510" s="124"/>
      <c r="FV510" s="124"/>
      <c r="FW510" s="124"/>
      <c r="FX510" s="124"/>
      <c r="FY510" s="124"/>
      <c r="FZ510" s="124"/>
      <c r="GA510" s="124"/>
      <c r="GB510" s="124"/>
      <c r="GC510" s="124"/>
      <c r="GD510" s="124"/>
      <c r="GE510" s="124"/>
      <c r="GF510" s="124"/>
      <c r="GG510" s="124"/>
      <c r="GH510" s="124"/>
      <c r="GI510" s="124"/>
      <c r="GJ510" s="124"/>
      <c r="GK510" s="124"/>
      <c r="GL510" s="124"/>
      <c r="GM510" s="124"/>
      <c r="GN510" s="124"/>
      <c r="GO510" s="124"/>
      <c r="GP510" s="124"/>
      <c r="GQ510" s="124"/>
      <c r="GR510" s="124"/>
      <c r="GS510" s="124"/>
      <c r="GT510" s="124"/>
      <c r="GU510" s="124"/>
      <c r="GV510" s="124"/>
      <c r="GW510" s="124"/>
      <c r="GX510" s="124"/>
      <c r="GY510" s="124"/>
      <c r="GZ510" s="124"/>
      <c r="HA510" s="124"/>
      <c r="HB510" s="124"/>
      <c r="HC510" s="124"/>
      <c r="HD510" s="124"/>
      <c r="HE510" s="124"/>
      <c r="HF510" s="124"/>
      <c r="HG510" s="124"/>
      <c r="HH510" s="124"/>
      <c r="HI510" s="124"/>
      <c r="HJ510" s="124"/>
      <c r="HK510" s="124"/>
      <c r="HL510" s="124"/>
      <c r="HM510" s="124"/>
      <c r="HN510" s="124"/>
      <c r="HO510" s="124"/>
      <c r="HP510" s="124"/>
      <c r="HQ510" s="124"/>
      <c r="HR510" s="124"/>
      <c r="HS510" s="124"/>
      <c r="HT510" s="124"/>
      <c r="HU510" s="124"/>
      <c r="HV510" s="124"/>
      <c r="HW510" s="124"/>
      <c r="HX510" s="124"/>
      <c r="HY510" s="124"/>
      <c r="HZ510" s="124"/>
      <c r="IA510" s="124"/>
      <c r="IB510" s="124"/>
      <c r="IC510" s="124"/>
      <c r="ID510" s="124"/>
      <c r="IE510" s="124"/>
      <c r="IF510" s="124"/>
      <c r="IG510" s="124"/>
      <c r="IH510" s="124"/>
      <c r="II510" s="124"/>
      <c r="IJ510" s="124"/>
      <c r="IK510" s="124"/>
      <c r="IL510" s="124"/>
      <c r="IM510" s="124"/>
      <c r="IN510" s="124"/>
      <c r="IO510" s="124"/>
      <c r="IP510" s="124"/>
      <c r="IQ510" s="124"/>
      <c r="IR510" s="124"/>
      <c r="IS510" s="124"/>
      <c r="IT510" s="124"/>
      <c r="IU510" s="124"/>
      <c r="IV510" s="124"/>
      <c r="IW510" s="124"/>
      <c r="IX510" s="124"/>
      <c r="IY510" s="124"/>
      <c r="IZ510" s="124"/>
      <c r="JA510" s="124"/>
      <c r="JB510" s="124"/>
      <c r="JC510" s="124"/>
      <c r="JD510" s="124"/>
      <c r="JE510" s="124"/>
      <c r="JF510" s="124"/>
      <c r="JG510" s="124"/>
      <c r="JH510" s="124"/>
      <c r="JI510" s="124"/>
      <c r="JJ510" s="124"/>
      <c r="JK510" s="124"/>
      <c r="JL510" s="124"/>
      <c r="JM510" s="124"/>
      <c r="JN510" s="124"/>
      <c r="JO510" s="124"/>
      <c r="JP510" s="124"/>
      <c r="JQ510" s="124"/>
      <c r="JR510" s="124"/>
      <c r="JS510" s="124"/>
      <c r="JT510" s="124"/>
      <c r="JU510" s="124"/>
      <c r="JV510" s="124"/>
      <c r="JW510" s="124"/>
      <c r="JX510" s="124"/>
      <c r="JY510" s="124"/>
      <c r="JZ510" s="124"/>
      <c r="KA510" s="124"/>
      <c r="KB510" s="124"/>
      <c r="KC510" s="124"/>
      <c r="KD510" s="124"/>
      <c r="KE510" s="124"/>
      <c r="KF510" s="124"/>
      <c r="KG510" s="124"/>
      <c r="KH510" s="124"/>
      <c r="KI510" s="124"/>
      <c r="KJ510" s="124"/>
      <c r="KK510" s="124"/>
      <c r="KL510" s="124"/>
      <c r="KM510" s="124"/>
      <c r="KN510" s="124"/>
      <c r="KO510" s="124"/>
      <c r="KP510" s="124"/>
      <c r="KQ510" s="124"/>
      <c r="KR510" s="124"/>
      <c r="KS510" s="124"/>
      <c r="KT510" s="124"/>
      <c r="KU510" s="124"/>
      <c r="KV510" s="124"/>
      <c r="KW510" s="124"/>
      <c r="KX510" s="124"/>
      <c r="KY510" s="124"/>
      <c r="KZ510" s="124"/>
      <c r="LA510" s="124"/>
      <c r="LB510" s="124"/>
      <c r="LC510" s="124"/>
      <c r="LD510" s="124"/>
      <c r="LE510" s="124"/>
      <c r="LF510" s="124"/>
      <c r="LG510" s="124"/>
      <c r="LH510" s="124"/>
      <c r="LI510" s="124"/>
      <c r="LJ510" s="124"/>
      <c r="LK510" s="124"/>
      <c r="LL510" s="124"/>
      <c r="LM510" s="124"/>
      <c r="LN510" s="124"/>
      <c r="LO510" s="124"/>
      <c r="LP510" s="124"/>
      <c r="LQ510" s="124"/>
      <c r="LR510" s="124"/>
      <c r="LS510" s="124"/>
      <c r="LT510" s="124"/>
      <c r="LU510" s="124"/>
      <c r="LV510" s="124"/>
      <c r="LW510" s="124"/>
      <c r="LX510" s="124"/>
      <c r="LY510" s="124"/>
      <c r="LZ510" s="124"/>
      <c r="MA510" s="124"/>
      <c r="MB510" s="124"/>
      <c r="MC510" s="124"/>
      <c r="MD510" s="124"/>
      <c r="ME510" s="124"/>
      <c r="MF510" s="124"/>
      <c r="MG510" s="124"/>
      <c r="MH510" s="124"/>
      <c r="MI510" s="124"/>
      <c r="MJ510" s="124"/>
      <c r="MK510" s="124"/>
      <c r="ML510" s="124"/>
      <c r="MM510" s="124"/>
      <c r="MN510" s="124"/>
      <c r="MO510" s="124"/>
      <c r="MP510" s="124"/>
      <c r="MQ510" s="124"/>
      <c r="MR510" s="124"/>
      <c r="MS510" s="124"/>
      <c r="MT510" s="124"/>
      <c r="MU510" s="124"/>
      <c r="MV510" s="124"/>
      <c r="MW510" s="124"/>
      <c r="MX510" s="124"/>
      <c r="MY510" s="124"/>
      <c r="MZ510" s="124"/>
      <c r="NA510" s="124"/>
      <c r="NB510" s="124"/>
      <c r="NC510" s="124"/>
      <c r="ND510" s="124"/>
      <c r="NE510" s="124"/>
      <c r="NF510" s="124"/>
      <c r="NG510" s="124"/>
      <c r="NH510" s="124"/>
      <c r="NI510" s="124"/>
      <c r="NJ510" s="124"/>
      <c r="NK510" s="124"/>
      <c r="NL510" s="124"/>
      <c r="NM510" s="124"/>
      <c r="NN510" s="124"/>
      <c r="NO510" s="124"/>
      <c r="NP510" s="124"/>
      <c r="NQ510" s="124"/>
      <c r="NR510" s="124"/>
      <c r="NS510" s="124"/>
      <c r="NT510" s="124"/>
      <c r="NU510" s="124"/>
      <c r="NV510" s="124"/>
      <c r="NW510" s="124"/>
      <c r="NX510" s="124"/>
      <c r="NY510" s="124"/>
      <c r="NZ510" s="124"/>
      <c r="OA510" s="124"/>
      <c r="OB510" s="124"/>
      <c r="OC510" s="124"/>
      <c r="OD510" s="124"/>
      <c r="OE510" s="124"/>
      <c r="OF510" s="124"/>
      <c r="OG510" s="124"/>
      <c r="OH510" s="124"/>
      <c r="OI510" s="124"/>
      <c r="OJ510" s="124"/>
      <c r="OK510" s="124"/>
      <c r="OL510" s="124"/>
      <c r="OM510" s="124"/>
      <c r="ON510" s="124"/>
      <c r="OO510" s="124"/>
      <c r="OP510" s="124"/>
      <c r="OQ510" s="124"/>
      <c r="OR510" s="124"/>
      <c r="OS510" s="124"/>
      <c r="OT510" s="124"/>
      <c r="OU510" s="124"/>
      <c r="OV510" s="124"/>
      <c r="OW510" s="124"/>
      <c r="OX510" s="124"/>
      <c r="OY510" s="124"/>
      <c r="OZ510" s="124"/>
      <c r="PA510" s="124"/>
      <c r="PB510" s="124"/>
      <c r="PC510" s="124"/>
      <c r="PD510" s="124"/>
      <c r="PE510" s="124"/>
      <c r="PF510" s="124"/>
      <c r="PG510" s="124"/>
      <c r="PH510" s="124"/>
      <c r="PI510" s="124"/>
      <c r="PJ510" s="124"/>
      <c r="PK510" s="124"/>
      <c r="PL510" s="124"/>
      <c r="PM510" s="124"/>
      <c r="PN510" s="124"/>
      <c r="PO510" s="124"/>
      <c r="PP510" s="124"/>
      <c r="PQ510" s="124"/>
      <c r="PR510" s="124"/>
      <c r="PS510" s="124"/>
      <c r="PT510" s="124"/>
      <c r="PU510" s="124"/>
      <c r="PV510" s="124"/>
      <c r="PW510" s="124"/>
      <c r="PX510" s="124"/>
      <c r="PY510" s="124"/>
      <c r="PZ510" s="124"/>
      <c r="QA510" s="124"/>
      <c r="QB510" s="124"/>
      <c r="QC510" s="124"/>
      <c r="QD510" s="124"/>
      <c r="QE510" s="124"/>
      <c r="QF510" s="124"/>
      <c r="QG510" s="124"/>
      <c r="QH510" s="124"/>
      <c r="QI510" s="124"/>
      <c r="QJ510" s="124"/>
      <c r="QK510" s="124"/>
      <c r="QL510" s="124"/>
      <c r="QM510" s="124"/>
      <c r="QN510" s="124"/>
      <c r="QO510" s="124"/>
      <c r="QP510" s="124"/>
      <c r="QQ510" s="124"/>
      <c r="QR510" s="124"/>
      <c r="QS510" s="124"/>
      <c r="QT510" s="124"/>
      <c r="QU510" s="124"/>
      <c r="QV510" s="124"/>
      <c r="QW510" s="124"/>
      <c r="QX510" s="124"/>
      <c r="QY510" s="124"/>
      <c r="QZ510" s="124"/>
      <c r="RA510" s="124"/>
      <c r="RB510" s="124"/>
      <c r="RC510" s="124"/>
      <c r="RD510" s="124"/>
      <c r="RE510" s="124"/>
      <c r="RF510" s="124"/>
      <c r="RG510" s="124"/>
      <c r="RH510" s="124"/>
      <c r="RI510" s="124"/>
      <c r="RJ510" s="124"/>
      <c r="RK510" s="124"/>
      <c r="RL510" s="124"/>
      <c r="RM510" s="124"/>
      <c r="RN510" s="124"/>
      <c r="RO510" s="124"/>
      <c r="RP510" s="124"/>
      <c r="RQ510" s="124"/>
      <c r="RR510" s="124"/>
      <c r="RS510" s="124"/>
      <c r="RT510" s="124"/>
      <c r="RU510" s="124"/>
      <c r="RV510" s="124"/>
      <c r="RW510" s="124"/>
      <c r="RX510" s="124"/>
      <c r="RY510" s="124"/>
      <c r="RZ510" s="124"/>
      <c r="SA510" s="124"/>
      <c r="SB510" s="124"/>
      <c r="SC510" s="124"/>
      <c r="SD510" s="124"/>
      <c r="SE510" s="124"/>
      <c r="SF510" s="124"/>
      <c r="SG510" s="124"/>
      <c r="SH510" s="124"/>
      <c r="SI510" s="124"/>
      <c r="SJ510" s="124"/>
      <c r="SK510" s="124"/>
      <c r="SL510" s="124"/>
      <c r="SM510" s="124"/>
      <c r="SN510" s="124"/>
      <c r="SO510" s="124"/>
      <c r="SP510" s="124"/>
      <c r="SQ510" s="124"/>
      <c r="SR510" s="124"/>
      <c r="SS510" s="124"/>
      <c r="ST510" s="124"/>
      <c r="SU510" s="124"/>
      <c r="SV510" s="124"/>
      <c r="SW510" s="124"/>
      <c r="SX510" s="124"/>
      <c r="SY510" s="124"/>
      <c r="SZ510" s="124"/>
      <c r="TA510" s="124"/>
      <c r="TB510" s="124"/>
      <c r="TC510" s="124"/>
      <c r="TD510" s="124"/>
      <c r="TE510" s="124"/>
      <c r="TF510" s="124"/>
      <c r="TG510" s="124"/>
      <c r="TH510" s="124"/>
      <c r="TI510" s="124"/>
      <c r="TJ510" s="124"/>
      <c r="TK510" s="124"/>
      <c r="TL510" s="124"/>
      <c r="TM510" s="124"/>
      <c r="TN510" s="124"/>
      <c r="TO510" s="124"/>
      <c r="TP510" s="124"/>
      <c r="TQ510" s="124"/>
      <c r="TR510" s="124"/>
      <c r="TS510" s="124"/>
      <c r="TT510" s="124"/>
      <c r="TU510" s="124"/>
      <c r="TV510" s="124"/>
      <c r="TW510" s="124"/>
      <c r="TX510" s="124"/>
      <c r="TY510" s="124"/>
      <c r="TZ510" s="124"/>
      <c r="UA510" s="124"/>
      <c r="UB510" s="124"/>
      <c r="UC510" s="124"/>
      <c r="UD510" s="124"/>
      <c r="UE510" s="124"/>
      <c r="UF510" s="124"/>
      <c r="UG510" s="124"/>
      <c r="UH510" s="124"/>
      <c r="UI510" s="124"/>
      <c r="UJ510" s="124"/>
      <c r="UK510" s="124"/>
      <c r="UL510" s="124"/>
      <c r="UM510" s="124"/>
      <c r="UN510" s="124"/>
      <c r="UO510" s="124"/>
      <c r="UP510" s="124"/>
      <c r="UQ510" s="124"/>
      <c r="UR510" s="124"/>
      <c r="US510" s="124"/>
      <c r="UT510" s="124"/>
      <c r="UU510" s="124"/>
      <c r="UV510" s="124"/>
      <c r="UW510" s="124"/>
      <c r="UX510" s="124"/>
      <c r="UY510" s="124"/>
      <c r="UZ510" s="124"/>
      <c r="VA510" s="124"/>
      <c r="VB510" s="124"/>
      <c r="VC510" s="124"/>
      <c r="VD510" s="124"/>
      <c r="VE510" s="124"/>
      <c r="VF510" s="124"/>
      <c r="VG510" s="124"/>
      <c r="VH510" s="124"/>
      <c r="VI510" s="124"/>
      <c r="VJ510" s="124"/>
      <c r="VK510" s="124"/>
      <c r="VL510" s="124"/>
      <c r="VM510" s="124"/>
      <c r="VN510" s="124"/>
      <c r="VO510" s="124"/>
      <c r="VP510" s="124"/>
      <c r="VQ510" s="124"/>
      <c r="VR510" s="124"/>
      <c r="VS510" s="124"/>
      <c r="VT510" s="124"/>
      <c r="VU510" s="124"/>
      <c r="VV510" s="124"/>
      <c r="VW510" s="124"/>
      <c r="VX510" s="124"/>
      <c r="VY510" s="124"/>
      <c r="VZ510" s="124"/>
      <c r="WA510" s="124"/>
      <c r="WB510" s="124"/>
      <c r="WC510" s="124"/>
      <c r="WD510" s="124"/>
      <c r="WE510" s="124"/>
      <c r="WF510" s="124"/>
      <c r="WG510" s="124"/>
      <c r="WH510" s="124"/>
      <c r="WI510" s="124"/>
      <c r="WJ510" s="124"/>
      <c r="WK510" s="124"/>
      <c r="WL510" s="124"/>
      <c r="WM510" s="124"/>
      <c r="WN510" s="124"/>
      <c r="WO510" s="124"/>
      <c r="WP510" s="124"/>
      <c r="WQ510" s="124"/>
      <c r="WR510" s="124"/>
      <c r="WS510" s="124"/>
      <c r="WT510" s="124"/>
      <c r="WU510" s="124"/>
      <c r="WV510" s="124"/>
      <c r="WW510" s="124"/>
      <c r="WX510" s="124"/>
      <c r="WY510" s="124"/>
      <c r="WZ510" s="124"/>
      <c r="XA510" s="124"/>
      <c r="XB510" s="124"/>
      <c r="XC510" s="124"/>
      <c r="XD510" s="124"/>
      <c r="XE510" s="124"/>
      <c r="XF510" s="124"/>
      <c r="XG510" s="124"/>
      <c r="XH510" s="124"/>
      <c r="XI510" s="124"/>
      <c r="XJ510" s="124"/>
      <c r="XK510" s="124"/>
      <c r="XL510" s="124"/>
      <c r="XM510" s="124"/>
      <c r="XN510" s="124"/>
      <c r="XO510" s="124"/>
      <c r="XP510" s="124"/>
      <c r="XQ510" s="124"/>
      <c r="XR510" s="124"/>
      <c r="XS510" s="124"/>
      <c r="XT510" s="124"/>
      <c r="XU510" s="124"/>
      <c r="XV510" s="124"/>
      <c r="XW510" s="124"/>
      <c r="XX510" s="124"/>
      <c r="XY510" s="124"/>
      <c r="XZ510" s="124"/>
      <c r="YA510" s="124"/>
      <c r="YB510" s="124"/>
      <c r="YC510" s="124"/>
      <c r="YD510" s="124"/>
      <c r="YE510" s="124"/>
      <c r="YF510" s="124"/>
      <c r="YG510" s="124"/>
      <c r="YH510" s="124"/>
      <c r="YI510" s="124"/>
      <c r="YJ510" s="124"/>
      <c r="YK510" s="124"/>
      <c r="YL510" s="124"/>
      <c r="YM510" s="124"/>
      <c r="YN510" s="124"/>
      <c r="YO510" s="124"/>
      <c r="YP510" s="124"/>
      <c r="YQ510" s="124"/>
      <c r="YR510" s="124"/>
      <c r="YS510" s="124"/>
      <c r="YT510" s="124"/>
      <c r="YU510" s="124"/>
      <c r="YV510" s="124"/>
      <c r="YW510" s="124"/>
      <c r="YX510" s="124"/>
      <c r="YY510" s="124"/>
      <c r="YZ510" s="124"/>
      <c r="ZA510" s="124"/>
      <c r="ZB510" s="124"/>
      <c r="ZC510" s="124"/>
      <c r="ZD510" s="124"/>
      <c r="ZE510" s="124"/>
      <c r="ZF510" s="124"/>
      <c r="ZG510" s="124"/>
      <c r="ZH510" s="124"/>
      <c r="ZI510" s="124"/>
      <c r="ZJ510" s="124"/>
      <c r="ZK510" s="124"/>
      <c r="ZL510" s="124"/>
      <c r="ZM510" s="124"/>
      <c r="ZN510" s="124"/>
      <c r="ZO510" s="124"/>
      <c r="ZP510" s="124"/>
      <c r="ZQ510" s="124"/>
      <c r="ZR510" s="124"/>
      <c r="ZS510" s="124"/>
      <c r="ZT510" s="124"/>
      <c r="ZU510" s="124"/>
      <c r="ZV510" s="124"/>
      <c r="ZW510" s="124"/>
      <c r="ZX510" s="124"/>
      <c r="ZY510" s="124"/>
      <c r="ZZ510" s="124"/>
      <c r="AAA510" s="124"/>
      <c r="AAB510" s="124"/>
      <c r="AAC510" s="124"/>
      <c r="AAD510" s="124"/>
      <c r="AAE510" s="124"/>
      <c r="AAF510" s="124"/>
      <c r="AAG510" s="124"/>
      <c r="AAH510" s="124"/>
      <c r="AAI510" s="124"/>
      <c r="AAJ510" s="124"/>
      <c r="AAK510" s="124"/>
      <c r="AAL510" s="124"/>
      <c r="AAM510" s="124"/>
      <c r="AAN510" s="124"/>
      <c r="AAO510" s="124"/>
      <c r="AAP510" s="124"/>
      <c r="AAQ510" s="124"/>
      <c r="AAR510" s="124"/>
      <c r="AAS510" s="124"/>
      <c r="AAT510" s="124"/>
      <c r="AAU510" s="124"/>
      <c r="AAV510" s="124"/>
      <c r="AAW510" s="124"/>
      <c r="AAX510" s="124"/>
      <c r="AAY510" s="124"/>
      <c r="AAZ510" s="124"/>
      <c r="ABA510" s="124"/>
      <c r="ABB510" s="124"/>
      <c r="ABC510" s="124"/>
      <c r="ABD510" s="124"/>
      <c r="ABE510" s="124"/>
      <c r="ABF510" s="124"/>
      <c r="ABG510" s="124"/>
      <c r="ABH510" s="124"/>
      <c r="ABI510" s="124"/>
      <c r="ABJ510" s="124"/>
      <c r="ABK510" s="124"/>
      <c r="ABL510" s="124"/>
      <c r="ABM510" s="124"/>
      <c r="ABN510" s="124"/>
      <c r="ABO510" s="124"/>
      <c r="ABP510" s="124"/>
      <c r="ABQ510" s="124"/>
      <c r="ABR510" s="124"/>
      <c r="ABS510" s="124"/>
      <c r="ABT510" s="124"/>
      <c r="ABU510" s="124"/>
      <c r="ABV510" s="124"/>
      <c r="ABW510" s="124"/>
      <c r="ABX510" s="124"/>
      <c r="ABY510" s="124"/>
      <c r="ABZ510" s="124"/>
      <c r="ACA510" s="124"/>
      <c r="ACB510" s="124"/>
      <c r="ACC510" s="124"/>
      <c r="ACD510" s="124"/>
      <c r="ACE510" s="124"/>
      <c r="ACF510" s="124"/>
      <c r="ACG510" s="124"/>
      <c r="ACH510" s="124"/>
      <c r="ACI510" s="124"/>
      <c r="ACJ510" s="124"/>
      <c r="ACK510" s="124"/>
      <c r="ACL510" s="124"/>
      <c r="ACM510" s="124"/>
      <c r="ACN510" s="124"/>
      <c r="ACO510" s="124"/>
      <c r="ACP510" s="124"/>
      <c r="ACQ510" s="124"/>
      <c r="ACR510" s="124"/>
      <c r="ACS510" s="124"/>
      <c r="ACT510" s="124"/>
      <c r="ACU510" s="124"/>
      <c r="ACV510" s="124"/>
      <c r="ACW510" s="124"/>
      <c r="ACX510" s="124"/>
      <c r="ACY510" s="124"/>
      <c r="ACZ510" s="124"/>
      <c r="ADA510" s="124"/>
      <c r="ADB510" s="124"/>
      <c r="ADC510" s="124"/>
      <c r="ADD510" s="124"/>
      <c r="ADE510" s="124"/>
      <c r="ADF510" s="124"/>
      <c r="ADG510" s="124"/>
      <c r="ADH510" s="124"/>
      <c r="ADI510" s="124"/>
      <c r="ADJ510" s="124"/>
      <c r="ADK510" s="124"/>
      <c r="ADL510" s="124"/>
      <c r="ADM510" s="124"/>
      <c r="ADN510" s="124"/>
      <c r="ADO510" s="124"/>
      <c r="ADP510" s="124"/>
      <c r="ADQ510" s="124"/>
      <c r="ADR510" s="124"/>
      <c r="ADS510" s="124"/>
      <c r="ADT510" s="124"/>
      <c r="ADU510" s="124"/>
      <c r="ADV510" s="124"/>
      <c r="ADW510" s="124"/>
      <c r="ADX510" s="124"/>
      <c r="ADY510" s="124"/>
      <c r="ADZ510" s="124"/>
      <c r="AEA510" s="124"/>
      <c r="AEB510" s="124"/>
      <c r="AEC510" s="124"/>
      <c r="AED510" s="124"/>
      <c r="AEE510" s="124"/>
      <c r="AEF510" s="124"/>
      <c r="AEG510" s="124"/>
      <c r="AEH510" s="124"/>
      <c r="AEI510" s="124"/>
      <c r="AEJ510" s="124"/>
      <c r="AEK510" s="124"/>
      <c r="AEL510" s="124"/>
      <c r="AEM510" s="124"/>
      <c r="AEN510" s="124"/>
      <c r="AEO510" s="124"/>
      <c r="AEP510" s="124"/>
      <c r="AEQ510" s="124"/>
      <c r="AER510" s="124"/>
      <c r="AES510" s="124"/>
      <c r="AET510" s="124"/>
      <c r="AEU510" s="124"/>
      <c r="AEV510" s="124"/>
      <c r="AEW510" s="124"/>
      <c r="AEX510" s="124"/>
      <c r="AEY510" s="124"/>
      <c r="AEZ510" s="124"/>
      <c r="AFA510" s="124"/>
      <c r="AFB510" s="124"/>
      <c r="AFC510" s="124"/>
      <c r="AFD510" s="124"/>
      <c r="AFE510" s="124"/>
      <c r="AFF510" s="124"/>
      <c r="AFG510" s="124"/>
      <c r="AFH510" s="124"/>
      <c r="AFI510" s="124"/>
      <c r="AFJ510" s="124"/>
      <c r="AFK510" s="124"/>
      <c r="AFL510" s="124"/>
      <c r="AFM510" s="124"/>
      <c r="AFN510" s="124"/>
      <c r="AFO510" s="124"/>
      <c r="AFP510" s="124"/>
      <c r="AFQ510" s="124"/>
      <c r="AFR510" s="124"/>
      <c r="AFS510" s="124"/>
      <c r="AFT510" s="124"/>
      <c r="AFU510" s="124"/>
      <c r="AFV510" s="124"/>
      <c r="AFW510" s="124"/>
      <c r="AFX510" s="124"/>
      <c r="AFY510" s="124"/>
      <c r="AFZ510" s="124"/>
      <c r="AGA510" s="124"/>
      <c r="AGB510" s="124"/>
      <c r="AGC510" s="124"/>
      <c r="AGD510" s="124"/>
      <c r="AGE510" s="124"/>
      <c r="AGF510" s="124"/>
      <c r="AGG510" s="124"/>
      <c r="AGH510" s="124"/>
      <c r="AGI510" s="124"/>
      <c r="AGJ510" s="124"/>
      <c r="AGK510" s="124"/>
      <c r="AGL510" s="124"/>
      <c r="AGM510" s="124"/>
      <c r="AGN510" s="124"/>
      <c r="AGO510" s="124"/>
      <c r="AGP510" s="124"/>
      <c r="AGQ510" s="124"/>
      <c r="AGR510" s="124"/>
      <c r="AGS510" s="124"/>
      <c r="AGT510" s="124"/>
      <c r="AGU510" s="124"/>
      <c r="AGV510" s="124"/>
      <c r="AGW510" s="124"/>
      <c r="AGX510" s="124"/>
      <c r="AGY510" s="124"/>
      <c r="AGZ510" s="124"/>
      <c r="AHA510" s="124"/>
      <c r="AHB510" s="124"/>
      <c r="AHC510" s="124"/>
      <c r="AHD510" s="124"/>
      <c r="AHE510" s="124"/>
      <c r="AHF510" s="124"/>
      <c r="AHG510" s="124"/>
      <c r="AHH510" s="124"/>
      <c r="AHI510" s="124"/>
      <c r="AHJ510" s="124"/>
      <c r="AHK510" s="124"/>
      <c r="AHL510" s="124"/>
      <c r="AHM510" s="124"/>
      <c r="AHN510" s="124"/>
      <c r="AHO510" s="124"/>
      <c r="AHP510" s="124"/>
      <c r="AHQ510" s="124"/>
      <c r="AHR510" s="124"/>
      <c r="AHS510" s="124"/>
      <c r="AHT510" s="124"/>
      <c r="AHU510" s="124"/>
      <c r="AHV510" s="124"/>
      <c r="AHW510" s="124"/>
      <c r="AHX510" s="124"/>
      <c r="AHY510" s="124"/>
      <c r="AHZ510" s="124"/>
      <c r="AIA510" s="124"/>
      <c r="AIB510" s="124"/>
      <c r="AIC510" s="124"/>
      <c r="AID510" s="124"/>
      <c r="AIE510" s="124"/>
      <c r="AIF510" s="124"/>
      <c r="AIG510" s="124"/>
      <c r="AIH510" s="124"/>
      <c r="AII510" s="124"/>
      <c r="AIJ510" s="124"/>
      <c r="AIK510" s="124"/>
      <c r="AIL510" s="124"/>
      <c r="AIM510" s="124"/>
      <c r="AIN510" s="124"/>
      <c r="AIO510" s="124"/>
      <c r="AIP510" s="124"/>
      <c r="AIQ510" s="124"/>
      <c r="AIR510" s="124"/>
      <c r="AIS510" s="124"/>
      <c r="AIT510" s="124"/>
      <c r="AIU510" s="124"/>
      <c r="AIV510" s="124"/>
      <c r="AIW510" s="124"/>
      <c r="AIX510" s="124"/>
      <c r="AIY510" s="124"/>
      <c r="AIZ510" s="124"/>
      <c r="AJA510" s="124"/>
      <c r="AJB510" s="124"/>
      <c r="AJC510" s="124"/>
      <c r="AJD510" s="124"/>
      <c r="AJE510" s="124"/>
      <c r="AJF510" s="124"/>
      <c r="AJG510" s="124"/>
      <c r="AJH510" s="124"/>
      <c r="AJI510" s="124"/>
      <c r="AJJ510" s="124"/>
      <c r="AJK510" s="124"/>
      <c r="AJL510" s="124"/>
      <c r="AJM510" s="124"/>
      <c r="AJN510" s="124"/>
      <c r="AJO510" s="124"/>
      <c r="AJP510" s="124"/>
      <c r="AJQ510" s="124"/>
      <c r="AJR510" s="124"/>
      <c r="AJS510" s="124"/>
      <c r="AJT510" s="124"/>
      <c r="AJU510" s="124"/>
      <c r="AJV510" s="124"/>
      <c r="AJW510" s="124"/>
      <c r="AJX510" s="124"/>
      <c r="AJY510" s="124"/>
      <c r="AJZ510" s="124"/>
      <c r="AKA510" s="124"/>
      <c r="AKB510" s="124"/>
      <c r="AKC510" s="124"/>
      <c r="AKD510" s="124"/>
      <c r="AKE510" s="124"/>
      <c r="AKF510" s="124"/>
      <c r="AKG510" s="124"/>
      <c r="AKH510" s="124"/>
      <c r="AKI510" s="124"/>
      <c r="AKJ510" s="124"/>
      <c r="AKK510" s="124"/>
      <c r="AKL510" s="124"/>
      <c r="AKM510" s="124"/>
      <c r="AKN510" s="124"/>
      <c r="AKO510" s="124"/>
      <c r="AKP510" s="124"/>
      <c r="AKQ510" s="124"/>
      <c r="AKR510" s="124"/>
      <c r="AKS510" s="124"/>
      <c r="AKT510" s="124"/>
      <c r="AKU510" s="124"/>
      <c r="AKV510" s="124"/>
      <c r="AKW510" s="124"/>
      <c r="AKX510" s="124"/>
      <c r="AKY510" s="124"/>
      <c r="AKZ510" s="124"/>
      <c r="ALA510" s="124"/>
      <c r="ALB510" s="124"/>
      <c r="ALC510" s="124"/>
      <c r="ALD510" s="124"/>
      <c r="ALE510" s="124"/>
      <c r="ALF510" s="124"/>
      <c r="ALG510" s="124"/>
      <c r="ALH510" s="124"/>
      <c r="ALI510" s="124"/>
      <c r="ALJ510" s="124"/>
      <c r="ALK510" s="124"/>
      <c r="ALL510" s="124"/>
      <c r="ALM510" s="124"/>
      <c r="ALN510" s="124"/>
      <c r="ALO510" s="124"/>
      <c r="ALP510" s="124"/>
      <c r="ALQ510" s="124"/>
      <c r="ALR510" s="124"/>
      <c r="ALS510" s="124"/>
      <c r="ALT510" s="124"/>
      <c r="ALU510" s="124"/>
      <c r="ALV510" s="124"/>
      <c r="ALW510" s="124"/>
      <c r="ALX510" s="124"/>
      <c r="ALY510" s="124"/>
      <c r="ALZ510" s="124"/>
      <c r="AMA510" s="124"/>
      <c r="AMB510" s="124"/>
      <c r="AMC510" s="124"/>
      <c r="AMD510" s="124"/>
      <c r="AME510" s="124"/>
      <c r="AMF510" s="124"/>
      <c r="AMG510" s="124"/>
      <c r="AMH510" s="124"/>
      <c r="AMI510" s="124"/>
      <c r="AMJ510" s="124"/>
      <c r="AMK510" s="124"/>
      <c r="AML510" s="124"/>
      <c r="AMM510" s="124"/>
      <c r="AMN510" s="124"/>
      <c r="AMO510" s="124"/>
      <c r="AMP510" s="124"/>
      <c r="AMQ510" s="124"/>
      <c r="AMR510" s="124"/>
      <c r="AMS510" s="124"/>
      <c r="AMT510" s="124"/>
      <c r="AMU510" s="124"/>
      <c r="AMV510" s="124"/>
      <c r="AMW510" s="124"/>
      <c r="AMX510" s="124"/>
      <c r="AMY510" s="124"/>
      <c r="AMZ510" s="124"/>
      <c r="ANA510" s="124"/>
      <c r="ANB510" s="124"/>
      <c r="ANC510" s="124"/>
      <c r="AND510" s="124"/>
      <c r="ANE510" s="124"/>
      <c r="ANF510" s="124"/>
      <c r="ANG510" s="124"/>
      <c r="ANH510" s="124"/>
      <c r="ANI510" s="124"/>
      <c r="ANJ510" s="124"/>
      <c r="ANK510" s="124"/>
      <c r="ANL510" s="124"/>
      <c r="ANM510" s="124"/>
      <c r="ANN510" s="124"/>
      <c r="ANO510" s="124"/>
      <c r="ANP510" s="124"/>
      <c r="ANQ510" s="124"/>
      <c r="ANR510" s="124"/>
      <c r="ANS510" s="124"/>
      <c r="ANT510" s="124"/>
      <c r="ANU510" s="124"/>
      <c r="ANV510" s="124"/>
      <c r="ANW510" s="124"/>
      <c r="ANX510" s="124"/>
      <c r="ANY510" s="124"/>
      <c r="ANZ510" s="124"/>
      <c r="AOA510" s="124"/>
      <c r="AOB510" s="124"/>
      <c r="AOC510" s="124"/>
      <c r="AOD510" s="124"/>
      <c r="AOE510" s="124"/>
      <c r="AOF510" s="124"/>
      <c r="AOG510" s="124"/>
      <c r="AOH510" s="124"/>
      <c r="AOI510" s="124"/>
      <c r="AOJ510" s="124"/>
      <c r="AOK510" s="124"/>
      <c r="AOL510" s="124"/>
      <c r="AOM510" s="124"/>
      <c r="AON510" s="124"/>
      <c r="AOO510" s="124"/>
      <c r="AOP510" s="124"/>
      <c r="AOQ510" s="124"/>
      <c r="AOR510" s="124"/>
      <c r="AOS510" s="124"/>
      <c r="AOT510" s="124"/>
      <c r="AOU510" s="124"/>
      <c r="AOV510" s="124"/>
      <c r="AOW510" s="124"/>
      <c r="AOX510" s="124"/>
      <c r="AOY510" s="124"/>
      <c r="AOZ510" s="124"/>
      <c r="APA510" s="124"/>
      <c r="APB510" s="124"/>
      <c r="APC510" s="124"/>
      <c r="APD510" s="124"/>
      <c r="APE510" s="124"/>
      <c r="APF510" s="124"/>
      <c r="APG510" s="124"/>
      <c r="APH510" s="124"/>
      <c r="API510" s="124"/>
      <c r="APJ510" s="124"/>
      <c r="APK510" s="124"/>
      <c r="APL510" s="124"/>
      <c r="APM510" s="124"/>
      <c r="APN510" s="124"/>
      <c r="APO510" s="124"/>
      <c r="APP510" s="124"/>
      <c r="APQ510" s="124"/>
      <c r="APR510" s="124"/>
      <c r="APS510" s="124"/>
      <c r="APT510" s="124"/>
      <c r="APU510" s="124"/>
      <c r="APV510" s="124"/>
      <c r="APW510" s="124"/>
      <c r="APX510" s="124"/>
      <c r="APY510" s="124"/>
      <c r="APZ510" s="124"/>
      <c r="AQA510" s="124"/>
      <c r="AQB510" s="124"/>
      <c r="AQC510" s="124"/>
      <c r="AQD510" s="124"/>
      <c r="AQE510" s="124"/>
      <c r="AQF510" s="124"/>
      <c r="AQG510" s="124"/>
      <c r="AQH510" s="124"/>
      <c r="AQI510" s="124"/>
      <c r="AQJ510" s="124"/>
      <c r="AQK510" s="124"/>
      <c r="AQL510" s="124"/>
      <c r="AQM510" s="124"/>
      <c r="AQN510" s="124"/>
      <c r="AQO510" s="124"/>
      <c r="AQP510" s="124"/>
      <c r="AQQ510" s="124"/>
      <c r="AQR510" s="124"/>
      <c r="AQS510" s="124"/>
      <c r="AQT510" s="124"/>
      <c r="AQU510" s="124"/>
      <c r="AQV510" s="124"/>
      <c r="AQW510" s="124"/>
      <c r="AQX510" s="124"/>
      <c r="AQY510" s="124"/>
      <c r="AQZ510" s="124"/>
      <c r="ARA510" s="124"/>
      <c r="ARB510" s="124"/>
      <c r="ARC510" s="124"/>
      <c r="ARD510" s="124"/>
      <c r="ARE510" s="124"/>
      <c r="ARF510" s="124"/>
      <c r="ARG510" s="124"/>
      <c r="ARH510" s="124"/>
      <c r="ARI510" s="124"/>
      <c r="ARJ510" s="124"/>
      <c r="ARK510" s="124"/>
      <c r="ARL510" s="124"/>
      <c r="ARM510" s="124"/>
      <c r="ARN510" s="124"/>
      <c r="ARO510" s="124"/>
      <c r="ARP510" s="124"/>
      <c r="ARQ510" s="124"/>
      <c r="ARR510" s="124"/>
      <c r="ARS510" s="124"/>
      <c r="ART510" s="124"/>
      <c r="ARU510" s="124"/>
      <c r="ARV510" s="124"/>
      <c r="ARW510" s="124"/>
      <c r="ARX510" s="124"/>
      <c r="ARY510" s="124"/>
      <c r="ARZ510" s="124"/>
      <c r="ASA510" s="124"/>
      <c r="ASB510" s="124"/>
      <c r="ASC510" s="124"/>
      <c r="ASD510" s="124"/>
      <c r="ASE510" s="124"/>
      <c r="ASF510" s="124"/>
      <c r="ASG510" s="124"/>
      <c r="ASH510" s="124"/>
      <c r="ASI510" s="124"/>
      <c r="ASJ510" s="124"/>
      <c r="ASK510" s="124"/>
      <c r="ASL510" s="124"/>
      <c r="ASM510" s="124"/>
      <c r="ASN510" s="124"/>
      <c r="ASO510" s="124"/>
      <c r="ASP510" s="124"/>
      <c r="ASQ510" s="124"/>
      <c r="ASR510" s="124"/>
      <c r="ASS510" s="124"/>
      <c r="AST510" s="124"/>
      <c r="ASU510" s="124"/>
      <c r="ASV510" s="124"/>
      <c r="ASW510" s="124"/>
      <c r="ASX510" s="124"/>
      <c r="ASY510" s="124"/>
      <c r="ASZ510" s="124"/>
      <c r="ATA510" s="124"/>
      <c r="ATB510" s="124"/>
      <c r="ATC510" s="124"/>
      <c r="ATD510" s="124"/>
      <c r="ATE510" s="124"/>
      <c r="ATF510" s="124"/>
      <c r="ATG510" s="124"/>
      <c r="ATH510" s="124"/>
      <c r="ATI510" s="124"/>
      <c r="ATJ510" s="124"/>
      <c r="ATK510" s="124"/>
      <c r="ATL510" s="124"/>
      <c r="ATM510" s="124"/>
      <c r="ATN510" s="124"/>
      <c r="ATO510" s="124"/>
      <c r="ATP510" s="124"/>
      <c r="ATQ510" s="124"/>
      <c r="ATR510" s="124"/>
      <c r="ATS510" s="124"/>
      <c r="ATT510" s="124"/>
      <c r="ATU510" s="124"/>
      <c r="ATV510" s="124"/>
      <c r="ATW510" s="124"/>
      <c r="ATX510" s="124"/>
      <c r="ATY510" s="124"/>
      <c r="ATZ510" s="124"/>
      <c r="AUA510" s="124"/>
      <c r="AUB510" s="124"/>
      <c r="AUC510" s="124"/>
      <c r="AUD510" s="124"/>
      <c r="AUE510" s="124"/>
      <c r="AUF510" s="124"/>
      <c r="AUG510" s="124"/>
      <c r="AUH510" s="124"/>
      <c r="AUI510" s="124"/>
      <c r="AUJ510" s="124"/>
      <c r="AUK510" s="124"/>
      <c r="AUL510" s="124"/>
      <c r="AUM510" s="124"/>
      <c r="AUN510" s="124"/>
      <c r="AUO510" s="124"/>
      <c r="AUP510" s="124"/>
      <c r="AUQ510" s="124"/>
      <c r="AUR510" s="124"/>
      <c r="AUS510" s="124"/>
      <c r="AUT510" s="124"/>
      <c r="AUU510" s="124"/>
      <c r="AUV510" s="124"/>
      <c r="AUW510" s="124"/>
      <c r="AUX510" s="124"/>
      <c r="AUY510" s="124"/>
      <c r="AUZ510" s="124"/>
      <c r="AVA510" s="124"/>
      <c r="AVB510" s="124"/>
      <c r="AVC510" s="124"/>
      <c r="AVD510" s="124"/>
      <c r="AVE510" s="124"/>
      <c r="AVF510" s="124"/>
      <c r="AVG510" s="124"/>
      <c r="AVH510" s="124"/>
      <c r="AVI510" s="124"/>
      <c r="AVJ510" s="124"/>
      <c r="AVK510" s="124"/>
      <c r="AVL510" s="124"/>
      <c r="AVM510" s="124"/>
      <c r="AVN510" s="124"/>
      <c r="AVO510" s="124"/>
      <c r="AVP510" s="124"/>
      <c r="AVQ510" s="124"/>
      <c r="AVR510" s="124"/>
      <c r="AVS510" s="124"/>
      <c r="AVT510" s="124"/>
      <c r="AVU510" s="124"/>
      <c r="AVV510" s="124"/>
      <c r="AVW510" s="124"/>
      <c r="AVX510" s="124"/>
      <c r="AVY510" s="124"/>
      <c r="AVZ510" s="124"/>
      <c r="AWA510" s="124"/>
      <c r="AWB510" s="124"/>
      <c r="AWC510" s="124"/>
      <c r="AWD510" s="124"/>
      <c r="AWE510" s="124"/>
      <c r="AWF510" s="124"/>
      <c r="AWG510" s="124"/>
      <c r="AWH510" s="124"/>
      <c r="AWI510" s="124"/>
      <c r="AWJ510" s="124"/>
      <c r="AWK510" s="124"/>
      <c r="AWL510" s="124"/>
      <c r="AWM510" s="124"/>
      <c r="AWN510" s="124"/>
      <c r="AWO510" s="124"/>
      <c r="AWP510" s="124"/>
      <c r="AWQ510" s="124"/>
      <c r="AWR510" s="124"/>
      <c r="AWS510" s="124"/>
      <c r="AWT510" s="124"/>
      <c r="AWU510" s="124"/>
      <c r="AWV510" s="124"/>
      <c r="AWW510" s="124"/>
      <c r="AWX510" s="124"/>
      <c r="AWY510" s="124"/>
      <c r="AWZ510" s="124"/>
      <c r="AXA510" s="124"/>
      <c r="AXB510" s="124"/>
      <c r="AXC510" s="124"/>
      <c r="AXD510" s="124"/>
      <c r="AXE510" s="124"/>
      <c r="AXF510" s="124"/>
      <c r="AXG510" s="124"/>
      <c r="AXH510" s="124"/>
      <c r="AXI510" s="124"/>
      <c r="AXJ510" s="124"/>
      <c r="AXK510" s="124"/>
      <c r="AXL510" s="124"/>
      <c r="AXM510" s="124"/>
      <c r="AXN510" s="124"/>
      <c r="AXO510" s="124"/>
      <c r="AXP510" s="124"/>
      <c r="AXQ510" s="124"/>
      <c r="AXR510" s="124"/>
      <c r="AXS510" s="124"/>
      <c r="AXT510" s="124"/>
      <c r="AXU510" s="124"/>
      <c r="AXV510" s="124"/>
      <c r="AXW510" s="124"/>
      <c r="AXX510" s="124"/>
      <c r="AXY510" s="124"/>
      <c r="AXZ510" s="124"/>
      <c r="AYA510" s="124"/>
      <c r="AYB510" s="124"/>
      <c r="AYC510" s="124"/>
      <c r="AYD510" s="124"/>
      <c r="AYE510" s="124"/>
      <c r="AYF510" s="124"/>
      <c r="AYG510" s="124"/>
      <c r="AYH510" s="124"/>
      <c r="AYI510" s="124"/>
      <c r="AYJ510" s="124"/>
      <c r="AYK510" s="124"/>
      <c r="AYL510" s="124"/>
      <c r="AYM510" s="124"/>
      <c r="AYN510" s="124"/>
      <c r="AYO510" s="124"/>
      <c r="AYP510" s="124"/>
      <c r="AYQ510" s="124"/>
      <c r="AYR510" s="124"/>
      <c r="AYS510" s="124"/>
      <c r="AYT510" s="124"/>
      <c r="AYU510" s="124"/>
      <c r="AYV510" s="124"/>
      <c r="AYW510" s="124"/>
      <c r="AYX510" s="124"/>
      <c r="AYY510" s="124"/>
      <c r="AYZ510" s="124"/>
      <c r="AZA510" s="124"/>
      <c r="AZB510" s="124"/>
      <c r="AZC510" s="124"/>
      <c r="AZD510" s="124"/>
      <c r="AZE510" s="124"/>
      <c r="AZF510" s="124"/>
      <c r="AZG510" s="124"/>
      <c r="AZH510" s="124"/>
      <c r="AZI510" s="124"/>
      <c r="AZJ510" s="124"/>
      <c r="AZK510" s="124"/>
      <c r="AZL510" s="124"/>
      <c r="AZM510" s="124"/>
      <c r="AZN510" s="124"/>
      <c r="AZO510" s="124"/>
      <c r="AZP510" s="124"/>
      <c r="AZQ510" s="124"/>
      <c r="AZR510" s="124"/>
      <c r="AZS510" s="124"/>
      <c r="AZT510" s="124"/>
      <c r="AZU510" s="124"/>
      <c r="AZV510" s="124"/>
      <c r="AZW510" s="124"/>
      <c r="AZX510" s="124"/>
      <c r="AZY510" s="124"/>
      <c r="AZZ510" s="124"/>
      <c r="BAA510" s="124"/>
      <c r="BAB510" s="124"/>
      <c r="BAC510" s="124"/>
      <c r="BAD510" s="124"/>
      <c r="BAE510" s="124"/>
      <c r="BAF510" s="124"/>
      <c r="BAG510" s="124"/>
      <c r="BAH510" s="124"/>
      <c r="BAI510" s="124"/>
      <c r="BAJ510" s="124"/>
      <c r="BAK510" s="124"/>
      <c r="BAL510" s="124"/>
      <c r="BAM510" s="124"/>
      <c r="BAN510" s="124"/>
      <c r="BAO510" s="124"/>
      <c r="BAP510" s="124"/>
      <c r="BAQ510" s="124"/>
      <c r="BAR510" s="124"/>
      <c r="BAS510" s="124"/>
      <c r="BAT510" s="124"/>
      <c r="BAU510" s="124"/>
      <c r="BAV510" s="124"/>
      <c r="BAW510" s="124"/>
      <c r="BAX510" s="124"/>
      <c r="BAY510" s="124"/>
      <c r="BAZ510" s="124"/>
      <c r="BBA510" s="124"/>
      <c r="BBB510" s="124"/>
      <c r="BBC510" s="124"/>
      <c r="BBD510" s="124"/>
      <c r="BBE510" s="124"/>
      <c r="BBF510" s="124"/>
      <c r="BBG510" s="124"/>
      <c r="BBH510" s="124"/>
      <c r="BBI510" s="124"/>
      <c r="BBJ510" s="124"/>
      <c r="BBK510" s="124"/>
      <c r="BBL510" s="124"/>
      <c r="BBM510" s="124"/>
      <c r="BBN510" s="124"/>
      <c r="BBO510" s="124"/>
      <c r="BBP510" s="124"/>
      <c r="BBQ510" s="124"/>
      <c r="BBR510" s="124"/>
      <c r="BBS510" s="124"/>
      <c r="BBT510" s="124"/>
      <c r="BBU510" s="124"/>
      <c r="BBV510" s="124"/>
      <c r="BBW510" s="124"/>
      <c r="BBX510" s="124"/>
      <c r="BBY510" s="124"/>
      <c r="BBZ510" s="124"/>
      <c r="BCA510" s="124"/>
      <c r="BCB510" s="124"/>
      <c r="BCC510" s="124"/>
      <c r="BCD510" s="124"/>
      <c r="BCE510" s="124"/>
      <c r="BCF510" s="124"/>
      <c r="BCG510" s="124"/>
      <c r="BCH510" s="124"/>
      <c r="BCI510" s="124"/>
      <c r="BCJ510" s="124"/>
      <c r="BCK510" s="124"/>
      <c r="BCL510" s="124"/>
      <c r="BCM510" s="124"/>
      <c r="BCN510" s="124"/>
      <c r="BCO510" s="124"/>
      <c r="BCP510" s="124"/>
      <c r="BCQ510" s="124"/>
      <c r="BCR510" s="124"/>
      <c r="BCS510" s="124"/>
      <c r="BCT510" s="124"/>
      <c r="BCU510" s="124"/>
      <c r="BCV510" s="124"/>
      <c r="BCW510" s="124"/>
      <c r="BCX510" s="124"/>
      <c r="BCY510" s="124"/>
      <c r="BCZ510" s="124"/>
      <c r="BDA510" s="124"/>
      <c r="BDB510" s="124"/>
      <c r="BDC510" s="124"/>
      <c r="BDD510" s="124"/>
      <c r="BDE510" s="124"/>
      <c r="BDF510" s="124"/>
      <c r="BDG510" s="124"/>
      <c r="BDH510" s="124"/>
      <c r="BDI510" s="124"/>
      <c r="BDJ510" s="124"/>
      <c r="BDK510" s="124"/>
      <c r="BDL510" s="124"/>
      <c r="BDM510" s="124"/>
      <c r="BDN510" s="124"/>
      <c r="BDO510" s="124"/>
      <c r="BDP510" s="124"/>
      <c r="BDQ510" s="124"/>
      <c r="BDR510" s="124"/>
      <c r="BDS510" s="124"/>
      <c r="BDT510" s="124"/>
      <c r="BDU510" s="124"/>
      <c r="BDV510" s="124"/>
      <c r="BDW510" s="124"/>
      <c r="BDX510" s="124"/>
      <c r="BDY510" s="124"/>
      <c r="BDZ510" s="124"/>
      <c r="BEA510" s="124"/>
      <c r="BEB510" s="124"/>
      <c r="BEC510" s="124"/>
      <c r="BED510" s="124"/>
      <c r="BEE510" s="124"/>
      <c r="BEF510" s="124"/>
      <c r="BEG510" s="124"/>
      <c r="BEH510" s="124"/>
      <c r="BEI510" s="124"/>
      <c r="BEJ510" s="124"/>
      <c r="BEK510" s="124"/>
      <c r="BEL510" s="124"/>
      <c r="BEM510" s="124"/>
      <c r="BEN510" s="124"/>
      <c r="BEO510" s="124"/>
      <c r="BEP510" s="124"/>
      <c r="BEQ510" s="124"/>
      <c r="BER510" s="124"/>
      <c r="BES510" s="124"/>
      <c r="BET510" s="124"/>
      <c r="BEU510" s="124"/>
      <c r="BEV510" s="124"/>
      <c r="BEW510" s="124"/>
      <c r="BEX510" s="124"/>
      <c r="BEY510" s="124"/>
      <c r="BEZ510" s="124"/>
      <c r="BFA510" s="124"/>
      <c r="BFB510" s="124"/>
      <c r="BFC510" s="124"/>
      <c r="BFD510" s="124"/>
      <c r="BFE510" s="124"/>
      <c r="BFF510" s="124"/>
      <c r="BFG510" s="124"/>
      <c r="BFH510" s="124"/>
      <c r="BFI510" s="124"/>
      <c r="BFJ510" s="124"/>
      <c r="BFK510" s="124"/>
      <c r="BFL510" s="124"/>
      <c r="BFM510" s="124"/>
      <c r="BFN510" s="124"/>
      <c r="BFO510" s="124"/>
      <c r="BFP510" s="124"/>
      <c r="BFQ510" s="124"/>
      <c r="BFR510" s="124"/>
      <c r="BFS510" s="124"/>
      <c r="BFT510" s="124"/>
      <c r="BFU510" s="124"/>
      <c r="BFV510" s="124"/>
      <c r="BFW510" s="124"/>
      <c r="BFX510" s="124"/>
      <c r="BFY510" s="124"/>
      <c r="BFZ510" s="124"/>
      <c r="BGA510" s="124"/>
      <c r="BGB510" s="124"/>
      <c r="BGC510" s="124"/>
      <c r="BGD510" s="124"/>
      <c r="BGE510" s="124"/>
      <c r="BGF510" s="124"/>
      <c r="BGG510" s="124"/>
      <c r="BGH510" s="124"/>
      <c r="BGI510" s="124"/>
      <c r="BGJ510" s="124"/>
      <c r="BGK510" s="124"/>
      <c r="BGL510" s="124"/>
      <c r="BGM510" s="124"/>
      <c r="BGN510" s="124"/>
      <c r="BGO510" s="124"/>
      <c r="BGP510" s="124"/>
      <c r="BGQ510" s="124"/>
      <c r="BGR510" s="124"/>
      <c r="BGS510" s="124"/>
      <c r="BGT510" s="124"/>
      <c r="BGU510" s="124"/>
      <c r="BGV510" s="124"/>
      <c r="BGW510" s="124"/>
      <c r="BGX510" s="124"/>
      <c r="BGY510" s="124"/>
      <c r="BGZ510" s="124"/>
      <c r="BHA510" s="124"/>
      <c r="BHB510" s="124"/>
      <c r="BHC510" s="124"/>
      <c r="BHD510" s="124"/>
      <c r="BHE510" s="124"/>
      <c r="BHF510" s="124"/>
      <c r="BHG510" s="124"/>
      <c r="BHH510" s="124"/>
      <c r="BHI510" s="124"/>
      <c r="BHJ510" s="124"/>
      <c r="BHK510" s="124"/>
      <c r="BHL510" s="124"/>
      <c r="BHM510" s="124"/>
      <c r="BHN510" s="124"/>
      <c r="BHO510" s="124"/>
      <c r="BHP510" s="124"/>
      <c r="BHQ510" s="124"/>
      <c r="BHR510" s="124"/>
      <c r="BHS510" s="124"/>
      <c r="BHT510" s="124"/>
      <c r="BHU510" s="124"/>
      <c r="BHV510" s="124"/>
      <c r="BHW510" s="124"/>
      <c r="BHX510" s="124"/>
      <c r="BHY510" s="124"/>
      <c r="BHZ510" s="124"/>
      <c r="BIA510" s="124"/>
      <c r="BIB510" s="124"/>
      <c r="BIC510" s="124"/>
      <c r="BID510" s="124"/>
      <c r="BIE510" s="124"/>
      <c r="BIF510" s="124"/>
      <c r="BIG510" s="124"/>
      <c r="BIH510" s="124"/>
      <c r="BII510" s="124"/>
      <c r="BIJ510" s="124"/>
      <c r="BIK510" s="124"/>
      <c r="BIL510" s="124"/>
      <c r="BIM510" s="124"/>
      <c r="BIN510" s="124"/>
      <c r="BIO510" s="124"/>
      <c r="BIP510" s="124"/>
      <c r="BIQ510" s="124"/>
      <c r="BIR510" s="124"/>
      <c r="BIS510" s="124"/>
      <c r="BIT510" s="124"/>
      <c r="BIU510" s="124"/>
      <c r="BIV510" s="124"/>
      <c r="BIW510" s="124"/>
      <c r="BIX510" s="124"/>
      <c r="BIY510" s="124"/>
      <c r="BIZ510" s="124"/>
      <c r="BJA510" s="124"/>
      <c r="BJB510" s="124"/>
      <c r="BJC510" s="124"/>
      <c r="BJD510" s="124"/>
      <c r="BJE510" s="124"/>
      <c r="BJF510" s="124"/>
      <c r="BJG510" s="124"/>
      <c r="BJH510" s="124"/>
      <c r="BJI510" s="124"/>
      <c r="BJJ510" s="124"/>
      <c r="BJK510" s="124"/>
      <c r="BJL510" s="124"/>
      <c r="BJM510" s="124"/>
      <c r="BJN510" s="124"/>
      <c r="BJO510" s="124"/>
      <c r="BJP510" s="124"/>
      <c r="BJQ510" s="124"/>
      <c r="BJR510" s="124"/>
      <c r="BJS510" s="124"/>
      <c r="BJT510" s="124"/>
      <c r="BJU510" s="124"/>
      <c r="BJV510" s="124"/>
      <c r="BJW510" s="124"/>
      <c r="BJX510" s="124"/>
      <c r="BJY510" s="124"/>
      <c r="BJZ510" s="124"/>
      <c r="BKA510" s="124"/>
      <c r="BKB510" s="124"/>
      <c r="BKC510" s="124"/>
      <c r="BKD510" s="124"/>
      <c r="BKE510" s="124"/>
      <c r="BKF510" s="124"/>
      <c r="BKG510" s="124"/>
      <c r="BKH510" s="124"/>
      <c r="BKI510" s="124"/>
      <c r="BKJ510" s="124"/>
      <c r="BKK510" s="124"/>
      <c r="BKL510" s="124"/>
      <c r="BKM510" s="124"/>
      <c r="BKN510" s="124"/>
      <c r="BKO510" s="124"/>
      <c r="BKP510" s="124"/>
      <c r="BKQ510" s="124"/>
      <c r="BKR510" s="124"/>
      <c r="BKS510" s="124"/>
      <c r="BKT510" s="124"/>
      <c r="BKU510" s="124"/>
      <c r="BKV510" s="124"/>
      <c r="BKW510" s="124"/>
      <c r="BKX510" s="124"/>
      <c r="BKY510" s="124"/>
      <c r="BKZ510" s="124"/>
      <c r="BLA510" s="124"/>
      <c r="BLB510" s="124"/>
      <c r="BLC510" s="124"/>
      <c r="BLD510" s="124"/>
      <c r="BLE510" s="124"/>
      <c r="BLF510" s="124"/>
      <c r="BLG510" s="124"/>
      <c r="BLH510" s="124"/>
      <c r="BLI510" s="124"/>
      <c r="BLJ510" s="124"/>
      <c r="BLK510" s="124"/>
      <c r="BLL510" s="124"/>
      <c r="BLM510" s="124"/>
      <c r="BLN510" s="124"/>
      <c r="BLO510" s="124"/>
      <c r="BLP510" s="124"/>
      <c r="BLQ510" s="124"/>
      <c r="BLR510" s="124"/>
      <c r="BLS510" s="124"/>
      <c r="BLT510" s="124"/>
      <c r="BLU510" s="124"/>
      <c r="BLV510" s="124"/>
      <c r="BLW510" s="124"/>
      <c r="BLX510" s="124"/>
      <c r="BLY510" s="124"/>
      <c r="BLZ510" s="124"/>
      <c r="BMA510" s="124"/>
      <c r="BMB510" s="124"/>
      <c r="BMC510" s="124"/>
      <c r="BMD510" s="124"/>
      <c r="BME510" s="124"/>
      <c r="BMF510" s="124"/>
      <c r="BMG510" s="124"/>
      <c r="BMH510" s="124"/>
      <c r="BMI510" s="124"/>
      <c r="BMJ510" s="124"/>
      <c r="BMK510" s="124"/>
      <c r="BML510" s="124"/>
      <c r="BMM510" s="124"/>
      <c r="BMN510" s="124"/>
      <c r="BMO510" s="124"/>
      <c r="BMP510" s="124"/>
      <c r="BMQ510" s="124"/>
      <c r="BMR510" s="124"/>
      <c r="BMS510" s="124"/>
      <c r="BMT510" s="124"/>
      <c r="BMU510" s="124"/>
      <c r="BMV510" s="124"/>
      <c r="BMW510" s="124"/>
      <c r="BMX510" s="124"/>
      <c r="BMY510" s="124"/>
      <c r="BMZ510" s="124"/>
      <c r="BNA510" s="124"/>
      <c r="BNB510" s="124"/>
      <c r="BNC510" s="124"/>
      <c r="BND510" s="124"/>
      <c r="BNE510" s="124"/>
      <c r="BNF510" s="124"/>
      <c r="BNG510" s="124"/>
      <c r="BNH510" s="124"/>
      <c r="BNI510" s="124"/>
      <c r="BNJ510" s="124"/>
      <c r="BNK510" s="124"/>
      <c r="BNL510" s="124"/>
      <c r="BNM510" s="124"/>
      <c r="BNN510" s="124"/>
      <c r="BNO510" s="124"/>
      <c r="BNP510" s="124"/>
      <c r="BNQ510" s="124"/>
      <c r="BNR510" s="124"/>
      <c r="BNS510" s="124"/>
      <c r="BNT510" s="124"/>
      <c r="BNU510" s="124"/>
      <c r="BNV510" s="124"/>
      <c r="BNW510" s="124"/>
      <c r="BNX510" s="124"/>
      <c r="BNY510" s="124"/>
      <c r="BNZ510" s="124"/>
      <c r="BOA510" s="124"/>
      <c r="BOB510" s="124"/>
      <c r="BOC510" s="124"/>
      <c r="BOD510" s="124"/>
      <c r="BOE510" s="124"/>
      <c r="BOF510" s="124"/>
      <c r="BOG510" s="124"/>
      <c r="BOH510" s="124"/>
      <c r="BOI510" s="124"/>
      <c r="BOJ510" s="124"/>
      <c r="BOK510" s="124"/>
      <c r="BOL510" s="124"/>
      <c r="BOM510" s="124"/>
      <c r="BON510" s="124"/>
      <c r="BOO510" s="124"/>
      <c r="BOP510" s="124"/>
      <c r="BOQ510" s="124"/>
      <c r="BOR510" s="124"/>
      <c r="BOS510" s="124"/>
      <c r="BOT510" s="124"/>
      <c r="BOU510" s="124"/>
      <c r="BOV510" s="124"/>
      <c r="BOW510" s="124"/>
      <c r="BOX510" s="124"/>
      <c r="BOY510" s="124"/>
      <c r="BOZ510" s="124"/>
      <c r="BPA510" s="124"/>
      <c r="BPB510" s="124"/>
      <c r="BPC510" s="124"/>
      <c r="BPD510" s="124"/>
      <c r="BPE510" s="124"/>
      <c r="BPF510" s="124"/>
      <c r="BPG510" s="124"/>
      <c r="BPH510" s="124"/>
      <c r="BPI510" s="124"/>
      <c r="BPJ510" s="124"/>
      <c r="BPK510" s="124"/>
      <c r="BPL510" s="124"/>
      <c r="BPM510" s="124"/>
      <c r="BPN510" s="124"/>
      <c r="BPO510" s="124"/>
      <c r="BPP510" s="124"/>
      <c r="BPQ510" s="124"/>
      <c r="BPR510" s="124"/>
      <c r="BPS510" s="124"/>
      <c r="BPT510" s="124"/>
      <c r="BPU510" s="124"/>
      <c r="BPV510" s="124"/>
      <c r="BPW510" s="124"/>
      <c r="BPX510" s="124"/>
      <c r="BPY510" s="124"/>
      <c r="BPZ510" s="124"/>
      <c r="BQA510" s="124"/>
      <c r="BQB510" s="124"/>
      <c r="BQC510" s="124"/>
      <c r="BQD510" s="124"/>
      <c r="BQE510" s="124"/>
      <c r="BQF510" s="124"/>
      <c r="BQG510" s="124"/>
      <c r="BQH510" s="124"/>
      <c r="BQI510" s="124"/>
      <c r="BQJ510" s="124"/>
      <c r="BQK510" s="124"/>
      <c r="BQL510" s="124"/>
      <c r="BQM510" s="124"/>
      <c r="BQN510" s="124"/>
      <c r="BQO510" s="124"/>
      <c r="BQP510" s="124"/>
      <c r="BQQ510" s="124"/>
      <c r="BQR510" s="124"/>
      <c r="BQS510" s="124"/>
      <c r="BQT510" s="124"/>
      <c r="BQU510" s="124"/>
      <c r="BQV510" s="124"/>
      <c r="BQW510" s="124"/>
      <c r="BQX510" s="124"/>
      <c r="BQY510" s="124"/>
      <c r="BQZ510" s="124"/>
      <c r="BRA510" s="124"/>
      <c r="BRB510" s="124"/>
      <c r="BRC510" s="124"/>
      <c r="BRD510" s="124"/>
      <c r="BRE510" s="124"/>
      <c r="BRF510" s="124"/>
      <c r="BRG510" s="124"/>
      <c r="BRH510" s="124"/>
      <c r="BRI510" s="124"/>
      <c r="BRJ510" s="124"/>
      <c r="BRK510" s="124"/>
      <c r="BRL510" s="124"/>
      <c r="BRM510" s="124"/>
      <c r="BRN510" s="124"/>
      <c r="BRO510" s="124"/>
      <c r="BRP510" s="124"/>
      <c r="BRQ510" s="124"/>
      <c r="BRR510" s="124"/>
      <c r="BRS510" s="124"/>
      <c r="BRT510" s="124"/>
      <c r="BRU510" s="124"/>
      <c r="BRV510" s="124"/>
      <c r="BRW510" s="124"/>
      <c r="BRX510" s="124"/>
      <c r="BRY510" s="124"/>
      <c r="BRZ510" s="124"/>
    </row>
    <row r="511" spans="1:1846" s="125" customFormat="1" ht="19.2" customHeight="1" x14ac:dyDescent="0.3">
      <c r="A511" s="812"/>
      <c r="B511" s="812"/>
      <c r="C511" s="811"/>
      <c r="D511" s="328" t="s">
        <v>703</v>
      </c>
      <c r="E511" s="542"/>
      <c r="F511" s="328"/>
      <c r="G511" s="393" t="s">
        <v>704</v>
      </c>
      <c r="H511" s="7">
        <f>H512</f>
        <v>171813372.11000001</v>
      </c>
      <c r="I511" s="8">
        <f t="shared" ref="I511:K511" si="316">I512</f>
        <v>382210640.11000001</v>
      </c>
      <c r="J511" s="8">
        <f t="shared" si="316"/>
        <v>322952591</v>
      </c>
      <c r="K511" s="8">
        <f t="shared" si="316"/>
        <v>281452591</v>
      </c>
      <c r="L511" s="42"/>
      <c r="M511" s="352">
        <f>M512</f>
        <v>279611013</v>
      </c>
      <c r="N511" s="353">
        <f t="shared" si="314"/>
        <v>484492064.36000001</v>
      </c>
      <c r="O511" s="353">
        <f t="shared" si="314"/>
        <v>268476383</v>
      </c>
      <c r="P511" s="353">
        <f t="shared" si="314"/>
        <v>268476383</v>
      </c>
      <c r="Q511" s="42"/>
      <c r="R511" s="352"/>
      <c r="S511" s="486"/>
      <c r="T511" s="486"/>
      <c r="U511" s="486"/>
      <c r="V511" s="351"/>
      <c r="W511" s="497">
        <f t="shared" si="315"/>
        <v>451424385.11000001</v>
      </c>
      <c r="X511" s="19">
        <f t="shared" si="310"/>
        <v>866702704.47000003</v>
      </c>
      <c r="Y511" s="19">
        <f t="shared" si="310"/>
        <v>591428974</v>
      </c>
      <c r="Z511" s="155">
        <f t="shared" si="310"/>
        <v>549928974</v>
      </c>
      <c r="AA511" s="897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  <c r="EC511" s="124"/>
      <c r="ED511" s="124"/>
      <c r="EE511" s="124"/>
      <c r="EF511" s="124"/>
      <c r="EG511" s="124"/>
      <c r="EH511" s="124"/>
      <c r="EI511" s="124"/>
      <c r="EJ511" s="124"/>
      <c r="EK511" s="124"/>
      <c r="EL511" s="124"/>
      <c r="EM511" s="124"/>
      <c r="EN511" s="124"/>
      <c r="EO511" s="124"/>
      <c r="EP511" s="124"/>
      <c r="EQ511" s="124"/>
      <c r="ER511" s="124"/>
      <c r="ES511" s="124"/>
      <c r="ET511" s="124"/>
      <c r="EU511" s="124"/>
      <c r="EV511" s="124"/>
      <c r="EW511" s="124"/>
      <c r="EX511" s="124"/>
      <c r="EY511" s="124"/>
      <c r="EZ511" s="124"/>
      <c r="FA511" s="124"/>
      <c r="FB511" s="124"/>
      <c r="FC511" s="124"/>
      <c r="FD511" s="124"/>
      <c r="FE511" s="124"/>
      <c r="FF511" s="124"/>
      <c r="FG511" s="124"/>
      <c r="FH511" s="124"/>
      <c r="FI511" s="124"/>
      <c r="FJ511" s="124"/>
      <c r="FK511" s="124"/>
      <c r="FL511" s="124"/>
      <c r="FM511" s="124"/>
      <c r="FN511" s="124"/>
      <c r="FO511" s="124"/>
      <c r="FP511" s="124"/>
      <c r="FQ511" s="124"/>
      <c r="FR511" s="124"/>
      <c r="FS511" s="124"/>
      <c r="FT511" s="124"/>
      <c r="FU511" s="124"/>
      <c r="FV511" s="124"/>
      <c r="FW511" s="124"/>
      <c r="FX511" s="124"/>
      <c r="FY511" s="124"/>
      <c r="FZ511" s="124"/>
      <c r="GA511" s="124"/>
      <c r="GB511" s="124"/>
      <c r="GC511" s="124"/>
      <c r="GD511" s="124"/>
      <c r="GE511" s="124"/>
      <c r="GF511" s="124"/>
      <c r="GG511" s="124"/>
      <c r="GH511" s="124"/>
      <c r="GI511" s="124"/>
      <c r="GJ511" s="124"/>
      <c r="GK511" s="124"/>
      <c r="GL511" s="124"/>
      <c r="GM511" s="124"/>
      <c r="GN511" s="124"/>
      <c r="GO511" s="124"/>
      <c r="GP511" s="124"/>
      <c r="GQ511" s="124"/>
      <c r="GR511" s="124"/>
      <c r="GS511" s="124"/>
      <c r="GT511" s="124"/>
      <c r="GU511" s="124"/>
      <c r="GV511" s="124"/>
      <c r="GW511" s="124"/>
      <c r="GX511" s="124"/>
      <c r="GY511" s="124"/>
      <c r="GZ511" s="124"/>
      <c r="HA511" s="124"/>
      <c r="HB511" s="124"/>
      <c r="HC511" s="124"/>
      <c r="HD511" s="124"/>
      <c r="HE511" s="124"/>
      <c r="HF511" s="124"/>
      <c r="HG511" s="124"/>
      <c r="HH511" s="124"/>
      <c r="HI511" s="124"/>
      <c r="HJ511" s="124"/>
      <c r="HK511" s="124"/>
      <c r="HL511" s="124"/>
      <c r="HM511" s="124"/>
      <c r="HN511" s="124"/>
      <c r="HO511" s="124"/>
      <c r="HP511" s="124"/>
      <c r="HQ511" s="124"/>
      <c r="HR511" s="124"/>
      <c r="HS511" s="124"/>
      <c r="HT511" s="124"/>
      <c r="HU511" s="124"/>
      <c r="HV511" s="124"/>
      <c r="HW511" s="124"/>
      <c r="HX511" s="124"/>
      <c r="HY511" s="124"/>
      <c r="HZ511" s="124"/>
      <c r="IA511" s="124"/>
      <c r="IB511" s="124"/>
      <c r="IC511" s="124"/>
      <c r="ID511" s="124"/>
      <c r="IE511" s="124"/>
      <c r="IF511" s="124"/>
      <c r="IG511" s="124"/>
      <c r="IH511" s="124"/>
      <c r="II511" s="124"/>
      <c r="IJ511" s="124"/>
      <c r="IK511" s="124"/>
      <c r="IL511" s="124"/>
      <c r="IM511" s="124"/>
      <c r="IN511" s="124"/>
      <c r="IO511" s="124"/>
      <c r="IP511" s="124"/>
      <c r="IQ511" s="124"/>
      <c r="IR511" s="124"/>
      <c r="IS511" s="124"/>
      <c r="IT511" s="124"/>
      <c r="IU511" s="124"/>
      <c r="IV511" s="124"/>
      <c r="IW511" s="124"/>
      <c r="IX511" s="124"/>
      <c r="IY511" s="124"/>
      <c r="IZ511" s="124"/>
      <c r="JA511" s="124"/>
      <c r="JB511" s="124"/>
      <c r="JC511" s="124"/>
      <c r="JD511" s="124"/>
      <c r="JE511" s="124"/>
      <c r="JF511" s="124"/>
      <c r="JG511" s="124"/>
      <c r="JH511" s="124"/>
      <c r="JI511" s="124"/>
      <c r="JJ511" s="124"/>
      <c r="JK511" s="124"/>
      <c r="JL511" s="124"/>
      <c r="JM511" s="124"/>
      <c r="JN511" s="124"/>
      <c r="JO511" s="124"/>
      <c r="JP511" s="124"/>
      <c r="JQ511" s="124"/>
      <c r="JR511" s="124"/>
      <c r="JS511" s="124"/>
      <c r="JT511" s="124"/>
      <c r="JU511" s="124"/>
      <c r="JV511" s="124"/>
      <c r="JW511" s="124"/>
      <c r="JX511" s="124"/>
      <c r="JY511" s="124"/>
      <c r="JZ511" s="124"/>
      <c r="KA511" s="124"/>
      <c r="KB511" s="124"/>
      <c r="KC511" s="124"/>
      <c r="KD511" s="124"/>
      <c r="KE511" s="124"/>
      <c r="KF511" s="124"/>
      <c r="KG511" s="124"/>
      <c r="KH511" s="124"/>
      <c r="KI511" s="124"/>
      <c r="KJ511" s="124"/>
      <c r="KK511" s="124"/>
      <c r="KL511" s="124"/>
      <c r="KM511" s="124"/>
      <c r="KN511" s="124"/>
      <c r="KO511" s="124"/>
      <c r="KP511" s="124"/>
      <c r="KQ511" s="124"/>
      <c r="KR511" s="124"/>
      <c r="KS511" s="124"/>
      <c r="KT511" s="124"/>
      <c r="KU511" s="124"/>
      <c r="KV511" s="124"/>
      <c r="KW511" s="124"/>
      <c r="KX511" s="124"/>
      <c r="KY511" s="124"/>
      <c r="KZ511" s="124"/>
      <c r="LA511" s="124"/>
      <c r="LB511" s="124"/>
      <c r="LC511" s="124"/>
      <c r="LD511" s="124"/>
      <c r="LE511" s="124"/>
      <c r="LF511" s="124"/>
      <c r="LG511" s="124"/>
      <c r="LH511" s="124"/>
      <c r="LI511" s="124"/>
      <c r="LJ511" s="124"/>
      <c r="LK511" s="124"/>
      <c r="LL511" s="124"/>
      <c r="LM511" s="124"/>
      <c r="LN511" s="124"/>
      <c r="LO511" s="124"/>
      <c r="LP511" s="124"/>
      <c r="LQ511" s="124"/>
      <c r="LR511" s="124"/>
      <c r="LS511" s="124"/>
      <c r="LT511" s="124"/>
      <c r="LU511" s="124"/>
      <c r="LV511" s="124"/>
      <c r="LW511" s="124"/>
      <c r="LX511" s="124"/>
      <c r="LY511" s="124"/>
      <c r="LZ511" s="124"/>
      <c r="MA511" s="124"/>
      <c r="MB511" s="124"/>
      <c r="MC511" s="124"/>
      <c r="MD511" s="124"/>
      <c r="ME511" s="124"/>
      <c r="MF511" s="124"/>
      <c r="MG511" s="124"/>
      <c r="MH511" s="124"/>
      <c r="MI511" s="124"/>
      <c r="MJ511" s="124"/>
      <c r="MK511" s="124"/>
      <c r="ML511" s="124"/>
      <c r="MM511" s="124"/>
      <c r="MN511" s="124"/>
      <c r="MO511" s="124"/>
      <c r="MP511" s="124"/>
      <c r="MQ511" s="124"/>
      <c r="MR511" s="124"/>
      <c r="MS511" s="124"/>
      <c r="MT511" s="124"/>
      <c r="MU511" s="124"/>
      <c r="MV511" s="124"/>
      <c r="MW511" s="124"/>
      <c r="MX511" s="124"/>
      <c r="MY511" s="124"/>
      <c r="MZ511" s="124"/>
      <c r="NA511" s="124"/>
      <c r="NB511" s="124"/>
      <c r="NC511" s="124"/>
      <c r="ND511" s="124"/>
      <c r="NE511" s="124"/>
      <c r="NF511" s="124"/>
      <c r="NG511" s="124"/>
      <c r="NH511" s="124"/>
      <c r="NI511" s="124"/>
      <c r="NJ511" s="124"/>
      <c r="NK511" s="124"/>
      <c r="NL511" s="124"/>
      <c r="NM511" s="124"/>
      <c r="NN511" s="124"/>
      <c r="NO511" s="124"/>
      <c r="NP511" s="124"/>
      <c r="NQ511" s="124"/>
      <c r="NR511" s="124"/>
      <c r="NS511" s="124"/>
      <c r="NT511" s="124"/>
      <c r="NU511" s="124"/>
      <c r="NV511" s="124"/>
      <c r="NW511" s="124"/>
      <c r="NX511" s="124"/>
      <c r="NY511" s="124"/>
      <c r="NZ511" s="124"/>
      <c r="OA511" s="124"/>
      <c r="OB511" s="124"/>
      <c r="OC511" s="124"/>
      <c r="OD511" s="124"/>
      <c r="OE511" s="124"/>
      <c r="OF511" s="124"/>
      <c r="OG511" s="124"/>
      <c r="OH511" s="124"/>
      <c r="OI511" s="124"/>
      <c r="OJ511" s="124"/>
      <c r="OK511" s="124"/>
      <c r="OL511" s="124"/>
      <c r="OM511" s="124"/>
      <c r="ON511" s="124"/>
      <c r="OO511" s="124"/>
      <c r="OP511" s="124"/>
      <c r="OQ511" s="124"/>
      <c r="OR511" s="124"/>
      <c r="OS511" s="124"/>
      <c r="OT511" s="124"/>
      <c r="OU511" s="124"/>
      <c r="OV511" s="124"/>
      <c r="OW511" s="124"/>
      <c r="OX511" s="124"/>
      <c r="OY511" s="124"/>
      <c r="OZ511" s="124"/>
      <c r="PA511" s="124"/>
      <c r="PB511" s="124"/>
      <c r="PC511" s="124"/>
      <c r="PD511" s="124"/>
      <c r="PE511" s="124"/>
      <c r="PF511" s="124"/>
      <c r="PG511" s="124"/>
      <c r="PH511" s="124"/>
      <c r="PI511" s="124"/>
      <c r="PJ511" s="124"/>
      <c r="PK511" s="124"/>
      <c r="PL511" s="124"/>
      <c r="PM511" s="124"/>
      <c r="PN511" s="124"/>
      <c r="PO511" s="124"/>
      <c r="PP511" s="124"/>
      <c r="PQ511" s="124"/>
      <c r="PR511" s="124"/>
      <c r="PS511" s="124"/>
      <c r="PT511" s="124"/>
      <c r="PU511" s="124"/>
      <c r="PV511" s="124"/>
      <c r="PW511" s="124"/>
      <c r="PX511" s="124"/>
      <c r="PY511" s="124"/>
      <c r="PZ511" s="124"/>
      <c r="QA511" s="124"/>
      <c r="QB511" s="124"/>
      <c r="QC511" s="124"/>
      <c r="QD511" s="124"/>
      <c r="QE511" s="124"/>
      <c r="QF511" s="124"/>
      <c r="QG511" s="124"/>
      <c r="QH511" s="124"/>
      <c r="QI511" s="124"/>
      <c r="QJ511" s="124"/>
      <c r="QK511" s="124"/>
      <c r="QL511" s="124"/>
      <c r="QM511" s="124"/>
      <c r="QN511" s="124"/>
      <c r="QO511" s="124"/>
      <c r="QP511" s="124"/>
      <c r="QQ511" s="124"/>
      <c r="QR511" s="124"/>
      <c r="QS511" s="124"/>
      <c r="QT511" s="124"/>
      <c r="QU511" s="124"/>
      <c r="QV511" s="124"/>
      <c r="QW511" s="124"/>
      <c r="QX511" s="124"/>
      <c r="QY511" s="124"/>
      <c r="QZ511" s="124"/>
      <c r="RA511" s="124"/>
      <c r="RB511" s="124"/>
      <c r="RC511" s="124"/>
      <c r="RD511" s="124"/>
      <c r="RE511" s="124"/>
      <c r="RF511" s="124"/>
      <c r="RG511" s="124"/>
      <c r="RH511" s="124"/>
      <c r="RI511" s="124"/>
      <c r="RJ511" s="124"/>
      <c r="RK511" s="124"/>
      <c r="RL511" s="124"/>
      <c r="RM511" s="124"/>
      <c r="RN511" s="124"/>
      <c r="RO511" s="124"/>
      <c r="RP511" s="124"/>
      <c r="RQ511" s="124"/>
      <c r="RR511" s="124"/>
      <c r="RS511" s="124"/>
      <c r="RT511" s="124"/>
      <c r="RU511" s="124"/>
      <c r="RV511" s="124"/>
      <c r="RW511" s="124"/>
      <c r="RX511" s="124"/>
      <c r="RY511" s="124"/>
      <c r="RZ511" s="124"/>
      <c r="SA511" s="124"/>
      <c r="SB511" s="124"/>
      <c r="SC511" s="124"/>
      <c r="SD511" s="124"/>
      <c r="SE511" s="124"/>
      <c r="SF511" s="124"/>
      <c r="SG511" s="124"/>
      <c r="SH511" s="124"/>
      <c r="SI511" s="124"/>
      <c r="SJ511" s="124"/>
      <c r="SK511" s="124"/>
      <c r="SL511" s="124"/>
      <c r="SM511" s="124"/>
      <c r="SN511" s="124"/>
      <c r="SO511" s="124"/>
      <c r="SP511" s="124"/>
      <c r="SQ511" s="124"/>
      <c r="SR511" s="124"/>
      <c r="SS511" s="124"/>
      <c r="ST511" s="124"/>
      <c r="SU511" s="124"/>
      <c r="SV511" s="124"/>
      <c r="SW511" s="124"/>
      <c r="SX511" s="124"/>
      <c r="SY511" s="124"/>
      <c r="SZ511" s="124"/>
      <c r="TA511" s="124"/>
      <c r="TB511" s="124"/>
      <c r="TC511" s="124"/>
      <c r="TD511" s="124"/>
      <c r="TE511" s="124"/>
      <c r="TF511" s="124"/>
      <c r="TG511" s="124"/>
      <c r="TH511" s="124"/>
      <c r="TI511" s="124"/>
      <c r="TJ511" s="124"/>
      <c r="TK511" s="124"/>
      <c r="TL511" s="124"/>
      <c r="TM511" s="124"/>
      <c r="TN511" s="124"/>
      <c r="TO511" s="124"/>
      <c r="TP511" s="124"/>
      <c r="TQ511" s="124"/>
      <c r="TR511" s="124"/>
      <c r="TS511" s="124"/>
      <c r="TT511" s="124"/>
      <c r="TU511" s="124"/>
      <c r="TV511" s="124"/>
      <c r="TW511" s="124"/>
      <c r="TX511" s="124"/>
      <c r="TY511" s="124"/>
      <c r="TZ511" s="124"/>
      <c r="UA511" s="124"/>
      <c r="UB511" s="124"/>
      <c r="UC511" s="124"/>
      <c r="UD511" s="124"/>
      <c r="UE511" s="124"/>
      <c r="UF511" s="124"/>
      <c r="UG511" s="124"/>
      <c r="UH511" s="124"/>
      <c r="UI511" s="124"/>
      <c r="UJ511" s="124"/>
      <c r="UK511" s="124"/>
      <c r="UL511" s="124"/>
      <c r="UM511" s="124"/>
      <c r="UN511" s="124"/>
      <c r="UO511" s="124"/>
      <c r="UP511" s="124"/>
      <c r="UQ511" s="124"/>
      <c r="UR511" s="124"/>
      <c r="US511" s="124"/>
      <c r="UT511" s="124"/>
      <c r="UU511" s="124"/>
      <c r="UV511" s="124"/>
      <c r="UW511" s="124"/>
      <c r="UX511" s="124"/>
      <c r="UY511" s="124"/>
      <c r="UZ511" s="124"/>
      <c r="VA511" s="124"/>
      <c r="VB511" s="124"/>
      <c r="VC511" s="124"/>
      <c r="VD511" s="124"/>
      <c r="VE511" s="124"/>
      <c r="VF511" s="124"/>
      <c r="VG511" s="124"/>
      <c r="VH511" s="124"/>
      <c r="VI511" s="124"/>
      <c r="VJ511" s="124"/>
      <c r="VK511" s="124"/>
      <c r="VL511" s="124"/>
      <c r="VM511" s="124"/>
      <c r="VN511" s="124"/>
      <c r="VO511" s="124"/>
      <c r="VP511" s="124"/>
      <c r="VQ511" s="124"/>
      <c r="VR511" s="124"/>
      <c r="VS511" s="124"/>
      <c r="VT511" s="124"/>
      <c r="VU511" s="124"/>
      <c r="VV511" s="124"/>
      <c r="VW511" s="124"/>
      <c r="VX511" s="124"/>
      <c r="VY511" s="124"/>
      <c r="VZ511" s="124"/>
      <c r="WA511" s="124"/>
      <c r="WB511" s="124"/>
      <c r="WC511" s="124"/>
      <c r="WD511" s="124"/>
      <c r="WE511" s="124"/>
      <c r="WF511" s="124"/>
      <c r="WG511" s="124"/>
      <c r="WH511" s="124"/>
      <c r="WI511" s="124"/>
      <c r="WJ511" s="124"/>
      <c r="WK511" s="124"/>
      <c r="WL511" s="124"/>
      <c r="WM511" s="124"/>
      <c r="WN511" s="124"/>
      <c r="WO511" s="124"/>
      <c r="WP511" s="124"/>
      <c r="WQ511" s="124"/>
      <c r="WR511" s="124"/>
      <c r="WS511" s="124"/>
      <c r="WT511" s="124"/>
      <c r="WU511" s="124"/>
      <c r="WV511" s="124"/>
      <c r="WW511" s="124"/>
      <c r="WX511" s="124"/>
      <c r="WY511" s="124"/>
      <c r="WZ511" s="124"/>
      <c r="XA511" s="124"/>
      <c r="XB511" s="124"/>
      <c r="XC511" s="124"/>
      <c r="XD511" s="124"/>
      <c r="XE511" s="124"/>
      <c r="XF511" s="124"/>
      <c r="XG511" s="124"/>
      <c r="XH511" s="124"/>
      <c r="XI511" s="124"/>
      <c r="XJ511" s="124"/>
      <c r="XK511" s="124"/>
      <c r="XL511" s="124"/>
      <c r="XM511" s="124"/>
      <c r="XN511" s="124"/>
      <c r="XO511" s="124"/>
      <c r="XP511" s="124"/>
      <c r="XQ511" s="124"/>
      <c r="XR511" s="124"/>
      <c r="XS511" s="124"/>
      <c r="XT511" s="124"/>
      <c r="XU511" s="124"/>
      <c r="XV511" s="124"/>
      <c r="XW511" s="124"/>
      <c r="XX511" s="124"/>
      <c r="XY511" s="124"/>
      <c r="XZ511" s="124"/>
      <c r="YA511" s="124"/>
      <c r="YB511" s="124"/>
      <c r="YC511" s="124"/>
      <c r="YD511" s="124"/>
      <c r="YE511" s="124"/>
      <c r="YF511" s="124"/>
      <c r="YG511" s="124"/>
      <c r="YH511" s="124"/>
      <c r="YI511" s="124"/>
      <c r="YJ511" s="124"/>
      <c r="YK511" s="124"/>
      <c r="YL511" s="124"/>
      <c r="YM511" s="124"/>
      <c r="YN511" s="124"/>
      <c r="YO511" s="124"/>
      <c r="YP511" s="124"/>
      <c r="YQ511" s="124"/>
      <c r="YR511" s="124"/>
      <c r="YS511" s="124"/>
      <c r="YT511" s="124"/>
      <c r="YU511" s="124"/>
      <c r="YV511" s="124"/>
      <c r="YW511" s="124"/>
      <c r="YX511" s="124"/>
      <c r="YY511" s="124"/>
      <c r="YZ511" s="124"/>
      <c r="ZA511" s="124"/>
      <c r="ZB511" s="124"/>
      <c r="ZC511" s="124"/>
      <c r="ZD511" s="124"/>
      <c r="ZE511" s="124"/>
      <c r="ZF511" s="124"/>
      <c r="ZG511" s="124"/>
      <c r="ZH511" s="124"/>
      <c r="ZI511" s="124"/>
      <c r="ZJ511" s="124"/>
      <c r="ZK511" s="124"/>
      <c r="ZL511" s="124"/>
      <c r="ZM511" s="124"/>
      <c r="ZN511" s="124"/>
      <c r="ZO511" s="124"/>
      <c r="ZP511" s="124"/>
      <c r="ZQ511" s="124"/>
      <c r="ZR511" s="124"/>
      <c r="ZS511" s="124"/>
      <c r="ZT511" s="124"/>
      <c r="ZU511" s="124"/>
      <c r="ZV511" s="124"/>
      <c r="ZW511" s="124"/>
      <c r="ZX511" s="124"/>
      <c r="ZY511" s="124"/>
      <c r="ZZ511" s="124"/>
      <c r="AAA511" s="124"/>
      <c r="AAB511" s="124"/>
      <c r="AAC511" s="124"/>
      <c r="AAD511" s="124"/>
      <c r="AAE511" s="124"/>
      <c r="AAF511" s="124"/>
      <c r="AAG511" s="124"/>
      <c r="AAH511" s="124"/>
      <c r="AAI511" s="124"/>
      <c r="AAJ511" s="124"/>
      <c r="AAK511" s="124"/>
      <c r="AAL511" s="124"/>
      <c r="AAM511" s="124"/>
      <c r="AAN511" s="124"/>
      <c r="AAO511" s="124"/>
      <c r="AAP511" s="124"/>
      <c r="AAQ511" s="124"/>
      <c r="AAR511" s="124"/>
      <c r="AAS511" s="124"/>
      <c r="AAT511" s="124"/>
      <c r="AAU511" s="124"/>
      <c r="AAV511" s="124"/>
      <c r="AAW511" s="124"/>
      <c r="AAX511" s="124"/>
      <c r="AAY511" s="124"/>
      <c r="AAZ511" s="124"/>
      <c r="ABA511" s="124"/>
      <c r="ABB511" s="124"/>
      <c r="ABC511" s="124"/>
      <c r="ABD511" s="124"/>
      <c r="ABE511" s="124"/>
      <c r="ABF511" s="124"/>
      <c r="ABG511" s="124"/>
      <c r="ABH511" s="124"/>
      <c r="ABI511" s="124"/>
      <c r="ABJ511" s="124"/>
      <c r="ABK511" s="124"/>
      <c r="ABL511" s="124"/>
      <c r="ABM511" s="124"/>
      <c r="ABN511" s="124"/>
      <c r="ABO511" s="124"/>
      <c r="ABP511" s="124"/>
      <c r="ABQ511" s="124"/>
      <c r="ABR511" s="124"/>
      <c r="ABS511" s="124"/>
      <c r="ABT511" s="124"/>
      <c r="ABU511" s="124"/>
      <c r="ABV511" s="124"/>
      <c r="ABW511" s="124"/>
      <c r="ABX511" s="124"/>
      <c r="ABY511" s="124"/>
      <c r="ABZ511" s="124"/>
      <c r="ACA511" s="124"/>
      <c r="ACB511" s="124"/>
      <c r="ACC511" s="124"/>
      <c r="ACD511" s="124"/>
      <c r="ACE511" s="124"/>
      <c r="ACF511" s="124"/>
      <c r="ACG511" s="124"/>
      <c r="ACH511" s="124"/>
      <c r="ACI511" s="124"/>
      <c r="ACJ511" s="124"/>
      <c r="ACK511" s="124"/>
      <c r="ACL511" s="124"/>
      <c r="ACM511" s="124"/>
      <c r="ACN511" s="124"/>
      <c r="ACO511" s="124"/>
      <c r="ACP511" s="124"/>
      <c r="ACQ511" s="124"/>
      <c r="ACR511" s="124"/>
      <c r="ACS511" s="124"/>
      <c r="ACT511" s="124"/>
      <c r="ACU511" s="124"/>
      <c r="ACV511" s="124"/>
      <c r="ACW511" s="124"/>
      <c r="ACX511" s="124"/>
      <c r="ACY511" s="124"/>
      <c r="ACZ511" s="124"/>
      <c r="ADA511" s="124"/>
      <c r="ADB511" s="124"/>
      <c r="ADC511" s="124"/>
      <c r="ADD511" s="124"/>
      <c r="ADE511" s="124"/>
      <c r="ADF511" s="124"/>
      <c r="ADG511" s="124"/>
      <c r="ADH511" s="124"/>
      <c r="ADI511" s="124"/>
      <c r="ADJ511" s="124"/>
      <c r="ADK511" s="124"/>
      <c r="ADL511" s="124"/>
      <c r="ADM511" s="124"/>
      <c r="ADN511" s="124"/>
      <c r="ADO511" s="124"/>
      <c r="ADP511" s="124"/>
      <c r="ADQ511" s="124"/>
      <c r="ADR511" s="124"/>
      <c r="ADS511" s="124"/>
      <c r="ADT511" s="124"/>
      <c r="ADU511" s="124"/>
      <c r="ADV511" s="124"/>
      <c r="ADW511" s="124"/>
      <c r="ADX511" s="124"/>
      <c r="ADY511" s="124"/>
      <c r="ADZ511" s="124"/>
      <c r="AEA511" s="124"/>
      <c r="AEB511" s="124"/>
      <c r="AEC511" s="124"/>
      <c r="AED511" s="124"/>
      <c r="AEE511" s="124"/>
      <c r="AEF511" s="124"/>
      <c r="AEG511" s="124"/>
      <c r="AEH511" s="124"/>
      <c r="AEI511" s="124"/>
      <c r="AEJ511" s="124"/>
      <c r="AEK511" s="124"/>
      <c r="AEL511" s="124"/>
      <c r="AEM511" s="124"/>
      <c r="AEN511" s="124"/>
      <c r="AEO511" s="124"/>
      <c r="AEP511" s="124"/>
      <c r="AEQ511" s="124"/>
      <c r="AER511" s="124"/>
      <c r="AES511" s="124"/>
      <c r="AET511" s="124"/>
      <c r="AEU511" s="124"/>
      <c r="AEV511" s="124"/>
      <c r="AEW511" s="124"/>
      <c r="AEX511" s="124"/>
      <c r="AEY511" s="124"/>
      <c r="AEZ511" s="124"/>
      <c r="AFA511" s="124"/>
      <c r="AFB511" s="124"/>
      <c r="AFC511" s="124"/>
      <c r="AFD511" s="124"/>
      <c r="AFE511" s="124"/>
      <c r="AFF511" s="124"/>
      <c r="AFG511" s="124"/>
      <c r="AFH511" s="124"/>
      <c r="AFI511" s="124"/>
      <c r="AFJ511" s="124"/>
      <c r="AFK511" s="124"/>
      <c r="AFL511" s="124"/>
      <c r="AFM511" s="124"/>
      <c r="AFN511" s="124"/>
      <c r="AFO511" s="124"/>
      <c r="AFP511" s="124"/>
      <c r="AFQ511" s="124"/>
      <c r="AFR511" s="124"/>
      <c r="AFS511" s="124"/>
      <c r="AFT511" s="124"/>
      <c r="AFU511" s="124"/>
      <c r="AFV511" s="124"/>
      <c r="AFW511" s="124"/>
      <c r="AFX511" s="124"/>
      <c r="AFY511" s="124"/>
      <c r="AFZ511" s="124"/>
      <c r="AGA511" s="124"/>
      <c r="AGB511" s="124"/>
      <c r="AGC511" s="124"/>
      <c r="AGD511" s="124"/>
      <c r="AGE511" s="124"/>
      <c r="AGF511" s="124"/>
      <c r="AGG511" s="124"/>
      <c r="AGH511" s="124"/>
      <c r="AGI511" s="124"/>
      <c r="AGJ511" s="124"/>
      <c r="AGK511" s="124"/>
      <c r="AGL511" s="124"/>
      <c r="AGM511" s="124"/>
      <c r="AGN511" s="124"/>
      <c r="AGO511" s="124"/>
      <c r="AGP511" s="124"/>
      <c r="AGQ511" s="124"/>
      <c r="AGR511" s="124"/>
      <c r="AGS511" s="124"/>
      <c r="AGT511" s="124"/>
      <c r="AGU511" s="124"/>
      <c r="AGV511" s="124"/>
      <c r="AGW511" s="124"/>
      <c r="AGX511" s="124"/>
      <c r="AGY511" s="124"/>
      <c r="AGZ511" s="124"/>
      <c r="AHA511" s="124"/>
      <c r="AHB511" s="124"/>
      <c r="AHC511" s="124"/>
      <c r="AHD511" s="124"/>
      <c r="AHE511" s="124"/>
      <c r="AHF511" s="124"/>
      <c r="AHG511" s="124"/>
      <c r="AHH511" s="124"/>
      <c r="AHI511" s="124"/>
      <c r="AHJ511" s="124"/>
      <c r="AHK511" s="124"/>
      <c r="AHL511" s="124"/>
      <c r="AHM511" s="124"/>
      <c r="AHN511" s="124"/>
      <c r="AHO511" s="124"/>
      <c r="AHP511" s="124"/>
      <c r="AHQ511" s="124"/>
      <c r="AHR511" s="124"/>
      <c r="AHS511" s="124"/>
      <c r="AHT511" s="124"/>
      <c r="AHU511" s="124"/>
      <c r="AHV511" s="124"/>
      <c r="AHW511" s="124"/>
      <c r="AHX511" s="124"/>
      <c r="AHY511" s="124"/>
      <c r="AHZ511" s="124"/>
      <c r="AIA511" s="124"/>
      <c r="AIB511" s="124"/>
      <c r="AIC511" s="124"/>
      <c r="AID511" s="124"/>
      <c r="AIE511" s="124"/>
      <c r="AIF511" s="124"/>
      <c r="AIG511" s="124"/>
      <c r="AIH511" s="124"/>
      <c r="AII511" s="124"/>
      <c r="AIJ511" s="124"/>
      <c r="AIK511" s="124"/>
      <c r="AIL511" s="124"/>
      <c r="AIM511" s="124"/>
      <c r="AIN511" s="124"/>
      <c r="AIO511" s="124"/>
      <c r="AIP511" s="124"/>
      <c r="AIQ511" s="124"/>
      <c r="AIR511" s="124"/>
      <c r="AIS511" s="124"/>
      <c r="AIT511" s="124"/>
      <c r="AIU511" s="124"/>
      <c r="AIV511" s="124"/>
      <c r="AIW511" s="124"/>
      <c r="AIX511" s="124"/>
      <c r="AIY511" s="124"/>
      <c r="AIZ511" s="124"/>
      <c r="AJA511" s="124"/>
      <c r="AJB511" s="124"/>
      <c r="AJC511" s="124"/>
      <c r="AJD511" s="124"/>
      <c r="AJE511" s="124"/>
      <c r="AJF511" s="124"/>
      <c r="AJG511" s="124"/>
      <c r="AJH511" s="124"/>
      <c r="AJI511" s="124"/>
      <c r="AJJ511" s="124"/>
      <c r="AJK511" s="124"/>
      <c r="AJL511" s="124"/>
      <c r="AJM511" s="124"/>
      <c r="AJN511" s="124"/>
      <c r="AJO511" s="124"/>
      <c r="AJP511" s="124"/>
      <c r="AJQ511" s="124"/>
      <c r="AJR511" s="124"/>
      <c r="AJS511" s="124"/>
      <c r="AJT511" s="124"/>
      <c r="AJU511" s="124"/>
      <c r="AJV511" s="124"/>
      <c r="AJW511" s="124"/>
      <c r="AJX511" s="124"/>
      <c r="AJY511" s="124"/>
      <c r="AJZ511" s="124"/>
      <c r="AKA511" s="124"/>
      <c r="AKB511" s="124"/>
      <c r="AKC511" s="124"/>
      <c r="AKD511" s="124"/>
      <c r="AKE511" s="124"/>
      <c r="AKF511" s="124"/>
      <c r="AKG511" s="124"/>
      <c r="AKH511" s="124"/>
      <c r="AKI511" s="124"/>
      <c r="AKJ511" s="124"/>
      <c r="AKK511" s="124"/>
      <c r="AKL511" s="124"/>
      <c r="AKM511" s="124"/>
      <c r="AKN511" s="124"/>
      <c r="AKO511" s="124"/>
      <c r="AKP511" s="124"/>
      <c r="AKQ511" s="124"/>
      <c r="AKR511" s="124"/>
      <c r="AKS511" s="124"/>
      <c r="AKT511" s="124"/>
      <c r="AKU511" s="124"/>
      <c r="AKV511" s="124"/>
      <c r="AKW511" s="124"/>
      <c r="AKX511" s="124"/>
      <c r="AKY511" s="124"/>
      <c r="AKZ511" s="124"/>
      <c r="ALA511" s="124"/>
      <c r="ALB511" s="124"/>
      <c r="ALC511" s="124"/>
      <c r="ALD511" s="124"/>
      <c r="ALE511" s="124"/>
      <c r="ALF511" s="124"/>
      <c r="ALG511" s="124"/>
      <c r="ALH511" s="124"/>
      <c r="ALI511" s="124"/>
      <c r="ALJ511" s="124"/>
      <c r="ALK511" s="124"/>
      <c r="ALL511" s="124"/>
      <c r="ALM511" s="124"/>
      <c r="ALN511" s="124"/>
      <c r="ALO511" s="124"/>
      <c r="ALP511" s="124"/>
      <c r="ALQ511" s="124"/>
      <c r="ALR511" s="124"/>
      <c r="ALS511" s="124"/>
      <c r="ALT511" s="124"/>
      <c r="ALU511" s="124"/>
      <c r="ALV511" s="124"/>
      <c r="ALW511" s="124"/>
      <c r="ALX511" s="124"/>
      <c r="ALY511" s="124"/>
      <c r="ALZ511" s="124"/>
      <c r="AMA511" s="124"/>
      <c r="AMB511" s="124"/>
      <c r="AMC511" s="124"/>
      <c r="AMD511" s="124"/>
      <c r="AME511" s="124"/>
      <c r="AMF511" s="124"/>
      <c r="AMG511" s="124"/>
      <c r="AMH511" s="124"/>
      <c r="AMI511" s="124"/>
      <c r="AMJ511" s="124"/>
      <c r="AMK511" s="124"/>
      <c r="AML511" s="124"/>
      <c r="AMM511" s="124"/>
      <c r="AMN511" s="124"/>
      <c r="AMO511" s="124"/>
      <c r="AMP511" s="124"/>
      <c r="AMQ511" s="124"/>
      <c r="AMR511" s="124"/>
      <c r="AMS511" s="124"/>
      <c r="AMT511" s="124"/>
      <c r="AMU511" s="124"/>
      <c r="AMV511" s="124"/>
      <c r="AMW511" s="124"/>
      <c r="AMX511" s="124"/>
      <c r="AMY511" s="124"/>
      <c r="AMZ511" s="124"/>
      <c r="ANA511" s="124"/>
      <c r="ANB511" s="124"/>
      <c r="ANC511" s="124"/>
      <c r="AND511" s="124"/>
      <c r="ANE511" s="124"/>
      <c r="ANF511" s="124"/>
      <c r="ANG511" s="124"/>
      <c r="ANH511" s="124"/>
      <c r="ANI511" s="124"/>
      <c r="ANJ511" s="124"/>
      <c r="ANK511" s="124"/>
      <c r="ANL511" s="124"/>
      <c r="ANM511" s="124"/>
      <c r="ANN511" s="124"/>
      <c r="ANO511" s="124"/>
      <c r="ANP511" s="124"/>
      <c r="ANQ511" s="124"/>
      <c r="ANR511" s="124"/>
      <c r="ANS511" s="124"/>
      <c r="ANT511" s="124"/>
      <c r="ANU511" s="124"/>
      <c r="ANV511" s="124"/>
      <c r="ANW511" s="124"/>
      <c r="ANX511" s="124"/>
      <c r="ANY511" s="124"/>
      <c r="ANZ511" s="124"/>
      <c r="AOA511" s="124"/>
      <c r="AOB511" s="124"/>
      <c r="AOC511" s="124"/>
      <c r="AOD511" s="124"/>
      <c r="AOE511" s="124"/>
      <c r="AOF511" s="124"/>
      <c r="AOG511" s="124"/>
      <c r="AOH511" s="124"/>
      <c r="AOI511" s="124"/>
      <c r="AOJ511" s="124"/>
      <c r="AOK511" s="124"/>
      <c r="AOL511" s="124"/>
      <c r="AOM511" s="124"/>
      <c r="AON511" s="124"/>
      <c r="AOO511" s="124"/>
      <c r="AOP511" s="124"/>
      <c r="AOQ511" s="124"/>
      <c r="AOR511" s="124"/>
      <c r="AOS511" s="124"/>
      <c r="AOT511" s="124"/>
      <c r="AOU511" s="124"/>
      <c r="AOV511" s="124"/>
      <c r="AOW511" s="124"/>
      <c r="AOX511" s="124"/>
      <c r="AOY511" s="124"/>
      <c r="AOZ511" s="124"/>
      <c r="APA511" s="124"/>
      <c r="APB511" s="124"/>
      <c r="APC511" s="124"/>
      <c r="APD511" s="124"/>
      <c r="APE511" s="124"/>
      <c r="APF511" s="124"/>
      <c r="APG511" s="124"/>
      <c r="APH511" s="124"/>
      <c r="API511" s="124"/>
      <c r="APJ511" s="124"/>
      <c r="APK511" s="124"/>
      <c r="APL511" s="124"/>
      <c r="APM511" s="124"/>
      <c r="APN511" s="124"/>
      <c r="APO511" s="124"/>
      <c r="APP511" s="124"/>
      <c r="APQ511" s="124"/>
      <c r="APR511" s="124"/>
      <c r="APS511" s="124"/>
      <c r="APT511" s="124"/>
      <c r="APU511" s="124"/>
      <c r="APV511" s="124"/>
      <c r="APW511" s="124"/>
      <c r="APX511" s="124"/>
      <c r="APY511" s="124"/>
      <c r="APZ511" s="124"/>
      <c r="AQA511" s="124"/>
      <c r="AQB511" s="124"/>
      <c r="AQC511" s="124"/>
      <c r="AQD511" s="124"/>
      <c r="AQE511" s="124"/>
      <c r="AQF511" s="124"/>
      <c r="AQG511" s="124"/>
      <c r="AQH511" s="124"/>
      <c r="AQI511" s="124"/>
      <c r="AQJ511" s="124"/>
      <c r="AQK511" s="124"/>
      <c r="AQL511" s="124"/>
      <c r="AQM511" s="124"/>
      <c r="AQN511" s="124"/>
      <c r="AQO511" s="124"/>
      <c r="AQP511" s="124"/>
      <c r="AQQ511" s="124"/>
      <c r="AQR511" s="124"/>
      <c r="AQS511" s="124"/>
      <c r="AQT511" s="124"/>
      <c r="AQU511" s="124"/>
      <c r="AQV511" s="124"/>
      <c r="AQW511" s="124"/>
      <c r="AQX511" s="124"/>
      <c r="AQY511" s="124"/>
      <c r="AQZ511" s="124"/>
      <c r="ARA511" s="124"/>
      <c r="ARB511" s="124"/>
      <c r="ARC511" s="124"/>
      <c r="ARD511" s="124"/>
      <c r="ARE511" s="124"/>
      <c r="ARF511" s="124"/>
      <c r="ARG511" s="124"/>
      <c r="ARH511" s="124"/>
      <c r="ARI511" s="124"/>
      <c r="ARJ511" s="124"/>
      <c r="ARK511" s="124"/>
      <c r="ARL511" s="124"/>
      <c r="ARM511" s="124"/>
      <c r="ARN511" s="124"/>
      <c r="ARO511" s="124"/>
      <c r="ARP511" s="124"/>
      <c r="ARQ511" s="124"/>
      <c r="ARR511" s="124"/>
      <c r="ARS511" s="124"/>
      <c r="ART511" s="124"/>
      <c r="ARU511" s="124"/>
      <c r="ARV511" s="124"/>
      <c r="ARW511" s="124"/>
      <c r="ARX511" s="124"/>
      <c r="ARY511" s="124"/>
      <c r="ARZ511" s="124"/>
      <c r="ASA511" s="124"/>
      <c r="ASB511" s="124"/>
      <c r="ASC511" s="124"/>
      <c r="ASD511" s="124"/>
      <c r="ASE511" s="124"/>
      <c r="ASF511" s="124"/>
      <c r="ASG511" s="124"/>
      <c r="ASH511" s="124"/>
      <c r="ASI511" s="124"/>
      <c r="ASJ511" s="124"/>
      <c r="ASK511" s="124"/>
      <c r="ASL511" s="124"/>
      <c r="ASM511" s="124"/>
      <c r="ASN511" s="124"/>
      <c r="ASO511" s="124"/>
      <c r="ASP511" s="124"/>
      <c r="ASQ511" s="124"/>
      <c r="ASR511" s="124"/>
      <c r="ASS511" s="124"/>
      <c r="AST511" s="124"/>
      <c r="ASU511" s="124"/>
      <c r="ASV511" s="124"/>
      <c r="ASW511" s="124"/>
      <c r="ASX511" s="124"/>
      <c r="ASY511" s="124"/>
      <c r="ASZ511" s="124"/>
      <c r="ATA511" s="124"/>
      <c r="ATB511" s="124"/>
      <c r="ATC511" s="124"/>
      <c r="ATD511" s="124"/>
      <c r="ATE511" s="124"/>
      <c r="ATF511" s="124"/>
      <c r="ATG511" s="124"/>
      <c r="ATH511" s="124"/>
      <c r="ATI511" s="124"/>
      <c r="ATJ511" s="124"/>
      <c r="ATK511" s="124"/>
      <c r="ATL511" s="124"/>
      <c r="ATM511" s="124"/>
      <c r="ATN511" s="124"/>
      <c r="ATO511" s="124"/>
      <c r="ATP511" s="124"/>
      <c r="ATQ511" s="124"/>
      <c r="ATR511" s="124"/>
      <c r="ATS511" s="124"/>
      <c r="ATT511" s="124"/>
      <c r="ATU511" s="124"/>
      <c r="ATV511" s="124"/>
      <c r="ATW511" s="124"/>
      <c r="ATX511" s="124"/>
      <c r="ATY511" s="124"/>
      <c r="ATZ511" s="124"/>
      <c r="AUA511" s="124"/>
      <c r="AUB511" s="124"/>
      <c r="AUC511" s="124"/>
      <c r="AUD511" s="124"/>
      <c r="AUE511" s="124"/>
      <c r="AUF511" s="124"/>
      <c r="AUG511" s="124"/>
      <c r="AUH511" s="124"/>
      <c r="AUI511" s="124"/>
      <c r="AUJ511" s="124"/>
      <c r="AUK511" s="124"/>
      <c r="AUL511" s="124"/>
      <c r="AUM511" s="124"/>
      <c r="AUN511" s="124"/>
      <c r="AUO511" s="124"/>
      <c r="AUP511" s="124"/>
      <c r="AUQ511" s="124"/>
      <c r="AUR511" s="124"/>
      <c r="AUS511" s="124"/>
      <c r="AUT511" s="124"/>
      <c r="AUU511" s="124"/>
      <c r="AUV511" s="124"/>
      <c r="AUW511" s="124"/>
      <c r="AUX511" s="124"/>
      <c r="AUY511" s="124"/>
      <c r="AUZ511" s="124"/>
      <c r="AVA511" s="124"/>
      <c r="AVB511" s="124"/>
      <c r="AVC511" s="124"/>
      <c r="AVD511" s="124"/>
      <c r="AVE511" s="124"/>
      <c r="AVF511" s="124"/>
      <c r="AVG511" s="124"/>
      <c r="AVH511" s="124"/>
      <c r="AVI511" s="124"/>
      <c r="AVJ511" s="124"/>
      <c r="AVK511" s="124"/>
      <c r="AVL511" s="124"/>
      <c r="AVM511" s="124"/>
      <c r="AVN511" s="124"/>
      <c r="AVO511" s="124"/>
      <c r="AVP511" s="124"/>
      <c r="AVQ511" s="124"/>
      <c r="AVR511" s="124"/>
      <c r="AVS511" s="124"/>
      <c r="AVT511" s="124"/>
      <c r="AVU511" s="124"/>
      <c r="AVV511" s="124"/>
      <c r="AVW511" s="124"/>
      <c r="AVX511" s="124"/>
      <c r="AVY511" s="124"/>
      <c r="AVZ511" s="124"/>
      <c r="AWA511" s="124"/>
      <c r="AWB511" s="124"/>
      <c r="AWC511" s="124"/>
      <c r="AWD511" s="124"/>
      <c r="AWE511" s="124"/>
      <c r="AWF511" s="124"/>
      <c r="AWG511" s="124"/>
      <c r="AWH511" s="124"/>
      <c r="AWI511" s="124"/>
      <c r="AWJ511" s="124"/>
      <c r="AWK511" s="124"/>
      <c r="AWL511" s="124"/>
      <c r="AWM511" s="124"/>
      <c r="AWN511" s="124"/>
      <c r="AWO511" s="124"/>
      <c r="AWP511" s="124"/>
      <c r="AWQ511" s="124"/>
      <c r="AWR511" s="124"/>
      <c r="AWS511" s="124"/>
      <c r="AWT511" s="124"/>
      <c r="AWU511" s="124"/>
      <c r="AWV511" s="124"/>
      <c r="AWW511" s="124"/>
      <c r="AWX511" s="124"/>
      <c r="AWY511" s="124"/>
      <c r="AWZ511" s="124"/>
      <c r="AXA511" s="124"/>
      <c r="AXB511" s="124"/>
      <c r="AXC511" s="124"/>
      <c r="AXD511" s="124"/>
      <c r="AXE511" s="124"/>
      <c r="AXF511" s="124"/>
      <c r="AXG511" s="124"/>
      <c r="AXH511" s="124"/>
      <c r="AXI511" s="124"/>
      <c r="AXJ511" s="124"/>
      <c r="AXK511" s="124"/>
      <c r="AXL511" s="124"/>
      <c r="AXM511" s="124"/>
      <c r="AXN511" s="124"/>
      <c r="AXO511" s="124"/>
      <c r="AXP511" s="124"/>
      <c r="AXQ511" s="124"/>
      <c r="AXR511" s="124"/>
      <c r="AXS511" s="124"/>
      <c r="AXT511" s="124"/>
      <c r="AXU511" s="124"/>
      <c r="AXV511" s="124"/>
      <c r="AXW511" s="124"/>
      <c r="AXX511" s="124"/>
      <c r="AXY511" s="124"/>
      <c r="AXZ511" s="124"/>
      <c r="AYA511" s="124"/>
      <c r="AYB511" s="124"/>
      <c r="AYC511" s="124"/>
      <c r="AYD511" s="124"/>
      <c r="AYE511" s="124"/>
      <c r="AYF511" s="124"/>
      <c r="AYG511" s="124"/>
      <c r="AYH511" s="124"/>
      <c r="AYI511" s="124"/>
      <c r="AYJ511" s="124"/>
      <c r="AYK511" s="124"/>
      <c r="AYL511" s="124"/>
      <c r="AYM511" s="124"/>
      <c r="AYN511" s="124"/>
      <c r="AYO511" s="124"/>
      <c r="AYP511" s="124"/>
      <c r="AYQ511" s="124"/>
      <c r="AYR511" s="124"/>
      <c r="AYS511" s="124"/>
      <c r="AYT511" s="124"/>
      <c r="AYU511" s="124"/>
      <c r="AYV511" s="124"/>
      <c r="AYW511" s="124"/>
      <c r="AYX511" s="124"/>
      <c r="AYY511" s="124"/>
      <c r="AYZ511" s="124"/>
      <c r="AZA511" s="124"/>
      <c r="AZB511" s="124"/>
      <c r="AZC511" s="124"/>
      <c r="AZD511" s="124"/>
      <c r="AZE511" s="124"/>
      <c r="AZF511" s="124"/>
      <c r="AZG511" s="124"/>
      <c r="AZH511" s="124"/>
      <c r="AZI511" s="124"/>
      <c r="AZJ511" s="124"/>
      <c r="AZK511" s="124"/>
      <c r="AZL511" s="124"/>
      <c r="AZM511" s="124"/>
      <c r="AZN511" s="124"/>
      <c r="AZO511" s="124"/>
      <c r="AZP511" s="124"/>
      <c r="AZQ511" s="124"/>
      <c r="AZR511" s="124"/>
      <c r="AZS511" s="124"/>
      <c r="AZT511" s="124"/>
      <c r="AZU511" s="124"/>
      <c r="AZV511" s="124"/>
      <c r="AZW511" s="124"/>
      <c r="AZX511" s="124"/>
      <c r="AZY511" s="124"/>
      <c r="AZZ511" s="124"/>
      <c r="BAA511" s="124"/>
      <c r="BAB511" s="124"/>
      <c r="BAC511" s="124"/>
      <c r="BAD511" s="124"/>
      <c r="BAE511" s="124"/>
      <c r="BAF511" s="124"/>
      <c r="BAG511" s="124"/>
      <c r="BAH511" s="124"/>
      <c r="BAI511" s="124"/>
      <c r="BAJ511" s="124"/>
      <c r="BAK511" s="124"/>
      <c r="BAL511" s="124"/>
      <c r="BAM511" s="124"/>
      <c r="BAN511" s="124"/>
      <c r="BAO511" s="124"/>
      <c r="BAP511" s="124"/>
      <c r="BAQ511" s="124"/>
      <c r="BAR511" s="124"/>
      <c r="BAS511" s="124"/>
      <c r="BAT511" s="124"/>
      <c r="BAU511" s="124"/>
      <c r="BAV511" s="124"/>
      <c r="BAW511" s="124"/>
      <c r="BAX511" s="124"/>
      <c r="BAY511" s="124"/>
      <c r="BAZ511" s="124"/>
      <c r="BBA511" s="124"/>
      <c r="BBB511" s="124"/>
      <c r="BBC511" s="124"/>
      <c r="BBD511" s="124"/>
      <c r="BBE511" s="124"/>
      <c r="BBF511" s="124"/>
      <c r="BBG511" s="124"/>
      <c r="BBH511" s="124"/>
      <c r="BBI511" s="124"/>
      <c r="BBJ511" s="124"/>
      <c r="BBK511" s="124"/>
      <c r="BBL511" s="124"/>
      <c r="BBM511" s="124"/>
      <c r="BBN511" s="124"/>
      <c r="BBO511" s="124"/>
      <c r="BBP511" s="124"/>
      <c r="BBQ511" s="124"/>
      <c r="BBR511" s="124"/>
      <c r="BBS511" s="124"/>
      <c r="BBT511" s="124"/>
      <c r="BBU511" s="124"/>
      <c r="BBV511" s="124"/>
      <c r="BBW511" s="124"/>
      <c r="BBX511" s="124"/>
      <c r="BBY511" s="124"/>
      <c r="BBZ511" s="124"/>
      <c r="BCA511" s="124"/>
      <c r="BCB511" s="124"/>
      <c r="BCC511" s="124"/>
      <c r="BCD511" s="124"/>
      <c r="BCE511" s="124"/>
      <c r="BCF511" s="124"/>
      <c r="BCG511" s="124"/>
      <c r="BCH511" s="124"/>
      <c r="BCI511" s="124"/>
      <c r="BCJ511" s="124"/>
      <c r="BCK511" s="124"/>
      <c r="BCL511" s="124"/>
      <c r="BCM511" s="124"/>
      <c r="BCN511" s="124"/>
      <c r="BCO511" s="124"/>
      <c r="BCP511" s="124"/>
      <c r="BCQ511" s="124"/>
      <c r="BCR511" s="124"/>
      <c r="BCS511" s="124"/>
      <c r="BCT511" s="124"/>
      <c r="BCU511" s="124"/>
      <c r="BCV511" s="124"/>
      <c r="BCW511" s="124"/>
      <c r="BCX511" s="124"/>
      <c r="BCY511" s="124"/>
      <c r="BCZ511" s="124"/>
      <c r="BDA511" s="124"/>
      <c r="BDB511" s="124"/>
      <c r="BDC511" s="124"/>
      <c r="BDD511" s="124"/>
      <c r="BDE511" s="124"/>
      <c r="BDF511" s="124"/>
      <c r="BDG511" s="124"/>
      <c r="BDH511" s="124"/>
      <c r="BDI511" s="124"/>
      <c r="BDJ511" s="124"/>
      <c r="BDK511" s="124"/>
      <c r="BDL511" s="124"/>
      <c r="BDM511" s="124"/>
      <c r="BDN511" s="124"/>
      <c r="BDO511" s="124"/>
      <c r="BDP511" s="124"/>
      <c r="BDQ511" s="124"/>
      <c r="BDR511" s="124"/>
      <c r="BDS511" s="124"/>
      <c r="BDT511" s="124"/>
      <c r="BDU511" s="124"/>
      <c r="BDV511" s="124"/>
      <c r="BDW511" s="124"/>
      <c r="BDX511" s="124"/>
      <c r="BDY511" s="124"/>
      <c r="BDZ511" s="124"/>
      <c r="BEA511" s="124"/>
      <c r="BEB511" s="124"/>
      <c r="BEC511" s="124"/>
      <c r="BED511" s="124"/>
      <c r="BEE511" s="124"/>
      <c r="BEF511" s="124"/>
      <c r="BEG511" s="124"/>
      <c r="BEH511" s="124"/>
      <c r="BEI511" s="124"/>
      <c r="BEJ511" s="124"/>
      <c r="BEK511" s="124"/>
      <c r="BEL511" s="124"/>
      <c r="BEM511" s="124"/>
      <c r="BEN511" s="124"/>
      <c r="BEO511" s="124"/>
      <c r="BEP511" s="124"/>
      <c r="BEQ511" s="124"/>
      <c r="BER511" s="124"/>
      <c r="BES511" s="124"/>
      <c r="BET511" s="124"/>
      <c r="BEU511" s="124"/>
      <c r="BEV511" s="124"/>
      <c r="BEW511" s="124"/>
      <c r="BEX511" s="124"/>
      <c r="BEY511" s="124"/>
      <c r="BEZ511" s="124"/>
      <c r="BFA511" s="124"/>
      <c r="BFB511" s="124"/>
      <c r="BFC511" s="124"/>
      <c r="BFD511" s="124"/>
      <c r="BFE511" s="124"/>
      <c r="BFF511" s="124"/>
      <c r="BFG511" s="124"/>
      <c r="BFH511" s="124"/>
      <c r="BFI511" s="124"/>
      <c r="BFJ511" s="124"/>
      <c r="BFK511" s="124"/>
      <c r="BFL511" s="124"/>
      <c r="BFM511" s="124"/>
      <c r="BFN511" s="124"/>
      <c r="BFO511" s="124"/>
      <c r="BFP511" s="124"/>
      <c r="BFQ511" s="124"/>
      <c r="BFR511" s="124"/>
      <c r="BFS511" s="124"/>
      <c r="BFT511" s="124"/>
      <c r="BFU511" s="124"/>
      <c r="BFV511" s="124"/>
      <c r="BFW511" s="124"/>
      <c r="BFX511" s="124"/>
      <c r="BFY511" s="124"/>
      <c r="BFZ511" s="124"/>
      <c r="BGA511" s="124"/>
      <c r="BGB511" s="124"/>
      <c r="BGC511" s="124"/>
      <c r="BGD511" s="124"/>
      <c r="BGE511" s="124"/>
      <c r="BGF511" s="124"/>
      <c r="BGG511" s="124"/>
      <c r="BGH511" s="124"/>
      <c r="BGI511" s="124"/>
      <c r="BGJ511" s="124"/>
      <c r="BGK511" s="124"/>
      <c r="BGL511" s="124"/>
      <c r="BGM511" s="124"/>
      <c r="BGN511" s="124"/>
      <c r="BGO511" s="124"/>
      <c r="BGP511" s="124"/>
      <c r="BGQ511" s="124"/>
      <c r="BGR511" s="124"/>
      <c r="BGS511" s="124"/>
      <c r="BGT511" s="124"/>
      <c r="BGU511" s="124"/>
      <c r="BGV511" s="124"/>
      <c r="BGW511" s="124"/>
      <c r="BGX511" s="124"/>
      <c r="BGY511" s="124"/>
      <c r="BGZ511" s="124"/>
      <c r="BHA511" s="124"/>
      <c r="BHB511" s="124"/>
      <c r="BHC511" s="124"/>
      <c r="BHD511" s="124"/>
      <c r="BHE511" s="124"/>
      <c r="BHF511" s="124"/>
      <c r="BHG511" s="124"/>
      <c r="BHH511" s="124"/>
      <c r="BHI511" s="124"/>
      <c r="BHJ511" s="124"/>
      <c r="BHK511" s="124"/>
      <c r="BHL511" s="124"/>
      <c r="BHM511" s="124"/>
      <c r="BHN511" s="124"/>
      <c r="BHO511" s="124"/>
      <c r="BHP511" s="124"/>
      <c r="BHQ511" s="124"/>
      <c r="BHR511" s="124"/>
      <c r="BHS511" s="124"/>
      <c r="BHT511" s="124"/>
      <c r="BHU511" s="124"/>
      <c r="BHV511" s="124"/>
      <c r="BHW511" s="124"/>
      <c r="BHX511" s="124"/>
      <c r="BHY511" s="124"/>
      <c r="BHZ511" s="124"/>
      <c r="BIA511" s="124"/>
      <c r="BIB511" s="124"/>
      <c r="BIC511" s="124"/>
      <c r="BID511" s="124"/>
      <c r="BIE511" s="124"/>
      <c r="BIF511" s="124"/>
      <c r="BIG511" s="124"/>
      <c r="BIH511" s="124"/>
      <c r="BII511" s="124"/>
      <c r="BIJ511" s="124"/>
      <c r="BIK511" s="124"/>
      <c r="BIL511" s="124"/>
      <c r="BIM511" s="124"/>
      <c r="BIN511" s="124"/>
      <c r="BIO511" s="124"/>
      <c r="BIP511" s="124"/>
      <c r="BIQ511" s="124"/>
      <c r="BIR511" s="124"/>
      <c r="BIS511" s="124"/>
      <c r="BIT511" s="124"/>
      <c r="BIU511" s="124"/>
      <c r="BIV511" s="124"/>
      <c r="BIW511" s="124"/>
      <c r="BIX511" s="124"/>
      <c r="BIY511" s="124"/>
      <c r="BIZ511" s="124"/>
      <c r="BJA511" s="124"/>
      <c r="BJB511" s="124"/>
      <c r="BJC511" s="124"/>
      <c r="BJD511" s="124"/>
      <c r="BJE511" s="124"/>
      <c r="BJF511" s="124"/>
      <c r="BJG511" s="124"/>
      <c r="BJH511" s="124"/>
      <c r="BJI511" s="124"/>
      <c r="BJJ511" s="124"/>
      <c r="BJK511" s="124"/>
      <c r="BJL511" s="124"/>
      <c r="BJM511" s="124"/>
      <c r="BJN511" s="124"/>
      <c r="BJO511" s="124"/>
      <c r="BJP511" s="124"/>
      <c r="BJQ511" s="124"/>
      <c r="BJR511" s="124"/>
      <c r="BJS511" s="124"/>
      <c r="BJT511" s="124"/>
      <c r="BJU511" s="124"/>
      <c r="BJV511" s="124"/>
      <c r="BJW511" s="124"/>
      <c r="BJX511" s="124"/>
      <c r="BJY511" s="124"/>
      <c r="BJZ511" s="124"/>
      <c r="BKA511" s="124"/>
      <c r="BKB511" s="124"/>
      <c r="BKC511" s="124"/>
      <c r="BKD511" s="124"/>
      <c r="BKE511" s="124"/>
      <c r="BKF511" s="124"/>
      <c r="BKG511" s="124"/>
      <c r="BKH511" s="124"/>
      <c r="BKI511" s="124"/>
      <c r="BKJ511" s="124"/>
      <c r="BKK511" s="124"/>
      <c r="BKL511" s="124"/>
      <c r="BKM511" s="124"/>
      <c r="BKN511" s="124"/>
      <c r="BKO511" s="124"/>
      <c r="BKP511" s="124"/>
      <c r="BKQ511" s="124"/>
      <c r="BKR511" s="124"/>
      <c r="BKS511" s="124"/>
      <c r="BKT511" s="124"/>
      <c r="BKU511" s="124"/>
      <c r="BKV511" s="124"/>
      <c r="BKW511" s="124"/>
      <c r="BKX511" s="124"/>
      <c r="BKY511" s="124"/>
      <c r="BKZ511" s="124"/>
      <c r="BLA511" s="124"/>
      <c r="BLB511" s="124"/>
      <c r="BLC511" s="124"/>
      <c r="BLD511" s="124"/>
      <c r="BLE511" s="124"/>
      <c r="BLF511" s="124"/>
      <c r="BLG511" s="124"/>
      <c r="BLH511" s="124"/>
      <c r="BLI511" s="124"/>
      <c r="BLJ511" s="124"/>
      <c r="BLK511" s="124"/>
      <c r="BLL511" s="124"/>
      <c r="BLM511" s="124"/>
      <c r="BLN511" s="124"/>
      <c r="BLO511" s="124"/>
      <c r="BLP511" s="124"/>
      <c r="BLQ511" s="124"/>
      <c r="BLR511" s="124"/>
      <c r="BLS511" s="124"/>
      <c r="BLT511" s="124"/>
      <c r="BLU511" s="124"/>
      <c r="BLV511" s="124"/>
      <c r="BLW511" s="124"/>
      <c r="BLX511" s="124"/>
      <c r="BLY511" s="124"/>
      <c r="BLZ511" s="124"/>
      <c r="BMA511" s="124"/>
      <c r="BMB511" s="124"/>
      <c r="BMC511" s="124"/>
      <c r="BMD511" s="124"/>
      <c r="BME511" s="124"/>
      <c r="BMF511" s="124"/>
      <c r="BMG511" s="124"/>
      <c r="BMH511" s="124"/>
      <c r="BMI511" s="124"/>
      <c r="BMJ511" s="124"/>
      <c r="BMK511" s="124"/>
      <c r="BML511" s="124"/>
      <c r="BMM511" s="124"/>
      <c r="BMN511" s="124"/>
      <c r="BMO511" s="124"/>
      <c r="BMP511" s="124"/>
      <c r="BMQ511" s="124"/>
      <c r="BMR511" s="124"/>
      <c r="BMS511" s="124"/>
      <c r="BMT511" s="124"/>
      <c r="BMU511" s="124"/>
      <c r="BMV511" s="124"/>
      <c r="BMW511" s="124"/>
      <c r="BMX511" s="124"/>
      <c r="BMY511" s="124"/>
      <c r="BMZ511" s="124"/>
      <c r="BNA511" s="124"/>
      <c r="BNB511" s="124"/>
      <c r="BNC511" s="124"/>
      <c r="BND511" s="124"/>
      <c r="BNE511" s="124"/>
      <c r="BNF511" s="124"/>
      <c r="BNG511" s="124"/>
      <c r="BNH511" s="124"/>
      <c r="BNI511" s="124"/>
      <c r="BNJ511" s="124"/>
      <c r="BNK511" s="124"/>
      <c r="BNL511" s="124"/>
      <c r="BNM511" s="124"/>
      <c r="BNN511" s="124"/>
      <c r="BNO511" s="124"/>
      <c r="BNP511" s="124"/>
      <c r="BNQ511" s="124"/>
      <c r="BNR511" s="124"/>
      <c r="BNS511" s="124"/>
      <c r="BNT511" s="124"/>
      <c r="BNU511" s="124"/>
      <c r="BNV511" s="124"/>
      <c r="BNW511" s="124"/>
      <c r="BNX511" s="124"/>
      <c r="BNY511" s="124"/>
      <c r="BNZ511" s="124"/>
      <c r="BOA511" s="124"/>
      <c r="BOB511" s="124"/>
      <c r="BOC511" s="124"/>
      <c r="BOD511" s="124"/>
      <c r="BOE511" s="124"/>
      <c r="BOF511" s="124"/>
      <c r="BOG511" s="124"/>
      <c r="BOH511" s="124"/>
      <c r="BOI511" s="124"/>
      <c r="BOJ511" s="124"/>
      <c r="BOK511" s="124"/>
      <c r="BOL511" s="124"/>
      <c r="BOM511" s="124"/>
      <c r="BON511" s="124"/>
      <c r="BOO511" s="124"/>
      <c r="BOP511" s="124"/>
      <c r="BOQ511" s="124"/>
      <c r="BOR511" s="124"/>
      <c r="BOS511" s="124"/>
      <c r="BOT511" s="124"/>
      <c r="BOU511" s="124"/>
      <c r="BOV511" s="124"/>
      <c r="BOW511" s="124"/>
      <c r="BOX511" s="124"/>
      <c r="BOY511" s="124"/>
      <c r="BOZ511" s="124"/>
      <c r="BPA511" s="124"/>
      <c r="BPB511" s="124"/>
      <c r="BPC511" s="124"/>
      <c r="BPD511" s="124"/>
      <c r="BPE511" s="124"/>
      <c r="BPF511" s="124"/>
      <c r="BPG511" s="124"/>
      <c r="BPH511" s="124"/>
      <c r="BPI511" s="124"/>
      <c r="BPJ511" s="124"/>
      <c r="BPK511" s="124"/>
      <c r="BPL511" s="124"/>
      <c r="BPM511" s="124"/>
      <c r="BPN511" s="124"/>
      <c r="BPO511" s="124"/>
      <c r="BPP511" s="124"/>
      <c r="BPQ511" s="124"/>
      <c r="BPR511" s="124"/>
      <c r="BPS511" s="124"/>
      <c r="BPT511" s="124"/>
      <c r="BPU511" s="124"/>
      <c r="BPV511" s="124"/>
      <c r="BPW511" s="124"/>
      <c r="BPX511" s="124"/>
      <c r="BPY511" s="124"/>
      <c r="BPZ511" s="124"/>
      <c r="BQA511" s="124"/>
      <c r="BQB511" s="124"/>
      <c r="BQC511" s="124"/>
      <c r="BQD511" s="124"/>
      <c r="BQE511" s="124"/>
      <c r="BQF511" s="124"/>
      <c r="BQG511" s="124"/>
      <c r="BQH511" s="124"/>
      <c r="BQI511" s="124"/>
      <c r="BQJ511" s="124"/>
      <c r="BQK511" s="124"/>
      <c r="BQL511" s="124"/>
      <c r="BQM511" s="124"/>
      <c r="BQN511" s="124"/>
      <c r="BQO511" s="124"/>
      <c r="BQP511" s="124"/>
      <c r="BQQ511" s="124"/>
      <c r="BQR511" s="124"/>
      <c r="BQS511" s="124"/>
      <c r="BQT511" s="124"/>
      <c r="BQU511" s="124"/>
      <c r="BQV511" s="124"/>
      <c r="BQW511" s="124"/>
      <c r="BQX511" s="124"/>
      <c r="BQY511" s="124"/>
      <c r="BQZ511" s="124"/>
      <c r="BRA511" s="124"/>
      <c r="BRB511" s="124"/>
      <c r="BRC511" s="124"/>
      <c r="BRD511" s="124"/>
      <c r="BRE511" s="124"/>
      <c r="BRF511" s="124"/>
      <c r="BRG511" s="124"/>
      <c r="BRH511" s="124"/>
      <c r="BRI511" s="124"/>
      <c r="BRJ511" s="124"/>
      <c r="BRK511" s="124"/>
      <c r="BRL511" s="124"/>
      <c r="BRM511" s="124"/>
      <c r="BRN511" s="124"/>
      <c r="BRO511" s="124"/>
      <c r="BRP511" s="124"/>
      <c r="BRQ511" s="124"/>
      <c r="BRR511" s="124"/>
      <c r="BRS511" s="124"/>
      <c r="BRT511" s="124"/>
      <c r="BRU511" s="124"/>
      <c r="BRV511" s="124"/>
      <c r="BRW511" s="124"/>
      <c r="BRX511" s="124"/>
      <c r="BRY511" s="124"/>
      <c r="BRZ511" s="124"/>
    </row>
    <row r="512" spans="1:1846" s="45" customFormat="1" ht="41.4" x14ac:dyDescent="0.3">
      <c r="A512" s="812"/>
      <c r="B512" s="812"/>
      <c r="C512" s="812"/>
      <c r="D512" s="328"/>
      <c r="E512" s="542" t="s">
        <v>705</v>
      </c>
      <c r="F512" s="364">
        <v>111</v>
      </c>
      <c r="G512" s="394" t="s">
        <v>706</v>
      </c>
      <c r="H512" s="348">
        <v>171813372.11000001</v>
      </c>
      <c r="I512" s="349">
        <v>382210640.11000001</v>
      </c>
      <c r="J512" s="349">
        <v>322952591</v>
      </c>
      <c r="K512" s="349">
        <v>281452591</v>
      </c>
      <c r="L512" s="617" t="s">
        <v>144</v>
      </c>
      <c r="M512" s="623">
        <v>279611013</v>
      </c>
      <c r="N512" s="334">
        <v>484492064.36000001</v>
      </c>
      <c r="O512" s="334">
        <v>268476383</v>
      </c>
      <c r="P512" s="334">
        <v>268476383</v>
      </c>
      <c r="Q512" s="617" t="s">
        <v>621</v>
      </c>
      <c r="R512" s="621">
        <v>0</v>
      </c>
      <c r="S512" s="482">
        <v>0</v>
      </c>
      <c r="T512" s="482">
        <v>0</v>
      </c>
      <c r="U512" s="482">
        <v>0</v>
      </c>
      <c r="V512" s="615"/>
      <c r="W512" s="499">
        <f>H512+M512+R512</f>
        <v>451424385.11000001</v>
      </c>
      <c r="X512" s="15">
        <f t="shared" si="310"/>
        <v>866702704.47000003</v>
      </c>
      <c r="Y512" s="15">
        <f t="shared" si="310"/>
        <v>591428974</v>
      </c>
      <c r="Z512" s="159">
        <f t="shared" si="310"/>
        <v>549928974</v>
      </c>
      <c r="AA512" s="897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  <c r="CT512" s="44"/>
      <c r="CU512" s="44"/>
      <c r="CV512" s="44"/>
      <c r="CW512" s="44"/>
      <c r="CX512" s="44"/>
      <c r="CY512" s="44"/>
      <c r="CZ512" s="44"/>
      <c r="DA512" s="44"/>
      <c r="DB512" s="44"/>
      <c r="DC512" s="44"/>
      <c r="DD512" s="44"/>
      <c r="DE512" s="44"/>
      <c r="DF512" s="44"/>
      <c r="DG512" s="44"/>
      <c r="DH512" s="44"/>
      <c r="DI512" s="44"/>
      <c r="DJ512" s="44"/>
      <c r="DK512" s="44"/>
      <c r="DL512" s="44"/>
      <c r="DM512" s="44"/>
      <c r="DN512" s="44"/>
      <c r="DO512" s="44"/>
      <c r="DP512" s="44"/>
      <c r="DQ512" s="44"/>
      <c r="DR512" s="44"/>
      <c r="DS512" s="44"/>
      <c r="DT512" s="44"/>
      <c r="DU512" s="44"/>
      <c r="DV512" s="44"/>
      <c r="DW512" s="44"/>
      <c r="DX512" s="44"/>
      <c r="DY512" s="44"/>
      <c r="DZ512" s="44"/>
      <c r="EA512" s="44"/>
      <c r="EB512" s="44"/>
      <c r="EC512" s="44"/>
      <c r="ED512" s="44"/>
      <c r="EE512" s="44"/>
      <c r="EF512" s="44"/>
      <c r="EG512" s="44"/>
      <c r="EH512" s="44"/>
      <c r="EI512" s="44"/>
      <c r="EJ512" s="44"/>
      <c r="EK512" s="44"/>
      <c r="EL512" s="44"/>
      <c r="EM512" s="44"/>
      <c r="EN512" s="44"/>
      <c r="EO512" s="44"/>
      <c r="EP512" s="44"/>
      <c r="EQ512" s="44"/>
      <c r="ER512" s="44"/>
      <c r="ES512" s="44"/>
      <c r="ET512" s="44"/>
      <c r="EU512" s="44"/>
      <c r="EV512" s="44"/>
      <c r="EW512" s="44"/>
      <c r="EX512" s="44"/>
      <c r="EY512" s="44"/>
      <c r="EZ512" s="44"/>
      <c r="FA512" s="44"/>
      <c r="FB512" s="44"/>
      <c r="FC512" s="44"/>
      <c r="FD512" s="44"/>
      <c r="FE512" s="44"/>
      <c r="FF512" s="44"/>
      <c r="FG512" s="44"/>
      <c r="FH512" s="44"/>
      <c r="FI512" s="44"/>
      <c r="FJ512" s="44"/>
      <c r="FK512" s="44"/>
      <c r="FL512" s="44"/>
      <c r="FM512" s="44"/>
      <c r="FN512" s="44"/>
      <c r="FO512" s="44"/>
      <c r="FP512" s="44"/>
      <c r="FQ512" s="44"/>
      <c r="FR512" s="44"/>
      <c r="FS512" s="44"/>
      <c r="FT512" s="44"/>
      <c r="FU512" s="44"/>
      <c r="FV512" s="44"/>
      <c r="FW512" s="44"/>
      <c r="FX512" s="44"/>
      <c r="FY512" s="44"/>
      <c r="FZ512" s="44"/>
      <c r="GA512" s="44"/>
      <c r="GB512" s="44"/>
      <c r="GC512" s="44"/>
      <c r="GD512" s="44"/>
      <c r="GE512" s="44"/>
      <c r="GF512" s="44"/>
      <c r="GG512" s="44"/>
      <c r="GH512" s="44"/>
      <c r="GI512" s="44"/>
      <c r="GJ512" s="44"/>
      <c r="GK512" s="44"/>
      <c r="GL512" s="44"/>
      <c r="GM512" s="44"/>
      <c r="GN512" s="44"/>
      <c r="GO512" s="44"/>
      <c r="GP512" s="44"/>
      <c r="GQ512" s="44"/>
      <c r="GR512" s="44"/>
      <c r="GS512" s="44"/>
      <c r="GT512" s="44"/>
      <c r="GU512" s="44"/>
      <c r="GV512" s="44"/>
      <c r="GW512" s="44"/>
      <c r="GX512" s="44"/>
      <c r="GY512" s="44"/>
      <c r="GZ512" s="44"/>
      <c r="HA512" s="44"/>
      <c r="HB512" s="44"/>
      <c r="HC512" s="44"/>
      <c r="HD512" s="44"/>
      <c r="HE512" s="44"/>
      <c r="HF512" s="44"/>
      <c r="HG512" s="44"/>
      <c r="HH512" s="44"/>
      <c r="HI512" s="44"/>
      <c r="HJ512" s="44"/>
      <c r="HK512" s="44"/>
      <c r="HL512" s="44"/>
      <c r="HM512" s="44"/>
      <c r="HN512" s="44"/>
      <c r="HO512" s="44"/>
      <c r="HP512" s="44"/>
      <c r="HQ512" s="44"/>
      <c r="HR512" s="44"/>
      <c r="HS512" s="44"/>
      <c r="HT512" s="44"/>
      <c r="HU512" s="44"/>
      <c r="HV512" s="44"/>
      <c r="HW512" s="44"/>
      <c r="HX512" s="44"/>
      <c r="HY512" s="44"/>
      <c r="HZ512" s="44"/>
      <c r="IA512" s="44"/>
      <c r="IB512" s="44"/>
      <c r="IC512" s="44"/>
      <c r="ID512" s="44"/>
      <c r="IE512" s="44"/>
      <c r="IF512" s="44"/>
      <c r="IG512" s="44"/>
      <c r="IH512" s="44"/>
      <c r="II512" s="44"/>
      <c r="IJ512" s="44"/>
      <c r="IK512" s="44"/>
      <c r="IL512" s="44"/>
      <c r="IM512" s="44"/>
      <c r="IN512" s="44"/>
      <c r="IO512" s="44"/>
      <c r="IP512" s="44"/>
      <c r="IQ512" s="44"/>
      <c r="IR512" s="44"/>
      <c r="IS512" s="44"/>
      <c r="IT512" s="44"/>
      <c r="IU512" s="44"/>
      <c r="IV512" s="44"/>
      <c r="IW512" s="44"/>
      <c r="IX512" s="44"/>
      <c r="IY512" s="44"/>
      <c r="IZ512" s="44"/>
      <c r="JA512" s="44"/>
      <c r="JB512" s="44"/>
      <c r="JC512" s="44"/>
      <c r="JD512" s="44"/>
      <c r="JE512" s="44"/>
      <c r="JF512" s="44"/>
      <c r="JG512" s="44"/>
      <c r="JH512" s="44"/>
      <c r="JI512" s="44"/>
      <c r="JJ512" s="44"/>
      <c r="JK512" s="44"/>
      <c r="JL512" s="44"/>
      <c r="JM512" s="44"/>
      <c r="JN512" s="44"/>
      <c r="JO512" s="44"/>
      <c r="JP512" s="44"/>
      <c r="JQ512" s="44"/>
      <c r="JR512" s="44"/>
      <c r="JS512" s="44"/>
      <c r="JT512" s="44"/>
      <c r="JU512" s="44"/>
      <c r="JV512" s="44"/>
      <c r="JW512" s="44"/>
      <c r="JX512" s="44"/>
      <c r="JY512" s="44"/>
      <c r="JZ512" s="44"/>
      <c r="KA512" s="44"/>
      <c r="KB512" s="44"/>
      <c r="KC512" s="44"/>
      <c r="KD512" s="44"/>
      <c r="KE512" s="44"/>
      <c r="KF512" s="44"/>
      <c r="KG512" s="44"/>
      <c r="KH512" s="44"/>
      <c r="KI512" s="44"/>
      <c r="KJ512" s="44"/>
      <c r="KK512" s="44"/>
      <c r="KL512" s="44"/>
      <c r="KM512" s="44"/>
      <c r="KN512" s="44"/>
      <c r="KO512" s="44"/>
      <c r="KP512" s="44"/>
      <c r="KQ512" s="44"/>
      <c r="KR512" s="44"/>
      <c r="KS512" s="44"/>
      <c r="KT512" s="44"/>
      <c r="KU512" s="44"/>
      <c r="KV512" s="44"/>
      <c r="KW512" s="44"/>
      <c r="KX512" s="44"/>
      <c r="KY512" s="44"/>
      <c r="KZ512" s="44"/>
      <c r="LA512" s="44"/>
      <c r="LB512" s="44"/>
      <c r="LC512" s="44"/>
      <c r="LD512" s="44"/>
      <c r="LE512" s="44"/>
      <c r="LF512" s="44"/>
      <c r="LG512" s="44"/>
      <c r="LH512" s="44"/>
      <c r="LI512" s="44"/>
      <c r="LJ512" s="44"/>
      <c r="LK512" s="44"/>
      <c r="LL512" s="44"/>
      <c r="LM512" s="44"/>
      <c r="LN512" s="44"/>
      <c r="LO512" s="44"/>
      <c r="LP512" s="44"/>
      <c r="LQ512" s="44"/>
      <c r="LR512" s="44"/>
      <c r="LS512" s="44"/>
      <c r="LT512" s="44"/>
      <c r="LU512" s="44"/>
      <c r="LV512" s="44"/>
      <c r="LW512" s="44"/>
      <c r="LX512" s="44"/>
      <c r="LY512" s="44"/>
      <c r="LZ512" s="44"/>
      <c r="MA512" s="44"/>
      <c r="MB512" s="44"/>
      <c r="MC512" s="44"/>
      <c r="MD512" s="44"/>
      <c r="ME512" s="44"/>
      <c r="MF512" s="44"/>
      <c r="MG512" s="44"/>
      <c r="MH512" s="44"/>
      <c r="MI512" s="44"/>
      <c r="MJ512" s="44"/>
      <c r="MK512" s="44"/>
      <c r="ML512" s="44"/>
      <c r="MM512" s="44"/>
      <c r="MN512" s="44"/>
      <c r="MO512" s="44"/>
      <c r="MP512" s="44"/>
      <c r="MQ512" s="44"/>
      <c r="MR512" s="44"/>
      <c r="MS512" s="44"/>
      <c r="MT512" s="44"/>
      <c r="MU512" s="44"/>
      <c r="MV512" s="44"/>
      <c r="MW512" s="44"/>
      <c r="MX512" s="44"/>
      <c r="MY512" s="44"/>
      <c r="MZ512" s="44"/>
      <c r="NA512" s="44"/>
      <c r="NB512" s="44"/>
      <c r="NC512" s="44"/>
      <c r="ND512" s="44"/>
      <c r="NE512" s="44"/>
      <c r="NF512" s="44"/>
      <c r="NG512" s="44"/>
      <c r="NH512" s="44"/>
      <c r="NI512" s="44"/>
      <c r="NJ512" s="44"/>
      <c r="NK512" s="44"/>
      <c r="NL512" s="44"/>
      <c r="NM512" s="44"/>
      <c r="NN512" s="44"/>
      <c r="NO512" s="44"/>
      <c r="NP512" s="44"/>
      <c r="NQ512" s="44"/>
      <c r="NR512" s="44"/>
      <c r="NS512" s="44"/>
      <c r="NT512" s="44"/>
      <c r="NU512" s="44"/>
      <c r="NV512" s="44"/>
      <c r="NW512" s="44"/>
      <c r="NX512" s="44"/>
      <c r="NY512" s="44"/>
      <c r="NZ512" s="44"/>
      <c r="OA512" s="44"/>
      <c r="OB512" s="44"/>
      <c r="OC512" s="44"/>
      <c r="OD512" s="44"/>
      <c r="OE512" s="44"/>
      <c r="OF512" s="44"/>
      <c r="OG512" s="44"/>
      <c r="OH512" s="44"/>
      <c r="OI512" s="44"/>
      <c r="OJ512" s="44"/>
      <c r="OK512" s="44"/>
      <c r="OL512" s="44"/>
      <c r="OM512" s="44"/>
      <c r="ON512" s="44"/>
      <c r="OO512" s="44"/>
      <c r="OP512" s="44"/>
      <c r="OQ512" s="44"/>
      <c r="OR512" s="44"/>
      <c r="OS512" s="44"/>
      <c r="OT512" s="44"/>
      <c r="OU512" s="44"/>
      <c r="OV512" s="44"/>
      <c r="OW512" s="44"/>
      <c r="OX512" s="44"/>
      <c r="OY512" s="44"/>
      <c r="OZ512" s="44"/>
      <c r="PA512" s="44"/>
      <c r="PB512" s="44"/>
      <c r="PC512" s="44"/>
      <c r="PD512" s="44"/>
      <c r="PE512" s="44"/>
      <c r="PF512" s="44"/>
      <c r="PG512" s="44"/>
      <c r="PH512" s="44"/>
      <c r="PI512" s="44"/>
      <c r="PJ512" s="44"/>
      <c r="PK512" s="44"/>
      <c r="PL512" s="44"/>
      <c r="PM512" s="44"/>
      <c r="PN512" s="44"/>
      <c r="PO512" s="44"/>
      <c r="PP512" s="44"/>
      <c r="PQ512" s="44"/>
      <c r="PR512" s="44"/>
      <c r="PS512" s="44"/>
      <c r="PT512" s="44"/>
      <c r="PU512" s="44"/>
      <c r="PV512" s="44"/>
      <c r="PW512" s="44"/>
      <c r="PX512" s="44"/>
      <c r="PY512" s="44"/>
      <c r="PZ512" s="44"/>
      <c r="QA512" s="44"/>
      <c r="QB512" s="44"/>
      <c r="QC512" s="44"/>
      <c r="QD512" s="44"/>
      <c r="QE512" s="44"/>
      <c r="QF512" s="44"/>
      <c r="QG512" s="44"/>
      <c r="QH512" s="44"/>
      <c r="QI512" s="44"/>
      <c r="QJ512" s="44"/>
      <c r="QK512" s="44"/>
      <c r="QL512" s="44"/>
      <c r="QM512" s="44"/>
      <c r="QN512" s="44"/>
      <c r="QO512" s="44"/>
      <c r="QP512" s="44"/>
      <c r="QQ512" s="44"/>
      <c r="QR512" s="44"/>
      <c r="QS512" s="44"/>
      <c r="QT512" s="44"/>
      <c r="QU512" s="44"/>
      <c r="QV512" s="44"/>
      <c r="QW512" s="44"/>
      <c r="QX512" s="44"/>
      <c r="QY512" s="44"/>
      <c r="QZ512" s="44"/>
      <c r="RA512" s="44"/>
      <c r="RB512" s="44"/>
      <c r="RC512" s="44"/>
      <c r="RD512" s="44"/>
      <c r="RE512" s="44"/>
      <c r="RF512" s="44"/>
      <c r="RG512" s="44"/>
      <c r="RH512" s="44"/>
      <c r="RI512" s="44"/>
      <c r="RJ512" s="44"/>
      <c r="RK512" s="44"/>
      <c r="RL512" s="44"/>
      <c r="RM512" s="44"/>
      <c r="RN512" s="44"/>
      <c r="RO512" s="44"/>
      <c r="RP512" s="44"/>
      <c r="RQ512" s="44"/>
      <c r="RR512" s="44"/>
      <c r="RS512" s="44"/>
      <c r="RT512" s="44"/>
      <c r="RU512" s="44"/>
      <c r="RV512" s="44"/>
      <c r="RW512" s="44"/>
      <c r="RX512" s="44"/>
      <c r="RY512" s="44"/>
      <c r="RZ512" s="44"/>
      <c r="SA512" s="44"/>
      <c r="SB512" s="44"/>
      <c r="SC512" s="44"/>
      <c r="SD512" s="44"/>
      <c r="SE512" s="44"/>
      <c r="SF512" s="44"/>
      <c r="SG512" s="44"/>
      <c r="SH512" s="44"/>
      <c r="SI512" s="44"/>
      <c r="SJ512" s="44"/>
      <c r="SK512" s="44"/>
      <c r="SL512" s="44"/>
      <c r="SM512" s="44"/>
      <c r="SN512" s="44"/>
      <c r="SO512" s="44"/>
      <c r="SP512" s="44"/>
      <c r="SQ512" s="44"/>
      <c r="SR512" s="44"/>
      <c r="SS512" s="44"/>
      <c r="ST512" s="44"/>
      <c r="SU512" s="44"/>
      <c r="SV512" s="44"/>
      <c r="SW512" s="44"/>
      <c r="SX512" s="44"/>
      <c r="SY512" s="44"/>
      <c r="SZ512" s="44"/>
      <c r="TA512" s="44"/>
      <c r="TB512" s="44"/>
      <c r="TC512" s="44"/>
      <c r="TD512" s="44"/>
      <c r="TE512" s="44"/>
      <c r="TF512" s="44"/>
      <c r="TG512" s="44"/>
      <c r="TH512" s="44"/>
      <c r="TI512" s="44"/>
      <c r="TJ512" s="44"/>
      <c r="TK512" s="44"/>
      <c r="TL512" s="44"/>
      <c r="TM512" s="44"/>
      <c r="TN512" s="44"/>
      <c r="TO512" s="44"/>
      <c r="TP512" s="44"/>
      <c r="TQ512" s="44"/>
      <c r="TR512" s="44"/>
      <c r="TS512" s="44"/>
      <c r="TT512" s="44"/>
      <c r="TU512" s="44"/>
      <c r="TV512" s="44"/>
      <c r="TW512" s="44"/>
      <c r="TX512" s="44"/>
      <c r="TY512" s="44"/>
      <c r="TZ512" s="44"/>
      <c r="UA512" s="44"/>
      <c r="UB512" s="44"/>
      <c r="UC512" s="44"/>
      <c r="UD512" s="44"/>
      <c r="UE512" s="44"/>
      <c r="UF512" s="44"/>
      <c r="UG512" s="44"/>
      <c r="UH512" s="44"/>
      <c r="UI512" s="44"/>
      <c r="UJ512" s="44"/>
      <c r="UK512" s="44"/>
      <c r="UL512" s="44"/>
      <c r="UM512" s="44"/>
      <c r="UN512" s="44"/>
      <c r="UO512" s="44"/>
      <c r="UP512" s="44"/>
      <c r="UQ512" s="44"/>
      <c r="UR512" s="44"/>
      <c r="US512" s="44"/>
      <c r="UT512" s="44"/>
      <c r="UU512" s="44"/>
      <c r="UV512" s="44"/>
      <c r="UW512" s="44"/>
      <c r="UX512" s="44"/>
      <c r="UY512" s="44"/>
      <c r="UZ512" s="44"/>
      <c r="VA512" s="44"/>
      <c r="VB512" s="44"/>
      <c r="VC512" s="44"/>
      <c r="VD512" s="44"/>
      <c r="VE512" s="44"/>
      <c r="VF512" s="44"/>
      <c r="VG512" s="44"/>
      <c r="VH512" s="44"/>
      <c r="VI512" s="44"/>
      <c r="VJ512" s="44"/>
      <c r="VK512" s="44"/>
      <c r="VL512" s="44"/>
      <c r="VM512" s="44"/>
      <c r="VN512" s="44"/>
      <c r="VO512" s="44"/>
      <c r="VP512" s="44"/>
      <c r="VQ512" s="44"/>
      <c r="VR512" s="44"/>
      <c r="VS512" s="44"/>
      <c r="VT512" s="44"/>
      <c r="VU512" s="44"/>
      <c r="VV512" s="44"/>
      <c r="VW512" s="44"/>
      <c r="VX512" s="44"/>
      <c r="VY512" s="44"/>
      <c r="VZ512" s="44"/>
      <c r="WA512" s="44"/>
      <c r="WB512" s="44"/>
      <c r="WC512" s="44"/>
      <c r="WD512" s="44"/>
      <c r="WE512" s="44"/>
      <c r="WF512" s="44"/>
      <c r="WG512" s="44"/>
      <c r="WH512" s="44"/>
      <c r="WI512" s="44"/>
      <c r="WJ512" s="44"/>
      <c r="WK512" s="44"/>
      <c r="WL512" s="44"/>
      <c r="WM512" s="44"/>
      <c r="WN512" s="44"/>
      <c r="WO512" s="44"/>
      <c r="WP512" s="44"/>
      <c r="WQ512" s="44"/>
      <c r="WR512" s="44"/>
      <c r="WS512" s="44"/>
      <c r="WT512" s="44"/>
      <c r="WU512" s="44"/>
      <c r="WV512" s="44"/>
      <c r="WW512" s="44"/>
      <c r="WX512" s="44"/>
      <c r="WY512" s="44"/>
      <c r="WZ512" s="44"/>
      <c r="XA512" s="44"/>
      <c r="XB512" s="44"/>
      <c r="XC512" s="44"/>
      <c r="XD512" s="44"/>
      <c r="XE512" s="44"/>
      <c r="XF512" s="44"/>
      <c r="XG512" s="44"/>
      <c r="XH512" s="44"/>
      <c r="XI512" s="44"/>
      <c r="XJ512" s="44"/>
      <c r="XK512" s="44"/>
      <c r="XL512" s="44"/>
      <c r="XM512" s="44"/>
      <c r="XN512" s="44"/>
      <c r="XO512" s="44"/>
      <c r="XP512" s="44"/>
      <c r="XQ512" s="44"/>
      <c r="XR512" s="44"/>
      <c r="XS512" s="44"/>
      <c r="XT512" s="44"/>
      <c r="XU512" s="44"/>
      <c r="XV512" s="44"/>
      <c r="XW512" s="44"/>
      <c r="XX512" s="44"/>
      <c r="XY512" s="44"/>
      <c r="XZ512" s="44"/>
      <c r="YA512" s="44"/>
      <c r="YB512" s="44"/>
      <c r="YC512" s="44"/>
      <c r="YD512" s="44"/>
      <c r="YE512" s="44"/>
      <c r="YF512" s="44"/>
      <c r="YG512" s="44"/>
      <c r="YH512" s="44"/>
      <c r="YI512" s="44"/>
      <c r="YJ512" s="44"/>
      <c r="YK512" s="44"/>
      <c r="YL512" s="44"/>
      <c r="YM512" s="44"/>
      <c r="YN512" s="44"/>
      <c r="YO512" s="44"/>
      <c r="YP512" s="44"/>
      <c r="YQ512" s="44"/>
      <c r="YR512" s="44"/>
      <c r="YS512" s="44"/>
      <c r="YT512" s="44"/>
      <c r="YU512" s="44"/>
      <c r="YV512" s="44"/>
      <c r="YW512" s="44"/>
      <c r="YX512" s="44"/>
      <c r="YY512" s="44"/>
      <c r="YZ512" s="44"/>
      <c r="ZA512" s="44"/>
      <c r="ZB512" s="44"/>
      <c r="ZC512" s="44"/>
      <c r="ZD512" s="44"/>
      <c r="ZE512" s="44"/>
      <c r="ZF512" s="44"/>
      <c r="ZG512" s="44"/>
      <c r="ZH512" s="44"/>
      <c r="ZI512" s="44"/>
      <c r="ZJ512" s="44"/>
      <c r="ZK512" s="44"/>
      <c r="ZL512" s="44"/>
      <c r="ZM512" s="44"/>
      <c r="ZN512" s="44"/>
      <c r="ZO512" s="44"/>
      <c r="ZP512" s="44"/>
      <c r="ZQ512" s="44"/>
      <c r="ZR512" s="44"/>
      <c r="ZS512" s="44"/>
      <c r="ZT512" s="44"/>
      <c r="ZU512" s="44"/>
      <c r="ZV512" s="44"/>
      <c r="ZW512" s="44"/>
      <c r="ZX512" s="44"/>
      <c r="ZY512" s="44"/>
      <c r="ZZ512" s="44"/>
      <c r="AAA512" s="44"/>
      <c r="AAB512" s="44"/>
      <c r="AAC512" s="44"/>
      <c r="AAD512" s="44"/>
      <c r="AAE512" s="44"/>
      <c r="AAF512" s="44"/>
      <c r="AAG512" s="44"/>
      <c r="AAH512" s="44"/>
      <c r="AAI512" s="44"/>
      <c r="AAJ512" s="44"/>
      <c r="AAK512" s="44"/>
      <c r="AAL512" s="44"/>
      <c r="AAM512" s="44"/>
      <c r="AAN512" s="44"/>
      <c r="AAO512" s="44"/>
      <c r="AAP512" s="44"/>
      <c r="AAQ512" s="44"/>
      <c r="AAR512" s="44"/>
      <c r="AAS512" s="44"/>
      <c r="AAT512" s="44"/>
      <c r="AAU512" s="44"/>
      <c r="AAV512" s="44"/>
      <c r="AAW512" s="44"/>
      <c r="AAX512" s="44"/>
      <c r="AAY512" s="44"/>
      <c r="AAZ512" s="44"/>
      <c r="ABA512" s="44"/>
      <c r="ABB512" s="44"/>
      <c r="ABC512" s="44"/>
      <c r="ABD512" s="44"/>
      <c r="ABE512" s="44"/>
      <c r="ABF512" s="44"/>
      <c r="ABG512" s="44"/>
      <c r="ABH512" s="44"/>
      <c r="ABI512" s="44"/>
      <c r="ABJ512" s="44"/>
      <c r="ABK512" s="44"/>
      <c r="ABL512" s="44"/>
      <c r="ABM512" s="44"/>
      <c r="ABN512" s="44"/>
      <c r="ABO512" s="44"/>
      <c r="ABP512" s="44"/>
      <c r="ABQ512" s="44"/>
      <c r="ABR512" s="44"/>
      <c r="ABS512" s="44"/>
      <c r="ABT512" s="44"/>
      <c r="ABU512" s="44"/>
      <c r="ABV512" s="44"/>
      <c r="ABW512" s="44"/>
      <c r="ABX512" s="44"/>
      <c r="ABY512" s="44"/>
      <c r="ABZ512" s="44"/>
      <c r="ACA512" s="44"/>
      <c r="ACB512" s="44"/>
      <c r="ACC512" s="44"/>
      <c r="ACD512" s="44"/>
      <c r="ACE512" s="44"/>
      <c r="ACF512" s="44"/>
      <c r="ACG512" s="44"/>
      <c r="ACH512" s="44"/>
      <c r="ACI512" s="44"/>
      <c r="ACJ512" s="44"/>
      <c r="ACK512" s="44"/>
      <c r="ACL512" s="44"/>
      <c r="ACM512" s="44"/>
      <c r="ACN512" s="44"/>
      <c r="ACO512" s="44"/>
      <c r="ACP512" s="44"/>
      <c r="ACQ512" s="44"/>
      <c r="ACR512" s="44"/>
      <c r="ACS512" s="44"/>
      <c r="ACT512" s="44"/>
      <c r="ACU512" s="44"/>
      <c r="ACV512" s="44"/>
      <c r="ACW512" s="44"/>
      <c r="ACX512" s="44"/>
      <c r="ACY512" s="44"/>
      <c r="ACZ512" s="44"/>
      <c r="ADA512" s="44"/>
      <c r="ADB512" s="44"/>
      <c r="ADC512" s="44"/>
      <c r="ADD512" s="44"/>
      <c r="ADE512" s="44"/>
      <c r="ADF512" s="44"/>
      <c r="ADG512" s="44"/>
      <c r="ADH512" s="44"/>
      <c r="ADI512" s="44"/>
      <c r="ADJ512" s="44"/>
      <c r="ADK512" s="44"/>
      <c r="ADL512" s="44"/>
      <c r="ADM512" s="44"/>
      <c r="ADN512" s="44"/>
      <c r="ADO512" s="44"/>
      <c r="ADP512" s="44"/>
      <c r="ADQ512" s="44"/>
      <c r="ADR512" s="44"/>
      <c r="ADS512" s="44"/>
      <c r="ADT512" s="44"/>
      <c r="ADU512" s="44"/>
      <c r="ADV512" s="44"/>
      <c r="ADW512" s="44"/>
      <c r="ADX512" s="44"/>
      <c r="ADY512" s="44"/>
      <c r="ADZ512" s="44"/>
      <c r="AEA512" s="44"/>
      <c r="AEB512" s="44"/>
      <c r="AEC512" s="44"/>
      <c r="AED512" s="44"/>
      <c r="AEE512" s="44"/>
      <c r="AEF512" s="44"/>
      <c r="AEG512" s="44"/>
      <c r="AEH512" s="44"/>
      <c r="AEI512" s="44"/>
      <c r="AEJ512" s="44"/>
      <c r="AEK512" s="44"/>
      <c r="AEL512" s="44"/>
      <c r="AEM512" s="44"/>
      <c r="AEN512" s="44"/>
      <c r="AEO512" s="44"/>
      <c r="AEP512" s="44"/>
      <c r="AEQ512" s="44"/>
      <c r="AER512" s="44"/>
      <c r="AES512" s="44"/>
      <c r="AET512" s="44"/>
      <c r="AEU512" s="44"/>
      <c r="AEV512" s="44"/>
      <c r="AEW512" s="44"/>
      <c r="AEX512" s="44"/>
      <c r="AEY512" s="44"/>
      <c r="AEZ512" s="44"/>
      <c r="AFA512" s="44"/>
      <c r="AFB512" s="44"/>
      <c r="AFC512" s="44"/>
      <c r="AFD512" s="44"/>
      <c r="AFE512" s="44"/>
      <c r="AFF512" s="44"/>
      <c r="AFG512" s="44"/>
      <c r="AFH512" s="44"/>
      <c r="AFI512" s="44"/>
      <c r="AFJ512" s="44"/>
      <c r="AFK512" s="44"/>
      <c r="AFL512" s="44"/>
      <c r="AFM512" s="44"/>
      <c r="AFN512" s="44"/>
      <c r="AFO512" s="44"/>
      <c r="AFP512" s="44"/>
      <c r="AFQ512" s="44"/>
      <c r="AFR512" s="44"/>
      <c r="AFS512" s="44"/>
      <c r="AFT512" s="44"/>
      <c r="AFU512" s="44"/>
      <c r="AFV512" s="44"/>
      <c r="AFW512" s="44"/>
      <c r="AFX512" s="44"/>
      <c r="AFY512" s="44"/>
      <c r="AFZ512" s="44"/>
      <c r="AGA512" s="44"/>
      <c r="AGB512" s="44"/>
      <c r="AGC512" s="44"/>
      <c r="AGD512" s="44"/>
      <c r="AGE512" s="44"/>
      <c r="AGF512" s="44"/>
      <c r="AGG512" s="44"/>
      <c r="AGH512" s="44"/>
      <c r="AGI512" s="44"/>
      <c r="AGJ512" s="44"/>
      <c r="AGK512" s="44"/>
      <c r="AGL512" s="44"/>
      <c r="AGM512" s="44"/>
      <c r="AGN512" s="44"/>
      <c r="AGO512" s="44"/>
      <c r="AGP512" s="44"/>
      <c r="AGQ512" s="44"/>
      <c r="AGR512" s="44"/>
      <c r="AGS512" s="44"/>
      <c r="AGT512" s="44"/>
      <c r="AGU512" s="44"/>
      <c r="AGV512" s="44"/>
      <c r="AGW512" s="44"/>
      <c r="AGX512" s="44"/>
      <c r="AGY512" s="44"/>
      <c r="AGZ512" s="44"/>
      <c r="AHA512" s="44"/>
      <c r="AHB512" s="44"/>
      <c r="AHC512" s="44"/>
      <c r="AHD512" s="44"/>
      <c r="AHE512" s="44"/>
      <c r="AHF512" s="44"/>
      <c r="AHG512" s="44"/>
      <c r="AHH512" s="44"/>
      <c r="AHI512" s="44"/>
      <c r="AHJ512" s="44"/>
      <c r="AHK512" s="44"/>
      <c r="AHL512" s="44"/>
      <c r="AHM512" s="44"/>
      <c r="AHN512" s="44"/>
      <c r="AHO512" s="44"/>
      <c r="AHP512" s="44"/>
      <c r="AHQ512" s="44"/>
      <c r="AHR512" s="44"/>
      <c r="AHS512" s="44"/>
      <c r="AHT512" s="44"/>
      <c r="AHU512" s="44"/>
      <c r="AHV512" s="44"/>
      <c r="AHW512" s="44"/>
      <c r="AHX512" s="44"/>
      <c r="AHY512" s="44"/>
      <c r="AHZ512" s="44"/>
      <c r="AIA512" s="44"/>
      <c r="AIB512" s="44"/>
      <c r="AIC512" s="44"/>
      <c r="AID512" s="44"/>
      <c r="AIE512" s="44"/>
      <c r="AIF512" s="44"/>
      <c r="AIG512" s="44"/>
      <c r="AIH512" s="44"/>
      <c r="AII512" s="44"/>
      <c r="AIJ512" s="44"/>
      <c r="AIK512" s="44"/>
      <c r="AIL512" s="44"/>
      <c r="AIM512" s="44"/>
      <c r="AIN512" s="44"/>
      <c r="AIO512" s="44"/>
      <c r="AIP512" s="44"/>
      <c r="AIQ512" s="44"/>
      <c r="AIR512" s="44"/>
      <c r="AIS512" s="44"/>
      <c r="AIT512" s="44"/>
      <c r="AIU512" s="44"/>
      <c r="AIV512" s="44"/>
      <c r="AIW512" s="44"/>
      <c r="AIX512" s="44"/>
      <c r="AIY512" s="44"/>
      <c r="AIZ512" s="44"/>
      <c r="AJA512" s="44"/>
      <c r="AJB512" s="44"/>
      <c r="AJC512" s="44"/>
      <c r="AJD512" s="44"/>
      <c r="AJE512" s="44"/>
      <c r="AJF512" s="44"/>
      <c r="AJG512" s="44"/>
      <c r="AJH512" s="44"/>
      <c r="AJI512" s="44"/>
      <c r="AJJ512" s="44"/>
      <c r="AJK512" s="44"/>
      <c r="AJL512" s="44"/>
      <c r="AJM512" s="44"/>
      <c r="AJN512" s="44"/>
      <c r="AJO512" s="44"/>
      <c r="AJP512" s="44"/>
      <c r="AJQ512" s="44"/>
      <c r="AJR512" s="44"/>
      <c r="AJS512" s="44"/>
      <c r="AJT512" s="44"/>
      <c r="AJU512" s="44"/>
      <c r="AJV512" s="44"/>
      <c r="AJW512" s="44"/>
      <c r="AJX512" s="44"/>
      <c r="AJY512" s="44"/>
      <c r="AJZ512" s="44"/>
      <c r="AKA512" s="44"/>
      <c r="AKB512" s="44"/>
      <c r="AKC512" s="44"/>
      <c r="AKD512" s="44"/>
      <c r="AKE512" s="44"/>
      <c r="AKF512" s="44"/>
      <c r="AKG512" s="44"/>
      <c r="AKH512" s="44"/>
      <c r="AKI512" s="44"/>
      <c r="AKJ512" s="44"/>
      <c r="AKK512" s="44"/>
      <c r="AKL512" s="44"/>
      <c r="AKM512" s="44"/>
      <c r="AKN512" s="44"/>
      <c r="AKO512" s="44"/>
      <c r="AKP512" s="44"/>
      <c r="AKQ512" s="44"/>
      <c r="AKR512" s="44"/>
      <c r="AKS512" s="44"/>
      <c r="AKT512" s="44"/>
      <c r="AKU512" s="44"/>
      <c r="AKV512" s="44"/>
      <c r="AKW512" s="44"/>
      <c r="AKX512" s="44"/>
      <c r="AKY512" s="44"/>
      <c r="AKZ512" s="44"/>
      <c r="ALA512" s="44"/>
      <c r="ALB512" s="44"/>
      <c r="ALC512" s="44"/>
      <c r="ALD512" s="44"/>
      <c r="ALE512" s="44"/>
      <c r="ALF512" s="44"/>
      <c r="ALG512" s="44"/>
      <c r="ALH512" s="44"/>
      <c r="ALI512" s="44"/>
      <c r="ALJ512" s="44"/>
      <c r="ALK512" s="44"/>
      <c r="ALL512" s="44"/>
      <c r="ALM512" s="44"/>
      <c r="ALN512" s="44"/>
      <c r="ALO512" s="44"/>
      <c r="ALP512" s="44"/>
      <c r="ALQ512" s="44"/>
      <c r="ALR512" s="44"/>
      <c r="ALS512" s="44"/>
      <c r="ALT512" s="44"/>
      <c r="ALU512" s="44"/>
      <c r="ALV512" s="44"/>
      <c r="ALW512" s="44"/>
      <c r="ALX512" s="44"/>
      <c r="ALY512" s="44"/>
      <c r="ALZ512" s="44"/>
      <c r="AMA512" s="44"/>
      <c r="AMB512" s="44"/>
      <c r="AMC512" s="44"/>
      <c r="AMD512" s="44"/>
      <c r="AME512" s="44"/>
      <c r="AMF512" s="44"/>
      <c r="AMG512" s="44"/>
      <c r="AMH512" s="44"/>
      <c r="AMI512" s="44"/>
      <c r="AMJ512" s="44"/>
      <c r="AMK512" s="44"/>
      <c r="AML512" s="44"/>
      <c r="AMM512" s="44"/>
      <c r="AMN512" s="44"/>
      <c r="AMO512" s="44"/>
      <c r="AMP512" s="44"/>
      <c r="AMQ512" s="44"/>
      <c r="AMR512" s="44"/>
      <c r="AMS512" s="44"/>
      <c r="AMT512" s="44"/>
      <c r="AMU512" s="44"/>
      <c r="AMV512" s="44"/>
      <c r="AMW512" s="44"/>
      <c r="AMX512" s="44"/>
      <c r="AMY512" s="44"/>
      <c r="AMZ512" s="44"/>
      <c r="ANA512" s="44"/>
      <c r="ANB512" s="44"/>
      <c r="ANC512" s="44"/>
      <c r="AND512" s="44"/>
      <c r="ANE512" s="44"/>
      <c r="ANF512" s="44"/>
      <c r="ANG512" s="44"/>
      <c r="ANH512" s="44"/>
      <c r="ANI512" s="44"/>
      <c r="ANJ512" s="44"/>
      <c r="ANK512" s="44"/>
      <c r="ANL512" s="44"/>
      <c r="ANM512" s="44"/>
      <c r="ANN512" s="44"/>
      <c r="ANO512" s="44"/>
      <c r="ANP512" s="44"/>
      <c r="ANQ512" s="44"/>
      <c r="ANR512" s="44"/>
      <c r="ANS512" s="44"/>
      <c r="ANT512" s="44"/>
      <c r="ANU512" s="44"/>
      <c r="ANV512" s="44"/>
      <c r="ANW512" s="44"/>
      <c r="ANX512" s="44"/>
      <c r="ANY512" s="44"/>
      <c r="ANZ512" s="44"/>
      <c r="AOA512" s="44"/>
      <c r="AOB512" s="44"/>
      <c r="AOC512" s="44"/>
      <c r="AOD512" s="44"/>
      <c r="AOE512" s="44"/>
      <c r="AOF512" s="44"/>
      <c r="AOG512" s="44"/>
      <c r="AOH512" s="44"/>
      <c r="AOI512" s="44"/>
      <c r="AOJ512" s="44"/>
      <c r="AOK512" s="44"/>
      <c r="AOL512" s="44"/>
      <c r="AOM512" s="44"/>
      <c r="AON512" s="44"/>
      <c r="AOO512" s="44"/>
      <c r="AOP512" s="44"/>
      <c r="AOQ512" s="44"/>
      <c r="AOR512" s="44"/>
      <c r="AOS512" s="44"/>
      <c r="AOT512" s="44"/>
      <c r="AOU512" s="44"/>
      <c r="AOV512" s="44"/>
      <c r="AOW512" s="44"/>
      <c r="AOX512" s="44"/>
      <c r="AOY512" s="44"/>
      <c r="AOZ512" s="44"/>
      <c r="APA512" s="44"/>
      <c r="APB512" s="44"/>
      <c r="APC512" s="44"/>
      <c r="APD512" s="44"/>
      <c r="APE512" s="44"/>
      <c r="APF512" s="44"/>
      <c r="APG512" s="44"/>
      <c r="APH512" s="44"/>
      <c r="API512" s="44"/>
      <c r="APJ512" s="44"/>
      <c r="APK512" s="44"/>
      <c r="APL512" s="44"/>
      <c r="APM512" s="44"/>
      <c r="APN512" s="44"/>
      <c r="APO512" s="44"/>
      <c r="APP512" s="44"/>
      <c r="APQ512" s="44"/>
      <c r="APR512" s="44"/>
      <c r="APS512" s="44"/>
      <c r="APT512" s="44"/>
      <c r="APU512" s="44"/>
      <c r="APV512" s="44"/>
      <c r="APW512" s="44"/>
      <c r="APX512" s="44"/>
      <c r="APY512" s="44"/>
      <c r="APZ512" s="44"/>
      <c r="AQA512" s="44"/>
      <c r="AQB512" s="44"/>
      <c r="AQC512" s="44"/>
      <c r="AQD512" s="44"/>
      <c r="AQE512" s="44"/>
      <c r="AQF512" s="44"/>
      <c r="AQG512" s="44"/>
      <c r="AQH512" s="44"/>
      <c r="AQI512" s="44"/>
      <c r="AQJ512" s="44"/>
      <c r="AQK512" s="44"/>
      <c r="AQL512" s="44"/>
      <c r="AQM512" s="44"/>
      <c r="AQN512" s="44"/>
      <c r="AQO512" s="44"/>
      <c r="AQP512" s="44"/>
      <c r="AQQ512" s="44"/>
      <c r="AQR512" s="44"/>
      <c r="AQS512" s="44"/>
      <c r="AQT512" s="44"/>
      <c r="AQU512" s="44"/>
      <c r="AQV512" s="44"/>
      <c r="AQW512" s="44"/>
      <c r="AQX512" s="44"/>
      <c r="AQY512" s="44"/>
      <c r="AQZ512" s="44"/>
      <c r="ARA512" s="44"/>
      <c r="ARB512" s="44"/>
      <c r="ARC512" s="44"/>
      <c r="ARD512" s="44"/>
      <c r="ARE512" s="44"/>
      <c r="ARF512" s="44"/>
      <c r="ARG512" s="44"/>
      <c r="ARH512" s="44"/>
      <c r="ARI512" s="44"/>
      <c r="ARJ512" s="44"/>
      <c r="ARK512" s="44"/>
      <c r="ARL512" s="44"/>
      <c r="ARM512" s="44"/>
      <c r="ARN512" s="44"/>
      <c r="ARO512" s="44"/>
      <c r="ARP512" s="44"/>
      <c r="ARQ512" s="44"/>
      <c r="ARR512" s="44"/>
      <c r="ARS512" s="44"/>
      <c r="ART512" s="44"/>
      <c r="ARU512" s="44"/>
      <c r="ARV512" s="44"/>
      <c r="ARW512" s="44"/>
      <c r="ARX512" s="44"/>
      <c r="ARY512" s="44"/>
      <c r="ARZ512" s="44"/>
      <c r="ASA512" s="44"/>
      <c r="ASB512" s="44"/>
      <c r="ASC512" s="44"/>
      <c r="ASD512" s="44"/>
      <c r="ASE512" s="44"/>
      <c r="ASF512" s="44"/>
      <c r="ASG512" s="44"/>
      <c r="ASH512" s="44"/>
      <c r="ASI512" s="44"/>
      <c r="ASJ512" s="44"/>
      <c r="ASK512" s="44"/>
      <c r="ASL512" s="44"/>
      <c r="ASM512" s="44"/>
      <c r="ASN512" s="44"/>
      <c r="ASO512" s="44"/>
      <c r="ASP512" s="44"/>
      <c r="ASQ512" s="44"/>
      <c r="ASR512" s="44"/>
      <c r="ASS512" s="44"/>
      <c r="AST512" s="44"/>
      <c r="ASU512" s="44"/>
      <c r="ASV512" s="44"/>
      <c r="ASW512" s="44"/>
      <c r="ASX512" s="44"/>
      <c r="ASY512" s="44"/>
      <c r="ASZ512" s="44"/>
      <c r="ATA512" s="44"/>
      <c r="ATB512" s="44"/>
      <c r="ATC512" s="44"/>
      <c r="ATD512" s="44"/>
      <c r="ATE512" s="44"/>
      <c r="ATF512" s="44"/>
      <c r="ATG512" s="44"/>
      <c r="ATH512" s="44"/>
      <c r="ATI512" s="44"/>
      <c r="ATJ512" s="44"/>
      <c r="ATK512" s="44"/>
      <c r="ATL512" s="44"/>
      <c r="ATM512" s="44"/>
      <c r="ATN512" s="44"/>
      <c r="ATO512" s="44"/>
      <c r="ATP512" s="44"/>
      <c r="ATQ512" s="44"/>
      <c r="ATR512" s="44"/>
      <c r="ATS512" s="44"/>
      <c r="ATT512" s="44"/>
      <c r="ATU512" s="44"/>
      <c r="ATV512" s="44"/>
      <c r="ATW512" s="44"/>
      <c r="ATX512" s="44"/>
      <c r="ATY512" s="44"/>
      <c r="ATZ512" s="44"/>
      <c r="AUA512" s="44"/>
      <c r="AUB512" s="44"/>
      <c r="AUC512" s="44"/>
      <c r="AUD512" s="44"/>
      <c r="AUE512" s="44"/>
      <c r="AUF512" s="44"/>
      <c r="AUG512" s="44"/>
      <c r="AUH512" s="44"/>
      <c r="AUI512" s="44"/>
      <c r="AUJ512" s="44"/>
      <c r="AUK512" s="44"/>
      <c r="AUL512" s="44"/>
      <c r="AUM512" s="44"/>
      <c r="AUN512" s="44"/>
      <c r="AUO512" s="44"/>
      <c r="AUP512" s="44"/>
      <c r="AUQ512" s="44"/>
      <c r="AUR512" s="44"/>
      <c r="AUS512" s="44"/>
      <c r="AUT512" s="44"/>
      <c r="AUU512" s="44"/>
      <c r="AUV512" s="44"/>
      <c r="AUW512" s="44"/>
      <c r="AUX512" s="44"/>
      <c r="AUY512" s="44"/>
      <c r="AUZ512" s="44"/>
      <c r="AVA512" s="44"/>
      <c r="AVB512" s="44"/>
      <c r="AVC512" s="44"/>
      <c r="AVD512" s="44"/>
      <c r="AVE512" s="44"/>
      <c r="AVF512" s="44"/>
      <c r="AVG512" s="44"/>
      <c r="AVH512" s="44"/>
      <c r="AVI512" s="44"/>
      <c r="AVJ512" s="44"/>
      <c r="AVK512" s="44"/>
      <c r="AVL512" s="44"/>
      <c r="AVM512" s="44"/>
      <c r="AVN512" s="44"/>
      <c r="AVO512" s="44"/>
      <c r="AVP512" s="44"/>
      <c r="AVQ512" s="44"/>
      <c r="AVR512" s="44"/>
      <c r="AVS512" s="44"/>
      <c r="AVT512" s="44"/>
      <c r="AVU512" s="44"/>
      <c r="AVV512" s="44"/>
      <c r="AVW512" s="44"/>
      <c r="AVX512" s="44"/>
      <c r="AVY512" s="44"/>
      <c r="AVZ512" s="44"/>
      <c r="AWA512" s="44"/>
      <c r="AWB512" s="44"/>
      <c r="AWC512" s="44"/>
      <c r="AWD512" s="44"/>
      <c r="AWE512" s="44"/>
      <c r="AWF512" s="44"/>
      <c r="AWG512" s="44"/>
      <c r="AWH512" s="44"/>
      <c r="AWI512" s="44"/>
      <c r="AWJ512" s="44"/>
      <c r="AWK512" s="44"/>
      <c r="AWL512" s="44"/>
      <c r="AWM512" s="44"/>
      <c r="AWN512" s="44"/>
      <c r="AWO512" s="44"/>
      <c r="AWP512" s="44"/>
      <c r="AWQ512" s="44"/>
      <c r="AWR512" s="44"/>
      <c r="AWS512" s="44"/>
      <c r="AWT512" s="44"/>
      <c r="AWU512" s="44"/>
      <c r="AWV512" s="44"/>
      <c r="AWW512" s="44"/>
      <c r="AWX512" s="44"/>
      <c r="AWY512" s="44"/>
      <c r="AWZ512" s="44"/>
      <c r="AXA512" s="44"/>
      <c r="AXB512" s="44"/>
      <c r="AXC512" s="44"/>
      <c r="AXD512" s="44"/>
      <c r="AXE512" s="44"/>
      <c r="AXF512" s="44"/>
      <c r="AXG512" s="44"/>
      <c r="AXH512" s="44"/>
      <c r="AXI512" s="44"/>
      <c r="AXJ512" s="44"/>
      <c r="AXK512" s="44"/>
      <c r="AXL512" s="44"/>
      <c r="AXM512" s="44"/>
      <c r="AXN512" s="44"/>
      <c r="AXO512" s="44"/>
      <c r="AXP512" s="44"/>
      <c r="AXQ512" s="44"/>
      <c r="AXR512" s="44"/>
      <c r="AXS512" s="44"/>
      <c r="AXT512" s="44"/>
      <c r="AXU512" s="44"/>
      <c r="AXV512" s="44"/>
      <c r="AXW512" s="44"/>
      <c r="AXX512" s="44"/>
      <c r="AXY512" s="44"/>
      <c r="AXZ512" s="44"/>
      <c r="AYA512" s="44"/>
      <c r="AYB512" s="44"/>
      <c r="AYC512" s="44"/>
      <c r="AYD512" s="44"/>
      <c r="AYE512" s="44"/>
      <c r="AYF512" s="44"/>
      <c r="AYG512" s="44"/>
      <c r="AYH512" s="44"/>
      <c r="AYI512" s="44"/>
      <c r="AYJ512" s="44"/>
      <c r="AYK512" s="44"/>
      <c r="AYL512" s="44"/>
      <c r="AYM512" s="44"/>
      <c r="AYN512" s="44"/>
      <c r="AYO512" s="44"/>
      <c r="AYP512" s="44"/>
      <c r="AYQ512" s="44"/>
      <c r="AYR512" s="44"/>
      <c r="AYS512" s="44"/>
      <c r="AYT512" s="44"/>
      <c r="AYU512" s="44"/>
      <c r="AYV512" s="44"/>
      <c r="AYW512" s="44"/>
      <c r="AYX512" s="44"/>
      <c r="AYY512" s="44"/>
      <c r="AYZ512" s="44"/>
      <c r="AZA512" s="44"/>
      <c r="AZB512" s="44"/>
      <c r="AZC512" s="44"/>
      <c r="AZD512" s="44"/>
      <c r="AZE512" s="44"/>
      <c r="AZF512" s="44"/>
      <c r="AZG512" s="44"/>
      <c r="AZH512" s="44"/>
      <c r="AZI512" s="44"/>
      <c r="AZJ512" s="44"/>
      <c r="AZK512" s="44"/>
      <c r="AZL512" s="44"/>
      <c r="AZM512" s="44"/>
      <c r="AZN512" s="44"/>
      <c r="AZO512" s="44"/>
      <c r="AZP512" s="44"/>
      <c r="AZQ512" s="44"/>
      <c r="AZR512" s="44"/>
      <c r="AZS512" s="44"/>
      <c r="AZT512" s="44"/>
      <c r="AZU512" s="44"/>
      <c r="AZV512" s="44"/>
      <c r="AZW512" s="44"/>
      <c r="AZX512" s="44"/>
      <c r="AZY512" s="44"/>
      <c r="AZZ512" s="44"/>
      <c r="BAA512" s="44"/>
      <c r="BAB512" s="44"/>
      <c r="BAC512" s="44"/>
      <c r="BAD512" s="44"/>
      <c r="BAE512" s="44"/>
      <c r="BAF512" s="44"/>
      <c r="BAG512" s="44"/>
      <c r="BAH512" s="44"/>
      <c r="BAI512" s="44"/>
      <c r="BAJ512" s="44"/>
      <c r="BAK512" s="44"/>
      <c r="BAL512" s="44"/>
      <c r="BAM512" s="44"/>
      <c r="BAN512" s="44"/>
      <c r="BAO512" s="44"/>
      <c r="BAP512" s="44"/>
      <c r="BAQ512" s="44"/>
      <c r="BAR512" s="44"/>
      <c r="BAS512" s="44"/>
      <c r="BAT512" s="44"/>
      <c r="BAU512" s="44"/>
      <c r="BAV512" s="44"/>
      <c r="BAW512" s="44"/>
      <c r="BAX512" s="44"/>
      <c r="BAY512" s="44"/>
      <c r="BAZ512" s="44"/>
      <c r="BBA512" s="44"/>
      <c r="BBB512" s="44"/>
      <c r="BBC512" s="44"/>
      <c r="BBD512" s="44"/>
      <c r="BBE512" s="44"/>
      <c r="BBF512" s="44"/>
      <c r="BBG512" s="44"/>
      <c r="BBH512" s="44"/>
      <c r="BBI512" s="44"/>
      <c r="BBJ512" s="44"/>
      <c r="BBK512" s="44"/>
      <c r="BBL512" s="44"/>
      <c r="BBM512" s="44"/>
      <c r="BBN512" s="44"/>
      <c r="BBO512" s="44"/>
      <c r="BBP512" s="44"/>
      <c r="BBQ512" s="44"/>
      <c r="BBR512" s="44"/>
      <c r="BBS512" s="44"/>
      <c r="BBT512" s="44"/>
      <c r="BBU512" s="44"/>
      <c r="BBV512" s="44"/>
      <c r="BBW512" s="44"/>
      <c r="BBX512" s="44"/>
      <c r="BBY512" s="44"/>
      <c r="BBZ512" s="44"/>
      <c r="BCA512" s="44"/>
      <c r="BCB512" s="44"/>
      <c r="BCC512" s="44"/>
      <c r="BCD512" s="44"/>
      <c r="BCE512" s="44"/>
      <c r="BCF512" s="44"/>
      <c r="BCG512" s="44"/>
      <c r="BCH512" s="44"/>
      <c r="BCI512" s="44"/>
      <c r="BCJ512" s="44"/>
      <c r="BCK512" s="44"/>
      <c r="BCL512" s="44"/>
      <c r="BCM512" s="44"/>
      <c r="BCN512" s="44"/>
      <c r="BCO512" s="44"/>
      <c r="BCP512" s="44"/>
      <c r="BCQ512" s="44"/>
      <c r="BCR512" s="44"/>
      <c r="BCS512" s="44"/>
      <c r="BCT512" s="44"/>
      <c r="BCU512" s="44"/>
      <c r="BCV512" s="44"/>
      <c r="BCW512" s="44"/>
      <c r="BCX512" s="44"/>
      <c r="BCY512" s="44"/>
      <c r="BCZ512" s="44"/>
      <c r="BDA512" s="44"/>
      <c r="BDB512" s="44"/>
      <c r="BDC512" s="44"/>
      <c r="BDD512" s="44"/>
      <c r="BDE512" s="44"/>
      <c r="BDF512" s="44"/>
      <c r="BDG512" s="44"/>
      <c r="BDH512" s="44"/>
      <c r="BDI512" s="44"/>
      <c r="BDJ512" s="44"/>
      <c r="BDK512" s="44"/>
      <c r="BDL512" s="44"/>
      <c r="BDM512" s="44"/>
      <c r="BDN512" s="44"/>
      <c r="BDO512" s="44"/>
      <c r="BDP512" s="44"/>
      <c r="BDQ512" s="44"/>
      <c r="BDR512" s="44"/>
      <c r="BDS512" s="44"/>
      <c r="BDT512" s="44"/>
      <c r="BDU512" s="44"/>
      <c r="BDV512" s="44"/>
      <c r="BDW512" s="44"/>
      <c r="BDX512" s="44"/>
      <c r="BDY512" s="44"/>
      <c r="BDZ512" s="44"/>
      <c r="BEA512" s="44"/>
      <c r="BEB512" s="44"/>
      <c r="BEC512" s="44"/>
      <c r="BED512" s="44"/>
      <c r="BEE512" s="44"/>
      <c r="BEF512" s="44"/>
      <c r="BEG512" s="44"/>
      <c r="BEH512" s="44"/>
      <c r="BEI512" s="44"/>
      <c r="BEJ512" s="44"/>
      <c r="BEK512" s="44"/>
      <c r="BEL512" s="44"/>
      <c r="BEM512" s="44"/>
      <c r="BEN512" s="44"/>
      <c r="BEO512" s="44"/>
      <c r="BEP512" s="44"/>
      <c r="BEQ512" s="44"/>
      <c r="BER512" s="44"/>
      <c r="BES512" s="44"/>
      <c r="BET512" s="44"/>
      <c r="BEU512" s="44"/>
      <c r="BEV512" s="44"/>
      <c r="BEW512" s="44"/>
      <c r="BEX512" s="44"/>
      <c r="BEY512" s="44"/>
      <c r="BEZ512" s="44"/>
      <c r="BFA512" s="44"/>
      <c r="BFB512" s="44"/>
      <c r="BFC512" s="44"/>
      <c r="BFD512" s="44"/>
      <c r="BFE512" s="44"/>
      <c r="BFF512" s="44"/>
      <c r="BFG512" s="44"/>
      <c r="BFH512" s="44"/>
      <c r="BFI512" s="44"/>
      <c r="BFJ512" s="44"/>
      <c r="BFK512" s="44"/>
      <c r="BFL512" s="44"/>
      <c r="BFM512" s="44"/>
      <c r="BFN512" s="44"/>
      <c r="BFO512" s="44"/>
      <c r="BFP512" s="44"/>
      <c r="BFQ512" s="44"/>
      <c r="BFR512" s="44"/>
      <c r="BFS512" s="44"/>
      <c r="BFT512" s="44"/>
      <c r="BFU512" s="44"/>
      <c r="BFV512" s="44"/>
      <c r="BFW512" s="44"/>
      <c r="BFX512" s="44"/>
      <c r="BFY512" s="44"/>
      <c r="BFZ512" s="44"/>
      <c r="BGA512" s="44"/>
      <c r="BGB512" s="44"/>
      <c r="BGC512" s="44"/>
      <c r="BGD512" s="44"/>
      <c r="BGE512" s="44"/>
      <c r="BGF512" s="44"/>
      <c r="BGG512" s="44"/>
      <c r="BGH512" s="44"/>
      <c r="BGI512" s="44"/>
      <c r="BGJ512" s="44"/>
      <c r="BGK512" s="44"/>
      <c r="BGL512" s="44"/>
      <c r="BGM512" s="44"/>
      <c r="BGN512" s="44"/>
      <c r="BGO512" s="44"/>
      <c r="BGP512" s="44"/>
      <c r="BGQ512" s="44"/>
      <c r="BGR512" s="44"/>
      <c r="BGS512" s="44"/>
      <c r="BGT512" s="44"/>
      <c r="BGU512" s="44"/>
      <c r="BGV512" s="44"/>
      <c r="BGW512" s="44"/>
      <c r="BGX512" s="44"/>
      <c r="BGY512" s="44"/>
      <c r="BGZ512" s="44"/>
      <c r="BHA512" s="44"/>
      <c r="BHB512" s="44"/>
      <c r="BHC512" s="44"/>
      <c r="BHD512" s="44"/>
      <c r="BHE512" s="44"/>
      <c r="BHF512" s="44"/>
      <c r="BHG512" s="44"/>
      <c r="BHH512" s="44"/>
      <c r="BHI512" s="44"/>
      <c r="BHJ512" s="44"/>
      <c r="BHK512" s="44"/>
      <c r="BHL512" s="44"/>
      <c r="BHM512" s="44"/>
      <c r="BHN512" s="44"/>
      <c r="BHO512" s="44"/>
      <c r="BHP512" s="44"/>
      <c r="BHQ512" s="44"/>
      <c r="BHR512" s="44"/>
      <c r="BHS512" s="44"/>
      <c r="BHT512" s="44"/>
      <c r="BHU512" s="44"/>
      <c r="BHV512" s="44"/>
      <c r="BHW512" s="44"/>
      <c r="BHX512" s="44"/>
      <c r="BHY512" s="44"/>
      <c r="BHZ512" s="44"/>
      <c r="BIA512" s="44"/>
      <c r="BIB512" s="44"/>
      <c r="BIC512" s="44"/>
      <c r="BID512" s="44"/>
      <c r="BIE512" s="44"/>
      <c r="BIF512" s="44"/>
      <c r="BIG512" s="44"/>
      <c r="BIH512" s="44"/>
      <c r="BII512" s="44"/>
      <c r="BIJ512" s="44"/>
      <c r="BIK512" s="44"/>
      <c r="BIL512" s="44"/>
      <c r="BIM512" s="44"/>
      <c r="BIN512" s="44"/>
      <c r="BIO512" s="44"/>
      <c r="BIP512" s="44"/>
      <c r="BIQ512" s="44"/>
      <c r="BIR512" s="44"/>
      <c r="BIS512" s="44"/>
      <c r="BIT512" s="44"/>
      <c r="BIU512" s="44"/>
      <c r="BIV512" s="44"/>
      <c r="BIW512" s="44"/>
      <c r="BIX512" s="44"/>
      <c r="BIY512" s="44"/>
      <c r="BIZ512" s="44"/>
      <c r="BJA512" s="44"/>
      <c r="BJB512" s="44"/>
      <c r="BJC512" s="44"/>
      <c r="BJD512" s="44"/>
      <c r="BJE512" s="44"/>
      <c r="BJF512" s="44"/>
      <c r="BJG512" s="44"/>
      <c r="BJH512" s="44"/>
      <c r="BJI512" s="44"/>
      <c r="BJJ512" s="44"/>
      <c r="BJK512" s="44"/>
      <c r="BJL512" s="44"/>
      <c r="BJM512" s="44"/>
      <c r="BJN512" s="44"/>
      <c r="BJO512" s="44"/>
      <c r="BJP512" s="44"/>
      <c r="BJQ512" s="44"/>
      <c r="BJR512" s="44"/>
      <c r="BJS512" s="44"/>
      <c r="BJT512" s="44"/>
      <c r="BJU512" s="44"/>
      <c r="BJV512" s="44"/>
      <c r="BJW512" s="44"/>
      <c r="BJX512" s="44"/>
      <c r="BJY512" s="44"/>
      <c r="BJZ512" s="44"/>
      <c r="BKA512" s="44"/>
      <c r="BKB512" s="44"/>
      <c r="BKC512" s="44"/>
      <c r="BKD512" s="44"/>
      <c r="BKE512" s="44"/>
      <c r="BKF512" s="44"/>
      <c r="BKG512" s="44"/>
      <c r="BKH512" s="44"/>
      <c r="BKI512" s="44"/>
      <c r="BKJ512" s="44"/>
      <c r="BKK512" s="44"/>
      <c r="BKL512" s="44"/>
      <c r="BKM512" s="44"/>
      <c r="BKN512" s="44"/>
      <c r="BKO512" s="44"/>
      <c r="BKP512" s="44"/>
      <c r="BKQ512" s="44"/>
      <c r="BKR512" s="44"/>
      <c r="BKS512" s="44"/>
      <c r="BKT512" s="44"/>
      <c r="BKU512" s="44"/>
      <c r="BKV512" s="44"/>
      <c r="BKW512" s="44"/>
      <c r="BKX512" s="44"/>
      <c r="BKY512" s="44"/>
      <c r="BKZ512" s="44"/>
      <c r="BLA512" s="44"/>
      <c r="BLB512" s="44"/>
      <c r="BLC512" s="44"/>
      <c r="BLD512" s="44"/>
      <c r="BLE512" s="44"/>
      <c r="BLF512" s="44"/>
      <c r="BLG512" s="44"/>
      <c r="BLH512" s="44"/>
      <c r="BLI512" s="44"/>
      <c r="BLJ512" s="44"/>
      <c r="BLK512" s="44"/>
      <c r="BLL512" s="44"/>
      <c r="BLM512" s="44"/>
      <c r="BLN512" s="44"/>
      <c r="BLO512" s="44"/>
      <c r="BLP512" s="44"/>
      <c r="BLQ512" s="44"/>
      <c r="BLR512" s="44"/>
      <c r="BLS512" s="44"/>
      <c r="BLT512" s="44"/>
      <c r="BLU512" s="44"/>
      <c r="BLV512" s="44"/>
      <c r="BLW512" s="44"/>
      <c r="BLX512" s="44"/>
      <c r="BLY512" s="44"/>
      <c r="BLZ512" s="44"/>
      <c r="BMA512" s="44"/>
      <c r="BMB512" s="44"/>
      <c r="BMC512" s="44"/>
      <c r="BMD512" s="44"/>
      <c r="BME512" s="44"/>
      <c r="BMF512" s="44"/>
      <c r="BMG512" s="44"/>
      <c r="BMH512" s="44"/>
      <c r="BMI512" s="44"/>
      <c r="BMJ512" s="44"/>
      <c r="BMK512" s="44"/>
      <c r="BML512" s="44"/>
      <c r="BMM512" s="44"/>
      <c r="BMN512" s="44"/>
      <c r="BMO512" s="44"/>
      <c r="BMP512" s="44"/>
      <c r="BMQ512" s="44"/>
      <c r="BMR512" s="44"/>
      <c r="BMS512" s="44"/>
      <c r="BMT512" s="44"/>
      <c r="BMU512" s="44"/>
      <c r="BMV512" s="44"/>
      <c r="BMW512" s="44"/>
      <c r="BMX512" s="44"/>
      <c r="BMY512" s="44"/>
      <c r="BMZ512" s="44"/>
      <c r="BNA512" s="44"/>
      <c r="BNB512" s="44"/>
      <c r="BNC512" s="44"/>
      <c r="BND512" s="44"/>
      <c r="BNE512" s="44"/>
      <c r="BNF512" s="44"/>
      <c r="BNG512" s="44"/>
      <c r="BNH512" s="44"/>
      <c r="BNI512" s="44"/>
      <c r="BNJ512" s="44"/>
      <c r="BNK512" s="44"/>
      <c r="BNL512" s="44"/>
      <c r="BNM512" s="44"/>
      <c r="BNN512" s="44"/>
      <c r="BNO512" s="44"/>
      <c r="BNP512" s="44"/>
      <c r="BNQ512" s="44"/>
      <c r="BNR512" s="44"/>
      <c r="BNS512" s="44"/>
      <c r="BNT512" s="44"/>
      <c r="BNU512" s="44"/>
      <c r="BNV512" s="44"/>
      <c r="BNW512" s="44"/>
      <c r="BNX512" s="44"/>
      <c r="BNY512" s="44"/>
      <c r="BNZ512" s="44"/>
      <c r="BOA512" s="44"/>
      <c r="BOB512" s="44"/>
      <c r="BOC512" s="44"/>
      <c r="BOD512" s="44"/>
      <c r="BOE512" s="44"/>
      <c r="BOF512" s="44"/>
      <c r="BOG512" s="44"/>
      <c r="BOH512" s="44"/>
      <c r="BOI512" s="44"/>
      <c r="BOJ512" s="44"/>
      <c r="BOK512" s="44"/>
      <c r="BOL512" s="44"/>
      <c r="BOM512" s="44"/>
      <c r="BON512" s="44"/>
      <c r="BOO512" s="44"/>
      <c r="BOP512" s="44"/>
      <c r="BOQ512" s="44"/>
      <c r="BOR512" s="44"/>
      <c r="BOS512" s="44"/>
      <c r="BOT512" s="44"/>
      <c r="BOU512" s="44"/>
      <c r="BOV512" s="44"/>
      <c r="BOW512" s="44"/>
      <c r="BOX512" s="44"/>
      <c r="BOY512" s="44"/>
      <c r="BOZ512" s="44"/>
      <c r="BPA512" s="44"/>
      <c r="BPB512" s="44"/>
      <c r="BPC512" s="44"/>
      <c r="BPD512" s="44"/>
      <c r="BPE512" s="44"/>
      <c r="BPF512" s="44"/>
      <c r="BPG512" s="44"/>
      <c r="BPH512" s="44"/>
      <c r="BPI512" s="44"/>
      <c r="BPJ512" s="44"/>
      <c r="BPK512" s="44"/>
      <c r="BPL512" s="44"/>
      <c r="BPM512" s="44"/>
      <c r="BPN512" s="44"/>
      <c r="BPO512" s="44"/>
      <c r="BPP512" s="44"/>
      <c r="BPQ512" s="44"/>
      <c r="BPR512" s="44"/>
      <c r="BPS512" s="44"/>
      <c r="BPT512" s="44"/>
      <c r="BPU512" s="44"/>
      <c r="BPV512" s="44"/>
      <c r="BPW512" s="44"/>
      <c r="BPX512" s="44"/>
      <c r="BPY512" s="44"/>
      <c r="BPZ512" s="44"/>
      <c r="BQA512" s="44"/>
      <c r="BQB512" s="44"/>
      <c r="BQC512" s="44"/>
      <c r="BQD512" s="44"/>
      <c r="BQE512" s="44"/>
      <c r="BQF512" s="44"/>
      <c r="BQG512" s="44"/>
      <c r="BQH512" s="44"/>
      <c r="BQI512" s="44"/>
      <c r="BQJ512" s="44"/>
      <c r="BQK512" s="44"/>
      <c r="BQL512" s="44"/>
      <c r="BQM512" s="44"/>
      <c r="BQN512" s="44"/>
      <c r="BQO512" s="44"/>
      <c r="BQP512" s="44"/>
      <c r="BQQ512" s="44"/>
      <c r="BQR512" s="44"/>
      <c r="BQS512" s="44"/>
      <c r="BQT512" s="44"/>
      <c r="BQU512" s="44"/>
      <c r="BQV512" s="44"/>
      <c r="BQW512" s="44"/>
      <c r="BQX512" s="44"/>
      <c r="BQY512" s="44"/>
      <c r="BQZ512" s="44"/>
      <c r="BRA512" s="44"/>
      <c r="BRB512" s="44"/>
      <c r="BRC512" s="44"/>
      <c r="BRD512" s="44"/>
      <c r="BRE512" s="44"/>
      <c r="BRF512" s="44"/>
      <c r="BRG512" s="44"/>
      <c r="BRH512" s="44"/>
      <c r="BRI512" s="44"/>
      <c r="BRJ512" s="44"/>
      <c r="BRK512" s="44"/>
      <c r="BRL512" s="44"/>
      <c r="BRM512" s="44"/>
      <c r="BRN512" s="44"/>
      <c r="BRO512" s="44"/>
      <c r="BRP512" s="44"/>
      <c r="BRQ512" s="44"/>
      <c r="BRR512" s="44"/>
      <c r="BRS512" s="44"/>
      <c r="BRT512" s="44"/>
      <c r="BRU512" s="44"/>
      <c r="BRV512" s="44"/>
      <c r="BRW512" s="44"/>
      <c r="BRX512" s="44"/>
      <c r="BRY512" s="44"/>
      <c r="BRZ512" s="44"/>
    </row>
    <row r="513" spans="1:1846" s="125" customFormat="1" x14ac:dyDescent="0.3">
      <c r="A513" s="812"/>
      <c r="B513" s="812"/>
      <c r="C513" s="812"/>
      <c r="D513" s="328" t="s">
        <v>707</v>
      </c>
      <c r="E513" s="542"/>
      <c r="F513" s="328"/>
      <c r="G513" s="393" t="s">
        <v>708</v>
      </c>
      <c r="H513" s="7">
        <f>H514</f>
        <v>20753415</v>
      </c>
      <c r="I513" s="8">
        <f t="shared" ref="I513:K513" si="317">I514</f>
        <v>96375695</v>
      </c>
      <c r="J513" s="8">
        <f t="shared" si="317"/>
        <v>90892361.799999997</v>
      </c>
      <c r="K513" s="8">
        <f t="shared" si="317"/>
        <v>90892361.799999997</v>
      </c>
      <c r="L513" s="42"/>
      <c r="M513" s="712">
        <v>0</v>
      </c>
      <c r="N513" s="190">
        <v>0</v>
      </c>
      <c r="O513" s="190">
        <v>0</v>
      </c>
      <c r="P513" s="190">
        <v>0</v>
      </c>
      <c r="Q513" s="354"/>
      <c r="R513" s="352">
        <v>0</v>
      </c>
      <c r="S513" s="486">
        <v>0</v>
      </c>
      <c r="T513" s="486">
        <v>0</v>
      </c>
      <c r="U513" s="486">
        <v>0</v>
      </c>
      <c r="V513" s="351"/>
      <c r="W513" s="497">
        <f t="shared" ref="W513:W515" si="318">H513+M513+R513</f>
        <v>20753415</v>
      </c>
      <c r="X513" s="19">
        <f t="shared" si="310"/>
        <v>96375695</v>
      </c>
      <c r="Y513" s="19">
        <f t="shared" si="310"/>
        <v>90892361.799999997</v>
      </c>
      <c r="Z513" s="155">
        <f t="shared" si="310"/>
        <v>90892361.799999997</v>
      </c>
      <c r="AA513" s="897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  <c r="EC513" s="124"/>
      <c r="ED513" s="124"/>
      <c r="EE513" s="124"/>
      <c r="EF513" s="124"/>
      <c r="EG513" s="124"/>
      <c r="EH513" s="124"/>
      <c r="EI513" s="124"/>
      <c r="EJ513" s="124"/>
      <c r="EK513" s="124"/>
      <c r="EL513" s="124"/>
      <c r="EM513" s="124"/>
      <c r="EN513" s="124"/>
      <c r="EO513" s="124"/>
      <c r="EP513" s="124"/>
      <c r="EQ513" s="124"/>
      <c r="ER513" s="124"/>
      <c r="ES513" s="124"/>
      <c r="ET513" s="124"/>
      <c r="EU513" s="124"/>
      <c r="EV513" s="124"/>
      <c r="EW513" s="124"/>
      <c r="EX513" s="124"/>
      <c r="EY513" s="124"/>
      <c r="EZ513" s="124"/>
      <c r="FA513" s="124"/>
      <c r="FB513" s="124"/>
      <c r="FC513" s="124"/>
      <c r="FD513" s="124"/>
      <c r="FE513" s="124"/>
      <c r="FF513" s="124"/>
      <c r="FG513" s="124"/>
      <c r="FH513" s="124"/>
      <c r="FI513" s="124"/>
      <c r="FJ513" s="124"/>
      <c r="FK513" s="124"/>
      <c r="FL513" s="124"/>
      <c r="FM513" s="124"/>
      <c r="FN513" s="124"/>
      <c r="FO513" s="124"/>
      <c r="FP513" s="124"/>
      <c r="FQ513" s="124"/>
      <c r="FR513" s="124"/>
      <c r="FS513" s="124"/>
      <c r="FT513" s="124"/>
      <c r="FU513" s="124"/>
      <c r="FV513" s="124"/>
      <c r="FW513" s="124"/>
      <c r="FX513" s="124"/>
      <c r="FY513" s="124"/>
      <c r="FZ513" s="124"/>
      <c r="GA513" s="124"/>
      <c r="GB513" s="124"/>
      <c r="GC513" s="124"/>
      <c r="GD513" s="124"/>
      <c r="GE513" s="124"/>
      <c r="GF513" s="124"/>
      <c r="GG513" s="124"/>
      <c r="GH513" s="124"/>
      <c r="GI513" s="124"/>
      <c r="GJ513" s="124"/>
      <c r="GK513" s="124"/>
      <c r="GL513" s="124"/>
      <c r="GM513" s="124"/>
      <c r="GN513" s="124"/>
      <c r="GO513" s="124"/>
      <c r="GP513" s="124"/>
      <c r="GQ513" s="124"/>
      <c r="GR513" s="124"/>
      <c r="GS513" s="124"/>
      <c r="GT513" s="124"/>
      <c r="GU513" s="124"/>
      <c r="GV513" s="124"/>
      <c r="GW513" s="124"/>
      <c r="GX513" s="124"/>
      <c r="GY513" s="124"/>
      <c r="GZ513" s="124"/>
      <c r="HA513" s="124"/>
      <c r="HB513" s="124"/>
      <c r="HC513" s="124"/>
      <c r="HD513" s="124"/>
      <c r="HE513" s="124"/>
      <c r="HF513" s="124"/>
      <c r="HG513" s="124"/>
      <c r="HH513" s="124"/>
      <c r="HI513" s="124"/>
      <c r="HJ513" s="124"/>
      <c r="HK513" s="124"/>
      <c r="HL513" s="124"/>
      <c r="HM513" s="124"/>
      <c r="HN513" s="124"/>
      <c r="HO513" s="124"/>
      <c r="HP513" s="124"/>
      <c r="HQ513" s="124"/>
      <c r="HR513" s="124"/>
      <c r="HS513" s="124"/>
      <c r="HT513" s="124"/>
      <c r="HU513" s="124"/>
      <c r="HV513" s="124"/>
      <c r="HW513" s="124"/>
      <c r="HX513" s="124"/>
      <c r="HY513" s="124"/>
      <c r="HZ513" s="124"/>
      <c r="IA513" s="124"/>
      <c r="IB513" s="124"/>
      <c r="IC513" s="124"/>
      <c r="ID513" s="124"/>
      <c r="IE513" s="124"/>
      <c r="IF513" s="124"/>
      <c r="IG513" s="124"/>
      <c r="IH513" s="124"/>
      <c r="II513" s="124"/>
      <c r="IJ513" s="124"/>
      <c r="IK513" s="124"/>
      <c r="IL513" s="124"/>
      <c r="IM513" s="124"/>
      <c r="IN513" s="124"/>
      <c r="IO513" s="124"/>
      <c r="IP513" s="124"/>
      <c r="IQ513" s="124"/>
      <c r="IR513" s="124"/>
      <c r="IS513" s="124"/>
      <c r="IT513" s="124"/>
      <c r="IU513" s="124"/>
      <c r="IV513" s="124"/>
      <c r="IW513" s="124"/>
      <c r="IX513" s="124"/>
      <c r="IY513" s="124"/>
      <c r="IZ513" s="124"/>
      <c r="JA513" s="124"/>
      <c r="JB513" s="124"/>
      <c r="JC513" s="124"/>
      <c r="JD513" s="124"/>
      <c r="JE513" s="124"/>
      <c r="JF513" s="124"/>
      <c r="JG513" s="124"/>
      <c r="JH513" s="124"/>
      <c r="JI513" s="124"/>
      <c r="JJ513" s="124"/>
      <c r="JK513" s="124"/>
      <c r="JL513" s="124"/>
      <c r="JM513" s="124"/>
      <c r="JN513" s="124"/>
      <c r="JO513" s="124"/>
      <c r="JP513" s="124"/>
      <c r="JQ513" s="124"/>
      <c r="JR513" s="124"/>
      <c r="JS513" s="124"/>
      <c r="JT513" s="124"/>
      <c r="JU513" s="124"/>
      <c r="JV513" s="124"/>
      <c r="JW513" s="124"/>
      <c r="JX513" s="124"/>
      <c r="JY513" s="124"/>
      <c r="JZ513" s="124"/>
      <c r="KA513" s="124"/>
      <c r="KB513" s="124"/>
      <c r="KC513" s="124"/>
      <c r="KD513" s="124"/>
      <c r="KE513" s="124"/>
      <c r="KF513" s="124"/>
      <c r="KG513" s="124"/>
      <c r="KH513" s="124"/>
      <c r="KI513" s="124"/>
      <c r="KJ513" s="124"/>
      <c r="KK513" s="124"/>
      <c r="KL513" s="124"/>
      <c r="KM513" s="124"/>
      <c r="KN513" s="124"/>
      <c r="KO513" s="124"/>
      <c r="KP513" s="124"/>
      <c r="KQ513" s="124"/>
      <c r="KR513" s="124"/>
      <c r="KS513" s="124"/>
      <c r="KT513" s="124"/>
      <c r="KU513" s="124"/>
      <c r="KV513" s="124"/>
      <c r="KW513" s="124"/>
      <c r="KX513" s="124"/>
      <c r="KY513" s="124"/>
      <c r="KZ513" s="124"/>
      <c r="LA513" s="124"/>
      <c r="LB513" s="124"/>
      <c r="LC513" s="124"/>
      <c r="LD513" s="124"/>
      <c r="LE513" s="124"/>
      <c r="LF513" s="124"/>
      <c r="LG513" s="124"/>
      <c r="LH513" s="124"/>
      <c r="LI513" s="124"/>
      <c r="LJ513" s="124"/>
      <c r="LK513" s="124"/>
      <c r="LL513" s="124"/>
      <c r="LM513" s="124"/>
      <c r="LN513" s="124"/>
      <c r="LO513" s="124"/>
      <c r="LP513" s="124"/>
      <c r="LQ513" s="124"/>
      <c r="LR513" s="124"/>
      <c r="LS513" s="124"/>
      <c r="LT513" s="124"/>
      <c r="LU513" s="124"/>
      <c r="LV513" s="124"/>
      <c r="LW513" s="124"/>
      <c r="LX513" s="124"/>
      <c r="LY513" s="124"/>
      <c r="LZ513" s="124"/>
      <c r="MA513" s="124"/>
      <c r="MB513" s="124"/>
      <c r="MC513" s="124"/>
      <c r="MD513" s="124"/>
      <c r="ME513" s="124"/>
      <c r="MF513" s="124"/>
      <c r="MG513" s="124"/>
      <c r="MH513" s="124"/>
      <c r="MI513" s="124"/>
      <c r="MJ513" s="124"/>
      <c r="MK513" s="124"/>
      <c r="ML513" s="124"/>
      <c r="MM513" s="124"/>
      <c r="MN513" s="124"/>
      <c r="MO513" s="124"/>
      <c r="MP513" s="124"/>
      <c r="MQ513" s="124"/>
      <c r="MR513" s="124"/>
      <c r="MS513" s="124"/>
      <c r="MT513" s="124"/>
      <c r="MU513" s="124"/>
      <c r="MV513" s="124"/>
      <c r="MW513" s="124"/>
      <c r="MX513" s="124"/>
      <c r="MY513" s="124"/>
      <c r="MZ513" s="124"/>
      <c r="NA513" s="124"/>
      <c r="NB513" s="124"/>
      <c r="NC513" s="124"/>
      <c r="ND513" s="124"/>
      <c r="NE513" s="124"/>
      <c r="NF513" s="124"/>
      <c r="NG513" s="124"/>
      <c r="NH513" s="124"/>
      <c r="NI513" s="124"/>
      <c r="NJ513" s="124"/>
      <c r="NK513" s="124"/>
      <c r="NL513" s="124"/>
      <c r="NM513" s="124"/>
      <c r="NN513" s="124"/>
      <c r="NO513" s="124"/>
      <c r="NP513" s="124"/>
      <c r="NQ513" s="124"/>
      <c r="NR513" s="124"/>
      <c r="NS513" s="124"/>
      <c r="NT513" s="124"/>
      <c r="NU513" s="124"/>
      <c r="NV513" s="124"/>
      <c r="NW513" s="124"/>
      <c r="NX513" s="124"/>
      <c r="NY513" s="124"/>
      <c r="NZ513" s="124"/>
      <c r="OA513" s="124"/>
      <c r="OB513" s="124"/>
      <c r="OC513" s="124"/>
      <c r="OD513" s="124"/>
      <c r="OE513" s="124"/>
      <c r="OF513" s="124"/>
      <c r="OG513" s="124"/>
      <c r="OH513" s="124"/>
      <c r="OI513" s="124"/>
      <c r="OJ513" s="124"/>
      <c r="OK513" s="124"/>
      <c r="OL513" s="124"/>
      <c r="OM513" s="124"/>
      <c r="ON513" s="124"/>
      <c r="OO513" s="124"/>
      <c r="OP513" s="124"/>
      <c r="OQ513" s="124"/>
      <c r="OR513" s="124"/>
      <c r="OS513" s="124"/>
      <c r="OT513" s="124"/>
      <c r="OU513" s="124"/>
      <c r="OV513" s="124"/>
      <c r="OW513" s="124"/>
      <c r="OX513" s="124"/>
      <c r="OY513" s="124"/>
      <c r="OZ513" s="124"/>
      <c r="PA513" s="124"/>
      <c r="PB513" s="124"/>
      <c r="PC513" s="124"/>
      <c r="PD513" s="124"/>
      <c r="PE513" s="124"/>
      <c r="PF513" s="124"/>
      <c r="PG513" s="124"/>
      <c r="PH513" s="124"/>
      <c r="PI513" s="124"/>
      <c r="PJ513" s="124"/>
      <c r="PK513" s="124"/>
      <c r="PL513" s="124"/>
      <c r="PM513" s="124"/>
      <c r="PN513" s="124"/>
      <c r="PO513" s="124"/>
      <c r="PP513" s="124"/>
      <c r="PQ513" s="124"/>
      <c r="PR513" s="124"/>
      <c r="PS513" s="124"/>
      <c r="PT513" s="124"/>
      <c r="PU513" s="124"/>
      <c r="PV513" s="124"/>
      <c r="PW513" s="124"/>
      <c r="PX513" s="124"/>
      <c r="PY513" s="124"/>
      <c r="PZ513" s="124"/>
      <c r="QA513" s="124"/>
      <c r="QB513" s="124"/>
      <c r="QC513" s="124"/>
      <c r="QD513" s="124"/>
      <c r="QE513" s="124"/>
      <c r="QF513" s="124"/>
      <c r="QG513" s="124"/>
      <c r="QH513" s="124"/>
      <c r="QI513" s="124"/>
      <c r="QJ513" s="124"/>
      <c r="QK513" s="124"/>
      <c r="QL513" s="124"/>
      <c r="QM513" s="124"/>
      <c r="QN513" s="124"/>
      <c r="QO513" s="124"/>
      <c r="QP513" s="124"/>
      <c r="QQ513" s="124"/>
      <c r="QR513" s="124"/>
      <c r="QS513" s="124"/>
      <c r="QT513" s="124"/>
      <c r="QU513" s="124"/>
      <c r="QV513" s="124"/>
      <c r="QW513" s="124"/>
      <c r="QX513" s="124"/>
      <c r="QY513" s="124"/>
      <c r="QZ513" s="124"/>
      <c r="RA513" s="124"/>
      <c r="RB513" s="124"/>
      <c r="RC513" s="124"/>
      <c r="RD513" s="124"/>
      <c r="RE513" s="124"/>
      <c r="RF513" s="124"/>
      <c r="RG513" s="124"/>
      <c r="RH513" s="124"/>
      <c r="RI513" s="124"/>
      <c r="RJ513" s="124"/>
      <c r="RK513" s="124"/>
      <c r="RL513" s="124"/>
      <c r="RM513" s="124"/>
      <c r="RN513" s="124"/>
      <c r="RO513" s="124"/>
      <c r="RP513" s="124"/>
      <c r="RQ513" s="124"/>
      <c r="RR513" s="124"/>
      <c r="RS513" s="124"/>
      <c r="RT513" s="124"/>
      <c r="RU513" s="124"/>
      <c r="RV513" s="124"/>
      <c r="RW513" s="124"/>
      <c r="RX513" s="124"/>
      <c r="RY513" s="124"/>
      <c r="RZ513" s="124"/>
      <c r="SA513" s="124"/>
      <c r="SB513" s="124"/>
      <c r="SC513" s="124"/>
      <c r="SD513" s="124"/>
      <c r="SE513" s="124"/>
      <c r="SF513" s="124"/>
      <c r="SG513" s="124"/>
      <c r="SH513" s="124"/>
      <c r="SI513" s="124"/>
      <c r="SJ513" s="124"/>
      <c r="SK513" s="124"/>
      <c r="SL513" s="124"/>
      <c r="SM513" s="124"/>
      <c r="SN513" s="124"/>
      <c r="SO513" s="124"/>
      <c r="SP513" s="124"/>
      <c r="SQ513" s="124"/>
      <c r="SR513" s="124"/>
      <c r="SS513" s="124"/>
      <c r="ST513" s="124"/>
      <c r="SU513" s="124"/>
      <c r="SV513" s="124"/>
      <c r="SW513" s="124"/>
      <c r="SX513" s="124"/>
      <c r="SY513" s="124"/>
      <c r="SZ513" s="124"/>
      <c r="TA513" s="124"/>
      <c r="TB513" s="124"/>
      <c r="TC513" s="124"/>
      <c r="TD513" s="124"/>
      <c r="TE513" s="124"/>
      <c r="TF513" s="124"/>
      <c r="TG513" s="124"/>
      <c r="TH513" s="124"/>
      <c r="TI513" s="124"/>
      <c r="TJ513" s="124"/>
      <c r="TK513" s="124"/>
      <c r="TL513" s="124"/>
      <c r="TM513" s="124"/>
      <c r="TN513" s="124"/>
      <c r="TO513" s="124"/>
      <c r="TP513" s="124"/>
      <c r="TQ513" s="124"/>
      <c r="TR513" s="124"/>
      <c r="TS513" s="124"/>
      <c r="TT513" s="124"/>
      <c r="TU513" s="124"/>
      <c r="TV513" s="124"/>
      <c r="TW513" s="124"/>
      <c r="TX513" s="124"/>
      <c r="TY513" s="124"/>
      <c r="TZ513" s="124"/>
      <c r="UA513" s="124"/>
      <c r="UB513" s="124"/>
      <c r="UC513" s="124"/>
      <c r="UD513" s="124"/>
      <c r="UE513" s="124"/>
      <c r="UF513" s="124"/>
      <c r="UG513" s="124"/>
      <c r="UH513" s="124"/>
      <c r="UI513" s="124"/>
      <c r="UJ513" s="124"/>
      <c r="UK513" s="124"/>
      <c r="UL513" s="124"/>
      <c r="UM513" s="124"/>
      <c r="UN513" s="124"/>
      <c r="UO513" s="124"/>
      <c r="UP513" s="124"/>
      <c r="UQ513" s="124"/>
      <c r="UR513" s="124"/>
      <c r="US513" s="124"/>
      <c r="UT513" s="124"/>
      <c r="UU513" s="124"/>
      <c r="UV513" s="124"/>
      <c r="UW513" s="124"/>
      <c r="UX513" s="124"/>
      <c r="UY513" s="124"/>
      <c r="UZ513" s="124"/>
      <c r="VA513" s="124"/>
      <c r="VB513" s="124"/>
      <c r="VC513" s="124"/>
      <c r="VD513" s="124"/>
      <c r="VE513" s="124"/>
      <c r="VF513" s="124"/>
      <c r="VG513" s="124"/>
      <c r="VH513" s="124"/>
      <c r="VI513" s="124"/>
      <c r="VJ513" s="124"/>
      <c r="VK513" s="124"/>
      <c r="VL513" s="124"/>
      <c r="VM513" s="124"/>
      <c r="VN513" s="124"/>
      <c r="VO513" s="124"/>
      <c r="VP513" s="124"/>
      <c r="VQ513" s="124"/>
      <c r="VR513" s="124"/>
      <c r="VS513" s="124"/>
      <c r="VT513" s="124"/>
      <c r="VU513" s="124"/>
      <c r="VV513" s="124"/>
      <c r="VW513" s="124"/>
      <c r="VX513" s="124"/>
      <c r="VY513" s="124"/>
      <c r="VZ513" s="124"/>
      <c r="WA513" s="124"/>
      <c r="WB513" s="124"/>
      <c r="WC513" s="124"/>
      <c r="WD513" s="124"/>
      <c r="WE513" s="124"/>
      <c r="WF513" s="124"/>
      <c r="WG513" s="124"/>
      <c r="WH513" s="124"/>
      <c r="WI513" s="124"/>
      <c r="WJ513" s="124"/>
      <c r="WK513" s="124"/>
      <c r="WL513" s="124"/>
      <c r="WM513" s="124"/>
      <c r="WN513" s="124"/>
      <c r="WO513" s="124"/>
      <c r="WP513" s="124"/>
      <c r="WQ513" s="124"/>
      <c r="WR513" s="124"/>
      <c r="WS513" s="124"/>
      <c r="WT513" s="124"/>
      <c r="WU513" s="124"/>
      <c r="WV513" s="124"/>
      <c r="WW513" s="124"/>
      <c r="WX513" s="124"/>
      <c r="WY513" s="124"/>
      <c r="WZ513" s="124"/>
      <c r="XA513" s="124"/>
      <c r="XB513" s="124"/>
      <c r="XC513" s="124"/>
      <c r="XD513" s="124"/>
      <c r="XE513" s="124"/>
      <c r="XF513" s="124"/>
      <c r="XG513" s="124"/>
      <c r="XH513" s="124"/>
      <c r="XI513" s="124"/>
      <c r="XJ513" s="124"/>
      <c r="XK513" s="124"/>
      <c r="XL513" s="124"/>
      <c r="XM513" s="124"/>
      <c r="XN513" s="124"/>
      <c r="XO513" s="124"/>
      <c r="XP513" s="124"/>
      <c r="XQ513" s="124"/>
      <c r="XR513" s="124"/>
      <c r="XS513" s="124"/>
      <c r="XT513" s="124"/>
      <c r="XU513" s="124"/>
      <c r="XV513" s="124"/>
      <c r="XW513" s="124"/>
      <c r="XX513" s="124"/>
      <c r="XY513" s="124"/>
      <c r="XZ513" s="124"/>
      <c r="YA513" s="124"/>
      <c r="YB513" s="124"/>
      <c r="YC513" s="124"/>
      <c r="YD513" s="124"/>
      <c r="YE513" s="124"/>
      <c r="YF513" s="124"/>
      <c r="YG513" s="124"/>
      <c r="YH513" s="124"/>
      <c r="YI513" s="124"/>
      <c r="YJ513" s="124"/>
      <c r="YK513" s="124"/>
      <c r="YL513" s="124"/>
      <c r="YM513" s="124"/>
      <c r="YN513" s="124"/>
      <c r="YO513" s="124"/>
      <c r="YP513" s="124"/>
      <c r="YQ513" s="124"/>
      <c r="YR513" s="124"/>
      <c r="YS513" s="124"/>
      <c r="YT513" s="124"/>
      <c r="YU513" s="124"/>
      <c r="YV513" s="124"/>
      <c r="YW513" s="124"/>
      <c r="YX513" s="124"/>
      <c r="YY513" s="124"/>
      <c r="YZ513" s="124"/>
      <c r="ZA513" s="124"/>
      <c r="ZB513" s="124"/>
      <c r="ZC513" s="124"/>
      <c r="ZD513" s="124"/>
      <c r="ZE513" s="124"/>
      <c r="ZF513" s="124"/>
      <c r="ZG513" s="124"/>
      <c r="ZH513" s="124"/>
      <c r="ZI513" s="124"/>
      <c r="ZJ513" s="124"/>
      <c r="ZK513" s="124"/>
      <c r="ZL513" s="124"/>
      <c r="ZM513" s="124"/>
      <c r="ZN513" s="124"/>
      <c r="ZO513" s="124"/>
      <c r="ZP513" s="124"/>
      <c r="ZQ513" s="124"/>
      <c r="ZR513" s="124"/>
      <c r="ZS513" s="124"/>
      <c r="ZT513" s="124"/>
      <c r="ZU513" s="124"/>
      <c r="ZV513" s="124"/>
      <c r="ZW513" s="124"/>
      <c r="ZX513" s="124"/>
      <c r="ZY513" s="124"/>
      <c r="ZZ513" s="124"/>
      <c r="AAA513" s="124"/>
      <c r="AAB513" s="124"/>
      <c r="AAC513" s="124"/>
      <c r="AAD513" s="124"/>
      <c r="AAE513" s="124"/>
      <c r="AAF513" s="124"/>
      <c r="AAG513" s="124"/>
      <c r="AAH513" s="124"/>
      <c r="AAI513" s="124"/>
      <c r="AAJ513" s="124"/>
      <c r="AAK513" s="124"/>
      <c r="AAL513" s="124"/>
      <c r="AAM513" s="124"/>
      <c r="AAN513" s="124"/>
      <c r="AAO513" s="124"/>
      <c r="AAP513" s="124"/>
      <c r="AAQ513" s="124"/>
      <c r="AAR513" s="124"/>
      <c r="AAS513" s="124"/>
      <c r="AAT513" s="124"/>
      <c r="AAU513" s="124"/>
      <c r="AAV513" s="124"/>
      <c r="AAW513" s="124"/>
      <c r="AAX513" s="124"/>
      <c r="AAY513" s="124"/>
      <c r="AAZ513" s="124"/>
      <c r="ABA513" s="124"/>
      <c r="ABB513" s="124"/>
      <c r="ABC513" s="124"/>
      <c r="ABD513" s="124"/>
      <c r="ABE513" s="124"/>
      <c r="ABF513" s="124"/>
      <c r="ABG513" s="124"/>
      <c r="ABH513" s="124"/>
      <c r="ABI513" s="124"/>
      <c r="ABJ513" s="124"/>
      <c r="ABK513" s="124"/>
      <c r="ABL513" s="124"/>
      <c r="ABM513" s="124"/>
      <c r="ABN513" s="124"/>
      <c r="ABO513" s="124"/>
      <c r="ABP513" s="124"/>
      <c r="ABQ513" s="124"/>
      <c r="ABR513" s="124"/>
      <c r="ABS513" s="124"/>
      <c r="ABT513" s="124"/>
      <c r="ABU513" s="124"/>
      <c r="ABV513" s="124"/>
      <c r="ABW513" s="124"/>
      <c r="ABX513" s="124"/>
      <c r="ABY513" s="124"/>
      <c r="ABZ513" s="124"/>
      <c r="ACA513" s="124"/>
      <c r="ACB513" s="124"/>
      <c r="ACC513" s="124"/>
      <c r="ACD513" s="124"/>
      <c r="ACE513" s="124"/>
      <c r="ACF513" s="124"/>
      <c r="ACG513" s="124"/>
      <c r="ACH513" s="124"/>
      <c r="ACI513" s="124"/>
      <c r="ACJ513" s="124"/>
      <c r="ACK513" s="124"/>
      <c r="ACL513" s="124"/>
      <c r="ACM513" s="124"/>
      <c r="ACN513" s="124"/>
      <c r="ACO513" s="124"/>
      <c r="ACP513" s="124"/>
      <c r="ACQ513" s="124"/>
      <c r="ACR513" s="124"/>
      <c r="ACS513" s="124"/>
      <c r="ACT513" s="124"/>
      <c r="ACU513" s="124"/>
      <c r="ACV513" s="124"/>
      <c r="ACW513" s="124"/>
      <c r="ACX513" s="124"/>
      <c r="ACY513" s="124"/>
      <c r="ACZ513" s="124"/>
      <c r="ADA513" s="124"/>
      <c r="ADB513" s="124"/>
      <c r="ADC513" s="124"/>
      <c r="ADD513" s="124"/>
      <c r="ADE513" s="124"/>
      <c r="ADF513" s="124"/>
      <c r="ADG513" s="124"/>
      <c r="ADH513" s="124"/>
      <c r="ADI513" s="124"/>
      <c r="ADJ513" s="124"/>
      <c r="ADK513" s="124"/>
      <c r="ADL513" s="124"/>
      <c r="ADM513" s="124"/>
      <c r="ADN513" s="124"/>
      <c r="ADO513" s="124"/>
      <c r="ADP513" s="124"/>
      <c r="ADQ513" s="124"/>
      <c r="ADR513" s="124"/>
      <c r="ADS513" s="124"/>
      <c r="ADT513" s="124"/>
      <c r="ADU513" s="124"/>
      <c r="ADV513" s="124"/>
      <c r="ADW513" s="124"/>
      <c r="ADX513" s="124"/>
      <c r="ADY513" s="124"/>
      <c r="ADZ513" s="124"/>
      <c r="AEA513" s="124"/>
      <c r="AEB513" s="124"/>
      <c r="AEC513" s="124"/>
      <c r="AED513" s="124"/>
      <c r="AEE513" s="124"/>
      <c r="AEF513" s="124"/>
      <c r="AEG513" s="124"/>
      <c r="AEH513" s="124"/>
      <c r="AEI513" s="124"/>
      <c r="AEJ513" s="124"/>
      <c r="AEK513" s="124"/>
      <c r="AEL513" s="124"/>
      <c r="AEM513" s="124"/>
      <c r="AEN513" s="124"/>
      <c r="AEO513" s="124"/>
      <c r="AEP513" s="124"/>
      <c r="AEQ513" s="124"/>
      <c r="AER513" s="124"/>
      <c r="AES513" s="124"/>
      <c r="AET513" s="124"/>
      <c r="AEU513" s="124"/>
      <c r="AEV513" s="124"/>
      <c r="AEW513" s="124"/>
      <c r="AEX513" s="124"/>
      <c r="AEY513" s="124"/>
      <c r="AEZ513" s="124"/>
      <c r="AFA513" s="124"/>
      <c r="AFB513" s="124"/>
      <c r="AFC513" s="124"/>
      <c r="AFD513" s="124"/>
      <c r="AFE513" s="124"/>
      <c r="AFF513" s="124"/>
      <c r="AFG513" s="124"/>
      <c r="AFH513" s="124"/>
      <c r="AFI513" s="124"/>
      <c r="AFJ513" s="124"/>
      <c r="AFK513" s="124"/>
      <c r="AFL513" s="124"/>
      <c r="AFM513" s="124"/>
      <c r="AFN513" s="124"/>
      <c r="AFO513" s="124"/>
      <c r="AFP513" s="124"/>
      <c r="AFQ513" s="124"/>
      <c r="AFR513" s="124"/>
      <c r="AFS513" s="124"/>
      <c r="AFT513" s="124"/>
      <c r="AFU513" s="124"/>
      <c r="AFV513" s="124"/>
      <c r="AFW513" s="124"/>
      <c r="AFX513" s="124"/>
      <c r="AFY513" s="124"/>
      <c r="AFZ513" s="124"/>
      <c r="AGA513" s="124"/>
      <c r="AGB513" s="124"/>
      <c r="AGC513" s="124"/>
      <c r="AGD513" s="124"/>
      <c r="AGE513" s="124"/>
      <c r="AGF513" s="124"/>
      <c r="AGG513" s="124"/>
      <c r="AGH513" s="124"/>
      <c r="AGI513" s="124"/>
      <c r="AGJ513" s="124"/>
      <c r="AGK513" s="124"/>
      <c r="AGL513" s="124"/>
      <c r="AGM513" s="124"/>
      <c r="AGN513" s="124"/>
      <c r="AGO513" s="124"/>
      <c r="AGP513" s="124"/>
      <c r="AGQ513" s="124"/>
      <c r="AGR513" s="124"/>
      <c r="AGS513" s="124"/>
      <c r="AGT513" s="124"/>
      <c r="AGU513" s="124"/>
      <c r="AGV513" s="124"/>
      <c r="AGW513" s="124"/>
      <c r="AGX513" s="124"/>
      <c r="AGY513" s="124"/>
      <c r="AGZ513" s="124"/>
      <c r="AHA513" s="124"/>
      <c r="AHB513" s="124"/>
      <c r="AHC513" s="124"/>
      <c r="AHD513" s="124"/>
      <c r="AHE513" s="124"/>
      <c r="AHF513" s="124"/>
      <c r="AHG513" s="124"/>
      <c r="AHH513" s="124"/>
      <c r="AHI513" s="124"/>
      <c r="AHJ513" s="124"/>
      <c r="AHK513" s="124"/>
      <c r="AHL513" s="124"/>
      <c r="AHM513" s="124"/>
      <c r="AHN513" s="124"/>
      <c r="AHO513" s="124"/>
      <c r="AHP513" s="124"/>
      <c r="AHQ513" s="124"/>
      <c r="AHR513" s="124"/>
      <c r="AHS513" s="124"/>
      <c r="AHT513" s="124"/>
      <c r="AHU513" s="124"/>
      <c r="AHV513" s="124"/>
      <c r="AHW513" s="124"/>
      <c r="AHX513" s="124"/>
      <c r="AHY513" s="124"/>
      <c r="AHZ513" s="124"/>
      <c r="AIA513" s="124"/>
      <c r="AIB513" s="124"/>
      <c r="AIC513" s="124"/>
      <c r="AID513" s="124"/>
      <c r="AIE513" s="124"/>
      <c r="AIF513" s="124"/>
      <c r="AIG513" s="124"/>
      <c r="AIH513" s="124"/>
      <c r="AII513" s="124"/>
      <c r="AIJ513" s="124"/>
      <c r="AIK513" s="124"/>
      <c r="AIL513" s="124"/>
      <c r="AIM513" s="124"/>
      <c r="AIN513" s="124"/>
      <c r="AIO513" s="124"/>
      <c r="AIP513" s="124"/>
      <c r="AIQ513" s="124"/>
      <c r="AIR513" s="124"/>
      <c r="AIS513" s="124"/>
      <c r="AIT513" s="124"/>
      <c r="AIU513" s="124"/>
      <c r="AIV513" s="124"/>
      <c r="AIW513" s="124"/>
      <c r="AIX513" s="124"/>
      <c r="AIY513" s="124"/>
      <c r="AIZ513" s="124"/>
      <c r="AJA513" s="124"/>
      <c r="AJB513" s="124"/>
      <c r="AJC513" s="124"/>
      <c r="AJD513" s="124"/>
      <c r="AJE513" s="124"/>
      <c r="AJF513" s="124"/>
      <c r="AJG513" s="124"/>
      <c r="AJH513" s="124"/>
      <c r="AJI513" s="124"/>
      <c r="AJJ513" s="124"/>
      <c r="AJK513" s="124"/>
      <c r="AJL513" s="124"/>
      <c r="AJM513" s="124"/>
      <c r="AJN513" s="124"/>
      <c r="AJO513" s="124"/>
      <c r="AJP513" s="124"/>
      <c r="AJQ513" s="124"/>
      <c r="AJR513" s="124"/>
      <c r="AJS513" s="124"/>
      <c r="AJT513" s="124"/>
      <c r="AJU513" s="124"/>
      <c r="AJV513" s="124"/>
      <c r="AJW513" s="124"/>
      <c r="AJX513" s="124"/>
      <c r="AJY513" s="124"/>
      <c r="AJZ513" s="124"/>
      <c r="AKA513" s="124"/>
      <c r="AKB513" s="124"/>
      <c r="AKC513" s="124"/>
      <c r="AKD513" s="124"/>
      <c r="AKE513" s="124"/>
      <c r="AKF513" s="124"/>
      <c r="AKG513" s="124"/>
      <c r="AKH513" s="124"/>
      <c r="AKI513" s="124"/>
      <c r="AKJ513" s="124"/>
      <c r="AKK513" s="124"/>
      <c r="AKL513" s="124"/>
      <c r="AKM513" s="124"/>
      <c r="AKN513" s="124"/>
      <c r="AKO513" s="124"/>
      <c r="AKP513" s="124"/>
      <c r="AKQ513" s="124"/>
      <c r="AKR513" s="124"/>
      <c r="AKS513" s="124"/>
      <c r="AKT513" s="124"/>
      <c r="AKU513" s="124"/>
      <c r="AKV513" s="124"/>
      <c r="AKW513" s="124"/>
      <c r="AKX513" s="124"/>
      <c r="AKY513" s="124"/>
      <c r="AKZ513" s="124"/>
      <c r="ALA513" s="124"/>
      <c r="ALB513" s="124"/>
      <c r="ALC513" s="124"/>
      <c r="ALD513" s="124"/>
      <c r="ALE513" s="124"/>
      <c r="ALF513" s="124"/>
      <c r="ALG513" s="124"/>
      <c r="ALH513" s="124"/>
      <c r="ALI513" s="124"/>
      <c r="ALJ513" s="124"/>
      <c r="ALK513" s="124"/>
      <c r="ALL513" s="124"/>
      <c r="ALM513" s="124"/>
      <c r="ALN513" s="124"/>
      <c r="ALO513" s="124"/>
      <c r="ALP513" s="124"/>
      <c r="ALQ513" s="124"/>
      <c r="ALR513" s="124"/>
      <c r="ALS513" s="124"/>
      <c r="ALT513" s="124"/>
      <c r="ALU513" s="124"/>
      <c r="ALV513" s="124"/>
      <c r="ALW513" s="124"/>
      <c r="ALX513" s="124"/>
      <c r="ALY513" s="124"/>
      <c r="ALZ513" s="124"/>
      <c r="AMA513" s="124"/>
      <c r="AMB513" s="124"/>
      <c r="AMC513" s="124"/>
      <c r="AMD513" s="124"/>
      <c r="AME513" s="124"/>
      <c r="AMF513" s="124"/>
      <c r="AMG513" s="124"/>
      <c r="AMH513" s="124"/>
      <c r="AMI513" s="124"/>
      <c r="AMJ513" s="124"/>
      <c r="AMK513" s="124"/>
      <c r="AML513" s="124"/>
      <c r="AMM513" s="124"/>
      <c r="AMN513" s="124"/>
      <c r="AMO513" s="124"/>
      <c r="AMP513" s="124"/>
      <c r="AMQ513" s="124"/>
      <c r="AMR513" s="124"/>
      <c r="AMS513" s="124"/>
      <c r="AMT513" s="124"/>
      <c r="AMU513" s="124"/>
      <c r="AMV513" s="124"/>
      <c r="AMW513" s="124"/>
      <c r="AMX513" s="124"/>
      <c r="AMY513" s="124"/>
      <c r="AMZ513" s="124"/>
      <c r="ANA513" s="124"/>
      <c r="ANB513" s="124"/>
      <c r="ANC513" s="124"/>
      <c r="AND513" s="124"/>
      <c r="ANE513" s="124"/>
      <c r="ANF513" s="124"/>
      <c r="ANG513" s="124"/>
      <c r="ANH513" s="124"/>
      <c r="ANI513" s="124"/>
      <c r="ANJ513" s="124"/>
      <c r="ANK513" s="124"/>
      <c r="ANL513" s="124"/>
      <c r="ANM513" s="124"/>
      <c r="ANN513" s="124"/>
      <c r="ANO513" s="124"/>
      <c r="ANP513" s="124"/>
      <c r="ANQ513" s="124"/>
      <c r="ANR513" s="124"/>
      <c r="ANS513" s="124"/>
      <c r="ANT513" s="124"/>
      <c r="ANU513" s="124"/>
      <c r="ANV513" s="124"/>
      <c r="ANW513" s="124"/>
      <c r="ANX513" s="124"/>
      <c r="ANY513" s="124"/>
      <c r="ANZ513" s="124"/>
      <c r="AOA513" s="124"/>
      <c r="AOB513" s="124"/>
      <c r="AOC513" s="124"/>
      <c r="AOD513" s="124"/>
      <c r="AOE513" s="124"/>
      <c r="AOF513" s="124"/>
      <c r="AOG513" s="124"/>
      <c r="AOH513" s="124"/>
      <c r="AOI513" s="124"/>
      <c r="AOJ513" s="124"/>
      <c r="AOK513" s="124"/>
      <c r="AOL513" s="124"/>
      <c r="AOM513" s="124"/>
      <c r="AON513" s="124"/>
      <c r="AOO513" s="124"/>
      <c r="AOP513" s="124"/>
      <c r="AOQ513" s="124"/>
      <c r="AOR513" s="124"/>
      <c r="AOS513" s="124"/>
      <c r="AOT513" s="124"/>
      <c r="AOU513" s="124"/>
      <c r="AOV513" s="124"/>
      <c r="AOW513" s="124"/>
      <c r="AOX513" s="124"/>
      <c r="AOY513" s="124"/>
      <c r="AOZ513" s="124"/>
      <c r="APA513" s="124"/>
      <c r="APB513" s="124"/>
      <c r="APC513" s="124"/>
      <c r="APD513" s="124"/>
      <c r="APE513" s="124"/>
      <c r="APF513" s="124"/>
      <c r="APG513" s="124"/>
      <c r="APH513" s="124"/>
      <c r="API513" s="124"/>
      <c r="APJ513" s="124"/>
      <c r="APK513" s="124"/>
      <c r="APL513" s="124"/>
      <c r="APM513" s="124"/>
      <c r="APN513" s="124"/>
      <c r="APO513" s="124"/>
      <c r="APP513" s="124"/>
      <c r="APQ513" s="124"/>
      <c r="APR513" s="124"/>
      <c r="APS513" s="124"/>
      <c r="APT513" s="124"/>
      <c r="APU513" s="124"/>
      <c r="APV513" s="124"/>
      <c r="APW513" s="124"/>
      <c r="APX513" s="124"/>
      <c r="APY513" s="124"/>
      <c r="APZ513" s="124"/>
      <c r="AQA513" s="124"/>
      <c r="AQB513" s="124"/>
      <c r="AQC513" s="124"/>
      <c r="AQD513" s="124"/>
      <c r="AQE513" s="124"/>
      <c r="AQF513" s="124"/>
      <c r="AQG513" s="124"/>
      <c r="AQH513" s="124"/>
      <c r="AQI513" s="124"/>
      <c r="AQJ513" s="124"/>
      <c r="AQK513" s="124"/>
      <c r="AQL513" s="124"/>
      <c r="AQM513" s="124"/>
      <c r="AQN513" s="124"/>
      <c r="AQO513" s="124"/>
      <c r="AQP513" s="124"/>
      <c r="AQQ513" s="124"/>
      <c r="AQR513" s="124"/>
      <c r="AQS513" s="124"/>
      <c r="AQT513" s="124"/>
      <c r="AQU513" s="124"/>
      <c r="AQV513" s="124"/>
      <c r="AQW513" s="124"/>
      <c r="AQX513" s="124"/>
      <c r="AQY513" s="124"/>
      <c r="AQZ513" s="124"/>
      <c r="ARA513" s="124"/>
      <c r="ARB513" s="124"/>
      <c r="ARC513" s="124"/>
      <c r="ARD513" s="124"/>
      <c r="ARE513" s="124"/>
      <c r="ARF513" s="124"/>
      <c r="ARG513" s="124"/>
      <c r="ARH513" s="124"/>
      <c r="ARI513" s="124"/>
      <c r="ARJ513" s="124"/>
      <c r="ARK513" s="124"/>
      <c r="ARL513" s="124"/>
      <c r="ARM513" s="124"/>
      <c r="ARN513" s="124"/>
      <c r="ARO513" s="124"/>
      <c r="ARP513" s="124"/>
      <c r="ARQ513" s="124"/>
      <c r="ARR513" s="124"/>
      <c r="ARS513" s="124"/>
      <c r="ART513" s="124"/>
      <c r="ARU513" s="124"/>
      <c r="ARV513" s="124"/>
      <c r="ARW513" s="124"/>
      <c r="ARX513" s="124"/>
      <c r="ARY513" s="124"/>
      <c r="ARZ513" s="124"/>
      <c r="ASA513" s="124"/>
      <c r="ASB513" s="124"/>
      <c r="ASC513" s="124"/>
      <c r="ASD513" s="124"/>
      <c r="ASE513" s="124"/>
      <c r="ASF513" s="124"/>
      <c r="ASG513" s="124"/>
      <c r="ASH513" s="124"/>
      <c r="ASI513" s="124"/>
      <c r="ASJ513" s="124"/>
      <c r="ASK513" s="124"/>
      <c r="ASL513" s="124"/>
      <c r="ASM513" s="124"/>
      <c r="ASN513" s="124"/>
      <c r="ASO513" s="124"/>
      <c r="ASP513" s="124"/>
      <c r="ASQ513" s="124"/>
      <c r="ASR513" s="124"/>
      <c r="ASS513" s="124"/>
      <c r="AST513" s="124"/>
      <c r="ASU513" s="124"/>
      <c r="ASV513" s="124"/>
      <c r="ASW513" s="124"/>
      <c r="ASX513" s="124"/>
      <c r="ASY513" s="124"/>
      <c r="ASZ513" s="124"/>
      <c r="ATA513" s="124"/>
      <c r="ATB513" s="124"/>
      <c r="ATC513" s="124"/>
      <c r="ATD513" s="124"/>
      <c r="ATE513" s="124"/>
      <c r="ATF513" s="124"/>
      <c r="ATG513" s="124"/>
      <c r="ATH513" s="124"/>
      <c r="ATI513" s="124"/>
      <c r="ATJ513" s="124"/>
      <c r="ATK513" s="124"/>
      <c r="ATL513" s="124"/>
      <c r="ATM513" s="124"/>
      <c r="ATN513" s="124"/>
      <c r="ATO513" s="124"/>
      <c r="ATP513" s="124"/>
      <c r="ATQ513" s="124"/>
      <c r="ATR513" s="124"/>
      <c r="ATS513" s="124"/>
      <c r="ATT513" s="124"/>
      <c r="ATU513" s="124"/>
      <c r="ATV513" s="124"/>
      <c r="ATW513" s="124"/>
      <c r="ATX513" s="124"/>
      <c r="ATY513" s="124"/>
      <c r="ATZ513" s="124"/>
      <c r="AUA513" s="124"/>
      <c r="AUB513" s="124"/>
      <c r="AUC513" s="124"/>
      <c r="AUD513" s="124"/>
      <c r="AUE513" s="124"/>
      <c r="AUF513" s="124"/>
      <c r="AUG513" s="124"/>
      <c r="AUH513" s="124"/>
      <c r="AUI513" s="124"/>
      <c r="AUJ513" s="124"/>
      <c r="AUK513" s="124"/>
      <c r="AUL513" s="124"/>
      <c r="AUM513" s="124"/>
      <c r="AUN513" s="124"/>
      <c r="AUO513" s="124"/>
      <c r="AUP513" s="124"/>
      <c r="AUQ513" s="124"/>
      <c r="AUR513" s="124"/>
      <c r="AUS513" s="124"/>
      <c r="AUT513" s="124"/>
      <c r="AUU513" s="124"/>
      <c r="AUV513" s="124"/>
      <c r="AUW513" s="124"/>
      <c r="AUX513" s="124"/>
      <c r="AUY513" s="124"/>
      <c r="AUZ513" s="124"/>
      <c r="AVA513" s="124"/>
      <c r="AVB513" s="124"/>
      <c r="AVC513" s="124"/>
      <c r="AVD513" s="124"/>
      <c r="AVE513" s="124"/>
      <c r="AVF513" s="124"/>
      <c r="AVG513" s="124"/>
      <c r="AVH513" s="124"/>
      <c r="AVI513" s="124"/>
      <c r="AVJ513" s="124"/>
      <c r="AVK513" s="124"/>
      <c r="AVL513" s="124"/>
      <c r="AVM513" s="124"/>
      <c r="AVN513" s="124"/>
      <c r="AVO513" s="124"/>
      <c r="AVP513" s="124"/>
      <c r="AVQ513" s="124"/>
      <c r="AVR513" s="124"/>
      <c r="AVS513" s="124"/>
      <c r="AVT513" s="124"/>
      <c r="AVU513" s="124"/>
      <c r="AVV513" s="124"/>
      <c r="AVW513" s="124"/>
      <c r="AVX513" s="124"/>
      <c r="AVY513" s="124"/>
      <c r="AVZ513" s="124"/>
      <c r="AWA513" s="124"/>
      <c r="AWB513" s="124"/>
      <c r="AWC513" s="124"/>
      <c r="AWD513" s="124"/>
      <c r="AWE513" s="124"/>
      <c r="AWF513" s="124"/>
      <c r="AWG513" s="124"/>
      <c r="AWH513" s="124"/>
      <c r="AWI513" s="124"/>
      <c r="AWJ513" s="124"/>
      <c r="AWK513" s="124"/>
      <c r="AWL513" s="124"/>
      <c r="AWM513" s="124"/>
      <c r="AWN513" s="124"/>
      <c r="AWO513" s="124"/>
      <c r="AWP513" s="124"/>
      <c r="AWQ513" s="124"/>
      <c r="AWR513" s="124"/>
      <c r="AWS513" s="124"/>
      <c r="AWT513" s="124"/>
      <c r="AWU513" s="124"/>
      <c r="AWV513" s="124"/>
      <c r="AWW513" s="124"/>
      <c r="AWX513" s="124"/>
      <c r="AWY513" s="124"/>
      <c r="AWZ513" s="124"/>
      <c r="AXA513" s="124"/>
      <c r="AXB513" s="124"/>
      <c r="AXC513" s="124"/>
      <c r="AXD513" s="124"/>
      <c r="AXE513" s="124"/>
      <c r="AXF513" s="124"/>
      <c r="AXG513" s="124"/>
      <c r="AXH513" s="124"/>
      <c r="AXI513" s="124"/>
      <c r="AXJ513" s="124"/>
      <c r="AXK513" s="124"/>
      <c r="AXL513" s="124"/>
      <c r="AXM513" s="124"/>
      <c r="AXN513" s="124"/>
      <c r="AXO513" s="124"/>
      <c r="AXP513" s="124"/>
      <c r="AXQ513" s="124"/>
      <c r="AXR513" s="124"/>
      <c r="AXS513" s="124"/>
      <c r="AXT513" s="124"/>
      <c r="AXU513" s="124"/>
      <c r="AXV513" s="124"/>
      <c r="AXW513" s="124"/>
      <c r="AXX513" s="124"/>
      <c r="AXY513" s="124"/>
      <c r="AXZ513" s="124"/>
      <c r="AYA513" s="124"/>
      <c r="AYB513" s="124"/>
      <c r="AYC513" s="124"/>
      <c r="AYD513" s="124"/>
      <c r="AYE513" s="124"/>
      <c r="AYF513" s="124"/>
      <c r="AYG513" s="124"/>
      <c r="AYH513" s="124"/>
      <c r="AYI513" s="124"/>
      <c r="AYJ513" s="124"/>
      <c r="AYK513" s="124"/>
      <c r="AYL513" s="124"/>
      <c r="AYM513" s="124"/>
      <c r="AYN513" s="124"/>
      <c r="AYO513" s="124"/>
      <c r="AYP513" s="124"/>
      <c r="AYQ513" s="124"/>
      <c r="AYR513" s="124"/>
      <c r="AYS513" s="124"/>
      <c r="AYT513" s="124"/>
      <c r="AYU513" s="124"/>
      <c r="AYV513" s="124"/>
      <c r="AYW513" s="124"/>
      <c r="AYX513" s="124"/>
      <c r="AYY513" s="124"/>
      <c r="AYZ513" s="124"/>
      <c r="AZA513" s="124"/>
      <c r="AZB513" s="124"/>
      <c r="AZC513" s="124"/>
      <c r="AZD513" s="124"/>
      <c r="AZE513" s="124"/>
      <c r="AZF513" s="124"/>
      <c r="AZG513" s="124"/>
      <c r="AZH513" s="124"/>
      <c r="AZI513" s="124"/>
      <c r="AZJ513" s="124"/>
      <c r="AZK513" s="124"/>
      <c r="AZL513" s="124"/>
      <c r="AZM513" s="124"/>
      <c r="AZN513" s="124"/>
      <c r="AZO513" s="124"/>
      <c r="AZP513" s="124"/>
      <c r="AZQ513" s="124"/>
      <c r="AZR513" s="124"/>
      <c r="AZS513" s="124"/>
      <c r="AZT513" s="124"/>
      <c r="AZU513" s="124"/>
      <c r="AZV513" s="124"/>
      <c r="AZW513" s="124"/>
      <c r="AZX513" s="124"/>
      <c r="AZY513" s="124"/>
      <c r="AZZ513" s="124"/>
      <c r="BAA513" s="124"/>
      <c r="BAB513" s="124"/>
      <c r="BAC513" s="124"/>
      <c r="BAD513" s="124"/>
      <c r="BAE513" s="124"/>
      <c r="BAF513" s="124"/>
      <c r="BAG513" s="124"/>
      <c r="BAH513" s="124"/>
      <c r="BAI513" s="124"/>
      <c r="BAJ513" s="124"/>
      <c r="BAK513" s="124"/>
      <c r="BAL513" s="124"/>
      <c r="BAM513" s="124"/>
      <c r="BAN513" s="124"/>
      <c r="BAO513" s="124"/>
      <c r="BAP513" s="124"/>
      <c r="BAQ513" s="124"/>
      <c r="BAR513" s="124"/>
      <c r="BAS513" s="124"/>
      <c r="BAT513" s="124"/>
      <c r="BAU513" s="124"/>
      <c r="BAV513" s="124"/>
      <c r="BAW513" s="124"/>
      <c r="BAX513" s="124"/>
      <c r="BAY513" s="124"/>
      <c r="BAZ513" s="124"/>
      <c r="BBA513" s="124"/>
      <c r="BBB513" s="124"/>
      <c r="BBC513" s="124"/>
      <c r="BBD513" s="124"/>
      <c r="BBE513" s="124"/>
      <c r="BBF513" s="124"/>
      <c r="BBG513" s="124"/>
      <c r="BBH513" s="124"/>
      <c r="BBI513" s="124"/>
      <c r="BBJ513" s="124"/>
      <c r="BBK513" s="124"/>
      <c r="BBL513" s="124"/>
      <c r="BBM513" s="124"/>
      <c r="BBN513" s="124"/>
      <c r="BBO513" s="124"/>
      <c r="BBP513" s="124"/>
      <c r="BBQ513" s="124"/>
      <c r="BBR513" s="124"/>
      <c r="BBS513" s="124"/>
      <c r="BBT513" s="124"/>
      <c r="BBU513" s="124"/>
      <c r="BBV513" s="124"/>
      <c r="BBW513" s="124"/>
      <c r="BBX513" s="124"/>
      <c r="BBY513" s="124"/>
      <c r="BBZ513" s="124"/>
      <c r="BCA513" s="124"/>
      <c r="BCB513" s="124"/>
      <c r="BCC513" s="124"/>
      <c r="BCD513" s="124"/>
      <c r="BCE513" s="124"/>
      <c r="BCF513" s="124"/>
      <c r="BCG513" s="124"/>
      <c r="BCH513" s="124"/>
      <c r="BCI513" s="124"/>
      <c r="BCJ513" s="124"/>
      <c r="BCK513" s="124"/>
      <c r="BCL513" s="124"/>
      <c r="BCM513" s="124"/>
      <c r="BCN513" s="124"/>
      <c r="BCO513" s="124"/>
      <c r="BCP513" s="124"/>
      <c r="BCQ513" s="124"/>
      <c r="BCR513" s="124"/>
      <c r="BCS513" s="124"/>
      <c r="BCT513" s="124"/>
      <c r="BCU513" s="124"/>
      <c r="BCV513" s="124"/>
      <c r="BCW513" s="124"/>
      <c r="BCX513" s="124"/>
      <c r="BCY513" s="124"/>
      <c r="BCZ513" s="124"/>
      <c r="BDA513" s="124"/>
      <c r="BDB513" s="124"/>
      <c r="BDC513" s="124"/>
      <c r="BDD513" s="124"/>
      <c r="BDE513" s="124"/>
      <c r="BDF513" s="124"/>
      <c r="BDG513" s="124"/>
      <c r="BDH513" s="124"/>
      <c r="BDI513" s="124"/>
      <c r="BDJ513" s="124"/>
      <c r="BDK513" s="124"/>
      <c r="BDL513" s="124"/>
      <c r="BDM513" s="124"/>
      <c r="BDN513" s="124"/>
      <c r="BDO513" s="124"/>
      <c r="BDP513" s="124"/>
      <c r="BDQ513" s="124"/>
      <c r="BDR513" s="124"/>
      <c r="BDS513" s="124"/>
      <c r="BDT513" s="124"/>
      <c r="BDU513" s="124"/>
      <c r="BDV513" s="124"/>
      <c r="BDW513" s="124"/>
      <c r="BDX513" s="124"/>
      <c r="BDY513" s="124"/>
      <c r="BDZ513" s="124"/>
      <c r="BEA513" s="124"/>
      <c r="BEB513" s="124"/>
      <c r="BEC513" s="124"/>
      <c r="BED513" s="124"/>
      <c r="BEE513" s="124"/>
      <c r="BEF513" s="124"/>
      <c r="BEG513" s="124"/>
      <c r="BEH513" s="124"/>
      <c r="BEI513" s="124"/>
      <c r="BEJ513" s="124"/>
      <c r="BEK513" s="124"/>
      <c r="BEL513" s="124"/>
      <c r="BEM513" s="124"/>
      <c r="BEN513" s="124"/>
      <c r="BEO513" s="124"/>
      <c r="BEP513" s="124"/>
      <c r="BEQ513" s="124"/>
      <c r="BER513" s="124"/>
      <c r="BES513" s="124"/>
      <c r="BET513" s="124"/>
      <c r="BEU513" s="124"/>
      <c r="BEV513" s="124"/>
      <c r="BEW513" s="124"/>
      <c r="BEX513" s="124"/>
      <c r="BEY513" s="124"/>
      <c r="BEZ513" s="124"/>
      <c r="BFA513" s="124"/>
      <c r="BFB513" s="124"/>
      <c r="BFC513" s="124"/>
      <c r="BFD513" s="124"/>
      <c r="BFE513" s="124"/>
      <c r="BFF513" s="124"/>
      <c r="BFG513" s="124"/>
      <c r="BFH513" s="124"/>
      <c r="BFI513" s="124"/>
      <c r="BFJ513" s="124"/>
      <c r="BFK513" s="124"/>
      <c r="BFL513" s="124"/>
      <c r="BFM513" s="124"/>
      <c r="BFN513" s="124"/>
      <c r="BFO513" s="124"/>
      <c r="BFP513" s="124"/>
      <c r="BFQ513" s="124"/>
      <c r="BFR513" s="124"/>
      <c r="BFS513" s="124"/>
      <c r="BFT513" s="124"/>
      <c r="BFU513" s="124"/>
      <c r="BFV513" s="124"/>
      <c r="BFW513" s="124"/>
      <c r="BFX513" s="124"/>
      <c r="BFY513" s="124"/>
      <c r="BFZ513" s="124"/>
      <c r="BGA513" s="124"/>
      <c r="BGB513" s="124"/>
      <c r="BGC513" s="124"/>
      <c r="BGD513" s="124"/>
      <c r="BGE513" s="124"/>
      <c r="BGF513" s="124"/>
      <c r="BGG513" s="124"/>
      <c r="BGH513" s="124"/>
      <c r="BGI513" s="124"/>
      <c r="BGJ513" s="124"/>
      <c r="BGK513" s="124"/>
      <c r="BGL513" s="124"/>
      <c r="BGM513" s="124"/>
      <c r="BGN513" s="124"/>
      <c r="BGO513" s="124"/>
      <c r="BGP513" s="124"/>
      <c r="BGQ513" s="124"/>
      <c r="BGR513" s="124"/>
      <c r="BGS513" s="124"/>
      <c r="BGT513" s="124"/>
      <c r="BGU513" s="124"/>
      <c r="BGV513" s="124"/>
      <c r="BGW513" s="124"/>
      <c r="BGX513" s="124"/>
      <c r="BGY513" s="124"/>
      <c r="BGZ513" s="124"/>
      <c r="BHA513" s="124"/>
      <c r="BHB513" s="124"/>
      <c r="BHC513" s="124"/>
      <c r="BHD513" s="124"/>
      <c r="BHE513" s="124"/>
      <c r="BHF513" s="124"/>
      <c r="BHG513" s="124"/>
      <c r="BHH513" s="124"/>
      <c r="BHI513" s="124"/>
      <c r="BHJ513" s="124"/>
      <c r="BHK513" s="124"/>
      <c r="BHL513" s="124"/>
      <c r="BHM513" s="124"/>
      <c r="BHN513" s="124"/>
      <c r="BHO513" s="124"/>
      <c r="BHP513" s="124"/>
      <c r="BHQ513" s="124"/>
      <c r="BHR513" s="124"/>
      <c r="BHS513" s="124"/>
      <c r="BHT513" s="124"/>
      <c r="BHU513" s="124"/>
      <c r="BHV513" s="124"/>
      <c r="BHW513" s="124"/>
      <c r="BHX513" s="124"/>
      <c r="BHY513" s="124"/>
      <c r="BHZ513" s="124"/>
      <c r="BIA513" s="124"/>
      <c r="BIB513" s="124"/>
      <c r="BIC513" s="124"/>
      <c r="BID513" s="124"/>
      <c r="BIE513" s="124"/>
      <c r="BIF513" s="124"/>
      <c r="BIG513" s="124"/>
      <c r="BIH513" s="124"/>
      <c r="BII513" s="124"/>
      <c r="BIJ513" s="124"/>
      <c r="BIK513" s="124"/>
      <c r="BIL513" s="124"/>
      <c r="BIM513" s="124"/>
      <c r="BIN513" s="124"/>
      <c r="BIO513" s="124"/>
      <c r="BIP513" s="124"/>
      <c r="BIQ513" s="124"/>
      <c r="BIR513" s="124"/>
      <c r="BIS513" s="124"/>
      <c r="BIT513" s="124"/>
      <c r="BIU513" s="124"/>
      <c r="BIV513" s="124"/>
      <c r="BIW513" s="124"/>
      <c r="BIX513" s="124"/>
      <c r="BIY513" s="124"/>
      <c r="BIZ513" s="124"/>
      <c r="BJA513" s="124"/>
      <c r="BJB513" s="124"/>
      <c r="BJC513" s="124"/>
      <c r="BJD513" s="124"/>
      <c r="BJE513" s="124"/>
      <c r="BJF513" s="124"/>
      <c r="BJG513" s="124"/>
      <c r="BJH513" s="124"/>
      <c r="BJI513" s="124"/>
      <c r="BJJ513" s="124"/>
      <c r="BJK513" s="124"/>
      <c r="BJL513" s="124"/>
      <c r="BJM513" s="124"/>
      <c r="BJN513" s="124"/>
      <c r="BJO513" s="124"/>
      <c r="BJP513" s="124"/>
      <c r="BJQ513" s="124"/>
      <c r="BJR513" s="124"/>
      <c r="BJS513" s="124"/>
      <c r="BJT513" s="124"/>
      <c r="BJU513" s="124"/>
      <c r="BJV513" s="124"/>
      <c r="BJW513" s="124"/>
      <c r="BJX513" s="124"/>
      <c r="BJY513" s="124"/>
      <c r="BJZ513" s="124"/>
      <c r="BKA513" s="124"/>
      <c r="BKB513" s="124"/>
      <c r="BKC513" s="124"/>
      <c r="BKD513" s="124"/>
      <c r="BKE513" s="124"/>
      <c r="BKF513" s="124"/>
      <c r="BKG513" s="124"/>
      <c r="BKH513" s="124"/>
      <c r="BKI513" s="124"/>
      <c r="BKJ513" s="124"/>
      <c r="BKK513" s="124"/>
      <c r="BKL513" s="124"/>
      <c r="BKM513" s="124"/>
      <c r="BKN513" s="124"/>
      <c r="BKO513" s="124"/>
      <c r="BKP513" s="124"/>
      <c r="BKQ513" s="124"/>
      <c r="BKR513" s="124"/>
      <c r="BKS513" s="124"/>
      <c r="BKT513" s="124"/>
      <c r="BKU513" s="124"/>
      <c r="BKV513" s="124"/>
      <c r="BKW513" s="124"/>
      <c r="BKX513" s="124"/>
      <c r="BKY513" s="124"/>
      <c r="BKZ513" s="124"/>
      <c r="BLA513" s="124"/>
      <c r="BLB513" s="124"/>
      <c r="BLC513" s="124"/>
      <c r="BLD513" s="124"/>
      <c r="BLE513" s="124"/>
      <c r="BLF513" s="124"/>
      <c r="BLG513" s="124"/>
      <c r="BLH513" s="124"/>
      <c r="BLI513" s="124"/>
      <c r="BLJ513" s="124"/>
      <c r="BLK513" s="124"/>
      <c r="BLL513" s="124"/>
      <c r="BLM513" s="124"/>
      <c r="BLN513" s="124"/>
      <c r="BLO513" s="124"/>
      <c r="BLP513" s="124"/>
      <c r="BLQ513" s="124"/>
      <c r="BLR513" s="124"/>
      <c r="BLS513" s="124"/>
      <c r="BLT513" s="124"/>
      <c r="BLU513" s="124"/>
      <c r="BLV513" s="124"/>
      <c r="BLW513" s="124"/>
      <c r="BLX513" s="124"/>
      <c r="BLY513" s="124"/>
      <c r="BLZ513" s="124"/>
      <c r="BMA513" s="124"/>
      <c r="BMB513" s="124"/>
      <c r="BMC513" s="124"/>
      <c r="BMD513" s="124"/>
      <c r="BME513" s="124"/>
      <c r="BMF513" s="124"/>
      <c r="BMG513" s="124"/>
      <c r="BMH513" s="124"/>
      <c r="BMI513" s="124"/>
      <c r="BMJ513" s="124"/>
      <c r="BMK513" s="124"/>
      <c r="BML513" s="124"/>
      <c r="BMM513" s="124"/>
      <c r="BMN513" s="124"/>
      <c r="BMO513" s="124"/>
      <c r="BMP513" s="124"/>
      <c r="BMQ513" s="124"/>
      <c r="BMR513" s="124"/>
      <c r="BMS513" s="124"/>
      <c r="BMT513" s="124"/>
      <c r="BMU513" s="124"/>
      <c r="BMV513" s="124"/>
      <c r="BMW513" s="124"/>
      <c r="BMX513" s="124"/>
      <c r="BMY513" s="124"/>
      <c r="BMZ513" s="124"/>
      <c r="BNA513" s="124"/>
      <c r="BNB513" s="124"/>
      <c r="BNC513" s="124"/>
      <c r="BND513" s="124"/>
      <c r="BNE513" s="124"/>
      <c r="BNF513" s="124"/>
      <c r="BNG513" s="124"/>
      <c r="BNH513" s="124"/>
      <c r="BNI513" s="124"/>
      <c r="BNJ513" s="124"/>
      <c r="BNK513" s="124"/>
      <c r="BNL513" s="124"/>
      <c r="BNM513" s="124"/>
      <c r="BNN513" s="124"/>
      <c r="BNO513" s="124"/>
      <c r="BNP513" s="124"/>
      <c r="BNQ513" s="124"/>
      <c r="BNR513" s="124"/>
      <c r="BNS513" s="124"/>
      <c r="BNT513" s="124"/>
      <c r="BNU513" s="124"/>
      <c r="BNV513" s="124"/>
      <c r="BNW513" s="124"/>
      <c r="BNX513" s="124"/>
      <c r="BNY513" s="124"/>
      <c r="BNZ513" s="124"/>
      <c r="BOA513" s="124"/>
      <c r="BOB513" s="124"/>
      <c r="BOC513" s="124"/>
      <c r="BOD513" s="124"/>
      <c r="BOE513" s="124"/>
      <c r="BOF513" s="124"/>
      <c r="BOG513" s="124"/>
      <c r="BOH513" s="124"/>
      <c r="BOI513" s="124"/>
      <c r="BOJ513" s="124"/>
      <c r="BOK513" s="124"/>
      <c r="BOL513" s="124"/>
      <c r="BOM513" s="124"/>
      <c r="BON513" s="124"/>
      <c r="BOO513" s="124"/>
      <c r="BOP513" s="124"/>
      <c r="BOQ513" s="124"/>
      <c r="BOR513" s="124"/>
      <c r="BOS513" s="124"/>
      <c r="BOT513" s="124"/>
      <c r="BOU513" s="124"/>
      <c r="BOV513" s="124"/>
      <c r="BOW513" s="124"/>
      <c r="BOX513" s="124"/>
      <c r="BOY513" s="124"/>
      <c r="BOZ513" s="124"/>
      <c r="BPA513" s="124"/>
      <c r="BPB513" s="124"/>
      <c r="BPC513" s="124"/>
      <c r="BPD513" s="124"/>
      <c r="BPE513" s="124"/>
      <c r="BPF513" s="124"/>
      <c r="BPG513" s="124"/>
      <c r="BPH513" s="124"/>
      <c r="BPI513" s="124"/>
      <c r="BPJ513" s="124"/>
      <c r="BPK513" s="124"/>
      <c r="BPL513" s="124"/>
      <c r="BPM513" s="124"/>
      <c r="BPN513" s="124"/>
      <c r="BPO513" s="124"/>
      <c r="BPP513" s="124"/>
      <c r="BPQ513" s="124"/>
      <c r="BPR513" s="124"/>
      <c r="BPS513" s="124"/>
      <c r="BPT513" s="124"/>
      <c r="BPU513" s="124"/>
      <c r="BPV513" s="124"/>
      <c r="BPW513" s="124"/>
      <c r="BPX513" s="124"/>
      <c r="BPY513" s="124"/>
      <c r="BPZ513" s="124"/>
      <c r="BQA513" s="124"/>
      <c r="BQB513" s="124"/>
      <c r="BQC513" s="124"/>
      <c r="BQD513" s="124"/>
      <c r="BQE513" s="124"/>
      <c r="BQF513" s="124"/>
      <c r="BQG513" s="124"/>
      <c r="BQH513" s="124"/>
      <c r="BQI513" s="124"/>
      <c r="BQJ513" s="124"/>
      <c r="BQK513" s="124"/>
      <c r="BQL513" s="124"/>
      <c r="BQM513" s="124"/>
      <c r="BQN513" s="124"/>
      <c r="BQO513" s="124"/>
      <c r="BQP513" s="124"/>
      <c r="BQQ513" s="124"/>
      <c r="BQR513" s="124"/>
      <c r="BQS513" s="124"/>
      <c r="BQT513" s="124"/>
      <c r="BQU513" s="124"/>
      <c r="BQV513" s="124"/>
      <c r="BQW513" s="124"/>
      <c r="BQX513" s="124"/>
      <c r="BQY513" s="124"/>
      <c r="BQZ513" s="124"/>
      <c r="BRA513" s="124"/>
      <c r="BRB513" s="124"/>
      <c r="BRC513" s="124"/>
      <c r="BRD513" s="124"/>
      <c r="BRE513" s="124"/>
      <c r="BRF513" s="124"/>
      <c r="BRG513" s="124"/>
      <c r="BRH513" s="124"/>
      <c r="BRI513" s="124"/>
      <c r="BRJ513" s="124"/>
      <c r="BRK513" s="124"/>
      <c r="BRL513" s="124"/>
      <c r="BRM513" s="124"/>
      <c r="BRN513" s="124"/>
      <c r="BRO513" s="124"/>
      <c r="BRP513" s="124"/>
      <c r="BRQ513" s="124"/>
      <c r="BRR513" s="124"/>
      <c r="BRS513" s="124"/>
      <c r="BRT513" s="124"/>
      <c r="BRU513" s="124"/>
      <c r="BRV513" s="124"/>
      <c r="BRW513" s="124"/>
      <c r="BRX513" s="124"/>
      <c r="BRY513" s="124"/>
      <c r="BRZ513" s="124"/>
    </row>
    <row r="514" spans="1:1846" s="45" customFormat="1" ht="41.4" x14ac:dyDescent="0.3">
      <c r="A514" s="812"/>
      <c r="B514" s="812"/>
      <c r="C514" s="812"/>
      <c r="D514" s="328"/>
      <c r="E514" s="542" t="s">
        <v>709</v>
      </c>
      <c r="F514" s="364">
        <v>112</v>
      </c>
      <c r="G514" s="394" t="s">
        <v>710</v>
      </c>
      <c r="H514" s="348">
        <v>20753415</v>
      </c>
      <c r="I514" s="349">
        <v>96375695</v>
      </c>
      <c r="J514" s="349">
        <v>90892361.799999997</v>
      </c>
      <c r="K514" s="349">
        <v>90892361.799999997</v>
      </c>
      <c r="L514" s="617" t="s">
        <v>144</v>
      </c>
      <c r="M514" s="710">
        <v>0</v>
      </c>
      <c r="N514" s="344">
        <v>0</v>
      </c>
      <c r="O514" s="344">
        <v>0</v>
      </c>
      <c r="P514" s="344">
        <v>0</v>
      </c>
      <c r="Q514" s="617"/>
      <c r="R514" s="621">
        <v>0</v>
      </c>
      <c r="S514" s="482">
        <v>0</v>
      </c>
      <c r="T514" s="482">
        <v>0</v>
      </c>
      <c r="U514" s="482">
        <v>0</v>
      </c>
      <c r="V514" s="615"/>
      <c r="W514" s="499">
        <f t="shared" si="318"/>
        <v>20753415</v>
      </c>
      <c r="X514" s="15">
        <f t="shared" si="310"/>
        <v>96375695</v>
      </c>
      <c r="Y514" s="15">
        <f t="shared" si="310"/>
        <v>90892361.799999997</v>
      </c>
      <c r="Z514" s="159">
        <f t="shared" si="310"/>
        <v>90892361.799999997</v>
      </c>
      <c r="AA514" s="897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  <c r="CT514" s="44"/>
      <c r="CU514" s="44"/>
      <c r="CV514" s="44"/>
      <c r="CW514" s="44"/>
      <c r="CX514" s="44"/>
      <c r="CY514" s="44"/>
      <c r="CZ514" s="44"/>
      <c r="DA514" s="44"/>
      <c r="DB514" s="44"/>
      <c r="DC514" s="44"/>
      <c r="DD514" s="44"/>
      <c r="DE514" s="44"/>
      <c r="DF514" s="44"/>
      <c r="DG514" s="44"/>
      <c r="DH514" s="44"/>
      <c r="DI514" s="44"/>
      <c r="DJ514" s="44"/>
      <c r="DK514" s="44"/>
      <c r="DL514" s="44"/>
      <c r="DM514" s="44"/>
      <c r="DN514" s="44"/>
      <c r="DO514" s="44"/>
      <c r="DP514" s="44"/>
      <c r="DQ514" s="44"/>
      <c r="DR514" s="44"/>
      <c r="DS514" s="44"/>
      <c r="DT514" s="44"/>
      <c r="DU514" s="44"/>
      <c r="DV514" s="44"/>
      <c r="DW514" s="44"/>
      <c r="DX514" s="44"/>
      <c r="DY514" s="44"/>
      <c r="DZ514" s="44"/>
      <c r="EA514" s="44"/>
      <c r="EB514" s="44"/>
      <c r="EC514" s="44"/>
      <c r="ED514" s="44"/>
      <c r="EE514" s="44"/>
      <c r="EF514" s="44"/>
      <c r="EG514" s="44"/>
      <c r="EH514" s="44"/>
      <c r="EI514" s="44"/>
      <c r="EJ514" s="44"/>
      <c r="EK514" s="44"/>
      <c r="EL514" s="44"/>
      <c r="EM514" s="44"/>
      <c r="EN514" s="44"/>
      <c r="EO514" s="44"/>
      <c r="EP514" s="44"/>
      <c r="EQ514" s="44"/>
      <c r="ER514" s="44"/>
      <c r="ES514" s="44"/>
      <c r="ET514" s="44"/>
      <c r="EU514" s="44"/>
      <c r="EV514" s="44"/>
      <c r="EW514" s="44"/>
      <c r="EX514" s="44"/>
      <c r="EY514" s="44"/>
      <c r="EZ514" s="44"/>
      <c r="FA514" s="44"/>
      <c r="FB514" s="44"/>
      <c r="FC514" s="44"/>
      <c r="FD514" s="44"/>
      <c r="FE514" s="44"/>
      <c r="FF514" s="44"/>
      <c r="FG514" s="44"/>
      <c r="FH514" s="44"/>
      <c r="FI514" s="44"/>
      <c r="FJ514" s="44"/>
      <c r="FK514" s="44"/>
      <c r="FL514" s="44"/>
      <c r="FM514" s="44"/>
      <c r="FN514" s="44"/>
      <c r="FO514" s="44"/>
      <c r="FP514" s="44"/>
      <c r="FQ514" s="44"/>
      <c r="FR514" s="44"/>
      <c r="FS514" s="44"/>
      <c r="FT514" s="44"/>
      <c r="FU514" s="44"/>
      <c r="FV514" s="44"/>
      <c r="FW514" s="44"/>
      <c r="FX514" s="44"/>
      <c r="FY514" s="44"/>
      <c r="FZ514" s="44"/>
      <c r="GA514" s="44"/>
      <c r="GB514" s="44"/>
      <c r="GC514" s="44"/>
      <c r="GD514" s="44"/>
      <c r="GE514" s="44"/>
      <c r="GF514" s="44"/>
      <c r="GG514" s="44"/>
      <c r="GH514" s="44"/>
      <c r="GI514" s="44"/>
      <c r="GJ514" s="44"/>
      <c r="GK514" s="44"/>
      <c r="GL514" s="44"/>
      <c r="GM514" s="44"/>
      <c r="GN514" s="44"/>
      <c r="GO514" s="44"/>
      <c r="GP514" s="44"/>
      <c r="GQ514" s="44"/>
      <c r="GR514" s="44"/>
      <c r="GS514" s="44"/>
      <c r="GT514" s="44"/>
      <c r="GU514" s="44"/>
      <c r="GV514" s="44"/>
      <c r="GW514" s="44"/>
      <c r="GX514" s="44"/>
      <c r="GY514" s="44"/>
      <c r="GZ514" s="44"/>
      <c r="HA514" s="44"/>
      <c r="HB514" s="44"/>
      <c r="HC514" s="44"/>
      <c r="HD514" s="44"/>
      <c r="HE514" s="44"/>
      <c r="HF514" s="44"/>
      <c r="HG514" s="44"/>
      <c r="HH514" s="44"/>
      <c r="HI514" s="44"/>
      <c r="HJ514" s="44"/>
      <c r="HK514" s="44"/>
      <c r="HL514" s="44"/>
      <c r="HM514" s="44"/>
      <c r="HN514" s="44"/>
      <c r="HO514" s="44"/>
      <c r="HP514" s="44"/>
      <c r="HQ514" s="44"/>
      <c r="HR514" s="44"/>
      <c r="HS514" s="44"/>
      <c r="HT514" s="44"/>
      <c r="HU514" s="44"/>
      <c r="HV514" s="44"/>
      <c r="HW514" s="44"/>
      <c r="HX514" s="44"/>
      <c r="HY514" s="44"/>
      <c r="HZ514" s="44"/>
      <c r="IA514" s="44"/>
      <c r="IB514" s="44"/>
      <c r="IC514" s="44"/>
      <c r="ID514" s="44"/>
      <c r="IE514" s="44"/>
      <c r="IF514" s="44"/>
      <c r="IG514" s="44"/>
      <c r="IH514" s="44"/>
      <c r="II514" s="44"/>
      <c r="IJ514" s="44"/>
      <c r="IK514" s="44"/>
      <c r="IL514" s="44"/>
      <c r="IM514" s="44"/>
      <c r="IN514" s="44"/>
      <c r="IO514" s="44"/>
      <c r="IP514" s="44"/>
      <c r="IQ514" s="44"/>
      <c r="IR514" s="44"/>
      <c r="IS514" s="44"/>
      <c r="IT514" s="44"/>
      <c r="IU514" s="44"/>
      <c r="IV514" s="44"/>
      <c r="IW514" s="44"/>
      <c r="IX514" s="44"/>
      <c r="IY514" s="44"/>
      <c r="IZ514" s="44"/>
      <c r="JA514" s="44"/>
      <c r="JB514" s="44"/>
      <c r="JC514" s="44"/>
      <c r="JD514" s="44"/>
      <c r="JE514" s="44"/>
      <c r="JF514" s="44"/>
      <c r="JG514" s="44"/>
      <c r="JH514" s="44"/>
      <c r="JI514" s="44"/>
      <c r="JJ514" s="44"/>
      <c r="JK514" s="44"/>
      <c r="JL514" s="44"/>
      <c r="JM514" s="44"/>
      <c r="JN514" s="44"/>
      <c r="JO514" s="44"/>
      <c r="JP514" s="44"/>
      <c r="JQ514" s="44"/>
      <c r="JR514" s="44"/>
      <c r="JS514" s="44"/>
      <c r="JT514" s="44"/>
      <c r="JU514" s="44"/>
      <c r="JV514" s="44"/>
      <c r="JW514" s="44"/>
      <c r="JX514" s="44"/>
      <c r="JY514" s="44"/>
      <c r="JZ514" s="44"/>
      <c r="KA514" s="44"/>
      <c r="KB514" s="44"/>
      <c r="KC514" s="44"/>
      <c r="KD514" s="44"/>
      <c r="KE514" s="44"/>
      <c r="KF514" s="44"/>
      <c r="KG514" s="44"/>
      <c r="KH514" s="44"/>
      <c r="KI514" s="44"/>
      <c r="KJ514" s="44"/>
      <c r="KK514" s="44"/>
      <c r="KL514" s="44"/>
      <c r="KM514" s="44"/>
      <c r="KN514" s="44"/>
      <c r="KO514" s="44"/>
      <c r="KP514" s="44"/>
      <c r="KQ514" s="44"/>
      <c r="KR514" s="44"/>
      <c r="KS514" s="44"/>
      <c r="KT514" s="44"/>
      <c r="KU514" s="44"/>
      <c r="KV514" s="44"/>
      <c r="KW514" s="44"/>
      <c r="KX514" s="44"/>
      <c r="KY514" s="44"/>
      <c r="KZ514" s="44"/>
      <c r="LA514" s="44"/>
      <c r="LB514" s="44"/>
      <c r="LC514" s="44"/>
      <c r="LD514" s="44"/>
      <c r="LE514" s="44"/>
      <c r="LF514" s="44"/>
      <c r="LG514" s="44"/>
      <c r="LH514" s="44"/>
      <c r="LI514" s="44"/>
      <c r="LJ514" s="44"/>
      <c r="LK514" s="44"/>
      <c r="LL514" s="44"/>
      <c r="LM514" s="44"/>
      <c r="LN514" s="44"/>
      <c r="LO514" s="44"/>
      <c r="LP514" s="44"/>
      <c r="LQ514" s="44"/>
      <c r="LR514" s="44"/>
      <c r="LS514" s="44"/>
      <c r="LT514" s="44"/>
      <c r="LU514" s="44"/>
      <c r="LV514" s="44"/>
      <c r="LW514" s="44"/>
      <c r="LX514" s="44"/>
      <c r="LY514" s="44"/>
      <c r="LZ514" s="44"/>
      <c r="MA514" s="44"/>
      <c r="MB514" s="44"/>
      <c r="MC514" s="44"/>
      <c r="MD514" s="44"/>
      <c r="ME514" s="44"/>
      <c r="MF514" s="44"/>
      <c r="MG514" s="44"/>
      <c r="MH514" s="44"/>
      <c r="MI514" s="44"/>
      <c r="MJ514" s="44"/>
      <c r="MK514" s="44"/>
      <c r="ML514" s="44"/>
      <c r="MM514" s="44"/>
      <c r="MN514" s="44"/>
      <c r="MO514" s="44"/>
      <c r="MP514" s="44"/>
      <c r="MQ514" s="44"/>
      <c r="MR514" s="44"/>
      <c r="MS514" s="44"/>
      <c r="MT514" s="44"/>
      <c r="MU514" s="44"/>
      <c r="MV514" s="44"/>
      <c r="MW514" s="44"/>
      <c r="MX514" s="44"/>
      <c r="MY514" s="44"/>
      <c r="MZ514" s="44"/>
      <c r="NA514" s="44"/>
      <c r="NB514" s="44"/>
      <c r="NC514" s="44"/>
      <c r="ND514" s="44"/>
      <c r="NE514" s="44"/>
      <c r="NF514" s="44"/>
      <c r="NG514" s="44"/>
      <c r="NH514" s="44"/>
      <c r="NI514" s="44"/>
      <c r="NJ514" s="44"/>
      <c r="NK514" s="44"/>
      <c r="NL514" s="44"/>
      <c r="NM514" s="44"/>
      <c r="NN514" s="44"/>
      <c r="NO514" s="44"/>
      <c r="NP514" s="44"/>
      <c r="NQ514" s="44"/>
      <c r="NR514" s="44"/>
      <c r="NS514" s="44"/>
      <c r="NT514" s="44"/>
      <c r="NU514" s="44"/>
      <c r="NV514" s="44"/>
      <c r="NW514" s="44"/>
      <c r="NX514" s="44"/>
      <c r="NY514" s="44"/>
      <c r="NZ514" s="44"/>
      <c r="OA514" s="44"/>
      <c r="OB514" s="44"/>
      <c r="OC514" s="44"/>
      <c r="OD514" s="44"/>
      <c r="OE514" s="44"/>
      <c r="OF514" s="44"/>
      <c r="OG514" s="44"/>
      <c r="OH514" s="44"/>
      <c r="OI514" s="44"/>
      <c r="OJ514" s="44"/>
      <c r="OK514" s="44"/>
      <c r="OL514" s="44"/>
      <c r="OM514" s="44"/>
      <c r="ON514" s="44"/>
      <c r="OO514" s="44"/>
      <c r="OP514" s="44"/>
      <c r="OQ514" s="44"/>
      <c r="OR514" s="44"/>
      <c r="OS514" s="44"/>
      <c r="OT514" s="44"/>
      <c r="OU514" s="44"/>
      <c r="OV514" s="44"/>
      <c r="OW514" s="44"/>
      <c r="OX514" s="44"/>
      <c r="OY514" s="44"/>
      <c r="OZ514" s="44"/>
      <c r="PA514" s="44"/>
      <c r="PB514" s="44"/>
      <c r="PC514" s="44"/>
      <c r="PD514" s="44"/>
      <c r="PE514" s="44"/>
      <c r="PF514" s="44"/>
      <c r="PG514" s="44"/>
      <c r="PH514" s="44"/>
      <c r="PI514" s="44"/>
      <c r="PJ514" s="44"/>
      <c r="PK514" s="44"/>
      <c r="PL514" s="44"/>
      <c r="PM514" s="44"/>
      <c r="PN514" s="44"/>
      <c r="PO514" s="44"/>
      <c r="PP514" s="44"/>
      <c r="PQ514" s="44"/>
      <c r="PR514" s="44"/>
      <c r="PS514" s="44"/>
      <c r="PT514" s="44"/>
      <c r="PU514" s="44"/>
      <c r="PV514" s="44"/>
      <c r="PW514" s="44"/>
      <c r="PX514" s="44"/>
      <c r="PY514" s="44"/>
      <c r="PZ514" s="44"/>
      <c r="QA514" s="44"/>
      <c r="QB514" s="44"/>
      <c r="QC514" s="44"/>
      <c r="QD514" s="44"/>
      <c r="QE514" s="44"/>
      <c r="QF514" s="44"/>
      <c r="QG514" s="44"/>
      <c r="QH514" s="44"/>
      <c r="QI514" s="44"/>
      <c r="QJ514" s="44"/>
      <c r="QK514" s="44"/>
      <c r="QL514" s="44"/>
      <c r="QM514" s="44"/>
      <c r="QN514" s="44"/>
      <c r="QO514" s="44"/>
      <c r="QP514" s="44"/>
      <c r="QQ514" s="44"/>
      <c r="QR514" s="44"/>
      <c r="QS514" s="44"/>
      <c r="QT514" s="44"/>
      <c r="QU514" s="44"/>
      <c r="QV514" s="44"/>
      <c r="QW514" s="44"/>
      <c r="QX514" s="44"/>
      <c r="QY514" s="44"/>
      <c r="QZ514" s="44"/>
      <c r="RA514" s="44"/>
      <c r="RB514" s="44"/>
      <c r="RC514" s="44"/>
      <c r="RD514" s="44"/>
      <c r="RE514" s="44"/>
      <c r="RF514" s="44"/>
      <c r="RG514" s="44"/>
      <c r="RH514" s="44"/>
      <c r="RI514" s="44"/>
      <c r="RJ514" s="44"/>
      <c r="RK514" s="44"/>
      <c r="RL514" s="44"/>
      <c r="RM514" s="44"/>
      <c r="RN514" s="44"/>
      <c r="RO514" s="44"/>
      <c r="RP514" s="44"/>
      <c r="RQ514" s="44"/>
      <c r="RR514" s="44"/>
      <c r="RS514" s="44"/>
      <c r="RT514" s="44"/>
      <c r="RU514" s="44"/>
      <c r="RV514" s="44"/>
      <c r="RW514" s="44"/>
      <c r="RX514" s="44"/>
      <c r="RY514" s="44"/>
      <c r="RZ514" s="44"/>
      <c r="SA514" s="44"/>
      <c r="SB514" s="44"/>
      <c r="SC514" s="44"/>
      <c r="SD514" s="44"/>
      <c r="SE514" s="44"/>
      <c r="SF514" s="44"/>
      <c r="SG514" s="44"/>
      <c r="SH514" s="44"/>
      <c r="SI514" s="44"/>
      <c r="SJ514" s="44"/>
      <c r="SK514" s="44"/>
      <c r="SL514" s="44"/>
      <c r="SM514" s="44"/>
      <c r="SN514" s="44"/>
      <c r="SO514" s="44"/>
      <c r="SP514" s="44"/>
      <c r="SQ514" s="44"/>
      <c r="SR514" s="44"/>
      <c r="SS514" s="44"/>
      <c r="ST514" s="44"/>
      <c r="SU514" s="44"/>
      <c r="SV514" s="44"/>
      <c r="SW514" s="44"/>
      <c r="SX514" s="44"/>
      <c r="SY514" s="44"/>
      <c r="SZ514" s="44"/>
      <c r="TA514" s="44"/>
      <c r="TB514" s="44"/>
      <c r="TC514" s="44"/>
      <c r="TD514" s="44"/>
      <c r="TE514" s="44"/>
      <c r="TF514" s="44"/>
      <c r="TG514" s="44"/>
      <c r="TH514" s="44"/>
      <c r="TI514" s="44"/>
      <c r="TJ514" s="44"/>
      <c r="TK514" s="44"/>
      <c r="TL514" s="44"/>
      <c r="TM514" s="44"/>
      <c r="TN514" s="44"/>
      <c r="TO514" s="44"/>
      <c r="TP514" s="44"/>
      <c r="TQ514" s="44"/>
      <c r="TR514" s="44"/>
      <c r="TS514" s="44"/>
      <c r="TT514" s="44"/>
      <c r="TU514" s="44"/>
      <c r="TV514" s="44"/>
      <c r="TW514" s="44"/>
      <c r="TX514" s="44"/>
      <c r="TY514" s="44"/>
      <c r="TZ514" s="44"/>
      <c r="UA514" s="44"/>
      <c r="UB514" s="44"/>
      <c r="UC514" s="44"/>
      <c r="UD514" s="44"/>
      <c r="UE514" s="44"/>
      <c r="UF514" s="44"/>
      <c r="UG514" s="44"/>
      <c r="UH514" s="44"/>
      <c r="UI514" s="44"/>
      <c r="UJ514" s="44"/>
      <c r="UK514" s="44"/>
      <c r="UL514" s="44"/>
      <c r="UM514" s="44"/>
      <c r="UN514" s="44"/>
      <c r="UO514" s="44"/>
      <c r="UP514" s="44"/>
      <c r="UQ514" s="44"/>
      <c r="UR514" s="44"/>
      <c r="US514" s="44"/>
      <c r="UT514" s="44"/>
      <c r="UU514" s="44"/>
      <c r="UV514" s="44"/>
      <c r="UW514" s="44"/>
      <c r="UX514" s="44"/>
      <c r="UY514" s="44"/>
      <c r="UZ514" s="44"/>
      <c r="VA514" s="44"/>
      <c r="VB514" s="44"/>
      <c r="VC514" s="44"/>
      <c r="VD514" s="44"/>
      <c r="VE514" s="44"/>
      <c r="VF514" s="44"/>
      <c r="VG514" s="44"/>
      <c r="VH514" s="44"/>
      <c r="VI514" s="44"/>
      <c r="VJ514" s="44"/>
      <c r="VK514" s="44"/>
      <c r="VL514" s="44"/>
      <c r="VM514" s="44"/>
      <c r="VN514" s="44"/>
      <c r="VO514" s="44"/>
      <c r="VP514" s="44"/>
      <c r="VQ514" s="44"/>
      <c r="VR514" s="44"/>
      <c r="VS514" s="44"/>
      <c r="VT514" s="44"/>
      <c r="VU514" s="44"/>
      <c r="VV514" s="44"/>
      <c r="VW514" s="44"/>
      <c r="VX514" s="44"/>
      <c r="VY514" s="44"/>
      <c r="VZ514" s="44"/>
      <c r="WA514" s="44"/>
      <c r="WB514" s="44"/>
      <c r="WC514" s="44"/>
      <c r="WD514" s="44"/>
      <c r="WE514" s="44"/>
      <c r="WF514" s="44"/>
      <c r="WG514" s="44"/>
      <c r="WH514" s="44"/>
      <c r="WI514" s="44"/>
      <c r="WJ514" s="44"/>
      <c r="WK514" s="44"/>
      <c r="WL514" s="44"/>
      <c r="WM514" s="44"/>
      <c r="WN514" s="44"/>
      <c r="WO514" s="44"/>
      <c r="WP514" s="44"/>
      <c r="WQ514" s="44"/>
      <c r="WR514" s="44"/>
      <c r="WS514" s="44"/>
      <c r="WT514" s="44"/>
      <c r="WU514" s="44"/>
      <c r="WV514" s="44"/>
      <c r="WW514" s="44"/>
      <c r="WX514" s="44"/>
      <c r="WY514" s="44"/>
      <c r="WZ514" s="44"/>
      <c r="XA514" s="44"/>
      <c r="XB514" s="44"/>
      <c r="XC514" s="44"/>
      <c r="XD514" s="44"/>
      <c r="XE514" s="44"/>
      <c r="XF514" s="44"/>
      <c r="XG514" s="44"/>
      <c r="XH514" s="44"/>
      <c r="XI514" s="44"/>
      <c r="XJ514" s="44"/>
      <c r="XK514" s="44"/>
      <c r="XL514" s="44"/>
      <c r="XM514" s="44"/>
      <c r="XN514" s="44"/>
      <c r="XO514" s="44"/>
      <c r="XP514" s="44"/>
      <c r="XQ514" s="44"/>
      <c r="XR514" s="44"/>
      <c r="XS514" s="44"/>
      <c r="XT514" s="44"/>
      <c r="XU514" s="44"/>
      <c r="XV514" s="44"/>
      <c r="XW514" s="44"/>
      <c r="XX514" s="44"/>
      <c r="XY514" s="44"/>
      <c r="XZ514" s="44"/>
      <c r="YA514" s="44"/>
      <c r="YB514" s="44"/>
      <c r="YC514" s="44"/>
      <c r="YD514" s="44"/>
      <c r="YE514" s="44"/>
      <c r="YF514" s="44"/>
      <c r="YG514" s="44"/>
      <c r="YH514" s="44"/>
      <c r="YI514" s="44"/>
      <c r="YJ514" s="44"/>
      <c r="YK514" s="44"/>
      <c r="YL514" s="44"/>
      <c r="YM514" s="44"/>
      <c r="YN514" s="44"/>
      <c r="YO514" s="44"/>
      <c r="YP514" s="44"/>
      <c r="YQ514" s="44"/>
      <c r="YR514" s="44"/>
      <c r="YS514" s="44"/>
      <c r="YT514" s="44"/>
      <c r="YU514" s="44"/>
      <c r="YV514" s="44"/>
      <c r="YW514" s="44"/>
      <c r="YX514" s="44"/>
      <c r="YY514" s="44"/>
      <c r="YZ514" s="44"/>
      <c r="ZA514" s="44"/>
      <c r="ZB514" s="44"/>
      <c r="ZC514" s="44"/>
      <c r="ZD514" s="44"/>
      <c r="ZE514" s="44"/>
      <c r="ZF514" s="44"/>
      <c r="ZG514" s="44"/>
      <c r="ZH514" s="44"/>
      <c r="ZI514" s="44"/>
      <c r="ZJ514" s="44"/>
      <c r="ZK514" s="44"/>
      <c r="ZL514" s="44"/>
      <c r="ZM514" s="44"/>
      <c r="ZN514" s="44"/>
      <c r="ZO514" s="44"/>
      <c r="ZP514" s="44"/>
      <c r="ZQ514" s="44"/>
      <c r="ZR514" s="44"/>
      <c r="ZS514" s="44"/>
      <c r="ZT514" s="44"/>
      <c r="ZU514" s="44"/>
      <c r="ZV514" s="44"/>
      <c r="ZW514" s="44"/>
      <c r="ZX514" s="44"/>
      <c r="ZY514" s="44"/>
      <c r="ZZ514" s="44"/>
      <c r="AAA514" s="44"/>
      <c r="AAB514" s="44"/>
      <c r="AAC514" s="44"/>
      <c r="AAD514" s="44"/>
      <c r="AAE514" s="44"/>
      <c r="AAF514" s="44"/>
      <c r="AAG514" s="44"/>
      <c r="AAH514" s="44"/>
      <c r="AAI514" s="44"/>
      <c r="AAJ514" s="44"/>
      <c r="AAK514" s="44"/>
      <c r="AAL514" s="44"/>
      <c r="AAM514" s="44"/>
      <c r="AAN514" s="44"/>
      <c r="AAO514" s="44"/>
      <c r="AAP514" s="44"/>
      <c r="AAQ514" s="44"/>
      <c r="AAR514" s="44"/>
      <c r="AAS514" s="44"/>
      <c r="AAT514" s="44"/>
      <c r="AAU514" s="44"/>
      <c r="AAV514" s="44"/>
      <c r="AAW514" s="44"/>
      <c r="AAX514" s="44"/>
      <c r="AAY514" s="44"/>
      <c r="AAZ514" s="44"/>
      <c r="ABA514" s="44"/>
      <c r="ABB514" s="44"/>
      <c r="ABC514" s="44"/>
      <c r="ABD514" s="44"/>
      <c r="ABE514" s="44"/>
      <c r="ABF514" s="44"/>
      <c r="ABG514" s="44"/>
      <c r="ABH514" s="44"/>
      <c r="ABI514" s="44"/>
      <c r="ABJ514" s="44"/>
      <c r="ABK514" s="44"/>
      <c r="ABL514" s="44"/>
      <c r="ABM514" s="44"/>
      <c r="ABN514" s="44"/>
      <c r="ABO514" s="44"/>
      <c r="ABP514" s="44"/>
      <c r="ABQ514" s="44"/>
      <c r="ABR514" s="44"/>
      <c r="ABS514" s="44"/>
      <c r="ABT514" s="44"/>
      <c r="ABU514" s="44"/>
      <c r="ABV514" s="44"/>
      <c r="ABW514" s="44"/>
      <c r="ABX514" s="44"/>
      <c r="ABY514" s="44"/>
      <c r="ABZ514" s="44"/>
      <c r="ACA514" s="44"/>
      <c r="ACB514" s="44"/>
      <c r="ACC514" s="44"/>
      <c r="ACD514" s="44"/>
      <c r="ACE514" s="44"/>
      <c r="ACF514" s="44"/>
      <c r="ACG514" s="44"/>
      <c r="ACH514" s="44"/>
      <c r="ACI514" s="44"/>
      <c r="ACJ514" s="44"/>
      <c r="ACK514" s="44"/>
      <c r="ACL514" s="44"/>
      <c r="ACM514" s="44"/>
      <c r="ACN514" s="44"/>
      <c r="ACO514" s="44"/>
      <c r="ACP514" s="44"/>
      <c r="ACQ514" s="44"/>
      <c r="ACR514" s="44"/>
      <c r="ACS514" s="44"/>
      <c r="ACT514" s="44"/>
      <c r="ACU514" s="44"/>
      <c r="ACV514" s="44"/>
      <c r="ACW514" s="44"/>
      <c r="ACX514" s="44"/>
      <c r="ACY514" s="44"/>
      <c r="ACZ514" s="44"/>
      <c r="ADA514" s="44"/>
      <c r="ADB514" s="44"/>
      <c r="ADC514" s="44"/>
      <c r="ADD514" s="44"/>
      <c r="ADE514" s="44"/>
      <c r="ADF514" s="44"/>
      <c r="ADG514" s="44"/>
      <c r="ADH514" s="44"/>
      <c r="ADI514" s="44"/>
      <c r="ADJ514" s="44"/>
      <c r="ADK514" s="44"/>
      <c r="ADL514" s="44"/>
      <c r="ADM514" s="44"/>
      <c r="ADN514" s="44"/>
      <c r="ADO514" s="44"/>
      <c r="ADP514" s="44"/>
      <c r="ADQ514" s="44"/>
      <c r="ADR514" s="44"/>
      <c r="ADS514" s="44"/>
      <c r="ADT514" s="44"/>
      <c r="ADU514" s="44"/>
      <c r="ADV514" s="44"/>
      <c r="ADW514" s="44"/>
      <c r="ADX514" s="44"/>
      <c r="ADY514" s="44"/>
      <c r="ADZ514" s="44"/>
      <c r="AEA514" s="44"/>
      <c r="AEB514" s="44"/>
      <c r="AEC514" s="44"/>
      <c r="AED514" s="44"/>
      <c r="AEE514" s="44"/>
      <c r="AEF514" s="44"/>
      <c r="AEG514" s="44"/>
      <c r="AEH514" s="44"/>
      <c r="AEI514" s="44"/>
      <c r="AEJ514" s="44"/>
      <c r="AEK514" s="44"/>
      <c r="AEL514" s="44"/>
      <c r="AEM514" s="44"/>
      <c r="AEN514" s="44"/>
      <c r="AEO514" s="44"/>
      <c r="AEP514" s="44"/>
      <c r="AEQ514" s="44"/>
      <c r="AER514" s="44"/>
      <c r="AES514" s="44"/>
      <c r="AET514" s="44"/>
      <c r="AEU514" s="44"/>
      <c r="AEV514" s="44"/>
      <c r="AEW514" s="44"/>
      <c r="AEX514" s="44"/>
      <c r="AEY514" s="44"/>
      <c r="AEZ514" s="44"/>
      <c r="AFA514" s="44"/>
      <c r="AFB514" s="44"/>
      <c r="AFC514" s="44"/>
      <c r="AFD514" s="44"/>
      <c r="AFE514" s="44"/>
      <c r="AFF514" s="44"/>
      <c r="AFG514" s="44"/>
      <c r="AFH514" s="44"/>
      <c r="AFI514" s="44"/>
      <c r="AFJ514" s="44"/>
      <c r="AFK514" s="44"/>
      <c r="AFL514" s="44"/>
      <c r="AFM514" s="44"/>
      <c r="AFN514" s="44"/>
      <c r="AFO514" s="44"/>
      <c r="AFP514" s="44"/>
      <c r="AFQ514" s="44"/>
      <c r="AFR514" s="44"/>
      <c r="AFS514" s="44"/>
      <c r="AFT514" s="44"/>
      <c r="AFU514" s="44"/>
      <c r="AFV514" s="44"/>
      <c r="AFW514" s="44"/>
      <c r="AFX514" s="44"/>
      <c r="AFY514" s="44"/>
      <c r="AFZ514" s="44"/>
      <c r="AGA514" s="44"/>
      <c r="AGB514" s="44"/>
      <c r="AGC514" s="44"/>
      <c r="AGD514" s="44"/>
      <c r="AGE514" s="44"/>
      <c r="AGF514" s="44"/>
      <c r="AGG514" s="44"/>
      <c r="AGH514" s="44"/>
      <c r="AGI514" s="44"/>
      <c r="AGJ514" s="44"/>
      <c r="AGK514" s="44"/>
      <c r="AGL514" s="44"/>
      <c r="AGM514" s="44"/>
      <c r="AGN514" s="44"/>
      <c r="AGO514" s="44"/>
      <c r="AGP514" s="44"/>
      <c r="AGQ514" s="44"/>
      <c r="AGR514" s="44"/>
      <c r="AGS514" s="44"/>
      <c r="AGT514" s="44"/>
      <c r="AGU514" s="44"/>
      <c r="AGV514" s="44"/>
      <c r="AGW514" s="44"/>
      <c r="AGX514" s="44"/>
      <c r="AGY514" s="44"/>
      <c r="AGZ514" s="44"/>
      <c r="AHA514" s="44"/>
      <c r="AHB514" s="44"/>
      <c r="AHC514" s="44"/>
      <c r="AHD514" s="44"/>
      <c r="AHE514" s="44"/>
      <c r="AHF514" s="44"/>
      <c r="AHG514" s="44"/>
      <c r="AHH514" s="44"/>
      <c r="AHI514" s="44"/>
      <c r="AHJ514" s="44"/>
      <c r="AHK514" s="44"/>
      <c r="AHL514" s="44"/>
      <c r="AHM514" s="44"/>
      <c r="AHN514" s="44"/>
      <c r="AHO514" s="44"/>
      <c r="AHP514" s="44"/>
      <c r="AHQ514" s="44"/>
      <c r="AHR514" s="44"/>
      <c r="AHS514" s="44"/>
      <c r="AHT514" s="44"/>
      <c r="AHU514" s="44"/>
      <c r="AHV514" s="44"/>
      <c r="AHW514" s="44"/>
      <c r="AHX514" s="44"/>
      <c r="AHY514" s="44"/>
      <c r="AHZ514" s="44"/>
      <c r="AIA514" s="44"/>
      <c r="AIB514" s="44"/>
      <c r="AIC514" s="44"/>
      <c r="AID514" s="44"/>
      <c r="AIE514" s="44"/>
      <c r="AIF514" s="44"/>
      <c r="AIG514" s="44"/>
      <c r="AIH514" s="44"/>
      <c r="AII514" s="44"/>
      <c r="AIJ514" s="44"/>
      <c r="AIK514" s="44"/>
      <c r="AIL514" s="44"/>
      <c r="AIM514" s="44"/>
      <c r="AIN514" s="44"/>
      <c r="AIO514" s="44"/>
      <c r="AIP514" s="44"/>
      <c r="AIQ514" s="44"/>
      <c r="AIR514" s="44"/>
      <c r="AIS514" s="44"/>
      <c r="AIT514" s="44"/>
      <c r="AIU514" s="44"/>
      <c r="AIV514" s="44"/>
      <c r="AIW514" s="44"/>
      <c r="AIX514" s="44"/>
      <c r="AIY514" s="44"/>
      <c r="AIZ514" s="44"/>
      <c r="AJA514" s="44"/>
      <c r="AJB514" s="44"/>
      <c r="AJC514" s="44"/>
      <c r="AJD514" s="44"/>
      <c r="AJE514" s="44"/>
      <c r="AJF514" s="44"/>
      <c r="AJG514" s="44"/>
      <c r="AJH514" s="44"/>
      <c r="AJI514" s="44"/>
      <c r="AJJ514" s="44"/>
      <c r="AJK514" s="44"/>
      <c r="AJL514" s="44"/>
      <c r="AJM514" s="44"/>
      <c r="AJN514" s="44"/>
      <c r="AJO514" s="44"/>
      <c r="AJP514" s="44"/>
      <c r="AJQ514" s="44"/>
      <c r="AJR514" s="44"/>
      <c r="AJS514" s="44"/>
      <c r="AJT514" s="44"/>
      <c r="AJU514" s="44"/>
      <c r="AJV514" s="44"/>
      <c r="AJW514" s="44"/>
      <c r="AJX514" s="44"/>
      <c r="AJY514" s="44"/>
      <c r="AJZ514" s="44"/>
      <c r="AKA514" s="44"/>
      <c r="AKB514" s="44"/>
      <c r="AKC514" s="44"/>
      <c r="AKD514" s="44"/>
      <c r="AKE514" s="44"/>
      <c r="AKF514" s="44"/>
      <c r="AKG514" s="44"/>
      <c r="AKH514" s="44"/>
      <c r="AKI514" s="44"/>
      <c r="AKJ514" s="44"/>
      <c r="AKK514" s="44"/>
      <c r="AKL514" s="44"/>
      <c r="AKM514" s="44"/>
      <c r="AKN514" s="44"/>
      <c r="AKO514" s="44"/>
      <c r="AKP514" s="44"/>
      <c r="AKQ514" s="44"/>
      <c r="AKR514" s="44"/>
      <c r="AKS514" s="44"/>
      <c r="AKT514" s="44"/>
      <c r="AKU514" s="44"/>
      <c r="AKV514" s="44"/>
      <c r="AKW514" s="44"/>
      <c r="AKX514" s="44"/>
      <c r="AKY514" s="44"/>
      <c r="AKZ514" s="44"/>
      <c r="ALA514" s="44"/>
      <c r="ALB514" s="44"/>
      <c r="ALC514" s="44"/>
      <c r="ALD514" s="44"/>
      <c r="ALE514" s="44"/>
      <c r="ALF514" s="44"/>
      <c r="ALG514" s="44"/>
      <c r="ALH514" s="44"/>
      <c r="ALI514" s="44"/>
      <c r="ALJ514" s="44"/>
      <c r="ALK514" s="44"/>
      <c r="ALL514" s="44"/>
      <c r="ALM514" s="44"/>
      <c r="ALN514" s="44"/>
      <c r="ALO514" s="44"/>
      <c r="ALP514" s="44"/>
      <c r="ALQ514" s="44"/>
      <c r="ALR514" s="44"/>
      <c r="ALS514" s="44"/>
      <c r="ALT514" s="44"/>
      <c r="ALU514" s="44"/>
      <c r="ALV514" s="44"/>
      <c r="ALW514" s="44"/>
      <c r="ALX514" s="44"/>
      <c r="ALY514" s="44"/>
      <c r="ALZ514" s="44"/>
      <c r="AMA514" s="44"/>
      <c r="AMB514" s="44"/>
      <c r="AMC514" s="44"/>
      <c r="AMD514" s="44"/>
      <c r="AME514" s="44"/>
      <c r="AMF514" s="44"/>
      <c r="AMG514" s="44"/>
      <c r="AMH514" s="44"/>
      <c r="AMI514" s="44"/>
      <c r="AMJ514" s="44"/>
      <c r="AMK514" s="44"/>
      <c r="AML514" s="44"/>
      <c r="AMM514" s="44"/>
      <c r="AMN514" s="44"/>
      <c r="AMO514" s="44"/>
      <c r="AMP514" s="44"/>
      <c r="AMQ514" s="44"/>
      <c r="AMR514" s="44"/>
      <c r="AMS514" s="44"/>
      <c r="AMT514" s="44"/>
      <c r="AMU514" s="44"/>
      <c r="AMV514" s="44"/>
      <c r="AMW514" s="44"/>
      <c r="AMX514" s="44"/>
      <c r="AMY514" s="44"/>
      <c r="AMZ514" s="44"/>
      <c r="ANA514" s="44"/>
      <c r="ANB514" s="44"/>
      <c r="ANC514" s="44"/>
      <c r="AND514" s="44"/>
      <c r="ANE514" s="44"/>
      <c r="ANF514" s="44"/>
      <c r="ANG514" s="44"/>
      <c r="ANH514" s="44"/>
      <c r="ANI514" s="44"/>
      <c r="ANJ514" s="44"/>
      <c r="ANK514" s="44"/>
      <c r="ANL514" s="44"/>
      <c r="ANM514" s="44"/>
      <c r="ANN514" s="44"/>
      <c r="ANO514" s="44"/>
      <c r="ANP514" s="44"/>
      <c r="ANQ514" s="44"/>
      <c r="ANR514" s="44"/>
      <c r="ANS514" s="44"/>
      <c r="ANT514" s="44"/>
      <c r="ANU514" s="44"/>
      <c r="ANV514" s="44"/>
      <c r="ANW514" s="44"/>
      <c r="ANX514" s="44"/>
      <c r="ANY514" s="44"/>
      <c r="ANZ514" s="44"/>
      <c r="AOA514" s="44"/>
      <c r="AOB514" s="44"/>
      <c r="AOC514" s="44"/>
      <c r="AOD514" s="44"/>
      <c r="AOE514" s="44"/>
      <c r="AOF514" s="44"/>
      <c r="AOG514" s="44"/>
      <c r="AOH514" s="44"/>
      <c r="AOI514" s="44"/>
      <c r="AOJ514" s="44"/>
      <c r="AOK514" s="44"/>
      <c r="AOL514" s="44"/>
      <c r="AOM514" s="44"/>
      <c r="AON514" s="44"/>
      <c r="AOO514" s="44"/>
      <c r="AOP514" s="44"/>
      <c r="AOQ514" s="44"/>
      <c r="AOR514" s="44"/>
      <c r="AOS514" s="44"/>
      <c r="AOT514" s="44"/>
      <c r="AOU514" s="44"/>
      <c r="AOV514" s="44"/>
      <c r="AOW514" s="44"/>
      <c r="AOX514" s="44"/>
      <c r="AOY514" s="44"/>
      <c r="AOZ514" s="44"/>
      <c r="APA514" s="44"/>
      <c r="APB514" s="44"/>
      <c r="APC514" s="44"/>
      <c r="APD514" s="44"/>
      <c r="APE514" s="44"/>
      <c r="APF514" s="44"/>
      <c r="APG514" s="44"/>
      <c r="APH514" s="44"/>
      <c r="API514" s="44"/>
      <c r="APJ514" s="44"/>
      <c r="APK514" s="44"/>
      <c r="APL514" s="44"/>
      <c r="APM514" s="44"/>
      <c r="APN514" s="44"/>
      <c r="APO514" s="44"/>
      <c r="APP514" s="44"/>
      <c r="APQ514" s="44"/>
      <c r="APR514" s="44"/>
      <c r="APS514" s="44"/>
      <c r="APT514" s="44"/>
      <c r="APU514" s="44"/>
      <c r="APV514" s="44"/>
      <c r="APW514" s="44"/>
      <c r="APX514" s="44"/>
      <c r="APY514" s="44"/>
      <c r="APZ514" s="44"/>
      <c r="AQA514" s="44"/>
      <c r="AQB514" s="44"/>
      <c r="AQC514" s="44"/>
      <c r="AQD514" s="44"/>
      <c r="AQE514" s="44"/>
      <c r="AQF514" s="44"/>
      <c r="AQG514" s="44"/>
      <c r="AQH514" s="44"/>
      <c r="AQI514" s="44"/>
      <c r="AQJ514" s="44"/>
      <c r="AQK514" s="44"/>
      <c r="AQL514" s="44"/>
      <c r="AQM514" s="44"/>
      <c r="AQN514" s="44"/>
      <c r="AQO514" s="44"/>
      <c r="AQP514" s="44"/>
      <c r="AQQ514" s="44"/>
      <c r="AQR514" s="44"/>
      <c r="AQS514" s="44"/>
      <c r="AQT514" s="44"/>
      <c r="AQU514" s="44"/>
      <c r="AQV514" s="44"/>
      <c r="AQW514" s="44"/>
      <c r="AQX514" s="44"/>
      <c r="AQY514" s="44"/>
      <c r="AQZ514" s="44"/>
      <c r="ARA514" s="44"/>
      <c r="ARB514" s="44"/>
      <c r="ARC514" s="44"/>
      <c r="ARD514" s="44"/>
      <c r="ARE514" s="44"/>
      <c r="ARF514" s="44"/>
      <c r="ARG514" s="44"/>
      <c r="ARH514" s="44"/>
      <c r="ARI514" s="44"/>
      <c r="ARJ514" s="44"/>
      <c r="ARK514" s="44"/>
      <c r="ARL514" s="44"/>
      <c r="ARM514" s="44"/>
      <c r="ARN514" s="44"/>
      <c r="ARO514" s="44"/>
      <c r="ARP514" s="44"/>
      <c r="ARQ514" s="44"/>
      <c r="ARR514" s="44"/>
      <c r="ARS514" s="44"/>
      <c r="ART514" s="44"/>
      <c r="ARU514" s="44"/>
      <c r="ARV514" s="44"/>
      <c r="ARW514" s="44"/>
      <c r="ARX514" s="44"/>
      <c r="ARY514" s="44"/>
      <c r="ARZ514" s="44"/>
      <c r="ASA514" s="44"/>
      <c r="ASB514" s="44"/>
      <c r="ASC514" s="44"/>
      <c r="ASD514" s="44"/>
      <c r="ASE514" s="44"/>
      <c r="ASF514" s="44"/>
      <c r="ASG514" s="44"/>
      <c r="ASH514" s="44"/>
      <c r="ASI514" s="44"/>
      <c r="ASJ514" s="44"/>
      <c r="ASK514" s="44"/>
      <c r="ASL514" s="44"/>
      <c r="ASM514" s="44"/>
      <c r="ASN514" s="44"/>
      <c r="ASO514" s="44"/>
      <c r="ASP514" s="44"/>
      <c r="ASQ514" s="44"/>
      <c r="ASR514" s="44"/>
      <c r="ASS514" s="44"/>
      <c r="AST514" s="44"/>
      <c r="ASU514" s="44"/>
      <c r="ASV514" s="44"/>
      <c r="ASW514" s="44"/>
      <c r="ASX514" s="44"/>
      <c r="ASY514" s="44"/>
      <c r="ASZ514" s="44"/>
      <c r="ATA514" s="44"/>
      <c r="ATB514" s="44"/>
      <c r="ATC514" s="44"/>
      <c r="ATD514" s="44"/>
      <c r="ATE514" s="44"/>
      <c r="ATF514" s="44"/>
      <c r="ATG514" s="44"/>
      <c r="ATH514" s="44"/>
      <c r="ATI514" s="44"/>
      <c r="ATJ514" s="44"/>
      <c r="ATK514" s="44"/>
      <c r="ATL514" s="44"/>
      <c r="ATM514" s="44"/>
      <c r="ATN514" s="44"/>
      <c r="ATO514" s="44"/>
      <c r="ATP514" s="44"/>
      <c r="ATQ514" s="44"/>
      <c r="ATR514" s="44"/>
      <c r="ATS514" s="44"/>
      <c r="ATT514" s="44"/>
      <c r="ATU514" s="44"/>
      <c r="ATV514" s="44"/>
      <c r="ATW514" s="44"/>
      <c r="ATX514" s="44"/>
      <c r="ATY514" s="44"/>
      <c r="ATZ514" s="44"/>
      <c r="AUA514" s="44"/>
      <c r="AUB514" s="44"/>
      <c r="AUC514" s="44"/>
      <c r="AUD514" s="44"/>
      <c r="AUE514" s="44"/>
      <c r="AUF514" s="44"/>
      <c r="AUG514" s="44"/>
      <c r="AUH514" s="44"/>
      <c r="AUI514" s="44"/>
      <c r="AUJ514" s="44"/>
      <c r="AUK514" s="44"/>
      <c r="AUL514" s="44"/>
      <c r="AUM514" s="44"/>
      <c r="AUN514" s="44"/>
      <c r="AUO514" s="44"/>
      <c r="AUP514" s="44"/>
      <c r="AUQ514" s="44"/>
      <c r="AUR514" s="44"/>
      <c r="AUS514" s="44"/>
      <c r="AUT514" s="44"/>
      <c r="AUU514" s="44"/>
      <c r="AUV514" s="44"/>
      <c r="AUW514" s="44"/>
      <c r="AUX514" s="44"/>
      <c r="AUY514" s="44"/>
      <c r="AUZ514" s="44"/>
      <c r="AVA514" s="44"/>
      <c r="AVB514" s="44"/>
      <c r="AVC514" s="44"/>
      <c r="AVD514" s="44"/>
      <c r="AVE514" s="44"/>
      <c r="AVF514" s="44"/>
      <c r="AVG514" s="44"/>
      <c r="AVH514" s="44"/>
      <c r="AVI514" s="44"/>
      <c r="AVJ514" s="44"/>
      <c r="AVK514" s="44"/>
      <c r="AVL514" s="44"/>
      <c r="AVM514" s="44"/>
      <c r="AVN514" s="44"/>
      <c r="AVO514" s="44"/>
      <c r="AVP514" s="44"/>
      <c r="AVQ514" s="44"/>
      <c r="AVR514" s="44"/>
      <c r="AVS514" s="44"/>
      <c r="AVT514" s="44"/>
      <c r="AVU514" s="44"/>
      <c r="AVV514" s="44"/>
      <c r="AVW514" s="44"/>
      <c r="AVX514" s="44"/>
      <c r="AVY514" s="44"/>
      <c r="AVZ514" s="44"/>
      <c r="AWA514" s="44"/>
      <c r="AWB514" s="44"/>
      <c r="AWC514" s="44"/>
      <c r="AWD514" s="44"/>
      <c r="AWE514" s="44"/>
      <c r="AWF514" s="44"/>
      <c r="AWG514" s="44"/>
      <c r="AWH514" s="44"/>
      <c r="AWI514" s="44"/>
      <c r="AWJ514" s="44"/>
      <c r="AWK514" s="44"/>
      <c r="AWL514" s="44"/>
      <c r="AWM514" s="44"/>
      <c r="AWN514" s="44"/>
      <c r="AWO514" s="44"/>
      <c r="AWP514" s="44"/>
      <c r="AWQ514" s="44"/>
      <c r="AWR514" s="44"/>
      <c r="AWS514" s="44"/>
      <c r="AWT514" s="44"/>
      <c r="AWU514" s="44"/>
      <c r="AWV514" s="44"/>
      <c r="AWW514" s="44"/>
      <c r="AWX514" s="44"/>
      <c r="AWY514" s="44"/>
      <c r="AWZ514" s="44"/>
      <c r="AXA514" s="44"/>
      <c r="AXB514" s="44"/>
      <c r="AXC514" s="44"/>
      <c r="AXD514" s="44"/>
      <c r="AXE514" s="44"/>
      <c r="AXF514" s="44"/>
      <c r="AXG514" s="44"/>
      <c r="AXH514" s="44"/>
      <c r="AXI514" s="44"/>
      <c r="AXJ514" s="44"/>
      <c r="AXK514" s="44"/>
      <c r="AXL514" s="44"/>
      <c r="AXM514" s="44"/>
      <c r="AXN514" s="44"/>
      <c r="AXO514" s="44"/>
      <c r="AXP514" s="44"/>
      <c r="AXQ514" s="44"/>
      <c r="AXR514" s="44"/>
      <c r="AXS514" s="44"/>
      <c r="AXT514" s="44"/>
      <c r="AXU514" s="44"/>
      <c r="AXV514" s="44"/>
      <c r="AXW514" s="44"/>
      <c r="AXX514" s="44"/>
      <c r="AXY514" s="44"/>
      <c r="AXZ514" s="44"/>
      <c r="AYA514" s="44"/>
      <c r="AYB514" s="44"/>
      <c r="AYC514" s="44"/>
      <c r="AYD514" s="44"/>
      <c r="AYE514" s="44"/>
      <c r="AYF514" s="44"/>
      <c r="AYG514" s="44"/>
      <c r="AYH514" s="44"/>
      <c r="AYI514" s="44"/>
      <c r="AYJ514" s="44"/>
      <c r="AYK514" s="44"/>
      <c r="AYL514" s="44"/>
      <c r="AYM514" s="44"/>
      <c r="AYN514" s="44"/>
      <c r="AYO514" s="44"/>
      <c r="AYP514" s="44"/>
      <c r="AYQ514" s="44"/>
      <c r="AYR514" s="44"/>
      <c r="AYS514" s="44"/>
      <c r="AYT514" s="44"/>
      <c r="AYU514" s="44"/>
      <c r="AYV514" s="44"/>
      <c r="AYW514" s="44"/>
      <c r="AYX514" s="44"/>
      <c r="AYY514" s="44"/>
      <c r="AYZ514" s="44"/>
      <c r="AZA514" s="44"/>
      <c r="AZB514" s="44"/>
      <c r="AZC514" s="44"/>
      <c r="AZD514" s="44"/>
      <c r="AZE514" s="44"/>
      <c r="AZF514" s="44"/>
      <c r="AZG514" s="44"/>
      <c r="AZH514" s="44"/>
      <c r="AZI514" s="44"/>
      <c r="AZJ514" s="44"/>
      <c r="AZK514" s="44"/>
      <c r="AZL514" s="44"/>
      <c r="AZM514" s="44"/>
      <c r="AZN514" s="44"/>
      <c r="AZO514" s="44"/>
      <c r="AZP514" s="44"/>
      <c r="AZQ514" s="44"/>
      <c r="AZR514" s="44"/>
      <c r="AZS514" s="44"/>
      <c r="AZT514" s="44"/>
      <c r="AZU514" s="44"/>
      <c r="AZV514" s="44"/>
      <c r="AZW514" s="44"/>
      <c r="AZX514" s="44"/>
      <c r="AZY514" s="44"/>
      <c r="AZZ514" s="44"/>
      <c r="BAA514" s="44"/>
      <c r="BAB514" s="44"/>
      <c r="BAC514" s="44"/>
      <c r="BAD514" s="44"/>
      <c r="BAE514" s="44"/>
      <c r="BAF514" s="44"/>
      <c r="BAG514" s="44"/>
      <c r="BAH514" s="44"/>
      <c r="BAI514" s="44"/>
      <c r="BAJ514" s="44"/>
      <c r="BAK514" s="44"/>
      <c r="BAL514" s="44"/>
      <c r="BAM514" s="44"/>
      <c r="BAN514" s="44"/>
      <c r="BAO514" s="44"/>
      <c r="BAP514" s="44"/>
      <c r="BAQ514" s="44"/>
      <c r="BAR514" s="44"/>
      <c r="BAS514" s="44"/>
      <c r="BAT514" s="44"/>
      <c r="BAU514" s="44"/>
      <c r="BAV514" s="44"/>
      <c r="BAW514" s="44"/>
      <c r="BAX514" s="44"/>
      <c r="BAY514" s="44"/>
      <c r="BAZ514" s="44"/>
      <c r="BBA514" s="44"/>
      <c r="BBB514" s="44"/>
      <c r="BBC514" s="44"/>
      <c r="BBD514" s="44"/>
      <c r="BBE514" s="44"/>
      <c r="BBF514" s="44"/>
      <c r="BBG514" s="44"/>
      <c r="BBH514" s="44"/>
      <c r="BBI514" s="44"/>
      <c r="BBJ514" s="44"/>
      <c r="BBK514" s="44"/>
      <c r="BBL514" s="44"/>
      <c r="BBM514" s="44"/>
      <c r="BBN514" s="44"/>
      <c r="BBO514" s="44"/>
      <c r="BBP514" s="44"/>
      <c r="BBQ514" s="44"/>
      <c r="BBR514" s="44"/>
      <c r="BBS514" s="44"/>
      <c r="BBT514" s="44"/>
      <c r="BBU514" s="44"/>
      <c r="BBV514" s="44"/>
      <c r="BBW514" s="44"/>
      <c r="BBX514" s="44"/>
      <c r="BBY514" s="44"/>
      <c r="BBZ514" s="44"/>
      <c r="BCA514" s="44"/>
      <c r="BCB514" s="44"/>
      <c r="BCC514" s="44"/>
      <c r="BCD514" s="44"/>
      <c r="BCE514" s="44"/>
      <c r="BCF514" s="44"/>
      <c r="BCG514" s="44"/>
      <c r="BCH514" s="44"/>
      <c r="BCI514" s="44"/>
      <c r="BCJ514" s="44"/>
      <c r="BCK514" s="44"/>
      <c r="BCL514" s="44"/>
      <c r="BCM514" s="44"/>
      <c r="BCN514" s="44"/>
      <c r="BCO514" s="44"/>
      <c r="BCP514" s="44"/>
      <c r="BCQ514" s="44"/>
      <c r="BCR514" s="44"/>
      <c r="BCS514" s="44"/>
      <c r="BCT514" s="44"/>
      <c r="BCU514" s="44"/>
      <c r="BCV514" s="44"/>
      <c r="BCW514" s="44"/>
      <c r="BCX514" s="44"/>
      <c r="BCY514" s="44"/>
      <c r="BCZ514" s="44"/>
      <c r="BDA514" s="44"/>
      <c r="BDB514" s="44"/>
      <c r="BDC514" s="44"/>
      <c r="BDD514" s="44"/>
      <c r="BDE514" s="44"/>
      <c r="BDF514" s="44"/>
      <c r="BDG514" s="44"/>
      <c r="BDH514" s="44"/>
      <c r="BDI514" s="44"/>
      <c r="BDJ514" s="44"/>
      <c r="BDK514" s="44"/>
      <c r="BDL514" s="44"/>
      <c r="BDM514" s="44"/>
      <c r="BDN514" s="44"/>
      <c r="BDO514" s="44"/>
      <c r="BDP514" s="44"/>
      <c r="BDQ514" s="44"/>
      <c r="BDR514" s="44"/>
      <c r="BDS514" s="44"/>
      <c r="BDT514" s="44"/>
      <c r="BDU514" s="44"/>
      <c r="BDV514" s="44"/>
      <c r="BDW514" s="44"/>
      <c r="BDX514" s="44"/>
      <c r="BDY514" s="44"/>
      <c r="BDZ514" s="44"/>
      <c r="BEA514" s="44"/>
      <c r="BEB514" s="44"/>
      <c r="BEC514" s="44"/>
      <c r="BED514" s="44"/>
      <c r="BEE514" s="44"/>
      <c r="BEF514" s="44"/>
      <c r="BEG514" s="44"/>
      <c r="BEH514" s="44"/>
      <c r="BEI514" s="44"/>
      <c r="BEJ514" s="44"/>
      <c r="BEK514" s="44"/>
      <c r="BEL514" s="44"/>
      <c r="BEM514" s="44"/>
      <c r="BEN514" s="44"/>
      <c r="BEO514" s="44"/>
      <c r="BEP514" s="44"/>
      <c r="BEQ514" s="44"/>
      <c r="BER514" s="44"/>
      <c r="BES514" s="44"/>
      <c r="BET514" s="44"/>
      <c r="BEU514" s="44"/>
      <c r="BEV514" s="44"/>
      <c r="BEW514" s="44"/>
      <c r="BEX514" s="44"/>
      <c r="BEY514" s="44"/>
      <c r="BEZ514" s="44"/>
      <c r="BFA514" s="44"/>
      <c r="BFB514" s="44"/>
      <c r="BFC514" s="44"/>
      <c r="BFD514" s="44"/>
      <c r="BFE514" s="44"/>
      <c r="BFF514" s="44"/>
      <c r="BFG514" s="44"/>
      <c r="BFH514" s="44"/>
      <c r="BFI514" s="44"/>
      <c r="BFJ514" s="44"/>
      <c r="BFK514" s="44"/>
      <c r="BFL514" s="44"/>
      <c r="BFM514" s="44"/>
      <c r="BFN514" s="44"/>
      <c r="BFO514" s="44"/>
      <c r="BFP514" s="44"/>
      <c r="BFQ514" s="44"/>
      <c r="BFR514" s="44"/>
      <c r="BFS514" s="44"/>
      <c r="BFT514" s="44"/>
      <c r="BFU514" s="44"/>
      <c r="BFV514" s="44"/>
      <c r="BFW514" s="44"/>
      <c r="BFX514" s="44"/>
      <c r="BFY514" s="44"/>
      <c r="BFZ514" s="44"/>
      <c r="BGA514" s="44"/>
      <c r="BGB514" s="44"/>
      <c r="BGC514" s="44"/>
      <c r="BGD514" s="44"/>
      <c r="BGE514" s="44"/>
      <c r="BGF514" s="44"/>
      <c r="BGG514" s="44"/>
      <c r="BGH514" s="44"/>
      <c r="BGI514" s="44"/>
      <c r="BGJ514" s="44"/>
      <c r="BGK514" s="44"/>
      <c r="BGL514" s="44"/>
      <c r="BGM514" s="44"/>
      <c r="BGN514" s="44"/>
      <c r="BGO514" s="44"/>
      <c r="BGP514" s="44"/>
      <c r="BGQ514" s="44"/>
      <c r="BGR514" s="44"/>
      <c r="BGS514" s="44"/>
      <c r="BGT514" s="44"/>
      <c r="BGU514" s="44"/>
      <c r="BGV514" s="44"/>
      <c r="BGW514" s="44"/>
      <c r="BGX514" s="44"/>
      <c r="BGY514" s="44"/>
      <c r="BGZ514" s="44"/>
      <c r="BHA514" s="44"/>
      <c r="BHB514" s="44"/>
      <c r="BHC514" s="44"/>
      <c r="BHD514" s="44"/>
      <c r="BHE514" s="44"/>
      <c r="BHF514" s="44"/>
      <c r="BHG514" s="44"/>
      <c r="BHH514" s="44"/>
      <c r="BHI514" s="44"/>
      <c r="BHJ514" s="44"/>
      <c r="BHK514" s="44"/>
      <c r="BHL514" s="44"/>
      <c r="BHM514" s="44"/>
      <c r="BHN514" s="44"/>
      <c r="BHO514" s="44"/>
      <c r="BHP514" s="44"/>
      <c r="BHQ514" s="44"/>
      <c r="BHR514" s="44"/>
      <c r="BHS514" s="44"/>
      <c r="BHT514" s="44"/>
      <c r="BHU514" s="44"/>
      <c r="BHV514" s="44"/>
      <c r="BHW514" s="44"/>
      <c r="BHX514" s="44"/>
      <c r="BHY514" s="44"/>
      <c r="BHZ514" s="44"/>
      <c r="BIA514" s="44"/>
      <c r="BIB514" s="44"/>
      <c r="BIC514" s="44"/>
      <c r="BID514" s="44"/>
      <c r="BIE514" s="44"/>
      <c r="BIF514" s="44"/>
      <c r="BIG514" s="44"/>
      <c r="BIH514" s="44"/>
      <c r="BII514" s="44"/>
      <c r="BIJ514" s="44"/>
      <c r="BIK514" s="44"/>
      <c r="BIL514" s="44"/>
      <c r="BIM514" s="44"/>
      <c r="BIN514" s="44"/>
      <c r="BIO514" s="44"/>
      <c r="BIP514" s="44"/>
      <c r="BIQ514" s="44"/>
      <c r="BIR514" s="44"/>
      <c r="BIS514" s="44"/>
      <c r="BIT514" s="44"/>
      <c r="BIU514" s="44"/>
      <c r="BIV514" s="44"/>
      <c r="BIW514" s="44"/>
      <c r="BIX514" s="44"/>
      <c r="BIY514" s="44"/>
      <c r="BIZ514" s="44"/>
      <c r="BJA514" s="44"/>
      <c r="BJB514" s="44"/>
      <c r="BJC514" s="44"/>
      <c r="BJD514" s="44"/>
      <c r="BJE514" s="44"/>
      <c r="BJF514" s="44"/>
      <c r="BJG514" s="44"/>
      <c r="BJH514" s="44"/>
      <c r="BJI514" s="44"/>
      <c r="BJJ514" s="44"/>
      <c r="BJK514" s="44"/>
      <c r="BJL514" s="44"/>
      <c r="BJM514" s="44"/>
      <c r="BJN514" s="44"/>
      <c r="BJO514" s="44"/>
      <c r="BJP514" s="44"/>
      <c r="BJQ514" s="44"/>
      <c r="BJR514" s="44"/>
      <c r="BJS514" s="44"/>
      <c r="BJT514" s="44"/>
      <c r="BJU514" s="44"/>
      <c r="BJV514" s="44"/>
      <c r="BJW514" s="44"/>
      <c r="BJX514" s="44"/>
      <c r="BJY514" s="44"/>
      <c r="BJZ514" s="44"/>
      <c r="BKA514" s="44"/>
      <c r="BKB514" s="44"/>
      <c r="BKC514" s="44"/>
      <c r="BKD514" s="44"/>
      <c r="BKE514" s="44"/>
      <c r="BKF514" s="44"/>
      <c r="BKG514" s="44"/>
      <c r="BKH514" s="44"/>
      <c r="BKI514" s="44"/>
      <c r="BKJ514" s="44"/>
      <c r="BKK514" s="44"/>
      <c r="BKL514" s="44"/>
      <c r="BKM514" s="44"/>
      <c r="BKN514" s="44"/>
      <c r="BKO514" s="44"/>
      <c r="BKP514" s="44"/>
      <c r="BKQ514" s="44"/>
      <c r="BKR514" s="44"/>
      <c r="BKS514" s="44"/>
      <c r="BKT514" s="44"/>
      <c r="BKU514" s="44"/>
      <c r="BKV514" s="44"/>
      <c r="BKW514" s="44"/>
      <c r="BKX514" s="44"/>
      <c r="BKY514" s="44"/>
      <c r="BKZ514" s="44"/>
      <c r="BLA514" s="44"/>
      <c r="BLB514" s="44"/>
      <c r="BLC514" s="44"/>
      <c r="BLD514" s="44"/>
      <c r="BLE514" s="44"/>
      <c r="BLF514" s="44"/>
      <c r="BLG514" s="44"/>
      <c r="BLH514" s="44"/>
      <c r="BLI514" s="44"/>
      <c r="BLJ514" s="44"/>
      <c r="BLK514" s="44"/>
      <c r="BLL514" s="44"/>
      <c r="BLM514" s="44"/>
      <c r="BLN514" s="44"/>
      <c r="BLO514" s="44"/>
      <c r="BLP514" s="44"/>
      <c r="BLQ514" s="44"/>
      <c r="BLR514" s="44"/>
      <c r="BLS514" s="44"/>
      <c r="BLT514" s="44"/>
      <c r="BLU514" s="44"/>
      <c r="BLV514" s="44"/>
      <c r="BLW514" s="44"/>
      <c r="BLX514" s="44"/>
      <c r="BLY514" s="44"/>
      <c r="BLZ514" s="44"/>
      <c r="BMA514" s="44"/>
      <c r="BMB514" s="44"/>
      <c r="BMC514" s="44"/>
      <c r="BMD514" s="44"/>
      <c r="BME514" s="44"/>
      <c r="BMF514" s="44"/>
      <c r="BMG514" s="44"/>
      <c r="BMH514" s="44"/>
      <c r="BMI514" s="44"/>
      <c r="BMJ514" s="44"/>
      <c r="BMK514" s="44"/>
      <c r="BML514" s="44"/>
      <c r="BMM514" s="44"/>
      <c r="BMN514" s="44"/>
      <c r="BMO514" s="44"/>
      <c r="BMP514" s="44"/>
      <c r="BMQ514" s="44"/>
      <c r="BMR514" s="44"/>
      <c r="BMS514" s="44"/>
      <c r="BMT514" s="44"/>
      <c r="BMU514" s="44"/>
      <c r="BMV514" s="44"/>
      <c r="BMW514" s="44"/>
      <c r="BMX514" s="44"/>
      <c r="BMY514" s="44"/>
      <c r="BMZ514" s="44"/>
      <c r="BNA514" s="44"/>
      <c r="BNB514" s="44"/>
      <c r="BNC514" s="44"/>
      <c r="BND514" s="44"/>
      <c r="BNE514" s="44"/>
      <c r="BNF514" s="44"/>
      <c r="BNG514" s="44"/>
      <c r="BNH514" s="44"/>
      <c r="BNI514" s="44"/>
      <c r="BNJ514" s="44"/>
      <c r="BNK514" s="44"/>
      <c r="BNL514" s="44"/>
      <c r="BNM514" s="44"/>
      <c r="BNN514" s="44"/>
      <c r="BNO514" s="44"/>
      <c r="BNP514" s="44"/>
      <c r="BNQ514" s="44"/>
      <c r="BNR514" s="44"/>
      <c r="BNS514" s="44"/>
      <c r="BNT514" s="44"/>
      <c r="BNU514" s="44"/>
      <c r="BNV514" s="44"/>
      <c r="BNW514" s="44"/>
      <c r="BNX514" s="44"/>
      <c r="BNY514" s="44"/>
      <c r="BNZ514" s="44"/>
      <c r="BOA514" s="44"/>
      <c r="BOB514" s="44"/>
      <c r="BOC514" s="44"/>
      <c r="BOD514" s="44"/>
      <c r="BOE514" s="44"/>
      <c r="BOF514" s="44"/>
      <c r="BOG514" s="44"/>
      <c r="BOH514" s="44"/>
      <c r="BOI514" s="44"/>
      <c r="BOJ514" s="44"/>
      <c r="BOK514" s="44"/>
      <c r="BOL514" s="44"/>
      <c r="BOM514" s="44"/>
      <c r="BON514" s="44"/>
      <c r="BOO514" s="44"/>
      <c r="BOP514" s="44"/>
      <c r="BOQ514" s="44"/>
      <c r="BOR514" s="44"/>
      <c r="BOS514" s="44"/>
      <c r="BOT514" s="44"/>
      <c r="BOU514" s="44"/>
      <c r="BOV514" s="44"/>
      <c r="BOW514" s="44"/>
      <c r="BOX514" s="44"/>
      <c r="BOY514" s="44"/>
      <c r="BOZ514" s="44"/>
      <c r="BPA514" s="44"/>
      <c r="BPB514" s="44"/>
      <c r="BPC514" s="44"/>
      <c r="BPD514" s="44"/>
      <c r="BPE514" s="44"/>
      <c r="BPF514" s="44"/>
      <c r="BPG514" s="44"/>
      <c r="BPH514" s="44"/>
      <c r="BPI514" s="44"/>
      <c r="BPJ514" s="44"/>
      <c r="BPK514" s="44"/>
      <c r="BPL514" s="44"/>
      <c r="BPM514" s="44"/>
      <c r="BPN514" s="44"/>
      <c r="BPO514" s="44"/>
      <c r="BPP514" s="44"/>
      <c r="BPQ514" s="44"/>
      <c r="BPR514" s="44"/>
      <c r="BPS514" s="44"/>
      <c r="BPT514" s="44"/>
      <c r="BPU514" s="44"/>
      <c r="BPV514" s="44"/>
      <c r="BPW514" s="44"/>
      <c r="BPX514" s="44"/>
      <c r="BPY514" s="44"/>
      <c r="BPZ514" s="44"/>
      <c r="BQA514" s="44"/>
      <c r="BQB514" s="44"/>
      <c r="BQC514" s="44"/>
      <c r="BQD514" s="44"/>
      <c r="BQE514" s="44"/>
      <c r="BQF514" s="44"/>
      <c r="BQG514" s="44"/>
      <c r="BQH514" s="44"/>
      <c r="BQI514" s="44"/>
      <c r="BQJ514" s="44"/>
      <c r="BQK514" s="44"/>
      <c r="BQL514" s="44"/>
      <c r="BQM514" s="44"/>
      <c r="BQN514" s="44"/>
      <c r="BQO514" s="44"/>
      <c r="BQP514" s="44"/>
      <c r="BQQ514" s="44"/>
      <c r="BQR514" s="44"/>
      <c r="BQS514" s="44"/>
      <c r="BQT514" s="44"/>
      <c r="BQU514" s="44"/>
      <c r="BQV514" s="44"/>
      <c r="BQW514" s="44"/>
      <c r="BQX514" s="44"/>
      <c r="BQY514" s="44"/>
      <c r="BQZ514" s="44"/>
      <c r="BRA514" s="44"/>
      <c r="BRB514" s="44"/>
      <c r="BRC514" s="44"/>
      <c r="BRD514" s="44"/>
      <c r="BRE514" s="44"/>
      <c r="BRF514" s="44"/>
      <c r="BRG514" s="44"/>
      <c r="BRH514" s="44"/>
      <c r="BRI514" s="44"/>
      <c r="BRJ514" s="44"/>
      <c r="BRK514" s="44"/>
      <c r="BRL514" s="44"/>
      <c r="BRM514" s="44"/>
      <c r="BRN514" s="44"/>
      <c r="BRO514" s="44"/>
      <c r="BRP514" s="44"/>
      <c r="BRQ514" s="44"/>
      <c r="BRR514" s="44"/>
      <c r="BRS514" s="44"/>
      <c r="BRT514" s="44"/>
      <c r="BRU514" s="44"/>
      <c r="BRV514" s="44"/>
      <c r="BRW514" s="44"/>
      <c r="BRX514" s="44"/>
      <c r="BRY514" s="44"/>
      <c r="BRZ514" s="44"/>
    </row>
    <row r="515" spans="1:1846" s="125" customFormat="1" ht="27.6" x14ac:dyDescent="0.3">
      <c r="A515" s="812"/>
      <c r="B515" s="812"/>
      <c r="C515" s="812"/>
      <c r="D515" s="328" t="s">
        <v>711</v>
      </c>
      <c r="E515" s="542"/>
      <c r="F515" s="328"/>
      <c r="G515" s="393" t="s">
        <v>712</v>
      </c>
      <c r="H515" s="7">
        <f>H516</f>
        <v>12452049</v>
      </c>
      <c r="I515" s="8">
        <f t="shared" ref="I515:K515" si="319">I516</f>
        <v>12452049</v>
      </c>
      <c r="J515" s="8">
        <f t="shared" si="319"/>
        <v>0</v>
      </c>
      <c r="K515" s="8">
        <f t="shared" si="319"/>
        <v>0</v>
      </c>
      <c r="L515" s="42"/>
      <c r="M515" s="712">
        <v>0</v>
      </c>
      <c r="N515" s="190">
        <v>0</v>
      </c>
      <c r="O515" s="190">
        <v>0</v>
      </c>
      <c r="P515" s="190">
        <v>0</v>
      </c>
      <c r="Q515" s="354"/>
      <c r="R515" s="352">
        <v>0</v>
      </c>
      <c r="S515" s="486">
        <v>0</v>
      </c>
      <c r="T515" s="486">
        <v>0</v>
      </c>
      <c r="U515" s="486">
        <v>0</v>
      </c>
      <c r="V515" s="351"/>
      <c r="W515" s="497">
        <f t="shared" si="318"/>
        <v>12452049</v>
      </c>
      <c r="X515" s="19">
        <f t="shared" si="310"/>
        <v>12452049</v>
      </c>
      <c r="Y515" s="19">
        <f t="shared" si="310"/>
        <v>0</v>
      </c>
      <c r="Z515" s="155">
        <f t="shared" si="310"/>
        <v>0</v>
      </c>
      <c r="AA515" s="897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  <c r="EC515" s="124"/>
      <c r="ED515" s="124"/>
      <c r="EE515" s="124"/>
      <c r="EF515" s="124"/>
      <c r="EG515" s="124"/>
      <c r="EH515" s="124"/>
      <c r="EI515" s="124"/>
      <c r="EJ515" s="124"/>
      <c r="EK515" s="124"/>
      <c r="EL515" s="124"/>
      <c r="EM515" s="124"/>
      <c r="EN515" s="124"/>
      <c r="EO515" s="124"/>
      <c r="EP515" s="124"/>
      <c r="EQ515" s="124"/>
      <c r="ER515" s="124"/>
      <c r="ES515" s="124"/>
      <c r="ET515" s="124"/>
      <c r="EU515" s="124"/>
      <c r="EV515" s="124"/>
      <c r="EW515" s="124"/>
      <c r="EX515" s="124"/>
      <c r="EY515" s="124"/>
      <c r="EZ515" s="124"/>
      <c r="FA515" s="124"/>
      <c r="FB515" s="124"/>
      <c r="FC515" s="124"/>
      <c r="FD515" s="124"/>
      <c r="FE515" s="124"/>
      <c r="FF515" s="124"/>
      <c r="FG515" s="124"/>
      <c r="FH515" s="124"/>
      <c r="FI515" s="124"/>
      <c r="FJ515" s="124"/>
      <c r="FK515" s="124"/>
      <c r="FL515" s="124"/>
      <c r="FM515" s="124"/>
      <c r="FN515" s="124"/>
      <c r="FO515" s="124"/>
      <c r="FP515" s="124"/>
      <c r="FQ515" s="124"/>
      <c r="FR515" s="124"/>
      <c r="FS515" s="124"/>
      <c r="FT515" s="124"/>
      <c r="FU515" s="124"/>
      <c r="FV515" s="124"/>
      <c r="FW515" s="124"/>
      <c r="FX515" s="124"/>
      <c r="FY515" s="124"/>
      <c r="FZ515" s="124"/>
      <c r="GA515" s="124"/>
      <c r="GB515" s="124"/>
      <c r="GC515" s="124"/>
      <c r="GD515" s="124"/>
      <c r="GE515" s="124"/>
      <c r="GF515" s="124"/>
      <c r="GG515" s="124"/>
      <c r="GH515" s="124"/>
      <c r="GI515" s="124"/>
      <c r="GJ515" s="124"/>
      <c r="GK515" s="124"/>
      <c r="GL515" s="124"/>
      <c r="GM515" s="124"/>
      <c r="GN515" s="124"/>
      <c r="GO515" s="124"/>
      <c r="GP515" s="124"/>
      <c r="GQ515" s="124"/>
      <c r="GR515" s="124"/>
      <c r="GS515" s="124"/>
      <c r="GT515" s="124"/>
      <c r="GU515" s="124"/>
      <c r="GV515" s="124"/>
      <c r="GW515" s="124"/>
      <c r="GX515" s="124"/>
      <c r="GY515" s="124"/>
      <c r="GZ515" s="124"/>
      <c r="HA515" s="124"/>
      <c r="HB515" s="124"/>
      <c r="HC515" s="124"/>
      <c r="HD515" s="124"/>
      <c r="HE515" s="124"/>
      <c r="HF515" s="124"/>
      <c r="HG515" s="124"/>
      <c r="HH515" s="124"/>
      <c r="HI515" s="124"/>
      <c r="HJ515" s="124"/>
      <c r="HK515" s="124"/>
      <c r="HL515" s="124"/>
      <c r="HM515" s="124"/>
      <c r="HN515" s="124"/>
      <c r="HO515" s="124"/>
      <c r="HP515" s="124"/>
      <c r="HQ515" s="124"/>
      <c r="HR515" s="124"/>
      <c r="HS515" s="124"/>
      <c r="HT515" s="124"/>
      <c r="HU515" s="124"/>
      <c r="HV515" s="124"/>
      <c r="HW515" s="124"/>
      <c r="HX515" s="124"/>
      <c r="HY515" s="124"/>
      <c r="HZ515" s="124"/>
      <c r="IA515" s="124"/>
      <c r="IB515" s="124"/>
      <c r="IC515" s="124"/>
      <c r="ID515" s="124"/>
      <c r="IE515" s="124"/>
      <c r="IF515" s="124"/>
      <c r="IG515" s="124"/>
      <c r="IH515" s="124"/>
      <c r="II515" s="124"/>
      <c r="IJ515" s="124"/>
      <c r="IK515" s="124"/>
      <c r="IL515" s="124"/>
      <c r="IM515" s="124"/>
      <c r="IN515" s="124"/>
      <c r="IO515" s="124"/>
      <c r="IP515" s="124"/>
      <c r="IQ515" s="124"/>
      <c r="IR515" s="124"/>
      <c r="IS515" s="124"/>
      <c r="IT515" s="124"/>
      <c r="IU515" s="124"/>
      <c r="IV515" s="124"/>
      <c r="IW515" s="124"/>
      <c r="IX515" s="124"/>
      <c r="IY515" s="124"/>
      <c r="IZ515" s="124"/>
      <c r="JA515" s="124"/>
      <c r="JB515" s="124"/>
      <c r="JC515" s="124"/>
      <c r="JD515" s="124"/>
      <c r="JE515" s="124"/>
      <c r="JF515" s="124"/>
      <c r="JG515" s="124"/>
      <c r="JH515" s="124"/>
      <c r="JI515" s="124"/>
      <c r="JJ515" s="124"/>
      <c r="JK515" s="124"/>
      <c r="JL515" s="124"/>
      <c r="JM515" s="124"/>
      <c r="JN515" s="124"/>
      <c r="JO515" s="124"/>
      <c r="JP515" s="124"/>
      <c r="JQ515" s="124"/>
      <c r="JR515" s="124"/>
      <c r="JS515" s="124"/>
      <c r="JT515" s="124"/>
      <c r="JU515" s="124"/>
      <c r="JV515" s="124"/>
      <c r="JW515" s="124"/>
      <c r="JX515" s="124"/>
      <c r="JY515" s="124"/>
      <c r="JZ515" s="124"/>
      <c r="KA515" s="124"/>
      <c r="KB515" s="124"/>
      <c r="KC515" s="124"/>
      <c r="KD515" s="124"/>
      <c r="KE515" s="124"/>
      <c r="KF515" s="124"/>
      <c r="KG515" s="124"/>
      <c r="KH515" s="124"/>
      <c r="KI515" s="124"/>
      <c r="KJ515" s="124"/>
      <c r="KK515" s="124"/>
      <c r="KL515" s="124"/>
      <c r="KM515" s="124"/>
      <c r="KN515" s="124"/>
      <c r="KO515" s="124"/>
      <c r="KP515" s="124"/>
      <c r="KQ515" s="124"/>
      <c r="KR515" s="124"/>
      <c r="KS515" s="124"/>
      <c r="KT515" s="124"/>
      <c r="KU515" s="124"/>
      <c r="KV515" s="124"/>
      <c r="KW515" s="124"/>
      <c r="KX515" s="124"/>
      <c r="KY515" s="124"/>
      <c r="KZ515" s="124"/>
      <c r="LA515" s="124"/>
      <c r="LB515" s="124"/>
      <c r="LC515" s="124"/>
      <c r="LD515" s="124"/>
      <c r="LE515" s="124"/>
      <c r="LF515" s="124"/>
      <c r="LG515" s="124"/>
      <c r="LH515" s="124"/>
      <c r="LI515" s="124"/>
      <c r="LJ515" s="124"/>
      <c r="LK515" s="124"/>
      <c r="LL515" s="124"/>
      <c r="LM515" s="124"/>
      <c r="LN515" s="124"/>
      <c r="LO515" s="124"/>
      <c r="LP515" s="124"/>
      <c r="LQ515" s="124"/>
      <c r="LR515" s="124"/>
      <c r="LS515" s="124"/>
      <c r="LT515" s="124"/>
      <c r="LU515" s="124"/>
      <c r="LV515" s="124"/>
      <c r="LW515" s="124"/>
      <c r="LX515" s="124"/>
      <c r="LY515" s="124"/>
      <c r="LZ515" s="124"/>
      <c r="MA515" s="124"/>
      <c r="MB515" s="124"/>
      <c r="MC515" s="124"/>
      <c r="MD515" s="124"/>
      <c r="ME515" s="124"/>
      <c r="MF515" s="124"/>
      <c r="MG515" s="124"/>
      <c r="MH515" s="124"/>
      <c r="MI515" s="124"/>
      <c r="MJ515" s="124"/>
      <c r="MK515" s="124"/>
      <c r="ML515" s="124"/>
      <c r="MM515" s="124"/>
      <c r="MN515" s="124"/>
      <c r="MO515" s="124"/>
      <c r="MP515" s="124"/>
      <c r="MQ515" s="124"/>
      <c r="MR515" s="124"/>
      <c r="MS515" s="124"/>
      <c r="MT515" s="124"/>
      <c r="MU515" s="124"/>
      <c r="MV515" s="124"/>
      <c r="MW515" s="124"/>
      <c r="MX515" s="124"/>
      <c r="MY515" s="124"/>
      <c r="MZ515" s="124"/>
      <c r="NA515" s="124"/>
      <c r="NB515" s="124"/>
      <c r="NC515" s="124"/>
      <c r="ND515" s="124"/>
      <c r="NE515" s="124"/>
      <c r="NF515" s="124"/>
      <c r="NG515" s="124"/>
      <c r="NH515" s="124"/>
      <c r="NI515" s="124"/>
      <c r="NJ515" s="124"/>
      <c r="NK515" s="124"/>
      <c r="NL515" s="124"/>
      <c r="NM515" s="124"/>
      <c r="NN515" s="124"/>
      <c r="NO515" s="124"/>
      <c r="NP515" s="124"/>
      <c r="NQ515" s="124"/>
      <c r="NR515" s="124"/>
      <c r="NS515" s="124"/>
      <c r="NT515" s="124"/>
      <c r="NU515" s="124"/>
      <c r="NV515" s="124"/>
      <c r="NW515" s="124"/>
      <c r="NX515" s="124"/>
      <c r="NY515" s="124"/>
      <c r="NZ515" s="124"/>
      <c r="OA515" s="124"/>
      <c r="OB515" s="124"/>
      <c r="OC515" s="124"/>
      <c r="OD515" s="124"/>
      <c r="OE515" s="124"/>
      <c r="OF515" s="124"/>
      <c r="OG515" s="124"/>
      <c r="OH515" s="124"/>
      <c r="OI515" s="124"/>
      <c r="OJ515" s="124"/>
      <c r="OK515" s="124"/>
      <c r="OL515" s="124"/>
      <c r="OM515" s="124"/>
      <c r="ON515" s="124"/>
      <c r="OO515" s="124"/>
      <c r="OP515" s="124"/>
      <c r="OQ515" s="124"/>
      <c r="OR515" s="124"/>
      <c r="OS515" s="124"/>
      <c r="OT515" s="124"/>
      <c r="OU515" s="124"/>
      <c r="OV515" s="124"/>
      <c r="OW515" s="124"/>
      <c r="OX515" s="124"/>
      <c r="OY515" s="124"/>
      <c r="OZ515" s="124"/>
      <c r="PA515" s="124"/>
      <c r="PB515" s="124"/>
      <c r="PC515" s="124"/>
      <c r="PD515" s="124"/>
      <c r="PE515" s="124"/>
      <c r="PF515" s="124"/>
      <c r="PG515" s="124"/>
      <c r="PH515" s="124"/>
      <c r="PI515" s="124"/>
      <c r="PJ515" s="124"/>
      <c r="PK515" s="124"/>
      <c r="PL515" s="124"/>
      <c r="PM515" s="124"/>
      <c r="PN515" s="124"/>
      <c r="PO515" s="124"/>
      <c r="PP515" s="124"/>
      <c r="PQ515" s="124"/>
      <c r="PR515" s="124"/>
      <c r="PS515" s="124"/>
      <c r="PT515" s="124"/>
      <c r="PU515" s="124"/>
      <c r="PV515" s="124"/>
      <c r="PW515" s="124"/>
      <c r="PX515" s="124"/>
      <c r="PY515" s="124"/>
      <c r="PZ515" s="124"/>
      <c r="QA515" s="124"/>
      <c r="QB515" s="124"/>
      <c r="QC515" s="124"/>
      <c r="QD515" s="124"/>
      <c r="QE515" s="124"/>
      <c r="QF515" s="124"/>
      <c r="QG515" s="124"/>
      <c r="QH515" s="124"/>
      <c r="QI515" s="124"/>
      <c r="QJ515" s="124"/>
      <c r="QK515" s="124"/>
      <c r="QL515" s="124"/>
      <c r="QM515" s="124"/>
      <c r="QN515" s="124"/>
      <c r="QO515" s="124"/>
      <c r="QP515" s="124"/>
      <c r="QQ515" s="124"/>
      <c r="QR515" s="124"/>
      <c r="QS515" s="124"/>
      <c r="QT515" s="124"/>
      <c r="QU515" s="124"/>
      <c r="QV515" s="124"/>
      <c r="QW515" s="124"/>
      <c r="QX515" s="124"/>
      <c r="QY515" s="124"/>
      <c r="QZ515" s="124"/>
      <c r="RA515" s="124"/>
      <c r="RB515" s="124"/>
      <c r="RC515" s="124"/>
      <c r="RD515" s="124"/>
      <c r="RE515" s="124"/>
      <c r="RF515" s="124"/>
      <c r="RG515" s="124"/>
      <c r="RH515" s="124"/>
      <c r="RI515" s="124"/>
      <c r="RJ515" s="124"/>
      <c r="RK515" s="124"/>
      <c r="RL515" s="124"/>
      <c r="RM515" s="124"/>
      <c r="RN515" s="124"/>
      <c r="RO515" s="124"/>
      <c r="RP515" s="124"/>
      <c r="RQ515" s="124"/>
      <c r="RR515" s="124"/>
      <c r="RS515" s="124"/>
      <c r="RT515" s="124"/>
      <c r="RU515" s="124"/>
      <c r="RV515" s="124"/>
      <c r="RW515" s="124"/>
      <c r="RX515" s="124"/>
      <c r="RY515" s="124"/>
      <c r="RZ515" s="124"/>
      <c r="SA515" s="124"/>
      <c r="SB515" s="124"/>
      <c r="SC515" s="124"/>
      <c r="SD515" s="124"/>
      <c r="SE515" s="124"/>
      <c r="SF515" s="124"/>
      <c r="SG515" s="124"/>
      <c r="SH515" s="124"/>
      <c r="SI515" s="124"/>
      <c r="SJ515" s="124"/>
      <c r="SK515" s="124"/>
      <c r="SL515" s="124"/>
      <c r="SM515" s="124"/>
      <c r="SN515" s="124"/>
      <c r="SO515" s="124"/>
      <c r="SP515" s="124"/>
      <c r="SQ515" s="124"/>
      <c r="SR515" s="124"/>
      <c r="SS515" s="124"/>
      <c r="ST515" s="124"/>
      <c r="SU515" s="124"/>
      <c r="SV515" s="124"/>
      <c r="SW515" s="124"/>
      <c r="SX515" s="124"/>
      <c r="SY515" s="124"/>
      <c r="SZ515" s="124"/>
      <c r="TA515" s="124"/>
      <c r="TB515" s="124"/>
      <c r="TC515" s="124"/>
      <c r="TD515" s="124"/>
      <c r="TE515" s="124"/>
      <c r="TF515" s="124"/>
      <c r="TG515" s="124"/>
      <c r="TH515" s="124"/>
      <c r="TI515" s="124"/>
      <c r="TJ515" s="124"/>
      <c r="TK515" s="124"/>
      <c r="TL515" s="124"/>
      <c r="TM515" s="124"/>
      <c r="TN515" s="124"/>
      <c r="TO515" s="124"/>
      <c r="TP515" s="124"/>
      <c r="TQ515" s="124"/>
      <c r="TR515" s="124"/>
      <c r="TS515" s="124"/>
      <c r="TT515" s="124"/>
      <c r="TU515" s="124"/>
      <c r="TV515" s="124"/>
      <c r="TW515" s="124"/>
      <c r="TX515" s="124"/>
      <c r="TY515" s="124"/>
      <c r="TZ515" s="124"/>
      <c r="UA515" s="124"/>
      <c r="UB515" s="124"/>
      <c r="UC515" s="124"/>
      <c r="UD515" s="124"/>
      <c r="UE515" s="124"/>
      <c r="UF515" s="124"/>
      <c r="UG515" s="124"/>
      <c r="UH515" s="124"/>
      <c r="UI515" s="124"/>
      <c r="UJ515" s="124"/>
      <c r="UK515" s="124"/>
      <c r="UL515" s="124"/>
      <c r="UM515" s="124"/>
      <c r="UN515" s="124"/>
      <c r="UO515" s="124"/>
      <c r="UP515" s="124"/>
      <c r="UQ515" s="124"/>
      <c r="UR515" s="124"/>
      <c r="US515" s="124"/>
      <c r="UT515" s="124"/>
      <c r="UU515" s="124"/>
      <c r="UV515" s="124"/>
      <c r="UW515" s="124"/>
      <c r="UX515" s="124"/>
      <c r="UY515" s="124"/>
      <c r="UZ515" s="124"/>
      <c r="VA515" s="124"/>
      <c r="VB515" s="124"/>
      <c r="VC515" s="124"/>
      <c r="VD515" s="124"/>
      <c r="VE515" s="124"/>
      <c r="VF515" s="124"/>
      <c r="VG515" s="124"/>
      <c r="VH515" s="124"/>
      <c r="VI515" s="124"/>
      <c r="VJ515" s="124"/>
      <c r="VK515" s="124"/>
      <c r="VL515" s="124"/>
      <c r="VM515" s="124"/>
      <c r="VN515" s="124"/>
      <c r="VO515" s="124"/>
      <c r="VP515" s="124"/>
      <c r="VQ515" s="124"/>
      <c r="VR515" s="124"/>
      <c r="VS515" s="124"/>
      <c r="VT515" s="124"/>
      <c r="VU515" s="124"/>
      <c r="VV515" s="124"/>
      <c r="VW515" s="124"/>
      <c r="VX515" s="124"/>
      <c r="VY515" s="124"/>
      <c r="VZ515" s="124"/>
      <c r="WA515" s="124"/>
      <c r="WB515" s="124"/>
      <c r="WC515" s="124"/>
      <c r="WD515" s="124"/>
      <c r="WE515" s="124"/>
      <c r="WF515" s="124"/>
      <c r="WG515" s="124"/>
      <c r="WH515" s="124"/>
      <c r="WI515" s="124"/>
      <c r="WJ515" s="124"/>
      <c r="WK515" s="124"/>
      <c r="WL515" s="124"/>
      <c r="WM515" s="124"/>
      <c r="WN515" s="124"/>
      <c r="WO515" s="124"/>
      <c r="WP515" s="124"/>
      <c r="WQ515" s="124"/>
      <c r="WR515" s="124"/>
      <c r="WS515" s="124"/>
      <c r="WT515" s="124"/>
      <c r="WU515" s="124"/>
      <c r="WV515" s="124"/>
      <c r="WW515" s="124"/>
      <c r="WX515" s="124"/>
      <c r="WY515" s="124"/>
      <c r="WZ515" s="124"/>
      <c r="XA515" s="124"/>
      <c r="XB515" s="124"/>
      <c r="XC515" s="124"/>
      <c r="XD515" s="124"/>
      <c r="XE515" s="124"/>
      <c r="XF515" s="124"/>
      <c r="XG515" s="124"/>
      <c r="XH515" s="124"/>
      <c r="XI515" s="124"/>
      <c r="XJ515" s="124"/>
      <c r="XK515" s="124"/>
      <c r="XL515" s="124"/>
      <c r="XM515" s="124"/>
      <c r="XN515" s="124"/>
      <c r="XO515" s="124"/>
      <c r="XP515" s="124"/>
      <c r="XQ515" s="124"/>
      <c r="XR515" s="124"/>
      <c r="XS515" s="124"/>
      <c r="XT515" s="124"/>
      <c r="XU515" s="124"/>
      <c r="XV515" s="124"/>
      <c r="XW515" s="124"/>
      <c r="XX515" s="124"/>
      <c r="XY515" s="124"/>
      <c r="XZ515" s="124"/>
      <c r="YA515" s="124"/>
      <c r="YB515" s="124"/>
      <c r="YC515" s="124"/>
      <c r="YD515" s="124"/>
      <c r="YE515" s="124"/>
      <c r="YF515" s="124"/>
      <c r="YG515" s="124"/>
      <c r="YH515" s="124"/>
      <c r="YI515" s="124"/>
      <c r="YJ515" s="124"/>
      <c r="YK515" s="124"/>
      <c r="YL515" s="124"/>
      <c r="YM515" s="124"/>
      <c r="YN515" s="124"/>
      <c r="YO515" s="124"/>
      <c r="YP515" s="124"/>
      <c r="YQ515" s="124"/>
      <c r="YR515" s="124"/>
      <c r="YS515" s="124"/>
      <c r="YT515" s="124"/>
      <c r="YU515" s="124"/>
      <c r="YV515" s="124"/>
      <c r="YW515" s="124"/>
      <c r="YX515" s="124"/>
      <c r="YY515" s="124"/>
      <c r="YZ515" s="124"/>
      <c r="ZA515" s="124"/>
      <c r="ZB515" s="124"/>
      <c r="ZC515" s="124"/>
      <c r="ZD515" s="124"/>
      <c r="ZE515" s="124"/>
      <c r="ZF515" s="124"/>
      <c r="ZG515" s="124"/>
      <c r="ZH515" s="124"/>
      <c r="ZI515" s="124"/>
      <c r="ZJ515" s="124"/>
      <c r="ZK515" s="124"/>
      <c r="ZL515" s="124"/>
      <c r="ZM515" s="124"/>
      <c r="ZN515" s="124"/>
      <c r="ZO515" s="124"/>
      <c r="ZP515" s="124"/>
      <c r="ZQ515" s="124"/>
      <c r="ZR515" s="124"/>
      <c r="ZS515" s="124"/>
      <c r="ZT515" s="124"/>
      <c r="ZU515" s="124"/>
      <c r="ZV515" s="124"/>
      <c r="ZW515" s="124"/>
      <c r="ZX515" s="124"/>
      <c r="ZY515" s="124"/>
      <c r="ZZ515" s="124"/>
      <c r="AAA515" s="124"/>
      <c r="AAB515" s="124"/>
      <c r="AAC515" s="124"/>
      <c r="AAD515" s="124"/>
      <c r="AAE515" s="124"/>
      <c r="AAF515" s="124"/>
      <c r="AAG515" s="124"/>
      <c r="AAH515" s="124"/>
      <c r="AAI515" s="124"/>
      <c r="AAJ515" s="124"/>
      <c r="AAK515" s="124"/>
      <c r="AAL515" s="124"/>
      <c r="AAM515" s="124"/>
      <c r="AAN515" s="124"/>
      <c r="AAO515" s="124"/>
      <c r="AAP515" s="124"/>
      <c r="AAQ515" s="124"/>
      <c r="AAR515" s="124"/>
      <c r="AAS515" s="124"/>
      <c r="AAT515" s="124"/>
      <c r="AAU515" s="124"/>
      <c r="AAV515" s="124"/>
      <c r="AAW515" s="124"/>
      <c r="AAX515" s="124"/>
      <c r="AAY515" s="124"/>
      <c r="AAZ515" s="124"/>
      <c r="ABA515" s="124"/>
      <c r="ABB515" s="124"/>
      <c r="ABC515" s="124"/>
      <c r="ABD515" s="124"/>
      <c r="ABE515" s="124"/>
      <c r="ABF515" s="124"/>
      <c r="ABG515" s="124"/>
      <c r="ABH515" s="124"/>
      <c r="ABI515" s="124"/>
      <c r="ABJ515" s="124"/>
      <c r="ABK515" s="124"/>
      <c r="ABL515" s="124"/>
      <c r="ABM515" s="124"/>
      <c r="ABN515" s="124"/>
      <c r="ABO515" s="124"/>
      <c r="ABP515" s="124"/>
      <c r="ABQ515" s="124"/>
      <c r="ABR515" s="124"/>
      <c r="ABS515" s="124"/>
      <c r="ABT515" s="124"/>
      <c r="ABU515" s="124"/>
      <c r="ABV515" s="124"/>
      <c r="ABW515" s="124"/>
      <c r="ABX515" s="124"/>
      <c r="ABY515" s="124"/>
      <c r="ABZ515" s="124"/>
      <c r="ACA515" s="124"/>
      <c r="ACB515" s="124"/>
      <c r="ACC515" s="124"/>
      <c r="ACD515" s="124"/>
      <c r="ACE515" s="124"/>
      <c r="ACF515" s="124"/>
      <c r="ACG515" s="124"/>
      <c r="ACH515" s="124"/>
      <c r="ACI515" s="124"/>
      <c r="ACJ515" s="124"/>
      <c r="ACK515" s="124"/>
      <c r="ACL515" s="124"/>
      <c r="ACM515" s="124"/>
      <c r="ACN515" s="124"/>
      <c r="ACO515" s="124"/>
      <c r="ACP515" s="124"/>
      <c r="ACQ515" s="124"/>
      <c r="ACR515" s="124"/>
      <c r="ACS515" s="124"/>
      <c r="ACT515" s="124"/>
      <c r="ACU515" s="124"/>
      <c r="ACV515" s="124"/>
      <c r="ACW515" s="124"/>
      <c r="ACX515" s="124"/>
      <c r="ACY515" s="124"/>
      <c r="ACZ515" s="124"/>
      <c r="ADA515" s="124"/>
      <c r="ADB515" s="124"/>
      <c r="ADC515" s="124"/>
      <c r="ADD515" s="124"/>
      <c r="ADE515" s="124"/>
      <c r="ADF515" s="124"/>
      <c r="ADG515" s="124"/>
      <c r="ADH515" s="124"/>
      <c r="ADI515" s="124"/>
      <c r="ADJ515" s="124"/>
      <c r="ADK515" s="124"/>
      <c r="ADL515" s="124"/>
      <c r="ADM515" s="124"/>
      <c r="ADN515" s="124"/>
      <c r="ADO515" s="124"/>
      <c r="ADP515" s="124"/>
      <c r="ADQ515" s="124"/>
      <c r="ADR515" s="124"/>
      <c r="ADS515" s="124"/>
      <c r="ADT515" s="124"/>
      <c r="ADU515" s="124"/>
      <c r="ADV515" s="124"/>
      <c r="ADW515" s="124"/>
      <c r="ADX515" s="124"/>
      <c r="ADY515" s="124"/>
      <c r="ADZ515" s="124"/>
      <c r="AEA515" s="124"/>
      <c r="AEB515" s="124"/>
      <c r="AEC515" s="124"/>
      <c r="AED515" s="124"/>
      <c r="AEE515" s="124"/>
      <c r="AEF515" s="124"/>
      <c r="AEG515" s="124"/>
      <c r="AEH515" s="124"/>
      <c r="AEI515" s="124"/>
      <c r="AEJ515" s="124"/>
      <c r="AEK515" s="124"/>
      <c r="AEL515" s="124"/>
      <c r="AEM515" s="124"/>
      <c r="AEN515" s="124"/>
      <c r="AEO515" s="124"/>
      <c r="AEP515" s="124"/>
      <c r="AEQ515" s="124"/>
      <c r="AER515" s="124"/>
      <c r="AES515" s="124"/>
      <c r="AET515" s="124"/>
      <c r="AEU515" s="124"/>
      <c r="AEV515" s="124"/>
      <c r="AEW515" s="124"/>
      <c r="AEX515" s="124"/>
      <c r="AEY515" s="124"/>
      <c r="AEZ515" s="124"/>
      <c r="AFA515" s="124"/>
      <c r="AFB515" s="124"/>
      <c r="AFC515" s="124"/>
      <c r="AFD515" s="124"/>
      <c r="AFE515" s="124"/>
      <c r="AFF515" s="124"/>
      <c r="AFG515" s="124"/>
      <c r="AFH515" s="124"/>
      <c r="AFI515" s="124"/>
      <c r="AFJ515" s="124"/>
      <c r="AFK515" s="124"/>
      <c r="AFL515" s="124"/>
      <c r="AFM515" s="124"/>
      <c r="AFN515" s="124"/>
      <c r="AFO515" s="124"/>
      <c r="AFP515" s="124"/>
      <c r="AFQ515" s="124"/>
      <c r="AFR515" s="124"/>
      <c r="AFS515" s="124"/>
      <c r="AFT515" s="124"/>
      <c r="AFU515" s="124"/>
      <c r="AFV515" s="124"/>
      <c r="AFW515" s="124"/>
      <c r="AFX515" s="124"/>
      <c r="AFY515" s="124"/>
      <c r="AFZ515" s="124"/>
      <c r="AGA515" s="124"/>
      <c r="AGB515" s="124"/>
      <c r="AGC515" s="124"/>
      <c r="AGD515" s="124"/>
      <c r="AGE515" s="124"/>
      <c r="AGF515" s="124"/>
      <c r="AGG515" s="124"/>
      <c r="AGH515" s="124"/>
      <c r="AGI515" s="124"/>
      <c r="AGJ515" s="124"/>
      <c r="AGK515" s="124"/>
      <c r="AGL515" s="124"/>
      <c r="AGM515" s="124"/>
      <c r="AGN515" s="124"/>
      <c r="AGO515" s="124"/>
      <c r="AGP515" s="124"/>
      <c r="AGQ515" s="124"/>
      <c r="AGR515" s="124"/>
      <c r="AGS515" s="124"/>
      <c r="AGT515" s="124"/>
      <c r="AGU515" s="124"/>
      <c r="AGV515" s="124"/>
      <c r="AGW515" s="124"/>
      <c r="AGX515" s="124"/>
      <c r="AGY515" s="124"/>
      <c r="AGZ515" s="124"/>
      <c r="AHA515" s="124"/>
      <c r="AHB515" s="124"/>
      <c r="AHC515" s="124"/>
      <c r="AHD515" s="124"/>
      <c r="AHE515" s="124"/>
      <c r="AHF515" s="124"/>
      <c r="AHG515" s="124"/>
      <c r="AHH515" s="124"/>
      <c r="AHI515" s="124"/>
      <c r="AHJ515" s="124"/>
      <c r="AHK515" s="124"/>
      <c r="AHL515" s="124"/>
      <c r="AHM515" s="124"/>
      <c r="AHN515" s="124"/>
      <c r="AHO515" s="124"/>
      <c r="AHP515" s="124"/>
      <c r="AHQ515" s="124"/>
      <c r="AHR515" s="124"/>
      <c r="AHS515" s="124"/>
      <c r="AHT515" s="124"/>
      <c r="AHU515" s="124"/>
      <c r="AHV515" s="124"/>
      <c r="AHW515" s="124"/>
      <c r="AHX515" s="124"/>
      <c r="AHY515" s="124"/>
      <c r="AHZ515" s="124"/>
      <c r="AIA515" s="124"/>
      <c r="AIB515" s="124"/>
      <c r="AIC515" s="124"/>
      <c r="AID515" s="124"/>
      <c r="AIE515" s="124"/>
      <c r="AIF515" s="124"/>
      <c r="AIG515" s="124"/>
      <c r="AIH515" s="124"/>
      <c r="AII515" s="124"/>
      <c r="AIJ515" s="124"/>
      <c r="AIK515" s="124"/>
      <c r="AIL515" s="124"/>
      <c r="AIM515" s="124"/>
      <c r="AIN515" s="124"/>
      <c r="AIO515" s="124"/>
      <c r="AIP515" s="124"/>
      <c r="AIQ515" s="124"/>
      <c r="AIR515" s="124"/>
      <c r="AIS515" s="124"/>
      <c r="AIT515" s="124"/>
      <c r="AIU515" s="124"/>
      <c r="AIV515" s="124"/>
      <c r="AIW515" s="124"/>
      <c r="AIX515" s="124"/>
      <c r="AIY515" s="124"/>
      <c r="AIZ515" s="124"/>
      <c r="AJA515" s="124"/>
      <c r="AJB515" s="124"/>
      <c r="AJC515" s="124"/>
      <c r="AJD515" s="124"/>
      <c r="AJE515" s="124"/>
      <c r="AJF515" s="124"/>
      <c r="AJG515" s="124"/>
      <c r="AJH515" s="124"/>
      <c r="AJI515" s="124"/>
      <c r="AJJ515" s="124"/>
      <c r="AJK515" s="124"/>
      <c r="AJL515" s="124"/>
      <c r="AJM515" s="124"/>
      <c r="AJN515" s="124"/>
      <c r="AJO515" s="124"/>
      <c r="AJP515" s="124"/>
      <c r="AJQ515" s="124"/>
      <c r="AJR515" s="124"/>
      <c r="AJS515" s="124"/>
      <c r="AJT515" s="124"/>
      <c r="AJU515" s="124"/>
      <c r="AJV515" s="124"/>
      <c r="AJW515" s="124"/>
      <c r="AJX515" s="124"/>
      <c r="AJY515" s="124"/>
      <c r="AJZ515" s="124"/>
      <c r="AKA515" s="124"/>
      <c r="AKB515" s="124"/>
      <c r="AKC515" s="124"/>
      <c r="AKD515" s="124"/>
      <c r="AKE515" s="124"/>
      <c r="AKF515" s="124"/>
      <c r="AKG515" s="124"/>
      <c r="AKH515" s="124"/>
      <c r="AKI515" s="124"/>
      <c r="AKJ515" s="124"/>
      <c r="AKK515" s="124"/>
      <c r="AKL515" s="124"/>
      <c r="AKM515" s="124"/>
      <c r="AKN515" s="124"/>
      <c r="AKO515" s="124"/>
      <c r="AKP515" s="124"/>
      <c r="AKQ515" s="124"/>
      <c r="AKR515" s="124"/>
      <c r="AKS515" s="124"/>
      <c r="AKT515" s="124"/>
      <c r="AKU515" s="124"/>
      <c r="AKV515" s="124"/>
      <c r="AKW515" s="124"/>
      <c r="AKX515" s="124"/>
      <c r="AKY515" s="124"/>
      <c r="AKZ515" s="124"/>
      <c r="ALA515" s="124"/>
      <c r="ALB515" s="124"/>
      <c r="ALC515" s="124"/>
      <c r="ALD515" s="124"/>
      <c r="ALE515" s="124"/>
      <c r="ALF515" s="124"/>
      <c r="ALG515" s="124"/>
      <c r="ALH515" s="124"/>
      <c r="ALI515" s="124"/>
      <c r="ALJ515" s="124"/>
      <c r="ALK515" s="124"/>
      <c r="ALL515" s="124"/>
      <c r="ALM515" s="124"/>
      <c r="ALN515" s="124"/>
      <c r="ALO515" s="124"/>
      <c r="ALP515" s="124"/>
      <c r="ALQ515" s="124"/>
      <c r="ALR515" s="124"/>
      <c r="ALS515" s="124"/>
      <c r="ALT515" s="124"/>
      <c r="ALU515" s="124"/>
      <c r="ALV515" s="124"/>
      <c r="ALW515" s="124"/>
      <c r="ALX515" s="124"/>
      <c r="ALY515" s="124"/>
      <c r="ALZ515" s="124"/>
      <c r="AMA515" s="124"/>
      <c r="AMB515" s="124"/>
      <c r="AMC515" s="124"/>
      <c r="AMD515" s="124"/>
      <c r="AME515" s="124"/>
      <c r="AMF515" s="124"/>
      <c r="AMG515" s="124"/>
      <c r="AMH515" s="124"/>
      <c r="AMI515" s="124"/>
      <c r="AMJ515" s="124"/>
      <c r="AMK515" s="124"/>
      <c r="AML515" s="124"/>
      <c r="AMM515" s="124"/>
      <c r="AMN515" s="124"/>
      <c r="AMO515" s="124"/>
      <c r="AMP515" s="124"/>
      <c r="AMQ515" s="124"/>
      <c r="AMR515" s="124"/>
      <c r="AMS515" s="124"/>
      <c r="AMT515" s="124"/>
      <c r="AMU515" s="124"/>
      <c r="AMV515" s="124"/>
      <c r="AMW515" s="124"/>
      <c r="AMX515" s="124"/>
      <c r="AMY515" s="124"/>
      <c r="AMZ515" s="124"/>
      <c r="ANA515" s="124"/>
      <c r="ANB515" s="124"/>
      <c r="ANC515" s="124"/>
      <c r="AND515" s="124"/>
      <c r="ANE515" s="124"/>
      <c r="ANF515" s="124"/>
      <c r="ANG515" s="124"/>
      <c r="ANH515" s="124"/>
      <c r="ANI515" s="124"/>
      <c r="ANJ515" s="124"/>
      <c r="ANK515" s="124"/>
      <c r="ANL515" s="124"/>
      <c r="ANM515" s="124"/>
      <c r="ANN515" s="124"/>
      <c r="ANO515" s="124"/>
      <c r="ANP515" s="124"/>
      <c r="ANQ515" s="124"/>
      <c r="ANR515" s="124"/>
      <c r="ANS515" s="124"/>
      <c r="ANT515" s="124"/>
      <c r="ANU515" s="124"/>
      <c r="ANV515" s="124"/>
      <c r="ANW515" s="124"/>
      <c r="ANX515" s="124"/>
      <c r="ANY515" s="124"/>
      <c r="ANZ515" s="124"/>
      <c r="AOA515" s="124"/>
      <c r="AOB515" s="124"/>
      <c r="AOC515" s="124"/>
      <c r="AOD515" s="124"/>
      <c r="AOE515" s="124"/>
      <c r="AOF515" s="124"/>
      <c r="AOG515" s="124"/>
      <c r="AOH515" s="124"/>
      <c r="AOI515" s="124"/>
      <c r="AOJ515" s="124"/>
      <c r="AOK515" s="124"/>
      <c r="AOL515" s="124"/>
      <c r="AOM515" s="124"/>
      <c r="AON515" s="124"/>
      <c r="AOO515" s="124"/>
      <c r="AOP515" s="124"/>
      <c r="AOQ515" s="124"/>
      <c r="AOR515" s="124"/>
      <c r="AOS515" s="124"/>
      <c r="AOT515" s="124"/>
      <c r="AOU515" s="124"/>
      <c r="AOV515" s="124"/>
      <c r="AOW515" s="124"/>
      <c r="AOX515" s="124"/>
      <c r="AOY515" s="124"/>
      <c r="AOZ515" s="124"/>
      <c r="APA515" s="124"/>
      <c r="APB515" s="124"/>
      <c r="APC515" s="124"/>
      <c r="APD515" s="124"/>
      <c r="APE515" s="124"/>
      <c r="APF515" s="124"/>
      <c r="APG515" s="124"/>
      <c r="APH515" s="124"/>
      <c r="API515" s="124"/>
      <c r="APJ515" s="124"/>
      <c r="APK515" s="124"/>
      <c r="APL515" s="124"/>
      <c r="APM515" s="124"/>
      <c r="APN515" s="124"/>
      <c r="APO515" s="124"/>
      <c r="APP515" s="124"/>
      <c r="APQ515" s="124"/>
      <c r="APR515" s="124"/>
      <c r="APS515" s="124"/>
      <c r="APT515" s="124"/>
      <c r="APU515" s="124"/>
      <c r="APV515" s="124"/>
      <c r="APW515" s="124"/>
      <c r="APX515" s="124"/>
      <c r="APY515" s="124"/>
      <c r="APZ515" s="124"/>
      <c r="AQA515" s="124"/>
      <c r="AQB515" s="124"/>
      <c r="AQC515" s="124"/>
      <c r="AQD515" s="124"/>
      <c r="AQE515" s="124"/>
      <c r="AQF515" s="124"/>
      <c r="AQG515" s="124"/>
      <c r="AQH515" s="124"/>
      <c r="AQI515" s="124"/>
      <c r="AQJ515" s="124"/>
      <c r="AQK515" s="124"/>
      <c r="AQL515" s="124"/>
      <c r="AQM515" s="124"/>
      <c r="AQN515" s="124"/>
      <c r="AQO515" s="124"/>
      <c r="AQP515" s="124"/>
      <c r="AQQ515" s="124"/>
      <c r="AQR515" s="124"/>
      <c r="AQS515" s="124"/>
      <c r="AQT515" s="124"/>
      <c r="AQU515" s="124"/>
      <c r="AQV515" s="124"/>
      <c r="AQW515" s="124"/>
      <c r="AQX515" s="124"/>
      <c r="AQY515" s="124"/>
      <c r="AQZ515" s="124"/>
      <c r="ARA515" s="124"/>
      <c r="ARB515" s="124"/>
      <c r="ARC515" s="124"/>
      <c r="ARD515" s="124"/>
      <c r="ARE515" s="124"/>
      <c r="ARF515" s="124"/>
      <c r="ARG515" s="124"/>
      <c r="ARH515" s="124"/>
      <c r="ARI515" s="124"/>
      <c r="ARJ515" s="124"/>
      <c r="ARK515" s="124"/>
      <c r="ARL515" s="124"/>
      <c r="ARM515" s="124"/>
      <c r="ARN515" s="124"/>
      <c r="ARO515" s="124"/>
      <c r="ARP515" s="124"/>
      <c r="ARQ515" s="124"/>
      <c r="ARR515" s="124"/>
      <c r="ARS515" s="124"/>
      <c r="ART515" s="124"/>
      <c r="ARU515" s="124"/>
      <c r="ARV515" s="124"/>
      <c r="ARW515" s="124"/>
      <c r="ARX515" s="124"/>
      <c r="ARY515" s="124"/>
      <c r="ARZ515" s="124"/>
      <c r="ASA515" s="124"/>
      <c r="ASB515" s="124"/>
      <c r="ASC515" s="124"/>
      <c r="ASD515" s="124"/>
      <c r="ASE515" s="124"/>
      <c r="ASF515" s="124"/>
      <c r="ASG515" s="124"/>
      <c r="ASH515" s="124"/>
      <c r="ASI515" s="124"/>
      <c r="ASJ515" s="124"/>
      <c r="ASK515" s="124"/>
      <c r="ASL515" s="124"/>
      <c r="ASM515" s="124"/>
      <c r="ASN515" s="124"/>
      <c r="ASO515" s="124"/>
      <c r="ASP515" s="124"/>
      <c r="ASQ515" s="124"/>
      <c r="ASR515" s="124"/>
      <c r="ASS515" s="124"/>
      <c r="AST515" s="124"/>
      <c r="ASU515" s="124"/>
      <c r="ASV515" s="124"/>
      <c r="ASW515" s="124"/>
      <c r="ASX515" s="124"/>
      <c r="ASY515" s="124"/>
      <c r="ASZ515" s="124"/>
      <c r="ATA515" s="124"/>
      <c r="ATB515" s="124"/>
      <c r="ATC515" s="124"/>
      <c r="ATD515" s="124"/>
      <c r="ATE515" s="124"/>
      <c r="ATF515" s="124"/>
      <c r="ATG515" s="124"/>
      <c r="ATH515" s="124"/>
      <c r="ATI515" s="124"/>
      <c r="ATJ515" s="124"/>
      <c r="ATK515" s="124"/>
      <c r="ATL515" s="124"/>
      <c r="ATM515" s="124"/>
      <c r="ATN515" s="124"/>
      <c r="ATO515" s="124"/>
      <c r="ATP515" s="124"/>
      <c r="ATQ515" s="124"/>
      <c r="ATR515" s="124"/>
      <c r="ATS515" s="124"/>
      <c r="ATT515" s="124"/>
      <c r="ATU515" s="124"/>
      <c r="ATV515" s="124"/>
      <c r="ATW515" s="124"/>
      <c r="ATX515" s="124"/>
      <c r="ATY515" s="124"/>
      <c r="ATZ515" s="124"/>
      <c r="AUA515" s="124"/>
      <c r="AUB515" s="124"/>
      <c r="AUC515" s="124"/>
      <c r="AUD515" s="124"/>
      <c r="AUE515" s="124"/>
      <c r="AUF515" s="124"/>
      <c r="AUG515" s="124"/>
      <c r="AUH515" s="124"/>
      <c r="AUI515" s="124"/>
      <c r="AUJ515" s="124"/>
      <c r="AUK515" s="124"/>
      <c r="AUL515" s="124"/>
      <c r="AUM515" s="124"/>
      <c r="AUN515" s="124"/>
      <c r="AUO515" s="124"/>
      <c r="AUP515" s="124"/>
      <c r="AUQ515" s="124"/>
      <c r="AUR515" s="124"/>
      <c r="AUS515" s="124"/>
      <c r="AUT515" s="124"/>
      <c r="AUU515" s="124"/>
      <c r="AUV515" s="124"/>
      <c r="AUW515" s="124"/>
      <c r="AUX515" s="124"/>
      <c r="AUY515" s="124"/>
      <c r="AUZ515" s="124"/>
      <c r="AVA515" s="124"/>
      <c r="AVB515" s="124"/>
      <c r="AVC515" s="124"/>
      <c r="AVD515" s="124"/>
      <c r="AVE515" s="124"/>
      <c r="AVF515" s="124"/>
      <c r="AVG515" s="124"/>
      <c r="AVH515" s="124"/>
      <c r="AVI515" s="124"/>
      <c r="AVJ515" s="124"/>
      <c r="AVK515" s="124"/>
      <c r="AVL515" s="124"/>
      <c r="AVM515" s="124"/>
      <c r="AVN515" s="124"/>
      <c r="AVO515" s="124"/>
      <c r="AVP515" s="124"/>
      <c r="AVQ515" s="124"/>
      <c r="AVR515" s="124"/>
      <c r="AVS515" s="124"/>
      <c r="AVT515" s="124"/>
      <c r="AVU515" s="124"/>
      <c r="AVV515" s="124"/>
      <c r="AVW515" s="124"/>
      <c r="AVX515" s="124"/>
      <c r="AVY515" s="124"/>
      <c r="AVZ515" s="124"/>
      <c r="AWA515" s="124"/>
      <c r="AWB515" s="124"/>
      <c r="AWC515" s="124"/>
      <c r="AWD515" s="124"/>
      <c r="AWE515" s="124"/>
      <c r="AWF515" s="124"/>
      <c r="AWG515" s="124"/>
      <c r="AWH515" s="124"/>
      <c r="AWI515" s="124"/>
      <c r="AWJ515" s="124"/>
      <c r="AWK515" s="124"/>
      <c r="AWL515" s="124"/>
      <c r="AWM515" s="124"/>
      <c r="AWN515" s="124"/>
      <c r="AWO515" s="124"/>
      <c r="AWP515" s="124"/>
      <c r="AWQ515" s="124"/>
      <c r="AWR515" s="124"/>
      <c r="AWS515" s="124"/>
      <c r="AWT515" s="124"/>
      <c r="AWU515" s="124"/>
      <c r="AWV515" s="124"/>
      <c r="AWW515" s="124"/>
      <c r="AWX515" s="124"/>
      <c r="AWY515" s="124"/>
      <c r="AWZ515" s="124"/>
      <c r="AXA515" s="124"/>
      <c r="AXB515" s="124"/>
      <c r="AXC515" s="124"/>
      <c r="AXD515" s="124"/>
      <c r="AXE515" s="124"/>
      <c r="AXF515" s="124"/>
      <c r="AXG515" s="124"/>
      <c r="AXH515" s="124"/>
      <c r="AXI515" s="124"/>
      <c r="AXJ515" s="124"/>
      <c r="AXK515" s="124"/>
      <c r="AXL515" s="124"/>
      <c r="AXM515" s="124"/>
      <c r="AXN515" s="124"/>
      <c r="AXO515" s="124"/>
      <c r="AXP515" s="124"/>
      <c r="AXQ515" s="124"/>
      <c r="AXR515" s="124"/>
      <c r="AXS515" s="124"/>
      <c r="AXT515" s="124"/>
      <c r="AXU515" s="124"/>
      <c r="AXV515" s="124"/>
      <c r="AXW515" s="124"/>
      <c r="AXX515" s="124"/>
      <c r="AXY515" s="124"/>
      <c r="AXZ515" s="124"/>
      <c r="AYA515" s="124"/>
      <c r="AYB515" s="124"/>
      <c r="AYC515" s="124"/>
      <c r="AYD515" s="124"/>
      <c r="AYE515" s="124"/>
      <c r="AYF515" s="124"/>
      <c r="AYG515" s="124"/>
      <c r="AYH515" s="124"/>
      <c r="AYI515" s="124"/>
      <c r="AYJ515" s="124"/>
      <c r="AYK515" s="124"/>
      <c r="AYL515" s="124"/>
      <c r="AYM515" s="124"/>
      <c r="AYN515" s="124"/>
      <c r="AYO515" s="124"/>
      <c r="AYP515" s="124"/>
      <c r="AYQ515" s="124"/>
      <c r="AYR515" s="124"/>
      <c r="AYS515" s="124"/>
      <c r="AYT515" s="124"/>
      <c r="AYU515" s="124"/>
      <c r="AYV515" s="124"/>
      <c r="AYW515" s="124"/>
      <c r="AYX515" s="124"/>
      <c r="AYY515" s="124"/>
      <c r="AYZ515" s="124"/>
      <c r="AZA515" s="124"/>
      <c r="AZB515" s="124"/>
      <c r="AZC515" s="124"/>
      <c r="AZD515" s="124"/>
      <c r="AZE515" s="124"/>
      <c r="AZF515" s="124"/>
      <c r="AZG515" s="124"/>
      <c r="AZH515" s="124"/>
      <c r="AZI515" s="124"/>
      <c r="AZJ515" s="124"/>
      <c r="AZK515" s="124"/>
      <c r="AZL515" s="124"/>
      <c r="AZM515" s="124"/>
      <c r="AZN515" s="124"/>
      <c r="AZO515" s="124"/>
      <c r="AZP515" s="124"/>
      <c r="AZQ515" s="124"/>
      <c r="AZR515" s="124"/>
      <c r="AZS515" s="124"/>
      <c r="AZT515" s="124"/>
      <c r="AZU515" s="124"/>
      <c r="AZV515" s="124"/>
      <c r="AZW515" s="124"/>
      <c r="AZX515" s="124"/>
      <c r="AZY515" s="124"/>
      <c r="AZZ515" s="124"/>
      <c r="BAA515" s="124"/>
      <c r="BAB515" s="124"/>
      <c r="BAC515" s="124"/>
      <c r="BAD515" s="124"/>
      <c r="BAE515" s="124"/>
      <c r="BAF515" s="124"/>
      <c r="BAG515" s="124"/>
      <c r="BAH515" s="124"/>
      <c r="BAI515" s="124"/>
      <c r="BAJ515" s="124"/>
      <c r="BAK515" s="124"/>
      <c r="BAL515" s="124"/>
      <c r="BAM515" s="124"/>
      <c r="BAN515" s="124"/>
      <c r="BAO515" s="124"/>
      <c r="BAP515" s="124"/>
      <c r="BAQ515" s="124"/>
      <c r="BAR515" s="124"/>
      <c r="BAS515" s="124"/>
      <c r="BAT515" s="124"/>
      <c r="BAU515" s="124"/>
      <c r="BAV515" s="124"/>
      <c r="BAW515" s="124"/>
      <c r="BAX515" s="124"/>
      <c r="BAY515" s="124"/>
      <c r="BAZ515" s="124"/>
      <c r="BBA515" s="124"/>
      <c r="BBB515" s="124"/>
      <c r="BBC515" s="124"/>
      <c r="BBD515" s="124"/>
      <c r="BBE515" s="124"/>
      <c r="BBF515" s="124"/>
      <c r="BBG515" s="124"/>
      <c r="BBH515" s="124"/>
      <c r="BBI515" s="124"/>
      <c r="BBJ515" s="124"/>
      <c r="BBK515" s="124"/>
      <c r="BBL515" s="124"/>
      <c r="BBM515" s="124"/>
      <c r="BBN515" s="124"/>
      <c r="BBO515" s="124"/>
      <c r="BBP515" s="124"/>
      <c r="BBQ515" s="124"/>
      <c r="BBR515" s="124"/>
      <c r="BBS515" s="124"/>
      <c r="BBT515" s="124"/>
      <c r="BBU515" s="124"/>
      <c r="BBV515" s="124"/>
      <c r="BBW515" s="124"/>
      <c r="BBX515" s="124"/>
      <c r="BBY515" s="124"/>
      <c r="BBZ515" s="124"/>
      <c r="BCA515" s="124"/>
      <c r="BCB515" s="124"/>
      <c r="BCC515" s="124"/>
      <c r="BCD515" s="124"/>
      <c r="BCE515" s="124"/>
      <c r="BCF515" s="124"/>
      <c r="BCG515" s="124"/>
      <c r="BCH515" s="124"/>
      <c r="BCI515" s="124"/>
      <c r="BCJ515" s="124"/>
      <c r="BCK515" s="124"/>
      <c r="BCL515" s="124"/>
      <c r="BCM515" s="124"/>
      <c r="BCN515" s="124"/>
      <c r="BCO515" s="124"/>
      <c r="BCP515" s="124"/>
      <c r="BCQ515" s="124"/>
      <c r="BCR515" s="124"/>
      <c r="BCS515" s="124"/>
      <c r="BCT515" s="124"/>
      <c r="BCU515" s="124"/>
      <c r="BCV515" s="124"/>
      <c r="BCW515" s="124"/>
      <c r="BCX515" s="124"/>
      <c r="BCY515" s="124"/>
      <c r="BCZ515" s="124"/>
      <c r="BDA515" s="124"/>
      <c r="BDB515" s="124"/>
      <c r="BDC515" s="124"/>
      <c r="BDD515" s="124"/>
      <c r="BDE515" s="124"/>
      <c r="BDF515" s="124"/>
      <c r="BDG515" s="124"/>
      <c r="BDH515" s="124"/>
      <c r="BDI515" s="124"/>
      <c r="BDJ515" s="124"/>
      <c r="BDK515" s="124"/>
      <c r="BDL515" s="124"/>
      <c r="BDM515" s="124"/>
      <c r="BDN515" s="124"/>
      <c r="BDO515" s="124"/>
      <c r="BDP515" s="124"/>
      <c r="BDQ515" s="124"/>
      <c r="BDR515" s="124"/>
      <c r="BDS515" s="124"/>
      <c r="BDT515" s="124"/>
      <c r="BDU515" s="124"/>
      <c r="BDV515" s="124"/>
      <c r="BDW515" s="124"/>
      <c r="BDX515" s="124"/>
      <c r="BDY515" s="124"/>
      <c r="BDZ515" s="124"/>
      <c r="BEA515" s="124"/>
      <c r="BEB515" s="124"/>
      <c r="BEC515" s="124"/>
      <c r="BED515" s="124"/>
      <c r="BEE515" s="124"/>
      <c r="BEF515" s="124"/>
      <c r="BEG515" s="124"/>
      <c r="BEH515" s="124"/>
      <c r="BEI515" s="124"/>
      <c r="BEJ515" s="124"/>
      <c r="BEK515" s="124"/>
      <c r="BEL515" s="124"/>
      <c r="BEM515" s="124"/>
      <c r="BEN515" s="124"/>
      <c r="BEO515" s="124"/>
      <c r="BEP515" s="124"/>
      <c r="BEQ515" s="124"/>
      <c r="BER515" s="124"/>
      <c r="BES515" s="124"/>
      <c r="BET515" s="124"/>
      <c r="BEU515" s="124"/>
      <c r="BEV515" s="124"/>
      <c r="BEW515" s="124"/>
      <c r="BEX515" s="124"/>
      <c r="BEY515" s="124"/>
      <c r="BEZ515" s="124"/>
      <c r="BFA515" s="124"/>
      <c r="BFB515" s="124"/>
      <c r="BFC515" s="124"/>
      <c r="BFD515" s="124"/>
      <c r="BFE515" s="124"/>
      <c r="BFF515" s="124"/>
      <c r="BFG515" s="124"/>
      <c r="BFH515" s="124"/>
      <c r="BFI515" s="124"/>
      <c r="BFJ515" s="124"/>
      <c r="BFK515" s="124"/>
      <c r="BFL515" s="124"/>
      <c r="BFM515" s="124"/>
      <c r="BFN515" s="124"/>
      <c r="BFO515" s="124"/>
      <c r="BFP515" s="124"/>
      <c r="BFQ515" s="124"/>
      <c r="BFR515" s="124"/>
      <c r="BFS515" s="124"/>
      <c r="BFT515" s="124"/>
      <c r="BFU515" s="124"/>
      <c r="BFV515" s="124"/>
      <c r="BFW515" s="124"/>
      <c r="BFX515" s="124"/>
      <c r="BFY515" s="124"/>
      <c r="BFZ515" s="124"/>
      <c r="BGA515" s="124"/>
      <c r="BGB515" s="124"/>
      <c r="BGC515" s="124"/>
      <c r="BGD515" s="124"/>
      <c r="BGE515" s="124"/>
      <c r="BGF515" s="124"/>
      <c r="BGG515" s="124"/>
      <c r="BGH515" s="124"/>
      <c r="BGI515" s="124"/>
      <c r="BGJ515" s="124"/>
      <c r="BGK515" s="124"/>
      <c r="BGL515" s="124"/>
      <c r="BGM515" s="124"/>
      <c r="BGN515" s="124"/>
      <c r="BGO515" s="124"/>
      <c r="BGP515" s="124"/>
      <c r="BGQ515" s="124"/>
      <c r="BGR515" s="124"/>
      <c r="BGS515" s="124"/>
      <c r="BGT515" s="124"/>
      <c r="BGU515" s="124"/>
      <c r="BGV515" s="124"/>
      <c r="BGW515" s="124"/>
      <c r="BGX515" s="124"/>
      <c r="BGY515" s="124"/>
      <c r="BGZ515" s="124"/>
      <c r="BHA515" s="124"/>
      <c r="BHB515" s="124"/>
      <c r="BHC515" s="124"/>
      <c r="BHD515" s="124"/>
      <c r="BHE515" s="124"/>
      <c r="BHF515" s="124"/>
      <c r="BHG515" s="124"/>
      <c r="BHH515" s="124"/>
      <c r="BHI515" s="124"/>
      <c r="BHJ515" s="124"/>
      <c r="BHK515" s="124"/>
      <c r="BHL515" s="124"/>
      <c r="BHM515" s="124"/>
      <c r="BHN515" s="124"/>
      <c r="BHO515" s="124"/>
      <c r="BHP515" s="124"/>
      <c r="BHQ515" s="124"/>
      <c r="BHR515" s="124"/>
      <c r="BHS515" s="124"/>
      <c r="BHT515" s="124"/>
      <c r="BHU515" s="124"/>
      <c r="BHV515" s="124"/>
      <c r="BHW515" s="124"/>
      <c r="BHX515" s="124"/>
      <c r="BHY515" s="124"/>
      <c r="BHZ515" s="124"/>
      <c r="BIA515" s="124"/>
      <c r="BIB515" s="124"/>
      <c r="BIC515" s="124"/>
      <c r="BID515" s="124"/>
      <c r="BIE515" s="124"/>
      <c r="BIF515" s="124"/>
      <c r="BIG515" s="124"/>
      <c r="BIH515" s="124"/>
      <c r="BII515" s="124"/>
      <c r="BIJ515" s="124"/>
      <c r="BIK515" s="124"/>
      <c r="BIL515" s="124"/>
      <c r="BIM515" s="124"/>
      <c r="BIN515" s="124"/>
      <c r="BIO515" s="124"/>
      <c r="BIP515" s="124"/>
      <c r="BIQ515" s="124"/>
      <c r="BIR515" s="124"/>
      <c r="BIS515" s="124"/>
      <c r="BIT515" s="124"/>
      <c r="BIU515" s="124"/>
      <c r="BIV515" s="124"/>
      <c r="BIW515" s="124"/>
      <c r="BIX515" s="124"/>
      <c r="BIY515" s="124"/>
      <c r="BIZ515" s="124"/>
      <c r="BJA515" s="124"/>
      <c r="BJB515" s="124"/>
      <c r="BJC515" s="124"/>
      <c r="BJD515" s="124"/>
      <c r="BJE515" s="124"/>
      <c r="BJF515" s="124"/>
      <c r="BJG515" s="124"/>
      <c r="BJH515" s="124"/>
      <c r="BJI515" s="124"/>
      <c r="BJJ515" s="124"/>
      <c r="BJK515" s="124"/>
      <c r="BJL515" s="124"/>
      <c r="BJM515" s="124"/>
      <c r="BJN515" s="124"/>
      <c r="BJO515" s="124"/>
      <c r="BJP515" s="124"/>
      <c r="BJQ515" s="124"/>
      <c r="BJR515" s="124"/>
      <c r="BJS515" s="124"/>
      <c r="BJT515" s="124"/>
      <c r="BJU515" s="124"/>
      <c r="BJV515" s="124"/>
      <c r="BJW515" s="124"/>
      <c r="BJX515" s="124"/>
      <c r="BJY515" s="124"/>
      <c r="BJZ515" s="124"/>
      <c r="BKA515" s="124"/>
      <c r="BKB515" s="124"/>
      <c r="BKC515" s="124"/>
      <c r="BKD515" s="124"/>
      <c r="BKE515" s="124"/>
      <c r="BKF515" s="124"/>
      <c r="BKG515" s="124"/>
      <c r="BKH515" s="124"/>
      <c r="BKI515" s="124"/>
      <c r="BKJ515" s="124"/>
      <c r="BKK515" s="124"/>
      <c r="BKL515" s="124"/>
      <c r="BKM515" s="124"/>
      <c r="BKN515" s="124"/>
      <c r="BKO515" s="124"/>
      <c r="BKP515" s="124"/>
      <c r="BKQ515" s="124"/>
      <c r="BKR515" s="124"/>
      <c r="BKS515" s="124"/>
      <c r="BKT515" s="124"/>
      <c r="BKU515" s="124"/>
      <c r="BKV515" s="124"/>
      <c r="BKW515" s="124"/>
      <c r="BKX515" s="124"/>
      <c r="BKY515" s="124"/>
      <c r="BKZ515" s="124"/>
      <c r="BLA515" s="124"/>
      <c r="BLB515" s="124"/>
      <c r="BLC515" s="124"/>
      <c r="BLD515" s="124"/>
      <c r="BLE515" s="124"/>
      <c r="BLF515" s="124"/>
      <c r="BLG515" s="124"/>
      <c r="BLH515" s="124"/>
      <c r="BLI515" s="124"/>
      <c r="BLJ515" s="124"/>
      <c r="BLK515" s="124"/>
      <c r="BLL515" s="124"/>
      <c r="BLM515" s="124"/>
      <c r="BLN515" s="124"/>
      <c r="BLO515" s="124"/>
      <c r="BLP515" s="124"/>
      <c r="BLQ515" s="124"/>
      <c r="BLR515" s="124"/>
      <c r="BLS515" s="124"/>
      <c r="BLT515" s="124"/>
      <c r="BLU515" s="124"/>
      <c r="BLV515" s="124"/>
      <c r="BLW515" s="124"/>
      <c r="BLX515" s="124"/>
      <c r="BLY515" s="124"/>
      <c r="BLZ515" s="124"/>
      <c r="BMA515" s="124"/>
      <c r="BMB515" s="124"/>
      <c r="BMC515" s="124"/>
      <c r="BMD515" s="124"/>
      <c r="BME515" s="124"/>
      <c r="BMF515" s="124"/>
      <c r="BMG515" s="124"/>
      <c r="BMH515" s="124"/>
      <c r="BMI515" s="124"/>
      <c r="BMJ515" s="124"/>
      <c r="BMK515" s="124"/>
      <c r="BML515" s="124"/>
      <c r="BMM515" s="124"/>
      <c r="BMN515" s="124"/>
      <c r="BMO515" s="124"/>
      <c r="BMP515" s="124"/>
      <c r="BMQ515" s="124"/>
      <c r="BMR515" s="124"/>
      <c r="BMS515" s="124"/>
      <c r="BMT515" s="124"/>
      <c r="BMU515" s="124"/>
      <c r="BMV515" s="124"/>
      <c r="BMW515" s="124"/>
      <c r="BMX515" s="124"/>
      <c r="BMY515" s="124"/>
      <c r="BMZ515" s="124"/>
      <c r="BNA515" s="124"/>
      <c r="BNB515" s="124"/>
      <c r="BNC515" s="124"/>
      <c r="BND515" s="124"/>
      <c r="BNE515" s="124"/>
      <c r="BNF515" s="124"/>
      <c r="BNG515" s="124"/>
      <c r="BNH515" s="124"/>
      <c r="BNI515" s="124"/>
      <c r="BNJ515" s="124"/>
      <c r="BNK515" s="124"/>
      <c r="BNL515" s="124"/>
      <c r="BNM515" s="124"/>
      <c r="BNN515" s="124"/>
      <c r="BNO515" s="124"/>
      <c r="BNP515" s="124"/>
      <c r="BNQ515" s="124"/>
      <c r="BNR515" s="124"/>
      <c r="BNS515" s="124"/>
      <c r="BNT515" s="124"/>
      <c r="BNU515" s="124"/>
      <c r="BNV515" s="124"/>
      <c r="BNW515" s="124"/>
      <c r="BNX515" s="124"/>
      <c r="BNY515" s="124"/>
      <c r="BNZ515" s="124"/>
      <c r="BOA515" s="124"/>
      <c r="BOB515" s="124"/>
      <c r="BOC515" s="124"/>
      <c r="BOD515" s="124"/>
      <c r="BOE515" s="124"/>
      <c r="BOF515" s="124"/>
      <c r="BOG515" s="124"/>
      <c r="BOH515" s="124"/>
      <c r="BOI515" s="124"/>
      <c r="BOJ515" s="124"/>
      <c r="BOK515" s="124"/>
      <c r="BOL515" s="124"/>
      <c r="BOM515" s="124"/>
      <c r="BON515" s="124"/>
      <c r="BOO515" s="124"/>
      <c r="BOP515" s="124"/>
      <c r="BOQ515" s="124"/>
      <c r="BOR515" s="124"/>
      <c r="BOS515" s="124"/>
      <c r="BOT515" s="124"/>
      <c r="BOU515" s="124"/>
      <c r="BOV515" s="124"/>
      <c r="BOW515" s="124"/>
      <c r="BOX515" s="124"/>
      <c r="BOY515" s="124"/>
      <c r="BOZ515" s="124"/>
      <c r="BPA515" s="124"/>
      <c r="BPB515" s="124"/>
      <c r="BPC515" s="124"/>
      <c r="BPD515" s="124"/>
      <c r="BPE515" s="124"/>
      <c r="BPF515" s="124"/>
      <c r="BPG515" s="124"/>
      <c r="BPH515" s="124"/>
      <c r="BPI515" s="124"/>
      <c r="BPJ515" s="124"/>
      <c r="BPK515" s="124"/>
      <c r="BPL515" s="124"/>
      <c r="BPM515" s="124"/>
      <c r="BPN515" s="124"/>
      <c r="BPO515" s="124"/>
      <c r="BPP515" s="124"/>
      <c r="BPQ515" s="124"/>
      <c r="BPR515" s="124"/>
      <c r="BPS515" s="124"/>
      <c r="BPT515" s="124"/>
      <c r="BPU515" s="124"/>
      <c r="BPV515" s="124"/>
      <c r="BPW515" s="124"/>
      <c r="BPX515" s="124"/>
      <c r="BPY515" s="124"/>
      <c r="BPZ515" s="124"/>
      <c r="BQA515" s="124"/>
      <c r="BQB515" s="124"/>
      <c r="BQC515" s="124"/>
      <c r="BQD515" s="124"/>
      <c r="BQE515" s="124"/>
      <c r="BQF515" s="124"/>
      <c r="BQG515" s="124"/>
      <c r="BQH515" s="124"/>
      <c r="BQI515" s="124"/>
      <c r="BQJ515" s="124"/>
      <c r="BQK515" s="124"/>
      <c r="BQL515" s="124"/>
      <c r="BQM515" s="124"/>
      <c r="BQN515" s="124"/>
      <c r="BQO515" s="124"/>
      <c r="BQP515" s="124"/>
      <c r="BQQ515" s="124"/>
      <c r="BQR515" s="124"/>
      <c r="BQS515" s="124"/>
      <c r="BQT515" s="124"/>
      <c r="BQU515" s="124"/>
      <c r="BQV515" s="124"/>
      <c r="BQW515" s="124"/>
      <c r="BQX515" s="124"/>
      <c r="BQY515" s="124"/>
      <c r="BQZ515" s="124"/>
      <c r="BRA515" s="124"/>
      <c r="BRB515" s="124"/>
      <c r="BRC515" s="124"/>
      <c r="BRD515" s="124"/>
      <c r="BRE515" s="124"/>
      <c r="BRF515" s="124"/>
      <c r="BRG515" s="124"/>
      <c r="BRH515" s="124"/>
      <c r="BRI515" s="124"/>
      <c r="BRJ515" s="124"/>
      <c r="BRK515" s="124"/>
      <c r="BRL515" s="124"/>
      <c r="BRM515" s="124"/>
      <c r="BRN515" s="124"/>
      <c r="BRO515" s="124"/>
      <c r="BRP515" s="124"/>
      <c r="BRQ515" s="124"/>
      <c r="BRR515" s="124"/>
      <c r="BRS515" s="124"/>
      <c r="BRT515" s="124"/>
      <c r="BRU515" s="124"/>
      <c r="BRV515" s="124"/>
      <c r="BRW515" s="124"/>
      <c r="BRX515" s="124"/>
      <c r="BRY515" s="124"/>
      <c r="BRZ515" s="124"/>
    </row>
    <row r="516" spans="1:1846" s="45" customFormat="1" x14ac:dyDescent="0.3">
      <c r="A516" s="812"/>
      <c r="B516" s="812"/>
      <c r="C516" s="812"/>
      <c r="D516" s="793"/>
      <c r="E516" s="542" t="s">
        <v>713</v>
      </c>
      <c r="F516" s="829">
        <v>113</v>
      </c>
      <c r="G516" s="804" t="s">
        <v>714</v>
      </c>
      <c r="H516" s="817">
        <v>12452049</v>
      </c>
      <c r="I516" s="816">
        <v>12452049</v>
      </c>
      <c r="J516" s="816">
        <v>0</v>
      </c>
      <c r="K516" s="816">
        <v>0</v>
      </c>
      <c r="L516" s="768" t="s">
        <v>144</v>
      </c>
      <c r="M516" s="953">
        <v>0</v>
      </c>
      <c r="N516" s="947">
        <v>0</v>
      </c>
      <c r="O516" s="947">
        <v>0</v>
      </c>
      <c r="P516" s="947">
        <v>0</v>
      </c>
      <c r="Q516" s="840"/>
      <c r="R516" s="835">
        <v>0</v>
      </c>
      <c r="S516" s="836">
        <v>0</v>
      </c>
      <c r="T516" s="836">
        <v>0</v>
      </c>
      <c r="U516" s="836">
        <v>0</v>
      </c>
      <c r="V516" s="848"/>
      <c r="W516" s="837">
        <f>H516+M516+R516</f>
        <v>12452049</v>
      </c>
      <c r="X516" s="816">
        <f t="shared" si="310"/>
        <v>12452049</v>
      </c>
      <c r="Y516" s="816">
        <f t="shared" si="310"/>
        <v>0</v>
      </c>
      <c r="Z516" s="815">
        <f t="shared" si="310"/>
        <v>0</v>
      </c>
      <c r="AA516" s="897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  <c r="CT516" s="44"/>
      <c r="CU516" s="44"/>
      <c r="CV516" s="44"/>
      <c r="CW516" s="44"/>
      <c r="CX516" s="44"/>
      <c r="CY516" s="44"/>
      <c r="CZ516" s="44"/>
      <c r="DA516" s="44"/>
      <c r="DB516" s="44"/>
      <c r="DC516" s="44"/>
      <c r="DD516" s="44"/>
      <c r="DE516" s="44"/>
      <c r="DF516" s="44"/>
      <c r="DG516" s="44"/>
      <c r="DH516" s="44"/>
      <c r="DI516" s="44"/>
      <c r="DJ516" s="44"/>
      <c r="DK516" s="44"/>
      <c r="DL516" s="44"/>
      <c r="DM516" s="44"/>
      <c r="DN516" s="44"/>
      <c r="DO516" s="44"/>
      <c r="DP516" s="44"/>
      <c r="DQ516" s="44"/>
      <c r="DR516" s="44"/>
      <c r="DS516" s="44"/>
      <c r="DT516" s="44"/>
      <c r="DU516" s="44"/>
      <c r="DV516" s="44"/>
      <c r="DW516" s="44"/>
      <c r="DX516" s="44"/>
      <c r="DY516" s="44"/>
      <c r="DZ516" s="44"/>
      <c r="EA516" s="44"/>
      <c r="EB516" s="44"/>
      <c r="EC516" s="44"/>
      <c r="ED516" s="44"/>
      <c r="EE516" s="44"/>
      <c r="EF516" s="44"/>
      <c r="EG516" s="44"/>
      <c r="EH516" s="44"/>
      <c r="EI516" s="44"/>
      <c r="EJ516" s="44"/>
      <c r="EK516" s="44"/>
      <c r="EL516" s="44"/>
      <c r="EM516" s="44"/>
      <c r="EN516" s="44"/>
      <c r="EO516" s="44"/>
      <c r="EP516" s="44"/>
      <c r="EQ516" s="44"/>
      <c r="ER516" s="44"/>
      <c r="ES516" s="44"/>
      <c r="ET516" s="44"/>
      <c r="EU516" s="44"/>
      <c r="EV516" s="44"/>
      <c r="EW516" s="44"/>
      <c r="EX516" s="44"/>
      <c r="EY516" s="44"/>
      <c r="EZ516" s="44"/>
      <c r="FA516" s="44"/>
      <c r="FB516" s="44"/>
      <c r="FC516" s="44"/>
      <c r="FD516" s="44"/>
      <c r="FE516" s="44"/>
      <c r="FF516" s="44"/>
      <c r="FG516" s="44"/>
      <c r="FH516" s="44"/>
      <c r="FI516" s="44"/>
      <c r="FJ516" s="44"/>
      <c r="FK516" s="44"/>
      <c r="FL516" s="44"/>
      <c r="FM516" s="44"/>
      <c r="FN516" s="44"/>
      <c r="FO516" s="44"/>
      <c r="FP516" s="44"/>
      <c r="FQ516" s="44"/>
      <c r="FR516" s="44"/>
      <c r="FS516" s="44"/>
      <c r="FT516" s="44"/>
      <c r="FU516" s="44"/>
      <c r="FV516" s="44"/>
      <c r="FW516" s="44"/>
      <c r="FX516" s="44"/>
      <c r="FY516" s="44"/>
      <c r="FZ516" s="44"/>
      <c r="GA516" s="44"/>
      <c r="GB516" s="44"/>
      <c r="GC516" s="44"/>
      <c r="GD516" s="44"/>
      <c r="GE516" s="44"/>
      <c r="GF516" s="44"/>
      <c r="GG516" s="44"/>
      <c r="GH516" s="44"/>
      <c r="GI516" s="44"/>
      <c r="GJ516" s="44"/>
      <c r="GK516" s="44"/>
      <c r="GL516" s="44"/>
      <c r="GM516" s="44"/>
      <c r="GN516" s="44"/>
      <c r="GO516" s="44"/>
      <c r="GP516" s="44"/>
      <c r="GQ516" s="44"/>
      <c r="GR516" s="44"/>
      <c r="GS516" s="44"/>
      <c r="GT516" s="44"/>
      <c r="GU516" s="44"/>
      <c r="GV516" s="44"/>
      <c r="GW516" s="44"/>
      <c r="GX516" s="44"/>
      <c r="GY516" s="44"/>
      <c r="GZ516" s="44"/>
      <c r="HA516" s="44"/>
      <c r="HB516" s="44"/>
      <c r="HC516" s="44"/>
      <c r="HD516" s="44"/>
      <c r="HE516" s="44"/>
      <c r="HF516" s="44"/>
      <c r="HG516" s="44"/>
      <c r="HH516" s="44"/>
      <c r="HI516" s="44"/>
      <c r="HJ516" s="44"/>
      <c r="HK516" s="44"/>
      <c r="HL516" s="44"/>
      <c r="HM516" s="44"/>
      <c r="HN516" s="44"/>
      <c r="HO516" s="44"/>
      <c r="HP516" s="44"/>
      <c r="HQ516" s="44"/>
      <c r="HR516" s="44"/>
      <c r="HS516" s="44"/>
      <c r="HT516" s="44"/>
      <c r="HU516" s="44"/>
      <c r="HV516" s="44"/>
      <c r="HW516" s="44"/>
      <c r="HX516" s="44"/>
      <c r="HY516" s="44"/>
      <c r="HZ516" s="44"/>
      <c r="IA516" s="44"/>
      <c r="IB516" s="44"/>
      <c r="IC516" s="44"/>
      <c r="ID516" s="44"/>
      <c r="IE516" s="44"/>
      <c r="IF516" s="44"/>
      <c r="IG516" s="44"/>
      <c r="IH516" s="44"/>
      <c r="II516" s="44"/>
      <c r="IJ516" s="44"/>
      <c r="IK516" s="44"/>
      <c r="IL516" s="44"/>
      <c r="IM516" s="44"/>
      <c r="IN516" s="44"/>
      <c r="IO516" s="44"/>
      <c r="IP516" s="44"/>
      <c r="IQ516" s="44"/>
      <c r="IR516" s="44"/>
      <c r="IS516" s="44"/>
      <c r="IT516" s="44"/>
      <c r="IU516" s="44"/>
      <c r="IV516" s="44"/>
      <c r="IW516" s="44"/>
      <c r="IX516" s="44"/>
      <c r="IY516" s="44"/>
      <c r="IZ516" s="44"/>
      <c r="JA516" s="44"/>
      <c r="JB516" s="44"/>
      <c r="JC516" s="44"/>
      <c r="JD516" s="44"/>
      <c r="JE516" s="44"/>
      <c r="JF516" s="44"/>
      <c r="JG516" s="44"/>
      <c r="JH516" s="44"/>
      <c r="JI516" s="44"/>
      <c r="JJ516" s="44"/>
      <c r="JK516" s="44"/>
      <c r="JL516" s="44"/>
      <c r="JM516" s="44"/>
      <c r="JN516" s="44"/>
      <c r="JO516" s="44"/>
      <c r="JP516" s="44"/>
      <c r="JQ516" s="44"/>
      <c r="JR516" s="44"/>
      <c r="JS516" s="44"/>
      <c r="JT516" s="44"/>
      <c r="JU516" s="44"/>
      <c r="JV516" s="44"/>
      <c r="JW516" s="44"/>
      <c r="JX516" s="44"/>
      <c r="JY516" s="44"/>
      <c r="JZ516" s="44"/>
      <c r="KA516" s="44"/>
      <c r="KB516" s="44"/>
      <c r="KC516" s="44"/>
      <c r="KD516" s="44"/>
      <c r="KE516" s="44"/>
      <c r="KF516" s="44"/>
      <c r="KG516" s="44"/>
      <c r="KH516" s="44"/>
      <c r="KI516" s="44"/>
      <c r="KJ516" s="44"/>
      <c r="KK516" s="44"/>
      <c r="KL516" s="44"/>
      <c r="KM516" s="44"/>
      <c r="KN516" s="44"/>
      <c r="KO516" s="44"/>
      <c r="KP516" s="44"/>
      <c r="KQ516" s="44"/>
      <c r="KR516" s="44"/>
      <c r="KS516" s="44"/>
      <c r="KT516" s="44"/>
      <c r="KU516" s="44"/>
      <c r="KV516" s="44"/>
      <c r="KW516" s="44"/>
      <c r="KX516" s="44"/>
      <c r="KY516" s="44"/>
      <c r="KZ516" s="44"/>
      <c r="LA516" s="44"/>
      <c r="LB516" s="44"/>
      <c r="LC516" s="44"/>
      <c r="LD516" s="44"/>
      <c r="LE516" s="44"/>
      <c r="LF516" s="44"/>
      <c r="LG516" s="44"/>
      <c r="LH516" s="44"/>
      <c r="LI516" s="44"/>
      <c r="LJ516" s="44"/>
      <c r="LK516" s="44"/>
      <c r="LL516" s="44"/>
      <c r="LM516" s="44"/>
      <c r="LN516" s="44"/>
      <c r="LO516" s="44"/>
      <c r="LP516" s="44"/>
      <c r="LQ516" s="44"/>
      <c r="LR516" s="44"/>
      <c r="LS516" s="44"/>
      <c r="LT516" s="44"/>
      <c r="LU516" s="44"/>
      <c r="LV516" s="44"/>
      <c r="LW516" s="44"/>
      <c r="LX516" s="44"/>
      <c r="LY516" s="44"/>
      <c r="LZ516" s="44"/>
      <c r="MA516" s="44"/>
      <c r="MB516" s="44"/>
      <c r="MC516" s="44"/>
      <c r="MD516" s="44"/>
      <c r="ME516" s="44"/>
      <c r="MF516" s="44"/>
      <c r="MG516" s="44"/>
      <c r="MH516" s="44"/>
      <c r="MI516" s="44"/>
      <c r="MJ516" s="44"/>
      <c r="MK516" s="44"/>
      <c r="ML516" s="44"/>
      <c r="MM516" s="44"/>
      <c r="MN516" s="44"/>
      <c r="MO516" s="44"/>
      <c r="MP516" s="44"/>
      <c r="MQ516" s="44"/>
      <c r="MR516" s="44"/>
      <c r="MS516" s="44"/>
      <c r="MT516" s="44"/>
      <c r="MU516" s="44"/>
      <c r="MV516" s="44"/>
      <c r="MW516" s="44"/>
      <c r="MX516" s="44"/>
      <c r="MY516" s="44"/>
      <c r="MZ516" s="44"/>
      <c r="NA516" s="44"/>
      <c r="NB516" s="44"/>
      <c r="NC516" s="44"/>
      <c r="ND516" s="44"/>
      <c r="NE516" s="44"/>
      <c r="NF516" s="44"/>
      <c r="NG516" s="44"/>
      <c r="NH516" s="44"/>
      <c r="NI516" s="44"/>
      <c r="NJ516" s="44"/>
      <c r="NK516" s="44"/>
      <c r="NL516" s="44"/>
      <c r="NM516" s="44"/>
      <c r="NN516" s="44"/>
      <c r="NO516" s="44"/>
      <c r="NP516" s="44"/>
      <c r="NQ516" s="44"/>
      <c r="NR516" s="44"/>
      <c r="NS516" s="44"/>
      <c r="NT516" s="44"/>
      <c r="NU516" s="44"/>
      <c r="NV516" s="44"/>
      <c r="NW516" s="44"/>
      <c r="NX516" s="44"/>
      <c r="NY516" s="44"/>
      <c r="NZ516" s="44"/>
      <c r="OA516" s="44"/>
      <c r="OB516" s="44"/>
      <c r="OC516" s="44"/>
      <c r="OD516" s="44"/>
      <c r="OE516" s="44"/>
      <c r="OF516" s="44"/>
      <c r="OG516" s="44"/>
      <c r="OH516" s="44"/>
      <c r="OI516" s="44"/>
      <c r="OJ516" s="44"/>
      <c r="OK516" s="44"/>
      <c r="OL516" s="44"/>
      <c r="OM516" s="44"/>
      <c r="ON516" s="44"/>
      <c r="OO516" s="44"/>
      <c r="OP516" s="44"/>
      <c r="OQ516" s="44"/>
      <c r="OR516" s="44"/>
      <c r="OS516" s="44"/>
      <c r="OT516" s="44"/>
      <c r="OU516" s="44"/>
      <c r="OV516" s="44"/>
      <c r="OW516" s="44"/>
      <c r="OX516" s="44"/>
      <c r="OY516" s="44"/>
      <c r="OZ516" s="44"/>
      <c r="PA516" s="44"/>
      <c r="PB516" s="44"/>
      <c r="PC516" s="44"/>
      <c r="PD516" s="44"/>
      <c r="PE516" s="44"/>
      <c r="PF516" s="44"/>
      <c r="PG516" s="44"/>
      <c r="PH516" s="44"/>
      <c r="PI516" s="44"/>
      <c r="PJ516" s="44"/>
      <c r="PK516" s="44"/>
      <c r="PL516" s="44"/>
      <c r="PM516" s="44"/>
      <c r="PN516" s="44"/>
      <c r="PO516" s="44"/>
      <c r="PP516" s="44"/>
      <c r="PQ516" s="44"/>
      <c r="PR516" s="44"/>
      <c r="PS516" s="44"/>
      <c r="PT516" s="44"/>
      <c r="PU516" s="44"/>
      <c r="PV516" s="44"/>
      <c r="PW516" s="44"/>
      <c r="PX516" s="44"/>
      <c r="PY516" s="44"/>
      <c r="PZ516" s="44"/>
      <c r="QA516" s="44"/>
      <c r="QB516" s="44"/>
      <c r="QC516" s="44"/>
      <c r="QD516" s="44"/>
      <c r="QE516" s="44"/>
      <c r="QF516" s="44"/>
      <c r="QG516" s="44"/>
      <c r="QH516" s="44"/>
      <c r="QI516" s="44"/>
      <c r="QJ516" s="44"/>
      <c r="QK516" s="44"/>
      <c r="QL516" s="44"/>
      <c r="QM516" s="44"/>
      <c r="QN516" s="44"/>
      <c r="QO516" s="44"/>
      <c r="QP516" s="44"/>
      <c r="QQ516" s="44"/>
      <c r="QR516" s="44"/>
      <c r="QS516" s="44"/>
      <c r="QT516" s="44"/>
      <c r="QU516" s="44"/>
      <c r="QV516" s="44"/>
      <c r="QW516" s="44"/>
      <c r="QX516" s="44"/>
      <c r="QY516" s="44"/>
      <c r="QZ516" s="44"/>
      <c r="RA516" s="44"/>
      <c r="RB516" s="44"/>
      <c r="RC516" s="44"/>
      <c r="RD516" s="44"/>
      <c r="RE516" s="44"/>
      <c r="RF516" s="44"/>
      <c r="RG516" s="44"/>
      <c r="RH516" s="44"/>
      <c r="RI516" s="44"/>
      <c r="RJ516" s="44"/>
      <c r="RK516" s="44"/>
      <c r="RL516" s="44"/>
      <c r="RM516" s="44"/>
      <c r="RN516" s="44"/>
      <c r="RO516" s="44"/>
      <c r="RP516" s="44"/>
      <c r="RQ516" s="44"/>
      <c r="RR516" s="44"/>
      <c r="RS516" s="44"/>
      <c r="RT516" s="44"/>
      <c r="RU516" s="44"/>
      <c r="RV516" s="44"/>
      <c r="RW516" s="44"/>
      <c r="RX516" s="44"/>
      <c r="RY516" s="44"/>
      <c r="RZ516" s="44"/>
      <c r="SA516" s="44"/>
      <c r="SB516" s="44"/>
      <c r="SC516" s="44"/>
      <c r="SD516" s="44"/>
      <c r="SE516" s="44"/>
      <c r="SF516" s="44"/>
      <c r="SG516" s="44"/>
      <c r="SH516" s="44"/>
      <c r="SI516" s="44"/>
      <c r="SJ516" s="44"/>
      <c r="SK516" s="44"/>
      <c r="SL516" s="44"/>
      <c r="SM516" s="44"/>
      <c r="SN516" s="44"/>
      <c r="SO516" s="44"/>
      <c r="SP516" s="44"/>
      <c r="SQ516" s="44"/>
      <c r="SR516" s="44"/>
      <c r="SS516" s="44"/>
      <c r="ST516" s="44"/>
      <c r="SU516" s="44"/>
      <c r="SV516" s="44"/>
      <c r="SW516" s="44"/>
      <c r="SX516" s="44"/>
      <c r="SY516" s="44"/>
      <c r="SZ516" s="44"/>
      <c r="TA516" s="44"/>
      <c r="TB516" s="44"/>
      <c r="TC516" s="44"/>
      <c r="TD516" s="44"/>
      <c r="TE516" s="44"/>
      <c r="TF516" s="44"/>
      <c r="TG516" s="44"/>
      <c r="TH516" s="44"/>
      <c r="TI516" s="44"/>
      <c r="TJ516" s="44"/>
      <c r="TK516" s="44"/>
      <c r="TL516" s="44"/>
      <c r="TM516" s="44"/>
      <c r="TN516" s="44"/>
      <c r="TO516" s="44"/>
      <c r="TP516" s="44"/>
      <c r="TQ516" s="44"/>
      <c r="TR516" s="44"/>
      <c r="TS516" s="44"/>
      <c r="TT516" s="44"/>
      <c r="TU516" s="44"/>
      <c r="TV516" s="44"/>
      <c r="TW516" s="44"/>
      <c r="TX516" s="44"/>
      <c r="TY516" s="44"/>
      <c r="TZ516" s="44"/>
      <c r="UA516" s="44"/>
      <c r="UB516" s="44"/>
      <c r="UC516" s="44"/>
      <c r="UD516" s="44"/>
      <c r="UE516" s="44"/>
      <c r="UF516" s="44"/>
      <c r="UG516" s="44"/>
      <c r="UH516" s="44"/>
      <c r="UI516" s="44"/>
      <c r="UJ516" s="44"/>
      <c r="UK516" s="44"/>
      <c r="UL516" s="44"/>
      <c r="UM516" s="44"/>
      <c r="UN516" s="44"/>
      <c r="UO516" s="44"/>
      <c r="UP516" s="44"/>
      <c r="UQ516" s="44"/>
      <c r="UR516" s="44"/>
      <c r="US516" s="44"/>
      <c r="UT516" s="44"/>
      <c r="UU516" s="44"/>
      <c r="UV516" s="44"/>
      <c r="UW516" s="44"/>
      <c r="UX516" s="44"/>
      <c r="UY516" s="44"/>
      <c r="UZ516" s="44"/>
      <c r="VA516" s="44"/>
      <c r="VB516" s="44"/>
      <c r="VC516" s="44"/>
      <c r="VD516" s="44"/>
      <c r="VE516" s="44"/>
      <c r="VF516" s="44"/>
      <c r="VG516" s="44"/>
      <c r="VH516" s="44"/>
      <c r="VI516" s="44"/>
      <c r="VJ516" s="44"/>
      <c r="VK516" s="44"/>
      <c r="VL516" s="44"/>
      <c r="VM516" s="44"/>
      <c r="VN516" s="44"/>
      <c r="VO516" s="44"/>
      <c r="VP516" s="44"/>
      <c r="VQ516" s="44"/>
      <c r="VR516" s="44"/>
      <c r="VS516" s="44"/>
      <c r="VT516" s="44"/>
      <c r="VU516" s="44"/>
      <c r="VV516" s="44"/>
      <c r="VW516" s="44"/>
      <c r="VX516" s="44"/>
      <c r="VY516" s="44"/>
      <c r="VZ516" s="44"/>
      <c r="WA516" s="44"/>
      <c r="WB516" s="44"/>
      <c r="WC516" s="44"/>
      <c r="WD516" s="44"/>
      <c r="WE516" s="44"/>
      <c r="WF516" s="44"/>
      <c r="WG516" s="44"/>
      <c r="WH516" s="44"/>
      <c r="WI516" s="44"/>
      <c r="WJ516" s="44"/>
      <c r="WK516" s="44"/>
      <c r="WL516" s="44"/>
      <c r="WM516" s="44"/>
      <c r="WN516" s="44"/>
      <c r="WO516" s="44"/>
      <c r="WP516" s="44"/>
      <c r="WQ516" s="44"/>
      <c r="WR516" s="44"/>
      <c r="WS516" s="44"/>
      <c r="WT516" s="44"/>
      <c r="WU516" s="44"/>
      <c r="WV516" s="44"/>
      <c r="WW516" s="44"/>
      <c r="WX516" s="44"/>
      <c r="WY516" s="44"/>
      <c r="WZ516" s="44"/>
      <c r="XA516" s="44"/>
      <c r="XB516" s="44"/>
      <c r="XC516" s="44"/>
      <c r="XD516" s="44"/>
      <c r="XE516" s="44"/>
      <c r="XF516" s="44"/>
      <c r="XG516" s="44"/>
      <c r="XH516" s="44"/>
      <c r="XI516" s="44"/>
      <c r="XJ516" s="44"/>
      <c r="XK516" s="44"/>
      <c r="XL516" s="44"/>
      <c r="XM516" s="44"/>
      <c r="XN516" s="44"/>
      <c r="XO516" s="44"/>
      <c r="XP516" s="44"/>
      <c r="XQ516" s="44"/>
      <c r="XR516" s="44"/>
      <c r="XS516" s="44"/>
      <c r="XT516" s="44"/>
      <c r="XU516" s="44"/>
      <c r="XV516" s="44"/>
      <c r="XW516" s="44"/>
      <c r="XX516" s="44"/>
      <c r="XY516" s="44"/>
      <c r="XZ516" s="44"/>
      <c r="YA516" s="44"/>
      <c r="YB516" s="44"/>
      <c r="YC516" s="44"/>
      <c r="YD516" s="44"/>
      <c r="YE516" s="44"/>
      <c r="YF516" s="44"/>
      <c r="YG516" s="44"/>
      <c r="YH516" s="44"/>
      <c r="YI516" s="44"/>
      <c r="YJ516" s="44"/>
      <c r="YK516" s="44"/>
      <c r="YL516" s="44"/>
      <c r="YM516" s="44"/>
      <c r="YN516" s="44"/>
      <c r="YO516" s="44"/>
      <c r="YP516" s="44"/>
      <c r="YQ516" s="44"/>
      <c r="YR516" s="44"/>
      <c r="YS516" s="44"/>
      <c r="YT516" s="44"/>
      <c r="YU516" s="44"/>
      <c r="YV516" s="44"/>
      <c r="YW516" s="44"/>
      <c r="YX516" s="44"/>
      <c r="YY516" s="44"/>
      <c r="YZ516" s="44"/>
      <c r="ZA516" s="44"/>
      <c r="ZB516" s="44"/>
      <c r="ZC516" s="44"/>
      <c r="ZD516" s="44"/>
      <c r="ZE516" s="44"/>
      <c r="ZF516" s="44"/>
      <c r="ZG516" s="44"/>
      <c r="ZH516" s="44"/>
      <c r="ZI516" s="44"/>
      <c r="ZJ516" s="44"/>
      <c r="ZK516" s="44"/>
      <c r="ZL516" s="44"/>
      <c r="ZM516" s="44"/>
      <c r="ZN516" s="44"/>
      <c r="ZO516" s="44"/>
      <c r="ZP516" s="44"/>
      <c r="ZQ516" s="44"/>
      <c r="ZR516" s="44"/>
      <c r="ZS516" s="44"/>
      <c r="ZT516" s="44"/>
      <c r="ZU516" s="44"/>
      <c r="ZV516" s="44"/>
      <c r="ZW516" s="44"/>
      <c r="ZX516" s="44"/>
      <c r="ZY516" s="44"/>
      <c r="ZZ516" s="44"/>
      <c r="AAA516" s="44"/>
      <c r="AAB516" s="44"/>
      <c r="AAC516" s="44"/>
      <c r="AAD516" s="44"/>
      <c r="AAE516" s="44"/>
      <c r="AAF516" s="44"/>
      <c r="AAG516" s="44"/>
      <c r="AAH516" s="44"/>
      <c r="AAI516" s="44"/>
      <c r="AAJ516" s="44"/>
      <c r="AAK516" s="44"/>
      <c r="AAL516" s="44"/>
      <c r="AAM516" s="44"/>
      <c r="AAN516" s="44"/>
      <c r="AAO516" s="44"/>
      <c r="AAP516" s="44"/>
      <c r="AAQ516" s="44"/>
      <c r="AAR516" s="44"/>
      <c r="AAS516" s="44"/>
      <c r="AAT516" s="44"/>
      <c r="AAU516" s="44"/>
      <c r="AAV516" s="44"/>
      <c r="AAW516" s="44"/>
      <c r="AAX516" s="44"/>
      <c r="AAY516" s="44"/>
      <c r="AAZ516" s="44"/>
      <c r="ABA516" s="44"/>
      <c r="ABB516" s="44"/>
      <c r="ABC516" s="44"/>
      <c r="ABD516" s="44"/>
      <c r="ABE516" s="44"/>
      <c r="ABF516" s="44"/>
      <c r="ABG516" s="44"/>
      <c r="ABH516" s="44"/>
      <c r="ABI516" s="44"/>
      <c r="ABJ516" s="44"/>
      <c r="ABK516" s="44"/>
      <c r="ABL516" s="44"/>
      <c r="ABM516" s="44"/>
      <c r="ABN516" s="44"/>
      <c r="ABO516" s="44"/>
      <c r="ABP516" s="44"/>
      <c r="ABQ516" s="44"/>
      <c r="ABR516" s="44"/>
      <c r="ABS516" s="44"/>
      <c r="ABT516" s="44"/>
      <c r="ABU516" s="44"/>
      <c r="ABV516" s="44"/>
      <c r="ABW516" s="44"/>
      <c r="ABX516" s="44"/>
      <c r="ABY516" s="44"/>
      <c r="ABZ516" s="44"/>
      <c r="ACA516" s="44"/>
      <c r="ACB516" s="44"/>
      <c r="ACC516" s="44"/>
      <c r="ACD516" s="44"/>
      <c r="ACE516" s="44"/>
      <c r="ACF516" s="44"/>
      <c r="ACG516" s="44"/>
      <c r="ACH516" s="44"/>
      <c r="ACI516" s="44"/>
      <c r="ACJ516" s="44"/>
      <c r="ACK516" s="44"/>
      <c r="ACL516" s="44"/>
      <c r="ACM516" s="44"/>
      <c r="ACN516" s="44"/>
      <c r="ACO516" s="44"/>
      <c r="ACP516" s="44"/>
      <c r="ACQ516" s="44"/>
      <c r="ACR516" s="44"/>
      <c r="ACS516" s="44"/>
      <c r="ACT516" s="44"/>
      <c r="ACU516" s="44"/>
      <c r="ACV516" s="44"/>
      <c r="ACW516" s="44"/>
      <c r="ACX516" s="44"/>
      <c r="ACY516" s="44"/>
      <c r="ACZ516" s="44"/>
      <c r="ADA516" s="44"/>
      <c r="ADB516" s="44"/>
      <c r="ADC516" s="44"/>
      <c r="ADD516" s="44"/>
      <c r="ADE516" s="44"/>
      <c r="ADF516" s="44"/>
      <c r="ADG516" s="44"/>
      <c r="ADH516" s="44"/>
      <c r="ADI516" s="44"/>
      <c r="ADJ516" s="44"/>
      <c r="ADK516" s="44"/>
      <c r="ADL516" s="44"/>
      <c r="ADM516" s="44"/>
      <c r="ADN516" s="44"/>
      <c r="ADO516" s="44"/>
      <c r="ADP516" s="44"/>
      <c r="ADQ516" s="44"/>
      <c r="ADR516" s="44"/>
      <c r="ADS516" s="44"/>
      <c r="ADT516" s="44"/>
      <c r="ADU516" s="44"/>
      <c r="ADV516" s="44"/>
      <c r="ADW516" s="44"/>
      <c r="ADX516" s="44"/>
      <c r="ADY516" s="44"/>
      <c r="ADZ516" s="44"/>
      <c r="AEA516" s="44"/>
      <c r="AEB516" s="44"/>
      <c r="AEC516" s="44"/>
      <c r="AED516" s="44"/>
      <c r="AEE516" s="44"/>
      <c r="AEF516" s="44"/>
      <c r="AEG516" s="44"/>
      <c r="AEH516" s="44"/>
      <c r="AEI516" s="44"/>
      <c r="AEJ516" s="44"/>
      <c r="AEK516" s="44"/>
      <c r="AEL516" s="44"/>
      <c r="AEM516" s="44"/>
      <c r="AEN516" s="44"/>
      <c r="AEO516" s="44"/>
      <c r="AEP516" s="44"/>
      <c r="AEQ516" s="44"/>
      <c r="AER516" s="44"/>
      <c r="AES516" s="44"/>
      <c r="AET516" s="44"/>
      <c r="AEU516" s="44"/>
      <c r="AEV516" s="44"/>
      <c r="AEW516" s="44"/>
      <c r="AEX516" s="44"/>
      <c r="AEY516" s="44"/>
      <c r="AEZ516" s="44"/>
      <c r="AFA516" s="44"/>
      <c r="AFB516" s="44"/>
      <c r="AFC516" s="44"/>
      <c r="AFD516" s="44"/>
      <c r="AFE516" s="44"/>
      <c r="AFF516" s="44"/>
      <c r="AFG516" s="44"/>
      <c r="AFH516" s="44"/>
      <c r="AFI516" s="44"/>
      <c r="AFJ516" s="44"/>
      <c r="AFK516" s="44"/>
      <c r="AFL516" s="44"/>
      <c r="AFM516" s="44"/>
      <c r="AFN516" s="44"/>
      <c r="AFO516" s="44"/>
      <c r="AFP516" s="44"/>
      <c r="AFQ516" s="44"/>
      <c r="AFR516" s="44"/>
      <c r="AFS516" s="44"/>
      <c r="AFT516" s="44"/>
      <c r="AFU516" s="44"/>
      <c r="AFV516" s="44"/>
      <c r="AFW516" s="44"/>
      <c r="AFX516" s="44"/>
      <c r="AFY516" s="44"/>
      <c r="AFZ516" s="44"/>
      <c r="AGA516" s="44"/>
      <c r="AGB516" s="44"/>
      <c r="AGC516" s="44"/>
      <c r="AGD516" s="44"/>
      <c r="AGE516" s="44"/>
      <c r="AGF516" s="44"/>
      <c r="AGG516" s="44"/>
      <c r="AGH516" s="44"/>
      <c r="AGI516" s="44"/>
      <c r="AGJ516" s="44"/>
      <c r="AGK516" s="44"/>
      <c r="AGL516" s="44"/>
      <c r="AGM516" s="44"/>
      <c r="AGN516" s="44"/>
      <c r="AGO516" s="44"/>
      <c r="AGP516" s="44"/>
      <c r="AGQ516" s="44"/>
      <c r="AGR516" s="44"/>
      <c r="AGS516" s="44"/>
      <c r="AGT516" s="44"/>
      <c r="AGU516" s="44"/>
      <c r="AGV516" s="44"/>
      <c r="AGW516" s="44"/>
      <c r="AGX516" s="44"/>
      <c r="AGY516" s="44"/>
      <c r="AGZ516" s="44"/>
      <c r="AHA516" s="44"/>
      <c r="AHB516" s="44"/>
      <c r="AHC516" s="44"/>
      <c r="AHD516" s="44"/>
      <c r="AHE516" s="44"/>
      <c r="AHF516" s="44"/>
      <c r="AHG516" s="44"/>
      <c r="AHH516" s="44"/>
      <c r="AHI516" s="44"/>
      <c r="AHJ516" s="44"/>
      <c r="AHK516" s="44"/>
      <c r="AHL516" s="44"/>
      <c r="AHM516" s="44"/>
      <c r="AHN516" s="44"/>
      <c r="AHO516" s="44"/>
      <c r="AHP516" s="44"/>
      <c r="AHQ516" s="44"/>
      <c r="AHR516" s="44"/>
      <c r="AHS516" s="44"/>
      <c r="AHT516" s="44"/>
      <c r="AHU516" s="44"/>
      <c r="AHV516" s="44"/>
      <c r="AHW516" s="44"/>
      <c r="AHX516" s="44"/>
      <c r="AHY516" s="44"/>
      <c r="AHZ516" s="44"/>
      <c r="AIA516" s="44"/>
      <c r="AIB516" s="44"/>
      <c r="AIC516" s="44"/>
      <c r="AID516" s="44"/>
      <c r="AIE516" s="44"/>
      <c r="AIF516" s="44"/>
      <c r="AIG516" s="44"/>
      <c r="AIH516" s="44"/>
      <c r="AII516" s="44"/>
      <c r="AIJ516" s="44"/>
      <c r="AIK516" s="44"/>
      <c r="AIL516" s="44"/>
      <c r="AIM516" s="44"/>
      <c r="AIN516" s="44"/>
      <c r="AIO516" s="44"/>
      <c r="AIP516" s="44"/>
      <c r="AIQ516" s="44"/>
      <c r="AIR516" s="44"/>
      <c r="AIS516" s="44"/>
      <c r="AIT516" s="44"/>
      <c r="AIU516" s="44"/>
      <c r="AIV516" s="44"/>
      <c r="AIW516" s="44"/>
      <c r="AIX516" s="44"/>
      <c r="AIY516" s="44"/>
      <c r="AIZ516" s="44"/>
      <c r="AJA516" s="44"/>
      <c r="AJB516" s="44"/>
      <c r="AJC516" s="44"/>
      <c r="AJD516" s="44"/>
      <c r="AJE516" s="44"/>
      <c r="AJF516" s="44"/>
      <c r="AJG516" s="44"/>
      <c r="AJH516" s="44"/>
      <c r="AJI516" s="44"/>
      <c r="AJJ516" s="44"/>
      <c r="AJK516" s="44"/>
      <c r="AJL516" s="44"/>
      <c r="AJM516" s="44"/>
      <c r="AJN516" s="44"/>
      <c r="AJO516" s="44"/>
      <c r="AJP516" s="44"/>
      <c r="AJQ516" s="44"/>
      <c r="AJR516" s="44"/>
      <c r="AJS516" s="44"/>
      <c r="AJT516" s="44"/>
      <c r="AJU516" s="44"/>
      <c r="AJV516" s="44"/>
      <c r="AJW516" s="44"/>
      <c r="AJX516" s="44"/>
      <c r="AJY516" s="44"/>
      <c r="AJZ516" s="44"/>
      <c r="AKA516" s="44"/>
      <c r="AKB516" s="44"/>
      <c r="AKC516" s="44"/>
      <c r="AKD516" s="44"/>
      <c r="AKE516" s="44"/>
      <c r="AKF516" s="44"/>
      <c r="AKG516" s="44"/>
      <c r="AKH516" s="44"/>
      <c r="AKI516" s="44"/>
      <c r="AKJ516" s="44"/>
      <c r="AKK516" s="44"/>
      <c r="AKL516" s="44"/>
      <c r="AKM516" s="44"/>
      <c r="AKN516" s="44"/>
      <c r="AKO516" s="44"/>
      <c r="AKP516" s="44"/>
      <c r="AKQ516" s="44"/>
      <c r="AKR516" s="44"/>
      <c r="AKS516" s="44"/>
      <c r="AKT516" s="44"/>
      <c r="AKU516" s="44"/>
      <c r="AKV516" s="44"/>
      <c r="AKW516" s="44"/>
      <c r="AKX516" s="44"/>
      <c r="AKY516" s="44"/>
      <c r="AKZ516" s="44"/>
      <c r="ALA516" s="44"/>
      <c r="ALB516" s="44"/>
      <c r="ALC516" s="44"/>
      <c r="ALD516" s="44"/>
      <c r="ALE516" s="44"/>
      <c r="ALF516" s="44"/>
      <c r="ALG516" s="44"/>
      <c r="ALH516" s="44"/>
      <c r="ALI516" s="44"/>
      <c r="ALJ516" s="44"/>
      <c r="ALK516" s="44"/>
      <c r="ALL516" s="44"/>
      <c r="ALM516" s="44"/>
      <c r="ALN516" s="44"/>
      <c r="ALO516" s="44"/>
      <c r="ALP516" s="44"/>
      <c r="ALQ516" s="44"/>
      <c r="ALR516" s="44"/>
      <c r="ALS516" s="44"/>
      <c r="ALT516" s="44"/>
      <c r="ALU516" s="44"/>
      <c r="ALV516" s="44"/>
      <c r="ALW516" s="44"/>
      <c r="ALX516" s="44"/>
      <c r="ALY516" s="44"/>
      <c r="ALZ516" s="44"/>
      <c r="AMA516" s="44"/>
      <c r="AMB516" s="44"/>
      <c r="AMC516" s="44"/>
      <c r="AMD516" s="44"/>
      <c r="AME516" s="44"/>
      <c r="AMF516" s="44"/>
      <c r="AMG516" s="44"/>
      <c r="AMH516" s="44"/>
      <c r="AMI516" s="44"/>
      <c r="AMJ516" s="44"/>
      <c r="AMK516" s="44"/>
      <c r="AML516" s="44"/>
      <c r="AMM516" s="44"/>
      <c r="AMN516" s="44"/>
      <c r="AMO516" s="44"/>
      <c r="AMP516" s="44"/>
      <c r="AMQ516" s="44"/>
      <c r="AMR516" s="44"/>
      <c r="AMS516" s="44"/>
      <c r="AMT516" s="44"/>
      <c r="AMU516" s="44"/>
      <c r="AMV516" s="44"/>
      <c r="AMW516" s="44"/>
      <c r="AMX516" s="44"/>
      <c r="AMY516" s="44"/>
      <c r="AMZ516" s="44"/>
      <c r="ANA516" s="44"/>
      <c r="ANB516" s="44"/>
      <c r="ANC516" s="44"/>
      <c r="AND516" s="44"/>
      <c r="ANE516" s="44"/>
      <c r="ANF516" s="44"/>
      <c r="ANG516" s="44"/>
      <c r="ANH516" s="44"/>
      <c r="ANI516" s="44"/>
      <c r="ANJ516" s="44"/>
      <c r="ANK516" s="44"/>
      <c r="ANL516" s="44"/>
      <c r="ANM516" s="44"/>
      <c r="ANN516" s="44"/>
      <c r="ANO516" s="44"/>
      <c r="ANP516" s="44"/>
      <c r="ANQ516" s="44"/>
      <c r="ANR516" s="44"/>
      <c r="ANS516" s="44"/>
      <c r="ANT516" s="44"/>
      <c r="ANU516" s="44"/>
      <c r="ANV516" s="44"/>
      <c r="ANW516" s="44"/>
      <c r="ANX516" s="44"/>
      <c r="ANY516" s="44"/>
      <c r="ANZ516" s="44"/>
      <c r="AOA516" s="44"/>
      <c r="AOB516" s="44"/>
      <c r="AOC516" s="44"/>
      <c r="AOD516" s="44"/>
      <c r="AOE516" s="44"/>
      <c r="AOF516" s="44"/>
      <c r="AOG516" s="44"/>
      <c r="AOH516" s="44"/>
      <c r="AOI516" s="44"/>
      <c r="AOJ516" s="44"/>
      <c r="AOK516" s="44"/>
      <c r="AOL516" s="44"/>
      <c r="AOM516" s="44"/>
      <c r="AON516" s="44"/>
      <c r="AOO516" s="44"/>
      <c r="AOP516" s="44"/>
      <c r="AOQ516" s="44"/>
      <c r="AOR516" s="44"/>
      <c r="AOS516" s="44"/>
      <c r="AOT516" s="44"/>
      <c r="AOU516" s="44"/>
      <c r="AOV516" s="44"/>
      <c r="AOW516" s="44"/>
      <c r="AOX516" s="44"/>
      <c r="AOY516" s="44"/>
      <c r="AOZ516" s="44"/>
      <c r="APA516" s="44"/>
      <c r="APB516" s="44"/>
      <c r="APC516" s="44"/>
      <c r="APD516" s="44"/>
      <c r="APE516" s="44"/>
      <c r="APF516" s="44"/>
      <c r="APG516" s="44"/>
      <c r="APH516" s="44"/>
      <c r="API516" s="44"/>
      <c r="APJ516" s="44"/>
      <c r="APK516" s="44"/>
      <c r="APL516" s="44"/>
      <c r="APM516" s="44"/>
      <c r="APN516" s="44"/>
      <c r="APO516" s="44"/>
      <c r="APP516" s="44"/>
      <c r="APQ516" s="44"/>
      <c r="APR516" s="44"/>
      <c r="APS516" s="44"/>
      <c r="APT516" s="44"/>
      <c r="APU516" s="44"/>
      <c r="APV516" s="44"/>
      <c r="APW516" s="44"/>
      <c r="APX516" s="44"/>
      <c r="APY516" s="44"/>
      <c r="APZ516" s="44"/>
      <c r="AQA516" s="44"/>
      <c r="AQB516" s="44"/>
      <c r="AQC516" s="44"/>
      <c r="AQD516" s="44"/>
      <c r="AQE516" s="44"/>
      <c r="AQF516" s="44"/>
      <c r="AQG516" s="44"/>
      <c r="AQH516" s="44"/>
      <c r="AQI516" s="44"/>
      <c r="AQJ516" s="44"/>
      <c r="AQK516" s="44"/>
      <c r="AQL516" s="44"/>
      <c r="AQM516" s="44"/>
      <c r="AQN516" s="44"/>
      <c r="AQO516" s="44"/>
      <c r="AQP516" s="44"/>
      <c r="AQQ516" s="44"/>
      <c r="AQR516" s="44"/>
      <c r="AQS516" s="44"/>
      <c r="AQT516" s="44"/>
      <c r="AQU516" s="44"/>
      <c r="AQV516" s="44"/>
      <c r="AQW516" s="44"/>
      <c r="AQX516" s="44"/>
      <c r="AQY516" s="44"/>
      <c r="AQZ516" s="44"/>
      <c r="ARA516" s="44"/>
      <c r="ARB516" s="44"/>
      <c r="ARC516" s="44"/>
      <c r="ARD516" s="44"/>
      <c r="ARE516" s="44"/>
      <c r="ARF516" s="44"/>
      <c r="ARG516" s="44"/>
      <c r="ARH516" s="44"/>
      <c r="ARI516" s="44"/>
      <c r="ARJ516" s="44"/>
      <c r="ARK516" s="44"/>
      <c r="ARL516" s="44"/>
      <c r="ARM516" s="44"/>
      <c r="ARN516" s="44"/>
      <c r="ARO516" s="44"/>
      <c r="ARP516" s="44"/>
      <c r="ARQ516" s="44"/>
      <c r="ARR516" s="44"/>
      <c r="ARS516" s="44"/>
      <c r="ART516" s="44"/>
      <c r="ARU516" s="44"/>
      <c r="ARV516" s="44"/>
      <c r="ARW516" s="44"/>
      <c r="ARX516" s="44"/>
      <c r="ARY516" s="44"/>
      <c r="ARZ516" s="44"/>
      <c r="ASA516" s="44"/>
      <c r="ASB516" s="44"/>
      <c r="ASC516" s="44"/>
      <c r="ASD516" s="44"/>
      <c r="ASE516" s="44"/>
      <c r="ASF516" s="44"/>
      <c r="ASG516" s="44"/>
      <c r="ASH516" s="44"/>
      <c r="ASI516" s="44"/>
      <c r="ASJ516" s="44"/>
      <c r="ASK516" s="44"/>
      <c r="ASL516" s="44"/>
      <c r="ASM516" s="44"/>
      <c r="ASN516" s="44"/>
      <c r="ASO516" s="44"/>
      <c r="ASP516" s="44"/>
      <c r="ASQ516" s="44"/>
      <c r="ASR516" s="44"/>
      <c r="ASS516" s="44"/>
      <c r="AST516" s="44"/>
      <c r="ASU516" s="44"/>
      <c r="ASV516" s="44"/>
      <c r="ASW516" s="44"/>
      <c r="ASX516" s="44"/>
      <c r="ASY516" s="44"/>
      <c r="ASZ516" s="44"/>
      <c r="ATA516" s="44"/>
      <c r="ATB516" s="44"/>
      <c r="ATC516" s="44"/>
      <c r="ATD516" s="44"/>
      <c r="ATE516" s="44"/>
      <c r="ATF516" s="44"/>
      <c r="ATG516" s="44"/>
      <c r="ATH516" s="44"/>
      <c r="ATI516" s="44"/>
      <c r="ATJ516" s="44"/>
      <c r="ATK516" s="44"/>
      <c r="ATL516" s="44"/>
      <c r="ATM516" s="44"/>
      <c r="ATN516" s="44"/>
      <c r="ATO516" s="44"/>
      <c r="ATP516" s="44"/>
      <c r="ATQ516" s="44"/>
      <c r="ATR516" s="44"/>
      <c r="ATS516" s="44"/>
      <c r="ATT516" s="44"/>
      <c r="ATU516" s="44"/>
      <c r="ATV516" s="44"/>
      <c r="ATW516" s="44"/>
      <c r="ATX516" s="44"/>
      <c r="ATY516" s="44"/>
      <c r="ATZ516" s="44"/>
      <c r="AUA516" s="44"/>
      <c r="AUB516" s="44"/>
      <c r="AUC516" s="44"/>
      <c r="AUD516" s="44"/>
      <c r="AUE516" s="44"/>
      <c r="AUF516" s="44"/>
      <c r="AUG516" s="44"/>
      <c r="AUH516" s="44"/>
      <c r="AUI516" s="44"/>
      <c r="AUJ516" s="44"/>
      <c r="AUK516" s="44"/>
      <c r="AUL516" s="44"/>
      <c r="AUM516" s="44"/>
      <c r="AUN516" s="44"/>
      <c r="AUO516" s="44"/>
      <c r="AUP516" s="44"/>
      <c r="AUQ516" s="44"/>
      <c r="AUR516" s="44"/>
      <c r="AUS516" s="44"/>
      <c r="AUT516" s="44"/>
      <c r="AUU516" s="44"/>
      <c r="AUV516" s="44"/>
      <c r="AUW516" s="44"/>
      <c r="AUX516" s="44"/>
      <c r="AUY516" s="44"/>
      <c r="AUZ516" s="44"/>
      <c r="AVA516" s="44"/>
      <c r="AVB516" s="44"/>
      <c r="AVC516" s="44"/>
      <c r="AVD516" s="44"/>
      <c r="AVE516" s="44"/>
      <c r="AVF516" s="44"/>
      <c r="AVG516" s="44"/>
      <c r="AVH516" s="44"/>
      <c r="AVI516" s="44"/>
      <c r="AVJ516" s="44"/>
      <c r="AVK516" s="44"/>
      <c r="AVL516" s="44"/>
      <c r="AVM516" s="44"/>
      <c r="AVN516" s="44"/>
      <c r="AVO516" s="44"/>
      <c r="AVP516" s="44"/>
      <c r="AVQ516" s="44"/>
      <c r="AVR516" s="44"/>
      <c r="AVS516" s="44"/>
      <c r="AVT516" s="44"/>
      <c r="AVU516" s="44"/>
      <c r="AVV516" s="44"/>
      <c r="AVW516" s="44"/>
      <c r="AVX516" s="44"/>
      <c r="AVY516" s="44"/>
      <c r="AVZ516" s="44"/>
      <c r="AWA516" s="44"/>
      <c r="AWB516" s="44"/>
      <c r="AWC516" s="44"/>
      <c r="AWD516" s="44"/>
      <c r="AWE516" s="44"/>
      <c r="AWF516" s="44"/>
      <c r="AWG516" s="44"/>
      <c r="AWH516" s="44"/>
      <c r="AWI516" s="44"/>
      <c r="AWJ516" s="44"/>
      <c r="AWK516" s="44"/>
      <c r="AWL516" s="44"/>
      <c r="AWM516" s="44"/>
      <c r="AWN516" s="44"/>
      <c r="AWO516" s="44"/>
      <c r="AWP516" s="44"/>
      <c r="AWQ516" s="44"/>
      <c r="AWR516" s="44"/>
      <c r="AWS516" s="44"/>
      <c r="AWT516" s="44"/>
      <c r="AWU516" s="44"/>
      <c r="AWV516" s="44"/>
      <c r="AWW516" s="44"/>
      <c r="AWX516" s="44"/>
      <c r="AWY516" s="44"/>
      <c r="AWZ516" s="44"/>
      <c r="AXA516" s="44"/>
      <c r="AXB516" s="44"/>
      <c r="AXC516" s="44"/>
      <c r="AXD516" s="44"/>
      <c r="AXE516" s="44"/>
      <c r="AXF516" s="44"/>
      <c r="AXG516" s="44"/>
      <c r="AXH516" s="44"/>
      <c r="AXI516" s="44"/>
      <c r="AXJ516" s="44"/>
      <c r="AXK516" s="44"/>
      <c r="AXL516" s="44"/>
      <c r="AXM516" s="44"/>
      <c r="AXN516" s="44"/>
      <c r="AXO516" s="44"/>
      <c r="AXP516" s="44"/>
      <c r="AXQ516" s="44"/>
      <c r="AXR516" s="44"/>
      <c r="AXS516" s="44"/>
      <c r="AXT516" s="44"/>
      <c r="AXU516" s="44"/>
      <c r="AXV516" s="44"/>
      <c r="AXW516" s="44"/>
      <c r="AXX516" s="44"/>
      <c r="AXY516" s="44"/>
      <c r="AXZ516" s="44"/>
      <c r="AYA516" s="44"/>
      <c r="AYB516" s="44"/>
      <c r="AYC516" s="44"/>
      <c r="AYD516" s="44"/>
      <c r="AYE516" s="44"/>
      <c r="AYF516" s="44"/>
      <c r="AYG516" s="44"/>
      <c r="AYH516" s="44"/>
      <c r="AYI516" s="44"/>
      <c r="AYJ516" s="44"/>
      <c r="AYK516" s="44"/>
      <c r="AYL516" s="44"/>
      <c r="AYM516" s="44"/>
      <c r="AYN516" s="44"/>
      <c r="AYO516" s="44"/>
      <c r="AYP516" s="44"/>
      <c r="AYQ516" s="44"/>
      <c r="AYR516" s="44"/>
      <c r="AYS516" s="44"/>
      <c r="AYT516" s="44"/>
      <c r="AYU516" s="44"/>
      <c r="AYV516" s="44"/>
      <c r="AYW516" s="44"/>
      <c r="AYX516" s="44"/>
      <c r="AYY516" s="44"/>
      <c r="AYZ516" s="44"/>
      <c r="AZA516" s="44"/>
      <c r="AZB516" s="44"/>
      <c r="AZC516" s="44"/>
      <c r="AZD516" s="44"/>
      <c r="AZE516" s="44"/>
      <c r="AZF516" s="44"/>
      <c r="AZG516" s="44"/>
      <c r="AZH516" s="44"/>
      <c r="AZI516" s="44"/>
      <c r="AZJ516" s="44"/>
      <c r="AZK516" s="44"/>
      <c r="AZL516" s="44"/>
      <c r="AZM516" s="44"/>
      <c r="AZN516" s="44"/>
      <c r="AZO516" s="44"/>
      <c r="AZP516" s="44"/>
      <c r="AZQ516" s="44"/>
      <c r="AZR516" s="44"/>
      <c r="AZS516" s="44"/>
      <c r="AZT516" s="44"/>
      <c r="AZU516" s="44"/>
      <c r="AZV516" s="44"/>
      <c r="AZW516" s="44"/>
      <c r="AZX516" s="44"/>
      <c r="AZY516" s="44"/>
      <c r="AZZ516" s="44"/>
      <c r="BAA516" s="44"/>
      <c r="BAB516" s="44"/>
      <c r="BAC516" s="44"/>
      <c r="BAD516" s="44"/>
      <c r="BAE516" s="44"/>
      <c r="BAF516" s="44"/>
      <c r="BAG516" s="44"/>
      <c r="BAH516" s="44"/>
      <c r="BAI516" s="44"/>
      <c r="BAJ516" s="44"/>
      <c r="BAK516" s="44"/>
      <c r="BAL516" s="44"/>
      <c r="BAM516" s="44"/>
      <c r="BAN516" s="44"/>
      <c r="BAO516" s="44"/>
      <c r="BAP516" s="44"/>
      <c r="BAQ516" s="44"/>
      <c r="BAR516" s="44"/>
      <c r="BAS516" s="44"/>
      <c r="BAT516" s="44"/>
      <c r="BAU516" s="44"/>
      <c r="BAV516" s="44"/>
      <c r="BAW516" s="44"/>
      <c r="BAX516" s="44"/>
      <c r="BAY516" s="44"/>
      <c r="BAZ516" s="44"/>
      <c r="BBA516" s="44"/>
      <c r="BBB516" s="44"/>
      <c r="BBC516" s="44"/>
      <c r="BBD516" s="44"/>
      <c r="BBE516" s="44"/>
      <c r="BBF516" s="44"/>
      <c r="BBG516" s="44"/>
      <c r="BBH516" s="44"/>
      <c r="BBI516" s="44"/>
      <c r="BBJ516" s="44"/>
      <c r="BBK516" s="44"/>
      <c r="BBL516" s="44"/>
      <c r="BBM516" s="44"/>
      <c r="BBN516" s="44"/>
      <c r="BBO516" s="44"/>
      <c r="BBP516" s="44"/>
      <c r="BBQ516" s="44"/>
      <c r="BBR516" s="44"/>
      <c r="BBS516" s="44"/>
      <c r="BBT516" s="44"/>
      <c r="BBU516" s="44"/>
      <c r="BBV516" s="44"/>
      <c r="BBW516" s="44"/>
      <c r="BBX516" s="44"/>
      <c r="BBY516" s="44"/>
      <c r="BBZ516" s="44"/>
      <c r="BCA516" s="44"/>
      <c r="BCB516" s="44"/>
      <c r="BCC516" s="44"/>
      <c r="BCD516" s="44"/>
      <c r="BCE516" s="44"/>
      <c r="BCF516" s="44"/>
      <c r="BCG516" s="44"/>
      <c r="BCH516" s="44"/>
      <c r="BCI516" s="44"/>
      <c r="BCJ516" s="44"/>
      <c r="BCK516" s="44"/>
      <c r="BCL516" s="44"/>
      <c r="BCM516" s="44"/>
      <c r="BCN516" s="44"/>
      <c r="BCO516" s="44"/>
      <c r="BCP516" s="44"/>
      <c r="BCQ516" s="44"/>
      <c r="BCR516" s="44"/>
      <c r="BCS516" s="44"/>
      <c r="BCT516" s="44"/>
      <c r="BCU516" s="44"/>
      <c r="BCV516" s="44"/>
      <c r="BCW516" s="44"/>
      <c r="BCX516" s="44"/>
      <c r="BCY516" s="44"/>
      <c r="BCZ516" s="44"/>
      <c r="BDA516" s="44"/>
      <c r="BDB516" s="44"/>
      <c r="BDC516" s="44"/>
      <c r="BDD516" s="44"/>
      <c r="BDE516" s="44"/>
      <c r="BDF516" s="44"/>
      <c r="BDG516" s="44"/>
      <c r="BDH516" s="44"/>
      <c r="BDI516" s="44"/>
      <c r="BDJ516" s="44"/>
      <c r="BDK516" s="44"/>
      <c r="BDL516" s="44"/>
      <c r="BDM516" s="44"/>
      <c r="BDN516" s="44"/>
      <c r="BDO516" s="44"/>
      <c r="BDP516" s="44"/>
      <c r="BDQ516" s="44"/>
      <c r="BDR516" s="44"/>
      <c r="BDS516" s="44"/>
      <c r="BDT516" s="44"/>
      <c r="BDU516" s="44"/>
      <c r="BDV516" s="44"/>
      <c r="BDW516" s="44"/>
      <c r="BDX516" s="44"/>
      <c r="BDY516" s="44"/>
      <c r="BDZ516" s="44"/>
      <c r="BEA516" s="44"/>
      <c r="BEB516" s="44"/>
      <c r="BEC516" s="44"/>
      <c r="BED516" s="44"/>
      <c r="BEE516" s="44"/>
      <c r="BEF516" s="44"/>
      <c r="BEG516" s="44"/>
      <c r="BEH516" s="44"/>
      <c r="BEI516" s="44"/>
      <c r="BEJ516" s="44"/>
      <c r="BEK516" s="44"/>
      <c r="BEL516" s="44"/>
      <c r="BEM516" s="44"/>
      <c r="BEN516" s="44"/>
      <c r="BEO516" s="44"/>
      <c r="BEP516" s="44"/>
      <c r="BEQ516" s="44"/>
      <c r="BER516" s="44"/>
      <c r="BES516" s="44"/>
      <c r="BET516" s="44"/>
      <c r="BEU516" s="44"/>
      <c r="BEV516" s="44"/>
      <c r="BEW516" s="44"/>
      <c r="BEX516" s="44"/>
      <c r="BEY516" s="44"/>
      <c r="BEZ516" s="44"/>
      <c r="BFA516" s="44"/>
      <c r="BFB516" s="44"/>
      <c r="BFC516" s="44"/>
      <c r="BFD516" s="44"/>
      <c r="BFE516" s="44"/>
      <c r="BFF516" s="44"/>
      <c r="BFG516" s="44"/>
      <c r="BFH516" s="44"/>
      <c r="BFI516" s="44"/>
      <c r="BFJ516" s="44"/>
      <c r="BFK516" s="44"/>
      <c r="BFL516" s="44"/>
      <c r="BFM516" s="44"/>
      <c r="BFN516" s="44"/>
      <c r="BFO516" s="44"/>
      <c r="BFP516" s="44"/>
      <c r="BFQ516" s="44"/>
      <c r="BFR516" s="44"/>
      <c r="BFS516" s="44"/>
      <c r="BFT516" s="44"/>
      <c r="BFU516" s="44"/>
      <c r="BFV516" s="44"/>
      <c r="BFW516" s="44"/>
      <c r="BFX516" s="44"/>
      <c r="BFY516" s="44"/>
      <c r="BFZ516" s="44"/>
      <c r="BGA516" s="44"/>
      <c r="BGB516" s="44"/>
      <c r="BGC516" s="44"/>
      <c r="BGD516" s="44"/>
      <c r="BGE516" s="44"/>
      <c r="BGF516" s="44"/>
      <c r="BGG516" s="44"/>
      <c r="BGH516" s="44"/>
      <c r="BGI516" s="44"/>
      <c r="BGJ516" s="44"/>
      <c r="BGK516" s="44"/>
      <c r="BGL516" s="44"/>
      <c r="BGM516" s="44"/>
      <c r="BGN516" s="44"/>
      <c r="BGO516" s="44"/>
      <c r="BGP516" s="44"/>
      <c r="BGQ516" s="44"/>
      <c r="BGR516" s="44"/>
      <c r="BGS516" s="44"/>
      <c r="BGT516" s="44"/>
      <c r="BGU516" s="44"/>
      <c r="BGV516" s="44"/>
      <c r="BGW516" s="44"/>
      <c r="BGX516" s="44"/>
      <c r="BGY516" s="44"/>
      <c r="BGZ516" s="44"/>
      <c r="BHA516" s="44"/>
      <c r="BHB516" s="44"/>
      <c r="BHC516" s="44"/>
      <c r="BHD516" s="44"/>
      <c r="BHE516" s="44"/>
      <c r="BHF516" s="44"/>
      <c r="BHG516" s="44"/>
      <c r="BHH516" s="44"/>
      <c r="BHI516" s="44"/>
      <c r="BHJ516" s="44"/>
      <c r="BHK516" s="44"/>
      <c r="BHL516" s="44"/>
      <c r="BHM516" s="44"/>
      <c r="BHN516" s="44"/>
      <c r="BHO516" s="44"/>
      <c r="BHP516" s="44"/>
      <c r="BHQ516" s="44"/>
      <c r="BHR516" s="44"/>
      <c r="BHS516" s="44"/>
      <c r="BHT516" s="44"/>
      <c r="BHU516" s="44"/>
      <c r="BHV516" s="44"/>
      <c r="BHW516" s="44"/>
      <c r="BHX516" s="44"/>
      <c r="BHY516" s="44"/>
      <c r="BHZ516" s="44"/>
      <c r="BIA516" s="44"/>
      <c r="BIB516" s="44"/>
      <c r="BIC516" s="44"/>
      <c r="BID516" s="44"/>
      <c r="BIE516" s="44"/>
      <c r="BIF516" s="44"/>
      <c r="BIG516" s="44"/>
      <c r="BIH516" s="44"/>
      <c r="BII516" s="44"/>
      <c r="BIJ516" s="44"/>
      <c r="BIK516" s="44"/>
      <c r="BIL516" s="44"/>
      <c r="BIM516" s="44"/>
      <c r="BIN516" s="44"/>
      <c r="BIO516" s="44"/>
      <c r="BIP516" s="44"/>
      <c r="BIQ516" s="44"/>
      <c r="BIR516" s="44"/>
      <c r="BIS516" s="44"/>
      <c r="BIT516" s="44"/>
      <c r="BIU516" s="44"/>
      <c r="BIV516" s="44"/>
      <c r="BIW516" s="44"/>
      <c r="BIX516" s="44"/>
      <c r="BIY516" s="44"/>
      <c r="BIZ516" s="44"/>
      <c r="BJA516" s="44"/>
      <c r="BJB516" s="44"/>
      <c r="BJC516" s="44"/>
      <c r="BJD516" s="44"/>
      <c r="BJE516" s="44"/>
      <c r="BJF516" s="44"/>
      <c r="BJG516" s="44"/>
      <c r="BJH516" s="44"/>
      <c r="BJI516" s="44"/>
      <c r="BJJ516" s="44"/>
      <c r="BJK516" s="44"/>
      <c r="BJL516" s="44"/>
      <c r="BJM516" s="44"/>
      <c r="BJN516" s="44"/>
      <c r="BJO516" s="44"/>
      <c r="BJP516" s="44"/>
      <c r="BJQ516" s="44"/>
      <c r="BJR516" s="44"/>
      <c r="BJS516" s="44"/>
      <c r="BJT516" s="44"/>
      <c r="BJU516" s="44"/>
      <c r="BJV516" s="44"/>
      <c r="BJW516" s="44"/>
      <c r="BJX516" s="44"/>
      <c r="BJY516" s="44"/>
      <c r="BJZ516" s="44"/>
      <c r="BKA516" s="44"/>
      <c r="BKB516" s="44"/>
      <c r="BKC516" s="44"/>
      <c r="BKD516" s="44"/>
      <c r="BKE516" s="44"/>
      <c r="BKF516" s="44"/>
      <c r="BKG516" s="44"/>
      <c r="BKH516" s="44"/>
      <c r="BKI516" s="44"/>
      <c r="BKJ516" s="44"/>
      <c r="BKK516" s="44"/>
      <c r="BKL516" s="44"/>
      <c r="BKM516" s="44"/>
      <c r="BKN516" s="44"/>
      <c r="BKO516" s="44"/>
      <c r="BKP516" s="44"/>
      <c r="BKQ516" s="44"/>
      <c r="BKR516" s="44"/>
      <c r="BKS516" s="44"/>
      <c r="BKT516" s="44"/>
      <c r="BKU516" s="44"/>
      <c r="BKV516" s="44"/>
      <c r="BKW516" s="44"/>
      <c r="BKX516" s="44"/>
      <c r="BKY516" s="44"/>
      <c r="BKZ516" s="44"/>
      <c r="BLA516" s="44"/>
      <c r="BLB516" s="44"/>
      <c r="BLC516" s="44"/>
      <c r="BLD516" s="44"/>
      <c r="BLE516" s="44"/>
      <c r="BLF516" s="44"/>
      <c r="BLG516" s="44"/>
      <c r="BLH516" s="44"/>
      <c r="BLI516" s="44"/>
      <c r="BLJ516" s="44"/>
      <c r="BLK516" s="44"/>
      <c r="BLL516" s="44"/>
      <c r="BLM516" s="44"/>
      <c r="BLN516" s="44"/>
      <c r="BLO516" s="44"/>
      <c r="BLP516" s="44"/>
      <c r="BLQ516" s="44"/>
      <c r="BLR516" s="44"/>
      <c r="BLS516" s="44"/>
      <c r="BLT516" s="44"/>
      <c r="BLU516" s="44"/>
      <c r="BLV516" s="44"/>
      <c r="BLW516" s="44"/>
      <c r="BLX516" s="44"/>
      <c r="BLY516" s="44"/>
      <c r="BLZ516" s="44"/>
      <c r="BMA516" s="44"/>
      <c r="BMB516" s="44"/>
      <c r="BMC516" s="44"/>
      <c r="BMD516" s="44"/>
      <c r="BME516" s="44"/>
      <c r="BMF516" s="44"/>
      <c r="BMG516" s="44"/>
      <c r="BMH516" s="44"/>
      <c r="BMI516" s="44"/>
      <c r="BMJ516" s="44"/>
      <c r="BMK516" s="44"/>
      <c r="BML516" s="44"/>
      <c r="BMM516" s="44"/>
      <c r="BMN516" s="44"/>
      <c r="BMO516" s="44"/>
      <c r="BMP516" s="44"/>
      <c r="BMQ516" s="44"/>
      <c r="BMR516" s="44"/>
      <c r="BMS516" s="44"/>
      <c r="BMT516" s="44"/>
      <c r="BMU516" s="44"/>
      <c r="BMV516" s="44"/>
      <c r="BMW516" s="44"/>
      <c r="BMX516" s="44"/>
      <c r="BMY516" s="44"/>
      <c r="BMZ516" s="44"/>
      <c r="BNA516" s="44"/>
      <c r="BNB516" s="44"/>
      <c r="BNC516" s="44"/>
      <c r="BND516" s="44"/>
      <c r="BNE516" s="44"/>
      <c r="BNF516" s="44"/>
      <c r="BNG516" s="44"/>
      <c r="BNH516" s="44"/>
      <c r="BNI516" s="44"/>
      <c r="BNJ516" s="44"/>
      <c r="BNK516" s="44"/>
      <c r="BNL516" s="44"/>
      <c r="BNM516" s="44"/>
      <c r="BNN516" s="44"/>
      <c r="BNO516" s="44"/>
      <c r="BNP516" s="44"/>
      <c r="BNQ516" s="44"/>
      <c r="BNR516" s="44"/>
      <c r="BNS516" s="44"/>
      <c r="BNT516" s="44"/>
      <c r="BNU516" s="44"/>
      <c r="BNV516" s="44"/>
      <c r="BNW516" s="44"/>
      <c r="BNX516" s="44"/>
      <c r="BNY516" s="44"/>
      <c r="BNZ516" s="44"/>
      <c r="BOA516" s="44"/>
      <c r="BOB516" s="44"/>
      <c r="BOC516" s="44"/>
      <c r="BOD516" s="44"/>
      <c r="BOE516" s="44"/>
      <c r="BOF516" s="44"/>
      <c r="BOG516" s="44"/>
      <c r="BOH516" s="44"/>
      <c r="BOI516" s="44"/>
      <c r="BOJ516" s="44"/>
      <c r="BOK516" s="44"/>
      <c r="BOL516" s="44"/>
      <c r="BOM516" s="44"/>
      <c r="BON516" s="44"/>
      <c r="BOO516" s="44"/>
      <c r="BOP516" s="44"/>
      <c r="BOQ516" s="44"/>
      <c r="BOR516" s="44"/>
      <c r="BOS516" s="44"/>
      <c r="BOT516" s="44"/>
      <c r="BOU516" s="44"/>
      <c r="BOV516" s="44"/>
      <c r="BOW516" s="44"/>
      <c r="BOX516" s="44"/>
      <c r="BOY516" s="44"/>
      <c r="BOZ516" s="44"/>
      <c r="BPA516" s="44"/>
      <c r="BPB516" s="44"/>
      <c r="BPC516" s="44"/>
      <c r="BPD516" s="44"/>
      <c r="BPE516" s="44"/>
      <c r="BPF516" s="44"/>
      <c r="BPG516" s="44"/>
      <c r="BPH516" s="44"/>
      <c r="BPI516" s="44"/>
      <c r="BPJ516" s="44"/>
      <c r="BPK516" s="44"/>
      <c r="BPL516" s="44"/>
      <c r="BPM516" s="44"/>
      <c r="BPN516" s="44"/>
      <c r="BPO516" s="44"/>
      <c r="BPP516" s="44"/>
      <c r="BPQ516" s="44"/>
      <c r="BPR516" s="44"/>
      <c r="BPS516" s="44"/>
      <c r="BPT516" s="44"/>
      <c r="BPU516" s="44"/>
      <c r="BPV516" s="44"/>
      <c r="BPW516" s="44"/>
      <c r="BPX516" s="44"/>
      <c r="BPY516" s="44"/>
      <c r="BPZ516" s="44"/>
      <c r="BQA516" s="44"/>
      <c r="BQB516" s="44"/>
      <c r="BQC516" s="44"/>
      <c r="BQD516" s="44"/>
      <c r="BQE516" s="44"/>
      <c r="BQF516" s="44"/>
      <c r="BQG516" s="44"/>
      <c r="BQH516" s="44"/>
      <c r="BQI516" s="44"/>
      <c r="BQJ516" s="44"/>
      <c r="BQK516" s="44"/>
      <c r="BQL516" s="44"/>
      <c r="BQM516" s="44"/>
      <c r="BQN516" s="44"/>
      <c r="BQO516" s="44"/>
      <c r="BQP516" s="44"/>
      <c r="BQQ516" s="44"/>
      <c r="BQR516" s="44"/>
      <c r="BQS516" s="44"/>
      <c r="BQT516" s="44"/>
      <c r="BQU516" s="44"/>
      <c r="BQV516" s="44"/>
      <c r="BQW516" s="44"/>
      <c r="BQX516" s="44"/>
      <c r="BQY516" s="44"/>
      <c r="BQZ516" s="44"/>
      <c r="BRA516" s="44"/>
      <c r="BRB516" s="44"/>
      <c r="BRC516" s="44"/>
      <c r="BRD516" s="44"/>
      <c r="BRE516" s="44"/>
      <c r="BRF516" s="44"/>
      <c r="BRG516" s="44"/>
      <c r="BRH516" s="44"/>
      <c r="BRI516" s="44"/>
      <c r="BRJ516" s="44"/>
      <c r="BRK516" s="44"/>
      <c r="BRL516" s="44"/>
      <c r="BRM516" s="44"/>
      <c r="BRN516" s="44"/>
      <c r="BRO516" s="44"/>
      <c r="BRP516" s="44"/>
      <c r="BRQ516" s="44"/>
      <c r="BRR516" s="44"/>
      <c r="BRS516" s="44"/>
      <c r="BRT516" s="44"/>
      <c r="BRU516" s="44"/>
      <c r="BRV516" s="44"/>
      <c r="BRW516" s="44"/>
      <c r="BRX516" s="44"/>
      <c r="BRY516" s="44"/>
      <c r="BRZ516" s="44"/>
    </row>
    <row r="517" spans="1:1846" s="4" customFormat="1" x14ac:dyDescent="0.3">
      <c r="A517" s="812"/>
      <c r="B517" s="812"/>
      <c r="C517" s="812"/>
      <c r="D517" s="793"/>
      <c r="E517" s="542" t="s">
        <v>715</v>
      </c>
      <c r="F517" s="829"/>
      <c r="G517" s="804"/>
      <c r="H517" s="817"/>
      <c r="I517" s="816"/>
      <c r="J517" s="816"/>
      <c r="K517" s="816"/>
      <c r="L517" s="768"/>
      <c r="M517" s="953"/>
      <c r="N517" s="947"/>
      <c r="O517" s="947"/>
      <c r="P517" s="947"/>
      <c r="Q517" s="840"/>
      <c r="R517" s="835"/>
      <c r="S517" s="836"/>
      <c r="T517" s="836"/>
      <c r="U517" s="836"/>
      <c r="V517" s="848"/>
      <c r="W517" s="837"/>
      <c r="X517" s="816"/>
      <c r="Y517" s="816"/>
      <c r="Z517" s="815"/>
      <c r="AA517" s="897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  <c r="WD517" s="3"/>
      <c r="WE517" s="3"/>
      <c r="WF517" s="3"/>
      <c r="WG517" s="3"/>
      <c r="WH517" s="3"/>
      <c r="WI517" s="3"/>
      <c r="WJ517" s="3"/>
      <c r="WK517" s="3"/>
      <c r="WL517" s="3"/>
      <c r="WM517" s="3"/>
      <c r="WN517" s="3"/>
      <c r="WO517" s="3"/>
      <c r="WP517" s="3"/>
      <c r="WQ517" s="3"/>
      <c r="WR517" s="3"/>
      <c r="WS517" s="3"/>
      <c r="WT517" s="3"/>
      <c r="WU517" s="3"/>
      <c r="WV517" s="3"/>
      <c r="WW517" s="3"/>
      <c r="WX517" s="3"/>
      <c r="WY517" s="3"/>
      <c r="WZ517" s="3"/>
      <c r="XA517" s="3"/>
      <c r="XB517" s="3"/>
      <c r="XC517" s="3"/>
      <c r="XD517" s="3"/>
      <c r="XE517" s="3"/>
      <c r="XF517" s="3"/>
      <c r="XG517" s="3"/>
      <c r="XH517" s="3"/>
      <c r="XI517" s="3"/>
      <c r="XJ517" s="3"/>
      <c r="XK517" s="3"/>
      <c r="XL517" s="3"/>
      <c r="XM517" s="3"/>
      <c r="XN517" s="3"/>
      <c r="XO517" s="3"/>
      <c r="XP517" s="3"/>
      <c r="XQ517" s="3"/>
      <c r="XR517" s="3"/>
      <c r="XS517" s="3"/>
      <c r="XT517" s="3"/>
      <c r="XU517" s="3"/>
      <c r="XV517" s="3"/>
      <c r="XW517" s="3"/>
      <c r="XX517" s="3"/>
      <c r="XY517" s="3"/>
      <c r="XZ517" s="3"/>
      <c r="YA517" s="3"/>
      <c r="YB517" s="3"/>
      <c r="YC517" s="3"/>
      <c r="YD517" s="3"/>
      <c r="YE517" s="3"/>
      <c r="YF517" s="3"/>
      <c r="YG517" s="3"/>
      <c r="YH517" s="3"/>
      <c r="YI517" s="3"/>
      <c r="YJ517" s="3"/>
      <c r="YK517" s="3"/>
      <c r="YL517" s="3"/>
      <c r="YM517" s="3"/>
      <c r="YN517" s="3"/>
      <c r="YO517" s="3"/>
      <c r="YP517" s="3"/>
      <c r="YQ517" s="3"/>
      <c r="YR517" s="3"/>
      <c r="YS517" s="3"/>
      <c r="YT517" s="3"/>
      <c r="YU517" s="3"/>
      <c r="YV517" s="3"/>
      <c r="YW517" s="3"/>
      <c r="YX517" s="3"/>
      <c r="YY517" s="3"/>
      <c r="YZ517" s="3"/>
      <c r="ZA517" s="3"/>
      <c r="ZB517" s="3"/>
      <c r="ZC517" s="3"/>
      <c r="ZD517" s="3"/>
      <c r="ZE517" s="3"/>
      <c r="ZF517" s="3"/>
      <c r="ZG517" s="3"/>
      <c r="ZH517" s="3"/>
      <c r="ZI517" s="3"/>
      <c r="ZJ517" s="3"/>
      <c r="ZK517" s="3"/>
      <c r="ZL517" s="3"/>
      <c r="ZM517" s="3"/>
      <c r="ZN517" s="3"/>
      <c r="ZO517" s="3"/>
      <c r="ZP517" s="3"/>
      <c r="ZQ517" s="3"/>
      <c r="ZR517" s="3"/>
      <c r="ZS517" s="3"/>
      <c r="ZT517" s="3"/>
      <c r="ZU517" s="3"/>
      <c r="ZV517" s="3"/>
      <c r="ZW517" s="3"/>
      <c r="ZX517" s="3"/>
      <c r="ZY517" s="3"/>
      <c r="ZZ517" s="3"/>
      <c r="AAA517" s="3"/>
      <c r="AAB517" s="3"/>
      <c r="AAC517" s="3"/>
      <c r="AAD517" s="3"/>
      <c r="AAE517" s="3"/>
      <c r="AAF517" s="3"/>
      <c r="AAG517" s="3"/>
      <c r="AAH517" s="3"/>
      <c r="AAI517" s="3"/>
      <c r="AAJ517" s="3"/>
      <c r="AAK517" s="3"/>
      <c r="AAL517" s="3"/>
      <c r="AAM517" s="3"/>
      <c r="AAN517" s="3"/>
      <c r="AAO517" s="3"/>
      <c r="AAP517" s="3"/>
      <c r="AAQ517" s="3"/>
      <c r="AAR517" s="3"/>
      <c r="AAS517" s="3"/>
      <c r="AAT517" s="3"/>
      <c r="AAU517" s="3"/>
      <c r="AAV517" s="3"/>
      <c r="AAW517" s="3"/>
      <c r="AAX517" s="3"/>
      <c r="AAY517" s="3"/>
      <c r="AAZ517" s="3"/>
      <c r="ABA517" s="3"/>
      <c r="ABB517" s="3"/>
      <c r="ABC517" s="3"/>
      <c r="ABD517" s="3"/>
      <c r="ABE517" s="3"/>
      <c r="ABF517" s="3"/>
      <c r="ABG517" s="3"/>
      <c r="ABH517" s="3"/>
      <c r="ABI517" s="3"/>
      <c r="ABJ517" s="3"/>
      <c r="ABK517" s="3"/>
      <c r="ABL517" s="3"/>
      <c r="ABM517" s="3"/>
      <c r="ABN517" s="3"/>
      <c r="ABO517" s="3"/>
      <c r="ABP517" s="3"/>
      <c r="ABQ517" s="3"/>
      <c r="ABR517" s="3"/>
      <c r="ABS517" s="3"/>
      <c r="ABT517" s="3"/>
      <c r="ABU517" s="3"/>
      <c r="ABV517" s="3"/>
      <c r="ABW517" s="3"/>
      <c r="ABX517" s="3"/>
      <c r="ABY517" s="3"/>
      <c r="ABZ517" s="3"/>
      <c r="ACA517" s="3"/>
      <c r="ACB517" s="3"/>
      <c r="ACC517" s="3"/>
      <c r="ACD517" s="3"/>
      <c r="ACE517" s="3"/>
      <c r="ACF517" s="3"/>
      <c r="ACG517" s="3"/>
      <c r="ACH517" s="3"/>
      <c r="ACI517" s="3"/>
      <c r="ACJ517" s="3"/>
      <c r="ACK517" s="3"/>
      <c r="ACL517" s="3"/>
      <c r="ACM517" s="3"/>
      <c r="ACN517" s="3"/>
      <c r="ACO517" s="3"/>
      <c r="ACP517" s="3"/>
      <c r="ACQ517" s="3"/>
      <c r="ACR517" s="3"/>
      <c r="ACS517" s="3"/>
      <c r="ACT517" s="3"/>
      <c r="ACU517" s="3"/>
      <c r="ACV517" s="3"/>
      <c r="ACW517" s="3"/>
      <c r="ACX517" s="3"/>
      <c r="ACY517" s="3"/>
      <c r="ACZ517" s="3"/>
      <c r="ADA517" s="3"/>
      <c r="ADB517" s="3"/>
      <c r="ADC517" s="3"/>
      <c r="ADD517" s="3"/>
      <c r="ADE517" s="3"/>
      <c r="ADF517" s="3"/>
      <c r="ADG517" s="3"/>
      <c r="ADH517" s="3"/>
      <c r="ADI517" s="3"/>
      <c r="ADJ517" s="3"/>
      <c r="ADK517" s="3"/>
      <c r="ADL517" s="3"/>
      <c r="ADM517" s="3"/>
      <c r="ADN517" s="3"/>
      <c r="ADO517" s="3"/>
      <c r="ADP517" s="3"/>
      <c r="ADQ517" s="3"/>
      <c r="ADR517" s="3"/>
      <c r="ADS517" s="3"/>
      <c r="ADT517" s="3"/>
      <c r="ADU517" s="3"/>
      <c r="ADV517" s="3"/>
      <c r="ADW517" s="3"/>
      <c r="ADX517" s="3"/>
      <c r="ADY517" s="3"/>
      <c r="ADZ517" s="3"/>
      <c r="AEA517" s="3"/>
      <c r="AEB517" s="3"/>
      <c r="AEC517" s="3"/>
      <c r="AED517" s="3"/>
      <c r="AEE517" s="3"/>
      <c r="AEF517" s="3"/>
      <c r="AEG517" s="3"/>
      <c r="AEH517" s="3"/>
      <c r="AEI517" s="3"/>
      <c r="AEJ517" s="3"/>
      <c r="AEK517" s="3"/>
      <c r="AEL517" s="3"/>
      <c r="AEM517" s="3"/>
      <c r="AEN517" s="3"/>
      <c r="AEO517" s="3"/>
      <c r="AEP517" s="3"/>
      <c r="AEQ517" s="3"/>
      <c r="AER517" s="3"/>
      <c r="AES517" s="3"/>
      <c r="AET517" s="3"/>
      <c r="AEU517" s="3"/>
      <c r="AEV517" s="3"/>
      <c r="AEW517" s="3"/>
      <c r="AEX517" s="3"/>
      <c r="AEY517" s="3"/>
      <c r="AEZ517" s="3"/>
      <c r="AFA517" s="3"/>
      <c r="AFB517" s="3"/>
      <c r="AFC517" s="3"/>
      <c r="AFD517" s="3"/>
      <c r="AFE517" s="3"/>
      <c r="AFF517" s="3"/>
      <c r="AFG517" s="3"/>
      <c r="AFH517" s="3"/>
      <c r="AFI517" s="3"/>
      <c r="AFJ517" s="3"/>
      <c r="AFK517" s="3"/>
      <c r="AFL517" s="3"/>
      <c r="AFM517" s="3"/>
      <c r="AFN517" s="3"/>
      <c r="AFO517" s="3"/>
      <c r="AFP517" s="3"/>
      <c r="AFQ517" s="3"/>
      <c r="AFR517" s="3"/>
      <c r="AFS517" s="3"/>
      <c r="AFT517" s="3"/>
      <c r="AFU517" s="3"/>
      <c r="AFV517" s="3"/>
      <c r="AFW517" s="3"/>
      <c r="AFX517" s="3"/>
      <c r="AFY517" s="3"/>
      <c r="AFZ517" s="3"/>
      <c r="AGA517" s="3"/>
      <c r="AGB517" s="3"/>
      <c r="AGC517" s="3"/>
      <c r="AGD517" s="3"/>
      <c r="AGE517" s="3"/>
      <c r="AGF517" s="3"/>
      <c r="AGG517" s="3"/>
      <c r="AGH517" s="3"/>
      <c r="AGI517" s="3"/>
      <c r="AGJ517" s="3"/>
      <c r="AGK517" s="3"/>
      <c r="AGL517" s="3"/>
      <c r="AGM517" s="3"/>
      <c r="AGN517" s="3"/>
      <c r="AGO517" s="3"/>
      <c r="AGP517" s="3"/>
      <c r="AGQ517" s="3"/>
      <c r="AGR517" s="3"/>
      <c r="AGS517" s="3"/>
      <c r="AGT517" s="3"/>
      <c r="AGU517" s="3"/>
      <c r="AGV517" s="3"/>
      <c r="AGW517" s="3"/>
      <c r="AGX517" s="3"/>
      <c r="AGY517" s="3"/>
      <c r="AGZ517" s="3"/>
      <c r="AHA517" s="3"/>
      <c r="AHB517" s="3"/>
      <c r="AHC517" s="3"/>
      <c r="AHD517" s="3"/>
      <c r="AHE517" s="3"/>
      <c r="AHF517" s="3"/>
      <c r="AHG517" s="3"/>
      <c r="AHH517" s="3"/>
      <c r="AHI517" s="3"/>
      <c r="AHJ517" s="3"/>
      <c r="AHK517" s="3"/>
      <c r="AHL517" s="3"/>
      <c r="AHM517" s="3"/>
      <c r="AHN517" s="3"/>
      <c r="AHO517" s="3"/>
      <c r="AHP517" s="3"/>
      <c r="AHQ517" s="3"/>
      <c r="AHR517" s="3"/>
      <c r="AHS517" s="3"/>
      <c r="AHT517" s="3"/>
      <c r="AHU517" s="3"/>
      <c r="AHV517" s="3"/>
      <c r="AHW517" s="3"/>
      <c r="AHX517" s="3"/>
      <c r="AHY517" s="3"/>
      <c r="AHZ517" s="3"/>
      <c r="AIA517" s="3"/>
      <c r="AIB517" s="3"/>
      <c r="AIC517" s="3"/>
      <c r="AID517" s="3"/>
      <c r="AIE517" s="3"/>
      <c r="AIF517" s="3"/>
      <c r="AIG517" s="3"/>
      <c r="AIH517" s="3"/>
      <c r="AII517" s="3"/>
      <c r="AIJ517" s="3"/>
      <c r="AIK517" s="3"/>
      <c r="AIL517" s="3"/>
      <c r="AIM517" s="3"/>
      <c r="AIN517" s="3"/>
      <c r="AIO517" s="3"/>
      <c r="AIP517" s="3"/>
      <c r="AIQ517" s="3"/>
      <c r="AIR517" s="3"/>
      <c r="AIS517" s="3"/>
      <c r="AIT517" s="3"/>
      <c r="AIU517" s="3"/>
      <c r="AIV517" s="3"/>
      <c r="AIW517" s="3"/>
      <c r="AIX517" s="3"/>
      <c r="AIY517" s="3"/>
      <c r="AIZ517" s="3"/>
      <c r="AJA517" s="3"/>
      <c r="AJB517" s="3"/>
      <c r="AJC517" s="3"/>
      <c r="AJD517" s="3"/>
      <c r="AJE517" s="3"/>
      <c r="AJF517" s="3"/>
      <c r="AJG517" s="3"/>
      <c r="AJH517" s="3"/>
      <c r="AJI517" s="3"/>
      <c r="AJJ517" s="3"/>
      <c r="AJK517" s="3"/>
      <c r="AJL517" s="3"/>
      <c r="AJM517" s="3"/>
      <c r="AJN517" s="3"/>
      <c r="AJO517" s="3"/>
      <c r="AJP517" s="3"/>
      <c r="AJQ517" s="3"/>
      <c r="AJR517" s="3"/>
      <c r="AJS517" s="3"/>
      <c r="AJT517" s="3"/>
      <c r="AJU517" s="3"/>
      <c r="AJV517" s="3"/>
      <c r="AJW517" s="3"/>
      <c r="AJX517" s="3"/>
      <c r="AJY517" s="3"/>
      <c r="AJZ517" s="3"/>
      <c r="AKA517" s="3"/>
      <c r="AKB517" s="3"/>
      <c r="AKC517" s="3"/>
      <c r="AKD517" s="3"/>
      <c r="AKE517" s="3"/>
      <c r="AKF517" s="3"/>
      <c r="AKG517" s="3"/>
      <c r="AKH517" s="3"/>
      <c r="AKI517" s="3"/>
      <c r="AKJ517" s="3"/>
      <c r="AKK517" s="3"/>
      <c r="AKL517" s="3"/>
      <c r="AKM517" s="3"/>
      <c r="AKN517" s="3"/>
      <c r="AKO517" s="3"/>
      <c r="AKP517" s="3"/>
      <c r="AKQ517" s="3"/>
      <c r="AKR517" s="3"/>
      <c r="AKS517" s="3"/>
      <c r="AKT517" s="3"/>
      <c r="AKU517" s="3"/>
      <c r="AKV517" s="3"/>
      <c r="AKW517" s="3"/>
      <c r="AKX517" s="3"/>
      <c r="AKY517" s="3"/>
      <c r="AKZ517" s="3"/>
      <c r="ALA517" s="3"/>
      <c r="ALB517" s="3"/>
      <c r="ALC517" s="3"/>
      <c r="ALD517" s="3"/>
      <c r="ALE517" s="3"/>
      <c r="ALF517" s="3"/>
      <c r="ALG517" s="3"/>
      <c r="ALH517" s="3"/>
      <c r="ALI517" s="3"/>
      <c r="ALJ517" s="3"/>
      <c r="ALK517" s="3"/>
      <c r="ALL517" s="3"/>
      <c r="ALM517" s="3"/>
      <c r="ALN517" s="3"/>
      <c r="ALO517" s="3"/>
      <c r="ALP517" s="3"/>
      <c r="ALQ517" s="3"/>
      <c r="ALR517" s="3"/>
      <c r="ALS517" s="3"/>
      <c r="ALT517" s="3"/>
      <c r="ALU517" s="3"/>
      <c r="ALV517" s="3"/>
      <c r="ALW517" s="3"/>
      <c r="ALX517" s="3"/>
      <c r="ALY517" s="3"/>
      <c r="ALZ517" s="3"/>
      <c r="AMA517" s="3"/>
      <c r="AMB517" s="3"/>
      <c r="AMC517" s="3"/>
      <c r="AMD517" s="3"/>
      <c r="AME517" s="3"/>
      <c r="AMF517" s="3"/>
      <c r="AMG517" s="3"/>
      <c r="AMH517" s="3"/>
      <c r="AMI517" s="3"/>
      <c r="AMJ517" s="3"/>
      <c r="AMK517" s="3"/>
      <c r="AML517" s="3"/>
      <c r="AMM517" s="3"/>
      <c r="AMN517" s="3"/>
      <c r="AMO517" s="3"/>
      <c r="AMP517" s="3"/>
      <c r="AMQ517" s="3"/>
      <c r="AMR517" s="3"/>
      <c r="AMS517" s="3"/>
      <c r="AMT517" s="3"/>
      <c r="AMU517" s="3"/>
      <c r="AMV517" s="3"/>
      <c r="AMW517" s="3"/>
      <c r="AMX517" s="3"/>
      <c r="AMY517" s="3"/>
      <c r="AMZ517" s="3"/>
      <c r="ANA517" s="3"/>
      <c r="ANB517" s="3"/>
      <c r="ANC517" s="3"/>
      <c r="AND517" s="3"/>
      <c r="ANE517" s="3"/>
      <c r="ANF517" s="3"/>
      <c r="ANG517" s="3"/>
      <c r="ANH517" s="3"/>
      <c r="ANI517" s="3"/>
      <c r="ANJ517" s="3"/>
      <c r="ANK517" s="3"/>
      <c r="ANL517" s="3"/>
      <c r="ANM517" s="3"/>
      <c r="ANN517" s="3"/>
      <c r="ANO517" s="3"/>
      <c r="ANP517" s="3"/>
      <c r="ANQ517" s="3"/>
      <c r="ANR517" s="3"/>
      <c r="ANS517" s="3"/>
      <c r="ANT517" s="3"/>
      <c r="ANU517" s="3"/>
      <c r="ANV517" s="3"/>
      <c r="ANW517" s="3"/>
      <c r="ANX517" s="3"/>
      <c r="ANY517" s="3"/>
      <c r="ANZ517" s="3"/>
      <c r="AOA517" s="3"/>
      <c r="AOB517" s="3"/>
      <c r="AOC517" s="3"/>
      <c r="AOD517" s="3"/>
      <c r="AOE517" s="3"/>
      <c r="AOF517" s="3"/>
      <c r="AOG517" s="3"/>
      <c r="AOH517" s="3"/>
      <c r="AOI517" s="3"/>
      <c r="AOJ517" s="3"/>
      <c r="AOK517" s="3"/>
      <c r="AOL517" s="3"/>
      <c r="AOM517" s="3"/>
      <c r="AON517" s="3"/>
      <c r="AOO517" s="3"/>
      <c r="AOP517" s="3"/>
      <c r="AOQ517" s="3"/>
      <c r="AOR517" s="3"/>
      <c r="AOS517" s="3"/>
      <c r="AOT517" s="3"/>
      <c r="AOU517" s="3"/>
      <c r="AOV517" s="3"/>
      <c r="AOW517" s="3"/>
      <c r="AOX517" s="3"/>
      <c r="AOY517" s="3"/>
      <c r="AOZ517" s="3"/>
      <c r="APA517" s="3"/>
      <c r="APB517" s="3"/>
      <c r="APC517" s="3"/>
      <c r="APD517" s="3"/>
      <c r="APE517" s="3"/>
      <c r="APF517" s="3"/>
      <c r="APG517" s="3"/>
      <c r="APH517" s="3"/>
      <c r="API517" s="3"/>
      <c r="APJ517" s="3"/>
      <c r="APK517" s="3"/>
      <c r="APL517" s="3"/>
      <c r="APM517" s="3"/>
      <c r="APN517" s="3"/>
      <c r="APO517" s="3"/>
      <c r="APP517" s="3"/>
      <c r="APQ517" s="3"/>
      <c r="APR517" s="3"/>
      <c r="APS517" s="3"/>
      <c r="APT517" s="3"/>
      <c r="APU517" s="3"/>
      <c r="APV517" s="3"/>
      <c r="APW517" s="3"/>
      <c r="APX517" s="3"/>
      <c r="APY517" s="3"/>
      <c r="APZ517" s="3"/>
      <c r="AQA517" s="3"/>
      <c r="AQB517" s="3"/>
      <c r="AQC517" s="3"/>
      <c r="AQD517" s="3"/>
      <c r="AQE517" s="3"/>
      <c r="AQF517" s="3"/>
      <c r="AQG517" s="3"/>
      <c r="AQH517" s="3"/>
      <c r="AQI517" s="3"/>
      <c r="AQJ517" s="3"/>
      <c r="AQK517" s="3"/>
      <c r="AQL517" s="3"/>
      <c r="AQM517" s="3"/>
      <c r="AQN517" s="3"/>
      <c r="AQO517" s="3"/>
      <c r="AQP517" s="3"/>
      <c r="AQQ517" s="3"/>
      <c r="AQR517" s="3"/>
      <c r="AQS517" s="3"/>
      <c r="AQT517" s="3"/>
      <c r="AQU517" s="3"/>
      <c r="AQV517" s="3"/>
      <c r="AQW517" s="3"/>
      <c r="AQX517" s="3"/>
      <c r="AQY517" s="3"/>
      <c r="AQZ517" s="3"/>
      <c r="ARA517" s="3"/>
      <c r="ARB517" s="3"/>
      <c r="ARC517" s="3"/>
      <c r="ARD517" s="3"/>
      <c r="ARE517" s="3"/>
      <c r="ARF517" s="3"/>
      <c r="ARG517" s="3"/>
      <c r="ARH517" s="3"/>
      <c r="ARI517" s="3"/>
      <c r="ARJ517" s="3"/>
      <c r="ARK517" s="3"/>
      <c r="ARL517" s="3"/>
      <c r="ARM517" s="3"/>
      <c r="ARN517" s="3"/>
      <c r="ARO517" s="3"/>
      <c r="ARP517" s="3"/>
      <c r="ARQ517" s="3"/>
      <c r="ARR517" s="3"/>
      <c r="ARS517" s="3"/>
      <c r="ART517" s="3"/>
      <c r="ARU517" s="3"/>
      <c r="ARV517" s="3"/>
      <c r="ARW517" s="3"/>
      <c r="ARX517" s="3"/>
      <c r="ARY517" s="3"/>
      <c r="ARZ517" s="3"/>
      <c r="ASA517" s="3"/>
      <c r="ASB517" s="3"/>
      <c r="ASC517" s="3"/>
      <c r="ASD517" s="3"/>
      <c r="ASE517" s="3"/>
      <c r="ASF517" s="3"/>
      <c r="ASG517" s="3"/>
      <c r="ASH517" s="3"/>
      <c r="ASI517" s="3"/>
      <c r="ASJ517" s="3"/>
      <c r="ASK517" s="3"/>
      <c r="ASL517" s="3"/>
      <c r="ASM517" s="3"/>
      <c r="ASN517" s="3"/>
      <c r="ASO517" s="3"/>
      <c r="ASP517" s="3"/>
      <c r="ASQ517" s="3"/>
      <c r="ASR517" s="3"/>
      <c r="ASS517" s="3"/>
      <c r="AST517" s="3"/>
      <c r="ASU517" s="3"/>
      <c r="ASV517" s="3"/>
      <c r="ASW517" s="3"/>
      <c r="ASX517" s="3"/>
      <c r="ASY517" s="3"/>
      <c r="ASZ517" s="3"/>
      <c r="ATA517" s="3"/>
      <c r="ATB517" s="3"/>
      <c r="ATC517" s="3"/>
      <c r="ATD517" s="3"/>
      <c r="ATE517" s="3"/>
      <c r="ATF517" s="3"/>
      <c r="ATG517" s="3"/>
      <c r="ATH517" s="3"/>
      <c r="ATI517" s="3"/>
      <c r="ATJ517" s="3"/>
      <c r="ATK517" s="3"/>
      <c r="ATL517" s="3"/>
      <c r="ATM517" s="3"/>
      <c r="ATN517" s="3"/>
      <c r="ATO517" s="3"/>
      <c r="ATP517" s="3"/>
      <c r="ATQ517" s="3"/>
      <c r="ATR517" s="3"/>
      <c r="ATS517" s="3"/>
      <c r="ATT517" s="3"/>
      <c r="ATU517" s="3"/>
      <c r="ATV517" s="3"/>
      <c r="ATW517" s="3"/>
      <c r="ATX517" s="3"/>
      <c r="ATY517" s="3"/>
      <c r="ATZ517" s="3"/>
      <c r="AUA517" s="3"/>
      <c r="AUB517" s="3"/>
      <c r="AUC517" s="3"/>
      <c r="AUD517" s="3"/>
      <c r="AUE517" s="3"/>
      <c r="AUF517" s="3"/>
      <c r="AUG517" s="3"/>
      <c r="AUH517" s="3"/>
      <c r="AUI517" s="3"/>
      <c r="AUJ517" s="3"/>
      <c r="AUK517" s="3"/>
      <c r="AUL517" s="3"/>
      <c r="AUM517" s="3"/>
      <c r="AUN517" s="3"/>
      <c r="AUO517" s="3"/>
      <c r="AUP517" s="3"/>
      <c r="AUQ517" s="3"/>
      <c r="AUR517" s="3"/>
      <c r="AUS517" s="3"/>
      <c r="AUT517" s="3"/>
      <c r="AUU517" s="3"/>
      <c r="AUV517" s="3"/>
      <c r="AUW517" s="3"/>
      <c r="AUX517" s="3"/>
      <c r="AUY517" s="3"/>
      <c r="AUZ517" s="3"/>
      <c r="AVA517" s="3"/>
      <c r="AVB517" s="3"/>
      <c r="AVC517" s="3"/>
      <c r="AVD517" s="3"/>
      <c r="AVE517" s="3"/>
      <c r="AVF517" s="3"/>
      <c r="AVG517" s="3"/>
      <c r="AVH517" s="3"/>
      <c r="AVI517" s="3"/>
      <c r="AVJ517" s="3"/>
      <c r="AVK517" s="3"/>
      <c r="AVL517" s="3"/>
      <c r="AVM517" s="3"/>
      <c r="AVN517" s="3"/>
      <c r="AVO517" s="3"/>
      <c r="AVP517" s="3"/>
      <c r="AVQ517" s="3"/>
      <c r="AVR517" s="3"/>
      <c r="AVS517" s="3"/>
      <c r="AVT517" s="3"/>
      <c r="AVU517" s="3"/>
      <c r="AVV517" s="3"/>
      <c r="AVW517" s="3"/>
      <c r="AVX517" s="3"/>
      <c r="AVY517" s="3"/>
      <c r="AVZ517" s="3"/>
      <c r="AWA517" s="3"/>
      <c r="AWB517" s="3"/>
      <c r="AWC517" s="3"/>
      <c r="AWD517" s="3"/>
      <c r="AWE517" s="3"/>
      <c r="AWF517" s="3"/>
      <c r="AWG517" s="3"/>
      <c r="AWH517" s="3"/>
      <c r="AWI517" s="3"/>
      <c r="AWJ517" s="3"/>
      <c r="AWK517" s="3"/>
      <c r="AWL517" s="3"/>
      <c r="AWM517" s="3"/>
      <c r="AWN517" s="3"/>
      <c r="AWO517" s="3"/>
      <c r="AWP517" s="3"/>
      <c r="AWQ517" s="3"/>
      <c r="AWR517" s="3"/>
      <c r="AWS517" s="3"/>
      <c r="AWT517" s="3"/>
      <c r="AWU517" s="3"/>
      <c r="AWV517" s="3"/>
      <c r="AWW517" s="3"/>
      <c r="AWX517" s="3"/>
      <c r="AWY517" s="3"/>
      <c r="AWZ517" s="3"/>
      <c r="AXA517" s="3"/>
      <c r="AXB517" s="3"/>
      <c r="AXC517" s="3"/>
      <c r="AXD517" s="3"/>
      <c r="AXE517" s="3"/>
      <c r="AXF517" s="3"/>
      <c r="AXG517" s="3"/>
      <c r="AXH517" s="3"/>
      <c r="AXI517" s="3"/>
      <c r="AXJ517" s="3"/>
      <c r="AXK517" s="3"/>
      <c r="AXL517" s="3"/>
      <c r="AXM517" s="3"/>
      <c r="AXN517" s="3"/>
      <c r="AXO517" s="3"/>
      <c r="AXP517" s="3"/>
      <c r="AXQ517" s="3"/>
      <c r="AXR517" s="3"/>
      <c r="AXS517" s="3"/>
      <c r="AXT517" s="3"/>
      <c r="AXU517" s="3"/>
      <c r="AXV517" s="3"/>
      <c r="AXW517" s="3"/>
      <c r="AXX517" s="3"/>
      <c r="AXY517" s="3"/>
      <c r="AXZ517" s="3"/>
      <c r="AYA517" s="3"/>
      <c r="AYB517" s="3"/>
      <c r="AYC517" s="3"/>
      <c r="AYD517" s="3"/>
      <c r="AYE517" s="3"/>
      <c r="AYF517" s="3"/>
      <c r="AYG517" s="3"/>
      <c r="AYH517" s="3"/>
      <c r="AYI517" s="3"/>
      <c r="AYJ517" s="3"/>
      <c r="AYK517" s="3"/>
      <c r="AYL517" s="3"/>
      <c r="AYM517" s="3"/>
      <c r="AYN517" s="3"/>
      <c r="AYO517" s="3"/>
      <c r="AYP517" s="3"/>
      <c r="AYQ517" s="3"/>
      <c r="AYR517" s="3"/>
      <c r="AYS517" s="3"/>
      <c r="AYT517" s="3"/>
      <c r="AYU517" s="3"/>
      <c r="AYV517" s="3"/>
      <c r="AYW517" s="3"/>
      <c r="AYX517" s="3"/>
      <c r="AYY517" s="3"/>
      <c r="AYZ517" s="3"/>
      <c r="AZA517" s="3"/>
      <c r="AZB517" s="3"/>
      <c r="AZC517" s="3"/>
      <c r="AZD517" s="3"/>
      <c r="AZE517" s="3"/>
      <c r="AZF517" s="3"/>
      <c r="AZG517" s="3"/>
      <c r="AZH517" s="3"/>
      <c r="AZI517" s="3"/>
      <c r="AZJ517" s="3"/>
      <c r="AZK517" s="3"/>
      <c r="AZL517" s="3"/>
      <c r="AZM517" s="3"/>
      <c r="AZN517" s="3"/>
      <c r="AZO517" s="3"/>
      <c r="AZP517" s="3"/>
      <c r="AZQ517" s="3"/>
      <c r="AZR517" s="3"/>
      <c r="AZS517" s="3"/>
      <c r="AZT517" s="3"/>
      <c r="AZU517" s="3"/>
      <c r="AZV517" s="3"/>
      <c r="AZW517" s="3"/>
      <c r="AZX517" s="3"/>
      <c r="AZY517" s="3"/>
      <c r="AZZ517" s="3"/>
      <c r="BAA517" s="3"/>
      <c r="BAB517" s="3"/>
      <c r="BAC517" s="3"/>
      <c r="BAD517" s="3"/>
      <c r="BAE517" s="3"/>
      <c r="BAF517" s="3"/>
      <c r="BAG517" s="3"/>
      <c r="BAH517" s="3"/>
      <c r="BAI517" s="3"/>
      <c r="BAJ517" s="3"/>
      <c r="BAK517" s="3"/>
      <c r="BAL517" s="3"/>
      <c r="BAM517" s="3"/>
      <c r="BAN517" s="3"/>
      <c r="BAO517" s="3"/>
      <c r="BAP517" s="3"/>
      <c r="BAQ517" s="3"/>
      <c r="BAR517" s="3"/>
      <c r="BAS517" s="3"/>
      <c r="BAT517" s="3"/>
      <c r="BAU517" s="3"/>
      <c r="BAV517" s="3"/>
      <c r="BAW517" s="3"/>
      <c r="BAX517" s="3"/>
      <c r="BAY517" s="3"/>
      <c r="BAZ517" s="3"/>
      <c r="BBA517" s="3"/>
      <c r="BBB517" s="3"/>
      <c r="BBC517" s="3"/>
      <c r="BBD517" s="3"/>
      <c r="BBE517" s="3"/>
      <c r="BBF517" s="3"/>
      <c r="BBG517" s="3"/>
      <c r="BBH517" s="3"/>
      <c r="BBI517" s="3"/>
      <c r="BBJ517" s="3"/>
      <c r="BBK517" s="3"/>
      <c r="BBL517" s="3"/>
      <c r="BBM517" s="3"/>
      <c r="BBN517" s="3"/>
      <c r="BBO517" s="3"/>
      <c r="BBP517" s="3"/>
      <c r="BBQ517" s="3"/>
      <c r="BBR517" s="3"/>
      <c r="BBS517" s="3"/>
      <c r="BBT517" s="3"/>
      <c r="BBU517" s="3"/>
      <c r="BBV517" s="3"/>
      <c r="BBW517" s="3"/>
      <c r="BBX517" s="3"/>
      <c r="BBY517" s="3"/>
      <c r="BBZ517" s="3"/>
      <c r="BCA517" s="3"/>
      <c r="BCB517" s="3"/>
      <c r="BCC517" s="3"/>
      <c r="BCD517" s="3"/>
      <c r="BCE517" s="3"/>
      <c r="BCF517" s="3"/>
      <c r="BCG517" s="3"/>
      <c r="BCH517" s="3"/>
      <c r="BCI517" s="3"/>
      <c r="BCJ517" s="3"/>
      <c r="BCK517" s="3"/>
      <c r="BCL517" s="3"/>
      <c r="BCM517" s="3"/>
      <c r="BCN517" s="3"/>
      <c r="BCO517" s="3"/>
      <c r="BCP517" s="3"/>
      <c r="BCQ517" s="3"/>
      <c r="BCR517" s="3"/>
      <c r="BCS517" s="3"/>
      <c r="BCT517" s="3"/>
      <c r="BCU517" s="3"/>
      <c r="BCV517" s="3"/>
      <c r="BCW517" s="3"/>
      <c r="BCX517" s="3"/>
      <c r="BCY517" s="3"/>
      <c r="BCZ517" s="3"/>
      <c r="BDA517" s="3"/>
      <c r="BDB517" s="3"/>
      <c r="BDC517" s="3"/>
      <c r="BDD517" s="3"/>
      <c r="BDE517" s="3"/>
      <c r="BDF517" s="3"/>
      <c r="BDG517" s="3"/>
      <c r="BDH517" s="3"/>
      <c r="BDI517" s="3"/>
      <c r="BDJ517" s="3"/>
      <c r="BDK517" s="3"/>
      <c r="BDL517" s="3"/>
      <c r="BDM517" s="3"/>
      <c r="BDN517" s="3"/>
      <c r="BDO517" s="3"/>
      <c r="BDP517" s="3"/>
      <c r="BDQ517" s="3"/>
      <c r="BDR517" s="3"/>
      <c r="BDS517" s="3"/>
      <c r="BDT517" s="3"/>
      <c r="BDU517" s="3"/>
      <c r="BDV517" s="3"/>
      <c r="BDW517" s="3"/>
      <c r="BDX517" s="3"/>
      <c r="BDY517" s="3"/>
      <c r="BDZ517" s="3"/>
      <c r="BEA517" s="3"/>
      <c r="BEB517" s="3"/>
      <c r="BEC517" s="3"/>
      <c r="BED517" s="3"/>
      <c r="BEE517" s="3"/>
      <c r="BEF517" s="3"/>
      <c r="BEG517" s="3"/>
      <c r="BEH517" s="3"/>
      <c r="BEI517" s="3"/>
      <c r="BEJ517" s="3"/>
      <c r="BEK517" s="3"/>
      <c r="BEL517" s="3"/>
      <c r="BEM517" s="3"/>
      <c r="BEN517" s="3"/>
      <c r="BEO517" s="3"/>
      <c r="BEP517" s="3"/>
      <c r="BEQ517" s="3"/>
      <c r="BER517" s="3"/>
      <c r="BES517" s="3"/>
      <c r="BET517" s="3"/>
      <c r="BEU517" s="3"/>
      <c r="BEV517" s="3"/>
      <c r="BEW517" s="3"/>
      <c r="BEX517" s="3"/>
      <c r="BEY517" s="3"/>
      <c r="BEZ517" s="3"/>
      <c r="BFA517" s="3"/>
      <c r="BFB517" s="3"/>
      <c r="BFC517" s="3"/>
      <c r="BFD517" s="3"/>
      <c r="BFE517" s="3"/>
      <c r="BFF517" s="3"/>
      <c r="BFG517" s="3"/>
      <c r="BFH517" s="3"/>
      <c r="BFI517" s="3"/>
      <c r="BFJ517" s="3"/>
      <c r="BFK517" s="3"/>
      <c r="BFL517" s="3"/>
      <c r="BFM517" s="3"/>
      <c r="BFN517" s="3"/>
      <c r="BFO517" s="3"/>
      <c r="BFP517" s="3"/>
      <c r="BFQ517" s="3"/>
      <c r="BFR517" s="3"/>
      <c r="BFS517" s="3"/>
      <c r="BFT517" s="3"/>
      <c r="BFU517" s="3"/>
      <c r="BFV517" s="3"/>
      <c r="BFW517" s="3"/>
      <c r="BFX517" s="3"/>
      <c r="BFY517" s="3"/>
      <c r="BFZ517" s="3"/>
      <c r="BGA517" s="3"/>
      <c r="BGB517" s="3"/>
      <c r="BGC517" s="3"/>
      <c r="BGD517" s="3"/>
      <c r="BGE517" s="3"/>
      <c r="BGF517" s="3"/>
      <c r="BGG517" s="3"/>
      <c r="BGH517" s="3"/>
      <c r="BGI517" s="3"/>
      <c r="BGJ517" s="3"/>
      <c r="BGK517" s="3"/>
      <c r="BGL517" s="3"/>
      <c r="BGM517" s="3"/>
      <c r="BGN517" s="3"/>
      <c r="BGO517" s="3"/>
      <c r="BGP517" s="3"/>
      <c r="BGQ517" s="3"/>
      <c r="BGR517" s="3"/>
      <c r="BGS517" s="3"/>
      <c r="BGT517" s="3"/>
      <c r="BGU517" s="3"/>
      <c r="BGV517" s="3"/>
      <c r="BGW517" s="3"/>
      <c r="BGX517" s="3"/>
      <c r="BGY517" s="3"/>
      <c r="BGZ517" s="3"/>
      <c r="BHA517" s="3"/>
      <c r="BHB517" s="3"/>
      <c r="BHC517" s="3"/>
      <c r="BHD517" s="3"/>
      <c r="BHE517" s="3"/>
      <c r="BHF517" s="3"/>
      <c r="BHG517" s="3"/>
      <c r="BHH517" s="3"/>
      <c r="BHI517" s="3"/>
      <c r="BHJ517" s="3"/>
      <c r="BHK517" s="3"/>
      <c r="BHL517" s="3"/>
      <c r="BHM517" s="3"/>
      <c r="BHN517" s="3"/>
      <c r="BHO517" s="3"/>
      <c r="BHP517" s="3"/>
      <c r="BHQ517" s="3"/>
      <c r="BHR517" s="3"/>
      <c r="BHS517" s="3"/>
      <c r="BHT517" s="3"/>
      <c r="BHU517" s="3"/>
      <c r="BHV517" s="3"/>
      <c r="BHW517" s="3"/>
      <c r="BHX517" s="3"/>
      <c r="BHY517" s="3"/>
      <c r="BHZ517" s="3"/>
      <c r="BIA517" s="3"/>
      <c r="BIB517" s="3"/>
      <c r="BIC517" s="3"/>
      <c r="BID517" s="3"/>
      <c r="BIE517" s="3"/>
      <c r="BIF517" s="3"/>
      <c r="BIG517" s="3"/>
      <c r="BIH517" s="3"/>
      <c r="BII517" s="3"/>
      <c r="BIJ517" s="3"/>
      <c r="BIK517" s="3"/>
      <c r="BIL517" s="3"/>
      <c r="BIM517" s="3"/>
      <c r="BIN517" s="3"/>
      <c r="BIO517" s="3"/>
      <c r="BIP517" s="3"/>
      <c r="BIQ517" s="3"/>
      <c r="BIR517" s="3"/>
      <c r="BIS517" s="3"/>
      <c r="BIT517" s="3"/>
      <c r="BIU517" s="3"/>
      <c r="BIV517" s="3"/>
      <c r="BIW517" s="3"/>
      <c r="BIX517" s="3"/>
      <c r="BIY517" s="3"/>
      <c r="BIZ517" s="3"/>
      <c r="BJA517" s="3"/>
      <c r="BJB517" s="3"/>
      <c r="BJC517" s="3"/>
      <c r="BJD517" s="3"/>
      <c r="BJE517" s="3"/>
      <c r="BJF517" s="3"/>
      <c r="BJG517" s="3"/>
      <c r="BJH517" s="3"/>
      <c r="BJI517" s="3"/>
      <c r="BJJ517" s="3"/>
      <c r="BJK517" s="3"/>
      <c r="BJL517" s="3"/>
      <c r="BJM517" s="3"/>
      <c r="BJN517" s="3"/>
      <c r="BJO517" s="3"/>
      <c r="BJP517" s="3"/>
      <c r="BJQ517" s="3"/>
      <c r="BJR517" s="3"/>
      <c r="BJS517" s="3"/>
      <c r="BJT517" s="3"/>
      <c r="BJU517" s="3"/>
      <c r="BJV517" s="3"/>
      <c r="BJW517" s="3"/>
      <c r="BJX517" s="3"/>
      <c r="BJY517" s="3"/>
      <c r="BJZ517" s="3"/>
      <c r="BKA517" s="3"/>
      <c r="BKB517" s="3"/>
      <c r="BKC517" s="3"/>
      <c r="BKD517" s="3"/>
      <c r="BKE517" s="3"/>
      <c r="BKF517" s="3"/>
      <c r="BKG517" s="3"/>
      <c r="BKH517" s="3"/>
      <c r="BKI517" s="3"/>
      <c r="BKJ517" s="3"/>
      <c r="BKK517" s="3"/>
      <c r="BKL517" s="3"/>
      <c r="BKM517" s="3"/>
      <c r="BKN517" s="3"/>
      <c r="BKO517" s="3"/>
      <c r="BKP517" s="3"/>
      <c r="BKQ517" s="3"/>
      <c r="BKR517" s="3"/>
      <c r="BKS517" s="3"/>
      <c r="BKT517" s="3"/>
      <c r="BKU517" s="3"/>
      <c r="BKV517" s="3"/>
      <c r="BKW517" s="3"/>
      <c r="BKX517" s="3"/>
      <c r="BKY517" s="3"/>
      <c r="BKZ517" s="3"/>
      <c r="BLA517" s="3"/>
      <c r="BLB517" s="3"/>
      <c r="BLC517" s="3"/>
      <c r="BLD517" s="3"/>
      <c r="BLE517" s="3"/>
      <c r="BLF517" s="3"/>
      <c r="BLG517" s="3"/>
      <c r="BLH517" s="3"/>
      <c r="BLI517" s="3"/>
      <c r="BLJ517" s="3"/>
      <c r="BLK517" s="3"/>
      <c r="BLL517" s="3"/>
      <c r="BLM517" s="3"/>
      <c r="BLN517" s="3"/>
      <c r="BLO517" s="3"/>
      <c r="BLP517" s="3"/>
      <c r="BLQ517" s="3"/>
      <c r="BLR517" s="3"/>
      <c r="BLS517" s="3"/>
      <c r="BLT517" s="3"/>
      <c r="BLU517" s="3"/>
      <c r="BLV517" s="3"/>
      <c r="BLW517" s="3"/>
      <c r="BLX517" s="3"/>
      <c r="BLY517" s="3"/>
      <c r="BLZ517" s="3"/>
      <c r="BMA517" s="3"/>
      <c r="BMB517" s="3"/>
      <c r="BMC517" s="3"/>
      <c r="BMD517" s="3"/>
      <c r="BME517" s="3"/>
      <c r="BMF517" s="3"/>
      <c r="BMG517" s="3"/>
      <c r="BMH517" s="3"/>
      <c r="BMI517" s="3"/>
      <c r="BMJ517" s="3"/>
      <c r="BMK517" s="3"/>
      <c r="BML517" s="3"/>
      <c r="BMM517" s="3"/>
      <c r="BMN517" s="3"/>
      <c r="BMO517" s="3"/>
      <c r="BMP517" s="3"/>
      <c r="BMQ517" s="3"/>
      <c r="BMR517" s="3"/>
      <c r="BMS517" s="3"/>
      <c r="BMT517" s="3"/>
      <c r="BMU517" s="3"/>
      <c r="BMV517" s="3"/>
      <c r="BMW517" s="3"/>
      <c r="BMX517" s="3"/>
      <c r="BMY517" s="3"/>
      <c r="BMZ517" s="3"/>
      <c r="BNA517" s="3"/>
      <c r="BNB517" s="3"/>
      <c r="BNC517" s="3"/>
      <c r="BND517" s="3"/>
      <c r="BNE517" s="3"/>
      <c r="BNF517" s="3"/>
      <c r="BNG517" s="3"/>
      <c r="BNH517" s="3"/>
      <c r="BNI517" s="3"/>
      <c r="BNJ517" s="3"/>
      <c r="BNK517" s="3"/>
      <c r="BNL517" s="3"/>
      <c r="BNM517" s="3"/>
      <c r="BNN517" s="3"/>
      <c r="BNO517" s="3"/>
      <c r="BNP517" s="3"/>
      <c r="BNQ517" s="3"/>
      <c r="BNR517" s="3"/>
      <c r="BNS517" s="3"/>
      <c r="BNT517" s="3"/>
      <c r="BNU517" s="3"/>
      <c r="BNV517" s="3"/>
      <c r="BNW517" s="3"/>
      <c r="BNX517" s="3"/>
      <c r="BNY517" s="3"/>
      <c r="BNZ517" s="3"/>
      <c r="BOA517" s="3"/>
      <c r="BOB517" s="3"/>
      <c r="BOC517" s="3"/>
      <c r="BOD517" s="3"/>
      <c r="BOE517" s="3"/>
      <c r="BOF517" s="3"/>
      <c r="BOG517" s="3"/>
      <c r="BOH517" s="3"/>
      <c r="BOI517" s="3"/>
      <c r="BOJ517" s="3"/>
      <c r="BOK517" s="3"/>
      <c r="BOL517" s="3"/>
      <c r="BOM517" s="3"/>
      <c r="BON517" s="3"/>
      <c r="BOO517" s="3"/>
      <c r="BOP517" s="3"/>
      <c r="BOQ517" s="3"/>
      <c r="BOR517" s="3"/>
      <c r="BOS517" s="3"/>
      <c r="BOT517" s="3"/>
      <c r="BOU517" s="3"/>
      <c r="BOV517" s="3"/>
      <c r="BOW517" s="3"/>
      <c r="BOX517" s="3"/>
      <c r="BOY517" s="3"/>
      <c r="BOZ517" s="3"/>
      <c r="BPA517" s="3"/>
      <c r="BPB517" s="3"/>
      <c r="BPC517" s="3"/>
      <c r="BPD517" s="3"/>
      <c r="BPE517" s="3"/>
      <c r="BPF517" s="3"/>
      <c r="BPG517" s="3"/>
      <c r="BPH517" s="3"/>
      <c r="BPI517" s="3"/>
      <c r="BPJ517" s="3"/>
      <c r="BPK517" s="3"/>
      <c r="BPL517" s="3"/>
      <c r="BPM517" s="3"/>
      <c r="BPN517" s="3"/>
      <c r="BPO517" s="3"/>
      <c r="BPP517" s="3"/>
      <c r="BPQ517" s="3"/>
      <c r="BPR517" s="3"/>
      <c r="BPS517" s="3"/>
      <c r="BPT517" s="3"/>
      <c r="BPU517" s="3"/>
      <c r="BPV517" s="3"/>
      <c r="BPW517" s="3"/>
      <c r="BPX517" s="3"/>
      <c r="BPY517" s="3"/>
      <c r="BPZ517" s="3"/>
      <c r="BQA517" s="3"/>
      <c r="BQB517" s="3"/>
      <c r="BQC517" s="3"/>
      <c r="BQD517" s="3"/>
      <c r="BQE517" s="3"/>
      <c r="BQF517" s="3"/>
      <c r="BQG517" s="3"/>
      <c r="BQH517" s="3"/>
      <c r="BQI517" s="3"/>
      <c r="BQJ517" s="3"/>
      <c r="BQK517" s="3"/>
      <c r="BQL517" s="3"/>
      <c r="BQM517" s="3"/>
      <c r="BQN517" s="3"/>
      <c r="BQO517" s="3"/>
      <c r="BQP517" s="3"/>
      <c r="BQQ517" s="3"/>
      <c r="BQR517" s="3"/>
      <c r="BQS517" s="3"/>
      <c r="BQT517" s="3"/>
      <c r="BQU517" s="3"/>
      <c r="BQV517" s="3"/>
      <c r="BQW517" s="3"/>
      <c r="BQX517" s="3"/>
      <c r="BQY517" s="3"/>
      <c r="BQZ517" s="3"/>
      <c r="BRA517" s="3"/>
      <c r="BRB517" s="3"/>
      <c r="BRC517" s="3"/>
      <c r="BRD517" s="3"/>
      <c r="BRE517" s="3"/>
      <c r="BRF517" s="3"/>
      <c r="BRG517" s="3"/>
      <c r="BRH517" s="3"/>
      <c r="BRI517" s="3"/>
      <c r="BRJ517" s="3"/>
      <c r="BRK517" s="3"/>
      <c r="BRL517" s="3"/>
      <c r="BRM517" s="3"/>
      <c r="BRN517" s="3"/>
      <c r="BRO517" s="3"/>
      <c r="BRP517" s="3"/>
      <c r="BRQ517" s="3"/>
      <c r="BRR517" s="3"/>
      <c r="BRS517" s="3"/>
      <c r="BRT517" s="3"/>
      <c r="BRU517" s="3"/>
      <c r="BRV517" s="3"/>
      <c r="BRW517" s="3"/>
      <c r="BRX517" s="3"/>
      <c r="BRY517" s="3"/>
      <c r="BRZ517" s="3"/>
    </row>
    <row r="518" spans="1:1846" s="13" customFormat="1" x14ac:dyDescent="0.3">
      <c r="A518" s="812"/>
      <c r="B518" s="812"/>
      <c r="C518" s="812"/>
      <c r="D518" s="328" t="s">
        <v>716</v>
      </c>
      <c r="E518" s="542"/>
      <c r="F518" s="328"/>
      <c r="G518" s="393" t="s">
        <v>717</v>
      </c>
      <c r="H518" s="7">
        <f>H519</f>
        <v>50082944.640000001</v>
      </c>
      <c r="I518" s="8">
        <f t="shared" ref="I518:K518" si="320">I519</f>
        <v>30082944.640000001</v>
      </c>
      <c r="J518" s="8">
        <f t="shared" si="320"/>
        <v>30082944</v>
      </c>
      <c r="K518" s="8">
        <f t="shared" si="320"/>
        <v>30082944</v>
      </c>
      <c r="L518" s="42"/>
      <c r="M518" s="712">
        <v>0</v>
      </c>
      <c r="N518" s="190">
        <v>0</v>
      </c>
      <c r="O518" s="190">
        <v>0</v>
      </c>
      <c r="P518" s="190">
        <v>0</v>
      </c>
      <c r="Q518" s="354"/>
      <c r="R518" s="352">
        <v>0</v>
      </c>
      <c r="S518" s="486">
        <v>0</v>
      </c>
      <c r="T518" s="486">
        <v>0</v>
      </c>
      <c r="U518" s="486">
        <v>0</v>
      </c>
      <c r="V518" s="351"/>
      <c r="W518" s="497">
        <f>H518+M518+R518</f>
        <v>50082944.640000001</v>
      </c>
      <c r="X518" s="19">
        <f t="shared" ref="X518:Z527" si="321">I518+N518+S518</f>
        <v>30082944.640000001</v>
      </c>
      <c r="Y518" s="19">
        <f t="shared" si="321"/>
        <v>30082944</v>
      </c>
      <c r="Z518" s="155">
        <f t="shared" si="321"/>
        <v>30082944</v>
      </c>
      <c r="AA518" s="897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  <c r="ZP518" s="10"/>
      <c r="ZQ518" s="10"/>
      <c r="ZR518" s="10"/>
      <c r="ZS518" s="10"/>
      <c r="ZT518" s="10"/>
      <c r="ZU518" s="10"/>
      <c r="ZV518" s="10"/>
      <c r="ZW518" s="10"/>
      <c r="ZX518" s="10"/>
      <c r="ZY518" s="10"/>
      <c r="ZZ518" s="10"/>
      <c r="AAA518" s="10"/>
      <c r="AAB518" s="10"/>
      <c r="AAC518" s="10"/>
      <c r="AAD518" s="10"/>
      <c r="AAE518" s="10"/>
      <c r="AAF518" s="10"/>
      <c r="AAG518" s="10"/>
      <c r="AAH518" s="10"/>
      <c r="AAI518" s="10"/>
      <c r="AAJ518" s="10"/>
      <c r="AAK518" s="10"/>
      <c r="AAL518" s="10"/>
      <c r="AAM518" s="10"/>
      <c r="AAN518" s="10"/>
      <c r="AAO518" s="10"/>
      <c r="AAP518" s="10"/>
      <c r="AAQ518" s="10"/>
      <c r="AAR518" s="10"/>
      <c r="AAS518" s="10"/>
      <c r="AAT518" s="10"/>
      <c r="AAU518" s="10"/>
      <c r="AAV518" s="10"/>
      <c r="AAW518" s="10"/>
      <c r="AAX518" s="10"/>
      <c r="AAY518" s="10"/>
      <c r="AAZ518" s="10"/>
      <c r="ABA518" s="10"/>
      <c r="ABB518" s="10"/>
      <c r="ABC518" s="10"/>
      <c r="ABD518" s="10"/>
      <c r="ABE518" s="10"/>
      <c r="ABF518" s="10"/>
      <c r="ABG518" s="10"/>
      <c r="ABH518" s="10"/>
      <c r="ABI518" s="10"/>
      <c r="ABJ518" s="10"/>
      <c r="ABK518" s="10"/>
      <c r="ABL518" s="10"/>
      <c r="ABM518" s="10"/>
      <c r="ABN518" s="10"/>
      <c r="ABO518" s="10"/>
      <c r="ABP518" s="10"/>
      <c r="ABQ518" s="10"/>
      <c r="ABR518" s="10"/>
      <c r="ABS518" s="10"/>
      <c r="ABT518" s="10"/>
      <c r="ABU518" s="10"/>
      <c r="ABV518" s="10"/>
      <c r="ABW518" s="10"/>
      <c r="ABX518" s="10"/>
      <c r="ABY518" s="10"/>
      <c r="ABZ518" s="10"/>
      <c r="ACA518" s="10"/>
      <c r="ACB518" s="10"/>
      <c r="ACC518" s="10"/>
      <c r="ACD518" s="10"/>
      <c r="ACE518" s="10"/>
      <c r="ACF518" s="10"/>
      <c r="ACG518" s="10"/>
      <c r="ACH518" s="10"/>
      <c r="ACI518" s="10"/>
      <c r="ACJ518" s="10"/>
      <c r="ACK518" s="10"/>
      <c r="ACL518" s="10"/>
      <c r="ACM518" s="10"/>
      <c r="ACN518" s="10"/>
      <c r="ACO518" s="10"/>
      <c r="ACP518" s="10"/>
      <c r="ACQ518" s="10"/>
      <c r="ACR518" s="10"/>
      <c r="ACS518" s="10"/>
      <c r="ACT518" s="10"/>
      <c r="ACU518" s="10"/>
      <c r="ACV518" s="10"/>
      <c r="ACW518" s="10"/>
      <c r="ACX518" s="10"/>
      <c r="ACY518" s="10"/>
      <c r="ACZ518" s="10"/>
      <c r="ADA518" s="10"/>
      <c r="ADB518" s="10"/>
      <c r="ADC518" s="10"/>
      <c r="ADD518" s="10"/>
      <c r="ADE518" s="10"/>
      <c r="ADF518" s="10"/>
      <c r="ADG518" s="10"/>
      <c r="ADH518" s="10"/>
      <c r="ADI518" s="10"/>
      <c r="ADJ518" s="10"/>
      <c r="ADK518" s="10"/>
      <c r="ADL518" s="10"/>
      <c r="ADM518" s="10"/>
      <c r="ADN518" s="10"/>
      <c r="ADO518" s="10"/>
      <c r="ADP518" s="10"/>
      <c r="ADQ518" s="10"/>
      <c r="ADR518" s="10"/>
      <c r="ADS518" s="10"/>
      <c r="ADT518" s="10"/>
      <c r="ADU518" s="10"/>
      <c r="ADV518" s="10"/>
      <c r="ADW518" s="10"/>
      <c r="ADX518" s="10"/>
      <c r="ADY518" s="10"/>
      <c r="ADZ518" s="10"/>
      <c r="AEA518" s="10"/>
      <c r="AEB518" s="10"/>
      <c r="AEC518" s="10"/>
      <c r="AED518" s="10"/>
      <c r="AEE518" s="10"/>
      <c r="AEF518" s="10"/>
      <c r="AEG518" s="10"/>
      <c r="AEH518" s="10"/>
      <c r="AEI518" s="10"/>
      <c r="AEJ518" s="10"/>
      <c r="AEK518" s="10"/>
      <c r="AEL518" s="10"/>
      <c r="AEM518" s="10"/>
      <c r="AEN518" s="10"/>
      <c r="AEO518" s="10"/>
      <c r="AEP518" s="10"/>
      <c r="AEQ518" s="10"/>
      <c r="AER518" s="10"/>
      <c r="AES518" s="10"/>
      <c r="AET518" s="10"/>
      <c r="AEU518" s="10"/>
      <c r="AEV518" s="10"/>
      <c r="AEW518" s="10"/>
      <c r="AEX518" s="10"/>
      <c r="AEY518" s="10"/>
      <c r="AEZ518" s="10"/>
      <c r="AFA518" s="10"/>
      <c r="AFB518" s="10"/>
      <c r="AFC518" s="10"/>
      <c r="AFD518" s="10"/>
      <c r="AFE518" s="10"/>
      <c r="AFF518" s="10"/>
      <c r="AFG518" s="10"/>
      <c r="AFH518" s="10"/>
      <c r="AFI518" s="10"/>
      <c r="AFJ518" s="10"/>
      <c r="AFK518" s="10"/>
      <c r="AFL518" s="10"/>
      <c r="AFM518" s="10"/>
      <c r="AFN518" s="10"/>
      <c r="AFO518" s="10"/>
      <c r="AFP518" s="10"/>
      <c r="AFQ518" s="10"/>
      <c r="AFR518" s="10"/>
      <c r="AFS518" s="10"/>
      <c r="AFT518" s="10"/>
      <c r="AFU518" s="10"/>
      <c r="AFV518" s="10"/>
      <c r="AFW518" s="10"/>
      <c r="AFX518" s="10"/>
      <c r="AFY518" s="10"/>
      <c r="AFZ518" s="10"/>
      <c r="AGA518" s="10"/>
      <c r="AGB518" s="10"/>
      <c r="AGC518" s="10"/>
      <c r="AGD518" s="10"/>
      <c r="AGE518" s="10"/>
      <c r="AGF518" s="10"/>
      <c r="AGG518" s="10"/>
      <c r="AGH518" s="10"/>
      <c r="AGI518" s="10"/>
      <c r="AGJ518" s="10"/>
      <c r="AGK518" s="10"/>
      <c r="AGL518" s="10"/>
      <c r="AGM518" s="10"/>
      <c r="AGN518" s="10"/>
      <c r="AGO518" s="10"/>
      <c r="AGP518" s="10"/>
      <c r="AGQ518" s="10"/>
      <c r="AGR518" s="10"/>
      <c r="AGS518" s="10"/>
      <c r="AGT518" s="10"/>
      <c r="AGU518" s="10"/>
      <c r="AGV518" s="10"/>
      <c r="AGW518" s="10"/>
      <c r="AGX518" s="10"/>
      <c r="AGY518" s="10"/>
      <c r="AGZ518" s="10"/>
      <c r="AHA518" s="10"/>
      <c r="AHB518" s="10"/>
      <c r="AHC518" s="10"/>
      <c r="AHD518" s="10"/>
      <c r="AHE518" s="10"/>
      <c r="AHF518" s="10"/>
      <c r="AHG518" s="10"/>
      <c r="AHH518" s="10"/>
      <c r="AHI518" s="10"/>
      <c r="AHJ518" s="10"/>
      <c r="AHK518" s="10"/>
      <c r="AHL518" s="10"/>
      <c r="AHM518" s="10"/>
      <c r="AHN518" s="10"/>
      <c r="AHO518" s="10"/>
      <c r="AHP518" s="10"/>
      <c r="AHQ518" s="10"/>
      <c r="AHR518" s="10"/>
      <c r="AHS518" s="10"/>
      <c r="AHT518" s="10"/>
      <c r="AHU518" s="10"/>
      <c r="AHV518" s="10"/>
      <c r="AHW518" s="10"/>
      <c r="AHX518" s="10"/>
      <c r="AHY518" s="10"/>
      <c r="AHZ518" s="10"/>
      <c r="AIA518" s="10"/>
      <c r="AIB518" s="10"/>
      <c r="AIC518" s="10"/>
      <c r="AID518" s="10"/>
      <c r="AIE518" s="10"/>
      <c r="AIF518" s="10"/>
      <c r="AIG518" s="10"/>
      <c r="AIH518" s="10"/>
      <c r="AII518" s="10"/>
      <c r="AIJ518" s="10"/>
      <c r="AIK518" s="10"/>
      <c r="AIL518" s="10"/>
      <c r="AIM518" s="10"/>
      <c r="AIN518" s="10"/>
      <c r="AIO518" s="10"/>
      <c r="AIP518" s="10"/>
      <c r="AIQ518" s="10"/>
      <c r="AIR518" s="10"/>
      <c r="AIS518" s="10"/>
      <c r="AIT518" s="10"/>
      <c r="AIU518" s="10"/>
      <c r="AIV518" s="10"/>
      <c r="AIW518" s="10"/>
      <c r="AIX518" s="10"/>
      <c r="AIY518" s="10"/>
      <c r="AIZ518" s="10"/>
      <c r="AJA518" s="10"/>
      <c r="AJB518" s="10"/>
      <c r="AJC518" s="10"/>
      <c r="AJD518" s="10"/>
      <c r="AJE518" s="10"/>
      <c r="AJF518" s="10"/>
      <c r="AJG518" s="10"/>
      <c r="AJH518" s="10"/>
      <c r="AJI518" s="10"/>
      <c r="AJJ518" s="10"/>
      <c r="AJK518" s="10"/>
      <c r="AJL518" s="10"/>
      <c r="AJM518" s="10"/>
      <c r="AJN518" s="10"/>
      <c r="AJO518" s="10"/>
      <c r="AJP518" s="10"/>
      <c r="AJQ518" s="10"/>
      <c r="AJR518" s="10"/>
      <c r="AJS518" s="10"/>
      <c r="AJT518" s="10"/>
      <c r="AJU518" s="10"/>
      <c r="AJV518" s="10"/>
      <c r="AJW518" s="10"/>
      <c r="AJX518" s="10"/>
      <c r="AJY518" s="10"/>
      <c r="AJZ518" s="10"/>
      <c r="AKA518" s="10"/>
      <c r="AKB518" s="10"/>
      <c r="AKC518" s="10"/>
      <c r="AKD518" s="10"/>
      <c r="AKE518" s="10"/>
      <c r="AKF518" s="10"/>
      <c r="AKG518" s="10"/>
      <c r="AKH518" s="10"/>
      <c r="AKI518" s="10"/>
      <c r="AKJ518" s="10"/>
      <c r="AKK518" s="10"/>
      <c r="AKL518" s="10"/>
      <c r="AKM518" s="10"/>
      <c r="AKN518" s="10"/>
      <c r="AKO518" s="10"/>
      <c r="AKP518" s="10"/>
      <c r="AKQ518" s="10"/>
      <c r="AKR518" s="10"/>
      <c r="AKS518" s="10"/>
      <c r="AKT518" s="10"/>
      <c r="AKU518" s="10"/>
      <c r="AKV518" s="10"/>
      <c r="AKW518" s="10"/>
      <c r="AKX518" s="10"/>
      <c r="AKY518" s="10"/>
      <c r="AKZ518" s="10"/>
      <c r="ALA518" s="10"/>
      <c r="ALB518" s="10"/>
      <c r="ALC518" s="10"/>
      <c r="ALD518" s="10"/>
      <c r="ALE518" s="10"/>
      <c r="ALF518" s="10"/>
      <c r="ALG518" s="10"/>
      <c r="ALH518" s="10"/>
      <c r="ALI518" s="10"/>
      <c r="ALJ518" s="10"/>
      <c r="ALK518" s="10"/>
      <c r="ALL518" s="10"/>
      <c r="ALM518" s="10"/>
      <c r="ALN518" s="10"/>
      <c r="ALO518" s="10"/>
      <c r="ALP518" s="10"/>
      <c r="ALQ518" s="10"/>
      <c r="ALR518" s="10"/>
      <c r="ALS518" s="10"/>
      <c r="ALT518" s="10"/>
      <c r="ALU518" s="10"/>
      <c r="ALV518" s="10"/>
      <c r="ALW518" s="10"/>
      <c r="ALX518" s="10"/>
      <c r="ALY518" s="10"/>
      <c r="ALZ518" s="10"/>
      <c r="AMA518" s="10"/>
      <c r="AMB518" s="10"/>
      <c r="AMC518" s="10"/>
      <c r="AMD518" s="10"/>
      <c r="AME518" s="10"/>
      <c r="AMF518" s="10"/>
      <c r="AMG518" s="10"/>
      <c r="AMH518" s="10"/>
      <c r="AMI518" s="10"/>
      <c r="AMJ518" s="10"/>
      <c r="AMK518" s="10"/>
      <c r="AML518" s="10"/>
      <c r="AMM518" s="10"/>
      <c r="AMN518" s="10"/>
      <c r="AMO518" s="10"/>
      <c r="AMP518" s="10"/>
      <c r="AMQ518" s="10"/>
      <c r="AMR518" s="10"/>
      <c r="AMS518" s="10"/>
      <c r="AMT518" s="10"/>
      <c r="AMU518" s="10"/>
      <c r="AMV518" s="10"/>
      <c r="AMW518" s="10"/>
      <c r="AMX518" s="10"/>
      <c r="AMY518" s="10"/>
      <c r="AMZ518" s="10"/>
      <c r="ANA518" s="10"/>
      <c r="ANB518" s="10"/>
      <c r="ANC518" s="10"/>
      <c r="AND518" s="10"/>
      <c r="ANE518" s="10"/>
      <c r="ANF518" s="10"/>
      <c r="ANG518" s="10"/>
      <c r="ANH518" s="10"/>
      <c r="ANI518" s="10"/>
      <c r="ANJ518" s="10"/>
      <c r="ANK518" s="10"/>
      <c r="ANL518" s="10"/>
      <c r="ANM518" s="10"/>
      <c r="ANN518" s="10"/>
      <c r="ANO518" s="10"/>
      <c r="ANP518" s="10"/>
      <c r="ANQ518" s="10"/>
      <c r="ANR518" s="10"/>
      <c r="ANS518" s="10"/>
      <c r="ANT518" s="10"/>
      <c r="ANU518" s="10"/>
      <c r="ANV518" s="10"/>
      <c r="ANW518" s="10"/>
      <c r="ANX518" s="10"/>
      <c r="ANY518" s="10"/>
      <c r="ANZ518" s="10"/>
      <c r="AOA518" s="10"/>
      <c r="AOB518" s="10"/>
      <c r="AOC518" s="10"/>
      <c r="AOD518" s="10"/>
      <c r="AOE518" s="10"/>
      <c r="AOF518" s="10"/>
      <c r="AOG518" s="10"/>
      <c r="AOH518" s="10"/>
      <c r="AOI518" s="10"/>
      <c r="AOJ518" s="10"/>
      <c r="AOK518" s="10"/>
      <c r="AOL518" s="10"/>
      <c r="AOM518" s="10"/>
      <c r="AON518" s="10"/>
      <c r="AOO518" s="10"/>
      <c r="AOP518" s="10"/>
      <c r="AOQ518" s="10"/>
      <c r="AOR518" s="10"/>
      <c r="AOS518" s="10"/>
      <c r="AOT518" s="10"/>
      <c r="AOU518" s="10"/>
      <c r="AOV518" s="10"/>
      <c r="AOW518" s="10"/>
      <c r="AOX518" s="10"/>
      <c r="AOY518" s="10"/>
      <c r="AOZ518" s="10"/>
      <c r="APA518" s="10"/>
      <c r="APB518" s="10"/>
      <c r="APC518" s="10"/>
      <c r="APD518" s="10"/>
      <c r="APE518" s="10"/>
      <c r="APF518" s="10"/>
      <c r="APG518" s="10"/>
      <c r="APH518" s="10"/>
      <c r="API518" s="10"/>
      <c r="APJ518" s="10"/>
      <c r="APK518" s="10"/>
      <c r="APL518" s="10"/>
      <c r="APM518" s="10"/>
      <c r="APN518" s="10"/>
      <c r="APO518" s="10"/>
      <c r="APP518" s="10"/>
      <c r="APQ518" s="10"/>
      <c r="APR518" s="10"/>
      <c r="APS518" s="10"/>
      <c r="APT518" s="10"/>
      <c r="APU518" s="10"/>
      <c r="APV518" s="10"/>
      <c r="APW518" s="10"/>
      <c r="APX518" s="10"/>
      <c r="APY518" s="10"/>
      <c r="APZ518" s="10"/>
      <c r="AQA518" s="10"/>
      <c r="AQB518" s="10"/>
      <c r="AQC518" s="10"/>
      <c r="AQD518" s="10"/>
      <c r="AQE518" s="10"/>
      <c r="AQF518" s="10"/>
      <c r="AQG518" s="10"/>
      <c r="AQH518" s="10"/>
      <c r="AQI518" s="10"/>
      <c r="AQJ518" s="10"/>
      <c r="AQK518" s="10"/>
      <c r="AQL518" s="10"/>
      <c r="AQM518" s="10"/>
      <c r="AQN518" s="10"/>
      <c r="AQO518" s="10"/>
      <c r="AQP518" s="10"/>
      <c r="AQQ518" s="10"/>
      <c r="AQR518" s="10"/>
      <c r="AQS518" s="10"/>
      <c r="AQT518" s="10"/>
      <c r="AQU518" s="10"/>
      <c r="AQV518" s="10"/>
      <c r="AQW518" s="10"/>
      <c r="AQX518" s="10"/>
      <c r="AQY518" s="10"/>
      <c r="AQZ518" s="10"/>
      <c r="ARA518" s="10"/>
      <c r="ARB518" s="10"/>
      <c r="ARC518" s="10"/>
      <c r="ARD518" s="10"/>
      <c r="ARE518" s="10"/>
      <c r="ARF518" s="10"/>
      <c r="ARG518" s="10"/>
      <c r="ARH518" s="10"/>
      <c r="ARI518" s="10"/>
      <c r="ARJ518" s="10"/>
      <c r="ARK518" s="10"/>
      <c r="ARL518" s="10"/>
      <c r="ARM518" s="10"/>
      <c r="ARN518" s="10"/>
      <c r="ARO518" s="10"/>
      <c r="ARP518" s="10"/>
      <c r="ARQ518" s="10"/>
      <c r="ARR518" s="10"/>
      <c r="ARS518" s="10"/>
      <c r="ART518" s="10"/>
      <c r="ARU518" s="10"/>
      <c r="ARV518" s="10"/>
      <c r="ARW518" s="10"/>
      <c r="ARX518" s="10"/>
      <c r="ARY518" s="10"/>
      <c r="ARZ518" s="10"/>
      <c r="ASA518" s="10"/>
      <c r="ASB518" s="10"/>
      <c r="ASC518" s="10"/>
      <c r="ASD518" s="10"/>
      <c r="ASE518" s="10"/>
      <c r="ASF518" s="10"/>
      <c r="ASG518" s="10"/>
      <c r="ASH518" s="10"/>
      <c r="ASI518" s="10"/>
      <c r="ASJ518" s="10"/>
      <c r="ASK518" s="10"/>
      <c r="ASL518" s="10"/>
      <c r="ASM518" s="10"/>
      <c r="ASN518" s="10"/>
      <c r="ASO518" s="10"/>
      <c r="ASP518" s="10"/>
      <c r="ASQ518" s="10"/>
      <c r="ASR518" s="10"/>
      <c r="ASS518" s="10"/>
      <c r="AST518" s="10"/>
      <c r="ASU518" s="10"/>
      <c r="ASV518" s="10"/>
      <c r="ASW518" s="10"/>
      <c r="ASX518" s="10"/>
      <c r="ASY518" s="10"/>
      <c r="ASZ518" s="10"/>
      <c r="ATA518" s="10"/>
      <c r="ATB518" s="10"/>
      <c r="ATC518" s="10"/>
      <c r="ATD518" s="10"/>
      <c r="ATE518" s="10"/>
      <c r="ATF518" s="10"/>
      <c r="ATG518" s="10"/>
      <c r="ATH518" s="10"/>
      <c r="ATI518" s="10"/>
      <c r="ATJ518" s="10"/>
      <c r="ATK518" s="10"/>
      <c r="ATL518" s="10"/>
      <c r="ATM518" s="10"/>
      <c r="ATN518" s="10"/>
      <c r="ATO518" s="10"/>
      <c r="ATP518" s="10"/>
      <c r="ATQ518" s="10"/>
      <c r="ATR518" s="10"/>
      <c r="ATS518" s="10"/>
      <c r="ATT518" s="10"/>
      <c r="ATU518" s="10"/>
      <c r="ATV518" s="10"/>
      <c r="ATW518" s="10"/>
      <c r="ATX518" s="10"/>
      <c r="ATY518" s="10"/>
      <c r="ATZ518" s="10"/>
      <c r="AUA518" s="10"/>
      <c r="AUB518" s="10"/>
      <c r="AUC518" s="10"/>
      <c r="AUD518" s="10"/>
      <c r="AUE518" s="10"/>
      <c r="AUF518" s="10"/>
      <c r="AUG518" s="10"/>
      <c r="AUH518" s="10"/>
      <c r="AUI518" s="10"/>
      <c r="AUJ518" s="10"/>
      <c r="AUK518" s="10"/>
      <c r="AUL518" s="10"/>
      <c r="AUM518" s="10"/>
      <c r="AUN518" s="10"/>
      <c r="AUO518" s="10"/>
      <c r="AUP518" s="10"/>
      <c r="AUQ518" s="10"/>
      <c r="AUR518" s="10"/>
      <c r="AUS518" s="10"/>
      <c r="AUT518" s="10"/>
      <c r="AUU518" s="10"/>
      <c r="AUV518" s="10"/>
      <c r="AUW518" s="10"/>
      <c r="AUX518" s="10"/>
      <c r="AUY518" s="10"/>
      <c r="AUZ518" s="10"/>
      <c r="AVA518" s="10"/>
      <c r="AVB518" s="10"/>
      <c r="AVC518" s="10"/>
      <c r="AVD518" s="10"/>
      <c r="AVE518" s="10"/>
      <c r="AVF518" s="10"/>
      <c r="AVG518" s="10"/>
      <c r="AVH518" s="10"/>
      <c r="AVI518" s="10"/>
      <c r="AVJ518" s="10"/>
      <c r="AVK518" s="10"/>
      <c r="AVL518" s="10"/>
      <c r="AVM518" s="10"/>
      <c r="AVN518" s="10"/>
      <c r="AVO518" s="10"/>
      <c r="AVP518" s="10"/>
      <c r="AVQ518" s="10"/>
      <c r="AVR518" s="10"/>
      <c r="AVS518" s="10"/>
      <c r="AVT518" s="10"/>
      <c r="AVU518" s="10"/>
      <c r="AVV518" s="10"/>
      <c r="AVW518" s="10"/>
      <c r="AVX518" s="10"/>
      <c r="AVY518" s="10"/>
      <c r="AVZ518" s="10"/>
      <c r="AWA518" s="10"/>
      <c r="AWB518" s="10"/>
      <c r="AWC518" s="10"/>
      <c r="AWD518" s="10"/>
      <c r="AWE518" s="10"/>
      <c r="AWF518" s="10"/>
      <c r="AWG518" s="10"/>
      <c r="AWH518" s="10"/>
      <c r="AWI518" s="10"/>
      <c r="AWJ518" s="10"/>
      <c r="AWK518" s="10"/>
      <c r="AWL518" s="10"/>
      <c r="AWM518" s="10"/>
      <c r="AWN518" s="10"/>
      <c r="AWO518" s="10"/>
      <c r="AWP518" s="10"/>
      <c r="AWQ518" s="10"/>
      <c r="AWR518" s="10"/>
      <c r="AWS518" s="10"/>
      <c r="AWT518" s="10"/>
      <c r="AWU518" s="10"/>
      <c r="AWV518" s="10"/>
      <c r="AWW518" s="10"/>
      <c r="AWX518" s="10"/>
      <c r="AWY518" s="10"/>
      <c r="AWZ518" s="10"/>
      <c r="AXA518" s="10"/>
      <c r="AXB518" s="10"/>
      <c r="AXC518" s="10"/>
      <c r="AXD518" s="10"/>
      <c r="AXE518" s="10"/>
      <c r="AXF518" s="10"/>
      <c r="AXG518" s="10"/>
      <c r="AXH518" s="10"/>
      <c r="AXI518" s="10"/>
      <c r="AXJ518" s="10"/>
      <c r="AXK518" s="10"/>
      <c r="AXL518" s="10"/>
      <c r="AXM518" s="10"/>
      <c r="AXN518" s="10"/>
      <c r="AXO518" s="10"/>
      <c r="AXP518" s="10"/>
      <c r="AXQ518" s="10"/>
      <c r="AXR518" s="10"/>
      <c r="AXS518" s="10"/>
      <c r="AXT518" s="10"/>
      <c r="AXU518" s="10"/>
      <c r="AXV518" s="10"/>
      <c r="AXW518" s="10"/>
      <c r="AXX518" s="10"/>
      <c r="AXY518" s="10"/>
      <c r="AXZ518" s="10"/>
      <c r="AYA518" s="10"/>
      <c r="AYB518" s="10"/>
      <c r="AYC518" s="10"/>
      <c r="AYD518" s="10"/>
      <c r="AYE518" s="10"/>
      <c r="AYF518" s="10"/>
      <c r="AYG518" s="10"/>
      <c r="AYH518" s="10"/>
      <c r="AYI518" s="10"/>
      <c r="AYJ518" s="10"/>
      <c r="AYK518" s="10"/>
      <c r="AYL518" s="10"/>
      <c r="AYM518" s="10"/>
      <c r="AYN518" s="10"/>
      <c r="AYO518" s="10"/>
      <c r="AYP518" s="10"/>
      <c r="AYQ518" s="10"/>
      <c r="AYR518" s="10"/>
      <c r="AYS518" s="10"/>
      <c r="AYT518" s="10"/>
      <c r="AYU518" s="10"/>
      <c r="AYV518" s="10"/>
      <c r="AYW518" s="10"/>
      <c r="AYX518" s="10"/>
      <c r="AYY518" s="10"/>
      <c r="AYZ518" s="10"/>
      <c r="AZA518" s="10"/>
      <c r="AZB518" s="10"/>
      <c r="AZC518" s="10"/>
      <c r="AZD518" s="10"/>
      <c r="AZE518" s="10"/>
      <c r="AZF518" s="10"/>
      <c r="AZG518" s="10"/>
      <c r="AZH518" s="10"/>
      <c r="AZI518" s="10"/>
      <c r="AZJ518" s="10"/>
      <c r="AZK518" s="10"/>
      <c r="AZL518" s="10"/>
      <c r="AZM518" s="10"/>
      <c r="AZN518" s="10"/>
      <c r="AZO518" s="10"/>
      <c r="AZP518" s="10"/>
      <c r="AZQ518" s="10"/>
      <c r="AZR518" s="10"/>
      <c r="AZS518" s="10"/>
      <c r="AZT518" s="10"/>
      <c r="AZU518" s="10"/>
      <c r="AZV518" s="10"/>
      <c r="AZW518" s="10"/>
      <c r="AZX518" s="10"/>
      <c r="AZY518" s="10"/>
      <c r="AZZ518" s="10"/>
      <c r="BAA518" s="10"/>
      <c r="BAB518" s="10"/>
      <c r="BAC518" s="10"/>
      <c r="BAD518" s="10"/>
      <c r="BAE518" s="10"/>
      <c r="BAF518" s="10"/>
      <c r="BAG518" s="10"/>
      <c r="BAH518" s="10"/>
      <c r="BAI518" s="10"/>
      <c r="BAJ518" s="10"/>
      <c r="BAK518" s="10"/>
      <c r="BAL518" s="10"/>
      <c r="BAM518" s="10"/>
      <c r="BAN518" s="10"/>
      <c r="BAO518" s="10"/>
      <c r="BAP518" s="10"/>
      <c r="BAQ518" s="10"/>
      <c r="BAR518" s="10"/>
      <c r="BAS518" s="10"/>
      <c r="BAT518" s="10"/>
      <c r="BAU518" s="10"/>
      <c r="BAV518" s="10"/>
      <c r="BAW518" s="10"/>
      <c r="BAX518" s="10"/>
      <c r="BAY518" s="10"/>
      <c r="BAZ518" s="10"/>
      <c r="BBA518" s="10"/>
      <c r="BBB518" s="10"/>
      <c r="BBC518" s="10"/>
      <c r="BBD518" s="10"/>
      <c r="BBE518" s="10"/>
      <c r="BBF518" s="10"/>
      <c r="BBG518" s="10"/>
      <c r="BBH518" s="10"/>
      <c r="BBI518" s="10"/>
      <c r="BBJ518" s="10"/>
      <c r="BBK518" s="10"/>
      <c r="BBL518" s="10"/>
      <c r="BBM518" s="10"/>
      <c r="BBN518" s="10"/>
      <c r="BBO518" s="10"/>
      <c r="BBP518" s="10"/>
      <c r="BBQ518" s="10"/>
      <c r="BBR518" s="10"/>
      <c r="BBS518" s="10"/>
      <c r="BBT518" s="10"/>
      <c r="BBU518" s="10"/>
      <c r="BBV518" s="10"/>
      <c r="BBW518" s="10"/>
      <c r="BBX518" s="10"/>
      <c r="BBY518" s="10"/>
      <c r="BBZ518" s="10"/>
      <c r="BCA518" s="10"/>
      <c r="BCB518" s="10"/>
      <c r="BCC518" s="10"/>
      <c r="BCD518" s="10"/>
      <c r="BCE518" s="10"/>
      <c r="BCF518" s="10"/>
      <c r="BCG518" s="10"/>
      <c r="BCH518" s="10"/>
      <c r="BCI518" s="10"/>
      <c r="BCJ518" s="10"/>
      <c r="BCK518" s="10"/>
      <c r="BCL518" s="10"/>
      <c r="BCM518" s="10"/>
      <c r="BCN518" s="10"/>
      <c r="BCO518" s="10"/>
      <c r="BCP518" s="10"/>
      <c r="BCQ518" s="10"/>
      <c r="BCR518" s="10"/>
      <c r="BCS518" s="10"/>
      <c r="BCT518" s="10"/>
      <c r="BCU518" s="10"/>
      <c r="BCV518" s="10"/>
      <c r="BCW518" s="10"/>
      <c r="BCX518" s="10"/>
      <c r="BCY518" s="10"/>
      <c r="BCZ518" s="10"/>
      <c r="BDA518" s="10"/>
      <c r="BDB518" s="10"/>
      <c r="BDC518" s="10"/>
      <c r="BDD518" s="10"/>
      <c r="BDE518" s="10"/>
      <c r="BDF518" s="10"/>
      <c r="BDG518" s="10"/>
      <c r="BDH518" s="10"/>
      <c r="BDI518" s="10"/>
      <c r="BDJ518" s="10"/>
      <c r="BDK518" s="10"/>
      <c r="BDL518" s="10"/>
      <c r="BDM518" s="10"/>
      <c r="BDN518" s="10"/>
      <c r="BDO518" s="10"/>
      <c r="BDP518" s="10"/>
      <c r="BDQ518" s="10"/>
      <c r="BDR518" s="10"/>
      <c r="BDS518" s="10"/>
      <c r="BDT518" s="10"/>
      <c r="BDU518" s="10"/>
      <c r="BDV518" s="10"/>
      <c r="BDW518" s="10"/>
      <c r="BDX518" s="10"/>
      <c r="BDY518" s="10"/>
      <c r="BDZ518" s="10"/>
      <c r="BEA518" s="10"/>
      <c r="BEB518" s="10"/>
      <c r="BEC518" s="10"/>
      <c r="BED518" s="10"/>
      <c r="BEE518" s="10"/>
      <c r="BEF518" s="10"/>
      <c r="BEG518" s="10"/>
      <c r="BEH518" s="10"/>
      <c r="BEI518" s="10"/>
      <c r="BEJ518" s="10"/>
      <c r="BEK518" s="10"/>
      <c r="BEL518" s="10"/>
      <c r="BEM518" s="10"/>
      <c r="BEN518" s="10"/>
      <c r="BEO518" s="10"/>
      <c r="BEP518" s="10"/>
      <c r="BEQ518" s="10"/>
      <c r="BER518" s="10"/>
      <c r="BES518" s="10"/>
      <c r="BET518" s="10"/>
      <c r="BEU518" s="10"/>
      <c r="BEV518" s="10"/>
      <c r="BEW518" s="10"/>
      <c r="BEX518" s="10"/>
      <c r="BEY518" s="10"/>
      <c r="BEZ518" s="10"/>
      <c r="BFA518" s="10"/>
      <c r="BFB518" s="10"/>
      <c r="BFC518" s="10"/>
      <c r="BFD518" s="10"/>
      <c r="BFE518" s="10"/>
      <c r="BFF518" s="10"/>
      <c r="BFG518" s="10"/>
      <c r="BFH518" s="10"/>
      <c r="BFI518" s="10"/>
      <c r="BFJ518" s="10"/>
      <c r="BFK518" s="10"/>
      <c r="BFL518" s="10"/>
      <c r="BFM518" s="10"/>
      <c r="BFN518" s="10"/>
      <c r="BFO518" s="10"/>
      <c r="BFP518" s="10"/>
      <c r="BFQ518" s="10"/>
      <c r="BFR518" s="10"/>
      <c r="BFS518" s="10"/>
      <c r="BFT518" s="10"/>
      <c r="BFU518" s="10"/>
      <c r="BFV518" s="10"/>
      <c r="BFW518" s="10"/>
      <c r="BFX518" s="10"/>
      <c r="BFY518" s="10"/>
      <c r="BFZ518" s="10"/>
      <c r="BGA518" s="10"/>
      <c r="BGB518" s="10"/>
      <c r="BGC518" s="10"/>
      <c r="BGD518" s="10"/>
      <c r="BGE518" s="10"/>
      <c r="BGF518" s="10"/>
      <c r="BGG518" s="10"/>
      <c r="BGH518" s="10"/>
      <c r="BGI518" s="10"/>
      <c r="BGJ518" s="10"/>
      <c r="BGK518" s="10"/>
      <c r="BGL518" s="10"/>
      <c r="BGM518" s="10"/>
      <c r="BGN518" s="10"/>
      <c r="BGO518" s="10"/>
      <c r="BGP518" s="10"/>
      <c r="BGQ518" s="10"/>
      <c r="BGR518" s="10"/>
      <c r="BGS518" s="10"/>
      <c r="BGT518" s="10"/>
      <c r="BGU518" s="10"/>
      <c r="BGV518" s="10"/>
      <c r="BGW518" s="10"/>
      <c r="BGX518" s="10"/>
      <c r="BGY518" s="10"/>
      <c r="BGZ518" s="10"/>
      <c r="BHA518" s="10"/>
      <c r="BHB518" s="10"/>
      <c r="BHC518" s="10"/>
      <c r="BHD518" s="10"/>
      <c r="BHE518" s="10"/>
      <c r="BHF518" s="10"/>
      <c r="BHG518" s="10"/>
      <c r="BHH518" s="10"/>
      <c r="BHI518" s="10"/>
      <c r="BHJ518" s="10"/>
      <c r="BHK518" s="10"/>
      <c r="BHL518" s="10"/>
      <c r="BHM518" s="10"/>
      <c r="BHN518" s="10"/>
      <c r="BHO518" s="10"/>
      <c r="BHP518" s="10"/>
      <c r="BHQ518" s="10"/>
      <c r="BHR518" s="10"/>
      <c r="BHS518" s="10"/>
      <c r="BHT518" s="10"/>
      <c r="BHU518" s="10"/>
      <c r="BHV518" s="10"/>
      <c r="BHW518" s="10"/>
      <c r="BHX518" s="10"/>
      <c r="BHY518" s="10"/>
      <c r="BHZ518" s="10"/>
      <c r="BIA518" s="10"/>
      <c r="BIB518" s="10"/>
      <c r="BIC518" s="10"/>
      <c r="BID518" s="10"/>
      <c r="BIE518" s="10"/>
      <c r="BIF518" s="10"/>
      <c r="BIG518" s="10"/>
      <c r="BIH518" s="10"/>
      <c r="BII518" s="10"/>
      <c r="BIJ518" s="10"/>
      <c r="BIK518" s="10"/>
      <c r="BIL518" s="10"/>
      <c r="BIM518" s="10"/>
      <c r="BIN518" s="10"/>
      <c r="BIO518" s="10"/>
      <c r="BIP518" s="10"/>
      <c r="BIQ518" s="10"/>
      <c r="BIR518" s="10"/>
      <c r="BIS518" s="10"/>
      <c r="BIT518" s="10"/>
      <c r="BIU518" s="10"/>
      <c r="BIV518" s="10"/>
      <c r="BIW518" s="10"/>
      <c r="BIX518" s="10"/>
      <c r="BIY518" s="10"/>
      <c r="BIZ518" s="10"/>
      <c r="BJA518" s="10"/>
      <c r="BJB518" s="10"/>
      <c r="BJC518" s="10"/>
      <c r="BJD518" s="10"/>
      <c r="BJE518" s="10"/>
      <c r="BJF518" s="10"/>
      <c r="BJG518" s="10"/>
      <c r="BJH518" s="10"/>
      <c r="BJI518" s="10"/>
      <c r="BJJ518" s="10"/>
      <c r="BJK518" s="10"/>
      <c r="BJL518" s="10"/>
      <c r="BJM518" s="10"/>
      <c r="BJN518" s="10"/>
      <c r="BJO518" s="10"/>
      <c r="BJP518" s="10"/>
      <c r="BJQ518" s="10"/>
      <c r="BJR518" s="10"/>
      <c r="BJS518" s="10"/>
      <c r="BJT518" s="10"/>
      <c r="BJU518" s="10"/>
      <c r="BJV518" s="10"/>
      <c r="BJW518" s="10"/>
      <c r="BJX518" s="10"/>
      <c r="BJY518" s="10"/>
      <c r="BJZ518" s="10"/>
      <c r="BKA518" s="10"/>
      <c r="BKB518" s="10"/>
      <c r="BKC518" s="10"/>
      <c r="BKD518" s="10"/>
      <c r="BKE518" s="10"/>
      <c r="BKF518" s="10"/>
      <c r="BKG518" s="10"/>
      <c r="BKH518" s="10"/>
      <c r="BKI518" s="10"/>
      <c r="BKJ518" s="10"/>
      <c r="BKK518" s="10"/>
      <c r="BKL518" s="10"/>
      <c r="BKM518" s="10"/>
      <c r="BKN518" s="10"/>
      <c r="BKO518" s="10"/>
      <c r="BKP518" s="10"/>
      <c r="BKQ518" s="10"/>
      <c r="BKR518" s="10"/>
      <c r="BKS518" s="10"/>
      <c r="BKT518" s="10"/>
      <c r="BKU518" s="10"/>
      <c r="BKV518" s="10"/>
      <c r="BKW518" s="10"/>
      <c r="BKX518" s="10"/>
      <c r="BKY518" s="10"/>
      <c r="BKZ518" s="10"/>
      <c r="BLA518" s="10"/>
      <c r="BLB518" s="10"/>
      <c r="BLC518" s="10"/>
      <c r="BLD518" s="10"/>
      <c r="BLE518" s="10"/>
      <c r="BLF518" s="10"/>
      <c r="BLG518" s="10"/>
      <c r="BLH518" s="10"/>
      <c r="BLI518" s="10"/>
      <c r="BLJ518" s="10"/>
      <c r="BLK518" s="10"/>
      <c r="BLL518" s="10"/>
      <c r="BLM518" s="10"/>
      <c r="BLN518" s="10"/>
      <c r="BLO518" s="10"/>
      <c r="BLP518" s="10"/>
      <c r="BLQ518" s="10"/>
      <c r="BLR518" s="10"/>
      <c r="BLS518" s="10"/>
      <c r="BLT518" s="10"/>
      <c r="BLU518" s="10"/>
      <c r="BLV518" s="10"/>
      <c r="BLW518" s="10"/>
      <c r="BLX518" s="10"/>
      <c r="BLY518" s="10"/>
      <c r="BLZ518" s="10"/>
      <c r="BMA518" s="10"/>
      <c r="BMB518" s="10"/>
      <c r="BMC518" s="10"/>
      <c r="BMD518" s="10"/>
      <c r="BME518" s="10"/>
      <c r="BMF518" s="10"/>
      <c r="BMG518" s="10"/>
      <c r="BMH518" s="10"/>
      <c r="BMI518" s="10"/>
      <c r="BMJ518" s="10"/>
      <c r="BMK518" s="10"/>
      <c r="BML518" s="10"/>
      <c r="BMM518" s="10"/>
      <c r="BMN518" s="10"/>
      <c r="BMO518" s="10"/>
      <c r="BMP518" s="10"/>
      <c r="BMQ518" s="10"/>
      <c r="BMR518" s="10"/>
      <c r="BMS518" s="10"/>
      <c r="BMT518" s="10"/>
      <c r="BMU518" s="10"/>
      <c r="BMV518" s="10"/>
      <c r="BMW518" s="10"/>
      <c r="BMX518" s="10"/>
      <c r="BMY518" s="10"/>
      <c r="BMZ518" s="10"/>
      <c r="BNA518" s="10"/>
      <c r="BNB518" s="10"/>
      <c r="BNC518" s="10"/>
      <c r="BND518" s="10"/>
      <c r="BNE518" s="10"/>
      <c r="BNF518" s="10"/>
      <c r="BNG518" s="10"/>
      <c r="BNH518" s="10"/>
      <c r="BNI518" s="10"/>
      <c r="BNJ518" s="10"/>
      <c r="BNK518" s="10"/>
      <c r="BNL518" s="10"/>
      <c r="BNM518" s="10"/>
      <c r="BNN518" s="10"/>
      <c r="BNO518" s="10"/>
      <c r="BNP518" s="10"/>
      <c r="BNQ518" s="10"/>
      <c r="BNR518" s="10"/>
      <c r="BNS518" s="10"/>
      <c r="BNT518" s="10"/>
      <c r="BNU518" s="10"/>
      <c r="BNV518" s="10"/>
      <c r="BNW518" s="10"/>
      <c r="BNX518" s="10"/>
      <c r="BNY518" s="10"/>
      <c r="BNZ518" s="10"/>
      <c r="BOA518" s="10"/>
      <c r="BOB518" s="10"/>
      <c r="BOC518" s="10"/>
      <c r="BOD518" s="10"/>
      <c r="BOE518" s="10"/>
      <c r="BOF518" s="10"/>
      <c r="BOG518" s="10"/>
      <c r="BOH518" s="10"/>
      <c r="BOI518" s="10"/>
      <c r="BOJ518" s="10"/>
      <c r="BOK518" s="10"/>
      <c r="BOL518" s="10"/>
      <c r="BOM518" s="10"/>
      <c r="BON518" s="10"/>
      <c r="BOO518" s="10"/>
      <c r="BOP518" s="10"/>
      <c r="BOQ518" s="10"/>
      <c r="BOR518" s="10"/>
      <c r="BOS518" s="10"/>
      <c r="BOT518" s="10"/>
      <c r="BOU518" s="10"/>
      <c r="BOV518" s="10"/>
      <c r="BOW518" s="10"/>
      <c r="BOX518" s="10"/>
      <c r="BOY518" s="10"/>
      <c r="BOZ518" s="10"/>
      <c r="BPA518" s="10"/>
      <c r="BPB518" s="10"/>
      <c r="BPC518" s="10"/>
      <c r="BPD518" s="10"/>
      <c r="BPE518" s="10"/>
      <c r="BPF518" s="10"/>
      <c r="BPG518" s="10"/>
      <c r="BPH518" s="10"/>
      <c r="BPI518" s="10"/>
      <c r="BPJ518" s="10"/>
      <c r="BPK518" s="10"/>
      <c r="BPL518" s="10"/>
      <c r="BPM518" s="10"/>
      <c r="BPN518" s="10"/>
      <c r="BPO518" s="10"/>
      <c r="BPP518" s="10"/>
      <c r="BPQ518" s="10"/>
      <c r="BPR518" s="10"/>
      <c r="BPS518" s="10"/>
      <c r="BPT518" s="10"/>
      <c r="BPU518" s="10"/>
      <c r="BPV518" s="10"/>
      <c r="BPW518" s="10"/>
      <c r="BPX518" s="10"/>
      <c r="BPY518" s="10"/>
      <c r="BPZ518" s="10"/>
      <c r="BQA518" s="10"/>
      <c r="BQB518" s="10"/>
      <c r="BQC518" s="10"/>
      <c r="BQD518" s="10"/>
      <c r="BQE518" s="10"/>
      <c r="BQF518" s="10"/>
      <c r="BQG518" s="10"/>
      <c r="BQH518" s="10"/>
      <c r="BQI518" s="10"/>
      <c r="BQJ518" s="10"/>
      <c r="BQK518" s="10"/>
      <c r="BQL518" s="10"/>
      <c r="BQM518" s="10"/>
      <c r="BQN518" s="10"/>
      <c r="BQO518" s="10"/>
      <c r="BQP518" s="10"/>
      <c r="BQQ518" s="10"/>
      <c r="BQR518" s="10"/>
      <c r="BQS518" s="10"/>
      <c r="BQT518" s="10"/>
      <c r="BQU518" s="10"/>
      <c r="BQV518" s="10"/>
      <c r="BQW518" s="10"/>
      <c r="BQX518" s="10"/>
      <c r="BQY518" s="10"/>
      <c r="BQZ518" s="10"/>
      <c r="BRA518" s="10"/>
      <c r="BRB518" s="10"/>
      <c r="BRC518" s="10"/>
      <c r="BRD518" s="10"/>
      <c r="BRE518" s="10"/>
      <c r="BRF518" s="10"/>
      <c r="BRG518" s="10"/>
      <c r="BRH518" s="10"/>
      <c r="BRI518" s="10"/>
      <c r="BRJ518" s="10"/>
      <c r="BRK518" s="10"/>
      <c r="BRL518" s="10"/>
      <c r="BRM518" s="10"/>
      <c r="BRN518" s="10"/>
      <c r="BRO518" s="10"/>
      <c r="BRP518" s="10"/>
      <c r="BRQ518" s="10"/>
      <c r="BRR518" s="10"/>
      <c r="BRS518" s="10"/>
      <c r="BRT518" s="10"/>
      <c r="BRU518" s="10"/>
      <c r="BRV518" s="10"/>
      <c r="BRW518" s="10"/>
      <c r="BRX518" s="10"/>
      <c r="BRY518" s="10"/>
      <c r="BRZ518" s="10"/>
    </row>
    <row r="519" spans="1:1846" s="4" customFormat="1" ht="27.6" x14ac:dyDescent="0.3">
      <c r="A519" s="812"/>
      <c r="B519" s="812"/>
      <c r="C519" s="812"/>
      <c r="D519" s="328"/>
      <c r="E519" s="542" t="s">
        <v>718</v>
      </c>
      <c r="F519" s="364">
        <v>114</v>
      </c>
      <c r="G519" s="394" t="s">
        <v>719</v>
      </c>
      <c r="H519" s="348">
        <v>50082944.640000001</v>
      </c>
      <c r="I519" s="349">
        <v>30082944.640000001</v>
      </c>
      <c r="J519" s="349">
        <v>30082944</v>
      </c>
      <c r="K519" s="349">
        <v>30082944</v>
      </c>
      <c r="L519" s="617" t="s">
        <v>144</v>
      </c>
      <c r="M519" s="713">
        <v>0</v>
      </c>
      <c r="N519" s="375">
        <v>0</v>
      </c>
      <c r="O519" s="375">
        <v>0</v>
      </c>
      <c r="P519" s="375">
        <v>0</v>
      </c>
      <c r="Q519" s="632"/>
      <c r="R519" s="623">
        <v>0</v>
      </c>
      <c r="S519" s="483">
        <v>0</v>
      </c>
      <c r="T519" s="483">
        <v>0</v>
      </c>
      <c r="U519" s="483">
        <v>0</v>
      </c>
      <c r="V519" s="619"/>
      <c r="W519" s="499">
        <f t="shared" ref="W519:W520" si="322">H519+M519+R519</f>
        <v>50082944.640000001</v>
      </c>
      <c r="X519" s="15">
        <f t="shared" si="321"/>
        <v>30082944.640000001</v>
      </c>
      <c r="Y519" s="15">
        <f t="shared" si="321"/>
        <v>30082944</v>
      </c>
      <c r="Z519" s="159">
        <f t="shared" si="321"/>
        <v>30082944</v>
      </c>
      <c r="AA519" s="897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  <c r="WD519" s="3"/>
      <c r="WE519" s="3"/>
      <c r="WF519" s="3"/>
      <c r="WG519" s="3"/>
      <c r="WH519" s="3"/>
      <c r="WI519" s="3"/>
      <c r="WJ519" s="3"/>
      <c r="WK519" s="3"/>
      <c r="WL519" s="3"/>
      <c r="WM519" s="3"/>
      <c r="WN519" s="3"/>
      <c r="WO519" s="3"/>
      <c r="WP519" s="3"/>
      <c r="WQ519" s="3"/>
      <c r="WR519" s="3"/>
      <c r="WS519" s="3"/>
      <c r="WT519" s="3"/>
      <c r="WU519" s="3"/>
      <c r="WV519" s="3"/>
      <c r="WW519" s="3"/>
      <c r="WX519" s="3"/>
      <c r="WY519" s="3"/>
      <c r="WZ519" s="3"/>
      <c r="XA519" s="3"/>
      <c r="XB519" s="3"/>
      <c r="XC519" s="3"/>
      <c r="XD519" s="3"/>
      <c r="XE519" s="3"/>
      <c r="XF519" s="3"/>
      <c r="XG519" s="3"/>
      <c r="XH519" s="3"/>
      <c r="XI519" s="3"/>
      <c r="XJ519" s="3"/>
      <c r="XK519" s="3"/>
      <c r="XL519" s="3"/>
      <c r="XM519" s="3"/>
      <c r="XN519" s="3"/>
      <c r="XO519" s="3"/>
      <c r="XP519" s="3"/>
      <c r="XQ519" s="3"/>
      <c r="XR519" s="3"/>
      <c r="XS519" s="3"/>
      <c r="XT519" s="3"/>
      <c r="XU519" s="3"/>
      <c r="XV519" s="3"/>
      <c r="XW519" s="3"/>
      <c r="XX519" s="3"/>
      <c r="XY519" s="3"/>
      <c r="XZ519" s="3"/>
      <c r="YA519" s="3"/>
      <c r="YB519" s="3"/>
      <c r="YC519" s="3"/>
      <c r="YD519" s="3"/>
      <c r="YE519" s="3"/>
      <c r="YF519" s="3"/>
      <c r="YG519" s="3"/>
      <c r="YH519" s="3"/>
      <c r="YI519" s="3"/>
      <c r="YJ519" s="3"/>
      <c r="YK519" s="3"/>
      <c r="YL519" s="3"/>
      <c r="YM519" s="3"/>
      <c r="YN519" s="3"/>
      <c r="YO519" s="3"/>
      <c r="YP519" s="3"/>
      <c r="YQ519" s="3"/>
      <c r="YR519" s="3"/>
      <c r="YS519" s="3"/>
      <c r="YT519" s="3"/>
      <c r="YU519" s="3"/>
      <c r="YV519" s="3"/>
      <c r="YW519" s="3"/>
      <c r="YX519" s="3"/>
      <c r="YY519" s="3"/>
      <c r="YZ519" s="3"/>
      <c r="ZA519" s="3"/>
      <c r="ZB519" s="3"/>
      <c r="ZC519" s="3"/>
      <c r="ZD519" s="3"/>
      <c r="ZE519" s="3"/>
      <c r="ZF519" s="3"/>
      <c r="ZG519" s="3"/>
      <c r="ZH519" s="3"/>
      <c r="ZI519" s="3"/>
      <c r="ZJ519" s="3"/>
      <c r="ZK519" s="3"/>
      <c r="ZL519" s="3"/>
      <c r="ZM519" s="3"/>
      <c r="ZN519" s="3"/>
      <c r="ZO519" s="3"/>
      <c r="ZP519" s="3"/>
      <c r="ZQ519" s="3"/>
      <c r="ZR519" s="3"/>
      <c r="ZS519" s="3"/>
      <c r="ZT519" s="3"/>
      <c r="ZU519" s="3"/>
      <c r="ZV519" s="3"/>
      <c r="ZW519" s="3"/>
      <c r="ZX519" s="3"/>
      <c r="ZY519" s="3"/>
      <c r="ZZ519" s="3"/>
      <c r="AAA519" s="3"/>
      <c r="AAB519" s="3"/>
      <c r="AAC519" s="3"/>
      <c r="AAD519" s="3"/>
      <c r="AAE519" s="3"/>
      <c r="AAF519" s="3"/>
      <c r="AAG519" s="3"/>
      <c r="AAH519" s="3"/>
      <c r="AAI519" s="3"/>
      <c r="AAJ519" s="3"/>
      <c r="AAK519" s="3"/>
      <c r="AAL519" s="3"/>
      <c r="AAM519" s="3"/>
      <c r="AAN519" s="3"/>
      <c r="AAO519" s="3"/>
      <c r="AAP519" s="3"/>
      <c r="AAQ519" s="3"/>
      <c r="AAR519" s="3"/>
      <c r="AAS519" s="3"/>
      <c r="AAT519" s="3"/>
      <c r="AAU519" s="3"/>
      <c r="AAV519" s="3"/>
      <c r="AAW519" s="3"/>
      <c r="AAX519" s="3"/>
      <c r="AAY519" s="3"/>
      <c r="AAZ519" s="3"/>
      <c r="ABA519" s="3"/>
      <c r="ABB519" s="3"/>
      <c r="ABC519" s="3"/>
      <c r="ABD519" s="3"/>
      <c r="ABE519" s="3"/>
      <c r="ABF519" s="3"/>
      <c r="ABG519" s="3"/>
      <c r="ABH519" s="3"/>
      <c r="ABI519" s="3"/>
      <c r="ABJ519" s="3"/>
      <c r="ABK519" s="3"/>
      <c r="ABL519" s="3"/>
      <c r="ABM519" s="3"/>
      <c r="ABN519" s="3"/>
      <c r="ABO519" s="3"/>
      <c r="ABP519" s="3"/>
      <c r="ABQ519" s="3"/>
      <c r="ABR519" s="3"/>
      <c r="ABS519" s="3"/>
      <c r="ABT519" s="3"/>
      <c r="ABU519" s="3"/>
      <c r="ABV519" s="3"/>
      <c r="ABW519" s="3"/>
      <c r="ABX519" s="3"/>
      <c r="ABY519" s="3"/>
      <c r="ABZ519" s="3"/>
      <c r="ACA519" s="3"/>
      <c r="ACB519" s="3"/>
      <c r="ACC519" s="3"/>
      <c r="ACD519" s="3"/>
      <c r="ACE519" s="3"/>
      <c r="ACF519" s="3"/>
      <c r="ACG519" s="3"/>
      <c r="ACH519" s="3"/>
      <c r="ACI519" s="3"/>
      <c r="ACJ519" s="3"/>
      <c r="ACK519" s="3"/>
      <c r="ACL519" s="3"/>
      <c r="ACM519" s="3"/>
      <c r="ACN519" s="3"/>
      <c r="ACO519" s="3"/>
      <c r="ACP519" s="3"/>
      <c r="ACQ519" s="3"/>
      <c r="ACR519" s="3"/>
      <c r="ACS519" s="3"/>
      <c r="ACT519" s="3"/>
      <c r="ACU519" s="3"/>
      <c r="ACV519" s="3"/>
      <c r="ACW519" s="3"/>
      <c r="ACX519" s="3"/>
      <c r="ACY519" s="3"/>
      <c r="ACZ519" s="3"/>
      <c r="ADA519" s="3"/>
      <c r="ADB519" s="3"/>
      <c r="ADC519" s="3"/>
      <c r="ADD519" s="3"/>
      <c r="ADE519" s="3"/>
      <c r="ADF519" s="3"/>
      <c r="ADG519" s="3"/>
      <c r="ADH519" s="3"/>
      <c r="ADI519" s="3"/>
      <c r="ADJ519" s="3"/>
      <c r="ADK519" s="3"/>
      <c r="ADL519" s="3"/>
      <c r="ADM519" s="3"/>
      <c r="ADN519" s="3"/>
      <c r="ADO519" s="3"/>
      <c r="ADP519" s="3"/>
      <c r="ADQ519" s="3"/>
      <c r="ADR519" s="3"/>
      <c r="ADS519" s="3"/>
      <c r="ADT519" s="3"/>
      <c r="ADU519" s="3"/>
      <c r="ADV519" s="3"/>
      <c r="ADW519" s="3"/>
      <c r="ADX519" s="3"/>
      <c r="ADY519" s="3"/>
      <c r="ADZ519" s="3"/>
      <c r="AEA519" s="3"/>
      <c r="AEB519" s="3"/>
      <c r="AEC519" s="3"/>
      <c r="AED519" s="3"/>
      <c r="AEE519" s="3"/>
      <c r="AEF519" s="3"/>
      <c r="AEG519" s="3"/>
      <c r="AEH519" s="3"/>
      <c r="AEI519" s="3"/>
      <c r="AEJ519" s="3"/>
      <c r="AEK519" s="3"/>
      <c r="AEL519" s="3"/>
      <c r="AEM519" s="3"/>
      <c r="AEN519" s="3"/>
      <c r="AEO519" s="3"/>
      <c r="AEP519" s="3"/>
      <c r="AEQ519" s="3"/>
      <c r="AER519" s="3"/>
      <c r="AES519" s="3"/>
      <c r="AET519" s="3"/>
      <c r="AEU519" s="3"/>
      <c r="AEV519" s="3"/>
      <c r="AEW519" s="3"/>
      <c r="AEX519" s="3"/>
      <c r="AEY519" s="3"/>
      <c r="AEZ519" s="3"/>
      <c r="AFA519" s="3"/>
      <c r="AFB519" s="3"/>
      <c r="AFC519" s="3"/>
      <c r="AFD519" s="3"/>
      <c r="AFE519" s="3"/>
      <c r="AFF519" s="3"/>
      <c r="AFG519" s="3"/>
      <c r="AFH519" s="3"/>
      <c r="AFI519" s="3"/>
      <c r="AFJ519" s="3"/>
      <c r="AFK519" s="3"/>
      <c r="AFL519" s="3"/>
      <c r="AFM519" s="3"/>
      <c r="AFN519" s="3"/>
      <c r="AFO519" s="3"/>
      <c r="AFP519" s="3"/>
      <c r="AFQ519" s="3"/>
      <c r="AFR519" s="3"/>
      <c r="AFS519" s="3"/>
      <c r="AFT519" s="3"/>
      <c r="AFU519" s="3"/>
      <c r="AFV519" s="3"/>
      <c r="AFW519" s="3"/>
      <c r="AFX519" s="3"/>
      <c r="AFY519" s="3"/>
      <c r="AFZ519" s="3"/>
      <c r="AGA519" s="3"/>
      <c r="AGB519" s="3"/>
      <c r="AGC519" s="3"/>
      <c r="AGD519" s="3"/>
      <c r="AGE519" s="3"/>
      <c r="AGF519" s="3"/>
      <c r="AGG519" s="3"/>
      <c r="AGH519" s="3"/>
      <c r="AGI519" s="3"/>
      <c r="AGJ519" s="3"/>
      <c r="AGK519" s="3"/>
      <c r="AGL519" s="3"/>
      <c r="AGM519" s="3"/>
      <c r="AGN519" s="3"/>
      <c r="AGO519" s="3"/>
      <c r="AGP519" s="3"/>
      <c r="AGQ519" s="3"/>
      <c r="AGR519" s="3"/>
      <c r="AGS519" s="3"/>
      <c r="AGT519" s="3"/>
      <c r="AGU519" s="3"/>
      <c r="AGV519" s="3"/>
      <c r="AGW519" s="3"/>
      <c r="AGX519" s="3"/>
      <c r="AGY519" s="3"/>
      <c r="AGZ519" s="3"/>
      <c r="AHA519" s="3"/>
      <c r="AHB519" s="3"/>
      <c r="AHC519" s="3"/>
      <c r="AHD519" s="3"/>
      <c r="AHE519" s="3"/>
      <c r="AHF519" s="3"/>
      <c r="AHG519" s="3"/>
      <c r="AHH519" s="3"/>
      <c r="AHI519" s="3"/>
      <c r="AHJ519" s="3"/>
      <c r="AHK519" s="3"/>
      <c r="AHL519" s="3"/>
      <c r="AHM519" s="3"/>
      <c r="AHN519" s="3"/>
      <c r="AHO519" s="3"/>
      <c r="AHP519" s="3"/>
      <c r="AHQ519" s="3"/>
      <c r="AHR519" s="3"/>
      <c r="AHS519" s="3"/>
      <c r="AHT519" s="3"/>
      <c r="AHU519" s="3"/>
      <c r="AHV519" s="3"/>
      <c r="AHW519" s="3"/>
      <c r="AHX519" s="3"/>
      <c r="AHY519" s="3"/>
      <c r="AHZ519" s="3"/>
      <c r="AIA519" s="3"/>
      <c r="AIB519" s="3"/>
      <c r="AIC519" s="3"/>
      <c r="AID519" s="3"/>
      <c r="AIE519" s="3"/>
      <c r="AIF519" s="3"/>
      <c r="AIG519" s="3"/>
      <c r="AIH519" s="3"/>
      <c r="AII519" s="3"/>
      <c r="AIJ519" s="3"/>
      <c r="AIK519" s="3"/>
      <c r="AIL519" s="3"/>
      <c r="AIM519" s="3"/>
      <c r="AIN519" s="3"/>
      <c r="AIO519" s="3"/>
      <c r="AIP519" s="3"/>
      <c r="AIQ519" s="3"/>
      <c r="AIR519" s="3"/>
      <c r="AIS519" s="3"/>
      <c r="AIT519" s="3"/>
      <c r="AIU519" s="3"/>
      <c r="AIV519" s="3"/>
      <c r="AIW519" s="3"/>
      <c r="AIX519" s="3"/>
      <c r="AIY519" s="3"/>
      <c r="AIZ519" s="3"/>
      <c r="AJA519" s="3"/>
      <c r="AJB519" s="3"/>
      <c r="AJC519" s="3"/>
      <c r="AJD519" s="3"/>
      <c r="AJE519" s="3"/>
      <c r="AJF519" s="3"/>
      <c r="AJG519" s="3"/>
      <c r="AJH519" s="3"/>
      <c r="AJI519" s="3"/>
      <c r="AJJ519" s="3"/>
      <c r="AJK519" s="3"/>
      <c r="AJL519" s="3"/>
      <c r="AJM519" s="3"/>
      <c r="AJN519" s="3"/>
      <c r="AJO519" s="3"/>
      <c r="AJP519" s="3"/>
      <c r="AJQ519" s="3"/>
      <c r="AJR519" s="3"/>
      <c r="AJS519" s="3"/>
      <c r="AJT519" s="3"/>
      <c r="AJU519" s="3"/>
      <c r="AJV519" s="3"/>
      <c r="AJW519" s="3"/>
      <c r="AJX519" s="3"/>
      <c r="AJY519" s="3"/>
      <c r="AJZ519" s="3"/>
      <c r="AKA519" s="3"/>
      <c r="AKB519" s="3"/>
      <c r="AKC519" s="3"/>
      <c r="AKD519" s="3"/>
      <c r="AKE519" s="3"/>
      <c r="AKF519" s="3"/>
      <c r="AKG519" s="3"/>
      <c r="AKH519" s="3"/>
      <c r="AKI519" s="3"/>
      <c r="AKJ519" s="3"/>
      <c r="AKK519" s="3"/>
      <c r="AKL519" s="3"/>
      <c r="AKM519" s="3"/>
      <c r="AKN519" s="3"/>
      <c r="AKO519" s="3"/>
      <c r="AKP519" s="3"/>
      <c r="AKQ519" s="3"/>
      <c r="AKR519" s="3"/>
      <c r="AKS519" s="3"/>
      <c r="AKT519" s="3"/>
      <c r="AKU519" s="3"/>
      <c r="AKV519" s="3"/>
      <c r="AKW519" s="3"/>
      <c r="AKX519" s="3"/>
      <c r="AKY519" s="3"/>
      <c r="AKZ519" s="3"/>
      <c r="ALA519" s="3"/>
      <c r="ALB519" s="3"/>
      <c r="ALC519" s="3"/>
      <c r="ALD519" s="3"/>
      <c r="ALE519" s="3"/>
      <c r="ALF519" s="3"/>
      <c r="ALG519" s="3"/>
      <c r="ALH519" s="3"/>
      <c r="ALI519" s="3"/>
      <c r="ALJ519" s="3"/>
      <c r="ALK519" s="3"/>
      <c r="ALL519" s="3"/>
      <c r="ALM519" s="3"/>
      <c r="ALN519" s="3"/>
      <c r="ALO519" s="3"/>
      <c r="ALP519" s="3"/>
      <c r="ALQ519" s="3"/>
      <c r="ALR519" s="3"/>
      <c r="ALS519" s="3"/>
      <c r="ALT519" s="3"/>
      <c r="ALU519" s="3"/>
      <c r="ALV519" s="3"/>
      <c r="ALW519" s="3"/>
      <c r="ALX519" s="3"/>
      <c r="ALY519" s="3"/>
      <c r="ALZ519" s="3"/>
      <c r="AMA519" s="3"/>
      <c r="AMB519" s="3"/>
      <c r="AMC519" s="3"/>
      <c r="AMD519" s="3"/>
      <c r="AME519" s="3"/>
      <c r="AMF519" s="3"/>
      <c r="AMG519" s="3"/>
      <c r="AMH519" s="3"/>
      <c r="AMI519" s="3"/>
      <c r="AMJ519" s="3"/>
      <c r="AMK519" s="3"/>
      <c r="AML519" s="3"/>
      <c r="AMM519" s="3"/>
      <c r="AMN519" s="3"/>
      <c r="AMO519" s="3"/>
      <c r="AMP519" s="3"/>
      <c r="AMQ519" s="3"/>
      <c r="AMR519" s="3"/>
      <c r="AMS519" s="3"/>
      <c r="AMT519" s="3"/>
      <c r="AMU519" s="3"/>
      <c r="AMV519" s="3"/>
      <c r="AMW519" s="3"/>
      <c r="AMX519" s="3"/>
      <c r="AMY519" s="3"/>
      <c r="AMZ519" s="3"/>
      <c r="ANA519" s="3"/>
      <c r="ANB519" s="3"/>
      <c r="ANC519" s="3"/>
      <c r="AND519" s="3"/>
      <c r="ANE519" s="3"/>
      <c r="ANF519" s="3"/>
      <c r="ANG519" s="3"/>
      <c r="ANH519" s="3"/>
      <c r="ANI519" s="3"/>
      <c r="ANJ519" s="3"/>
      <c r="ANK519" s="3"/>
      <c r="ANL519" s="3"/>
      <c r="ANM519" s="3"/>
      <c r="ANN519" s="3"/>
      <c r="ANO519" s="3"/>
      <c r="ANP519" s="3"/>
      <c r="ANQ519" s="3"/>
      <c r="ANR519" s="3"/>
      <c r="ANS519" s="3"/>
      <c r="ANT519" s="3"/>
      <c r="ANU519" s="3"/>
      <c r="ANV519" s="3"/>
      <c r="ANW519" s="3"/>
      <c r="ANX519" s="3"/>
      <c r="ANY519" s="3"/>
      <c r="ANZ519" s="3"/>
      <c r="AOA519" s="3"/>
      <c r="AOB519" s="3"/>
      <c r="AOC519" s="3"/>
      <c r="AOD519" s="3"/>
      <c r="AOE519" s="3"/>
      <c r="AOF519" s="3"/>
      <c r="AOG519" s="3"/>
      <c r="AOH519" s="3"/>
      <c r="AOI519" s="3"/>
      <c r="AOJ519" s="3"/>
      <c r="AOK519" s="3"/>
      <c r="AOL519" s="3"/>
      <c r="AOM519" s="3"/>
      <c r="AON519" s="3"/>
      <c r="AOO519" s="3"/>
      <c r="AOP519" s="3"/>
      <c r="AOQ519" s="3"/>
      <c r="AOR519" s="3"/>
      <c r="AOS519" s="3"/>
      <c r="AOT519" s="3"/>
      <c r="AOU519" s="3"/>
      <c r="AOV519" s="3"/>
      <c r="AOW519" s="3"/>
      <c r="AOX519" s="3"/>
      <c r="AOY519" s="3"/>
      <c r="AOZ519" s="3"/>
      <c r="APA519" s="3"/>
      <c r="APB519" s="3"/>
      <c r="APC519" s="3"/>
      <c r="APD519" s="3"/>
      <c r="APE519" s="3"/>
      <c r="APF519" s="3"/>
      <c r="APG519" s="3"/>
      <c r="APH519" s="3"/>
      <c r="API519" s="3"/>
      <c r="APJ519" s="3"/>
      <c r="APK519" s="3"/>
      <c r="APL519" s="3"/>
      <c r="APM519" s="3"/>
      <c r="APN519" s="3"/>
      <c r="APO519" s="3"/>
      <c r="APP519" s="3"/>
      <c r="APQ519" s="3"/>
      <c r="APR519" s="3"/>
      <c r="APS519" s="3"/>
      <c r="APT519" s="3"/>
      <c r="APU519" s="3"/>
      <c r="APV519" s="3"/>
      <c r="APW519" s="3"/>
      <c r="APX519" s="3"/>
      <c r="APY519" s="3"/>
      <c r="APZ519" s="3"/>
      <c r="AQA519" s="3"/>
      <c r="AQB519" s="3"/>
      <c r="AQC519" s="3"/>
      <c r="AQD519" s="3"/>
      <c r="AQE519" s="3"/>
      <c r="AQF519" s="3"/>
      <c r="AQG519" s="3"/>
      <c r="AQH519" s="3"/>
      <c r="AQI519" s="3"/>
      <c r="AQJ519" s="3"/>
      <c r="AQK519" s="3"/>
      <c r="AQL519" s="3"/>
      <c r="AQM519" s="3"/>
      <c r="AQN519" s="3"/>
      <c r="AQO519" s="3"/>
      <c r="AQP519" s="3"/>
      <c r="AQQ519" s="3"/>
      <c r="AQR519" s="3"/>
      <c r="AQS519" s="3"/>
      <c r="AQT519" s="3"/>
      <c r="AQU519" s="3"/>
      <c r="AQV519" s="3"/>
      <c r="AQW519" s="3"/>
      <c r="AQX519" s="3"/>
      <c r="AQY519" s="3"/>
      <c r="AQZ519" s="3"/>
      <c r="ARA519" s="3"/>
      <c r="ARB519" s="3"/>
      <c r="ARC519" s="3"/>
      <c r="ARD519" s="3"/>
      <c r="ARE519" s="3"/>
      <c r="ARF519" s="3"/>
      <c r="ARG519" s="3"/>
      <c r="ARH519" s="3"/>
      <c r="ARI519" s="3"/>
      <c r="ARJ519" s="3"/>
      <c r="ARK519" s="3"/>
      <c r="ARL519" s="3"/>
      <c r="ARM519" s="3"/>
      <c r="ARN519" s="3"/>
      <c r="ARO519" s="3"/>
      <c r="ARP519" s="3"/>
      <c r="ARQ519" s="3"/>
      <c r="ARR519" s="3"/>
      <c r="ARS519" s="3"/>
      <c r="ART519" s="3"/>
      <c r="ARU519" s="3"/>
      <c r="ARV519" s="3"/>
      <c r="ARW519" s="3"/>
      <c r="ARX519" s="3"/>
      <c r="ARY519" s="3"/>
      <c r="ARZ519" s="3"/>
      <c r="ASA519" s="3"/>
      <c r="ASB519" s="3"/>
      <c r="ASC519" s="3"/>
      <c r="ASD519" s="3"/>
      <c r="ASE519" s="3"/>
      <c r="ASF519" s="3"/>
      <c r="ASG519" s="3"/>
      <c r="ASH519" s="3"/>
      <c r="ASI519" s="3"/>
      <c r="ASJ519" s="3"/>
      <c r="ASK519" s="3"/>
      <c r="ASL519" s="3"/>
      <c r="ASM519" s="3"/>
      <c r="ASN519" s="3"/>
      <c r="ASO519" s="3"/>
      <c r="ASP519" s="3"/>
      <c r="ASQ519" s="3"/>
      <c r="ASR519" s="3"/>
      <c r="ASS519" s="3"/>
      <c r="AST519" s="3"/>
      <c r="ASU519" s="3"/>
      <c r="ASV519" s="3"/>
      <c r="ASW519" s="3"/>
      <c r="ASX519" s="3"/>
      <c r="ASY519" s="3"/>
      <c r="ASZ519" s="3"/>
      <c r="ATA519" s="3"/>
      <c r="ATB519" s="3"/>
      <c r="ATC519" s="3"/>
      <c r="ATD519" s="3"/>
      <c r="ATE519" s="3"/>
      <c r="ATF519" s="3"/>
      <c r="ATG519" s="3"/>
      <c r="ATH519" s="3"/>
      <c r="ATI519" s="3"/>
      <c r="ATJ519" s="3"/>
      <c r="ATK519" s="3"/>
      <c r="ATL519" s="3"/>
      <c r="ATM519" s="3"/>
      <c r="ATN519" s="3"/>
      <c r="ATO519" s="3"/>
      <c r="ATP519" s="3"/>
      <c r="ATQ519" s="3"/>
      <c r="ATR519" s="3"/>
      <c r="ATS519" s="3"/>
      <c r="ATT519" s="3"/>
      <c r="ATU519" s="3"/>
      <c r="ATV519" s="3"/>
      <c r="ATW519" s="3"/>
      <c r="ATX519" s="3"/>
      <c r="ATY519" s="3"/>
      <c r="ATZ519" s="3"/>
      <c r="AUA519" s="3"/>
      <c r="AUB519" s="3"/>
      <c r="AUC519" s="3"/>
      <c r="AUD519" s="3"/>
      <c r="AUE519" s="3"/>
      <c r="AUF519" s="3"/>
      <c r="AUG519" s="3"/>
      <c r="AUH519" s="3"/>
      <c r="AUI519" s="3"/>
      <c r="AUJ519" s="3"/>
      <c r="AUK519" s="3"/>
      <c r="AUL519" s="3"/>
      <c r="AUM519" s="3"/>
      <c r="AUN519" s="3"/>
      <c r="AUO519" s="3"/>
      <c r="AUP519" s="3"/>
      <c r="AUQ519" s="3"/>
      <c r="AUR519" s="3"/>
      <c r="AUS519" s="3"/>
      <c r="AUT519" s="3"/>
      <c r="AUU519" s="3"/>
      <c r="AUV519" s="3"/>
      <c r="AUW519" s="3"/>
      <c r="AUX519" s="3"/>
      <c r="AUY519" s="3"/>
      <c r="AUZ519" s="3"/>
      <c r="AVA519" s="3"/>
      <c r="AVB519" s="3"/>
      <c r="AVC519" s="3"/>
      <c r="AVD519" s="3"/>
      <c r="AVE519" s="3"/>
      <c r="AVF519" s="3"/>
      <c r="AVG519" s="3"/>
      <c r="AVH519" s="3"/>
      <c r="AVI519" s="3"/>
      <c r="AVJ519" s="3"/>
      <c r="AVK519" s="3"/>
      <c r="AVL519" s="3"/>
      <c r="AVM519" s="3"/>
      <c r="AVN519" s="3"/>
      <c r="AVO519" s="3"/>
      <c r="AVP519" s="3"/>
      <c r="AVQ519" s="3"/>
      <c r="AVR519" s="3"/>
      <c r="AVS519" s="3"/>
      <c r="AVT519" s="3"/>
      <c r="AVU519" s="3"/>
      <c r="AVV519" s="3"/>
      <c r="AVW519" s="3"/>
      <c r="AVX519" s="3"/>
      <c r="AVY519" s="3"/>
      <c r="AVZ519" s="3"/>
      <c r="AWA519" s="3"/>
      <c r="AWB519" s="3"/>
      <c r="AWC519" s="3"/>
      <c r="AWD519" s="3"/>
      <c r="AWE519" s="3"/>
      <c r="AWF519" s="3"/>
      <c r="AWG519" s="3"/>
      <c r="AWH519" s="3"/>
      <c r="AWI519" s="3"/>
      <c r="AWJ519" s="3"/>
      <c r="AWK519" s="3"/>
      <c r="AWL519" s="3"/>
      <c r="AWM519" s="3"/>
      <c r="AWN519" s="3"/>
      <c r="AWO519" s="3"/>
      <c r="AWP519" s="3"/>
      <c r="AWQ519" s="3"/>
      <c r="AWR519" s="3"/>
      <c r="AWS519" s="3"/>
      <c r="AWT519" s="3"/>
      <c r="AWU519" s="3"/>
      <c r="AWV519" s="3"/>
      <c r="AWW519" s="3"/>
      <c r="AWX519" s="3"/>
      <c r="AWY519" s="3"/>
      <c r="AWZ519" s="3"/>
      <c r="AXA519" s="3"/>
      <c r="AXB519" s="3"/>
      <c r="AXC519" s="3"/>
      <c r="AXD519" s="3"/>
      <c r="AXE519" s="3"/>
      <c r="AXF519" s="3"/>
      <c r="AXG519" s="3"/>
      <c r="AXH519" s="3"/>
      <c r="AXI519" s="3"/>
      <c r="AXJ519" s="3"/>
      <c r="AXK519" s="3"/>
      <c r="AXL519" s="3"/>
      <c r="AXM519" s="3"/>
      <c r="AXN519" s="3"/>
      <c r="AXO519" s="3"/>
      <c r="AXP519" s="3"/>
      <c r="AXQ519" s="3"/>
      <c r="AXR519" s="3"/>
      <c r="AXS519" s="3"/>
      <c r="AXT519" s="3"/>
      <c r="AXU519" s="3"/>
      <c r="AXV519" s="3"/>
      <c r="AXW519" s="3"/>
      <c r="AXX519" s="3"/>
      <c r="AXY519" s="3"/>
      <c r="AXZ519" s="3"/>
      <c r="AYA519" s="3"/>
      <c r="AYB519" s="3"/>
      <c r="AYC519" s="3"/>
      <c r="AYD519" s="3"/>
      <c r="AYE519" s="3"/>
      <c r="AYF519" s="3"/>
      <c r="AYG519" s="3"/>
      <c r="AYH519" s="3"/>
      <c r="AYI519" s="3"/>
      <c r="AYJ519" s="3"/>
      <c r="AYK519" s="3"/>
      <c r="AYL519" s="3"/>
      <c r="AYM519" s="3"/>
      <c r="AYN519" s="3"/>
      <c r="AYO519" s="3"/>
      <c r="AYP519" s="3"/>
      <c r="AYQ519" s="3"/>
      <c r="AYR519" s="3"/>
      <c r="AYS519" s="3"/>
      <c r="AYT519" s="3"/>
      <c r="AYU519" s="3"/>
      <c r="AYV519" s="3"/>
      <c r="AYW519" s="3"/>
      <c r="AYX519" s="3"/>
      <c r="AYY519" s="3"/>
      <c r="AYZ519" s="3"/>
      <c r="AZA519" s="3"/>
      <c r="AZB519" s="3"/>
      <c r="AZC519" s="3"/>
      <c r="AZD519" s="3"/>
      <c r="AZE519" s="3"/>
      <c r="AZF519" s="3"/>
      <c r="AZG519" s="3"/>
      <c r="AZH519" s="3"/>
      <c r="AZI519" s="3"/>
      <c r="AZJ519" s="3"/>
      <c r="AZK519" s="3"/>
      <c r="AZL519" s="3"/>
      <c r="AZM519" s="3"/>
      <c r="AZN519" s="3"/>
      <c r="AZO519" s="3"/>
      <c r="AZP519" s="3"/>
      <c r="AZQ519" s="3"/>
      <c r="AZR519" s="3"/>
      <c r="AZS519" s="3"/>
      <c r="AZT519" s="3"/>
      <c r="AZU519" s="3"/>
      <c r="AZV519" s="3"/>
      <c r="AZW519" s="3"/>
      <c r="AZX519" s="3"/>
      <c r="AZY519" s="3"/>
      <c r="AZZ519" s="3"/>
      <c r="BAA519" s="3"/>
      <c r="BAB519" s="3"/>
      <c r="BAC519" s="3"/>
      <c r="BAD519" s="3"/>
      <c r="BAE519" s="3"/>
      <c r="BAF519" s="3"/>
      <c r="BAG519" s="3"/>
      <c r="BAH519" s="3"/>
      <c r="BAI519" s="3"/>
      <c r="BAJ519" s="3"/>
      <c r="BAK519" s="3"/>
      <c r="BAL519" s="3"/>
      <c r="BAM519" s="3"/>
      <c r="BAN519" s="3"/>
      <c r="BAO519" s="3"/>
      <c r="BAP519" s="3"/>
      <c r="BAQ519" s="3"/>
      <c r="BAR519" s="3"/>
      <c r="BAS519" s="3"/>
      <c r="BAT519" s="3"/>
      <c r="BAU519" s="3"/>
      <c r="BAV519" s="3"/>
      <c r="BAW519" s="3"/>
      <c r="BAX519" s="3"/>
      <c r="BAY519" s="3"/>
      <c r="BAZ519" s="3"/>
      <c r="BBA519" s="3"/>
      <c r="BBB519" s="3"/>
      <c r="BBC519" s="3"/>
      <c r="BBD519" s="3"/>
      <c r="BBE519" s="3"/>
      <c r="BBF519" s="3"/>
      <c r="BBG519" s="3"/>
      <c r="BBH519" s="3"/>
      <c r="BBI519" s="3"/>
      <c r="BBJ519" s="3"/>
      <c r="BBK519" s="3"/>
      <c r="BBL519" s="3"/>
      <c r="BBM519" s="3"/>
      <c r="BBN519" s="3"/>
      <c r="BBO519" s="3"/>
      <c r="BBP519" s="3"/>
      <c r="BBQ519" s="3"/>
      <c r="BBR519" s="3"/>
      <c r="BBS519" s="3"/>
      <c r="BBT519" s="3"/>
      <c r="BBU519" s="3"/>
      <c r="BBV519" s="3"/>
      <c r="BBW519" s="3"/>
      <c r="BBX519" s="3"/>
      <c r="BBY519" s="3"/>
      <c r="BBZ519" s="3"/>
      <c r="BCA519" s="3"/>
      <c r="BCB519" s="3"/>
      <c r="BCC519" s="3"/>
      <c r="BCD519" s="3"/>
      <c r="BCE519" s="3"/>
      <c r="BCF519" s="3"/>
      <c r="BCG519" s="3"/>
      <c r="BCH519" s="3"/>
      <c r="BCI519" s="3"/>
      <c r="BCJ519" s="3"/>
      <c r="BCK519" s="3"/>
      <c r="BCL519" s="3"/>
      <c r="BCM519" s="3"/>
      <c r="BCN519" s="3"/>
      <c r="BCO519" s="3"/>
      <c r="BCP519" s="3"/>
      <c r="BCQ519" s="3"/>
      <c r="BCR519" s="3"/>
      <c r="BCS519" s="3"/>
      <c r="BCT519" s="3"/>
      <c r="BCU519" s="3"/>
      <c r="BCV519" s="3"/>
      <c r="BCW519" s="3"/>
      <c r="BCX519" s="3"/>
      <c r="BCY519" s="3"/>
      <c r="BCZ519" s="3"/>
      <c r="BDA519" s="3"/>
      <c r="BDB519" s="3"/>
      <c r="BDC519" s="3"/>
      <c r="BDD519" s="3"/>
      <c r="BDE519" s="3"/>
      <c r="BDF519" s="3"/>
      <c r="BDG519" s="3"/>
      <c r="BDH519" s="3"/>
      <c r="BDI519" s="3"/>
      <c r="BDJ519" s="3"/>
      <c r="BDK519" s="3"/>
      <c r="BDL519" s="3"/>
      <c r="BDM519" s="3"/>
      <c r="BDN519" s="3"/>
      <c r="BDO519" s="3"/>
      <c r="BDP519" s="3"/>
      <c r="BDQ519" s="3"/>
      <c r="BDR519" s="3"/>
      <c r="BDS519" s="3"/>
      <c r="BDT519" s="3"/>
      <c r="BDU519" s="3"/>
      <c r="BDV519" s="3"/>
      <c r="BDW519" s="3"/>
      <c r="BDX519" s="3"/>
      <c r="BDY519" s="3"/>
      <c r="BDZ519" s="3"/>
      <c r="BEA519" s="3"/>
      <c r="BEB519" s="3"/>
      <c r="BEC519" s="3"/>
      <c r="BED519" s="3"/>
      <c r="BEE519" s="3"/>
      <c r="BEF519" s="3"/>
      <c r="BEG519" s="3"/>
      <c r="BEH519" s="3"/>
      <c r="BEI519" s="3"/>
      <c r="BEJ519" s="3"/>
      <c r="BEK519" s="3"/>
      <c r="BEL519" s="3"/>
      <c r="BEM519" s="3"/>
      <c r="BEN519" s="3"/>
      <c r="BEO519" s="3"/>
      <c r="BEP519" s="3"/>
      <c r="BEQ519" s="3"/>
      <c r="BER519" s="3"/>
      <c r="BES519" s="3"/>
      <c r="BET519" s="3"/>
      <c r="BEU519" s="3"/>
      <c r="BEV519" s="3"/>
      <c r="BEW519" s="3"/>
      <c r="BEX519" s="3"/>
      <c r="BEY519" s="3"/>
      <c r="BEZ519" s="3"/>
      <c r="BFA519" s="3"/>
      <c r="BFB519" s="3"/>
      <c r="BFC519" s="3"/>
      <c r="BFD519" s="3"/>
      <c r="BFE519" s="3"/>
      <c r="BFF519" s="3"/>
      <c r="BFG519" s="3"/>
      <c r="BFH519" s="3"/>
      <c r="BFI519" s="3"/>
      <c r="BFJ519" s="3"/>
      <c r="BFK519" s="3"/>
      <c r="BFL519" s="3"/>
      <c r="BFM519" s="3"/>
      <c r="BFN519" s="3"/>
      <c r="BFO519" s="3"/>
      <c r="BFP519" s="3"/>
      <c r="BFQ519" s="3"/>
      <c r="BFR519" s="3"/>
      <c r="BFS519" s="3"/>
      <c r="BFT519" s="3"/>
      <c r="BFU519" s="3"/>
      <c r="BFV519" s="3"/>
      <c r="BFW519" s="3"/>
      <c r="BFX519" s="3"/>
      <c r="BFY519" s="3"/>
      <c r="BFZ519" s="3"/>
      <c r="BGA519" s="3"/>
      <c r="BGB519" s="3"/>
      <c r="BGC519" s="3"/>
      <c r="BGD519" s="3"/>
      <c r="BGE519" s="3"/>
      <c r="BGF519" s="3"/>
      <c r="BGG519" s="3"/>
      <c r="BGH519" s="3"/>
      <c r="BGI519" s="3"/>
      <c r="BGJ519" s="3"/>
      <c r="BGK519" s="3"/>
      <c r="BGL519" s="3"/>
      <c r="BGM519" s="3"/>
      <c r="BGN519" s="3"/>
      <c r="BGO519" s="3"/>
      <c r="BGP519" s="3"/>
      <c r="BGQ519" s="3"/>
      <c r="BGR519" s="3"/>
      <c r="BGS519" s="3"/>
      <c r="BGT519" s="3"/>
      <c r="BGU519" s="3"/>
      <c r="BGV519" s="3"/>
      <c r="BGW519" s="3"/>
      <c r="BGX519" s="3"/>
      <c r="BGY519" s="3"/>
      <c r="BGZ519" s="3"/>
      <c r="BHA519" s="3"/>
      <c r="BHB519" s="3"/>
      <c r="BHC519" s="3"/>
      <c r="BHD519" s="3"/>
      <c r="BHE519" s="3"/>
      <c r="BHF519" s="3"/>
      <c r="BHG519" s="3"/>
      <c r="BHH519" s="3"/>
      <c r="BHI519" s="3"/>
      <c r="BHJ519" s="3"/>
      <c r="BHK519" s="3"/>
      <c r="BHL519" s="3"/>
      <c r="BHM519" s="3"/>
      <c r="BHN519" s="3"/>
      <c r="BHO519" s="3"/>
      <c r="BHP519" s="3"/>
      <c r="BHQ519" s="3"/>
      <c r="BHR519" s="3"/>
      <c r="BHS519" s="3"/>
      <c r="BHT519" s="3"/>
      <c r="BHU519" s="3"/>
      <c r="BHV519" s="3"/>
      <c r="BHW519" s="3"/>
      <c r="BHX519" s="3"/>
      <c r="BHY519" s="3"/>
      <c r="BHZ519" s="3"/>
      <c r="BIA519" s="3"/>
      <c r="BIB519" s="3"/>
      <c r="BIC519" s="3"/>
      <c r="BID519" s="3"/>
      <c r="BIE519" s="3"/>
      <c r="BIF519" s="3"/>
      <c r="BIG519" s="3"/>
      <c r="BIH519" s="3"/>
      <c r="BII519" s="3"/>
      <c r="BIJ519" s="3"/>
      <c r="BIK519" s="3"/>
      <c r="BIL519" s="3"/>
      <c r="BIM519" s="3"/>
      <c r="BIN519" s="3"/>
      <c r="BIO519" s="3"/>
      <c r="BIP519" s="3"/>
      <c r="BIQ519" s="3"/>
      <c r="BIR519" s="3"/>
      <c r="BIS519" s="3"/>
      <c r="BIT519" s="3"/>
      <c r="BIU519" s="3"/>
      <c r="BIV519" s="3"/>
      <c r="BIW519" s="3"/>
      <c r="BIX519" s="3"/>
      <c r="BIY519" s="3"/>
      <c r="BIZ519" s="3"/>
      <c r="BJA519" s="3"/>
      <c r="BJB519" s="3"/>
      <c r="BJC519" s="3"/>
      <c r="BJD519" s="3"/>
      <c r="BJE519" s="3"/>
      <c r="BJF519" s="3"/>
      <c r="BJG519" s="3"/>
      <c r="BJH519" s="3"/>
      <c r="BJI519" s="3"/>
      <c r="BJJ519" s="3"/>
      <c r="BJK519" s="3"/>
      <c r="BJL519" s="3"/>
      <c r="BJM519" s="3"/>
      <c r="BJN519" s="3"/>
      <c r="BJO519" s="3"/>
      <c r="BJP519" s="3"/>
      <c r="BJQ519" s="3"/>
      <c r="BJR519" s="3"/>
      <c r="BJS519" s="3"/>
      <c r="BJT519" s="3"/>
      <c r="BJU519" s="3"/>
      <c r="BJV519" s="3"/>
      <c r="BJW519" s="3"/>
      <c r="BJX519" s="3"/>
      <c r="BJY519" s="3"/>
      <c r="BJZ519" s="3"/>
      <c r="BKA519" s="3"/>
      <c r="BKB519" s="3"/>
      <c r="BKC519" s="3"/>
      <c r="BKD519" s="3"/>
      <c r="BKE519" s="3"/>
      <c r="BKF519" s="3"/>
      <c r="BKG519" s="3"/>
      <c r="BKH519" s="3"/>
      <c r="BKI519" s="3"/>
      <c r="BKJ519" s="3"/>
      <c r="BKK519" s="3"/>
      <c r="BKL519" s="3"/>
      <c r="BKM519" s="3"/>
      <c r="BKN519" s="3"/>
      <c r="BKO519" s="3"/>
      <c r="BKP519" s="3"/>
      <c r="BKQ519" s="3"/>
      <c r="BKR519" s="3"/>
      <c r="BKS519" s="3"/>
      <c r="BKT519" s="3"/>
      <c r="BKU519" s="3"/>
      <c r="BKV519" s="3"/>
      <c r="BKW519" s="3"/>
      <c r="BKX519" s="3"/>
      <c r="BKY519" s="3"/>
      <c r="BKZ519" s="3"/>
      <c r="BLA519" s="3"/>
      <c r="BLB519" s="3"/>
      <c r="BLC519" s="3"/>
      <c r="BLD519" s="3"/>
      <c r="BLE519" s="3"/>
      <c r="BLF519" s="3"/>
      <c r="BLG519" s="3"/>
      <c r="BLH519" s="3"/>
      <c r="BLI519" s="3"/>
      <c r="BLJ519" s="3"/>
      <c r="BLK519" s="3"/>
      <c r="BLL519" s="3"/>
      <c r="BLM519" s="3"/>
      <c r="BLN519" s="3"/>
      <c r="BLO519" s="3"/>
      <c r="BLP519" s="3"/>
      <c r="BLQ519" s="3"/>
      <c r="BLR519" s="3"/>
      <c r="BLS519" s="3"/>
      <c r="BLT519" s="3"/>
      <c r="BLU519" s="3"/>
      <c r="BLV519" s="3"/>
      <c r="BLW519" s="3"/>
      <c r="BLX519" s="3"/>
      <c r="BLY519" s="3"/>
      <c r="BLZ519" s="3"/>
      <c r="BMA519" s="3"/>
      <c r="BMB519" s="3"/>
      <c r="BMC519" s="3"/>
      <c r="BMD519" s="3"/>
      <c r="BME519" s="3"/>
      <c r="BMF519" s="3"/>
      <c r="BMG519" s="3"/>
      <c r="BMH519" s="3"/>
      <c r="BMI519" s="3"/>
      <c r="BMJ519" s="3"/>
      <c r="BMK519" s="3"/>
      <c r="BML519" s="3"/>
      <c r="BMM519" s="3"/>
      <c r="BMN519" s="3"/>
      <c r="BMO519" s="3"/>
      <c r="BMP519" s="3"/>
      <c r="BMQ519" s="3"/>
      <c r="BMR519" s="3"/>
      <c r="BMS519" s="3"/>
      <c r="BMT519" s="3"/>
      <c r="BMU519" s="3"/>
      <c r="BMV519" s="3"/>
      <c r="BMW519" s="3"/>
      <c r="BMX519" s="3"/>
      <c r="BMY519" s="3"/>
      <c r="BMZ519" s="3"/>
      <c r="BNA519" s="3"/>
      <c r="BNB519" s="3"/>
      <c r="BNC519" s="3"/>
      <c r="BND519" s="3"/>
      <c r="BNE519" s="3"/>
      <c r="BNF519" s="3"/>
      <c r="BNG519" s="3"/>
      <c r="BNH519" s="3"/>
      <c r="BNI519" s="3"/>
      <c r="BNJ519" s="3"/>
      <c r="BNK519" s="3"/>
      <c r="BNL519" s="3"/>
      <c r="BNM519" s="3"/>
      <c r="BNN519" s="3"/>
      <c r="BNO519" s="3"/>
      <c r="BNP519" s="3"/>
      <c r="BNQ519" s="3"/>
      <c r="BNR519" s="3"/>
      <c r="BNS519" s="3"/>
      <c r="BNT519" s="3"/>
      <c r="BNU519" s="3"/>
      <c r="BNV519" s="3"/>
      <c r="BNW519" s="3"/>
      <c r="BNX519" s="3"/>
      <c r="BNY519" s="3"/>
      <c r="BNZ519" s="3"/>
      <c r="BOA519" s="3"/>
      <c r="BOB519" s="3"/>
      <c r="BOC519" s="3"/>
      <c r="BOD519" s="3"/>
      <c r="BOE519" s="3"/>
      <c r="BOF519" s="3"/>
      <c r="BOG519" s="3"/>
      <c r="BOH519" s="3"/>
      <c r="BOI519" s="3"/>
      <c r="BOJ519" s="3"/>
      <c r="BOK519" s="3"/>
      <c r="BOL519" s="3"/>
      <c r="BOM519" s="3"/>
      <c r="BON519" s="3"/>
      <c r="BOO519" s="3"/>
      <c r="BOP519" s="3"/>
      <c r="BOQ519" s="3"/>
      <c r="BOR519" s="3"/>
      <c r="BOS519" s="3"/>
      <c r="BOT519" s="3"/>
      <c r="BOU519" s="3"/>
      <c r="BOV519" s="3"/>
      <c r="BOW519" s="3"/>
      <c r="BOX519" s="3"/>
      <c r="BOY519" s="3"/>
      <c r="BOZ519" s="3"/>
      <c r="BPA519" s="3"/>
      <c r="BPB519" s="3"/>
      <c r="BPC519" s="3"/>
      <c r="BPD519" s="3"/>
      <c r="BPE519" s="3"/>
      <c r="BPF519" s="3"/>
      <c r="BPG519" s="3"/>
      <c r="BPH519" s="3"/>
      <c r="BPI519" s="3"/>
      <c r="BPJ519" s="3"/>
      <c r="BPK519" s="3"/>
      <c r="BPL519" s="3"/>
      <c r="BPM519" s="3"/>
      <c r="BPN519" s="3"/>
      <c r="BPO519" s="3"/>
      <c r="BPP519" s="3"/>
      <c r="BPQ519" s="3"/>
      <c r="BPR519" s="3"/>
      <c r="BPS519" s="3"/>
      <c r="BPT519" s="3"/>
      <c r="BPU519" s="3"/>
      <c r="BPV519" s="3"/>
      <c r="BPW519" s="3"/>
      <c r="BPX519" s="3"/>
      <c r="BPY519" s="3"/>
      <c r="BPZ519" s="3"/>
      <c r="BQA519" s="3"/>
      <c r="BQB519" s="3"/>
      <c r="BQC519" s="3"/>
      <c r="BQD519" s="3"/>
      <c r="BQE519" s="3"/>
      <c r="BQF519" s="3"/>
      <c r="BQG519" s="3"/>
      <c r="BQH519" s="3"/>
      <c r="BQI519" s="3"/>
      <c r="BQJ519" s="3"/>
      <c r="BQK519" s="3"/>
      <c r="BQL519" s="3"/>
      <c r="BQM519" s="3"/>
      <c r="BQN519" s="3"/>
      <c r="BQO519" s="3"/>
      <c r="BQP519" s="3"/>
      <c r="BQQ519" s="3"/>
      <c r="BQR519" s="3"/>
      <c r="BQS519" s="3"/>
      <c r="BQT519" s="3"/>
      <c r="BQU519" s="3"/>
      <c r="BQV519" s="3"/>
      <c r="BQW519" s="3"/>
      <c r="BQX519" s="3"/>
      <c r="BQY519" s="3"/>
      <c r="BQZ519" s="3"/>
      <c r="BRA519" s="3"/>
      <c r="BRB519" s="3"/>
      <c r="BRC519" s="3"/>
      <c r="BRD519" s="3"/>
      <c r="BRE519" s="3"/>
      <c r="BRF519" s="3"/>
      <c r="BRG519" s="3"/>
      <c r="BRH519" s="3"/>
      <c r="BRI519" s="3"/>
      <c r="BRJ519" s="3"/>
      <c r="BRK519" s="3"/>
      <c r="BRL519" s="3"/>
      <c r="BRM519" s="3"/>
      <c r="BRN519" s="3"/>
      <c r="BRO519" s="3"/>
      <c r="BRP519" s="3"/>
      <c r="BRQ519" s="3"/>
      <c r="BRR519" s="3"/>
      <c r="BRS519" s="3"/>
      <c r="BRT519" s="3"/>
      <c r="BRU519" s="3"/>
      <c r="BRV519" s="3"/>
      <c r="BRW519" s="3"/>
      <c r="BRX519" s="3"/>
      <c r="BRY519" s="3"/>
      <c r="BRZ519" s="3"/>
    </row>
    <row r="520" spans="1:1846" s="13" customFormat="1" ht="27.6" x14ac:dyDescent="0.3">
      <c r="A520" s="812"/>
      <c r="B520" s="812"/>
      <c r="C520" s="812"/>
      <c r="D520" s="328" t="s">
        <v>720</v>
      </c>
      <c r="E520" s="542"/>
      <c r="F520" s="328"/>
      <c r="G520" s="393" t="s">
        <v>721</v>
      </c>
      <c r="H520" s="7">
        <f>H521</f>
        <v>33205464</v>
      </c>
      <c r="I520" s="8">
        <f t="shared" ref="I520:K520" si="323">I521</f>
        <v>49808196</v>
      </c>
      <c r="J520" s="8">
        <f t="shared" si="323"/>
        <v>49805464</v>
      </c>
      <c r="K520" s="8">
        <f t="shared" si="323"/>
        <v>49805464</v>
      </c>
      <c r="L520" s="42"/>
      <c r="M520" s="712">
        <v>0</v>
      </c>
      <c r="N520" s="190">
        <v>0</v>
      </c>
      <c r="O520" s="647">
        <v>0</v>
      </c>
      <c r="P520" s="190">
        <v>0</v>
      </c>
      <c r="Q520" s="354"/>
      <c r="R520" s="352">
        <v>0</v>
      </c>
      <c r="S520" s="486">
        <v>0</v>
      </c>
      <c r="T520" s="486">
        <v>0</v>
      </c>
      <c r="U520" s="486">
        <v>0</v>
      </c>
      <c r="V520" s="351"/>
      <c r="W520" s="497">
        <f t="shared" si="322"/>
        <v>33205464</v>
      </c>
      <c r="X520" s="19">
        <f t="shared" si="321"/>
        <v>49808196</v>
      </c>
      <c r="Y520" s="19">
        <f t="shared" si="321"/>
        <v>49805464</v>
      </c>
      <c r="Z520" s="155">
        <f t="shared" si="321"/>
        <v>49805464</v>
      </c>
      <c r="AA520" s="897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  <c r="ZP520" s="10"/>
      <c r="ZQ520" s="10"/>
      <c r="ZR520" s="10"/>
      <c r="ZS520" s="10"/>
      <c r="ZT520" s="10"/>
      <c r="ZU520" s="10"/>
      <c r="ZV520" s="10"/>
      <c r="ZW520" s="10"/>
      <c r="ZX520" s="10"/>
      <c r="ZY520" s="10"/>
      <c r="ZZ520" s="10"/>
      <c r="AAA520" s="10"/>
      <c r="AAB520" s="10"/>
      <c r="AAC520" s="10"/>
      <c r="AAD520" s="10"/>
      <c r="AAE520" s="10"/>
      <c r="AAF520" s="10"/>
      <c r="AAG520" s="10"/>
      <c r="AAH520" s="10"/>
      <c r="AAI520" s="10"/>
      <c r="AAJ520" s="10"/>
      <c r="AAK520" s="10"/>
      <c r="AAL520" s="10"/>
      <c r="AAM520" s="10"/>
      <c r="AAN520" s="10"/>
      <c r="AAO520" s="10"/>
      <c r="AAP520" s="10"/>
      <c r="AAQ520" s="10"/>
      <c r="AAR520" s="10"/>
      <c r="AAS520" s="10"/>
      <c r="AAT520" s="10"/>
      <c r="AAU520" s="10"/>
      <c r="AAV520" s="10"/>
      <c r="AAW520" s="10"/>
      <c r="AAX520" s="10"/>
      <c r="AAY520" s="10"/>
      <c r="AAZ520" s="10"/>
      <c r="ABA520" s="10"/>
      <c r="ABB520" s="10"/>
      <c r="ABC520" s="10"/>
      <c r="ABD520" s="10"/>
      <c r="ABE520" s="10"/>
      <c r="ABF520" s="10"/>
      <c r="ABG520" s="10"/>
      <c r="ABH520" s="10"/>
      <c r="ABI520" s="10"/>
      <c r="ABJ520" s="10"/>
      <c r="ABK520" s="10"/>
      <c r="ABL520" s="10"/>
      <c r="ABM520" s="10"/>
      <c r="ABN520" s="10"/>
      <c r="ABO520" s="10"/>
      <c r="ABP520" s="10"/>
      <c r="ABQ520" s="10"/>
      <c r="ABR520" s="10"/>
      <c r="ABS520" s="10"/>
      <c r="ABT520" s="10"/>
      <c r="ABU520" s="10"/>
      <c r="ABV520" s="10"/>
      <c r="ABW520" s="10"/>
      <c r="ABX520" s="10"/>
      <c r="ABY520" s="10"/>
      <c r="ABZ520" s="10"/>
      <c r="ACA520" s="10"/>
      <c r="ACB520" s="10"/>
      <c r="ACC520" s="10"/>
      <c r="ACD520" s="10"/>
      <c r="ACE520" s="10"/>
      <c r="ACF520" s="10"/>
      <c r="ACG520" s="10"/>
      <c r="ACH520" s="10"/>
      <c r="ACI520" s="10"/>
      <c r="ACJ520" s="10"/>
      <c r="ACK520" s="10"/>
      <c r="ACL520" s="10"/>
      <c r="ACM520" s="10"/>
      <c r="ACN520" s="10"/>
      <c r="ACO520" s="10"/>
      <c r="ACP520" s="10"/>
      <c r="ACQ520" s="10"/>
      <c r="ACR520" s="10"/>
      <c r="ACS520" s="10"/>
      <c r="ACT520" s="10"/>
      <c r="ACU520" s="10"/>
      <c r="ACV520" s="10"/>
      <c r="ACW520" s="10"/>
      <c r="ACX520" s="10"/>
      <c r="ACY520" s="10"/>
      <c r="ACZ520" s="10"/>
      <c r="ADA520" s="10"/>
      <c r="ADB520" s="10"/>
      <c r="ADC520" s="10"/>
      <c r="ADD520" s="10"/>
      <c r="ADE520" s="10"/>
      <c r="ADF520" s="10"/>
      <c r="ADG520" s="10"/>
      <c r="ADH520" s="10"/>
      <c r="ADI520" s="10"/>
      <c r="ADJ520" s="10"/>
      <c r="ADK520" s="10"/>
      <c r="ADL520" s="10"/>
      <c r="ADM520" s="10"/>
      <c r="ADN520" s="10"/>
      <c r="ADO520" s="10"/>
      <c r="ADP520" s="10"/>
      <c r="ADQ520" s="10"/>
      <c r="ADR520" s="10"/>
      <c r="ADS520" s="10"/>
      <c r="ADT520" s="10"/>
      <c r="ADU520" s="10"/>
      <c r="ADV520" s="10"/>
      <c r="ADW520" s="10"/>
      <c r="ADX520" s="10"/>
      <c r="ADY520" s="10"/>
      <c r="ADZ520" s="10"/>
      <c r="AEA520" s="10"/>
      <c r="AEB520" s="10"/>
      <c r="AEC520" s="10"/>
      <c r="AED520" s="10"/>
      <c r="AEE520" s="10"/>
      <c r="AEF520" s="10"/>
      <c r="AEG520" s="10"/>
      <c r="AEH520" s="10"/>
      <c r="AEI520" s="10"/>
      <c r="AEJ520" s="10"/>
      <c r="AEK520" s="10"/>
      <c r="AEL520" s="10"/>
      <c r="AEM520" s="10"/>
      <c r="AEN520" s="10"/>
      <c r="AEO520" s="10"/>
      <c r="AEP520" s="10"/>
      <c r="AEQ520" s="10"/>
      <c r="AER520" s="10"/>
      <c r="AES520" s="10"/>
      <c r="AET520" s="10"/>
      <c r="AEU520" s="10"/>
      <c r="AEV520" s="10"/>
      <c r="AEW520" s="10"/>
      <c r="AEX520" s="10"/>
      <c r="AEY520" s="10"/>
      <c r="AEZ520" s="10"/>
      <c r="AFA520" s="10"/>
      <c r="AFB520" s="10"/>
      <c r="AFC520" s="10"/>
      <c r="AFD520" s="10"/>
      <c r="AFE520" s="10"/>
      <c r="AFF520" s="10"/>
      <c r="AFG520" s="10"/>
      <c r="AFH520" s="10"/>
      <c r="AFI520" s="10"/>
      <c r="AFJ520" s="10"/>
      <c r="AFK520" s="10"/>
      <c r="AFL520" s="10"/>
      <c r="AFM520" s="10"/>
      <c r="AFN520" s="10"/>
      <c r="AFO520" s="10"/>
      <c r="AFP520" s="10"/>
      <c r="AFQ520" s="10"/>
      <c r="AFR520" s="10"/>
      <c r="AFS520" s="10"/>
      <c r="AFT520" s="10"/>
      <c r="AFU520" s="10"/>
      <c r="AFV520" s="10"/>
      <c r="AFW520" s="10"/>
      <c r="AFX520" s="10"/>
      <c r="AFY520" s="10"/>
      <c r="AFZ520" s="10"/>
      <c r="AGA520" s="10"/>
      <c r="AGB520" s="10"/>
      <c r="AGC520" s="10"/>
      <c r="AGD520" s="10"/>
      <c r="AGE520" s="10"/>
      <c r="AGF520" s="10"/>
      <c r="AGG520" s="10"/>
      <c r="AGH520" s="10"/>
      <c r="AGI520" s="10"/>
      <c r="AGJ520" s="10"/>
      <c r="AGK520" s="10"/>
      <c r="AGL520" s="10"/>
      <c r="AGM520" s="10"/>
      <c r="AGN520" s="10"/>
      <c r="AGO520" s="10"/>
      <c r="AGP520" s="10"/>
      <c r="AGQ520" s="10"/>
      <c r="AGR520" s="10"/>
      <c r="AGS520" s="10"/>
      <c r="AGT520" s="10"/>
      <c r="AGU520" s="10"/>
      <c r="AGV520" s="10"/>
      <c r="AGW520" s="10"/>
      <c r="AGX520" s="10"/>
      <c r="AGY520" s="10"/>
      <c r="AGZ520" s="10"/>
      <c r="AHA520" s="10"/>
      <c r="AHB520" s="10"/>
      <c r="AHC520" s="10"/>
      <c r="AHD520" s="10"/>
      <c r="AHE520" s="10"/>
      <c r="AHF520" s="10"/>
      <c r="AHG520" s="10"/>
      <c r="AHH520" s="10"/>
      <c r="AHI520" s="10"/>
      <c r="AHJ520" s="10"/>
      <c r="AHK520" s="10"/>
      <c r="AHL520" s="10"/>
      <c r="AHM520" s="10"/>
      <c r="AHN520" s="10"/>
      <c r="AHO520" s="10"/>
      <c r="AHP520" s="10"/>
      <c r="AHQ520" s="10"/>
      <c r="AHR520" s="10"/>
      <c r="AHS520" s="10"/>
      <c r="AHT520" s="10"/>
      <c r="AHU520" s="10"/>
      <c r="AHV520" s="10"/>
      <c r="AHW520" s="10"/>
      <c r="AHX520" s="10"/>
      <c r="AHY520" s="10"/>
      <c r="AHZ520" s="10"/>
      <c r="AIA520" s="10"/>
      <c r="AIB520" s="10"/>
      <c r="AIC520" s="10"/>
      <c r="AID520" s="10"/>
      <c r="AIE520" s="10"/>
      <c r="AIF520" s="10"/>
      <c r="AIG520" s="10"/>
      <c r="AIH520" s="10"/>
      <c r="AII520" s="10"/>
      <c r="AIJ520" s="10"/>
      <c r="AIK520" s="10"/>
      <c r="AIL520" s="10"/>
      <c r="AIM520" s="10"/>
      <c r="AIN520" s="10"/>
      <c r="AIO520" s="10"/>
      <c r="AIP520" s="10"/>
      <c r="AIQ520" s="10"/>
      <c r="AIR520" s="10"/>
      <c r="AIS520" s="10"/>
      <c r="AIT520" s="10"/>
      <c r="AIU520" s="10"/>
      <c r="AIV520" s="10"/>
      <c r="AIW520" s="10"/>
      <c r="AIX520" s="10"/>
      <c r="AIY520" s="10"/>
      <c r="AIZ520" s="10"/>
      <c r="AJA520" s="10"/>
      <c r="AJB520" s="10"/>
      <c r="AJC520" s="10"/>
      <c r="AJD520" s="10"/>
      <c r="AJE520" s="10"/>
      <c r="AJF520" s="10"/>
      <c r="AJG520" s="10"/>
      <c r="AJH520" s="10"/>
      <c r="AJI520" s="10"/>
      <c r="AJJ520" s="10"/>
      <c r="AJK520" s="10"/>
      <c r="AJL520" s="10"/>
      <c r="AJM520" s="10"/>
      <c r="AJN520" s="10"/>
      <c r="AJO520" s="10"/>
      <c r="AJP520" s="10"/>
      <c r="AJQ520" s="10"/>
      <c r="AJR520" s="10"/>
      <c r="AJS520" s="10"/>
      <c r="AJT520" s="10"/>
      <c r="AJU520" s="10"/>
      <c r="AJV520" s="10"/>
      <c r="AJW520" s="10"/>
      <c r="AJX520" s="10"/>
      <c r="AJY520" s="10"/>
      <c r="AJZ520" s="10"/>
      <c r="AKA520" s="10"/>
      <c r="AKB520" s="10"/>
      <c r="AKC520" s="10"/>
      <c r="AKD520" s="10"/>
      <c r="AKE520" s="10"/>
      <c r="AKF520" s="10"/>
      <c r="AKG520" s="10"/>
      <c r="AKH520" s="10"/>
      <c r="AKI520" s="10"/>
      <c r="AKJ520" s="10"/>
      <c r="AKK520" s="10"/>
      <c r="AKL520" s="10"/>
      <c r="AKM520" s="10"/>
      <c r="AKN520" s="10"/>
      <c r="AKO520" s="10"/>
      <c r="AKP520" s="10"/>
      <c r="AKQ520" s="10"/>
      <c r="AKR520" s="10"/>
      <c r="AKS520" s="10"/>
      <c r="AKT520" s="10"/>
      <c r="AKU520" s="10"/>
      <c r="AKV520" s="10"/>
      <c r="AKW520" s="10"/>
      <c r="AKX520" s="10"/>
      <c r="AKY520" s="10"/>
      <c r="AKZ520" s="10"/>
      <c r="ALA520" s="10"/>
      <c r="ALB520" s="10"/>
      <c r="ALC520" s="10"/>
      <c r="ALD520" s="10"/>
      <c r="ALE520" s="10"/>
      <c r="ALF520" s="10"/>
      <c r="ALG520" s="10"/>
      <c r="ALH520" s="10"/>
      <c r="ALI520" s="10"/>
      <c r="ALJ520" s="10"/>
      <c r="ALK520" s="10"/>
      <c r="ALL520" s="10"/>
      <c r="ALM520" s="10"/>
      <c r="ALN520" s="10"/>
      <c r="ALO520" s="10"/>
      <c r="ALP520" s="10"/>
      <c r="ALQ520" s="10"/>
      <c r="ALR520" s="10"/>
      <c r="ALS520" s="10"/>
      <c r="ALT520" s="10"/>
      <c r="ALU520" s="10"/>
      <c r="ALV520" s="10"/>
      <c r="ALW520" s="10"/>
      <c r="ALX520" s="10"/>
      <c r="ALY520" s="10"/>
      <c r="ALZ520" s="10"/>
      <c r="AMA520" s="10"/>
      <c r="AMB520" s="10"/>
      <c r="AMC520" s="10"/>
      <c r="AMD520" s="10"/>
      <c r="AME520" s="10"/>
      <c r="AMF520" s="10"/>
      <c r="AMG520" s="10"/>
      <c r="AMH520" s="10"/>
      <c r="AMI520" s="10"/>
      <c r="AMJ520" s="10"/>
      <c r="AMK520" s="10"/>
      <c r="AML520" s="10"/>
      <c r="AMM520" s="10"/>
      <c r="AMN520" s="10"/>
      <c r="AMO520" s="10"/>
      <c r="AMP520" s="10"/>
      <c r="AMQ520" s="10"/>
      <c r="AMR520" s="10"/>
      <c r="AMS520" s="10"/>
      <c r="AMT520" s="10"/>
      <c r="AMU520" s="10"/>
      <c r="AMV520" s="10"/>
      <c r="AMW520" s="10"/>
      <c r="AMX520" s="10"/>
      <c r="AMY520" s="10"/>
      <c r="AMZ520" s="10"/>
      <c r="ANA520" s="10"/>
      <c r="ANB520" s="10"/>
      <c r="ANC520" s="10"/>
      <c r="AND520" s="10"/>
      <c r="ANE520" s="10"/>
      <c r="ANF520" s="10"/>
      <c r="ANG520" s="10"/>
      <c r="ANH520" s="10"/>
      <c r="ANI520" s="10"/>
      <c r="ANJ520" s="10"/>
      <c r="ANK520" s="10"/>
      <c r="ANL520" s="10"/>
      <c r="ANM520" s="10"/>
      <c r="ANN520" s="10"/>
      <c r="ANO520" s="10"/>
      <c r="ANP520" s="10"/>
      <c r="ANQ520" s="10"/>
      <c r="ANR520" s="10"/>
      <c r="ANS520" s="10"/>
      <c r="ANT520" s="10"/>
      <c r="ANU520" s="10"/>
      <c r="ANV520" s="10"/>
      <c r="ANW520" s="10"/>
      <c r="ANX520" s="10"/>
      <c r="ANY520" s="10"/>
      <c r="ANZ520" s="10"/>
      <c r="AOA520" s="10"/>
      <c r="AOB520" s="10"/>
      <c r="AOC520" s="10"/>
      <c r="AOD520" s="10"/>
      <c r="AOE520" s="10"/>
      <c r="AOF520" s="10"/>
      <c r="AOG520" s="10"/>
      <c r="AOH520" s="10"/>
      <c r="AOI520" s="10"/>
      <c r="AOJ520" s="10"/>
      <c r="AOK520" s="10"/>
      <c r="AOL520" s="10"/>
      <c r="AOM520" s="10"/>
      <c r="AON520" s="10"/>
      <c r="AOO520" s="10"/>
      <c r="AOP520" s="10"/>
      <c r="AOQ520" s="10"/>
      <c r="AOR520" s="10"/>
      <c r="AOS520" s="10"/>
      <c r="AOT520" s="10"/>
      <c r="AOU520" s="10"/>
      <c r="AOV520" s="10"/>
      <c r="AOW520" s="10"/>
      <c r="AOX520" s="10"/>
      <c r="AOY520" s="10"/>
      <c r="AOZ520" s="10"/>
      <c r="APA520" s="10"/>
      <c r="APB520" s="10"/>
      <c r="APC520" s="10"/>
      <c r="APD520" s="10"/>
      <c r="APE520" s="10"/>
      <c r="APF520" s="10"/>
      <c r="APG520" s="10"/>
      <c r="APH520" s="10"/>
      <c r="API520" s="10"/>
      <c r="APJ520" s="10"/>
      <c r="APK520" s="10"/>
      <c r="APL520" s="10"/>
      <c r="APM520" s="10"/>
      <c r="APN520" s="10"/>
      <c r="APO520" s="10"/>
      <c r="APP520" s="10"/>
      <c r="APQ520" s="10"/>
      <c r="APR520" s="10"/>
      <c r="APS520" s="10"/>
      <c r="APT520" s="10"/>
      <c r="APU520" s="10"/>
      <c r="APV520" s="10"/>
      <c r="APW520" s="10"/>
      <c r="APX520" s="10"/>
      <c r="APY520" s="10"/>
      <c r="APZ520" s="10"/>
      <c r="AQA520" s="10"/>
      <c r="AQB520" s="10"/>
      <c r="AQC520" s="10"/>
      <c r="AQD520" s="10"/>
      <c r="AQE520" s="10"/>
      <c r="AQF520" s="10"/>
      <c r="AQG520" s="10"/>
      <c r="AQH520" s="10"/>
      <c r="AQI520" s="10"/>
      <c r="AQJ520" s="10"/>
      <c r="AQK520" s="10"/>
      <c r="AQL520" s="10"/>
      <c r="AQM520" s="10"/>
      <c r="AQN520" s="10"/>
      <c r="AQO520" s="10"/>
      <c r="AQP520" s="10"/>
      <c r="AQQ520" s="10"/>
      <c r="AQR520" s="10"/>
      <c r="AQS520" s="10"/>
      <c r="AQT520" s="10"/>
      <c r="AQU520" s="10"/>
      <c r="AQV520" s="10"/>
      <c r="AQW520" s="10"/>
      <c r="AQX520" s="10"/>
      <c r="AQY520" s="10"/>
      <c r="AQZ520" s="10"/>
      <c r="ARA520" s="10"/>
      <c r="ARB520" s="10"/>
      <c r="ARC520" s="10"/>
      <c r="ARD520" s="10"/>
      <c r="ARE520" s="10"/>
      <c r="ARF520" s="10"/>
      <c r="ARG520" s="10"/>
      <c r="ARH520" s="10"/>
      <c r="ARI520" s="10"/>
      <c r="ARJ520" s="10"/>
      <c r="ARK520" s="10"/>
      <c r="ARL520" s="10"/>
      <c r="ARM520" s="10"/>
      <c r="ARN520" s="10"/>
      <c r="ARO520" s="10"/>
      <c r="ARP520" s="10"/>
      <c r="ARQ520" s="10"/>
      <c r="ARR520" s="10"/>
      <c r="ARS520" s="10"/>
      <c r="ART520" s="10"/>
      <c r="ARU520" s="10"/>
      <c r="ARV520" s="10"/>
      <c r="ARW520" s="10"/>
      <c r="ARX520" s="10"/>
      <c r="ARY520" s="10"/>
      <c r="ARZ520" s="10"/>
      <c r="ASA520" s="10"/>
      <c r="ASB520" s="10"/>
      <c r="ASC520" s="10"/>
      <c r="ASD520" s="10"/>
      <c r="ASE520" s="10"/>
      <c r="ASF520" s="10"/>
      <c r="ASG520" s="10"/>
      <c r="ASH520" s="10"/>
      <c r="ASI520" s="10"/>
      <c r="ASJ520" s="10"/>
      <c r="ASK520" s="10"/>
      <c r="ASL520" s="10"/>
      <c r="ASM520" s="10"/>
      <c r="ASN520" s="10"/>
      <c r="ASO520" s="10"/>
      <c r="ASP520" s="10"/>
      <c r="ASQ520" s="10"/>
      <c r="ASR520" s="10"/>
      <c r="ASS520" s="10"/>
      <c r="AST520" s="10"/>
      <c r="ASU520" s="10"/>
      <c r="ASV520" s="10"/>
      <c r="ASW520" s="10"/>
      <c r="ASX520" s="10"/>
      <c r="ASY520" s="10"/>
      <c r="ASZ520" s="10"/>
      <c r="ATA520" s="10"/>
      <c r="ATB520" s="10"/>
      <c r="ATC520" s="10"/>
      <c r="ATD520" s="10"/>
      <c r="ATE520" s="10"/>
      <c r="ATF520" s="10"/>
      <c r="ATG520" s="10"/>
      <c r="ATH520" s="10"/>
      <c r="ATI520" s="10"/>
      <c r="ATJ520" s="10"/>
      <c r="ATK520" s="10"/>
      <c r="ATL520" s="10"/>
      <c r="ATM520" s="10"/>
      <c r="ATN520" s="10"/>
      <c r="ATO520" s="10"/>
      <c r="ATP520" s="10"/>
      <c r="ATQ520" s="10"/>
      <c r="ATR520" s="10"/>
      <c r="ATS520" s="10"/>
      <c r="ATT520" s="10"/>
      <c r="ATU520" s="10"/>
      <c r="ATV520" s="10"/>
      <c r="ATW520" s="10"/>
      <c r="ATX520" s="10"/>
      <c r="ATY520" s="10"/>
      <c r="ATZ520" s="10"/>
      <c r="AUA520" s="10"/>
      <c r="AUB520" s="10"/>
      <c r="AUC520" s="10"/>
      <c r="AUD520" s="10"/>
      <c r="AUE520" s="10"/>
      <c r="AUF520" s="10"/>
      <c r="AUG520" s="10"/>
      <c r="AUH520" s="10"/>
      <c r="AUI520" s="10"/>
      <c r="AUJ520" s="10"/>
      <c r="AUK520" s="10"/>
      <c r="AUL520" s="10"/>
      <c r="AUM520" s="10"/>
      <c r="AUN520" s="10"/>
      <c r="AUO520" s="10"/>
      <c r="AUP520" s="10"/>
      <c r="AUQ520" s="10"/>
      <c r="AUR520" s="10"/>
      <c r="AUS520" s="10"/>
      <c r="AUT520" s="10"/>
      <c r="AUU520" s="10"/>
      <c r="AUV520" s="10"/>
      <c r="AUW520" s="10"/>
      <c r="AUX520" s="10"/>
      <c r="AUY520" s="10"/>
      <c r="AUZ520" s="10"/>
      <c r="AVA520" s="10"/>
      <c r="AVB520" s="10"/>
      <c r="AVC520" s="10"/>
      <c r="AVD520" s="10"/>
      <c r="AVE520" s="10"/>
      <c r="AVF520" s="10"/>
      <c r="AVG520" s="10"/>
      <c r="AVH520" s="10"/>
      <c r="AVI520" s="10"/>
      <c r="AVJ520" s="10"/>
      <c r="AVK520" s="10"/>
      <c r="AVL520" s="10"/>
      <c r="AVM520" s="10"/>
      <c r="AVN520" s="10"/>
      <c r="AVO520" s="10"/>
      <c r="AVP520" s="10"/>
      <c r="AVQ520" s="10"/>
      <c r="AVR520" s="10"/>
      <c r="AVS520" s="10"/>
      <c r="AVT520" s="10"/>
      <c r="AVU520" s="10"/>
      <c r="AVV520" s="10"/>
      <c r="AVW520" s="10"/>
      <c r="AVX520" s="10"/>
      <c r="AVY520" s="10"/>
      <c r="AVZ520" s="10"/>
      <c r="AWA520" s="10"/>
      <c r="AWB520" s="10"/>
      <c r="AWC520" s="10"/>
      <c r="AWD520" s="10"/>
      <c r="AWE520" s="10"/>
      <c r="AWF520" s="10"/>
      <c r="AWG520" s="10"/>
      <c r="AWH520" s="10"/>
      <c r="AWI520" s="10"/>
      <c r="AWJ520" s="10"/>
      <c r="AWK520" s="10"/>
      <c r="AWL520" s="10"/>
      <c r="AWM520" s="10"/>
      <c r="AWN520" s="10"/>
      <c r="AWO520" s="10"/>
      <c r="AWP520" s="10"/>
      <c r="AWQ520" s="10"/>
      <c r="AWR520" s="10"/>
      <c r="AWS520" s="10"/>
      <c r="AWT520" s="10"/>
      <c r="AWU520" s="10"/>
      <c r="AWV520" s="10"/>
      <c r="AWW520" s="10"/>
      <c r="AWX520" s="10"/>
      <c r="AWY520" s="10"/>
      <c r="AWZ520" s="10"/>
      <c r="AXA520" s="10"/>
      <c r="AXB520" s="10"/>
      <c r="AXC520" s="10"/>
      <c r="AXD520" s="10"/>
      <c r="AXE520" s="10"/>
      <c r="AXF520" s="10"/>
      <c r="AXG520" s="10"/>
      <c r="AXH520" s="10"/>
      <c r="AXI520" s="10"/>
      <c r="AXJ520" s="10"/>
      <c r="AXK520" s="10"/>
      <c r="AXL520" s="10"/>
      <c r="AXM520" s="10"/>
      <c r="AXN520" s="10"/>
      <c r="AXO520" s="10"/>
      <c r="AXP520" s="10"/>
      <c r="AXQ520" s="10"/>
      <c r="AXR520" s="10"/>
      <c r="AXS520" s="10"/>
      <c r="AXT520" s="10"/>
      <c r="AXU520" s="10"/>
      <c r="AXV520" s="10"/>
      <c r="AXW520" s="10"/>
      <c r="AXX520" s="10"/>
      <c r="AXY520" s="10"/>
      <c r="AXZ520" s="10"/>
      <c r="AYA520" s="10"/>
      <c r="AYB520" s="10"/>
      <c r="AYC520" s="10"/>
      <c r="AYD520" s="10"/>
      <c r="AYE520" s="10"/>
      <c r="AYF520" s="10"/>
      <c r="AYG520" s="10"/>
      <c r="AYH520" s="10"/>
      <c r="AYI520" s="10"/>
      <c r="AYJ520" s="10"/>
      <c r="AYK520" s="10"/>
      <c r="AYL520" s="10"/>
      <c r="AYM520" s="10"/>
      <c r="AYN520" s="10"/>
      <c r="AYO520" s="10"/>
      <c r="AYP520" s="10"/>
      <c r="AYQ520" s="10"/>
      <c r="AYR520" s="10"/>
      <c r="AYS520" s="10"/>
      <c r="AYT520" s="10"/>
      <c r="AYU520" s="10"/>
      <c r="AYV520" s="10"/>
      <c r="AYW520" s="10"/>
      <c r="AYX520" s="10"/>
      <c r="AYY520" s="10"/>
      <c r="AYZ520" s="10"/>
      <c r="AZA520" s="10"/>
      <c r="AZB520" s="10"/>
      <c r="AZC520" s="10"/>
      <c r="AZD520" s="10"/>
      <c r="AZE520" s="10"/>
      <c r="AZF520" s="10"/>
      <c r="AZG520" s="10"/>
      <c r="AZH520" s="10"/>
      <c r="AZI520" s="10"/>
      <c r="AZJ520" s="10"/>
      <c r="AZK520" s="10"/>
      <c r="AZL520" s="10"/>
      <c r="AZM520" s="10"/>
      <c r="AZN520" s="10"/>
      <c r="AZO520" s="10"/>
      <c r="AZP520" s="10"/>
      <c r="AZQ520" s="10"/>
      <c r="AZR520" s="10"/>
      <c r="AZS520" s="10"/>
      <c r="AZT520" s="10"/>
      <c r="AZU520" s="10"/>
      <c r="AZV520" s="10"/>
      <c r="AZW520" s="10"/>
      <c r="AZX520" s="10"/>
      <c r="AZY520" s="10"/>
      <c r="AZZ520" s="10"/>
      <c r="BAA520" s="10"/>
      <c r="BAB520" s="10"/>
      <c r="BAC520" s="10"/>
      <c r="BAD520" s="10"/>
      <c r="BAE520" s="10"/>
      <c r="BAF520" s="10"/>
      <c r="BAG520" s="10"/>
      <c r="BAH520" s="10"/>
      <c r="BAI520" s="10"/>
      <c r="BAJ520" s="10"/>
      <c r="BAK520" s="10"/>
      <c r="BAL520" s="10"/>
      <c r="BAM520" s="10"/>
      <c r="BAN520" s="10"/>
      <c r="BAO520" s="10"/>
      <c r="BAP520" s="10"/>
      <c r="BAQ520" s="10"/>
      <c r="BAR520" s="10"/>
      <c r="BAS520" s="10"/>
      <c r="BAT520" s="10"/>
      <c r="BAU520" s="10"/>
      <c r="BAV520" s="10"/>
      <c r="BAW520" s="10"/>
      <c r="BAX520" s="10"/>
      <c r="BAY520" s="10"/>
      <c r="BAZ520" s="10"/>
      <c r="BBA520" s="10"/>
      <c r="BBB520" s="10"/>
      <c r="BBC520" s="10"/>
      <c r="BBD520" s="10"/>
      <c r="BBE520" s="10"/>
      <c r="BBF520" s="10"/>
      <c r="BBG520" s="10"/>
      <c r="BBH520" s="10"/>
      <c r="BBI520" s="10"/>
      <c r="BBJ520" s="10"/>
      <c r="BBK520" s="10"/>
      <c r="BBL520" s="10"/>
      <c r="BBM520" s="10"/>
      <c r="BBN520" s="10"/>
      <c r="BBO520" s="10"/>
      <c r="BBP520" s="10"/>
      <c r="BBQ520" s="10"/>
      <c r="BBR520" s="10"/>
      <c r="BBS520" s="10"/>
      <c r="BBT520" s="10"/>
      <c r="BBU520" s="10"/>
      <c r="BBV520" s="10"/>
      <c r="BBW520" s="10"/>
      <c r="BBX520" s="10"/>
      <c r="BBY520" s="10"/>
      <c r="BBZ520" s="10"/>
      <c r="BCA520" s="10"/>
      <c r="BCB520" s="10"/>
      <c r="BCC520" s="10"/>
      <c r="BCD520" s="10"/>
      <c r="BCE520" s="10"/>
      <c r="BCF520" s="10"/>
      <c r="BCG520" s="10"/>
      <c r="BCH520" s="10"/>
      <c r="BCI520" s="10"/>
      <c r="BCJ520" s="10"/>
      <c r="BCK520" s="10"/>
      <c r="BCL520" s="10"/>
      <c r="BCM520" s="10"/>
      <c r="BCN520" s="10"/>
      <c r="BCO520" s="10"/>
      <c r="BCP520" s="10"/>
      <c r="BCQ520" s="10"/>
      <c r="BCR520" s="10"/>
      <c r="BCS520" s="10"/>
      <c r="BCT520" s="10"/>
      <c r="BCU520" s="10"/>
      <c r="BCV520" s="10"/>
      <c r="BCW520" s="10"/>
      <c r="BCX520" s="10"/>
      <c r="BCY520" s="10"/>
      <c r="BCZ520" s="10"/>
      <c r="BDA520" s="10"/>
      <c r="BDB520" s="10"/>
      <c r="BDC520" s="10"/>
      <c r="BDD520" s="10"/>
      <c r="BDE520" s="10"/>
      <c r="BDF520" s="10"/>
      <c r="BDG520" s="10"/>
      <c r="BDH520" s="10"/>
      <c r="BDI520" s="10"/>
      <c r="BDJ520" s="10"/>
      <c r="BDK520" s="10"/>
      <c r="BDL520" s="10"/>
      <c r="BDM520" s="10"/>
      <c r="BDN520" s="10"/>
      <c r="BDO520" s="10"/>
      <c r="BDP520" s="10"/>
      <c r="BDQ520" s="10"/>
      <c r="BDR520" s="10"/>
      <c r="BDS520" s="10"/>
      <c r="BDT520" s="10"/>
      <c r="BDU520" s="10"/>
      <c r="BDV520" s="10"/>
      <c r="BDW520" s="10"/>
      <c r="BDX520" s="10"/>
      <c r="BDY520" s="10"/>
      <c r="BDZ520" s="10"/>
      <c r="BEA520" s="10"/>
      <c r="BEB520" s="10"/>
      <c r="BEC520" s="10"/>
      <c r="BED520" s="10"/>
      <c r="BEE520" s="10"/>
      <c r="BEF520" s="10"/>
      <c r="BEG520" s="10"/>
      <c r="BEH520" s="10"/>
      <c r="BEI520" s="10"/>
      <c r="BEJ520" s="10"/>
      <c r="BEK520" s="10"/>
      <c r="BEL520" s="10"/>
      <c r="BEM520" s="10"/>
      <c r="BEN520" s="10"/>
      <c r="BEO520" s="10"/>
      <c r="BEP520" s="10"/>
      <c r="BEQ520" s="10"/>
      <c r="BER520" s="10"/>
      <c r="BES520" s="10"/>
      <c r="BET520" s="10"/>
      <c r="BEU520" s="10"/>
      <c r="BEV520" s="10"/>
      <c r="BEW520" s="10"/>
      <c r="BEX520" s="10"/>
      <c r="BEY520" s="10"/>
      <c r="BEZ520" s="10"/>
      <c r="BFA520" s="10"/>
      <c r="BFB520" s="10"/>
      <c r="BFC520" s="10"/>
      <c r="BFD520" s="10"/>
      <c r="BFE520" s="10"/>
      <c r="BFF520" s="10"/>
      <c r="BFG520" s="10"/>
      <c r="BFH520" s="10"/>
      <c r="BFI520" s="10"/>
      <c r="BFJ520" s="10"/>
      <c r="BFK520" s="10"/>
      <c r="BFL520" s="10"/>
      <c r="BFM520" s="10"/>
      <c r="BFN520" s="10"/>
      <c r="BFO520" s="10"/>
      <c r="BFP520" s="10"/>
      <c r="BFQ520" s="10"/>
      <c r="BFR520" s="10"/>
      <c r="BFS520" s="10"/>
      <c r="BFT520" s="10"/>
      <c r="BFU520" s="10"/>
      <c r="BFV520" s="10"/>
      <c r="BFW520" s="10"/>
      <c r="BFX520" s="10"/>
      <c r="BFY520" s="10"/>
      <c r="BFZ520" s="10"/>
      <c r="BGA520" s="10"/>
      <c r="BGB520" s="10"/>
      <c r="BGC520" s="10"/>
      <c r="BGD520" s="10"/>
      <c r="BGE520" s="10"/>
      <c r="BGF520" s="10"/>
      <c r="BGG520" s="10"/>
      <c r="BGH520" s="10"/>
      <c r="BGI520" s="10"/>
      <c r="BGJ520" s="10"/>
      <c r="BGK520" s="10"/>
      <c r="BGL520" s="10"/>
      <c r="BGM520" s="10"/>
      <c r="BGN520" s="10"/>
      <c r="BGO520" s="10"/>
      <c r="BGP520" s="10"/>
      <c r="BGQ520" s="10"/>
      <c r="BGR520" s="10"/>
      <c r="BGS520" s="10"/>
      <c r="BGT520" s="10"/>
      <c r="BGU520" s="10"/>
      <c r="BGV520" s="10"/>
      <c r="BGW520" s="10"/>
      <c r="BGX520" s="10"/>
      <c r="BGY520" s="10"/>
      <c r="BGZ520" s="10"/>
      <c r="BHA520" s="10"/>
      <c r="BHB520" s="10"/>
      <c r="BHC520" s="10"/>
      <c r="BHD520" s="10"/>
      <c r="BHE520" s="10"/>
      <c r="BHF520" s="10"/>
      <c r="BHG520" s="10"/>
      <c r="BHH520" s="10"/>
      <c r="BHI520" s="10"/>
      <c r="BHJ520" s="10"/>
      <c r="BHK520" s="10"/>
      <c r="BHL520" s="10"/>
      <c r="BHM520" s="10"/>
      <c r="BHN520" s="10"/>
      <c r="BHO520" s="10"/>
      <c r="BHP520" s="10"/>
      <c r="BHQ520" s="10"/>
      <c r="BHR520" s="10"/>
      <c r="BHS520" s="10"/>
      <c r="BHT520" s="10"/>
      <c r="BHU520" s="10"/>
      <c r="BHV520" s="10"/>
      <c r="BHW520" s="10"/>
      <c r="BHX520" s="10"/>
      <c r="BHY520" s="10"/>
      <c r="BHZ520" s="10"/>
      <c r="BIA520" s="10"/>
      <c r="BIB520" s="10"/>
      <c r="BIC520" s="10"/>
      <c r="BID520" s="10"/>
      <c r="BIE520" s="10"/>
      <c r="BIF520" s="10"/>
      <c r="BIG520" s="10"/>
      <c r="BIH520" s="10"/>
      <c r="BII520" s="10"/>
      <c r="BIJ520" s="10"/>
      <c r="BIK520" s="10"/>
      <c r="BIL520" s="10"/>
      <c r="BIM520" s="10"/>
      <c r="BIN520" s="10"/>
      <c r="BIO520" s="10"/>
      <c r="BIP520" s="10"/>
      <c r="BIQ520" s="10"/>
      <c r="BIR520" s="10"/>
      <c r="BIS520" s="10"/>
      <c r="BIT520" s="10"/>
      <c r="BIU520" s="10"/>
      <c r="BIV520" s="10"/>
      <c r="BIW520" s="10"/>
      <c r="BIX520" s="10"/>
      <c r="BIY520" s="10"/>
      <c r="BIZ520" s="10"/>
      <c r="BJA520" s="10"/>
      <c r="BJB520" s="10"/>
      <c r="BJC520" s="10"/>
      <c r="BJD520" s="10"/>
      <c r="BJE520" s="10"/>
      <c r="BJF520" s="10"/>
      <c r="BJG520" s="10"/>
      <c r="BJH520" s="10"/>
      <c r="BJI520" s="10"/>
      <c r="BJJ520" s="10"/>
      <c r="BJK520" s="10"/>
      <c r="BJL520" s="10"/>
      <c r="BJM520" s="10"/>
      <c r="BJN520" s="10"/>
      <c r="BJO520" s="10"/>
      <c r="BJP520" s="10"/>
      <c r="BJQ520" s="10"/>
      <c r="BJR520" s="10"/>
      <c r="BJS520" s="10"/>
      <c r="BJT520" s="10"/>
      <c r="BJU520" s="10"/>
      <c r="BJV520" s="10"/>
      <c r="BJW520" s="10"/>
      <c r="BJX520" s="10"/>
      <c r="BJY520" s="10"/>
      <c r="BJZ520" s="10"/>
      <c r="BKA520" s="10"/>
      <c r="BKB520" s="10"/>
      <c r="BKC520" s="10"/>
      <c r="BKD520" s="10"/>
      <c r="BKE520" s="10"/>
      <c r="BKF520" s="10"/>
      <c r="BKG520" s="10"/>
      <c r="BKH520" s="10"/>
      <c r="BKI520" s="10"/>
      <c r="BKJ520" s="10"/>
      <c r="BKK520" s="10"/>
      <c r="BKL520" s="10"/>
      <c r="BKM520" s="10"/>
      <c r="BKN520" s="10"/>
      <c r="BKO520" s="10"/>
      <c r="BKP520" s="10"/>
      <c r="BKQ520" s="10"/>
      <c r="BKR520" s="10"/>
      <c r="BKS520" s="10"/>
      <c r="BKT520" s="10"/>
      <c r="BKU520" s="10"/>
      <c r="BKV520" s="10"/>
      <c r="BKW520" s="10"/>
      <c r="BKX520" s="10"/>
      <c r="BKY520" s="10"/>
      <c r="BKZ520" s="10"/>
      <c r="BLA520" s="10"/>
      <c r="BLB520" s="10"/>
      <c r="BLC520" s="10"/>
      <c r="BLD520" s="10"/>
      <c r="BLE520" s="10"/>
      <c r="BLF520" s="10"/>
      <c r="BLG520" s="10"/>
      <c r="BLH520" s="10"/>
      <c r="BLI520" s="10"/>
      <c r="BLJ520" s="10"/>
      <c r="BLK520" s="10"/>
      <c r="BLL520" s="10"/>
      <c r="BLM520" s="10"/>
      <c r="BLN520" s="10"/>
      <c r="BLO520" s="10"/>
      <c r="BLP520" s="10"/>
      <c r="BLQ520" s="10"/>
      <c r="BLR520" s="10"/>
      <c r="BLS520" s="10"/>
      <c r="BLT520" s="10"/>
      <c r="BLU520" s="10"/>
      <c r="BLV520" s="10"/>
      <c r="BLW520" s="10"/>
      <c r="BLX520" s="10"/>
      <c r="BLY520" s="10"/>
      <c r="BLZ520" s="10"/>
      <c r="BMA520" s="10"/>
      <c r="BMB520" s="10"/>
      <c r="BMC520" s="10"/>
      <c r="BMD520" s="10"/>
      <c r="BME520" s="10"/>
      <c r="BMF520" s="10"/>
      <c r="BMG520" s="10"/>
      <c r="BMH520" s="10"/>
      <c r="BMI520" s="10"/>
      <c r="BMJ520" s="10"/>
      <c r="BMK520" s="10"/>
      <c r="BML520" s="10"/>
      <c r="BMM520" s="10"/>
      <c r="BMN520" s="10"/>
      <c r="BMO520" s="10"/>
      <c r="BMP520" s="10"/>
      <c r="BMQ520" s="10"/>
      <c r="BMR520" s="10"/>
      <c r="BMS520" s="10"/>
      <c r="BMT520" s="10"/>
      <c r="BMU520" s="10"/>
      <c r="BMV520" s="10"/>
      <c r="BMW520" s="10"/>
      <c r="BMX520" s="10"/>
      <c r="BMY520" s="10"/>
      <c r="BMZ520" s="10"/>
      <c r="BNA520" s="10"/>
      <c r="BNB520" s="10"/>
      <c r="BNC520" s="10"/>
      <c r="BND520" s="10"/>
      <c r="BNE520" s="10"/>
      <c r="BNF520" s="10"/>
      <c r="BNG520" s="10"/>
      <c r="BNH520" s="10"/>
      <c r="BNI520" s="10"/>
      <c r="BNJ520" s="10"/>
      <c r="BNK520" s="10"/>
      <c r="BNL520" s="10"/>
      <c r="BNM520" s="10"/>
      <c r="BNN520" s="10"/>
      <c r="BNO520" s="10"/>
      <c r="BNP520" s="10"/>
      <c r="BNQ520" s="10"/>
      <c r="BNR520" s="10"/>
      <c r="BNS520" s="10"/>
      <c r="BNT520" s="10"/>
      <c r="BNU520" s="10"/>
      <c r="BNV520" s="10"/>
      <c r="BNW520" s="10"/>
      <c r="BNX520" s="10"/>
      <c r="BNY520" s="10"/>
      <c r="BNZ520" s="10"/>
      <c r="BOA520" s="10"/>
      <c r="BOB520" s="10"/>
      <c r="BOC520" s="10"/>
      <c r="BOD520" s="10"/>
      <c r="BOE520" s="10"/>
      <c r="BOF520" s="10"/>
      <c r="BOG520" s="10"/>
      <c r="BOH520" s="10"/>
      <c r="BOI520" s="10"/>
      <c r="BOJ520" s="10"/>
      <c r="BOK520" s="10"/>
      <c r="BOL520" s="10"/>
      <c r="BOM520" s="10"/>
      <c r="BON520" s="10"/>
      <c r="BOO520" s="10"/>
      <c r="BOP520" s="10"/>
      <c r="BOQ520" s="10"/>
      <c r="BOR520" s="10"/>
      <c r="BOS520" s="10"/>
      <c r="BOT520" s="10"/>
      <c r="BOU520" s="10"/>
      <c r="BOV520" s="10"/>
      <c r="BOW520" s="10"/>
      <c r="BOX520" s="10"/>
      <c r="BOY520" s="10"/>
      <c r="BOZ520" s="10"/>
      <c r="BPA520" s="10"/>
      <c r="BPB520" s="10"/>
      <c r="BPC520" s="10"/>
      <c r="BPD520" s="10"/>
      <c r="BPE520" s="10"/>
      <c r="BPF520" s="10"/>
      <c r="BPG520" s="10"/>
      <c r="BPH520" s="10"/>
      <c r="BPI520" s="10"/>
      <c r="BPJ520" s="10"/>
      <c r="BPK520" s="10"/>
      <c r="BPL520" s="10"/>
      <c r="BPM520" s="10"/>
      <c r="BPN520" s="10"/>
      <c r="BPO520" s="10"/>
      <c r="BPP520" s="10"/>
      <c r="BPQ520" s="10"/>
      <c r="BPR520" s="10"/>
      <c r="BPS520" s="10"/>
      <c r="BPT520" s="10"/>
      <c r="BPU520" s="10"/>
      <c r="BPV520" s="10"/>
      <c r="BPW520" s="10"/>
      <c r="BPX520" s="10"/>
      <c r="BPY520" s="10"/>
      <c r="BPZ520" s="10"/>
      <c r="BQA520" s="10"/>
      <c r="BQB520" s="10"/>
      <c r="BQC520" s="10"/>
      <c r="BQD520" s="10"/>
      <c r="BQE520" s="10"/>
      <c r="BQF520" s="10"/>
      <c r="BQG520" s="10"/>
      <c r="BQH520" s="10"/>
      <c r="BQI520" s="10"/>
      <c r="BQJ520" s="10"/>
      <c r="BQK520" s="10"/>
      <c r="BQL520" s="10"/>
      <c r="BQM520" s="10"/>
      <c r="BQN520" s="10"/>
      <c r="BQO520" s="10"/>
      <c r="BQP520" s="10"/>
      <c r="BQQ520" s="10"/>
      <c r="BQR520" s="10"/>
      <c r="BQS520" s="10"/>
      <c r="BQT520" s="10"/>
      <c r="BQU520" s="10"/>
      <c r="BQV520" s="10"/>
      <c r="BQW520" s="10"/>
      <c r="BQX520" s="10"/>
      <c r="BQY520" s="10"/>
      <c r="BQZ520" s="10"/>
      <c r="BRA520" s="10"/>
      <c r="BRB520" s="10"/>
      <c r="BRC520" s="10"/>
      <c r="BRD520" s="10"/>
      <c r="BRE520" s="10"/>
      <c r="BRF520" s="10"/>
      <c r="BRG520" s="10"/>
      <c r="BRH520" s="10"/>
      <c r="BRI520" s="10"/>
      <c r="BRJ520" s="10"/>
      <c r="BRK520" s="10"/>
      <c r="BRL520" s="10"/>
      <c r="BRM520" s="10"/>
      <c r="BRN520" s="10"/>
      <c r="BRO520" s="10"/>
      <c r="BRP520" s="10"/>
      <c r="BRQ520" s="10"/>
      <c r="BRR520" s="10"/>
      <c r="BRS520" s="10"/>
      <c r="BRT520" s="10"/>
      <c r="BRU520" s="10"/>
      <c r="BRV520" s="10"/>
      <c r="BRW520" s="10"/>
      <c r="BRX520" s="10"/>
      <c r="BRY520" s="10"/>
      <c r="BRZ520" s="10"/>
    </row>
    <row r="521" spans="1:1846" s="4" customFormat="1" ht="34.950000000000003" customHeight="1" x14ac:dyDescent="0.3">
      <c r="A521" s="812"/>
      <c r="B521" s="812"/>
      <c r="C521" s="813"/>
      <c r="D521" s="328"/>
      <c r="E521" s="542" t="s">
        <v>722</v>
      </c>
      <c r="F521" s="364">
        <v>115</v>
      </c>
      <c r="G521" s="394" t="s">
        <v>723</v>
      </c>
      <c r="H521" s="348">
        <v>33205464</v>
      </c>
      <c r="I521" s="349">
        <v>49808196</v>
      </c>
      <c r="J521" s="349">
        <v>49805464</v>
      </c>
      <c r="K521" s="349">
        <v>49805464</v>
      </c>
      <c r="L521" s="617" t="s">
        <v>144</v>
      </c>
      <c r="M521" s="715">
        <v>0</v>
      </c>
      <c r="N521" s="370">
        <v>0</v>
      </c>
      <c r="O521" s="370">
        <v>0</v>
      </c>
      <c r="P521" s="370">
        <v>0</v>
      </c>
      <c r="Q521" s="648"/>
      <c r="R521" s="623">
        <v>0</v>
      </c>
      <c r="S521" s="483">
        <v>0</v>
      </c>
      <c r="T521" s="483">
        <v>0</v>
      </c>
      <c r="U521" s="483">
        <v>0</v>
      </c>
      <c r="V521" s="640"/>
      <c r="W521" s="498">
        <f>H521+M521+R521</f>
        <v>33205464</v>
      </c>
      <c r="X521" s="368">
        <f t="shared" si="321"/>
        <v>49808196</v>
      </c>
      <c r="Y521" s="368">
        <f t="shared" si="321"/>
        <v>49805464</v>
      </c>
      <c r="Z521" s="639">
        <f t="shared" si="321"/>
        <v>49805464</v>
      </c>
      <c r="AA521" s="897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  <c r="WD521" s="3"/>
      <c r="WE521" s="3"/>
      <c r="WF521" s="3"/>
      <c r="WG521" s="3"/>
      <c r="WH521" s="3"/>
      <c r="WI521" s="3"/>
      <c r="WJ521" s="3"/>
      <c r="WK521" s="3"/>
      <c r="WL521" s="3"/>
      <c r="WM521" s="3"/>
      <c r="WN521" s="3"/>
      <c r="WO521" s="3"/>
      <c r="WP521" s="3"/>
      <c r="WQ521" s="3"/>
      <c r="WR521" s="3"/>
      <c r="WS521" s="3"/>
      <c r="WT521" s="3"/>
      <c r="WU521" s="3"/>
      <c r="WV521" s="3"/>
      <c r="WW521" s="3"/>
      <c r="WX521" s="3"/>
      <c r="WY521" s="3"/>
      <c r="WZ521" s="3"/>
      <c r="XA521" s="3"/>
      <c r="XB521" s="3"/>
      <c r="XC521" s="3"/>
      <c r="XD521" s="3"/>
      <c r="XE521" s="3"/>
      <c r="XF521" s="3"/>
      <c r="XG521" s="3"/>
      <c r="XH521" s="3"/>
      <c r="XI521" s="3"/>
      <c r="XJ521" s="3"/>
      <c r="XK521" s="3"/>
      <c r="XL521" s="3"/>
      <c r="XM521" s="3"/>
      <c r="XN521" s="3"/>
      <c r="XO521" s="3"/>
      <c r="XP521" s="3"/>
      <c r="XQ521" s="3"/>
      <c r="XR521" s="3"/>
      <c r="XS521" s="3"/>
      <c r="XT521" s="3"/>
      <c r="XU521" s="3"/>
      <c r="XV521" s="3"/>
      <c r="XW521" s="3"/>
      <c r="XX521" s="3"/>
      <c r="XY521" s="3"/>
      <c r="XZ521" s="3"/>
      <c r="YA521" s="3"/>
      <c r="YB521" s="3"/>
      <c r="YC521" s="3"/>
      <c r="YD521" s="3"/>
      <c r="YE521" s="3"/>
      <c r="YF521" s="3"/>
      <c r="YG521" s="3"/>
      <c r="YH521" s="3"/>
      <c r="YI521" s="3"/>
      <c r="YJ521" s="3"/>
      <c r="YK521" s="3"/>
      <c r="YL521" s="3"/>
      <c r="YM521" s="3"/>
      <c r="YN521" s="3"/>
      <c r="YO521" s="3"/>
      <c r="YP521" s="3"/>
      <c r="YQ521" s="3"/>
      <c r="YR521" s="3"/>
      <c r="YS521" s="3"/>
      <c r="YT521" s="3"/>
      <c r="YU521" s="3"/>
      <c r="YV521" s="3"/>
      <c r="YW521" s="3"/>
      <c r="YX521" s="3"/>
      <c r="YY521" s="3"/>
      <c r="YZ521" s="3"/>
      <c r="ZA521" s="3"/>
      <c r="ZB521" s="3"/>
      <c r="ZC521" s="3"/>
      <c r="ZD521" s="3"/>
      <c r="ZE521" s="3"/>
      <c r="ZF521" s="3"/>
      <c r="ZG521" s="3"/>
      <c r="ZH521" s="3"/>
      <c r="ZI521" s="3"/>
      <c r="ZJ521" s="3"/>
      <c r="ZK521" s="3"/>
      <c r="ZL521" s="3"/>
      <c r="ZM521" s="3"/>
      <c r="ZN521" s="3"/>
      <c r="ZO521" s="3"/>
      <c r="ZP521" s="3"/>
      <c r="ZQ521" s="3"/>
      <c r="ZR521" s="3"/>
      <c r="ZS521" s="3"/>
      <c r="ZT521" s="3"/>
      <c r="ZU521" s="3"/>
      <c r="ZV521" s="3"/>
      <c r="ZW521" s="3"/>
      <c r="ZX521" s="3"/>
      <c r="ZY521" s="3"/>
      <c r="ZZ521" s="3"/>
      <c r="AAA521" s="3"/>
      <c r="AAB521" s="3"/>
      <c r="AAC521" s="3"/>
      <c r="AAD521" s="3"/>
      <c r="AAE521" s="3"/>
      <c r="AAF521" s="3"/>
      <c r="AAG521" s="3"/>
      <c r="AAH521" s="3"/>
      <c r="AAI521" s="3"/>
      <c r="AAJ521" s="3"/>
      <c r="AAK521" s="3"/>
      <c r="AAL521" s="3"/>
      <c r="AAM521" s="3"/>
      <c r="AAN521" s="3"/>
      <c r="AAO521" s="3"/>
      <c r="AAP521" s="3"/>
      <c r="AAQ521" s="3"/>
      <c r="AAR521" s="3"/>
      <c r="AAS521" s="3"/>
      <c r="AAT521" s="3"/>
      <c r="AAU521" s="3"/>
      <c r="AAV521" s="3"/>
      <c r="AAW521" s="3"/>
      <c r="AAX521" s="3"/>
      <c r="AAY521" s="3"/>
      <c r="AAZ521" s="3"/>
      <c r="ABA521" s="3"/>
      <c r="ABB521" s="3"/>
      <c r="ABC521" s="3"/>
      <c r="ABD521" s="3"/>
      <c r="ABE521" s="3"/>
      <c r="ABF521" s="3"/>
      <c r="ABG521" s="3"/>
      <c r="ABH521" s="3"/>
      <c r="ABI521" s="3"/>
      <c r="ABJ521" s="3"/>
      <c r="ABK521" s="3"/>
      <c r="ABL521" s="3"/>
      <c r="ABM521" s="3"/>
      <c r="ABN521" s="3"/>
      <c r="ABO521" s="3"/>
      <c r="ABP521" s="3"/>
      <c r="ABQ521" s="3"/>
      <c r="ABR521" s="3"/>
      <c r="ABS521" s="3"/>
      <c r="ABT521" s="3"/>
      <c r="ABU521" s="3"/>
      <c r="ABV521" s="3"/>
      <c r="ABW521" s="3"/>
      <c r="ABX521" s="3"/>
      <c r="ABY521" s="3"/>
      <c r="ABZ521" s="3"/>
      <c r="ACA521" s="3"/>
      <c r="ACB521" s="3"/>
      <c r="ACC521" s="3"/>
      <c r="ACD521" s="3"/>
      <c r="ACE521" s="3"/>
      <c r="ACF521" s="3"/>
      <c r="ACG521" s="3"/>
      <c r="ACH521" s="3"/>
      <c r="ACI521" s="3"/>
      <c r="ACJ521" s="3"/>
      <c r="ACK521" s="3"/>
      <c r="ACL521" s="3"/>
      <c r="ACM521" s="3"/>
      <c r="ACN521" s="3"/>
      <c r="ACO521" s="3"/>
      <c r="ACP521" s="3"/>
      <c r="ACQ521" s="3"/>
      <c r="ACR521" s="3"/>
      <c r="ACS521" s="3"/>
      <c r="ACT521" s="3"/>
      <c r="ACU521" s="3"/>
      <c r="ACV521" s="3"/>
      <c r="ACW521" s="3"/>
      <c r="ACX521" s="3"/>
      <c r="ACY521" s="3"/>
      <c r="ACZ521" s="3"/>
      <c r="ADA521" s="3"/>
      <c r="ADB521" s="3"/>
      <c r="ADC521" s="3"/>
      <c r="ADD521" s="3"/>
      <c r="ADE521" s="3"/>
      <c r="ADF521" s="3"/>
      <c r="ADG521" s="3"/>
      <c r="ADH521" s="3"/>
      <c r="ADI521" s="3"/>
      <c r="ADJ521" s="3"/>
      <c r="ADK521" s="3"/>
      <c r="ADL521" s="3"/>
      <c r="ADM521" s="3"/>
      <c r="ADN521" s="3"/>
      <c r="ADO521" s="3"/>
      <c r="ADP521" s="3"/>
      <c r="ADQ521" s="3"/>
      <c r="ADR521" s="3"/>
      <c r="ADS521" s="3"/>
      <c r="ADT521" s="3"/>
      <c r="ADU521" s="3"/>
      <c r="ADV521" s="3"/>
      <c r="ADW521" s="3"/>
      <c r="ADX521" s="3"/>
      <c r="ADY521" s="3"/>
      <c r="ADZ521" s="3"/>
      <c r="AEA521" s="3"/>
      <c r="AEB521" s="3"/>
      <c r="AEC521" s="3"/>
      <c r="AED521" s="3"/>
      <c r="AEE521" s="3"/>
      <c r="AEF521" s="3"/>
      <c r="AEG521" s="3"/>
      <c r="AEH521" s="3"/>
      <c r="AEI521" s="3"/>
      <c r="AEJ521" s="3"/>
      <c r="AEK521" s="3"/>
      <c r="AEL521" s="3"/>
      <c r="AEM521" s="3"/>
      <c r="AEN521" s="3"/>
      <c r="AEO521" s="3"/>
      <c r="AEP521" s="3"/>
      <c r="AEQ521" s="3"/>
      <c r="AER521" s="3"/>
      <c r="AES521" s="3"/>
      <c r="AET521" s="3"/>
      <c r="AEU521" s="3"/>
      <c r="AEV521" s="3"/>
      <c r="AEW521" s="3"/>
      <c r="AEX521" s="3"/>
      <c r="AEY521" s="3"/>
      <c r="AEZ521" s="3"/>
      <c r="AFA521" s="3"/>
      <c r="AFB521" s="3"/>
      <c r="AFC521" s="3"/>
      <c r="AFD521" s="3"/>
      <c r="AFE521" s="3"/>
      <c r="AFF521" s="3"/>
      <c r="AFG521" s="3"/>
      <c r="AFH521" s="3"/>
      <c r="AFI521" s="3"/>
      <c r="AFJ521" s="3"/>
      <c r="AFK521" s="3"/>
      <c r="AFL521" s="3"/>
      <c r="AFM521" s="3"/>
      <c r="AFN521" s="3"/>
      <c r="AFO521" s="3"/>
      <c r="AFP521" s="3"/>
      <c r="AFQ521" s="3"/>
      <c r="AFR521" s="3"/>
      <c r="AFS521" s="3"/>
      <c r="AFT521" s="3"/>
      <c r="AFU521" s="3"/>
      <c r="AFV521" s="3"/>
      <c r="AFW521" s="3"/>
      <c r="AFX521" s="3"/>
      <c r="AFY521" s="3"/>
      <c r="AFZ521" s="3"/>
      <c r="AGA521" s="3"/>
      <c r="AGB521" s="3"/>
      <c r="AGC521" s="3"/>
      <c r="AGD521" s="3"/>
      <c r="AGE521" s="3"/>
      <c r="AGF521" s="3"/>
      <c r="AGG521" s="3"/>
      <c r="AGH521" s="3"/>
      <c r="AGI521" s="3"/>
      <c r="AGJ521" s="3"/>
      <c r="AGK521" s="3"/>
      <c r="AGL521" s="3"/>
      <c r="AGM521" s="3"/>
      <c r="AGN521" s="3"/>
      <c r="AGO521" s="3"/>
      <c r="AGP521" s="3"/>
      <c r="AGQ521" s="3"/>
      <c r="AGR521" s="3"/>
      <c r="AGS521" s="3"/>
      <c r="AGT521" s="3"/>
      <c r="AGU521" s="3"/>
      <c r="AGV521" s="3"/>
      <c r="AGW521" s="3"/>
      <c r="AGX521" s="3"/>
      <c r="AGY521" s="3"/>
      <c r="AGZ521" s="3"/>
      <c r="AHA521" s="3"/>
      <c r="AHB521" s="3"/>
      <c r="AHC521" s="3"/>
      <c r="AHD521" s="3"/>
      <c r="AHE521" s="3"/>
      <c r="AHF521" s="3"/>
      <c r="AHG521" s="3"/>
      <c r="AHH521" s="3"/>
      <c r="AHI521" s="3"/>
      <c r="AHJ521" s="3"/>
      <c r="AHK521" s="3"/>
      <c r="AHL521" s="3"/>
      <c r="AHM521" s="3"/>
      <c r="AHN521" s="3"/>
      <c r="AHO521" s="3"/>
      <c r="AHP521" s="3"/>
      <c r="AHQ521" s="3"/>
      <c r="AHR521" s="3"/>
      <c r="AHS521" s="3"/>
      <c r="AHT521" s="3"/>
      <c r="AHU521" s="3"/>
      <c r="AHV521" s="3"/>
      <c r="AHW521" s="3"/>
      <c r="AHX521" s="3"/>
      <c r="AHY521" s="3"/>
      <c r="AHZ521" s="3"/>
      <c r="AIA521" s="3"/>
      <c r="AIB521" s="3"/>
      <c r="AIC521" s="3"/>
      <c r="AID521" s="3"/>
      <c r="AIE521" s="3"/>
      <c r="AIF521" s="3"/>
      <c r="AIG521" s="3"/>
      <c r="AIH521" s="3"/>
      <c r="AII521" s="3"/>
      <c r="AIJ521" s="3"/>
      <c r="AIK521" s="3"/>
      <c r="AIL521" s="3"/>
      <c r="AIM521" s="3"/>
      <c r="AIN521" s="3"/>
      <c r="AIO521" s="3"/>
      <c r="AIP521" s="3"/>
      <c r="AIQ521" s="3"/>
      <c r="AIR521" s="3"/>
      <c r="AIS521" s="3"/>
      <c r="AIT521" s="3"/>
      <c r="AIU521" s="3"/>
      <c r="AIV521" s="3"/>
      <c r="AIW521" s="3"/>
      <c r="AIX521" s="3"/>
      <c r="AIY521" s="3"/>
      <c r="AIZ521" s="3"/>
      <c r="AJA521" s="3"/>
      <c r="AJB521" s="3"/>
      <c r="AJC521" s="3"/>
      <c r="AJD521" s="3"/>
      <c r="AJE521" s="3"/>
      <c r="AJF521" s="3"/>
      <c r="AJG521" s="3"/>
      <c r="AJH521" s="3"/>
      <c r="AJI521" s="3"/>
      <c r="AJJ521" s="3"/>
      <c r="AJK521" s="3"/>
      <c r="AJL521" s="3"/>
      <c r="AJM521" s="3"/>
      <c r="AJN521" s="3"/>
      <c r="AJO521" s="3"/>
      <c r="AJP521" s="3"/>
      <c r="AJQ521" s="3"/>
      <c r="AJR521" s="3"/>
      <c r="AJS521" s="3"/>
      <c r="AJT521" s="3"/>
      <c r="AJU521" s="3"/>
      <c r="AJV521" s="3"/>
      <c r="AJW521" s="3"/>
      <c r="AJX521" s="3"/>
      <c r="AJY521" s="3"/>
      <c r="AJZ521" s="3"/>
      <c r="AKA521" s="3"/>
      <c r="AKB521" s="3"/>
      <c r="AKC521" s="3"/>
      <c r="AKD521" s="3"/>
      <c r="AKE521" s="3"/>
      <c r="AKF521" s="3"/>
      <c r="AKG521" s="3"/>
      <c r="AKH521" s="3"/>
      <c r="AKI521" s="3"/>
      <c r="AKJ521" s="3"/>
      <c r="AKK521" s="3"/>
      <c r="AKL521" s="3"/>
      <c r="AKM521" s="3"/>
      <c r="AKN521" s="3"/>
      <c r="AKO521" s="3"/>
      <c r="AKP521" s="3"/>
      <c r="AKQ521" s="3"/>
      <c r="AKR521" s="3"/>
      <c r="AKS521" s="3"/>
      <c r="AKT521" s="3"/>
      <c r="AKU521" s="3"/>
      <c r="AKV521" s="3"/>
      <c r="AKW521" s="3"/>
      <c r="AKX521" s="3"/>
      <c r="AKY521" s="3"/>
      <c r="AKZ521" s="3"/>
      <c r="ALA521" s="3"/>
      <c r="ALB521" s="3"/>
      <c r="ALC521" s="3"/>
      <c r="ALD521" s="3"/>
      <c r="ALE521" s="3"/>
      <c r="ALF521" s="3"/>
      <c r="ALG521" s="3"/>
      <c r="ALH521" s="3"/>
      <c r="ALI521" s="3"/>
      <c r="ALJ521" s="3"/>
      <c r="ALK521" s="3"/>
      <c r="ALL521" s="3"/>
      <c r="ALM521" s="3"/>
      <c r="ALN521" s="3"/>
      <c r="ALO521" s="3"/>
      <c r="ALP521" s="3"/>
      <c r="ALQ521" s="3"/>
      <c r="ALR521" s="3"/>
      <c r="ALS521" s="3"/>
      <c r="ALT521" s="3"/>
      <c r="ALU521" s="3"/>
      <c r="ALV521" s="3"/>
      <c r="ALW521" s="3"/>
      <c r="ALX521" s="3"/>
      <c r="ALY521" s="3"/>
      <c r="ALZ521" s="3"/>
      <c r="AMA521" s="3"/>
      <c r="AMB521" s="3"/>
      <c r="AMC521" s="3"/>
      <c r="AMD521" s="3"/>
      <c r="AME521" s="3"/>
      <c r="AMF521" s="3"/>
      <c r="AMG521" s="3"/>
      <c r="AMH521" s="3"/>
      <c r="AMI521" s="3"/>
      <c r="AMJ521" s="3"/>
      <c r="AMK521" s="3"/>
      <c r="AML521" s="3"/>
      <c r="AMM521" s="3"/>
      <c r="AMN521" s="3"/>
      <c r="AMO521" s="3"/>
      <c r="AMP521" s="3"/>
      <c r="AMQ521" s="3"/>
      <c r="AMR521" s="3"/>
      <c r="AMS521" s="3"/>
      <c r="AMT521" s="3"/>
      <c r="AMU521" s="3"/>
      <c r="AMV521" s="3"/>
      <c r="AMW521" s="3"/>
      <c r="AMX521" s="3"/>
      <c r="AMY521" s="3"/>
      <c r="AMZ521" s="3"/>
      <c r="ANA521" s="3"/>
      <c r="ANB521" s="3"/>
      <c r="ANC521" s="3"/>
      <c r="AND521" s="3"/>
      <c r="ANE521" s="3"/>
      <c r="ANF521" s="3"/>
      <c r="ANG521" s="3"/>
      <c r="ANH521" s="3"/>
      <c r="ANI521" s="3"/>
      <c r="ANJ521" s="3"/>
      <c r="ANK521" s="3"/>
      <c r="ANL521" s="3"/>
      <c r="ANM521" s="3"/>
      <c r="ANN521" s="3"/>
      <c r="ANO521" s="3"/>
      <c r="ANP521" s="3"/>
      <c r="ANQ521" s="3"/>
      <c r="ANR521" s="3"/>
      <c r="ANS521" s="3"/>
      <c r="ANT521" s="3"/>
      <c r="ANU521" s="3"/>
      <c r="ANV521" s="3"/>
      <c r="ANW521" s="3"/>
      <c r="ANX521" s="3"/>
      <c r="ANY521" s="3"/>
      <c r="ANZ521" s="3"/>
      <c r="AOA521" s="3"/>
      <c r="AOB521" s="3"/>
      <c r="AOC521" s="3"/>
      <c r="AOD521" s="3"/>
      <c r="AOE521" s="3"/>
      <c r="AOF521" s="3"/>
      <c r="AOG521" s="3"/>
      <c r="AOH521" s="3"/>
      <c r="AOI521" s="3"/>
      <c r="AOJ521" s="3"/>
      <c r="AOK521" s="3"/>
      <c r="AOL521" s="3"/>
      <c r="AOM521" s="3"/>
      <c r="AON521" s="3"/>
      <c r="AOO521" s="3"/>
      <c r="AOP521" s="3"/>
      <c r="AOQ521" s="3"/>
      <c r="AOR521" s="3"/>
      <c r="AOS521" s="3"/>
      <c r="AOT521" s="3"/>
      <c r="AOU521" s="3"/>
      <c r="AOV521" s="3"/>
      <c r="AOW521" s="3"/>
      <c r="AOX521" s="3"/>
      <c r="AOY521" s="3"/>
      <c r="AOZ521" s="3"/>
      <c r="APA521" s="3"/>
      <c r="APB521" s="3"/>
      <c r="APC521" s="3"/>
      <c r="APD521" s="3"/>
      <c r="APE521" s="3"/>
      <c r="APF521" s="3"/>
      <c r="APG521" s="3"/>
      <c r="APH521" s="3"/>
      <c r="API521" s="3"/>
      <c r="APJ521" s="3"/>
      <c r="APK521" s="3"/>
      <c r="APL521" s="3"/>
      <c r="APM521" s="3"/>
      <c r="APN521" s="3"/>
      <c r="APO521" s="3"/>
      <c r="APP521" s="3"/>
      <c r="APQ521" s="3"/>
      <c r="APR521" s="3"/>
      <c r="APS521" s="3"/>
      <c r="APT521" s="3"/>
      <c r="APU521" s="3"/>
      <c r="APV521" s="3"/>
      <c r="APW521" s="3"/>
      <c r="APX521" s="3"/>
      <c r="APY521" s="3"/>
      <c r="APZ521" s="3"/>
      <c r="AQA521" s="3"/>
      <c r="AQB521" s="3"/>
      <c r="AQC521" s="3"/>
      <c r="AQD521" s="3"/>
      <c r="AQE521" s="3"/>
      <c r="AQF521" s="3"/>
      <c r="AQG521" s="3"/>
      <c r="AQH521" s="3"/>
      <c r="AQI521" s="3"/>
      <c r="AQJ521" s="3"/>
      <c r="AQK521" s="3"/>
      <c r="AQL521" s="3"/>
      <c r="AQM521" s="3"/>
      <c r="AQN521" s="3"/>
      <c r="AQO521" s="3"/>
      <c r="AQP521" s="3"/>
      <c r="AQQ521" s="3"/>
      <c r="AQR521" s="3"/>
      <c r="AQS521" s="3"/>
      <c r="AQT521" s="3"/>
      <c r="AQU521" s="3"/>
      <c r="AQV521" s="3"/>
      <c r="AQW521" s="3"/>
      <c r="AQX521" s="3"/>
      <c r="AQY521" s="3"/>
      <c r="AQZ521" s="3"/>
      <c r="ARA521" s="3"/>
      <c r="ARB521" s="3"/>
      <c r="ARC521" s="3"/>
      <c r="ARD521" s="3"/>
      <c r="ARE521" s="3"/>
      <c r="ARF521" s="3"/>
      <c r="ARG521" s="3"/>
      <c r="ARH521" s="3"/>
      <c r="ARI521" s="3"/>
      <c r="ARJ521" s="3"/>
      <c r="ARK521" s="3"/>
      <c r="ARL521" s="3"/>
      <c r="ARM521" s="3"/>
      <c r="ARN521" s="3"/>
      <c r="ARO521" s="3"/>
      <c r="ARP521" s="3"/>
      <c r="ARQ521" s="3"/>
      <c r="ARR521" s="3"/>
      <c r="ARS521" s="3"/>
      <c r="ART521" s="3"/>
      <c r="ARU521" s="3"/>
      <c r="ARV521" s="3"/>
      <c r="ARW521" s="3"/>
      <c r="ARX521" s="3"/>
      <c r="ARY521" s="3"/>
      <c r="ARZ521" s="3"/>
      <c r="ASA521" s="3"/>
      <c r="ASB521" s="3"/>
      <c r="ASC521" s="3"/>
      <c r="ASD521" s="3"/>
      <c r="ASE521" s="3"/>
      <c r="ASF521" s="3"/>
      <c r="ASG521" s="3"/>
      <c r="ASH521" s="3"/>
      <c r="ASI521" s="3"/>
      <c r="ASJ521" s="3"/>
      <c r="ASK521" s="3"/>
      <c r="ASL521" s="3"/>
      <c r="ASM521" s="3"/>
      <c r="ASN521" s="3"/>
      <c r="ASO521" s="3"/>
      <c r="ASP521" s="3"/>
      <c r="ASQ521" s="3"/>
      <c r="ASR521" s="3"/>
      <c r="ASS521" s="3"/>
      <c r="AST521" s="3"/>
      <c r="ASU521" s="3"/>
      <c r="ASV521" s="3"/>
      <c r="ASW521" s="3"/>
      <c r="ASX521" s="3"/>
      <c r="ASY521" s="3"/>
      <c r="ASZ521" s="3"/>
      <c r="ATA521" s="3"/>
      <c r="ATB521" s="3"/>
      <c r="ATC521" s="3"/>
      <c r="ATD521" s="3"/>
      <c r="ATE521" s="3"/>
      <c r="ATF521" s="3"/>
      <c r="ATG521" s="3"/>
      <c r="ATH521" s="3"/>
      <c r="ATI521" s="3"/>
      <c r="ATJ521" s="3"/>
      <c r="ATK521" s="3"/>
      <c r="ATL521" s="3"/>
      <c r="ATM521" s="3"/>
      <c r="ATN521" s="3"/>
      <c r="ATO521" s="3"/>
      <c r="ATP521" s="3"/>
      <c r="ATQ521" s="3"/>
      <c r="ATR521" s="3"/>
      <c r="ATS521" s="3"/>
      <c r="ATT521" s="3"/>
      <c r="ATU521" s="3"/>
      <c r="ATV521" s="3"/>
      <c r="ATW521" s="3"/>
      <c r="ATX521" s="3"/>
      <c r="ATY521" s="3"/>
      <c r="ATZ521" s="3"/>
      <c r="AUA521" s="3"/>
      <c r="AUB521" s="3"/>
      <c r="AUC521" s="3"/>
      <c r="AUD521" s="3"/>
      <c r="AUE521" s="3"/>
      <c r="AUF521" s="3"/>
      <c r="AUG521" s="3"/>
      <c r="AUH521" s="3"/>
      <c r="AUI521" s="3"/>
      <c r="AUJ521" s="3"/>
      <c r="AUK521" s="3"/>
      <c r="AUL521" s="3"/>
      <c r="AUM521" s="3"/>
      <c r="AUN521" s="3"/>
      <c r="AUO521" s="3"/>
      <c r="AUP521" s="3"/>
      <c r="AUQ521" s="3"/>
      <c r="AUR521" s="3"/>
      <c r="AUS521" s="3"/>
      <c r="AUT521" s="3"/>
      <c r="AUU521" s="3"/>
      <c r="AUV521" s="3"/>
      <c r="AUW521" s="3"/>
      <c r="AUX521" s="3"/>
      <c r="AUY521" s="3"/>
      <c r="AUZ521" s="3"/>
      <c r="AVA521" s="3"/>
      <c r="AVB521" s="3"/>
      <c r="AVC521" s="3"/>
      <c r="AVD521" s="3"/>
      <c r="AVE521" s="3"/>
      <c r="AVF521" s="3"/>
      <c r="AVG521" s="3"/>
      <c r="AVH521" s="3"/>
      <c r="AVI521" s="3"/>
      <c r="AVJ521" s="3"/>
      <c r="AVK521" s="3"/>
      <c r="AVL521" s="3"/>
      <c r="AVM521" s="3"/>
      <c r="AVN521" s="3"/>
      <c r="AVO521" s="3"/>
      <c r="AVP521" s="3"/>
      <c r="AVQ521" s="3"/>
      <c r="AVR521" s="3"/>
      <c r="AVS521" s="3"/>
      <c r="AVT521" s="3"/>
      <c r="AVU521" s="3"/>
      <c r="AVV521" s="3"/>
      <c r="AVW521" s="3"/>
      <c r="AVX521" s="3"/>
      <c r="AVY521" s="3"/>
      <c r="AVZ521" s="3"/>
      <c r="AWA521" s="3"/>
      <c r="AWB521" s="3"/>
      <c r="AWC521" s="3"/>
      <c r="AWD521" s="3"/>
      <c r="AWE521" s="3"/>
      <c r="AWF521" s="3"/>
      <c r="AWG521" s="3"/>
      <c r="AWH521" s="3"/>
      <c r="AWI521" s="3"/>
      <c r="AWJ521" s="3"/>
      <c r="AWK521" s="3"/>
      <c r="AWL521" s="3"/>
      <c r="AWM521" s="3"/>
      <c r="AWN521" s="3"/>
      <c r="AWO521" s="3"/>
      <c r="AWP521" s="3"/>
      <c r="AWQ521" s="3"/>
      <c r="AWR521" s="3"/>
      <c r="AWS521" s="3"/>
      <c r="AWT521" s="3"/>
      <c r="AWU521" s="3"/>
      <c r="AWV521" s="3"/>
      <c r="AWW521" s="3"/>
      <c r="AWX521" s="3"/>
      <c r="AWY521" s="3"/>
      <c r="AWZ521" s="3"/>
      <c r="AXA521" s="3"/>
      <c r="AXB521" s="3"/>
      <c r="AXC521" s="3"/>
      <c r="AXD521" s="3"/>
      <c r="AXE521" s="3"/>
      <c r="AXF521" s="3"/>
      <c r="AXG521" s="3"/>
      <c r="AXH521" s="3"/>
      <c r="AXI521" s="3"/>
      <c r="AXJ521" s="3"/>
      <c r="AXK521" s="3"/>
      <c r="AXL521" s="3"/>
      <c r="AXM521" s="3"/>
      <c r="AXN521" s="3"/>
      <c r="AXO521" s="3"/>
      <c r="AXP521" s="3"/>
      <c r="AXQ521" s="3"/>
      <c r="AXR521" s="3"/>
      <c r="AXS521" s="3"/>
      <c r="AXT521" s="3"/>
      <c r="AXU521" s="3"/>
      <c r="AXV521" s="3"/>
      <c r="AXW521" s="3"/>
      <c r="AXX521" s="3"/>
      <c r="AXY521" s="3"/>
      <c r="AXZ521" s="3"/>
      <c r="AYA521" s="3"/>
      <c r="AYB521" s="3"/>
      <c r="AYC521" s="3"/>
      <c r="AYD521" s="3"/>
      <c r="AYE521" s="3"/>
      <c r="AYF521" s="3"/>
      <c r="AYG521" s="3"/>
      <c r="AYH521" s="3"/>
      <c r="AYI521" s="3"/>
      <c r="AYJ521" s="3"/>
      <c r="AYK521" s="3"/>
      <c r="AYL521" s="3"/>
      <c r="AYM521" s="3"/>
      <c r="AYN521" s="3"/>
      <c r="AYO521" s="3"/>
      <c r="AYP521" s="3"/>
      <c r="AYQ521" s="3"/>
      <c r="AYR521" s="3"/>
      <c r="AYS521" s="3"/>
      <c r="AYT521" s="3"/>
      <c r="AYU521" s="3"/>
      <c r="AYV521" s="3"/>
      <c r="AYW521" s="3"/>
      <c r="AYX521" s="3"/>
      <c r="AYY521" s="3"/>
      <c r="AYZ521" s="3"/>
      <c r="AZA521" s="3"/>
      <c r="AZB521" s="3"/>
      <c r="AZC521" s="3"/>
      <c r="AZD521" s="3"/>
      <c r="AZE521" s="3"/>
      <c r="AZF521" s="3"/>
      <c r="AZG521" s="3"/>
      <c r="AZH521" s="3"/>
      <c r="AZI521" s="3"/>
      <c r="AZJ521" s="3"/>
      <c r="AZK521" s="3"/>
      <c r="AZL521" s="3"/>
      <c r="AZM521" s="3"/>
      <c r="AZN521" s="3"/>
      <c r="AZO521" s="3"/>
      <c r="AZP521" s="3"/>
      <c r="AZQ521" s="3"/>
      <c r="AZR521" s="3"/>
      <c r="AZS521" s="3"/>
      <c r="AZT521" s="3"/>
      <c r="AZU521" s="3"/>
      <c r="AZV521" s="3"/>
      <c r="AZW521" s="3"/>
      <c r="AZX521" s="3"/>
      <c r="AZY521" s="3"/>
      <c r="AZZ521" s="3"/>
      <c r="BAA521" s="3"/>
      <c r="BAB521" s="3"/>
      <c r="BAC521" s="3"/>
      <c r="BAD521" s="3"/>
      <c r="BAE521" s="3"/>
      <c r="BAF521" s="3"/>
      <c r="BAG521" s="3"/>
      <c r="BAH521" s="3"/>
      <c r="BAI521" s="3"/>
      <c r="BAJ521" s="3"/>
      <c r="BAK521" s="3"/>
      <c r="BAL521" s="3"/>
      <c r="BAM521" s="3"/>
      <c r="BAN521" s="3"/>
      <c r="BAO521" s="3"/>
      <c r="BAP521" s="3"/>
      <c r="BAQ521" s="3"/>
      <c r="BAR521" s="3"/>
      <c r="BAS521" s="3"/>
      <c r="BAT521" s="3"/>
      <c r="BAU521" s="3"/>
      <c r="BAV521" s="3"/>
      <c r="BAW521" s="3"/>
      <c r="BAX521" s="3"/>
      <c r="BAY521" s="3"/>
      <c r="BAZ521" s="3"/>
      <c r="BBA521" s="3"/>
      <c r="BBB521" s="3"/>
      <c r="BBC521" s="3"/>
      <c r="BBD521" s="3"/>
      <c r="BBE521" s="3"/>
      <c r="BBF521" s="3"/>
      <c r="BBG521" s="3"/>
      <c r="BBH521" s="3"/>
      <c r="BBI521" s="3"/>
      <c r="BBJ521" s="3"/>
      <c r="BBK521" s="3"/>
      <c r="BBL521" s="3"/>
      <c r="BBM521" s="3"/>
      <c r="BBN521" s="3"/>
      <c r="BBO521" s="3"/>
      <c r="BBP521" s="3"/>
      <c r="BBQ521" s="3"/>
      <c r="BBR521" s="3"/>
      <c r="BBS521" s="3"/>
      <c r="BBT521" s="3"/>
      <c r="BBU521" s="3"/>
      <c r="BBV521" s="3"/>
      <c r="BBW521" s="3"/>
      <c r="BBX521" s="3"/>
      <c r="BBY521" s="3"/>
      <c r="BBZ521" s="3"/>
      <c r="BCA521" s="3"/>
      <c r="BCB521" s="3"/>
      <c r="BCC521" s="3"/>
      <c r="BCD521" s="3"/>
      <c r="BCE521" s="3"/>
      <c r="BCF521" s="3"/>
      <c r="BCG521" s="3"/>
      <c r="BCH521" s="3"/>
      <c r="BCI521" s="3"/>
      <c r="BCJ521" s="3"/>
      <c r="BCK521" s="3"/>
      <c r="BCL521" s="3"/>
      <c r="BCM521" s="3"/>
      <c r="BCN521" s="3"/>
      <c r="BCO521" s="3"/>
      <c r="BCP521" s="3"/>
      <c r="BCQ521" s="3"/>
      <c r="BCR521" s="3"/>
      <c r="BCS521" s="3"/>
      <c r="BCT521" s="3"/>
      <c r="BCU521" s="3"/>
      <c r="BCV521" s="3"/>
      <c r="BCW521" s="3"/>
      <c r="BCX521" s="3"/>
      <c r="BCY521" s="3"/>
      <c r="BCZ521" s="3"/>
      <c r="BDA521" s="3"/>
      <c r="BDB521" s="3"/>
      <c r="BDC521" s="3"/>
      <c r="BDD521" s="3"/>
      <c r="BDE521" s="3"/>
      <c r="BDF521" s="3"/>
      <c r="BDG521" s="3"/>
      <c r="BDH521" s="3"/>
      <c r="BDI521" s="3"/>
      <c r="BDJ521" s="3"/>
      <c r="BDK521" s="3"/>
      <c r="BDL521" s="3"/>
      <c r="BDM521" s="3"/>
      <c r="BDN521" s="3"/>
      <c r="BDO521" s="3"/>
      <c r="BDP521" s="3"/>
      <c r="BDQ521" s="3"/>
      <c r="BDR521" s="3"/>
      <c r="BDS521" s="3"/>
      <c r="BDT521" s="3"/>
      <c r="BDU521" s="3"/>
      <c r="BDV521" s="3"/>
      <c r="BDW521" s="3"/>
      <c r="BDX521" s="3"/>
      <c r="BDY521" s="3"/>
      <c r="BDZ521" s="3"/>
      <c r="BEA521" s="3"/>
      <c r="BEB521" s="3"/>
      <c r="BEC521" s="3"/>
      <c r="BED521" s="3"/>
      <c r="BEE521" s="3"/>
      <c r="BEF521" s="3"/>
      <c r="BEG521" s="3"/>
      <c r="BEH521" s="3"/>
      <c r="BEI521" s="3"/>
      <c r="BEJ521" s="3"/>
      <c r="BEK521" s="3"/>
      <c r="BEL521" s="3"/>
      <c r="BEM521" s="3"/>
      <c r="BEN521" s="3"/>
      <c r="BEO521" s="3"/>
      <c r="BEP521" s="3"/>
      <c r="BEQ521" s="3"/>
      <c r="BER521" s="3"/>
      <c r="BES521" s="3"/>
      <c r="BET521" s="3"/>
      <c r="BEU521" s="3"/>
      <c r="BEV521" s="3"/>
      <c r="BEW521" s="3"/>
      <c r="BEX521" s="3"/>
      <c r="BEY521" s="3"/>
      <c r="BEZ521" s="3"/>
      <c r="BFA521" s="3"/>
      <c r="BFB521" s="3"/>
      <c r="BFC521" s="3"/>
      <c r="BFD521" s="3"/>
      <c r="BFE521" s="3"/>
      <c r="BFF521" s="3"/>
      <c r="BFG521" s="3"/>
      <c r="BFH521" s="3"/>
      <c r="BFI521" s="3"/>
      <c r="BFJ521" s="3"/>
      <c r="BFK521" s="3"/>
      <c r="BFL521" s="3"/>
      <c r="BFM521" s="3"/>
      <c r="BFN521" s="3"/>
      <c r="BFO521" s="3"/>
      <c r="BFP521" s="3"/>
      <c r="BFQ521" s="3"/>
      <c r="BFR521" s="3"/>
      <c r="BFS521" s="3"/>
      <c r="BFT521" s="3"/>
      <c r="BFU521" s="3"/>
      <c r="BFV521" s="3"/>
      <c r="BFW521" s="3"/>
      <c r="BFX521" s="3"/>
      <c r="BFY521" s="3"/>
      <c r="BFZ521" s="3"/>
      <c r="BGA521" s="3"/>
      <c r="BGB521" s="3"/>
      <c r="BGC521" s="3"/>
      <c r="BGD521" s="3"/>
      <c r="BGE521" s="3"/>
      <c r="BGF521" s="3"/>
      <c r="BGG521" s="3"/>
      <c r="BGH521" s="3"/>
      <c r="BGI521" s="3"/>
      <c r="BGJ521" s="3"/>
      <c r="BGK521" s="3"/>
      <c r="BGL521" s="3"/>
      <c r="BGM521" s="3"/>
      <c r="BGN521" s="3"/>
      <c r="BGO521" s="3"/>
      <c r="BGP521" s="3"/>
      <c r="BGQ521" s="3"/>
      <c r="BGR521" s="3"/>
      <c r="BGS521" s="3"/>
      <c r="BGT521" s="3"/>
      <c r="BGU521" s="3"/>
      <c r="BGV521" s="3"/>
      <c r="BGW521" s="3"/>
      <c r="BGX521" s="3"/>
      <c r="BGY521" s="3"/>
      <c r="BGZ521" s="3"/>
      <c r="BHA521" s="3"/>
      <c r="BHB521" s="3"/>
      <c r="BHC521" s="3"/>
      <c r="BHD521" s="3"/>
      <c r="BHE521" s="3"/>
      <c r="BHF521" s="3"/>
      <c r="BHG521" s="3"/>
      <c r="BHH521" s="3"/>
      <c r="BHI521" s="3"/>
      <c r="BHJ521" s="3"/>
      <c r="BHK521" s="3"/>
      <c r="BHL521" s="3"/>
      <c r="BHM521" s="3"/>
      <c r="BHN521" s="3"/>
      <c r="BHO521" s="3"/>
      <c r="BHP521" s="3"/>
      <c r="BHQ521" s="3"/>
      <c r="BHR521" s="3"/>
      <c r="BHS521" s="3"/>
      <c r="BHT521" s="3"/>
      <c r="BHU521" s="3"/>
      <c r="BHV521" s="3"/>
      <c r="BHW521" s="3"/>
      <c r="BHX521" s="3"/>
      <c r="BHY521" s="3"/>
      <c r="BHZ521" s="3"/>
      <c r="BIA521" s="3"/>
      <c r="BIB521" s="3"/>
      <c r="BIC521" s="3"/>
      <c r="BID521" s="3"/>
      <c r="BIE521" s="3"/>
      <c r="BIF521" s="3"/>
      <c r="BIG521" s="3"/>
      <c r="BIH521" s="3"/>
      <c r="BII521" s="3"/>
      <c r="BIJ521" s="3"/>
      <c r="BIK521" s="3"/>
      <c r="BIL521" s="3"/>
      <c r="BIM521" s="3"/>
      <c r="BIN521" s="3"/>
      <c r="BIO521" s="3"/>
      <c r="BIP521" s="3"/>
      <c r="BIQ521" s="3"/>
      <c r="BIR521" s="3"/>
      <c r="BIS521" s="3"/>
      <c r="BIT521" s="3"/>
      <c r="BIU521" s="3"/>
      <c r="BIV521" s="3"/>
      <c r="BIW521" s="3"/>
      <c r="BIX521" s="3"/>
      <c r="BIY521" s="3"/>
      <c r="BIZ521" s="3"/>
      <c r="BJA521" s="3"/>
      <c r="BJB521" s="3"/>
      <c r="BJC521" s="3"/>
      <c r="BJD521" s="3"/>
      <c r="BJE521" s="3"/>
      <c r="BJF521" s="3"/>
      <c r="BJG521" s="3"/>
      <c r="BJH521" s="3"/>
      <c r="BJI521" s="3"/>
      <c r="BJJ521" s="3"/>
      <c r="BJK521" s="3"/>
      <c r="BJL521" s="3"/>
      <c r="BJM521" s="3"/>
      <c r="BJN521" s="3"/>
      <c r="BJO521" s="3"/>
      <c r="BJP521" s="3"/>
      <c r="BJQ521" s="3"/>
      <c r="BJR521" s="3"/>
      <c r="BJS521" s="3"/>
      <c r="BJT521" s="3"/>
      <c r="BJU521" s="3"/>
      <c r="BJV521" s="3"/>
      <c r="BJW521" s="3"/>
      <c r="BJX521" s="3"/>
      <c r="BJY521" s="3"/>
      <c r="BJZ521" s="3"/>
      <c r="BKA521" s="3"/>
      <c r="BKB521" s="3"/>
      <c r="BKC521" s="3"/>
      <c r="BKD521" s="3"/>
      <c r="BKE521" s="3"/>
      <c r="BKF521" s="3"/>
      <c r="BKG521" s="3"/>
      <c r="BKH521" s="3"/>
      <c r="BKI521" s="3"/>
      <c r="BKJ521" s="3"/>
      <c r="BKK521" s="3"/>
      <c r="BKL521" s="3"/>
      <c r="BKM521" s="3"/>
      <c r="BKN521" s="3"/>
      <c r="BKO521" s="3"/>
      <c r="BKP521" s="3"/>
      <c r="BKQ521" s="3"/>
      <c r="BKR521" s="3"/>
      <c r="BKS521" s="3"/>
      <c r="BKT521" s="3"/>
      <c r="BKU521" s="3"/>
      <c r="BKV521" s="3"/>
      <c r="BKW521" s="3"/>
      <c r="BKX521" s="3"/>
      <c r="BKY521" s="3"/>
      <c r="BKZ521" s="3"/>
      <c r="BLA521" s="3"/>
      <c r="BLB521" s="3"/>
      <c r="BLC521" s="3"/>
      <c r="BLD521" s="3"/>
      <c r="BLE521" s="3"/>
      <c r="BLF521" s="3"/>
      <c r="BLG521" s="3"/>
      <c r="BLH521" s="3"/>
      <c r="BLI521" s="3"/>
      <c r="BLJ521" s="3"/>
      <c r="BLK521" s="3"/>
      <c r="BLL521" s="3"/>
      <c r="BLM521" s="3"/>
      <c r="BLN521" s="3"/>
      <c r="BLO521" s="3"/>
      <c r="BLP521" s="3"/>
      <c r="BLQ521" s="3"/>
      <c r="BLR521" s="3"/>
      <c r="BLS521" s="3"/>
      <c r="BLT521" s="3"/>
      <c r="BLU521" s="3"/>
      <c r="BLV521" s="3"/>
      <c r="BLW521" s="3"/>
      <c r="BLX521" s="3"/>
      <c r="BLY521" s="3"/>
      <c r="BLZ521" s="3"/>
      <c r="BMA521" s="3"/>
      <c r="BMB521" s="3"/>
      <c r="BMC521" s="3"/>
      <c r="BMD521" s="3"/>
      <c r="BME521" s="3"/>
      <c r="BMF521" s="3"/>
      <c r="BMG521" s="3"/>
      <c r="BMH521" s="3"/>
      <c r="BMI521" s="3"/>
      <c r="BMJ521" s="3"/>
      <c r="BMK521" s="3"/>
      <c r="BML521" s="3"/>
      <c r="BMM521" s="3"/>
      <c r="BMN521" s="3"/>
      <c r="BMO521" s="3"/>
      <c r="BMP521" s="3"/>
      <c r="BMQ521" s="3"/>
      <c r="BMR521" s="3"/>
      <c r="BMS521" s="3"/>
      <c r="BMT521" s="3"/>
      <c r="BMU521" s="3"/>
      <c r="BMV521" s="3"/>
      <c r="BMW521" s="3"/>
      <c r="BMX521" s="3"/>
      <c r="BMY521" s="3"/>
      <c r="BMZ521" s="3"/>
      <c r="BNA521" s="3"/>
      <c r="BNB521" s="3"/>
      <c r="BNC521" s="3"/>
      <c r="BND521" s="3"/>
      <c r="BNE521" s="3"/>
      <c r="BNF521" s="3"/>
      <c r="BNG521" s="3"/>
      <c r="BNH521" s="3"/>
      <c r="BNI521" s="3"/>
      <c r="BNJ521" s="3"/>
      <c r="BNK521" s="3"/>
      <c r="BNL521" s="3"/>
      <c r="BNM521" s="3"/>
      <c r="BNN521" s="3"/>
      <c r="BNO521" s="3"/>
      <c r="BNP521" s="3"/>
      <c r="BNQ521" s="3"/>
      <c r="BNR521" s="3"/>
      <c r="BNS521" s="3"/>
      <c r="BNT521" s="3"/>
      <c r="BNU521" s="3"/>
      <c r="BNV521" s="3"/>
      <c r="BNW521" s="3"/>
      <c r="BNX521" s="3"/>
      <c r="BNY521" s="3"/>
      <c r="BNZ521" s="3"/>
      <c r="BOA521" s="3"/>
      <c r="BOB521" s="3"/>
      <c r="BOC521" s="3"/>
      <c r="BOD521" s="3"/>
      <c r="BOE521" s="3"/>
      <c r="BOF521" s="3"/>
      <c r="BOG521" s="3"/>
      <c r="BOH521" s="3"/>
      <c r="BOI521" s="3"/>
      <c r="BOJ521" s="3"/>
      <c r="BOK521" s="3"/>
      <c r="BOL521" s="3"/>
      <c r="BOM521" s="3"/>
      <c r="BON521" s="3"/>
      <c r="BOO521" s="3"/>
      <c r="BOP521" s="3"/>
      <c r="BOQ521" s="3"/>
      <c r="BOR521" s="3"/>
      <c r="BOS521" s="3"/>
      <c r="BOT521" s="3"/>
      <c r="BOU521" s="3"/>
      <c r="BOV521" s="3"/>
      <c r="BOW521" s="3"/>
      <c r="BOX521" s="3"/>
      <c r="BOY521" s="3"/>
      <c r="BOZ521" s="3"/>
      <c r="BPA521" s="3"/>
      <c r="BPB521" s="3"/>
      <c r="BPC521" s="3"/>
      <c r="BPD521" s="3"/>
      <c r="BPE521" s="3"/>
      <c r="BPF521" s="3"/>
      <c r="BPG521" s="3"/>
      <c r="BPH521" s="3"/>
      <c r="BPI521" s="3"/>
      <c r="BPJ521" s="3"/>
      <c r="BPK521" s="3"/>
      <c r="BPL521" s="3"/>
      <c r="BPM521" s="3"/>
      <c r="BPN521" s="3"/>
      <c r="BPO521" s="3"/>
      <c r="BPP521" s="3"/>
      <c r="BPQ521" s="3"/>
      <c r="BPR521" s="3"/>
      <c r="BPS521" s="3"/>
      <c r="BPT521" s="3"/>
      <c r="BPU521" s="3"/>
      <c r="BPV521" s="3"/>
      <c r="BPW521" s="3"/>
      <c r="BPX521" s="3"/>
      <c r="BPY521" s="3"/>
      <c r="BPZ521" s="3"/>
      <c r="BQA521" s="3"/>
      <c r="BQB521" s="3"/>
      <c r="BQC521" s="3"/>
      <c r="BQD521" s="3"/>
      <c r="BQE521" s="3"/>
      <c r="BQF521" s="3"/>
      <c r="BQG521" s="3"/>
      <c r="BQH521" s="3"/>
      <c r="BQI521" s="3"/>
      <c r="BQJ521" s="3"/>
      <c r="BQK521" s="3"/>
      <c r="BQL521" s="3"/>
      <c r="BQM521" s="3"/>
      <c r="BQN521" s="3"/>
      <c r="BQO521" s="3"/>
      <c r="BQP521" s="3"/>
      <c r="BQQ521" s="3"/>
      <c r="BQR521" s="3"/>
      <c r="BQS521" s="3"/>
      <c r="BQT521" s="3"/>
      <c r="BQU521" s="3"/>
      <c r="BQV521" s="3"/>
      <c r="BQW521" s="3"/>
      <c r="BQX521" s="3"/>
      <c r="BQY521" s="3"/>
      <c r="BQZ521" s="3"/>
      <c r="BRA521" s="3"/>
      <c r="BRB521" s="3"/>
      <c r="BRC521" s="3"/>
      <c r="BRD521" s="3"/>
      <c r="BRE521" s="3"/>
      <c r="BRF521" s="3"/>
      <c r="BRG521" s="3"/>
      <c r="BRH521" s="3"/>
      <c r="BRI521" s="3"/>
      <c r="BRJ521" s="3"/>
      <c r="BRK521" s="3"/>
      <c r="BRL521" s="3"/>
      <c r="BRM521" s="3"/>
      <c r="BRN521" s="3"/>
      <c r="BRO521" s="3"/>
      <c r="BRP521" s="3"/>
      <c r="BRQ521" s="3"/>
      <c r="BRR521" s="3"/>
      <c r="BRS521" s="3"/>
      <c r="BRT521" s="3"/>
      <c r="BRU521" s="3"/>
      <c r="BRV521" s="3"/>
      <c r="BRW521" s="3"/>
      <c r="BRX521" s="3"/>
      <c r="BRY521" s="3"/>
      <c r="BRZ521" s="3"/>
    </row>
    <row r="522" spans="1:1846" s="13" customFormat="1" x14ac:dyDescent="0.3">
      <c r="A522" s="812"/>
      <c r="B522" s="812"/>
      <c r="C522" s="328" t="s">
        <v>724</v>
      </c>
      <c r="D522" s="328"/>
      <c r="E522" s="542"/>
      <c r="F522" s="328"/>
      <c r="G522" s="393" t="s">
        <v>725</v>
      </c>
      <c r="H522" s="7">
        <f>H523</f>
        <v>41506831</v>
      </c>
      <c r="I522" s="8">
        <f t="shared" ref="I522:K523" si="324">I523</f>
        <v>35306831</v>
      </c>
      <c r="J522" s="8">
        <f t="shared" si="324"/>
        <v>35306831</v>
      </c>
      <c r="K522" s="8">
        <f t="shared" si="324"/>
        <v>35306831</v>
      </c>
      <c r="L522" s="42"/>
      <c r="M522" s="712">
        <v>0</v>
      </c>
      <c r="N522" s="190">
        <v>0</v>
      </c>
      <c r="O522" s="190">
        <v>0</v>
      </c>
      <c r="P522" s="190">
        <v>0</v>
      </c>
      <c r="Q522" s="354"/>
      <c r="R522" s="352">
        <v>0</v>
      </c>
      <c r="S522" s="486">
        <v>0</v>
      </c>
      <c r="T522" s="486">
        <v>0</v>
      </c>
      <c r="U522" s="486">
        <v>0</v>
      </c>
      <c r="V522" s="351"/>
      <c r="W522" s="511">
        <f t="shared" ref="W522:W523" si="325">H522+M522+R522</f>
        <v>41506831</v>
      </c>
      <c r="X522" s="369">
        <f t="shared" si="321"/>
        <v>35306831</v>
      </c>
      <c r="Y522" s="369">
        <f t="shared" si="321"/>
        <v>35306831</v>
      </c>
      <c r="Z522" s="641">
        <f t="shared" si="321"/>
        <v>35306831</v>
      </c>
      <c r="AA522" s="897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  <c r="AMF522" s="10"/>
      <c r="AMG522" s="10"/>
      <c r="AMH522" s="10"/>
      <c r="AMI522" s="10"/>
      <c r="AMJ522" s="10"/>
      <c r="AMK522" s="10"/>
      <c r="AML522" s="10"/>
      <c r="AMM522" s="10"/>
      <c r="AMN522" s="10"/>
      <c r="AMO522" s="10"/>
      <c r="AMP522" s="10"/>
      <c r="AMQ522" s="10"/>
      <c r="AMR522" s="10"/>
      <c r="AMS522" s="10"/>
      <c r="AMT522" s="10"/>
      <c r="AMU522" s="10"/>
      <c r="AMV522" s="10"/>
      <c r="AMW522" s="10"/>
      <c r="AMX522" s="10"/>
      <c r="AMY522" s="10"/>
      <c r="AMZ522" s="10"/>
      <c r="ANA522" s="10"/>
      <c r="ANB522" s="10"/>
      <c r="ANC522" s="10"/>
      <c r="AND522" s="10"/>
      <c r="ANE522" s="10"/>
      <c r="ANF522" s="10"/>
      <c r="ANG522" s="10"/>
      <c r="ANH522" s="10"/>
      <c r="ANI522" s="10"/>
      <c r="ANJ522" s="10"/>
      <c r="ANK522" s="10"/>
      <c r="ANL522" s="10"/>
      <c r="ANM522" s="10"/>
      <c r="ANN522" s="10"/>
      <c r="ANO522" s="10"/>
      <c r="ANP522" s="10"/>
      <c r="ANQ522" s="10"/>
      <c r="ANR522" s="10"/>
      <c r="ANS522" s="10"/>
      <c r="ANT522" s="10"/>
      <c r="ANU522" s="10"/>
      <c r="ANV522" s="10"/>
      <c r="ANW522" s="10"/>
      <c r="ANX522" s="10"/>
      <c r="ANY522" s="10"/>
      <c r="ANZ522" s="10"/>
      <c r="AOA522" s="10"/>
      <c r="AOB522" s="10"/>
      <c r="AOC522" s="10"/>
      <c r="AOD522" s="10"/>
      <c r="AOE522" s="10"/>
      <c r="AOF522" s="10"/>
      <c r="AOG522" s="10"/>
      <c r="AOH522" s="10"/>
      <c r="AOI522" s="10"/>
      <c r="AOJ522" s="10"/>
      <c r="AOK522" s="10"/>
      <c r="AOL522" s="10"/>
      <c r="AOM522" s="10"/>
      <c r="AON522" s="10"/>
      <c r="AOO522" s="10"/>
      <c r="AOP522" s="10"/>
      <c r="AOQ522" s="10"/>
      <c r="AOR522" s="10"/>
      <c r="AOS522" s="10"/>
      <c r="AOT522" s="10"/>
      <c r="AOU522" s="10"/>
      <c r="AOV522" s="10"/>
      <c r="AOW522" s="10"/>
      <c r="AOX522" s="10"/>
      <c r="AOY522" s="10"/>
      <c r="AOZ522" s="10"/>
      <c r="APA522" s="10"/>
      <c r="APB522" s="10"/>
      <c r="APC522" s="10"/>
      <c r="APD522" s="10"/>
      <c r="APE522" s="10"/>
      <c r="APF522" s="10"/>
      <c r="APG522" s="10"/>
      <c r="APH522" s="10"/>
      <c r="API522" s="10"/>
      <c r="APJ522" s="10"/>
      <c r="APK522" s="10"/>
      <c r="APL522" s="10"/>
      <c r="APM522" s="10"/>
      <c r="APN522" s="10"/>
      <c r="APO522" s="10"/>
      <c r="APP522" s="10"/>
      <c r="APQ522" s="10"/>
      <c r="APR522" s="10"/>
      <c r="APS522" s="10"/>
      <c r="APT522" s="10"/>
      <c r="APU522" s="10"/>
      <c r="APV522" s="10"/>
      <c r="APW522" s="10"/>
      <c r="APX522" s="10"/>
      <c r="APY522" s="10"/>
      <c r="APZ522" s="10"/>
      <c r="AQA522" s="10"/>
      <c r="AQB522" s="10"/>
      <c r="AQC522" s="10"/>
      <c r="AQD522" s="10"/>
      <c r="AQE522" s="10"/>
      <c r="AQF522" s="10"/>
      <c r="AQG522" s="10"/>
      <c r="AQH522" s="10"/>
      <c r="AQI522" s="10"/>
      <c r="AQJ522" s="10"/>
      <c r="AQK522" s="10"/>
      <c r="AQL522" s="10"/>
      <c r="AQM522" s="10"/>
      <c r="AQN522" s="10"/>
      <c r="AQO522" s="10"/>
      <c r="AQP522" s="10"/>
      <c r="AQQ522" s="10"/>
      <c r="AQR522" s="10"/>
      <c r="AQS522" s="10"/>
      <c r="AQT522" s="10"/>
      <c r="AQU522" s="10"/>
      <c r="AQV522" s="10"/>
      <c r="AQW522" s="10"/>
      <c r="AQX522" s="10"/>
      <c r="AQY522" s="10"/>
      <c r="AQZ522" s="10"/>
      <c r="ARA522" s="10"/>
      <c r="ARB522" s="10"/>
      <c r="ARC522" s="10"/>
      <c r="ARD522" s="10"/>
      <c r="ARE522" s="10"/>
      <c r="ARF522" s="10"/>
      <c r="ARG522" s="10"/>
      <c r="ARH522" s="10"/>
      <c r="ARI522" s="10"/>
      <c r="ARJ522" s="10"/>
      <c r="ARK522" s="10"/>
      <c r="ARL522" s="10"/>
      <c r="ARM522" s="10"/>
      <c r="ARN522" s="10"/>
      <c r="ARO522" s="10"/>
      <c r="ARP522" s="10"/>
      <c r="ARQ522" s="10"/>
      <c r="ARR522" s="10"/>
      <c r="ARS522" s="10"/>
      <c r="ART522" s="10"/>
      <c r="ARU522" s="10"/>
      <c r="ARV522" s="10"/>
      <c r="ARW522" s="10"/>
      <c r="ARX522" s="10"/>
      <c r="ARY522" s="10"/>
      <c r="ARZ522" s="10"/>
      <c r="ASA522" s="10"/>
      <c r="ASB522" s="10"/>
      <c r="ASC522" s="10"/>
      <c r="ASD522" s="10"/>
      <c r="ASE522" s="10"/>
      <c r="ASF522" s="10"/>
      <c r="ASG522" s="10"/>
      <c r="ASH522" s="10"/>
      <c r="ASI522" s="10"/>
      <c r="ASJ522" s="10"/>
      <c r="ASK522" s="10"/>
      <c r="ASL522" s="10"/>
      <c r="ASM522" s="10"/>
      <c r="ASN522" s="10"/>
      <c r="ASO522" s="10"/>
      <c r="ASP522" s="10"/>
      <c r="ASQ522" s="10"/>
      <c r="ASR522" s="10"/>
      <c r="ASS522" s="10"/>
      <c r="AST522" s="10"/>
      <c r="ASU522" s="10"/>
      <c r="ASV522" s="10"/>
      <c r="ASW522" s="10"/>
      <c r="ASX522" s="10"/>
      <c r="ASY522" s="10"/>
      <c r="ASZ522" s="10"/>
      <c r="ATA522" s="10"/>
      <c r="ATB522" s="10"/>
      <c r="ATC522" s="10"/>
      <c r="ATD522" s="10"/>
      <c r="ATE522" s="10"/>
      <c r="ATF522" s="10"/>
      <c r="ATG522" s="10"/>
      <c r="ATH522" s="10"/>
      <c r="ATI522" s="10"/>
      <c r="ATJ522" s="10"/>
      <c r="ATK522" s="10"/>
      <c r="ATL522" s="10"/>
      <c r="ATM522" s="10"/>
      <c r="ATN522" s="10"/>
      <c r="ATO522" s="10"/>
      <c r="ATP522" s="10"/>
      <c r="ATQ522" s="10"/>
      <c r="ATR522" s="10"/>
      <c r="ATS522" s="10"/>
      <c r="ATT522" s="10"/>
      <c r="ATU522" s="10"/>
      <c r="ATV522" s="10"/>
      <c r="ATW522" s="10"/>
      <c r="ATX522" s="10"/>
      <c r="ATY522" s="10"/>
      <c r="ATZ522" s="10"/>
      <c r="AUA522" s="10"/>
      <c r="AUB522" s="10"/>
      <c r="AUC522" s="10"/>
      <c r="AUD522" s="10"/>
      <c r="AUE522" s="10"/>
      <c r="AUF522" s="10"/>
      <c r="AUG522" s="10"/>
      <c r="AUH522" s="10"/>
      <c r="AUI522" s="10"/>
      <c r="AUJ522" s="10"/>
      <c r="AUK522" s="10"/>
      <c r="AUL522" s="10"/>
      <c r="AUM522" s="10"/>
      <c r="AUN522" s="10"/>
      <c r="AUO522" s="10"/>
      <c r="AUP522" s="10"/>
      <c r="AUQ522" s="10"/>
      <c r="AUR522" s="10"/>
      <c r="AUS522" s="10"/>
      <c r="AUT522" s="10"/>
      <c r="AUU522" s="10"/>
      <c r="AUV522" s="10"/>
      <c r="AUW522" s="10"/>
      <c r="AUX522" s="10"/>
      <c r="AUY522" s="10"/>
      <c r="AUZ522" s="10"/>
      <c r="AVA522" s="10"/>
      <c r="AVB522" s="10"/>
      <c r="AVC522" s="10"/>
      <c r="AVD522" s="10"/>
      <c r="AVE522" s="10"/>
      <c r="AVF522" s="10"/>
      <c r="AVG522" s="10"/>
      <c r="AVH522" s="10"/>
      <c r="AVI522" s="10"/>
      <c r="AVJ522" s="10"/>
      <c r="AVK522" s="10"/>
      <c r="AVL522" s="10"/>
      <c r="AVM522" s="10"/>
      <c r="AVN522" s="10"/>
      <c r="AVO522" s="10"/>
      <c r="AVP522" s="10"/>
      <c r="AVQ522" s="10"/>
      <c r="AVR522" s="10"/>
      <c r="AVS522" s="10"/>
      <c r="AVT522" s="10"/>
      <c r="AVU522" s="10"/>
      <c r="AVV522" s="10"/>
      <c r="AVW522" s="10"/>
      <c r="AVX522" s="10"/>
      <c r="AVY522" s="10"/>
      <c r="AVZ522" s="10"/>
      <c r="AWA522" s="10"/>
      <c r="AWB522" s="10"/>
      <c r="AWC522" s="10"/>
      <c r="AWD522" s="10"/>
      <c r="AWE522" s="10"/>
      <c r="AWF522" s="10"/>
      <c r="AWG522" s="10"/>
      <c r="AWH522" s="10"/>
      <c r="AWI522" s="10"/>
      <c r="AWJ522" s="10"/>
      <c r="AWK522" s="10"/>
      <c r="AWL522" s="10"/>
      <c r="AWM522" s="10"/>
      <c r="AWN522" s="10"/>
      <c r="AWO522" s="10"/>
      <c r="AWP522" s="10"/>
      <c r="AWQ522" s="10"/>
      <c r="AWR522" s="10"/>
      <c r="AWS522" s="10"/>
      <c r="AWT522" s="10"/>
      <c r="AWU522" s="10"/>
      <c r="AWV522" s="10"/>
      <c r="AWW522" s="10"/>
      <c r="AWX522" s="10"/>
      <c r="AWY522" s="10"/>
      <c r="AWZ522" s="10"/>
      <c r="AXA522" s="10"/>
      <c r="AXB522" s="10"/>
      <c r="AXC522" s="10"/>
      <c r="AXD522" s="10"/>
      <c r="AXE522" s="10"/>
      <c r="AXF522" s="10"/>
      <c r="AXG522" s="10"/>
      <c r="AXH522" s="10"/>
      <c r="AXI522" s="10"/>
      <c r="AXJ522" s="10"/>
      <c r="AXK522" s="10"/>
      <c r="AXL522" s="10"/>
      <c r="AXM522" s="10"/>
      <c r="AXN522" s="10"/>
      <c r="AXO522" s="10"/>
      <c r="AXP522" s="10"/>
      <c r="AXQ522" s="10"/>
      <c r="AXR522" s="10"/>
      <c r="AXS522" s="10"/>
      <c r="AXT522" s="10"/>
      <c r="AXU522" s="10"/>
      <c r="AXV522" s="10"/>
      <c r="AXW522" s="10"/>
      <c r="AXX522" s="10"/>
      <c r="AXY522" s="10"/>
      <c r="AXZ522" s="10"/>
      <c r="AYA522" s="10"/>
      <c r="AYB522" s="10"/>
      <c r="AYC522" s="10"/>
      <c r="AYD522" s="10"/>
      <c r="AYE522" s="10"/>
      <c r="AYF522" s="10"/>
      <c r="AYG522" s="10"/>
      <c r="AYH522" s="10"/>
      <c r="AYI522" s="10"/>
      <c r="AYJ522" s="10"/>
      <c r="AYK522" s="10"/>
      <c r="AYL522" s="10"/>
      <c r="AYM522" s="10"/>
      <c r="AYN522" s="10"/>
      <c r="AYO522" s="10"/>
      <c r="AYP522" s="10"/>
      <c r="AYQ522" s="10"/>
      <c r="AYR522" s="10"/>
      <c r="AYS522" s="10"/>
      <c r="AYT522" s="10"/>
      <c r="AYU522" s="10"/>
      <c r="AYV522" s="10"/>
      <c r="AYW522" s="10"/>
      <c r="AYX522" s="10"/>
      <c r="AYY522" s="10"/>
      <c r="AYZ522" s="10"/>
      <c r="AZA522" s="10"/>
      <c r="AZB522" s="10"/>
      <c r="AZC522" s="10"/>
      <c r="AZD522" s="10"/>
      <c r="AZE522" s="10"/>
      <c r="AZF522" s="10"/>
      <c r="AZG522" s="10"/>
      <c r="AZH522" s="10"/>
      <c r="AZI522" s="10"/>
      <c r="AZJ522" s="10"/>
      <c r="AZK522" s="10"/>
      <c r="AZL522" s="10"/>
      <c r="AZM522" s="10"/>
      <c r="AZN522" s="10"/>
      <c r="AZO522" s="10"/>
      <c r="AZP522" s="10"/>
      <c r="AZQ522" s="10"/>
      <c r="AZR522" s="10"/>
      <c r="AZS522" s="10"/>
      <c r="AZT522" s="10"/>
      <c r="AZU522" s="10"/>
      <c r="AZV522" s="10"/>
      <c r="AZW522" s="10"/>
      <c r="AZX522" s="10"/>
      <c r="AZY522" s="10"/>
      <c r="AZZ522" s="10"/>
      <c r="BAA522" s="10"/>
      <c r="BAB522" s="10"/>
      <c r="BAC522" s="10"/>
      <c r="BAD522" s="10"/>
      <c r="BAE522" s="10"/>
      <c r="BAF522" s="10"/>
      <c r="BAG522" s="10"/>
      <c r="BAH522" s="10"/>
      <c r="BAI522" s="10"/>
      <c r="BAJ522" s="10"/>
      <c r="BAK522" s="10"/>
      <c r="BAL522" s="10"/>
      <c r="BAM522" s="10"/>
      <c r="BAN522" s="10"/>
      <c r="BAO522" s="10"/>
      <c r="BAP522" s="10"/>
      <c r="BAQ522" s="10"/>
      <c r="BAR522" s="10"/>
      <c r="BAS522" s="10"/>
      <c r="BAT522" s="10"/>
      <c r="BAU522" s="10"/>
      <c r="BAV522" s="10"/>
      <c r="BAW522" s="10"/>
      <c r="BAX522" s="10"/>
      <c r="BAY522" s="10"/>
      <c r="BAZ522" s="10"/>
      <c r="BBA522" s="10"/>
      <c r="BBB522" s="10"/>
      <c r="BBC522" s="10"/>
      <c r="BBD522" s="10"/>
      <c r="BBE522" s="10"/>
      <c r="BBF522" s="10"/>
      <c r="BBG522" s="10"/>
      <c r="BBH522" s="10"/>
      <c r="BBI522" s="10"/>
      <c r="BBJ522" s="10"/>
      <c r="BBK522" s="10"/>
      <c r="BBL522" s="10"/>
      <c r="BBM522" s="10"/>
      <c r="BBN522" s="10"/>
      <c r="BBO522" s="10"/>
      <c r="BBP522" s="10"/>
      <c r="BBQ522" s="10"/>
      <c r="BBR522" s="10"/>
      <c r="BBS522" s="10"/>
      <c r="BBT522" s="10"/>
      <c r="BBU522" s="10"/>
      <c r="BBV522" s="10"/>
      <c r="BBW522" s="10"/>
      <c r="BBX522" s="10"/>
      <c r="BBY522" s="10"/>
      <c r="BBZ522" s="10"/>
      <c r="BCA522" s="10"/>
      <c r="BCB522" s="10"/>
      <c r="BCC522" s="10"/>
      <c r="BCD522" s="10"/>
      <c r="BCE522" s="10"/>
      <c r="BCF522" s="10"/>
      <c r="BCG522" s="10"/>
      <c r="BCH522" s="10"/>
      <c r="BCI522" s="10"/>
      <c r="BCJ522" s="10"/>
      <c r="BCK522" s="10"/>
      <c r="BCL522" s="10"/>
      <c r="BCM522" s="10"/>
      <c r="BCN522" s="10"/>
      <c r="BCO522" s="10"/>
      <c r="BCP522" s="10"/>
      <c r="BCQ522" s="10"/>
      <c r="BCR522" s="10"/>
      <c r="BCS522" s="10"/>
      <c r="BCT522" s="10"/>
      <c r="BCU522" s="10"/>
      <c r="BCV522" s="10"/>
      <c r="BCW522" s="10"/>
      <c r="BCX522" s="10"/>
      <c r="BCY522" s="10"/>
      <c r="BCZ522" s="10"/>
      <c r="BDA522" s="10"/>
      <c r="BDB522" s="10"/>
      <c r="BDC522" s="10"/>
      <c r="BDD522" s="10"/>
      <c r="BDE522" s="10"/>
      <c r="BDF522" s="10"/>
      <c r="BDG522" s="10"/>
      <c r="BDH522" s="10"/>
      <c r="BDI522" s="10"/>
      <c r="BDJ522" s="10"/>
      <c r="BDK522" s="10"/>
      <c r="BDL522" s="10"/>
      <c r="BDM522" s="10"/>
      <c r="BDN522" s="10"/>
      <c r="BDO522" s="10"/>
      <c r="BDP522" s="10"/>
      <c r="BDQ522" s="10"/>
      <c r="BDR522" s="10"/>
      <c r="BDS522" s="10"/>
      <c r="BDT522" s="10"/>
      <c r="BDU522" s="10"/>
      <c r="BDV522" s="10"/>
      <c r="BDW522" s="10"/>
      <c r="BDX522" s="10"/>
      <c r="BDY522" s="10"/>
      <c r="BDZ522" s="10"/>
      <c r="BEA522" s="10"/>
      <c r="BEB522" s="10"/>
      <c r="BEC522" s="10"/>
      <c r="BED522" s="10"/>
      <c r="BEE522" s="10"/>
      <c r="BEF522" s="10"/>
      <c r="BEG522" s="10"/>
      <c r="BEH522" s="10"/>
      <c r="BEI522" s="10"/>
      <c r="BEJ522" s="10"/>
      <c r="BEK522" s="10"/>
      <c r="BEL522" s="10"/>
      <c r="BEM522" s="10"/>
      <c r="BEN522" s="10"/>
      <c r="BEO522" s="10"/>
      <c r="BEP522" s="10"/>
      <c r="BEQ522" s="10"/>
      <c r="BER522" s="10"/>
      <c r="BES522" s="10"/>
      <c r="BET522" s="10"/>
      <c r="BEU522" s="10"/>
      <c r="BEV522" s="10"/>
      <c r="BEW522" s="10"/>
      <c r="BEX522" s="10"/>
      <c r="BEY522" s="10"/>
      <c r="BEZ522" s="10"/>
      <c r="BFA522" s="10"/>
      <c r="BFB522" s="10"/>
      <c r="BFC522" s="10"/>
      <c r="BFD522" s="10"/>
      <c r="BFE522" s="10"/>
      <c r="BFF522" s="10"/>
      <c r="BFG522" s="10"/>
      <c r="BFH522" s="10"/>
      <c r="BFI522" s="10"/>
      <c r="BFJ522" s="10"/>
      <c r="BFK522" s="10"/>
      <c r="BFL522" s="10"/>
      <c r="BFM522" s="10"/>
      <c r="BFN522" s="10"/>
      <c r="BFO522" s="10"/>
      <c r="BFP522" s="10"/>
      <c r="BFQ522" s="10"/>
      <c r="BFR522" s="10"/>
      <c r="BFS522" s="10"/>
      <c r="BFT522" s="10"/>
      <c r="BFU522" s="10"/>
      <c r="BFV522" s="10"/>
      <c r="BFW522" s="10"/>
      <c r="BFX522" s="10"/>
      <c r="BFY522" s="10"/>
      <c r="BFZ522" s="10"/>
      <c r="BGA522" s="10"/>
      <c r="BGB522" s="10"/>
      <c r="BGC522" s="10"/>
      <c r="BGD522" s="10"/>
      <c r="BGE522" s="10"/>
      <c r="BGF522" s="10"/>
      <c r="BGG522" s="10"/>
      <c r="BGH522" s="10"/>
      <c r="BGI522" s="10"/>
      <c r="BGJ522" s="10"/>
      <c r="BGK522" s="10"/>
      <c r="BGL522" s="10"/>
      <c r="BGM522" s="10"/>
      <c r="BGN522" s="10"/>
      <c r="BGO522" s="10"/>
      <c r="BGP522" s="10"/>
      <c r="BGQ522" s="10"/>
      <c r="BGR522" s="10"/>
      <c r="BGS522" s="10"/>
      <c r="BGT522" s="10"/>
      <c r="BGU522" s="10"/>
      <c r="BGV522" s="10"/>
      <c r="BGW522" s="10"/>
      <c r="BGX522" s="10"/>
      <c r="BGY522" s="10"/>
      <c r="BGZ522" s="10"/>
      <c r="BHA522" s="10"/>
      <c r="BHB522" s="10"/>
      <c r="BHC522" s="10"/>
      <c r="BHD522" s="10"/>
      <c r="BHE522" s="10"/>
      <c r="BHF522" s="10"/>
      <c r="BHG522" s="10"/>
      <c r="BHH522" s="10"/>
      <c r="BHI522" s="10"/>
      <c r="BHJ522" s="10"/>
      <c r="BHK522" s="10"/>
      <c r="BHL522" s="10"/>
      <c r="BHM522" s="10"/>
      <c r="BHN522" s="10"/>
      <c r="BHO522" s="10"/>
      <c r="BHP522" s="10"/>
      <c r="BHQ522" s="10"/>
      <c r="BHR522" s="10"/>
      <c r="BHS522" s="10"/>
      <c r="BHT522" s="10"/>
      <c r="BHU522" s="10"/>
      <c r="BHV522" s="10"/>
      <c r="BHW522" s="10"/>
      <c r="BHX522" s="10"/>
      <c r="BHY522" s="10"/>
      <c r="BHZ522" s="10"/>
      <c r="BIA522" s="10"/>
      <c r="BIB522" s="10"/>
      <c r="BIC522" s="10"/>
      <c r="BID522" s="10"/>
      <c r="BIE522" s="10"/>
      <c r="BIF522" s="10"/>
      <c r="BIG522" s="10"/>
      <c r="BIH522" s="10"/>
      <c r="BII522" s="10"/>
      <c r="BIJ522" s="10"/>
      <c r="BIK522" s="10"/>
      <c r="BIL522" s="10"/>
      <c r="BIM522" s="10"/>
      <c r="BIN522" s="10"/>
      <c r="BIO522" s="10"/>
      <c r="BIP522" s="10"/>
      <c r="BIQ522" s="10"/>
      <c r="BIR522" s="10"/>
      <c r="BIS522" s="10"/>
      <c r="BIT522" s="10"/>
      <c r="BIU522" s="10"/>
      <c r="BIV522" s="10"/>
      <c r="BIW522" s="10"/>
      <c r="BIX522" s="10"/>
      <c r="BIY522" s="10"/>
      <c r="BIZ522" s="10"/>
      <c r="BJA522" s="10"/>
      <c r="BJB522" s="10"/>
      <c r="BJC522" s="10"/>
      <c r="BJD522" s="10"/>
      <c r="BJE522" s="10"/>
      <c r="BJF522" s="10"/>
      <c r="BJG522" s="10"/>
      <c r="BJH522" s="10"/>
      <c r="BJI522" s="10"/>
      <c r="BJJ522" s="10"/>
      <c r="BJK522" s="10"/>
      <c r="BJL522" s="10"/>
      <c r="BJM522" s="10"/>
      <c r="BJN522" s="10"/>
      <c r="BJO522" s="10"/>
      <c r="BJP522" s="10"/>
      <c r="BJQ522" s="10"/>
      <c r="BJR522" s="10"/>
      <c r="BJS522" s="10"/>
      <c r="BJT522" s="10"/>
      <c r="BJU522" s="10"/>
      <c r="BJV522" s="10"/>
      <c r="BJW522" s="10"/>
      <c r="BJX522" s="10"/>
      <c r="BJY522" s="10"/>
      <c r="BJZ522" s="10"/>
      <c r="BKA522" s="10"/>
      <c r="BKB522" s="10"/>
      <c r="BKC522" s="10"/>
      <c r="BKD522" s="10"/>
      <c r="BKE522" s="10"/>
      <c r="BKF522" s="10"/>
      <c r="BKG522" s="10"/>
      <c r="BKH522" s="10"/>
      <c r="BKI522" s="10"/>
      <c r="BKJ522" s="10"/>
      <c r="BKK522" s="10"/>
      <c r="BKL522" s="10"/>
      <c r="BKM522" s="10"/>
      <c r="BKN522" s="10"/>
      <c r="BKO522" s="10"/>
      <c r="BKP522" s="10"/>
      <c r="BKQ522" s="10"/>
      <c r="BKR522" s="10"/>
      <c r="BKS522" s="10"/>
      <c r="BKT522" s="10"/>
      <c r="BKU522" s="10"/>
      <c r="BKV522" s="10"/>
      <c r="BKW522" s="10"/>
      <c r="BKX522" s="10"/>
      <c r="BKY522" s="10"/>
      <c r="BKZ522" s="10"/>
      <c r="BLA522" s="10"/>
      <c r="BLB522" s="10"/>
      <c r="BLC522" s="10"/>
      <c r="BLD522" s="10"/>
      <c r="BLE522" s="10"/>
      <c r="BLF522" s="10"/>
      <c r="BLG522" s="10"/>
      <c r="BLH522" s="10"/>
      <c r="BLI522" s="10"/>
      <c r="BLJ522" s="10"/>
      <c r="BLK522" s="10"/>
      <c r="BLL522" s="10"/>
      <c r="BLM522" s="10"/>
      <c r="BLN522" s="10"/>
      <c r="BLO522" s="10"/>
      <c r="BLP522" s="10"/>
      <c r="BLQ522" s="10"/>
      <c r="BLR522" s="10"/>
      <c r="BLS522" s="10"/>
      <c r="BLT522" s="10"/>
      <c r="BLU522" s="10"/>
      <c r="BLV522" s="10"/>
      <c r="BLW522" s="10"/>
      <c r="BLX522" s="10"/>
      <c r="BLY522" s="10"/>
      <c r="BLZ522" s="10"/>
      <c r="BMA522" s="10"/>
      <c r="BMB522" s="10"/>
      <c r="BMC522" s="10"/>
      <c r="BMD522" s="10"/>
      <c r="BME522" s="10"/>
      <c r="BMF522" s="10"/>
      <c r="BMG522" s="10"/>
      <c r="BMH522" s="10"/>
      <c r="BMI522" s="10"/>
      <c r="BMJ522" s="10"/>
      <c r="BMK522" s="10"/>
      <c r="BML522" s="10"/>
      <c r="BMM522" s="10"/>
      <c r="BMN522" s="10"/>
      <c r="BMO522" s="10"/>
      <c r="BMP522" s="10"/>
      <c r="BMQ522" s="10"/>
      <c r="BMR522" s="10"/>
      <c r="BMS522" s="10"/>
      <c r="BMT522" s="10"/>
      <c r="BMU522" s="10"/>
      <c r="BMV522" s="10"/>
      <c r="BMW522" s="10"/>
      <c r="BMX522" s="10"/>
      <c r="BMY522" s="10"/>
      <c r="BMZ522" s="10"/>
      <c r="BNA522" s="10"/>
      <c r="BNB522" s="10"/>
      <c r="BNC522" s="10"/>
      <c r="BND522" s="10"/>
      <c r="BNE522" s="10"/>
      <c r="BNF522" s="10"/>
      <c r="BNG522" s="10"/>
      <c r="BNH522" s="10"/>
      <c r="BNI522" s="10"/>
      <c r="BNJ522" s="10"/>
      <c r="BNK522" s="10"/>
      <c r="BNL522" s="10"/>
      <c r="BNM522" s="10"/>
      <c r="BNN522" s="10"/>
      <c r="BNO522" s="10"/>
      <c r="BNP522" s="10"/>
      <c r="BNQ522" s="10"/>
      <c r="BNR522" s="10"/>
      <c r="BNS522" s="10"/>
      <c r="BNT522" s="10"/>
      <c r="BNU522" s="10"/>
      <c r="BNV522" s="10"/>
      <c r="BNW522" s="10"/>
      <c r="BNX522" s="10"/>
      <c r="BNY522" s="10"/>
      <c r="BNZ522" s="10"/>
      <c r="BOA522" s="10"/>
      <c r="BOB522" s="10"/>
      <c r="BOC522" s="10"/>
      <c r="BOD522" s="10"/>
      <c r="BOE522" s="10"/>
      <c r="BOF522" s="10"/>
      <c r="BOG522" s="10"/>
      <c r="BOH522" s="10"/>
      <c r="BOI522" s="10"/>
      <c r="BOJ522" s="10"/>
      <c r="BOK522" s="10"/>
      <c r="BOL522" s="10"/>
      <c r="BOM522" s="10"/>
      <c r="BON522" s="10"/>
      <c r="BOO522" s="10"/>
      <c r="BOP522" s="10"/>
      <c r="BOQ522" s="10"/>
      <c r="BOR522" s="10"/>
      <c r="BOS522" s="10"/>
      <c r="BOT522" s="10"/>
      <c r="BOU522" s="10"/>
      <c r="BOV522" s="10"/>
      <c r="BOW522" s="10"/>
      <c r="BOX522" s="10"/>
      <c r="BOY522" s="10"/>
      <c r="BOZ522" s="10"/>
      <c r="BPA522" s="10"/>
      <c r="BPB522" s="10"/>
      <c r="BPC522" s="10"/>
      <c r="BPD522" s="10"/>
      <c r="BPE522" s="10"/>
      <c r="BPF522" s="10"/>
      <c r="BPG522" s="10"/>
      <c r="BPH522" s="10"/>
      <c r="BPI522" s="10"/>
      <c r="BPJ522" s="10"/>
      <c r="BPK522" s="10"/>
      <c r="BPL522" s="10"/>
      <c r="BPM522" s="10"/>
      <c r="BPN522" s="10"/>
      <c r="BPO522" s="10"/>
      <c r="BPP522" s="10"/>
      <c r="BPQ522" s="10"/>
      <c r="BPR522" s="10"/>
      <c r="BPS522" s="10"/>
      <c r="BPT522" s="10"/>
      <c r="BPU522" s="10"/>
      <c r="BPV522" s="10"/>
      <c r="BPW522" s="10"/>
      <c r="BPX522" s="10"/>
      <c r="BPY522" s="10"/>
      <c r="BPZ522" s="10"/>
      <c r="BQA522" s="10"/>
      <c r="BQB522" s="10"/>
      <c r="BQC522" s="10"/>
      <c r="BQD522" s="10"/>
      <c r="BQE522" s="10"/>
      <c r="BQF522" s="10"/>
      <c r="BQG522" s="10"/>
      <c r="BQH522" s="10"/>
      <c r="BQI522" s="10"/>
      <c r="BQJ522" s="10"/>
      <c r="BQK522" s="10"/>
      <c r="BQL522" s="10"/>
      <c r="BQM522" s="10"/>
      <c r="BQN522" s="10"/>
      <c r="BQO522" s="10"/>
      <c r="BQP522" s="10"/>
      <c r="BQQ522" s="10"/>
      <c r="BQR522" s="10"/>
      <c r="BQS522" s="10"/>
      <c r="BQT522" s="10"/>
      <c r="BQU522" s="10"/>
      <c r="BQV522" s="10"/>
      <c r="BQW522" s="10"/>
      <c r="BQX522" s="10"/>
      <c r="BQY522" s="10"/>
      <c r="BQZ522" s="10"/>
      <c r="BRA522" s="10"/>
      <c r="BRB522" s="10"/>
      <c r="BRC522" s="10"/>
      <c r="BRD522" s="10"/>
      <c r="BRE522" s="10"/>
      <c r="BRF522" s="10"/>
      <c r="BRG522" s="10"/>
      <c r="BRH522" s="10"/>
      <c r="BRI522" s="10"/>
      <c r="BRJ522" s="10"/>
      <c r="BRK522" s="10"/>
      <c r="BRL522" s="10"/>
      <c r="BRM522" s="10"/>
      <c r="BRN522" s="10"/>
      <c r="BRO522" s="10"/>
      <c r="BRP522" s="10"/>
      <c r="BRQ522" s="10"/>
      <c r="BRR522" s="10"/>
      <c r="BRS522" s="10"/>
      <c r="BRT522" s="10"/>
      <c r="BRU522" s="10"/>
      <c r="BRV522" s="10"/>
      <c r="BRW522" s="10"/>
      <c r="BRX522" s="10"/>
      <c r="BRY522" s="10"/>
      <c r="BRZ522" s="10"/>
    </row>
    <row r="523" spans="1:1846" s="13" customFormat="1" ht="16.95" customHeight="1" x14ac:dyDescent="0.3">
      <c r="A523" s="812"/>
      <c r="B523" s="812"/>
      <c r="C523" s="793"/>
      <c r="D523" s="328" t="s">
        <v>726</v>
      </c>
      <c r="E523" s="542"/>
      <c r="F523" s="328"/>
      <c r="G523" s="679" t="s">
        <v>727</v>
      </c>
      <c r="H523" s="7">
        <f>H524</f>
        <v>41506831</v>
      </c>
      <c r="I523" s="8">
        <f t="shared" si="324"/>
        <v>35306831</v>
      </c>
      <c r="J523" s="8">
        <f t="shared" si="324"/>
        <v>35306831</v>
      </c>
      <c r="K523" s="8">
        <f t="shared" si="324"/>
        <v>35306831</v>
      </c>
      <c r="L523" s="42"/>
      <c r="M523" s="712">
        <v>0</v>
      </c>
      <c r="N523" s="190">
        <v>0</v>
      </c>
      <c r="O523" s="190">
        <v>0</v>
      </c>
      <c r="P523" s="190">
        <v>0</v>
      </c>
      <c r="Q523" s="354"/>
      <c r="R523" s="352">
        <v>0</v>
      </c>
      <c r="S523" s="486">
        <v>0</v>
      </c>
      <c r="T523" s="486">
        <v>0</v>
      </c>
      <c r="U523" s="486">
        <v>0</v>
      </c>
      <c r="V523" s="351"/>
      <c r="W523" s="511">
        <f t="shared" si="325"/>
        <v>41506831</v>
      </c>
      <c r="X523" s="369">
        <f t="shared" si="321"/>
        <v>35306831</v>
      </c>
      <c r="Y523" s="369">
        <f t="shared" si="321"/>
        <v>35306831</v>
      </c>
      <c r="Z523" s="641">
        <f t="shared" si="321"/>
        <v>35306831</v>
      </c>
      <c r="AA523" s="897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  <c r="VQ523" s="10"/>
      <c r="VR523" s="10"/>
      <c r="VS523" s="10"/>
      <c r="VT523" s="10"/>
      <c r="VU523" s="10"/>
      <c r="VV523" s="10"/>
      <c r="VW523" s="10"/>
      <c r="VX523" s="10"/>
      <c r="VY523" s="10"/>
      <c r="VZ523" s="10"/>
      <c r="WA523" s="10"/>
      <c r="WB523" s="10"/>
      <c r="WC523" s="10"/>
      <c r="WD523" s="10"/>
      <c r="WE523" s="10"/>
      <c r="WF523" s="10"/>
      <c r="WG523" s="10"/>
      <c r="WH523" s="10"/>
      <c r="WI523" s="10"/>
      <c r="WJ523" s="10"/>
      <c r="WK523" s="10"/>
      <c r="WL523" s="10"/>
      <c r="WM523" s="10"/>
      <c r="WN523" s="10"/>
      <c r="WO523" s="10"/>
      <c r="WP523" s="10"/>
      <c r="WQ523" s="10"/>
      <c r="WR523" s="10"/>
      <c r="WS523" s="10"/>
      <c r="WT523" s="10"/>
      <c r="WU523" s="10"/>
      <c r="WV523" s="10"/>
      <c r="WW523" s="10"/>
      <c r="WX523" s="10"/>
      <c r="WY523" s="10"/>
      <c r="WZ523" s="10"/>
      <c r="XA523" s="10"/>
      <c r="XB523" s="10"/>
      <c r="XC523" s="10"/>
      <c r="XD523" s="10"/>
      <c r="XE523" s="10"/>
      <c r="XF523" s="10"/>
      <c r="XG523" s="10"/>
      <c r="XH523" s="10"/>
      <c r="XI523" s="10"/>
      <c r="XJ523" s="10"/>
      <c r="XK523" s="10"/>
      <c r="XL523" s="10"/>
      <c r="XM523" s="10"/>
      <c r="XN523" s="10"/>
      <c r="XO523" s="10"/>
      <c r="XP523" s="10"/>
      <c r="XQ523" s="10"/>
      <c r="XR523" s="10"/>
      <c r="XS523" s="10"/>
      <c r="XT523" s="10"/>
      <c r="XU523" s="10"/>
      <c r="XV523" s="10"/>
      <c r="XW523" s="10"/>
      <c r="XX523" s="10"/>
      <c r="XY523" s="10"/>
      <c r="XZ523" s="10"/>
      <c r="YA523" s="10"/>
      <c r="YB523" s="10"/>
      <c r="YC523" s="10"/>
      <c r="YD523" s="10"/>
      <c r="YE523" s="10"/>
      <c r="YF523" s="10"/>
      <c r="YG523" s="10"/>
      <c r="YH523" s="10"/>
      <c r="YI523" s="10"/>
      <c r="YJ523" s="10"/>
      <c r="YK523" s="10"/>
      <c r="YL523" s="10"/>
      <c r="YM523" s="10"/>
      <c r="YN523" s="10"/>
      <c r="YO523" s="10"/>
      <c r="YP523" s="10"/>
      <c r="YQ523" s="10"/>
      <c r="YR523" s="10"/>
      <c r="YS523" s="10"/>
      <c r="YT523" s="10"/>
      <c r="YU523" s="10"/>
      <c r="YV523" s="10"/>
      <c r="YW523" s="10"/>
      <c r="YX523" s="10"/>
      <c r="YY523" s="10"/>
      <c r="YZ523" s="10"/>
      <c r="ZA523" s="10"/>
      <c r="ZB523" s="10"/>
      <c r="ZC523" s="10"/>
      <c r="ZD523" s="10"/>
      <c r="ZE523" s="10"/>
      <c r="ZF523" s="10"/>
      <c r="ZG523" s="10"/>
      <c r="ZH523" s="10"/>
      <c r="ZI523" s="10"/>
      <c r="ZJ523" s="10"/>
      <c r="ZK523" s="10"/>
      <c r="ZL523" s="10"/>
      <c r="ZM523" s="10"/>
      <c r="ZN523" s="10"/>
      <c r="ZO523" s="10"/>
      <c r="ZP523" s="10"/>
      <c r="ZQ523" s="10"/>
      <c r="ZR523" s="10"/>
      <c r="ZS523" s="10"/>
      <c r="ZT523" s="10"/>
      <c r="ZU523" s="10"/>
      <c r="ZV523" s="10"/>
      <c r="ZW523" s="10"/>
      <c r="ZX523" s="10"/>
      <c r="ZY523" s="10"/>
      <c r="ZZ523" s="10"/>
      <c r="AAA523" s="10"/>
      <c r="AAB523" s="10"/>
      <c r="AAC523" s="10"/>
      <c r="AAD523" s="10"/>
      <c r="AAE523" s="10"/>
      <c r="AAF523" s="10"/>
      <c r="AAG523" s="10"/>
      <c r="AAH523" s="10"/>
      <c r="AAI523" s="10"/>
      <c r="AAJ523" s="10"/>
      <c r="AAK523" s="10"/>
      <c r="AAL523" s="10"/>
      <c r="AAM523" s="10"/>
      <c r="AAN523" s="10"/>
      <c r="AAO523" s="10"/>
      <c r="AAP523" s="10"/>
      <c r="AAQ523" s="10"/>
      <c r="AAR523" s="10"/>
      <c r="AAS523" s="10"/>
      <c r="AAT523" s="10"/>
      <c r="AAU523" s="10"/>
      <c r="AAV523" s="10"/>
      <c r="AAW523" s="10"/>
      <c r="AAX523" s="10"/>
      <c r="AAY523" s="10"/>
      <c r="AAZ523" s="10"/>
      <c r="ABA523" s="10"/>
      <c r="ABB523" s="10"/>
      <c r="ABC523" s="10"/>
      <c r="ABD523" s="10"/>
      <c r="ABE523" s="10"/>
      <c r="ABF523" s="10"/>
      <c r="ABG523" s="10"/>
      <c r="ABH523" s="10"/>
      <c r="ABI523" s="10"/>
      <c r="ABJ523" s="10"/>
      <c r="ABK523" s="10"/>
      <c r="ABL523" s="10"/>
      <c r="ABM523" s="10"/>
      <c r="ABN523" s="10"/>
      <c r="ABO523" s="10"/>
      <c r="ABP523" s="10"/>
      <c r="ABQ523" s="10"/>
      <c r="ABR523" s="10"/>
      <c r="ABS523" s="10"/>
      <c r="ABT523" s="10"/>
      <c r="ABU523" s="10"/>
      <c r="ABV523" s="10"/>
      <c r="ABW523" s="10"/>
      <c r="ABX523" s="10"/>
      <c r="ABY523" s="10"/>
      <c r="ABZ523" s="10"/>
      <c r="ACA523" s="10"/>
      <c r="ACB523" s="10"/>
      <c r="ACC523" s="10"/>
      <c r="ACD523" s="10"/>
      <c r="ACE523" s="10"/>
      <c r="ACF523" s="10"/>
      <c r="ACG523" s="10"/>
      <c r="ACH523" s="10"/>
      <c r="ACI523" s="10"/>
      <c r="ACJ523" s="10"/>
      <c r="ACK523" s="10"/>
      <c r="ACL523" s="10"/>
      <c r="ACM523" s="10"/>
      <c r="ACN523" s="10"/>
      <c r="ACO523" s="10"/>
      <c r="ACP523" s="10"/>
      <c r="ACQ523" s="10"/>
      <c r="ACR523" s="10"/>
      <c r="ACS523" s="10"/>
      <c r="ACT523" s="10"/>
      <c r="ACU523" s="10"/>
      <c r="ACV523" s="10"/>
      <c r="ACW523" s="10"/>
      <c r="ACX523" s="10"/>
      <c r="ACY523" s="10"/>
      <c r="ACZ523" s="10"/>
      <c r="ADA523" s="10"/>
      <c r="ADB523" s="10"/>
      <c r="ADC523" s="10"/>
      <c r="ADD523" s="10"/>
      <c r="ADE523" s="10"/>
      <c r="ADF523" s="10"/>
      <c r="ADG523" s="10"/>
      <c r="ADH523" s="10"/>
      <c r="ADI523" s="10"/>
      <c r="ADJ523" s="10"/>
      <c r="ADK523" s="10"/>
      <c r="ADL523" s="10"/>
      <c r="ADM523" s="10"/>
      <c r="ADN523" s="10"/>
      <c r="ADO523" s="10"/>
      <c r="ADP523" s="10"/>
      <c r="ADQ523" s="10"/>
      <c r="ADR523" s="10"/>
      <c r="ADS523" s="10"/>
      <c r="ADT523" s="10"/>
      <c r="ADU523" s="10"/>
      <c r="ADV523" s="10"/>
      <c r="ADW523" s="10"/>
      <c r="ADX523" s="10"/>
      <c r="ADY523" s="10"/>
      <c r="ADZ523" s="10"/>
      <c r="AEA523" s="10"/>
      <c r="AEB523" s="10"/>
      <c r="AEC523" s="10"/>
      <c r="AED523" s="10"/>
      <c r="AEE523" s="10"/>
      <c r="AEF523" s="10"/>
      <c r="AEG523" s="10"/>
      <c r="AEH523" s="10"/>
      <c r="AEI523" s="10"/>
      <c r="AEJ523" s="10"/>
      <c r="AEK523" s="10"/>
      <c r="AEL523" s="10"/>
      <c r="AEM523" s="10"/>
      <c r="AEN523" s="10"/>
      <c r="AEO523" s="10"/>
      <c r="AEP523" s="10"/>
      <c r="AEQ523" s="10"/>
      <c r="AER523" s="10"/>
      <c r="AES523" s="10"/>
      <c r="AET523" s="10"/>
      <c r="AEU523" s="10"/>
      <c r="AEV523" s="10"/>
      <c r="AEW523" s="10"/>
      <c r="AEX523" s="10"/>
      <c r="AEY523" s="10"/>
      <c r="AEZ523" s="10"/>
      <c r="AFA523" s="10"/>
      <c r="AFB523" s="10"/>
      <c r="AFC523" s="10"/>
      <c r="AFD523" s="10"/>
      <c r="AFE523" s="10"/>
      <c r="AFF523" s="10"/>
      <c r="AFG523" s="10"/>
      <c r="AFH523" s="10"/>
      <c r="AFI523" s="10"/>
      <c r="AFJ523" s="10"/>
      <c r="AFK523" s="10"/>
      <c r="AFL523" s="10"/>
      <c r="AFM523" s="10"/>
      <c r="AFN523" s="10"/>
      <c r="AFO523" s="10"/>
      <c r="AFP523" s="10"/>
      <c r="AFQ523" s="10"/>
      <c r="AFR523" s="10"/>
      <c r="AFS523" s="10"/>
      <c r="AFT523" s="10"/>
      <c r="AFU523" s="10"/>
      <c r="AFV523" s="10"/>
      <c r="AFW523" s="10"/>
      <c r="AFX523" s="10"/>
      <c r="AFY523" s="10"/>
      <c r="AFZ523" s="10"/>
      <c r="AGA523" s="10"/>
      <c r="AGB523" s="10"/>
      <c r="AGC523" s="10"/>
      <c r="AGD523" s="10"/>
      <c r="AGE523" s="10"/>
      <c r="AGF523" s="10"/>
      <c r="AGG523" s="10"/>
      <c r="AGH523" s="10"/>
      <c r="AGI523" s="10"/>
      <c r="AGJ523" s="10"/>
      <c r="AGK523" s="10"/>
      <c r="AGL523" s="10"/>
      <c r="AGM523" s="10"/>
      <c r="AGN523" s="10"/>
      <c r="AGO523" s="10"/>
      <c r="AGP523" s="10"/>
      <c r="AGQ523" s="10"/>
      <c r="AGR523" s="10"/>
      <c r="AGS523" s="10"/>
      <c r="AGT523" s="10"/>
      <c r="AGU523" s="10"/>
      <c r="AGV523" s="10"/>
      <c r="AGW523" s="10"/>
      <c r="AGX523" s="10"/>
      <c r="AGY523" s="10"/>
      <c r="AGZ523" s="10"/>
      <c r="AHA523" s="10"/>
      <c r="AHB523" s="10"/>
      <c r="AHC523" s="10"/>
      <c r="AHD523" s="10"/>
      <c r="AHE523" s="10"/>
      <c r="AHF523" s="10"/>
      <c r="AHG523" s="10"/>
      <c r="AHH523" s="10"/>
      <c r="AHI523" s="10"/>
      <c r="AHJ523" s="10"/>
      <c r="AHK523" s="10"/>
      <c r="AHL523" s="10"/>
      <c r="AHM523" s="10"/>
      <c r="AHN523" s="10"/>
      <c r="AHO523" s="10"/>
      <c r="AHP523" s="10"/>
      <c r="AHQ523" s="10"/>
      <c r="AHR523" s="10"/>
      <c r="AHS523" s="10"/>
      <c r="AHT523" s="10"/>
      <c r="AHU523" s="10"/>
      <c r="AHV523" s="10"/>
      <c r="AHW523" s="10"/>
      <c r="AHX523" s="10"/>
      <c r="AHY523" s="10"/>
      <c r="AHZ523" s="10"/>
      <c r="AIA523" s="10"/>
      <c r="AIB523" s="10"/>
      <c r="AIC523" s="10"/>
      <c r="AID523" s="10"/>
      <c r="AIE523" s="10"/>
      <c r="AIF523" s="10"/>
      <c r="AIG523" s="10"/>
      <c r="AIH523" s="10"/>
      <c r="AII523" s="10"/>
      <c r="AIJ523" s="10"/>
      <c r="AIK523" s="10"/>
      <c r="AIL523" s="10"/>
      <c r="AIM523" s="10"/>
      <c r="AIN523" s="10"/>
      <c r="AIO523" s="10"/>
      <c r="AIP523" s="10"/>
      <c r="AIQ523" s="10"/>
      <c r="AIR523" s="10"/>
      <c r="AIS523" s="10"/>
      <c r="AIT523" s="10"/>
      <c r="AIU523" s="10"/>
      <c r="AIV523" s="10"/>
      <c r="AIW523" s="10"/>
      <c r="AIX523" s="10"/>
      <c r="AIY523" s="10"/>
      <c r="AIZ523" s="10"/>
      <c r="AJA523" s="10"/>
      <c r="AJB523" s="10"/>
      <c r="AJC523" s="10"/>
      <c r="AJD523" s="10"/>
      <c r="AJE523" s="10"/>
      <c r="AJF523" s="10"/>
      <c r="AJG523" s="10"/>
      <c r="AJH523" s="10"/>
      <c r="AJI523" s="10"/>
      <c r="AJJ523" s="10"/>
      <c r="AJK523" s="10"/>
      <c r="AJL523" s="10"/>
      <c r="AJM523" s="10"/>
      <c r="AJN523" s="10"/>
      <c r="AJO523" s="10"/>
      <c r="AJP523" s="10"/>
      <c r="AJQ523" s="10"/>
      <c r="AJR523" s="10"/>
      <c r="AJS523" s="10"/>
      <c r="AJT523" s="10"/>
      <c r="AJU523" s="10"/>
      <c r="AJV523" s="10"/>
      <c r="AJW523" s="10"/>
      <c r="AJX523" s="10"/>
      <c r="AJY523" s="10"/>
      <c r="AJZ523" s="10"/>
      <c r="AKA523" s="10"/>
      <c r="AKB523" s="10"/>
      <c r="AKC523" s="10"/>
      <c r="AKD523" s="10"/>
      <c r="AKE523" s="10"/>
      <c r="AKF523" s="10"/>
      <c r="AKG523" s="10"/>
      <c r="AKH523" s="10"/>
      <c r="AKI523" s="10"/>
      <c r="AKJ523" s="10"/>
      <c r="AKK523" s="10"/>
      <c r="AKL523" s="10"/>
      <c r="AKM523" s="10"/>
      <c r="AKN523" s="10"/>
      <c r="AKO523" s="10"/>
      <c r="AKP523" s="10"/>
      <c r="AKQ523" s="10"/>
      <c r="AKR523" s="10"/>
      <c r="AKS523" s="10"/>
      <c r="AKT523" s="10"/>
      <c r="AKU523" s="10"/>
      <c r="AKV523" s="10"/>
      <c r="AKW523" s="10"/>
      <c r="AKX523" s="10"/>
      <c r="AKY523" s="10"/>
      <c r="AKZ523" s="10"/>
      <c r="ALA523" s="10"/>
      <c r="ALB523" s="10"/>
      <c r="ALC523" s="10"/>
      <c r="ALD523" s="10"/>
      <c r="ALE523" s="10"/>
      <c r="ALF523" s="10"/>
      <c r="ALG523" s="10"/>
      <c r="ALH523" s="10"/>
      <c r="ALI523" s="10"/>
      <c r="ALJ523" s="10"/>
      <c r="ALK523" s="10"/>
      <c r="ALL523" s="10"/>
      <c r="ALM523" s="10"/>
      <c r="ALN523" s="10"/>
      <c r="ALO523" s="10"/>
      <c r="ALP523" s="10"/>
      <c r="ALQ523" s="10"/>
      <c r="ALR523" s="10"/>
      <c r="ALS523" s="10"/>
      <c r="ALT523" s="10"/>
      <c r="ALU523" s="10"/>
      <c r="ALV523" s="10"/>
      <c r="ALW523" s="10"/>
      <c r="ALX523" s="10"/>
      <c r="ALY523" s="10"/>
      <c r="ALZ523" s="10"/>
      <c r="AMA523" s="10"/>
      <c r="AMB523" s="10"/>
      <c r="AMC523" s="10"/>
      <c r="AMD523" s="10"/>
      <c r="AME523" s="10"/>
      <c r="AMF523" s="10"/>
      <c r="AMG523" s="10"/>
      <c r="AMH523" s="10"/>
      <c r="AMI523" s="10"/>
      <c r="AMJ523" s="10"/>
      <c r="AMK523" s="10"/>
      <c r="AML523" s="10"/>
      <c r="AMM523" s="10"/>
      <c r="AMN523" s="10"/>
      <c r="AMO523" s="10"/>
      <c r="AMP523" s="10"/>
      <c r="AMQ523" s="10"/>
      <c r="AMR523" s="10"/>
      <c r="AMS523" s="10"/>
      <c r="AMT523" s="10"/>
      <c r="AMU523" s="10"/>
      <c r="AMV523" s="10"/>
      <c r="AMW523" s="10"/>
      <c r="AMX523" s="10"/>
      <c r="AMY523" s="10"/>
      <c r="AMZ523" s="10"/>
      <c r="ANA523" s="10"/>
      <c r="ANB523" s="10"/>
      <c r="ANC523" s="10"/>
      <c r="AND523" s="10"/>
      <c r="ANE523" s="10"/>
      <c r="ANF523" s="10"/>
      <c r="ANG523" s="10"/>
      <c r="ANH523" s="10"/>
      <c r="ANI523" s="10"/>
      <c r="ANJ523" s="10"/>
      <c r="ANK523" s="10"/>
      <c r="ANL523" s="10"/>
      <c r="ANM523" s="10"/>
      <c r="ANN523" s="10"/>
      <c r="ANO523" s="10"/>
      <c r="ANP523" s="10"/>
      <c r="ANQ523" s="10"/>
      <c r="ANR523" s="10"/>
      <c r="ANS523" s="10"/>
      <c r="ANT523" s="10"/>
      <c r="ANU523" s="10"/>
      <c r="ANV523" s="10"/>
      <c r="ANW523" s="10"/>
      <c r="ANX523" s="10"/>
      <c r="ANY523" s="10"/>
      <c r="ANZ523" s="10"/>
      <c r="AOA523" s="10"/>
      <c r="AOB523" s="10"/>
      <c r="AOC523" s="10"/>
      <c r="AOD523" s="10"/>
      <c r="AOE523" s="10"/>
      <c r="AOF523" s="10"/>
      <c r="AOG523" s="10"/>
      <c r="AOH523" s="10"/>
      <c r="AOI523" s="10"/>
      <c r="AOJ523" s="10"/>
      <c r="AOK523" s="10"/>
      <c r="AOL523" s="10"/>
      <c r="AOM523" s="10"/>
      <c r="AON523" s="10"/>
      <c r="AOO523" s="10"/>
      <c r="AOP523" s="10"/>
      <c r="AOQ523" s="10"/>
      <c r="AOR523" s="10"/>
      <c r="AOS523" s="10"/>
      <c r="AOT523" s="10"/>
      <c r="AOU523" s="10"/>
      <c r="AOV523" s="10"/>
      <c r="AOW523" s="10"/>
      <c r="AOX523" s="10"/>
      <c r="AOY523" s="10"/>
      <c r="AOZ523" s="10"/>
      <c r="APA523" s="10"/>
      <c r="APB523" s="10"/>
      <c r="APC523" s="10"/>
      <c r="APD523" s="10"/>
      <c r="APE523" s="10"/>
      <c r="APF523" s="10"/>
      <c r="APG523" s="10"/>
      <c r="APH523" s="10"/>
      <c r="API523" s="10"/>
      <c r="APJ523" s="10"/>
      <c r="APK523" s="10"/>
      <c r="APL523" s="10"/>
      <c r="APM523" s="10"/>
      <c r="APN523" s="10"/>
      <c r="APO523" s="10"/>
      <c r="APP523" s="10"/>
      <c r="APQ523" s="10"/>
      <c r="APR523" s="10"/>
      <c r="APS523" s="10"/>
      <c r="APT523" s="10"/>
      <c r="APU523" s="10"/>
      <c r="APV523" s="10"/>
      <c r="APW523" s="10"/>
      <c r="APX523" s="10"/>
      <c r="APY523" s="10"/>
      <c r="APZ523" s="10"/>
      <c r="AQA523" s="10"/>
      <c r="AQB523" s="10"/>
      <c r="AQC523" s="10"/>
      <c r="AQD523" s="10"/>
      <c r="AQE523" s="10"/>
      <c r="AQF523" s="10"/>
      <c r="AQG523" s="10"/>
      <c r="AQH523" s="10"/>
      <c r="AQI523" s="10"/>
      <c r="AQJ523" s="10"/>
      <c r="AQK523" s="10"/>
      <c r="AQL523" s="10"/>
      <c r="AQM523" s="10"/>
      <c r="AQN523" s="10"/>
      <c r="AQO523" s="10"/>
      <c r="AQP523" s="10"/>
      <c r="AQQ523" s="10"/>
      <c r="AQR523" s="10"/>
      <c r="AQS523" s="10"/>
      <c r="AQT523" s="10"/>
      <c r="AQU523" s="10"/>
      <c r="AQV523" s="10"/>
      <c r="AQW523" s="10"/>
      <c r="AQX523" s="10"/>
      <c r="AQY523" s="10"/>
      <c r="AQZ523" s="10"/>
      <c r="ARA523" s="10"/>
      <c r="ARB523" s="10"/>
      <c r="ARC523" s="10"/>
      <c r="ARD523" s="10"/>
      <c r="ARE523" s="10"/>
      <c r="ARF523" s="10"/>
      <c r="ARG523" s="10"/>
      <c r="ARH523" s="10"/>
      <c r="ARI523" s="10"/>
      <c r="ARJ523" s="10"/>
      <c r="ARK523" s="10"/>
      <c r="ARL523" s="10"/>
      <c r="ARM523" s="10"/>
      <c r="ARN523" s="10"/>
      <c r="ARO523" s="10"/>
      <c r="ARP523" s="10"/>
      <c r="ARQ523" s="10"/>
      <c r="ARR523" s="10"/>
      <c r="ARS523" s="10"/>
      <c r="ART523" s="10"/>
      <c r="ARU523" s="10"/>
      <c r="ARV523" s="10"/>
      <c r="ARW523" s="10"/>
      <c r="ARX523" s="10"/>
      <c r="ARY523" s="10"/>
      <c r="ARZ523" s="10"/>
      <c r="ASA523" s="10"/>
      <c r="ASB523" s="10"/>
      <c r="ASC523" s="10"/>
      <c r="ASD523" s="10"/>
      <c r="ASE523" s="10"/>
      <c r="ASF523" s="10"/>
      <c r="ASG523" s="10"/>
      <c r="ASH523" s="10"/>
      <c r="ASI523" s="10"/>
      <c r="ASJ523" s="10"/>
      <c r="ASK523" s="10"/>
      <c r="ASL523" s="10"/>
      <c r="ASM523" s="10"/>
      <c r="ASN523" s="10"/>
      <c r="ASO523" s="10"/>
      <c r="ASP523" s="10"/>
      <c r="ASQ523" s="10"/>
      <c r="ASR523" s="10"/>
      <c r="ASS523" s="10"/>
      <c r="AST523" s="10"/>
      <c r="ASU523" s="10"/>
      <c r="ASV523" s="10"/>
      <c r="ASW523" s="10"/>
      <c r="ASX523" s="10"/>
      <c r="ASY523" s="10"/>
      <c r="ASZ523" s="10"/>
      <c r="ATA523" s="10"/>
      <c r="ATB523" s="10"/>
      <c r="ATC523" s="10"/>
      <c r="ATD523" s="10"/>
      <c r="ATE523" s="10"/>
      <c r="ATF523" s="10"/>
      <c r="ATG523" s="10"/>
      <c r="ATH523" s="10"/>
      <c r="ATI523" s="10"/>
      <c r="ATJ523" s="10"/>
      <c r="ATK523" s="10"/>
      <c r="ATL523" s="10"/>
      <c r="ATM523" s="10"/>
      <c r="ATN523" s="10"/>
      <c r="ATO523" s="10"/>
      <c r="ATP523" s="10"/>
      <c r="ATQ523" s="10"/>
      <c r="ATR523" s="10"/>
      <c r="ATS523" s="10"/>
      <c r="ATT523" s="10"/>
      <c r="ATU523" s="10"/>
      <c r="ATV523" s="10"/>
      <c r="ATW523" s="10"/>
      <c r="ATX523" s="10"/>
      <c r="ATY523" s="10"/>
      <c r="ATZ523" s="10"/>
      <c r="AUA523" s="10"/>
      <c r="AUB523" s="10"/>
      <c r="AUC523" s="10"/>
      <c r="AUD523" s="10"/>
      <c r="AUE523" s="10"/>
      <c r="AUF523" s="10"/>
      <c r="AUG523" s="10"/>
      <c r="AUH523" s="10"/>
      <c r="AUI523" s="10"/>
      <c r="AUJ523" s="10"/>
      <c r="AUK523" s="10"/>
      <c r="AUL523" s="10"/>
      <c r="AUM523" s="10"/>
      <c r="AUN523" s="10"/>
      <c r="AUO523" s="10"/>
      <c r="AUP523" s="10"/>
      <c r="AUQ523" s="10"/>
      <c r="AUR523" s="10"/>
      <c r="AUS523" s="10"/>
      <c r="AUT523" s="10"/>
      <c r="AUU523" s="10"/>
      <c r="AUV523" s="10"/>
      <c r="AUW523" s="10"/>
      <c r="AUX523" s="10"/>
      <c r="AUY523" s="10"/>
      <c r="AUZ523" s="10"/>
      <c r="AVA523" s="10"/>
      <c r="AVB523" s="10"/>
      <c r="AVC523" s="10"/>
      <c r="AVD523" s="10"/>
      <c r="AVE523" s="10"/>
      <c r="AVF523" s="10"/>
      <c r="AVG523" s="10"/>
      <c r="AVH523" s="10"/>
      <c r="AVI523" s="10"/>
      <c r="AVJ523" s="10"/>
      <c r="AVK523" s="10"/>
      <c r="AVL523" s="10"/>
      <c r="AVM523" s="10"/>
      <c r="AVN523" s="10"/>
      <c r="AVO523" s="10"/>
      <c r="AVP523" s="10"/>
      <c r="AVQ523" s="10"/>
      <c r="AVR523" s="10"/>
      <c r="AVS523" s="10"/>
      <c r="AVT523" s="10"/>
      <c r="AVU523" s="10"/>
      <c r="AVV523" s="10"/>
      <c r="AVW523" s="10"/>
      <c r="AVX523" s="10"/>
      <c r="AVY523" s="10"/>
      <c r="AVZ523" s="10"/>
      <c r="AWA523" s="10"/>
      <c r="AWB523" s="10"/>
      <c r="AWC523" s="10"/>
      <c r="AWD523" s="10"/>
      <c r="AWE523" s="10"/>
      <c r="AWF523" s="10"/>
      <c r="AWG523" s="10"/>
      <c r="AWH523" s="10"/>
      <c r="AWI523" s="10"/>
      <c r="AWJ523" s="10"/>
      <c r="AWK523" s="10"/>
      <c r="AWL523" s="10"/>
      <c r="AWM523" s="10"/>
      <c r="AWN523" s="10"/>
      <c r="AWO523" s="10"/>
      <c r="AWP523" s="10"/>
      <c r="AWQ523" s="10"/>
      <c r="AWR523" s="10"/>
      <c r="AWS523" s="10"/>
      <c r="AWT523" s="10"/>
      <c r="AWU523" s="10"/>
      <c r="AWV523" s="10"/>
      <c r="AWW523" s="10"/>
      <c r="AWX523" s="10"/>
      <c r="AWY523" s="10"/>
      <c r="AWZ523" s="10"/>
      <c r="AXA523" s="10"/>
      <c r="AXB523" s="10"/>
      <c r="AXC523" s="10"/>
      <c r="AXD523" s="10"/>
      <c r="AXE523" s="10"/>
      <c r="AXF523" s="10"/>
      <c r="AXG523" s="10"/>
      <c r="AXH523" s="10"/>
      <c r="AXI523" s="10"/>
      <c r="AXJ523" s="10"/>
      <c r="AXK523" s="10"/>
      <c r="AXL523" s="10"/>
      <c r="AXM523" s="10"/>
      <c r="AXN523" s="10"/>
      <c r="AXO523" s="10"/>
      <c r="AXP523" s="10"/>
      <c r="AXQ523" s="10"/>
      <c r="AXR523" s="10"/>
      <c r="AXS523" s="10"/>
      <c r="AXT523" s="10"/>
      <c r="AXU523" s="10"/>
      <c r="AXV523" s="10"/>
      <c r="AXW523" s="10"/>
      <c r="AXX523" s="10"/>
      <c r="AXY523" s="10"/>
      <c r="AXZ523" s="10"/>
      <c r="AYA523" s="10"/>
      <c r="AYB523" s="10"/>
      <c r="AYC523" s="10"/>
      <c r="AYD523" s="10"/>
      <c r="AYE523" s="10"/>
      <c r="AYF523" s="10"/>
      <c r="AYG523" s="10"/>
      <c r="AYH523" s="10"/>
      <c r="AYI523" s="10"/>
      <c r="AYJ523" s="10"/>
      <c r="AYK523" s="10"/>
      <c r="AYL523" s="10"/>
      <c r="AYM523" s="10"/>
      <c r="AYN523" s="10"/>
      <c r="AYO523" s="10"/>
      <c r="AYP523" s="10"/>
      <c r="AYQ523" s="10"/>
      <c r="AYR523" s="10"/>
      <c r="AYS523" s="10"/>
      <c r="AYT523" s="10"/>
      <c r="AYU523" s="10"/>
      <c r="AYV523" s="10"/>
      <c r="AYW523" s="10"/>
      <c r="AYX523" s="10"/>
      <c r="AYY523" s="10"/>
      <c r="AYZ523" s="10"/>
      <c r="AZA523" s="10"/>
      <c r="AZB523" s="10"/>
      <c r="AZC523" s="10"/>
      <c r="AZD523" s="10"/>
      <c r="AZE523" s="10"/>
      <c r="AZF523" s="10"/>
      <c r="AZG523" s="10"/>
      <c r="AZH523" s="10"/>
      <c r="AZI523" s="10"/>
      <c r="AZJ523" s="10"/>
      <c r="AZK523" s="10"/>
      <c r="AZL523" s="10"/>
      <c r="AZM523" s="10"/>
      <c r="AZN523" s="10"/>
      <c r="AZO523" s="10"/>
      <c r="AZP523" s="10"/>
      <c r="AZQ523" s="10"/>
      <c r="AZR523" s="10"/>
      <c r="AZS523" s="10"/>
      <c r="AZT523" s="10"/>
      <c r="AZU523" s="10"/>
      <c r="AZV523" s="10"/>
      <c r="AZW523" s="10"/>
      <c r="AZX523" s="10"/>
      <c r="AZY523" s="10"/>
      <c r="AZZ523" s="10"/>
      <c r="BAA523" s="10"/>
      <c r="BAB523" s="10"/>
      <c r="BAC523" s="10"/>
      <c r="BAD523" s="10"/>
      <c r="BAE523" s="10"/>
      <c r="BAF523" s="10"/>
      <c r="BAG523" s="10"/>
      <c r="BAH523" s="10"/>
      <c r="BAI523" s="10"/>
      <c r="BAJ523" s="10"/>
      <c r="BAK523" s="10"/>
      <c r="BAL523" s="10"/>
      <c r="BAM523" s="10"/>
      <c r="BAN523" s="10"/>
      <c r="BAO523" s="10"/>
      <c r="BAP523" s="10"/>
      <c r="BAQ523" s="10"/>
      <c r="BAR523" s="10"/>
      <c r="BAS523" s="10"/>
      <c r="BAT523" s="10"/>
      <c r="BAU523" s="10"/>
      <c r="BAV523" s="10"/>
      <c r="BAW523" s="10"/>
      <c r="BAX523" s="10"/>
      <c r="BAY523" s="10"/>
      <c r="BAZ523" s="10"/>
      <c r="BBA523" s="10"/>
      <c r="BBB523" s="10"/>
      <c r="BBC523" s="10"/>
      <c r="BBD523" s="10"/>
      <c r="BBE523" s="10"/>
      <c r="BBF523" s="10"/>
      <c r="BBG523" s="10"/>
      <c r="BBH523" s="10"/>
      <c r="BBI523" s="10"/>
      <c r="BBJ523" s="10"/>
      <c r="BBK523" s="10"/>
      <c r="BBL523" s="10"/>
      <c r="BBM523" s="10"/>
      <c r="BBN523" s="10"/>
      <c r="BBO523" s="10"/>
      <c r="BBP523" s="10"/>
      <c r="BBQ523" s="10"/>
      <c r="BBR523" s="10"/>
      <c r="BBS523" s="10"/>
      <c r="BBT523" s="10"/>
      <c r="BBU523" s="10"/>
      <c r="BBV523" s="10"/>
      <c r="BBW523" s="10"/>
      <c r="BBX523" s="10"/>
      <c r="BBY523" s="10"/>
      <c r="BBZ523" s="10"/>
      <c r="BCA523" s="10"/>
      <c r="BCB523" s="10"/>
      <c r="BCC523" s="10"/>
      <c r="BCD523" s="10"/>
      <c r="BCE523" s="10"/>
      <c r="BCF523" s="10"/>
      <c r="BCG523" s="10"/>
      <c r="BCH523" s="10"/>
      <c r="BCI523" s="10"/>
      <c r="BCJ523" s="10"/>
      <c r="BCK523" s="10"/>
      <c r="BCL523" s="10"/>
      <c r="BCM523" s="10"/>
      <c r="BCN523" s="10"/>
      <c r="BCO523" s="10"/>
      <c r="BCP523" s="10"/>
      <c r="BCQ523" s="10"/>
      <c r="BCR523" s="10"/>
      <c r="BCS523" s="10"/>
      <c r="BCT523" s="10"/>
      <c r="BCU523" s="10"/>
      <c r="BCV523" s="10"/>
      <c r="BCW523" s="10"/>
      <c r="BCX523" s="10"/>
      <c r="BCY523" s="10"/>
      <c r="BCZ523" s="10"/>
      <c r="BDA523" s="10"/>
      <c r="BDB523" s="10"/>
      <c r="BDC523" s="10"/>
      <c r="BDD523" s="10"/>
      <c r="BDE523" s="10"/>
      <c r="BDF523" s="10"/>
      <c r="BDG523" s="10"/>
      <c r="BDH523" s="10"/>
      <c r="BDI523" s="10"/>
      <c r="BDJ523" s="10"/>
      <c r="BDK523" s="10"/>
      <c r="BDL523" s="10"/>
      <c r="BDM523" s="10"/>
      <c r="BDN523" s="10"/>
      <c r="BDO523" s="10"/>
      <c r="BDP523" s="10"/>
      <c r="BDQ523" s="10"/>
      <c r="BDR523" s="10"/>
      <c r="BDS523" s="10"/>
      <c r="BDT523" s="10"/>
      <c r="BDU523" s="10"/>
      <c r="BDV523" s="10"/>
      <c r="BDW523" s="10"/>
      <c r="BDX523" s="10"/>
      <c r="BDY523" s="10"/>
      <c r="BDZ523" s="10"/>
      <c r="BEA523" s="10"/>
      <c r="BEB523" s="10"/>
      <c r="BEC523" s="10"/>
      <c r="BED523" s="10"/>
      <c r="BEE523" s="10"/>
      <c r="BEF523" s="10"/>
      <c r="BEG523" s="10"/>
      <c r="BEH523" s="10"/>
      <c r="BEI523" s="10"/>
      <c r="BEJ523" s="10"/>
      <c r="BEK523" s="10"/>
      <c r="BEL523" s="10"/>
      <c r="BEM523" s="10"/>
      <c r="BEN523" s="10"/>
      <c r="BEO523" s="10"/>
      <c r="BEP523" s="10"/>
      <c r="BEQ523" s="10"/>
      <c r="BER523" s="10"/>
      <c r="BES523" s="10"/>
      <c r="BET523" s="10"/>
      <c r="BEU523" s="10"/>
      <c r="BEV523" s="10"/>
      <c r="BEW523" s="10"/>
      <c r="BEX523" s="10"/>
      <c r="BEY523" s="10"/>
      <c r="BEZ523" s="10"/>
      <c r="BFA523" s="10"/>
      <c r="BFB523" s="10"/>
      <c r="BFC523" s="10"/>
      <c r="BFD523" s="10"/>
      <c r="BFE523" s="10"/>
      <c r="BFF523" s="10"/>
      <c r="BFG523" s="10"/>
      <c r="BFH523" s="10"/>
      <c r="BFI523" s="10"/>
      <c r="BFJ523" s="10"/>
      <c r="BFK523" s="10"/>
      <c r="BFL523" s="10"/>
      <c r="BFM523" s="10"/>
      <c r="BFN523" s="10"/>
      <c r="BFO523" s="10"/>
      <c r="BFP523" s="10"/>
      <c r="BFQ523" s="10"/>
      <c r="BFR523" s="10"/>
      <c r="BFS523" s="10"/>
      <c r="BFT523" s="10"/>
      <c r="BFU523" s="10"/>
      <c r="BFV523" s="10"/>
      <c r="BFW523" s="10"/>
      <c r="BFX523" s="10"/>
      <c r="BFY523" s="10"/>
      <c r="BFZ523" s="10"/>
      <c r="BGA523" s="10"/>
      <c r="BGB523" s="10"/>
      <c r="BGC523" s="10"/>
      <c r="BGD523" s="10"/>
      <c r="BGE523" s="10"/>
      <c r="BGF523" s="10"/>
      <c r="BGG523" s="10"/>
      <c r="BGH523" s="10"/>
      <c r="BGI523" s="10"/>
      <c r="BGJ523" s="10"/>
      <c r="BGK523" s="10"/>
      <c r="BGL523" s="10"/>
      <c r="BGM523" s="10"/>
      <c r="BGN523" s="10"/>
      <c r="BGO523" s="10"/>
      <c r="BGP523" s="10"/>
      <c r="BGQ523" s="10"/>
      <c r="BGR523" s="10"/>
      <c r="BGS523" s="10"/>
      <c r="BGT523" s="10"/>
      <c r="BGU523" s="10"/>
      <c r="BGV523" s="10"/>
      <c r="BGW523" s="10"/>
      <c r="BGX523" s="10"/>
      <c r="BGY523" s="10"/>
      <c r="BGZ523" s="10"/>
      <c r="BHA523" s="10"/>
      <c r="BHB523" s="10"/>
      <c r="BHC523" s="10"/>
      <c r="BHD523" s="10"/>
      <c r="BHE523" s="10"/>
      <c r="BHF523" s="10"/>
      <c r="BHG523" s="10"/>
      <c r="BHH523" s="10"/>
      <c r="BHI523" s="10"/>
      <c r="BHJ523" s="10"/>
      <c r="BHK523" s="10"/>
      <c r="BHL523" s="10"/>
      <c r="BHM523" s="10"/>
      <c r="BHN523" s="10"/>
      <c r="BHO523" s="10"/>
      <c r="BHP523" s="10"/>
      <c r="BHQ523" s="10"/>
      <c r="BHR523" s="10"/>
      <c r="BHS523" s="10"/>
      <c r="BHT523" s="10"/>
      <c r="BHU523" s="10"/>
      <c r="BHV523" s="10"/>
      <c r="BHW523" s="10"/>
      <c r="BHX523" s="10"/>
      <c r="BHY523" s="10"/>
      <c r="BHZ523" s="10"/>
      <c r="BIA523" s="10"/>
      <c r="BIB523" s="10"/>
      <c r="BIC523" s="10"/>
      <c r="BID523" s="10"/>
      <c r="BIE523" s="10"/>
      <c r="BIF523" s="10"/>
      <c r="BIG523" s="10"/>
      <c r="BIH523" s="10"/>
      <c r="BII523" s="10"/>
      <c r="BIJ523" s="10"/>
      <c r="BIK523" s="10"/>
      <c r="BIL523" s="10"/>
      <c r="BIM523" s="10"/>
      <c r="BIN523" s="10"/>
      <c r="BIO523" s="10"/>
      <c r="BIP523" s="10"/>
      <c r="BIQ523" s="10"/>
      <c r="BIR523" s="10"/>
      <c r="BIS523" s="10"/>
      <c r="BIT523" s="10"/>
      <c r="BIU523" s="10"/>
      <c r="BIV523" s="10"/>
      <c r="BIW523" s="10"/>
      <c r="BIX523" s="10"/>
      <c r="BIY523" s="10"/>
      <c r="BIZ523" s="10"/>
      <c r="BJA523" s="10"/>
      <c r="BJB523" s="10"/>
      <c r="BJC523" s="10"/>
      <c r="BJD523" s="10"/>
      <c r="BJE523" s="10"/>
      <c r="BJF523" s="10"/>
      <c r="BJG523" s="10"/>
      <c r="BJH523" s="10"/>
      <c r="BJI523" s="10"/>
      <c r="BJJ523" s="10"/>
      <c r="BJK523" s="10"/>
      <c r="BJL523" s="10"/>
      <c r="BJM523" s="10"/>
      <c r="BJN523" s="10"/>
      <c r="BJO523" s="10"/>
      <c r="BJP523" s="10"/>
      <c r="BJQ523" s="10"/>
      <c r="BJR523" s="10"/>
      <c r="BJS523" s="10"/>
      <c r="BJT523" s="10"/>
      <c r="BJU523" s="10"/>
      <c r="BJV523" s="10"/>
      <c r="BJW523" s="10"/>
      <c r="BJX523" s="10"/>
      <c r="BJY523" s="10"/>
      <c r="BJZ523" s="10"/>
      <c r="BKA523" s="10"/>
      <c r="BKB523" s="10"/>
      <c r="BKC523" s="10"/>
      <c r="BKD523" s="10"/>
      <c r="BKE523" s="10"/>
      <c r="BKF523" s="10"/>
      <c r="BKG523" s="10"/>
      <c r="BKH523" s="10"/>
      <c r="BKI523" s="10"/>
      <c r="BKJ523" s="10"/>
      <c r="BKK523" s="10"/>
      <c r="BKL523" s="10"/>
      <c r="BKM523" s="10"/>
      <c r="BKN523" s="10"/>
      <c r="BKO523" s="10"/>
      <c r="BKP523" s="10"/>
      <c r="BKQ523" s="10"/>
      <c r="BKR523" s="10"/>
      <c r="BKS523" s="10"/>
      <c r="BKT523" s="10"/>
      <c r="BKU523" s="10"/>
      <c r="BKV523" s="10"/>
      <c r="BKW523" s="10"/>
      <c r="BKX523" s="10"/>
      <c r="BKY523" s="10"/>
      <c r="BKZ523" s="10"/>
      <c r="BLA523" s="10"/>
      <c r="BLB523" s="10"/>
      <c r="BLC523" s="10"/>
      <c r="BLD523" s="10"/>
      <c r="BLE523" s="10"/>
      <c r="BLF523" s="10"/>
      <c r="BLG523" s="10"/>
      <c r="BLH523" s="10"/>
      <c r="BLI523" s="10"/>
      <c r="BLJ523" s="10"/>
      <c r="BLK523" s="10"/>
      <c r="BLL523" s="10"/>
      <c r="BLM523" s="10"/>
      <c r="BLN523" s="10"/>
      <c r="BLO523" s="10"/>
      <c r="BLP523" s="10"/>
      <c r="BLQ523" s="10"/>
      <c r="BLR523" s="10"/>
      <c r="BLS523" s="10"/>
      <c r="BLT523" s="10"/>
      <c r="BLU523" s="10"/>
      <c r="BLV523" s="10"/>
      <c r="BLW523" s="10"/>
      <c r="BLX523" s="10"/>
      <c r="BLY523" s="10"/>
      <c r="BLZ523" s="10"/>
      <c r="BMA523" s="10"/>
      <c r="BMB523" s="10"/>
      <c r="BMC523" s="10"/>
      <c r="BMD523" s="10"/>
      <c r="BME523" s="10"/>
      <c r="BMF523" s="10"/>
      <c r="BMG523" s="10"/>
      <c r="BMH523" s="10"/>
      <c r="BMI523" s="10"/>
      <c r="BMJ523" s="10"/>
      <c r="BMK523" s="10"/>
      <c r="BML523" s="10"/>
      <c r="BMM523" s="10"/>
      <c r="BMN523" s="10"/>
      <c r="BMO523" s="10"/>
      <c r="BMP523" s="10"/>
      <c r="BMQ523" s="10"/>
      <c r="BMR523" s="10"/>
      <c r="BMS523" s="10"/>
      <c r="BMT523" s="10"/>
      <c r="BMU523" s="10"/>
      <c r="BMV523" s="10"/>
      <c r="BMW523" s="10"/>
      <c r="BMX523" s="10"/>
      <c r="BMY523" s="10"/>
      <c r="BMZ523" s="10"/>
      <c r="BNA523" s="10"/>
      <c r="BNB523" s="10"/>
      <c r="BNC523" s="10"/>
      <c r="BND523" s="10"/>
      <c r="BNE523" s="10"/>
      <c r="BNF523" s="10"/>
      <c r="BNG523" s="10"/>
      <c r="BNH523" s="10"/>
      <c r="BNI523" s="10"/>
      <c r="BNJ523" s="10"/>
      <c r="BNK523" s="10"/>
      <c r="BNL523" s="10"/>
      <c r="BNM523" s="10"/>
      <c r="BNN523" s="10"/>
      <c r="BNO523" s="10"/>
      <c r="BNP523" s="10"/>
      <c r="BNQ523" s="10"/>
      <c r="BNR523" s="10"/>
      <c r="BNS523" s="10"/>
      <c r="BNT523" s="10"/>
      <c r="BNU523" s="10"/>
      <c r="BNV523" s="10"/>
      <c r="BNW523" s="10"/>
      <c r="BNX523" s="10"/>
      <c r="BNY523" s="10"/>
      <c r="BNZ523" s="10"/>
      <c r="BOA523" s="10"/>
      <c r="BOB523" s="10"/>
      <c r="BOC523" s="10"/>
      <c r="BOD523" s="10"/>
      <c r="BOE523" s="10"/>
      <c r="BOF523" s="10"/>
      <c r="BOG523" s="10"/>
      <c r="BOH523" s="10"/>
      <c r="BOI523" s="10"/>
      <c r="BOJ523" s="10"/>
      <c r="BOK523" s="10"/>
      <c r="BOL523" s="10"/>
      <c r="BOM523" s="10"/>
      <c r="BON523" s="10"/>
      <c r="BOO523" s="10"/>
      <c r="BOP523" s="10"/>
      <c r="BOQ523" s="10"/>
      <c r="BOR523" s="10"/>
      <c r="BOS523" s="10"/>
      <c r="BOT523" s="10"/>
      <c r="BOU523" s="10"/>
      <c r="BOV523" s="10"/>
      <c r="BOW523" s="10"/>
      <c r="BOX523" s="10"/>
      <c r="BOY523" s="10"/>
      <c r="BOZ523" s="10"/>
      <c r="BPA523" s="10"/>
      <c r="BPB523" s="10"/>
      <c r="BPC523" s="10"/>
      <c r="BPD523" s="10"/>
      <c r="BPE523" s="10"/>
      <c r="BPF523" s="10"/>
      <c r="BPG523" s="10"/>
      <c r="BPH523" s="10"/>
      <c r="BPI523" s="10"/>
      <c r="BPJ523" s="10"/>
      <c r="BPK523" s="10"/>
      <c r="BPL523" s="10"/>
      <c r="BPM523" s="10"/>
      <c r="BPN523" s="10"/>
      <c r="BPO523" s="10"/>
      <c r="BPP523" s="10"/>
      <c r="BPQ523" s="10"/>
      <c r="BPR523" s="10"/>
      <c r="BPS523" s="10"/>
      <c r="BPT523" s="10"/>
      <c r="BPU523" s="10"/>
      <c r="BPV523" s="10"/>
      <c r="BPW523" s="10"/>
      <c r="BPX523" s="10"/>
      <c r="BPY523" s="10"/>
      <c r="BPZ523" s="10"/>
      <c r="BQA523" s="10"/>
      <c r="BQB523" s="10"/>
      <c r="BQC523" s="10"/>
      <c r="BQD523" s="10"/>
      <c r="BQE523" s="10"/>
      <c r="BQF523" s="10"/>
      <c r="BQG523" s="10"/>
      <c r="BQH523" s="10"/>
      <c r="BQI523" s="10"/>
      <c r="BQJ523" s="10"/>
      <c r="BQK523" s="10"/>
      <c r="BQL523" s="10"/>
      <c r="BQM523" s="10"/>
      <c r="BQN523" s="10"/>
      <c r="BQO523" s="10"/>
      <c r="BQP523" s="10"/>
      <c r="BQQ523" s="10"/>
      <c r="BQR523" s="10"/>
      <c r="BQS523" s="10"/>
      <c r="BQT523" s="10"/>
      <c r="BQU523" s="10"/>
      <c r="BQV523" s="10"/>
      <c r="BQW523" s="10"/>
      <c r="BQX523" s="10"/>
      <c r="BQY523" s="10"/>
      <c r="BQZ523" s="10"/>
      <c r="BRA523" s="10"/>
      <c r="BRB523" s="10"/>
      <c r="BRC523" s="10"/>
      <c r="BRD523" s="10"/>
      <c r="BRE523" s="10"/>
      <c r="BRF523" s="10"/>
      <c r="BRG523" s="10"/>
      <c r="BRH523" s="10"/>
      <c r="BRI523" s="10"/>
      <c r="BRJ523" s="10"/>
      <c r="BRK523" s="10"/>
      <c r="BRL523" s="10"/>
      <c r="BRM523" s="10"/>
      <c r="BRN523" s="10"/>
      <c r="BRO523" s="10"/>
      <c r="BRP523" s="10"/>
      <c r="BRQ523" s="10"/>
      <c r="BRR523" s="10"/>
      <c r="BRS523" s="10"/>
      <c r="BRT523" s="10"/>
      <c r="BRU523" s="10"/>
      <c r="BRV523" s="10"/>
      <c r="BRW523" s="10"/>
      <c r="BRX523" s="10"/>
      <c r="BRY523" s="10"/>
      <c r="BRZ523" s="10"/>
    </row>
    <row r="524" spans="1:1846" s="4" customFormat="1" ht="55.2" x14ac:dyDescent="0.3">
      <c r="A524" s="812"/>
      <c r="B524" s="812"/>
      <c r="C524" s="793"/>
      <c r="D524" s="328"/>
      <c r="E524" s="542" t="s">
        <v>728</v>
      </c>
      <c r="F524" s="364">
        <v>116</v>
      </c>
      <c r="G524" s="394" t="s">
        <v>729</v>
      </c>
      <c r="H524" s="348">
        <v>41506831</v>
      </c>
      <c r="I524" s="349">
        <v>35306831</v>
      </c>
      <c r="J524" s="349">
        <v>35306831</v>
      </c>
      <c r="K524" s="349">
        <v>35306831</v>
      </c>
      <c r="L524" s="617" t="s">
        <v>144</v>
      </c>
      <c r="M524" s="715">
        <v>0</v>
      </c>
      <c r="N524" s="370">
        <v>0</v>
      </c>
      <c r="O524" s="370">
        <v>0</v>
      </c>
      <c r="P524" s="370">
        <v>0</v>
      </c>
      <c r="Q524" s="648"/>
      <c r="R524" s="623">
        <v>0</v>
      </c>
      <c r="S524" s="483">
        <v>0</v>
      </c>
      <c r="T524" s="483">
        <v>0</v>
      </c>
      <c r="U524" s="483">
        <v>0</v>
      </c>
      <c r="V524" s="640"/>
      <c r="W524" s="498">
        <f>H524+M524+R524</f>
        <v>41506831</v>
      </c>
      <c r="X524" s="368">
        <f t="shared" si="321"/>
        <v>35306831</v>
      </c>
      <c r="Y524" s="368">
        <f t="shared" si="321"/>
        <v>35306831</v>
      </c>
      <c r="Z524" s="639">
        <f t="shared" si="321"/>
        <v>35306831</v>
      </c>
      <c r="AA524" s="897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  <c r="WD524" s="3"/>
      <c r="WE524" s="3"/>
      <c r="WF524" s="3"/>
      <c r="WG524" s="3"/>
      <c r="WH524" s="3"/>
      <c r="WI524" s="3"/>
      <c r="WJ524" s="3"/>
      <c r="WK524" s="3"/>
      <c r="WL524" s="3"/>
      <c r="WM524" s="3"/>
      <c r="WN524" s="3"/>
      <c r="WO524" s="3"/>
      <c r="WP524" s="3"/>
      <c r="WQ524" s="3"/>
      <c r="WR524" s="3"/>
      <c r="WS524" s="3"/>
      <c r="WT524" s="3"/>
      <c r="WU524" s="3"/>
      <c r="WV524" s="3"/>
      <c r="WW524" s="3"/>
      <c r="WX524" s="3"/>
      <c r="WY524" s="3"/>
      <c r="WZ524" s="3"/>
      <c r="XA524" s="3"/>
      <c r="XB524" s="3"/>
      <c r="XC524" s="3"/>
      <c r="XD524" s="3"/>
      <c r="XE524" s="3"/>
      <c r="XF524" s="3"/>
      <c r="XG524" s="3"/>
      <c r="XH524" s="3"/>
      <c r="XI524" s="3"/>
      <c r="XJ524" s="3"/>
      <c r="XK524" s="3"/>
      <c r="XL524" s="3"/>
      <c r="XM524" s="3"/>
      <c r="XN524" s="3"/>
      <c r="XO524" s="3"/>
      <c r="XP524" s="3"/>
      <c r="XQ524" s="3"/>
      <c r="XR524" s="3"/>
      <c r="XS524" s="3"/>
      <c r="XT524" s="3"/>
      <c r="XU524" s="3"/>
      <c r="XV524" s="3"/>
      <c r="XW524" s="3"/>
      <c r="XX524" s="3"/>
      <c r="XY524" s="3"/>
      <c r="XZ524" s="3"/>
      <c r="YA524" s="3"/>
      <c r="YB524" s="3"/>
      <c r="YC524" s="3"/>
      <c r="YD524" s="3"/>
      <c r="YE524" s="3"/>
      <c r="YF524" s="3"/>
      <c r="YG524" s="3"/>
      <c r="YH524" s="3"/>
      <c r="YI524" s="3"/>
      <c r="YJ524" s="3"/>
      <c r="YK524" s="3"/>
      <c r="YL524" s="3"/>
      <c r="YM524" s="3"/>
      <c r="YN524" s="3"/>
      <c r="YO524" s="3"/>
      <c r="YP524" s="3"/>
      <c r="YQ524" s="3"/>
      <c r="YR524" s="3"/>
      <c r="YS524" s="3"/>
      <c r="YT524" s="3"/>
      <c r="YU524" s="3"/>
      <c r="YV524" s="3"/>
      <c r="YW524" s="3"/>
      <c r="YX524" s="3"/>
      <c r="YY524" s="3"/>
      <c r="YZ524" s="3"/>
      <c r="ZA524" s="3"/>
      <c r="ZB524" s="3"/>
      <c r="ZC524" s="3"/>
      <c r="ZD524" s="3"/>
      <c r="ZE524" s="3"/>
      <c r="ZF524" s="3"/>
      <c r="ZG524" s="3"/>
      <c r="ZH524" s="3"/>
      <c r="ZI524" s="3"/>
      <c r="ZJ524" s="3"/>
      <c r="ZK524" s="3"/>
      <c r="ZL524" s="3"/>
      <c r="ZM524" s="3"/>
      <c r="ZN524" s="3"/>
      <c r="ZO524" s="3"/>
      <c r="ZP524" s="3"/>
      <c r="ZQ524" s="3"/>
      <c r="ZR524" s="3"/>
      <c r="ZS524" s="3"/>
      <c r="ZT524" s="3"/>
      <c r="ZU524" s="3"/>
      <c r="ZV524" s="3"/>
      <c r="ZW524" s="3"/>
      <c r="ZX524" s="3"/>
      <c r="ZY524" s="3"/>
      <c r="ZZ524" s="3"/>
      <c r="AAA524" s="3"/>
      <c r="AAB524" s="3"/>
      <c r="AAC524" s="3"/>
      <c r="AAD524" s="3"/>
      <c r="AAE524" s="3"/>
      <c r="AAF524" s="3"/>
      <c r="AAG524" s="3"/>
      <c r="AAH524" s="3"/>
      <c r="AAI524" s="3"/>
      <c r="AAJ524" s="3"/>
      <c r="AAK524" s="3"/>
      <c r="AAL524" s="3"/>
      <c r="AAM524" s="3"/>
      <c r="AAN524" s="3"/>
      <c r="AAO524" s="3"/>
      <c r="AAP524" s="3"/>
      <c r="AAQ524" s="3"/>
      <c r="AAR524" s="3"/>
      <c r="AAS524" s="3"/>
      <c r="AAT524" s="3"/>
      <c r="AAU524" s="3"/>
      <c r="AAV524" s="3"/>
      <c r="AAW524" s="3"/>
      <c r="AAX524" s="3"/>
      <c r="AAY524" s="3"/>
      <c r="AAZ524" s="3"/>
      <c r="ABA524" s="3"/>
      <c r="ABB524" s="3"/>
      <c r="ABC524" s="3"/>
      <c r="ABD524" s="3"/>
      <c r="ABE524" s="3"/>
      <c r="ABF524" s="3"/>
      <c r="ABG524" s="3"/>
      <c r="ABH524" s="3"/>
      <c r="ABI524" s="3"/>
      <c r="ABJ524" s="3"/>
      <c r="ABK524" s="3"/>
      <c r="ABL524" s="3"/>
      <c r="ABM524" s="3"/>
      <c r="ABN524" s="3"/>
      <c r="ABO524" s="3"/>
      <c r="ABP524" s="3"/>
      <c r="ABQ524" s="3"/>
      <c r="ABR524" s="3"/>
      <c r="ABS524" s="3"/>
      <c r="ABT524" s="3"/>
      <c r="ABU524" s="3"/>
      <c r="ABV524" s="3"/>
      <c r="ABW524" s="3"/>
      <c r="ABX524" s="3"/>
      <c r="ABY524" s="3"/>
      <c r="ABZ524" s="3"/>
      <c r="ACA524" s="3"/>
      <c r="ACB524" s="3"/>
      <c r="ACC524" s="3"/>
      <c r="ACD524" s="3"/>
      <c r="ACE524" s="3"/>
      <c r="ACF524" s="3"/>
      <c r="ACG524" s="3"/>
      <c r="ACH524" s="3"/>
      <c r="ACI524" s="3"/>
      <c r="ACJ524" s="3"/>
      <c r="ACK524" s="3"/>
      <c r="ACL524" s="3"/>
      <c r="ACM524" s="3"/>
      <c r="ACN524" s="3"/>
      <c r="ACO524" s="3"/>
      <c r="ACP524" s="3"/>
      <c r="ACQ524" s="3"/>
      <c r="ACR524" s="3"/>
      <c r="ACS524" s="3"/>
      <c r="ACT524" s="3"/>
      <c r="ACU524" s="3"/>
      <c r="ACV524" s="3"/>
      <c r="ACW524" s="3"/>
      <c r="ACX524" s="3"/>
      <c r="ACY524" s="3"/>
      <c r="ACZ524" s="3"/>
      <c r="ADA524" s="3"/>
      <c r="ADB524" s="3"/>
      <c r="ADC524" s="3"/>
      <c r="ADD524" s="3"/>
      <c r="ADE524" s="3"/>
      <c r="ADF524" s="3"/>
      <c r="ADG524" s="3"/>
      <c r="ADH524" s="3"/>
      <c r="ADI524" s="3"/>
      <c r="ADJ524" s="3"/>
      <c r="ADK524" s="3"/>
      <c r="ADL524" s="3"/>
      <c r="ADM524" s="3"/>
      <c r="ADN524" s="3"/>
      <c r="ADO524" s="3"/>
      <c r="ADP524" s="3"/>
      <c r="ADQ524" s="3"/>
      <c r="ADR524" s="3"/>
      <c r="ADS524" s="3"/>
      <c r="ADT524" s="3"/>
      <c r="ADU524" s="3"/>
      <c r="ADV524" s="3"/>
      <c r="ADW524" s="3"/>
      <c r="ADX524" s="3"/>
      <c r="ADY524" s="3"/>
      <c r="ADZ524" s="3"/>
      <c r="AEA524" s="3"/>
      <c r="AEB524" s="3"/>
      <c r="AEC524" s="3"/>
      <c r="AED524" s="3"/>
      <c r="AEE524" s="3"/>
      <c r="AEF524" s="3"/>
      <c r="AEG524" s="3"/>
      <c r="AEH524" s="3"/>
      <c r="AEI524" s="3"/>
      <c r="AEJ524" s="3"/>
      <c r="AEK524" s="3"/>
      <c r="AEL524" s="3"/>
      <c r="AEM524" s="3"/>
      <c r="AEN524" s="3"/>
      <c r="AEO524" s="3"/>
      <c r="AEP524" s="3"/>
      <c r="AEQ524" s="3"/>
      <c r="AER524" s="3"/>
      <c r="AES524" s="3"/>
      <c r="AET524" s="3"/>
      <c r="AEU524" s="3"/>
      <c r="AEV524" s="3"/>
      <c r="AEW524" s="3"/>
      <c r="AEX524" s="3"/>
      <c r="AEY524" s="3"/>
      <c r="AEZ524" s="3"/>
      <c r="AFA524" s="3"/>
      <c r="AFB524" s="3"/>
      <c r="AFC524" s="3"/>
      <c r="AFD524" s="3"/>
      <c r="AFE524" s="3"/>
      <c r="AFF524" s="3"/>
      <c r="AFG524" s="3"/>
      <c r="AFH524" s="3"/>
      <c r="AFI524" s="3"/>
      <c r="AFJ524" s="3"/>
      <c r="AFK524" s="3"/>
      <c r="AFL524" s="3"/>
      <c r="AFM524" s="3"/>
      <c r="AFN524" s="3"/>
      <c r="AFO524" s="3"/>
      <c r="AFP524" s="3"/>
      <c r="AFQ524" s="3"/>
      <c r="AFR524" s="3"/>
      <c r="AFS524" s="3"/>
      <c r="AFT524" s="3"/>
      <c r="AFU524" s="3"/>
      <c r="AFV524" s="3"/>
      <c r="AFW524" s="3"/>
      <c r="AFX524" s="3"/>
      <c r="AFY524" s="3"/>
      <c r="AFZ524" s="3"/>
      <c r="AGA524" s="3"/>
      <c r="AGB524" s="3"/>
      <c r="AGC524" s="3"/>
      <c r="AGD524" s="3"/>
      <c r="AGE524" s="3"/>
      <c r="AGF524" s="3"/>
      <c r="AGG524" s="3"/>
      <c r="AGH524" s="3"/>
      <c r="AGI524" s="3"/>
      <c r="AGJ524" s="3"/>
      <c r="AGK524" s="3"/>
      <c r="AGL524" s="3"/>
      <c r="AGM524" s="3"/>
      <c r="AGN524" s="3"/>
      <c r="AGO524" s="3"/>
      <c r="AGP524" s="3"/>
      <c r="AGQ524" s="3"/>
      <c r="AGR524" s="3"/>
      <c r="AGS524" s="3"/>
      <c r="AGT524" s="3"/>
      <c r="AGU524" s="3"/>
      <c r="AGV524" s="3"/>
      <c r="AGW524" s="3"/>
      <c r="AGX524" s="3"/>
      <c r="AGY524" s="3"/>
      <c r="AGZ524" s="3"/>
      <c r="AHA524" s="3"/>
      <c r="AHB524" s="3"/>
      <c r="AHC524" s="3"/>
      <c r="AHD524" s="3"/>
      <c r="AHE524" s="3"/>
      <c r="AHF524" s="3"/>
      <c r="AHG524" s="3"/>
      <c r="AHH524" s="3"/>
      <c r="AHI524" s="3"/>
      <c r="AHJ524" s="3"/>
      <c r="AHK524" s="3"/>
      <c r="AHL524" s="3"/>
      <c r="AHM524" s="3"/>
      <c r="AHN524" s="3"/>
      <c r="AHO524" s="3"/>
      <c r="AHP524" s="3"/>
      <c r="AHQ524" s="3"/>
      <c r="AHR524" s="3"/>
      <c r="AHS524" s="3"/>
      <c r="AHT524" s="3"/>
      <c r="AHU524" s="3"/>
      <c r="AHV524" s="3"/>
      <c r="AHW524" s="3"/>
      <c r="AHX524" s="3"/>
      <c r="AHY524" s="3"/>
      <c r="AHZ524" s="3"/>
      <c r="AIA524" s="3"/>
      <c r="AIB524" s="3"/>
      <c r="AIC524" s="3"/>
      <c r="AID524" s="3"/>
      <c r="AIE524" s="3"/>
      <c r="AIF524" s="3"/>
      <c r="AIG524" s="3"/>
      <c r="AIH524" s="3"/>
      <c r="AII524" s="3"/>
      <c r="AIJ524" s="3"/>
      <c r="AIK524" s="3"/>
      <c r="AIL524" s="3"/>
      <c r="AIM524" s="3"/>
      <c r="AIN524" s="3"/>
      <c r="AIO524" s="3"/>
      <c r="AIP524" s="3"/>
      <c r="AIQ524" s="3"/>
      <c r="AIR524" s="3"/>
      <c r="AIS524" s="3"/>
      <c r="AIT524" s="3"/>
      <c r="AIU524" s="3"/>
      <c r="AIV524" s="3"/>
      <c r="AIW524" s="3"/>
      <c r="AIX524" s="3"/>
      <c r="AIY524" s="3"/>
      <c r="AIZ524" s="3"/>
      <c r="AJA524" s="3"/>
      <c r="AJB524" s="3"/>
      <c r="AJC524" s="3"/>
      <c r="AJD524" s="3"/>
      <c r="AJE524" s="3"/>
      <c r="AJF524" s="3"/>
      <c r="AJG524" s="3"/>
      <c r="AJH524" s="3"/>
      <c r="AJI524" s="3"/>
      <c r="AJJ524" s="3"/>
      <c r="AJK524" s="3"/>
      <c r="AJL524" s="3"/>
      <c r="AJM524" s="3"/>
      <c r="AJN524" s="3"/>
      <c r="AJO524" s="3"/>
      <c r="AJP524" s="3"/>
      <c r="AJQ524" s="3"/>
      <c r="AJR524" s="3"/>
      <c r="AJS524" s="3"/>
      <c r="AJT524" s="3"/>
      <c r="AJU524" s="3"/>
      <c r="AJV524" s="3"/>
      <c r="AJW524" s="3"/>
      <c r="AJX524" s="3"/>
      <c r="AJY524" s="3"/>
      <c r="AJZ524" s="3"/>
      <c r="AKA524" s="3"/>
      <c r="AKB524" s="3"/>
      <c r="AKC524" s="3"/>
      <c r="AKD524" s="3"/>
      <c r="AKE524" s="3"/>
      <c r="AKF524" s="3"/>
      <c r="AKG524" s="3"/>
      <c r="AKH524" s="3"/>
      <c r="AKI524" s="3"/>
      <c r="AKJ524" s="3"/>
      <c r="AKK524" s="3"/>
      <c r="AKL524" s="3"/>
      <c r="AKM524" s="3"/>
      <c r="AKN524" s="3"/>
      <c r="AKO524" s="3"/>
      <c r="AKP524" s="3"/>
      <c r="AKQ524" s="3"/>
      <c r="AKR524" s="3"/>
      <c r="AKS524" s="3"/>
      <c r="AKT524" s="3"/>
      <c r="AKU524" s="3"/>
      <c r="AKV524" s="3"/>
      <c r="AKW524" s="3"/>
      <c r="AKX524" s="3"/>
      <c r="AKY524" s="3"/>
      <c r="AKZ524" s="3"/>
      <c r="ALA524" s="3"/>
      <c r="ALB524" s="3"/>
      <c r="ALC524" s="3"/>
      <c r="ALD524" s="3"/>
      <c r="ALE524" s="3"/>
      <c r="ALF524" s="3"/>
      <c r="ALG524" s="3"/>
      <c r="ALH524" s="3"/>
      <c r="ALI524" s="3"/>
      <c r="ALJ524" s="3"/>
      <c r="ALK524" s="3"/>
      <c r="ALL524" s="3"/>
      <c r="ALM524" s="3"/>
      <c r="ALN524" s="3"/>
      <c r="ALO524" s="3"/>
      <c r="ALP524" s="3"/>
      <c r="ALQ524" s="3"/>
      <c r="ALR524" s="3"/>
      <c r="ALS524" s="3"/>
      <c r="ALT524" s="3"/>
      <c r="ALU524" s="3"/>
      <c r="ALV524" s="3"/>
      <c r="ALW524" s="3"/>
      <c r="ALX524" s="3"/>
      <c r="ALY524" s="3"/>
      <c r="ALZ524" s="3"/>
      <c r="AMA524" s="3"/>
      <c r="AMB524" s="3"/>
      <c r="AMC524" s="3"/>
      <c r="AMD524" s="3"/>
      <c r="AME524" s="3"/>
      <c r="AMF524" s="3"/>
      <c r="AMG524" s="3"/>
      <c r="AMH524" s="3"/>
      <c r="AMI524" s="3"/>
      <c r="AMJ524" s="3"/>
      <c r="AMK524" s="3"/>
      <c r="AML524" s="3"/>
      <c r="AMM524" s="3"/>
      <c r="AMN524" s="3"/>
      <c r="AMO524" s="3"/>
      <c r="AMP524" s="3"/>
      <c r="AMQ524" s="3"/>
      <c r="AMR524" s="3"/>
      <c r="AMS524" s="3"/>
      <c r="AMT524" s="3"/>
      <c r="AMU524" s="3"/>
      <c r="AMV524" s="3"/>
      <c r="AMW524" s="3"/>
      <c r="AMX524" s="3"/>
      <c r="AMY524" s="3"/>
      <c r="AMZ524" s="3"/>
      <c r="ANA524" s="3"/>
      <c r="ANB524" s="3"/>
      <c r="ANC524" s="3"/>
      <c r="AND524" s="3"/>
      <c r="ANE524" s="3"/>
      <c r="ANF524" s="3"/>
      <c r="ANG524" s="3"/>
      <c r="ANH524" s="3"/>
      <c r="ANI524" s="3"/>
      <c r="ANJ524" s="3"/>
      <c r="ANK524" s="3"/>
      <c r="ANL524" s="3"/>
      <c r="ANM524" s="3"/>
      <c r="ANN524" s="3"/>
      <c r="ANO524" s="3"/>
      <c r="ANP524" s="3"/>
      <c r="ANQ524" s="3"/>
      <c r="ANR524" s="3"/>
      <c r="ANS524" s="3"/>
      <c r="ANT524" s="3"/>
      <c r="ANU524" s="3"/>
      <c r="ANV524" s="3"/>
      <c r="ANW524" s="3"/>
      <c r="ANX524" s="3"/>
      <c r="ANY524" s="3"/>
      <c r="ANZ524" s="3"/>
      <c r="AOA524" s="3"/>
      <c r="AOB524" s="3"/>
      <c r="AOC524" s="3"/>
      <c r="AOD524" s="3"/>
      <c r="AOE524" s="3"/>
      <c r="AOF524" s="3"/>
      <c r="AOG524" s="3"/>
      <c r="AOH524" s="3"/>
      <c r="AOI524" s="3"/>
      <c r="AOJ524" s="3"/>
      <c r="AOK524" s="3"/>
      <c r="AOL524" s="3"/>
      <c r="AOM524" s="3"/>
      <c r="AON524" s="3"/>
      <c r="AOO524" s="3"/>
      <c r="AOP524" s="3"/>
      <c r="AOQ524" s="3"/>
      <c r="AOR524" s="3"/>
      <c r="AOS524" s="3"/>
      <c r="AOT524" s="3"/>
      <c r="AOU524" s="3"/>
      <c r="AOV524" s="3"/>
      <c r="AOW524" s="3"/>
      <c r="AOX524" s="3"/>
      <c r="AOY524" s="3"/>
      <c r="AOZ524" s="3"/>
      <c r="APA524" s="3"/>
      <c r="APB524" s="3"/>
      <c r="APC524" s="3"/>
      <c r="APD524" s="3"/>
      <c r="APE524" s="3"/>
      <c r="APF524" s="3"/>
      <c r="APG524" s="3"/>
      <c r="APH524" s="3"/>
      <c r="API524" s="3"/>
      <c r="APJ524" s="3"/>
      <c r="APK524" s="3"/>
      <c r="APL524" s="3"/>
      <c r="APM524" s="3"/>
      <c r="APN524" s="3"/>
      <c r="APO524" s="3"/>
      <c r="APP524" s="3"/>
      <c r="APQ524" s="3"/>
      <c r="APR524" s="3"/>
      <c r="APS524" s="3"/>
      <c r="APT524" s="3"/>
      <c r="APU524" s="3"/>
      <c r="APV524" s="3"/>
      <c r="APW524" s="3"/>
      <c r="APX524" s="3"/>
      <c r="APY524" s="3"/>
      <c r="APZ524" s="3"/>
      <c r="AQA524" s="3"/>
      <c r="AQB524" s="3"/>
      <c r="AQC524" s="3"/>
      <c r="AQD524" s="3"/>
      <c r="AQE524" s="3"/>
      <c r="AQF524" s="3"/>
      <c r="AQG524" s="3"/>
      <c r="AQH524" s="3"/>
      <c r="AQI524" s="3"/>
      <c r="AQJ524" s="3"/>
      <c r="AQK524" s="3"/>
      <c r="AQL524" s="3"/>
      <c r="AQM524" s="3"/>
      <c r="AQN524" s="3"/>
      <c r="AQO524" s="3"/>
      <c r="AQP524" s="3"/>
      <c r="AQQ524" s="3"/>
      <c r="AQR524" s="3"/>
      <c r="AQS524" s="3"/>
      <c r="AQT524" s="3"/>
      <c r="AQU524" s="3"/>
      <c r="AQV524" s="3"/>
      <c r="AQW524" s="3"/>
      <c r="AQX524" s="3"/>
      <c r="AQY524" s="3"/>
      <c r="AQZ524" s="3"/>
      <c r="ARA524" s="3"/>
      <c r="ARB524" s="3"/>
      <c r="ARC524" s="3"/>
      <c r="ARD524" s="3"/>
      <c r="ARE524" s="3"/>
      <c r="ARF524" s="3"/>
      <c r="ARG524" s="3"/>
      <c r="ARH524" s="3"/>
      <c r="ARI524" s="3"/>
      <c r="ARJ524" s="3"/>
      <c r="ARK524" s="3"/>
      <c r="ARL524" s="3"/>
      <c r="ARM524" s="3"/>
      <c r="ARN524" s="3"/>
      <c r="ARO524" s="3"/>
      <c r="ARP524" s="3"/>
      <c r="ARQ524" s="3"/>
      <c r="ARR524" s="3"/>
      <c r="ARS524" s="3"/>
      <c r="ART524" s="3"/>
      <c r="ARU524" s="3"/>
      <c r="ARV524" s="3"/>
      <c r="ARW524" s="3"/>
      <c r="ARX524" s="3"/>
      <c r="ARY524" s="3"/>
      <c r="ARZ524" s="3"/>
      <c r="ASA524" s="3"/>
      <c r="ASB524" s="3"/>
      <c r="ASC524" s="3"/>
      <c r="ASD524" s="3"/>
      <c r="ASE524" s="3"/>
      <c r="ASF524" s="3"/>
      <c r="ASG524" s="3"/>
      <c r="ASH524" s="3"/>
      <c r="ASI524" s="3"/>
      <c r="ASJ524" s="3"/>
      <c r="ASK524" s="3"/>
      <c r="ASL524" s="3"/>
      <c r="ASM524" s="3"/>
      <c r="ASN524" s="3"/>
      <c r="ASO524" s="3"/>
      <c r="ASP524" s="3"/>
      <c r="ASQ524" s="3"/>
      <c r="ASR524" s="3"/>
      <c r="ASS524" s="3"/>
      <c r="AST524" s="3"/>
      <c r="ASU524" s="3"/>
      <c r="ASV524" s="3"/>
      <c r="ASW524" s="3"/>
      <c r="ASX524" s="3"/>
      <c r="ASY524" s="3"/>
      <c r="ASZ524" s="3"/>
      <c r="ATA524" s="3"/>
      <c r="ATB524" s="3"/>
      <c r="ATC524" s="3"/>
      <c r="ATD524" s="3"/>
      <c r="ATE524" s="3"/>
      <c r="ATF524" s="3"/>
      <c r="ATG524" s="3"/>
      <c r="ATH524" s="3"/>
      <c r="ATI524" s="3"/>
      <c r="ATJ524" s="3"/>
      <c r="ATK524" s="3"/>
      <c r="ATL524" s="3"/>
      <c r="ATM524" s="3"/>
      <c r="ATN524" s="3"/>
      <c r="ATO524" s="3"/>
      <c r="ATP524" s="3"/>
      <c r="ATQ524" s="3"/>
      <c r="ATR524" s="3"/>
      <c r="ATS524" s="3"/>
      <c r="ATT524" s="3"/>
      <c r="ATU524" s="3"/>
      <c r="ATV524" s="3"/>
      <c r="ATW524" s="3"/>
      <c r="ATX524" s="3"/>
      <c r="ATY524" s="3"/>
      <c r="ATZ524" s="3"/>
      <c r="AUA524" s="3"/>
      <c r="AUB524" s="3"/>
      <c r="AUC524" s="3"/>
      <c r="AUD524" s="3"/>
      <c r="AUE524" s="3"/>
      <c r="AUF524" s="3"/>
      <c r="AUG524" s="3"/>
      <c r="AUH524" s="3"/>
      <c r="AUI524" s="3"/>
      <c r="AUJ524" s="3"/>
      <c r="AUK524" s="3"/>
      <c r="AUL524" s="3"/>
      <c r="AUM524" s="3"/>
      <c r="AUN524" s="3"/>
      <c r="AUO524" s="3"/>
      <c r="AUP524" s="3"/>
      <c r="AUQ524" s="3"/>
      <c r="AUR524" s="3"/>
      <c r="AUS524" s="3"/>
      <c r="AUT524" s="3"/>
      <c r="AUU524" s="3"/>
      <c r="AUV524" s="3"/>
      <c r="AUW524" s="3"/>
      <c r="AUX524" s="3"/>
      <c r="AUY524" s="3"/>
      <c r="AUZ524" s="3"/>
      <c r="AVA524" s="3"/>
      <c r="AVB524" s="3"/>
      <c r="AVC524" s="3"/>
      <c r="AVD524" s="3"/>
      <c r="AVE524" s="3"/>
      <c r="AVF524" s="3"/>
      <c r="AVG524" s="3"/>
      <c r="AVH524" s="3"/>
      <c r="AVI524" s="3"/>
      <c r="AVJ524" s="3"/>
      <c r="AVK524" s="3"/>
      <c r="AVL524" s="3"/>
      <c r="AVM524" s="3"/>
      <c r="AVN524" s="3"/>
      <c r="AVO524" s="3"/>
      <c r="AVP524" s="3"/>
      <c r="AVQ524" s="3"/>
      <c r="AVR524" s="3"/>
      <c r="AVS524" s="3"/>
      <c r="AVT524" s="3"/>
      <c r="AVU524" s="3"/>
      <c r="AVV524" s="3"/>
      <c r="AVW524" s="3"/>
      <c r="AVX524" s="3"/>
      <c r="AVY524" s="3"/>
      <c r="AVZ524" s="3"/>
      <c r="AWA524" s="3"/>
      <c r="AWB524" s="3"/>
      <c r="AWC524" s="3"/>
      <c r="AWD524" s="3"/>
      <c r="AWE524" s="3"/>
      <c r="AWF524" s="3"/>
      <c r="AWG524" s="3"/>
      <c r="AWH524" s="3"/>
      <c r="AWI524" s="3"/>
      <c r="AWJ524" s="3"/>
      <c r="AWK524" s="3"/>
      <c r="AWL524" s="3"/>
      <c r="AWM524" s="3"/>
      <c r="AWN524" s="3"/>
      <c r="AWO524" s="3"/>
      <c r="AWP524" s="3"/>
      <c r="AWQ524" s="3"/>
      <c r="AWR524" s="3"/>
      <c r="AWS524" s="3"/>
      <c r="AWT524" s="3"/>
      <c r="AWU524" s="3"/>
      <c r="AWV524" s="3"/>
      <c r="AWW524" s="3"/>
      <c r="AWX524" s="3"/>
      <c r="AWY524" s="3"/>
      <c r="AWZ524" s="3"/>
      <c r="AXA524" s="3"/>
      <c r="AXB524" s="3"/>
      <c r="AXC524" s="3"/>
      <c r="AXD524" s="3"/>
      <c r="AXE524" s="3"/>
      <c r="AXF524" s="3"/>
      <c r="AXG524" s="3"/>
      <c r="AXH524" s="3"/>
      <c r="AXI524" s="3"/>
      <c r="AXJ524" s="3"/>
      <c r="AXK524" s="3"/>
      <c r="AXL524" s="3"/>
      <c r="AXM524" s="3"/>
      <c r="AXN524" s="3"/>
      <c r="AXO524" s="3"/>
      <c r="AXP524" s="3"/>
      <c r="AXQ524" s="3"/>
      <c r="AXR524" s="3"/>
      <c r="AXS524" s="3"/>
      <c r="AXT524" s="3"/>
      <c r="AXU524" s="3"/>
      <c r="AXV524" s="3"/>
      <c r="AXW524" s="3"/>
      <c r="AXX524" s="3"/>
      <c r="AXY524" s="3"/>
      <c r="AXZ524" s="3"/>
      <c r="AYA524" s="3"/>
      <c r="AYB524" s="3"/>
      <c r="AYC524" s="3"/>
      <c r="AYD524" s="3"/>
      <c r="AYE524" s="3"/>
      <c r="AYF524" s="3"/>
      <c r="AYG524" s="3"/>
      <c r="AYH524" s="3"/>
      <c r="AYI524" s="3"/>
      <c r="AYJ524" s="3"/>
      <c r="AYK524" s="3"/>
      <c r="AYL524" s="3"/>
      <c r="AYM524" s="3"/>
      <c r="AYN524" s="3"/>
      <c r="AYO524" s="3"/>
      <c r="AYP524" s="3"/>
      <c r="AYQ524" s="3"/>
      <c r="AYR524" s="3"/>
      <c r="AYS524" s="3"/>
      <c r="AYT524" s="3"/>
      <c r="AYU524" s="3"/>
      <c r="AYV524" s="3"/>
      <c r="AYW524" s="3"/>
      <c r="AYX524" s="3"/>
      <c r="AYY524" s="3"/>
      <c r="AYZ524" s="3"/>
      <c r="AZA524" s="3"/>
      <c r="AZB524" s="3"/>
      <c r="AZC524" s="3"/>
      <c r="AZD524" s="3"/>
      <c r="AZE524" s="3"/>
      <c r="AZF524" s="3"/>
      <c r="AZG524" s="3"/>
      <c r="AZH524" s="3"/>
      <c r="AZI524" s="3"/>
      <c r="AZJ524" s="3"/>
      <c r="AZK524" s="3"/>
      <c r="AZL524" s="3"/>
      <c r="AZM524" s="3"/>
      <c r="AZN524" s="3"/>
      <c r="AZO524" s="3"/>
      <c r="AZP524" s="3"/>
      <c r="AZQ524" s="3"/>
      <c r="AZR524" s="3"/>
      <c r="AZS524" s="3"/>
      <c r="AZT524" s="3"/>
      <c r="AZU524" s="3"/>
      <c r="AZV524" s="3"/>
      <c r="AZW524" s="3"/>
      <c r="AZX524" s="3"/>
      <c r="AZY524" s="3"/>
      <c r="AZZ524" s="3"/>
      <c r="BAA524" s="3"/>
      <c r="BAB524" s="3"/>
      <c r="BAC524" s="3"/>
      <c r="BAD524" s="3"/>
      <c r="BAE524" s="3"/>
      <c r="BAF524" s="3"/>
      <c r="BAG524" s="3"/>
      <c r="BAH524" s="3"/>
      <c r="BAI524" s="3"/>
      <c r="BAJ524" s="3"/>
      <c r="BAK524" s="3"/>
      <c r="BAL524" s="3"/>
      <c r="BAM524" s="3"/>
      <c r="BAN524" s="3"/>
      <c r="BAO524" s="3"/>
      <c r="BAP524" s="3"/>
      <c r="BAQ524" s="3"/>
      <c r="BAR524" s="3"/>
      <c r="BAS524" s="3"/>
      <c r="BAT524" s="3"/>
      <c r="BAU524" s="3"/>
      <c r="BAV524" s="3"/>
      <c r="BAW524" s="3"/>
      <c r="BAX524" s="3"/>
      <c r="BAY524" s="3"/>
      <c r="BAZ524" s="3"/>
      <c r="BBA524" s="3"/>
      <c r="BBB524" s="3"/>
      <c r="BBC524" s="3"/>
      <c r="BBD524" s="3"/>
      <c r="BBE524" s="3"/>
      <c r="BBF524" s="3"/>
      <c r="BBG524" s="3"/>
      <c r="BBH524" s="3"/>
      <c r="BBI524" s="3"/>
      <c r="BBJ524" s="3"/>
      <c r="BBK524" s="3"/>
      <c r="BBL524" s="3"/>
      <c r="BBM524" s="3"/>
      <c r="BBN524" s="3"/>
      <c r="BBO524" s="3"/>
      <c r="BBP524" s="3"/>
      <c r="BBQ524" s="3"/>
      <c r="BBR524" s="3"/>
      <c r="BBS524" s="3"/>
      <c r="BBT524" s="3"/>
      <c r="BBU524" s="3"/>
      <c r="BBV524" s="3"/>
      <c r="BBW524" s="3"/>
      <c r="BBX524" s="3"/>
      <c r="BBY524" s="3"/>
      <c r="BBZ524" s="3"/>
      <c r="BCA524" s="3"/>
      <c r="BCB524" s="3"/>
      <c r="BCC524" s="3"/>
      <c r="BCD524" s="3"/>
      <c r="BCE524" s="3"/>
      <c r="BCF524" s="3"/>
      <c r="BCG524" s="3"/>
      <c r="BCH524" s="3"/>
      <c r="BCI524" s="3"/>
      <c r="BCJ524" s="3"/>
      <c r="BCK524" s="3"/>
      <c r="BCL524" s="3"/>
      <c r="BCM524" s="3"/>
      <c r="BCN524" s="3"/>
      <c r="BCO524" s="3"/>
      <c r="BCP524" s="3"/>
      <c r="BCQ524" s="3"/>
      <c r="BCR524" s="3"/>
      <c r="BCS524" s="3"/>
      <c r="BCT524" s="3"/>
      <c r="BCU524" s="3"/>
      <c r="BCV524" s="3"/>
      <c r="BCW524" s="3"/>
      <c r="BCX524" s="3"/>
      <c r="BCY524" s="3"/>
      <c r="BCZ524" s="3"/>
      <c r="BDA524" s="3"/>
      <c r="BDB524" s="3"/>
      <c r="BDC524" s="3"/>
      <c r="BDD524" s="3"/>
      <c r="BDE524" s="3"/>
      <c r="BDF524" s="3"/>
      <c r="BDG524" s="3"/>
      <c r="BDH524" s="3"/>
      <c r="BDI524" s="3"/>
      <c r="BDJ524" s="3"/>
      <c r="BDK524" s="3"/>
      <c r="BDL524" s="3"/>
      <c r="BDM524" s="3"/>
      <c r="BDN524" s="3"/>
      <c r="BDO524" s="3"/>
      <c r="BDP524" s="3"/>
      <c r="BDQ524" s="3"/>
      <c r="BDR524" s="3"/>
      <c r="BDS524" s="3"/>
      <c r="BDT524" s="3"/>
      <c r="BDU524" s="3"/>
      <c r="BDV524" s="3"/>
      <c r="BDW524" s="3"/>
      <c r="BDX524" s="3"/>
      <c r="BDY524" s="3"/>
      <c r="BDZ524" s="3"/>
      <c r="BEA524" s="3"/>
      <c r="BEB524" s="3"/>
      <c r="BEC524" s="3"/>
      <c r="BED524" s="3"/>
      <c r="BEE524" s="3"/>
      <c r="BEF524" s="3"/>
      <c r="BEG524" s="3"/>
      <c r="BEH524" s="3"/>
      <c r="BEI524" s="3"/>
      <c r="BEJ524" s="3"/>
      <c r="BEK524" s="3"/>
      <c r="BEL524" s="3"/>
      <c r="BEM524" s="3"/>
      <c r="BEN524" s="3"/>
      <c r="BEO524" s="3"/>
      <c r="BEP524" s="3"/>
      <c r="BEQ524" s="3"/>
      <c r="BER524" s="3"/>
      <c r="BES524" s="3"/>
      <c r="BET524" s="3"/>
      <c r="BEU524" s="3"/>
      <c r="BEV524" s="3"/>
      <c r="BEW524" s="3"/>
      <c r="BEX524" s="3"/>
      <c r="BEY524" s="3"/>
      <c r="BEZ524" s="3"/>
      <c r="BFA524" s="3"/>
      <c r="BFB524" s="3"/>
      <c r="BFC524" s="3"/>
      <c r="BFD524" s="3"/>
      <c r="BFE524" s="3"/>
      <c r="BFF524" s="3"/>
      <c r="BFG524" s="3"/>
      <c r="BFH524" s="3"/>
      <c r="BFI524" s="3"/>
      <c r="BFJ524" s="3"/>
      <c r="BFK524" s="3"/>
      <c r="BFL524" s="3"/>
      <c r="BFM524" s="3"/>
      <c r="BFN524" s="3"/>
      <c r="BFO524" s="3"/>
      <c r="BFP524" s="3"/>
      <c r="BFQ524" s="3"/>
      <c r="BFR524" s="3"/>
      <c r="BFS524" s="3"/>
      <c r="BFT524" s="3"/>
      <c r="BFU524" s="3"/>
      <c r="BFV524" s="3"/>
      <c r="BFW524" s="3"/>
      <c r="BFX524" s="3"/>
      <c r="BFY524" s="3"/>
      <c r="BFZ524" s="3"/>
      <c r="BGA524" s="3"/>
      <c r="BGB524" s="3"/>
      <c r="BGC524" s="3"/>
      <c r="BGD524" s="3"/>
      <c r="BGE524" s="3"/>
      <c r="BGF524" s="3"/>
      <c r="BGG524" s="3"/>
      <c r="BGH524" s="3"/>
      <c r="BGI524" s="3"/>
      <c r="BGJ524" s="3"/>
      <c r="BGK524" s="3"/>
      <c r="BGL524" s="3"/>
      <c r="BGM524" s="3"/>
      <c r="BGN524" s="3"/>
      <c r="BGO524" s="3"/>
      <c r="BGP524" s="3"/>
      <c r="BGQ524" s="3"/>
      <c r="BGR524" s="3"/>
      <c r="BGS524" s="3"/>
      <c r="BGT524" s="3"/>
      <c r="BGU524" s="3"/>
      <c r="BGV524" s="3"/>
      <c r="BGW524" s="3"/>
      <c r="BGX524" s="3"/>
      <c r="BGY524" s="3"/>
      <c r="BGZ524" s="3"/>
      <c r="BHA524" s="3"/>
      <c r="BHB524" s="3"/>
      <c r="BHC524" s="3"/>
      <c r="BHD524" s="3"/>
      <c r="BHE524" s="3"/>
      <c r="BHF524" s="3"/>
      <c r="BHG524" s="3"/>
      <c r="BHH524" s="3"/>
      <c r="BHI524" s="3"/>
      <c r="BHJ524" s="3"/>
      <c r="BHK524" s="3"/>
      <c r="BHL524" s="3"/>
      <c r="BHM524" s="3"/>
      <c r="BHN524" s="3"/>
      <c r="BHO524" s="3"/>
      <c r="BHP524" s="3"/>
      <c r="BHQ524" s="3"/>
      <c r="BHR524" s="3"/>
      <c r="BHS524" s="3"/>
      <c r="BHT524" s="3"/>
      <c r="BHU524" s="3"/>
      <c r="BHV524" s="3"/>
      <c r="BHW524" s="3"/>
      <c r="BHX524" s="3"/>
      <c r="BHY524" s="3"/>
      <c r="BHZ524" s="3"/>
      <c r="BIA524" s="3"/>
      <c r="BIB524" s="3"/>
      <c r="BIC524" s="3"/>
      <c r="BID524" s="3"/>
      <c r="BIE524" s="3"/>
      <c r="BIF524" s="3"/>
      <c r="BIG524" s="3"/>
      <c r="BIH524" s="3"/>
      <c r="BII524" s="3"/>
      <c r="BIJ524" s="3"/>
      <c r="BIK524" s="3"/>
      <c r="BIL524" s="3"/>
      <c r="BIM524" s="3"/>
      <c r="BIN524" s="3"/>
      <c r="BIO524" s="3"/>
      <c r="BIP524" s="3"/>
      <c r="BIQ524" s="3"/>
      <c r="BIR524" s="3"/>
      <c r="BIS524" s="3"/>
      <c r="BIT524" s="3"/>
      <c r="BIU524" s="3"/>
      <c r="BIV524" s="3"/>
      <c r="BIW524" s="3"/>
      <c r="BIX524" s="3"/>
      <c r="BIY524" s="3"/>
      <c r="BIZ524" s="3"/>
      <c r="BJA524" s="3"/>
      <c r="BJB524" s="3"/>
      <c r="BJC524" s="3"/>
      <c r="BJD524" s="3"/>
      <c r="BJE524" s="3"/>
      <c r="BJF524" s="3"/>
      <c r="BJG524" s="3"/>
      <c r="BJH524" s="3"/>
      <c r="BJI524" s="3"/>
      <c r="BJJ524" s="3"/>
      <c r="BJK524" s="3"/>
      <c r="BJL524" s="3"/>
      <c r="BJM524" s="3"/>
      <c r="BJN524" s="3"/>
      <c r="BJO524" s="3"/>
      <c r="BJP524" s="3"/>
      <c r="BJQ524" s="3"/>
      <c r="BJR524" s="3"/>
      <c r="BJS524" s="3"/>
      <c r="BJT524" s="3"/>
      <c r="BJU524" s="3"/>
      <c r="BJV524" s="3"/>
      <c r="BJW524" s="3"/>
      <c r="BJX524" s="3"/>
      <c r="BJY524" s="3"/>
      <c r="BJZ524" s="3"/>
      <c r="BKA524" s="3"/>
      <c r="BKB524" s="3"/>
      <c r="BKC524" s="3"/>
      <c r="BKD524" s="3"/>
      <c r="BKE524" s="3"/>
      <c r="BKF524" s="3"/>
      <c r="BKG524" s="3"/>
      <c r="BKH524" s="3"/>
      <c r="BKI524" s="3"/>
      <c r="BKJ524" s="3"/>
      <c r="BKK524" s="3"/>
      <c r="BKL524" s="3"/>
      <c r="BKM524" s="3"/>
      <c r="BKN524" s="3"/>
      <c r="BKO524" s="3"/>
      <c r="BKP524" s="3"/>
      <c r="BKQ524" s="3"/>
      <c r="BKR524" s="3"/>
      <c r="BKS524" s="3"/>
      <c r="BKT524" s="3"/>
      <c r="BKU524" s="3"/>
      <c r="BKV524" s="3"/>
      <c r="BKW524" s="3"/>
      <c r="BKX524" s="3"/>
      <c r="BKY524" s="3"/>
      <c r="BKZ524" s="3"/>
      <c r="BLA524" s="3"/>
      <c r="BLB524" s="3"/>
      <c r="BLC524" s="3"/>
      <c r="BLD524" s="3"/>
      <c r="BLE524" s="3"/>
      <c r="BLF524" s="3"/>
      <c r="BLG524" s="3"/>
      <c r="BLH524" s="3"/>
      <c r="BLI524" s="3"/>
      <c r="BLJ524" s="3"/>
      <c r="BLK524" s="3"/>
      <c r="BLL524" s="3"/>
      <c r="BLM524" s="3"/>
      <c r="BLN524" s="3"/>
      <c r="BLO524" s="3"/>
      <c r="BLP524" s="3"/>
      <c r="BLQ524" s="3"/>
      <c r="BLR524" s="3"/>
      <c r="BLS524" s="3"/>
      <c r="BLT524" s="3"/>
      <c r="BLU524" s="3"/>
      <c r="BLV524" s="3"/>
      <c r="BLW524" s="3"/>
      <c r="BLX524" s="3"/>
      <c r="BLY524" s="3"/>
      <c r="BLZ524" s="3"/>
      <c r="BMA524" s="3"/>
      <c r="BMB524" s="3"/>
      <c r="BMC524" s="3"/>
      <c r="BMD524" s="3"/>
      <c r="BME524" s="3"/>
      <c r="BMF524" s="3"/>
      <c r="BMG524" s="3"/>
      <c r="BMH524" s="3"/>
      <c r="BMI524" s="3"/>
      <c r="BMJ524" s="3"/>
      <c r="BMK524" s="3"/>
      <c r="BML524" s="3"/>
      <c r="BMM524" s="3"/>
      <c r="BMN524" s="3"/>
      <c r="BMO524" s="3"/>
      <c r="BMP524" s="3"/>
      <c r="BMQ524" s="3"/>
      <c r="BMR524" s="3"/>
      <c r="BMS524" s="3"/>
      <c r="BMT524" s="3"/>
      <c r="BMU524" s="3"/>
      <c r="BMV524" s="3"/>
      <c r="BMW524" s="3"/>
      <c r="BMX524" s="3"/>
      <c r="BMY524" s="3"/>
      <c r="BMZ524" s="3"/>
      <c r="BNA524" s="3"/>
      <c r="BNB524" s="3"/>
      <c r="BNC524" s="3"/>
      <c r="BND524" s="3"/>
      <c r="BNE524" s="3"/>
      <c r="BNF524" s="3"/>
      <c r="BNG524" s="3"/>
      <c r="BNH524" s="3"/>
      <c r="BNI524" s="3"/>
      <c r="BNJ524" s="3"/>
      <c r="BNK524" s="3"/>
      <c r="BNL524" s="3"/>
      <c r="BNM524" s="3"/>
      <c r="BNN524" s="3"/>
      <c r="BNO524" s="3"/>
      <c r="BNP524" s="3"/>
      <c r="BNQ524" s="3"/>
      <c r="BNR524" s="3"/>
      <c r="BNS524" s="3"/>
      <c r="BNT524" s="3"/>
      <c r="BNU524" s="3"/>
      <c r="BNV524" s="3"/>
      <c r="BNW524" s="3"/>
      <c r="BNX524" s="3"/>
      <c r="BNY524" s="3"/>
      <c r="BNZ524" s="3"/>
      <c r="BOA524" s="3"/>
      <c r="BOB524" s="3"/>
      <c r="BOC524" s="3"/>
      <c r="BOD524" s="3"/>
      <c r="BOE524" s="3"/>
      <c r="BOF524" s="3"/>
      <c r="BOG524" s="3"/>
      <c r="BOH524" s="3"/>
      <c r="BOI524" s="3"/>
      <c r="BOJ524" s="3"/>
      <c r="BOK524" s="3"/>
      <c r="BOL524" s="3"/>
      <c r="BOM524" s="3"/>
      <c r="BON524" s="3"/>
      <c r="BOO524" s="3"/>
      <c r="BOP524" s="3"/>
      <c r="BOQ524" s="3"/>
      <c r="BOR524" s="3"/>
      <c r="BOS524" s="3"/>
      <c r="BOT524" s="3"/>
      <c r="BOU524" s="3"/>
      <c r="BOV524" s="3"/>
      <c r="BOW524" s="3"/>
      <c r="BOX524" s="3"/>
      <c r="BOY524" s="3"/>
      <c r="BOZ524" s="3"/>
      <c r="BPA524" s="3"/>
      <c r="BPB524" s="3"/>
      <c r="BPC524" s="3"/>
      <c r="BPD524" s="3"/>
      <c r="BPE524" s="3"/>
      <c r="BPF524" s="3"/>
      <c r="BPG524" s="3"/>
      <c r="BPH524" s="3"/>
      <c r="BPI524" s="3"/>
      <c r="BPJ524" s="3"/>
      <c r="BPK524" s="3"/>
      <c r="BPL524" s="3"/>
      <c r="BPM524" s="3"/>
      <c r="BPN524" s="3"/>
      <c r="BPO524" s="3"/>
      <c r="BPP524" s="3"/>
      <c r="BPQ524" s="3"/>
      <c r="BPR524" s="3"/>
      <c r="BPS524" s="3"/>
      <c r="BPT524" s="3"/>
      <c r="BPU524" s="3"/>
      <c r="BPV524" s="3"/>
      <c r="BPW524" s="3"/>
      <c r="BPX524" s="3"/>
      <c r="BPY524" s="3"/>
      <c r="BPZ524" s="3"/>
      <c r="BQA524" s="3"/>
      <c r="BQB524" s="3"/>
      <c r="BQC524" s="3"/>
      <c r="BQD524" s="3"/>
      <c r="BQE524" s="3"/>
      <c r="BQF524" s="3"/>
      <c r="BQG524" s="3"/>
      <c r="BQH524" s="3"/>
      <c r="BQI524" s="3"/>
      <c r="BQJ524" s="3"/>
      <c r="BQK524" s="3"/>
      <c r="BQL524" s="3"/>
      <c r="BQM524" s="3"/>
      <c r="BQN524" s="3"/>
      <c r="BQO524" s="3"/>
      <c r="BQP524" s="3"/>
      <c r="BQQ524" s="3"/>
      <c r="BQR524" s="3"/>
      <c r="BQS524" s="3"/>
      <c r="BQT524" s="3"/>
      <c r="BQU524" s="3"/>
      <c r="BQV524" s="3"/>
      <c r="BQW524" s="3"/>
      <c r="BQX524" s="3"/>
      <c r="BQY524" s="3"/>
      <c r="BQZ524" s="3"/>
      <c r="BRA524" s="3"/>
      <c r="BRB524" s="3"/>
      <c r="BRC524" s="3"/>
      <c r="BRD524" s="3"/>
      <c r="BRE524" s="3"/>
      <c r="BRF524" s="3"/>
      <c r="BRG524" s="3"/>
      <c r="BRH524" s="3"/>
      <c r="BRI524" s="3"/>
      <c r="BRJ524" s="3"/>
      <c r="BRK524" s="3"/>
      <c r="BRL524" s="3"/>
      <c r="BRM524" s="3"/>
      <c r="BRN524" s="3"/>
      <c r="BRO524" s="3"/>
      <c r="BRP524" s="3"/>
      <c r="BRQ524" s="3"/>
      <c r="BRR524" s="3"/>
      <c r="BRS524" s="3"/>
      <c r="BRT524" s="3"/>
      <c r="BRU524" s="3"/>
      <c r="BRV524" s="3"/>
      <c r="BRW524" s="3"/>
      <c r="BRX524" s="3"/>
      <c r="BRY524" s="3"/>
      <c r="BRZ524" s="3"/>
    </row>
    <row r="525" spans="1:1846" s="13" customFormat="1" ht="25.5" customHeight="1" x14ac:dyDescent="0.3">
      <c r="A525" s="812"/>
      <c r="B525" s="812"/>
      <c r="C525" s="328" t="s">
        <v>730</v>
      </c>
      <c r="D525" s="328"/>
      <c r="E525" s="542"/>
      <c r="F525" s="328"/>
      <c r="G525" s="393" t="s">
        <v>731</v>
      </c>
      <c r="H525" s="7">
        <f>H526+H531</f>
        <v>81353386.799999997</v>
      </c>
      <c r="I525" s="8">
        <f t="shared" ref="I525:K525" si="326">I526+I531</f>
        <v>211765052.80000001</v>
      </c>
      <c r="J525" s="8">
        <f t="shared" si="326"/>
        <v>204314307</v>
      </c>
      <c r="K525" s="8">
        <f t="shared" si="326"/>
        <v>204314307</v>
      </c>
      <c r="L525" s="42"/>
      <c r="M525" s="712">
        <v>0</v>
      </c>
      <c r="N525" s="190">
        <v>0</v>
      </c>
      <c r="O525" s="190">
        <v>0</v>
      </c>
      <c r="P525" s="190">
        <v>0</v>
      </c>
      <c r="Q525" s="354"/>
      <c r="R525" s="352">
        <v>0</v>
      </c>
      <c r="S525" s="486">
        <v>0</v>
      </c>
      <c r="T525" s="486">
        <v>0</v>
      </c>
      <c r="U525" s="486">
        <v>0</v>
      </c>
      <c r="V525" s="351"/>
      <c r="W525" s="497">
        <f>H525+M525+R525</f>
        <v>81353386.799999997</v>
      </c>
      <c r="X525" s="19">
        <f t="shared" si="321"/>
        <v>211765052.80000001</v>
      </c>
      <c r="Y525" s="19">
        <f t="shared" si="321"/>
        <v>204314307</v>
      </c>
      <c r="Z525" s="155">
        <f t="shared" si="321"/>
        <v>204314307</v>
      </c>
      <c r="AA525" s="897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  <c r="ZP525" s="10"/>
      <c r="ZQ525" s="10"/>
      <c r="ZR525" s="10"/>
      <c r="ZS525" s="10"/>
      <c r="ZT525" s="10"/>
      <c r="ZU525" s="10"/>
      <c r="ZV525" s="10"/>
      <c r="ZW525" s="10"/>
      <c r="ZX525" s="10"/>
      <c r="ZY525" s="10"/>
      <c r="ZZ525" s="10"/>
      <c r="AAA525" s="10"/>
      <c r="AAB525" s="10"/>
      <c r="AAC525" s="10"/>
      <c r="AAD525" s="10"/>
      <c r="AAE525" s="10"/>
      <c r="AAF525" s="10"/>
      <c r="AAG525" s="10"/>
      <c r="AAH525" s="10"/>
      <c r="AAI525" s="10"/>
      <c r="AAJ525" s="10"/>
      <c r="AAK525" s="10"/>
      <c r="AAL525" s="10"/>
      <c r="AAM525" s="10"/>
      <c r="AAN525" s="10"/>
      <c r="AAO525" s="10"/>
      <c r="AAP525" s="10"/>
      <c r="AAQ525" s="10"/>
      <c r="AAR525" s="10"/>
      <c r="AAS525" s="10"/>
      <c r="AAT525" s="10"/>
      <c r="AAU525" s="10"/>
      <c r="AAV525" s="10"/>
      <c r="AAW525" s="10"/>
      <c r="AAX525" s="10"/>
      <c r="AAY525" s="10"/>
      <c r="AAZ525" s="10"/>
      <c r="ABA525" s="10"/>
      <c r="ABB525" s="10"/>
      <c r="ABC525" s="10"/>
      <c r="ABD525" s="10"/>
      <c r="ABE525" s="10"/>
      <c r="ABF525" s="10"/>
      <c r="ABG525" s="10"/>
      <c r="ABH525" s="10"/>
      <c r="ABI525" s="10"/>
      <c r="ABJ525" s="10"/>
      <c r="ABK525" s="10"/>
      <c r="ABL525" s="10"/>
      <c r="ABM525" s="10"/>
      <c r="ABN525" s="10"/>
      <c r="ABO525" s="10"/>
      <c r="ABP525" s="10"/>
      <c r="ABQ525" s="10"/>
      <c r="ABR525" s="10"/>
      <c r="ABS525" s="10"/>
      <c r="ABT525" s="10"/>
      <c r="ABU525" s="10"/>
      <c r="ABV525" s="10"/>
      <c r="ABW525" s="10"/>
      <c r="ABX525" s="10"/>
      <c r="ABY525" s="10"/>
      <c r="ABZ525" s="10"/>
      <c r="ACA525" s="10"/>
      <c r="ACB525" s="10"/>
      <c r="ACC525" s="10"/>
      <c r="ACD525" s="10"/>
      <c r="ACE525" s="10"/>
      <c r="ACF525" s="10"/>
      <c r="ACG525" s="10"/>
      <c r="ACH525" s="10"/>
      <c r="ACI525" s="10"/>
      <c r="ACJ525" s="10"/>
      <c r="ACK525" s="10"/>
      <c r="ACL525" s="10"/>
      <c r="ACM525" s="10"/>
      <c r="ACN525" s="10"/>
      <c r="ACO525" s="10"/>
      <c r="ACP525" s="10"/>
      <c r="ACQ525" s="10"/>
      <c r="ACR525" s="10"/>
      <c r="ACS525" s="10"/>
      <c r="ACT525" s="10"/>
      <c r="ACU525" s="10"/>
      <c r="ACV525" s="10"/>
      <c r="ACW525" s="10"/>
      <c r="ACX525" s="10"/>
      <c r="ACY525" s="10"/>
      <c r="ACZ525" s="10"/>
      <c r="ADA525" s="10"/>
      <c r="ADB525" s="10"/>
      <c r="ADC525" s="10"/>
      <c r="ADD525" s="10"/>
      <c r="ADE525" s="10"/>
      <c r="ADF525" s="10"/>
      <c r="ADG525" s="10"/>
      <c r="ADH525" s="10"/>
      <c r="ADI525" s="10"/>
      <c r="ADJ525" s="10"/>
      <c r="ADK525" s="10"/>
      <c r="ADL525" s="10"/>
      <c r="ADM525" s="10"/>
      <c r="ADN525" s="10"/>
      <c r="ADO525" s="10"/>
      <c r="ADP525" s="10"/>
      <c r="ADQ525" s="10"/>
      <c r="ADR525" s="10"/>
      <c r="ADS525" s="10"/>
      <c r="ADT525" s="10"/>
      <c r="ADU525" s="10"/>
      <c r="ADV525" s="10"/>
      <c r="ADW525" s="10"/>
      <c r="ADX525" s="10"/>
      <c r="ADY525" s="10"/>
      <c r="ADZ525" s="10"/>
      <c r="AEA525" s="10"/>
      <c r="AEB525" s="10"/>
      <c r="AEC525" s="10"/>
      <c r="AED525" s="10"/>
      <c r="AEE525" s="10"/>
      <c r="AEF525" s="10"/>
      <c r="AEG525" s="10"/>
      <c r="AEH525" s="10"/>
      <c r="AEI525" s="10"/>
      <c r="AEJ525" s="10"/>
      <c r="AEK525" s="10"/>
      <c r="AEL525" s="10"/>
      <c r="AEM525" s="10"/>
      <c r="AEN525" s="10"/>
      <c r="AEO525" s="10"/>
      <c r="AEP525" s="10"/>
      <c r="AEQ525" s="10"/>
      <c r="AER525" s="10"/>
      <c r="AES525" s="10"/>
      <c r="AET525" s="10"/>
      <c r="AEU525" s="10"/>
      <c r="AEV525" s="10"/>
      <c r="AEW525" s="10"/>
      <c r="AEX525" s="10"/>
      <c r="AEY525" s="10"/>
      <c r="AEZ525" s="10"/>
      <c r="AFA525" s="10"/>
      <c r="AFB525" s="10"/>
      <c r="AFC525" s="10"/>
      <c r="AFD525" s="10"/>
      <c r="AFE525" s="10"/>
      <c r="AFF525" s="10"/>
      <c r="AFG525" s="10"/>
      <c r="AFH525" s="10"/>
      <c r="AFI525" s="10"/>
      <c r="AFJ525" s="10"/>
      <c r="AFK525" s="10"/>
      <c r="AFL525" s="10"/>
      <c r="AFM525" s="10"/>
      <c r="AFN525" s="10"/>
      <c r="AFO525" s="10"/>
      <c r="AFP525" s="10"/>
      <c r="AFQ525" s="10"/>
      <c r="AFR525" s="10"/>
      <c r="AFS525" s="10"/>
      <c r="AFT525" s="10"/>
      <c r="AFU525" s="10"/>
      <c r="AFV525" s="10"/>
      <c r="AFW525" s="10"/>
      <c r="AFX525" s="10"/>
      <c r="AFY525" s="10"/>
      <c r="AFZ525" s="10"/>
      <c r="AGA525" s="10"/>
      <c r="AGB525" s="10"/>
      <c r="AGC525" s="10"/>
      <c r="AGD525" s="10"/>
      <c r="AGE525" s="10"/>
      <c r="AGF525" s="10"/>
      <c r="AGG525" s="10"/>
      <c r="AGH525" s="10"/>
      <c r="AGI525" s="10"/>
      <c r="AGJ525" s="10"/>
      <c r="AGK525" s="10"/>
      <c r="AGL525" s="10"/>
      <c r="AGM525" s="10"/>
      <c r="AGN525" s="10"/>
      <c r="AGO525" s="10"/>
      <c r="AGP525" s="10"/>
      <c r="AGQ525" s="10"/>
      <c r="AGR525" s="10"/>
      <c r="AGS525" s="10"/>
      <c r="AGT525" s="10"/>
      <c r="AGU525" s="10"/>
      <c r="AGV525" s="10"/>
      <c r="AGW525" s="10"/>
      <c r="AGX525" s="10"/>
      <c r="AGY525" s="10"/>
      <c r="AGZ525" s="10"/>
      <c r="AHA525" s="10"/>
      <c r="AHB525" s="10"/>
      <c r="AHC525" s="10"/>
      <c r="AHD525" s="10"/>
      <c r="AHE525" s="10"/>
      <c r="AHF525" s="10"/>
      <c r="AHG525" s="10"/>
      <c r="AHH525" s="10"/>
      <c r="AHI525" s="10"/>
      <c r="AHJ525" s="10"/>
      <c r="AHK525" s="10"/>
      <c r="AHL525" s="10"/>
      <c r="AHM525" s="10"/>
      <c r="AHN525" s="10"/>
      <c r="AHO525" s="10"/>
      <c r="AHP525" s="10"/>
      <c r="AHQ525" s="10"/>
      <c r="AHR525" s="10"/>
      <c r="AHS525" s="10"/>
      <c r="AHT525" s="10"/>
      <c r="AHU525" s="10"/>
      <c r="AHV525" s="10"/>
      <c r="AHW525" s="10"/>
      <c r="AHX525" s="10"/>
      <c r="AHY525" s="10"/>
      <c r="AHZ525" s="10"/>
      <c r="AIA525" s="10"/>
      <c r="AIB525" s="10"/>
      <c r="AIC525" s="10"/>
      <c r="AID525" s="10"/>
      <c r="AIE525" s="10"/>
      <c r="AIF525" s="10"/>
      <c r="AIG525" s="10"/>
      <c r="AIH525" s="10"/>
      <c r="AII525" s="10"/>
      <c r="AIJ525" s="10"/>
      <c r="AIK525" s="10"/>
      <c r="AIL525" s="10"/>
      <c r="AIM525" s="10"/>
      <c r="AIN525" s="10"/>
      <c r="AIO525" s="10"/>
      <c r="AIP525" s="10"/>
      <c r="AIQ525" s="10"/>
      <c r="AIR525" s="10"/>
      <c r="AIS525" s="10"/>
      <c r="AIT525" s="10"/>
      <c r="AIU525" s="10"/>
      <c r="AIV525" s="10"/>
      <c r="AIW525" s="10"/>
      <c r="AIX525" s="10"/>
      <c r="AIY525" s="10"/>
      <c r="AIZ525" s="10"/>
      <c r="AJA525" s="10"/>
      <c r="AJB525" s="10"/>
      <c r="AJC525" s="10"/>
      <c r="AJD525" s="10"/>
      <c r="AJE525" s="10"/>
      <c r="AJF525" s="10"/>
      <c r="AJG525" s="10"/>
      <c r="AJH525" s="10"/>
      <c r="AJI525" s="10"/>
      <c r="AJJ525" s="10"/>
      <c r="AJK525" s="10"/>
      <c r="AJL525" s="10"/>
      <c r="AJM525" s="10"/>
      <c r="AJN525" s="10"/>
      <c r="AJO525" s="10"/>
      <c r="AJP525" s="10"/>
      <c r="AJQ525" s="10"/>
      <c r="AJR525" s="10"/>
      <c r="AJS525" s="10"/>
      <c r="AJT525" s="10"/>
      <c r="AJU525" s="10"/>
      <c r="AJV525" s="10"/>
      <c r="AJW525" s="10"/>
      <c r="AJX525" s="10"/>
      <c r="AJY525" s="10"/>
      <c r="AJZ525" s="10"/>
      <c r="AKA525" s="10"/>
      <c r="AKB525" s="10"/>
      <c r="AKC525" s="10"/>
      <c r="AKD525" s="10"/>
      <c r="AKE525" s="10"/>
      <c r="AKF525" s="10"/>
      <c r="AKG525" s="10"/>
      <c r="AKH525" s="10"/>
      <c r="AKI525" s="10"/>
      <c r="AKJ525" s="10"/>
      <c r="AKK525" s="10"/>
      <c r="AKL525" s="10"/>
      <c r="AKM525" s="10"/>
      <c r="AKN525" s="10"/>
      <c r="AKO525" s="10"/>
      <c r="AKP525" s="10"/>
      <c r="AKQ525" s="10"/>
      <c r="AKR525" s="10"/>
      <c r="AKS525" s="10"/>
      <c r="AKT525" s="10"/>
      <c r="AKU525" s="10"/>
      <c r="AKV525" s="10"/>
      <c r="AKW525" s="10"/>
      <c r="AKX525" s="10"/>
      <c r="AKY525" s="10"/>
      <c r="AKZ525" s="10"/>
      <c r="ALA525" s="10"/>
      <c r="ALB525" s="10"/>
      <c r="ALC525" s="10"/>
      <c r="ALD525" s="10"/>
      <c r="ALE525" s="10"/>
      <c r="ALF525" s="10"/>
      <c r="ALG525" s="10"/>
      <c r="ALH525" s="10"/>
      <c r="ALI525" s="10"/>
      <c r="ALJ525" s="10"/>
      <c r="ALK525" s="10"/>
      <c r="ALL525" s="10"/>
      <c r="ALM525" s="10"/>
      <c r="ALN525" s="10"/>
      <c r="ALO525" s="10"/>
      <c r="ALP525" s="10"/>
      <c r="ALQ525" s="10"/>
      <c r="ALR525" s="10"/>
      <c r="ALS525" s="10"/>
      <c r="ALT525" s="10"/>
      <c r="ALU525" s="10"/>
      <c r="ALV525" s="10"/>
      <c r="ALW525" s="10"/>
      <c r="ALX525" s="10"/>
      <c r="ALY525" s="10"/>
      <c r="ALZ525" s="10"/>
      <c r="AMA525" s="10"/>
      <c r="AMB525" s="10"/>
      <c r="AMC525" s="10"/>
      <c r="AMD525" s="10"/>
      <c r="AME525" s="10"/>
      <c r="AMF525" s="10"/>
      <c r="AMG525" s="10"/>
      <c r="AMH525" s="10"/>
      <c r="AMI525" s="10"/>
      <c r="AMJ525" s="10"/>
      <c r="AMK525" s="10"/>
      <c r="AML525" s="10"/>
      <c r="AMM525" s="10"/>
      <c r="AMN525" s="10"/>
      <c r="AMO525" s="10"/>
      <c r="AMP525" s="10"/>
      <c r="AMQ525" s="10"/>
      <c r="AMR525" s="10"/>
      <c r="AMS525" s="10"/>
      <c r="AMT525" s="10"/>
      <c r="AMU525" s="10"/>
      <c r="AMV525" s="10"/>
      <c r="AMW525" s="10"/>
      <c r="AMX525" s="10"/>
      <c r="AMY525" s="10"/>
      <c r="AMZ525" s="10"/>
      <c r="ANA525" s="10"/>
      <c r="ANB525" s="10"/>
      <c r="ANC525" s="10"/>
      <c r="AND525" s="10"/>
      <c r="ANE525" s="10"/>
      <c r="ANF525" s="10"/>
      <c r="ANG525" s="10"/>
      <c r="ANH525" s="10"/>
      <c r="ANI525" s="10"/>
      <c r="ANJ525" s="10"/>
      <c r="ANK525" s="10"/>
      <c r="ANL525" s="10"/>
      <c r="ANM525" s="10"/>
      <c r="ANN525" s="10"/>
      <c r="ANO525" s="10"/>
      <c r="ANP525" s="10"/>
      <c r="ANQ525" s="10"/>
      <c r="ANR525" s="10"/>
      <c r="ANS525" s="10"/>
      <c r="ANT525" s="10"/>
      <c r="ANU525" s="10"/>
      <c r="ANV525" s="10"/>
      <c r="ANW525" s="10"/>
      <c r="ANX525" s="10"/>
      <c r="ANY525" s="10"/>
      <c r="ANZ525" s="10"/>
      <c r="AOA525" s="10"/>
      <c r="AOB525" s="10"/>
      <c r="AOC525" s="10"/>
      <c r="AOD525" s="10"/>
      <c r="AOE525" s="10"/>
      <c r="AOF525" s="10"/>
      <c r="AOG525" s="10"/>
      <c r="AOH525" s="10"/>
      <c r="AOI525" s="10"/>
      <c r="AOJ525" s="10"/>
      <c r="AOK525" s="10"/>
      <c r="AOL525" s="10"/>
      <c r="AOM525" s="10"/>
      <c r="AON525" s="10"/>
      <c r="AOO525" s="10"/>
      <c r="AOP525" s="10"/>
      <c r="AOQ525" s="10"/>
      <c r="AOR525" s="10"/>
      <c r="AOS525" s="10"/>
      <c r="AOT525" s="10"/>
      <c r="AOU525" s="10"/>
      <c r="AOV525" s="10"/>
      <c r="AOW525" s="10"/>
      <c r="AOX525" s="10"/>
      <c r="AOY525" s="10"/>
      <c r="AOZ525" s="10"/>
      <c r="APA525" s="10"/>
      <c r="APB525" s="10"/>
      <c r="APC525" s="10"/>
      <c r="APD525" s="10"/>
      <c r="APE525" s="10"/>
      <c r="APF525" s="10"/>
      <c r="APG525" s="10"/>
      <c r="APH525" s="10"/>
      <c r="API525" s="10"/>
      <c r="APJ525" s="10"/>
      <c r="APK525" s="10"/>
      <c r="APL525" s="10"/>
      <c r="APM525" s="10"/>
      <c r="APN525" s="10"/>
      <c r="APO525" s="10"/>
      <c r="APP525" s="10"/>
      <c r="APQ525" s="10"/>
      <c r="APR525" s="10"/>
      <c r="APS525" s="10"/>
      <c r="APT525" s="10"/>
      <c r="APU525" s="10"/>
      <c r="APV525" s="10"/>
      <c r="APW525" s="10"/>
      <c r="APX525" s="10"/>
      <c r="APY525" s="10"/>
      <c r="APZ525" s="10"/>
      <c r="AQA525" s="10"/>
      <c r="AQB525" s="10"/>
      <c r="AQC525" s="10"/>
      <c r="AQD525" s="10"/>
      <c r="AQE525" s="10"/>
      <c r="AQF525" s="10"/>
      <c r="AQG525" s="10"/>
      <c r="AQH525" s="10"/>
      <c r="AQI525" s="10"/>
      <c r="AQJ525" s="10"/>
      <c r="AQK525" s="10"/>
      <c r="AQL525" s="10"/>
      <c r="AQM525" s="10"/>
      <c r="AQN525" s="10"/>
      <c r="AQO525" s="10"/>
      <c r="AQP525" s="10"/>
      <c r="AQQ525" s="10"/>
      <c r="AQR525" s="10"/>
      <c r="AQS525" s="10"/>
      <c r="AQT525" s="10"/>
      <c r="AQU525" s="10"/>
      <c r="AQV525" s="10"/>
      <c r="AQW525" s="10"/>
      <c r="AQX525" s="10"/>
      <c r="AQY525" s="10"/>
      <c r="AQZ525" s="10"/>
      <c r="ARA525" s="10"/>
      <c r="ARB525" s="10"/>
      <c r="ARC525" s="10"/>
      <c r="ARD525" s="10"/>
      <c r="ARE525" s="10"/>
      <c r="ARF525" s="10"/>
      <c r="ARG525" s="10"/>
      <c r="ARH525" s="10"/>
      <c r="ARI525" s="10"/>
      <c r="ARJ525" s="10"/>
      <c r="ARK525" s="10"/>
      <c r="ARL525" s="10"/>
      <c r="ARM525" s="10"/>
      <c r="ARN525" s="10"/>
      <c r="ARO525" s="10"/>
      <c r="ARP525" s="10"/>
      <c r="ARQ525" s="10"/>
      <c r="ARR525" s="10"/>
      <c r="ARS525" s="10"/>
      <c r="ART525" s="10"/>
      <c r="ARU525" s="10"/>
      <c r="ARV525" s="10"/>
      <c r="ARW525" s="10"/>
      <c r="ARX525" s="10"/>
      <c r="ARY525" s="10"/>
      <c r="ARZ525" s="10"/>
      <c r="ASA525" s="10"/>
      <c r="ASB525" s="10"/>
      <c r="ASC525" s="10"/>
      <c r="ASD525" s="10"/>
      <c r="ASE525" s="10"/>
      <c r="ASF525" s="10"/>
      <c r="ASG525" s="10"/>
      <c r="ASH525" s="10"/>
      <c r="ASI525" s="10"/>
      <c r="ASJ525" s="10"/>
      <c r="ASK525" s="10"/>
      <c r="ASL525" s="10"/>
      <c r="ASM525" s="10"/>
      <c r="ASN525" s="10"/>
      <c r="ASO525" s="10"/>
      <c r="ASP525" s="10"/>
      <c r="ASQ525" s="10"/>
      <c r="ASR525" s="10"/>
      <c r="ASS525" s="10"/>
      <c r="AST525" s="10"/>
      <c r="ASU525" s="10"/>
      <c r="ASV525" s="10"/>
      <c r="ASW525" s="10"/>
      <c r="ASX525" s="10"/>
      <c r="ASY525" s="10"/>
      <c r="ASZ525" s="10"/>
      <c r="ATA525" s="10"/>
      <c r="ATB525" s="10"/>
      <c r="ATC525" s="10"/>
      <c r="ATD525" s="10"/>
      <c r="ATE525" s="10"/>
      <c r="ATF525" s="10"/>
      <c r="ATG525" s="10"/>
      <c r="ATH525" s="10"/>
      <c r="ATI525" s="10"/>
      <c r="ATJ525" s="10"/>
      <c r="ATK525" s="10"/>
      <c r="ATL525" s="10"/>
      <c r="ATM525" s="10"/>
      <c r="ATN525" s="10"/>
      <c r="ATO525" s="10"/>
      <c r="ATP525" s="10"/>
      <c r="ATQ525" s="10"/>
      <c r="ATR525" s="10"/>
      <c r="ATS525" s="10"/>
      <c r="ATT525" s="10"/>
      <c r="ATU525" s="10"/>
      <c r="ATV525" s="10"/>
      <c r="ATW525" s="10"/>
      <c r="ATX525" s="10"/>
      <c r="ATY525" s="10"/>
      <c r="ATZ525" s="10"/>
      <c r="AUA525" s="10"/>
      <c r="AUB525" s="10"/>
      <c r="AUC525" s="10"/>
      <c r="AUD525" s="10"/>
      <c r="AUE525" s="10"/>
      <c r="AUF525" s="10"/>
      <c r="AUG525" s="10"/>
      <c r="AUH525" s="10"/>
      <c r="AUI525" s="10"/>
      <c r="AUJ525" s="10"/>
      <c r="AUK525" s="10"/>
      <c r="AUL525" s="10"/>
      <c r="AUM525" s="10"/>
      <c r="AUN525" s="10"/>
      <c r="AUO525" s="10"/>
      <c r="AUP525" s="10"/>
      <c r="AUQ525" s="10"/>
      <c r="AUR525" s="10"/>
      <c r="AUS525" s="10"/>
      <c r="AUT525" s="10"/>
      <c r="AUU525" s="10"/>
      <c r="AUV525" s="10"/>
      <c r="AUW525" s="10"/>
      <c r="AUX525" s="10"/>
      <c r="AUY525" s="10"/>
      <c r="AUZ525" s="10"/>
      <c r="AVA525" s="10"/>
      <c r="AVB525" s="10"/>
      <c r="AVC525" s="10"/>
      <c r="AVD525" s="10"/>
      <c r="AVE525" s="10"/>
      <c r="AVF525" s="10"/>
      <c r="AVG525" s="10"/>
      <c r="AVH525" s="10"/>
      <c r="AVI525" s="10"/>
      <c r="AVJ525" s="10"/>
      <c r="AVK525" s="10"/>
      <c r="AVL525" s="10"/>
      <c r="AVM525" s="10"/>
      <c r="AVN525" s="10"/>
      <c r="AVO525" s="10"/>
      <c r="AVP525" s="10"/>
      <c r="AVQ525" s="10"/>
      <c r="AVR525" s="10"/>
      <c r="AVS525" s="10"/>
      <c r="AVT525" s="10"/>
      <c r="AVU525" s="10"/>
      <c r="AVV525" s="10"/>
      <c r="AVW525" s="10"/>
      <c r="AVX525" s="10"/>
      <c r="AVY525" s="10"/>
      <c r="AVZ525" s="10"/>
      <c r="AWA525" s="10"/>
      <c r="AWB525" s="10"/>
      <c r="AWC525" s="10"/>
      <c r="AWD525" s="10"/>
      <c r="AWE525" s="10"/>
      <c r="AWF525" s="10"/>
      <c r="AWG525" s="10"/>
      <c r="AWH525" s="10"/>
      <c r="AWI525" s="10"/>
      <c r="AWJ525" s="10"/>
      <c r="AWK525" s="10"/>
      <c r="AWL525" s="10"/>
      <c r="AWM525" s="10"/>
      <c r="AWN525" s="10"/>
      <c r="AWO525" s="10"/>
      <c r="AWP525" s="10"/>
      <c r="AWQ525" s="10"/>
      <c r="AWR525" s="10"/>
      <c r="AWS525" s="10"/>
      <c r="AWT525" s="10"/>
      <c r="AWU525" s="10"/>
      <c r="AWV525" s="10"/>
      <c r="AWW525" s="10"/>
      <c r="AWX525" s="10"/>
      <c r="AWY525" s="10"/>
      <c r="AWZ525" s="10"/>
      <c r="AXA525" s="10"/>
      <c r="AXB525" s="10"/>
      <c r="AXC525" s="10"/>
      <c r="AXD525" s="10"/>
      <c r="AXE525" s="10"/>
      <c r="AXF525" s="10"/>
      <c r="AXG525" s="10"/>
      <c r="AXH525" s="10"/>
      <c r="AXI525" s="10"/>
      <c r="AXJ525" s="10"/>
      <c r="AXK525" s="10"/>
      <c r="AXL525" s="10"/>
      <c r="AXM525" s="10"/>
      <c r="AXN525" s="10"/>
      <c r="AXO525" s="10"/>
      <c r="AXP525" s="10"/>
      <c r="AXQ525" s="10"/>
      <c r="AXR525" s="10"/>
      <c r="AXS525" s="10"/>
      <c r="AXT525" s="10"/>
      <c r="AXU525" s="10"/>
      <c r="AXV525" s="10"/>
      <c r="AXW525" s="10"/>
      <c r="AXX525" s="10"/>
      <c r="AXY525" s="10"/>
      <c r="AXZ525" s="10"/>
      <c r="AYA525" s="10"/>
      <c r="AYB525" s="10"/>
      <c r="AYC525" s="10"/>
      <c r="AYD525" s="10"/>
      <c r="AYE525" s="10"/>
      <c r="AYF525" s="10"/>
      <c r="AYG525" s="10"/>
      <c r="AYH525" s="10"/>
      <c r="AYI525" s="10"/>
      <c r="AYJ525" s="10"/>
      <c r="AYK525" s="10"/>
      <c r="AYL525" s="10"/>
      <c r="AYM525" s="10"/>
      <c r="AYN525" s="10"/>
      <c r="AYO525" s="10"/>
      <c r="AYP525" s="10"/>
      <c r="AYQ525" s="10"/>
      <c r="AYR525" s="10"/>
      <c r="AYS525" s="10"/>
      <c r="AYT525" s="10"/>
      <c r="AYU525" s="10"/>
      <c r="AYV525" s="10"/>
      <c r="AYW525" s="10"/>
      <c r="AYX525" s="10"/>
      <c r="AYY525" s="10"/>
      <c r="AYZ525" s="10"/>
      <c r="AZA525" s="10"/>
      <c r="AZB525" s="10"/>
      <c r="AZC525" s="10"/>
      <c r="AZD525" s="10"/>
      <c r="AZE525" s="10"/>
      <c r="AZF525" s="10"/>
      <c r="AZG525" s="10"/>
      <c r="AZH525" s="10"/>
      <c r="AZI525" s="10"/>
      <c r="AZJ525" s="10"/>
      <c r="AZK525" s="10"/>
      <c r="AZL525" s="10"/>
      <c r="AZM525" s="10"/>
      <c r="AZN525" s="10"/>
      <c r="AZO525" s="10"/>
      <c r="AZP525" s="10"/>
      <c r="AZQ525" s="10"/>
      <c r="AZR525" s="10"/>
      <c r="AZS525" s="10"/>
      <c r="AZT525" s="10"/>
      <c r="AZU525" s="10"/>
      <c r="AZV525" s="10"/>
      <c r="AZW525" s="10"/>
      <c r="AZX525" s="10"/>
      <c r="AZY525" s="10"/>
      <c r="AZZ525" s="10"/>
      <c r="BAA525" s="10"/>
      <c r="BAB525" s="10"/>
      <c r="BAC525" s="10"/>
      <c r="BAD525" s="10"/>
      <c r="BAE525" s="10"/>
      <c r="BAF525" s="10"/>
      <c r="BAG525" s="10"/>
      <c r="BAH525" s="10"/>
      <c r="BAI525" s="10"/>
      <c r="BAJ525" s="10"/>
      <c r="BAK525" s="10"/>
      <c r="BAL525" s="10"/>
      <c r="BAM525" s="10"/>
      <c r="BAN525" s="10"/>
      <c r="BAO525" s="10"/>
      <c r="BAP525" s="10"/>
      <c r="BAQ525" s="10"/>
      <c r="BAR525" s="10"/>
      <c r="BAS525" s="10"/>
      <c r="BAT525" s="10"/>
      <c r="BAU525" s="10"/>
      <c r="BAV525" s="10"/>
      <c r="BAW525" s="10"/>
      <c r="BAX525" s="10"/>
      <c r="BAY525" s="10"/>
      <c r="BAZ525" s="10"/>
      <c r="BBA525" s="10"/>
      <c r="BBB525" s="10"/>
      <c r="BBC525" s="10"/>
      <c r="BBD525" s="10"/>
      <c r="BBE525" s="10"/>
      <c r="BBF525" s="10"/>
      <c r="BBG525" s="10"/>
      <c r="BBH525" s="10"/>
      <c r="BBI525" s="10"/>
      <c r="BBJ525" s="10"/>
      <c r="BBK525" s="10"/>
      <c r="BBL525" s="10"/>
      <c r="BBM525" s="10"/>
      <c r="BBN525" s="10"/>
      <c r="BBO525" s="10"/>
      <c r="BBP525" s="10"/>
      <c r="BBQ525" s="10"/>
      <c r="BBR525" s="10"/>
      <c r="BBS525" s="10"/>
      <c r="BBT525" s="10"/>
      <c r="BBU525" s="10"/>
      <c r="BBV525" s="10"/>
      <c r="BBW525" s="10"/>
      <c r="BBX525" s="10"/>
      <c r="BBY525" s="10"/>
      <c r="BBZ525" s="10"/>
      <c r="BCA525" s="10"/>
      <c r="BCB525" s="10"/>
      <c r="BCC525" s="10"/>
      <c r="BCD525" s="10"/>
      <c r="BCE525" s="10"/>
      <c r="BCF525" s="10"/>
      <c r="BCG525" s="10"/>
      <c r="BCH525" s="10"/>
      <c r="BCI525" s="10"/>
      <c r="BCJ525" s="10"/>
      <c r="BCK525" s="10"/>
      <c r="BCL525" s="10"/>
      <c r="BCM525" s="10"/>
      <c r="BCN525" s="10"/>
      <c r="BCO525" s="10"/>
      <c r="BCP525" s="10"/>
      <c r="BCQ525" s="10"/>
      <c r="BCR525" s="10"/>
      <c r="BCS525" s="10"/>
      <c r="BCT525" s="10"/>
      <c r="BCU525" s="10"/>
      <c r="BCV525" s="10"/>
      <c r="BCW525" s="10"/>
      <c r="BCX525" s="10"/>
      <c r="BCY525" s="10"/>
      <c r="BCZ525" s="10"/>
      <c r="BDA525" s="10"/>
      <c r="BDB525" s="10"/>
      <c r="BDC525" s="10"/>
      <c r="BDD525" s="10"/>
      <c r="BDE525" s="10"/>
      <c r="BDF525" s="10"/>
      <c r="BDG525" s="10"/>
      <c r="BDH525" s="10"/>
      <c r="BDI525" s="10"/>
      <c r="BDJ525" s="10"/>
      <c r="BDK525" s="10"/>
      <c r="BDL525" s="10"/>
      <c r="BDM525" s="10"/>
      <c r="BDN525" s="10"/>
      <c r="BDO525" s="10"/>
      <c r="BDP525" s="10"/>
      <c r="BDQ525" s="10"/>
      <c r="BDR525" s="10"/>
      <c r="BDS525" s="10"/>
      <c r="BDT525" s="10"/>
      <c r="BDU525" s="10"/>
      <c r="BDV525" s="10"/>
      <c r="BDW525" s="10"/>
      <c r="BDX525" s="10"/>
      <c r="BDY525" s="10"/>
      <c r="BDZ525" s="10"/>
      <c r="BEA525" s="10"/>
      <c r="BEB525" s="10"/>
      <c r="BEC525" s="10"/>
      <c r="BED525" s="10"/>
      <c r="BEE525" s="10"/>
      <c r="BEF525" s="10"/>
      <c r="BEG525" s="10"/>
      <c r="BEH525" s="10"/>
      <c r="BEI525" s="10"/>
      <c r="BEJ525" s="10"/>
      <c r="BEK525" s="10"/>
      <c r="BEL525" s="10"/>
      <c r="BEM525" s="10"/>
      <c r="BEN525" s="10"/>
      <c r="BEO525" s="10"/>
      <c r="BEP525" s="10"/>
      <c r="BEQ525" s="10"/>
      <c r="BER525" s="10"/>
      <c r="BES525" s="10"/>
      <c r="BET525" s="10"/>
      <c r="BEU525" s="10"/>
      <c r="BEV525" s="10"/>
      <c r="BEW525" s="10"/>
      <c r="BEX525" s="10"/>
      <c r="BEY525" s="10"/>
      <c r="BEZ525" s="10"/>
      <c r="BFA525" s="10"/>
      <c r="BFB525" s="10"/>
      <c r="BFC525" s="10"/>
      <c r="BFD525" s="10"/>
      <c r="BFE525" s="10"/>
      <c r="BFF525" s="10"/>
      <c r="BFG525" s="10"/>
      <c r="BFH525" s="10"/>
      <c r="BFI525" s="10"/>
      <c r="BFJ525" s="10"/>
      <c r="BFK525" s="10"/>
      <c r="BFL525" s="10"/>
      <c r="BFM525" s="10"/>
      <c r="BFN525" s="10"/>
      <c r="BFO525" s="10"/>
      <c r="BFP525" s="10"/>
      <c r="BFQ525" s="10"/>
      <c r="BFR525" s="10"/>
      <c r="BFS525" s="10"/>
      <c r="BFT525" s="10"/>
      <c r="BFU525" s="10"/>
      <c r="BFV525" s="10"/>
      <c r="BFW525" s="10"/>
      <c r="BFX525" s="10"/>
      <c r="BFY525" s="10"/>
      <c r="BFZ525" s="10"/>
      <c r="BGA525" s="10"/>
      <c r="BGB525" s="10"/>
      <c r="BGC525" s="10"/>
      <c r="BGD525" s="10"/>
      <c r="BGE525" s="10"/>
      <c r="BGF525" s="10"/>
      <c r="BGG525" s="10"/>
      <c r="BGH525" s="10"/>
      <c r="BGI525" s="10"/>
      <c r="BGJ525" s="10"/>
      <c r="BGK525" s="10"/>
      <c r="BGL525" s="10"/>
      <c r="BGM525" s="10"/>
      <c r="BGN525" s="10"/>
      <c r="BGO525" s="10"/>
      <c r="BGP525" s="10"/>
      <c r="BGQ525" s="10"/>
      <c r="BGR525" s="10"/>
      <c r="BGS525" s="10"/>
      <c r="BGT525" s="10"/>
      <c r="BGU525" s="10"/>
      <c r="BGV525" s="10"/>
      <c r="BGW525" s="10"/>
      <c r="BGX525" s="10"/>
      <c r="BGY525" s="10"/>
      <c r="BGZ525" s="10"/>
      <c r="BHA525" s="10"/>
      <c r="BHB525" s="10"/>
      <c r="BHC525" s="10"/>
      <c r="BHD525" s="10"/>
      <c r="BHE525" s="10"/>
      <c r="BHF525" s="10"/>
      <c r="BHG525" s="10"/>
      <c r="BHH525" s="10"/>
      <c r="BHI525" s="10"/>
      <c r="BHJ525" s="10"/>
      <c r="BHK525" s="10"/>
      <c r="BHL525" s="10"/>
      <c r="BHM525" s="10"/>
      <c r="BHN525" s="10"/>
      <c r="BHO525" s="10"/>
      <c r="BHP525" s="10"/>
      <c r="BHQ525" s="10"/>
      <c r="BHR525" s="10"/>
      <c r="BHS525" s="10"/>
      <c r="BHT525" s="10"/>
      <c r="BHU525" s="10"/>
      <c r="BHV525" s="10"/>
      <c r="BHW525" s="10"/>
      <c r="BHX525" s="10"/>
      <c r="BHY525" s="10"/>
      <c r="BHZ525" s="10"/>
      <c r="BIA525" s="10"/>
      <c r="BIB525" s="10"/>
      <c r="BIC525" s="10"/>
      <c r="BID525" s="10"/>
      <c r="BIE525" s="10"/>
      <c r="BIF525" s="10"/>
      <c r="BIG525" s="10"/>
      <c r="BIH525" s="10"/>
      <c r="BII525" s="10"/>
      <c r="BIJ525" s="10"/>
      <c r="BIK525" s="10"/>
      <c r="BIL525" s="10"/>
      <c r="BIM525" s="10"/>
      <c r="BIN525" s="10"/>
      <c r="BIO525" s="10"/>
      <c r="BIP525" s="10"/>
      <c r="BIQ525" s="10"/>
      <c r="BIR525" s="10"/>
      <c r="BIS525" s="10"/>
      <c r="BIT525" s="10"/>
      <c r="BIU525" s="10"/>
      <c r="BIV525" s="10"/>
      <c r="BIW525" s="10"/>
      <c r="BIX525" s="10"/>
      <c r="BIY525" s="10"/>
      <c r="BIZ525" s="10"/>
      <c r="BJA525" s="10"/>
      <c r="BJB525" s="10"/>
      <c r="BJC525" s="10"/>
      <c r="BJD525" s="10"/>
      <c r="BJE525" s="10"/>
      <c r="BJF525" s="10"/>
      <c r="BJG525" s="10"/>
      <c r="BJH525" s="10"/>
      <c r="BJI525" s="10"/>
      <c r="BJJ525" s="10"/>
      <c r="BJK525" s="10"/>
      <c r="BJL525" s="10"/>
      <c r="BJM525" s="10"/>
      <c r="BJN525" s="10"/>
      <c r="BJO525" s="10"/>
      <c r="BJP525" s="10"/>
      <c r="BJQ525" s="10"/>
      <c r="BJR525" s="10"/>
      <c r="BJS525" s="10"/>
      <c r="BJT525" s="10"/>
      <c r="BJU525" s="10"/>
      <c r="BJV525" s="10"/>
      <c r="BJW525" s="10"/>
      <c r="BJX525" s="10"/>
      <c r="BJY525" s="10"/>
      <c r="BJZ525" s="10"/>
      <c r="BKA525" s="10"/>
      <c r="BKB525" s="10"/>
      <c r="BKC525" s="10"/>
      <c r="BKD525" s="10"/>
      <c r="BKE525" s="10"/>
      <c r="BKF525" s="10"/>
      <c r="BKG525" s="10"/>
      <c r="BKH525" s="10"/>
      <c r="BKI525" s="10"/>
      <c r="BKJ525" s="10"/>
      <c r="BKK525" s="10"/>
      <c r="BKL525" s="10"/>
      <c r="BKM525" s="10"/>
      <c r="BKN525" s="10"/>
      <c r="BKO525" s="10"/>
      <c r="BKP525" s="10"/>
      <c r="BKQ525" s="10"/>
      <c r="BKR525" s="10"/>
      <c r="BKS525" s="10"/>
      <c r="BKT525" s="10"/>
      <c r="BKU525" s="10"/>
      <c r="BKV525" s="10"/>
      <c r="BKW525" s="10"/>
      <c r="BKX525" s="10"/>
      <c r="BKY525" s="10"/>
      <c r="BKZ525" s="10"/>
      <c r="BLA525" s="10"/>
      <c r="BLB525" s="10"/>
      <c r="BLC525" s="10"/>
      <c r="BLD525" s="10"/>
      <c r="BLE525" s="10"/>
      <c r="BLF525" s="10"/>
      <c r="BLG525" s="10"/>
      <c r="BLH525" s="10"/>
      <c r="BLI525" s="10"/>
      <c r="BLJ525" s="10"/>
      <c r="BLK525" s="10"/>
      <c r="BLL525" s="10"/>
      <c r="BLM525" s="10"/>
      <c r="BLN525" s="10"/>
      <c r="BLO525" s="10"/>
      <c r="BLP525" s="10"/>
      <c r="BLQ525" s="10"/>
      <c r="BLR525" s="10"/>
      <c r="BLS525" s="10"/>
      <c r="BLT525" s="10"/>
      <c r="BLU525" s="10"/>
      <c r="BLV525" s="10"/>
      <c r="BLW525" s="10"/>
      <c r="BLX525" s="10"/>
      <c r="BLY525" s="10"/>
      <c r="BLZ525" s="10"/>
      <c r="BMA525" s="10"/>
      <c r="BMB525" s="10"/>
      <c r="BMC525" s="10"/>
      <c r="BMD525" s="10"/>
      <c r="BME525" s="10"/>
      <c r="BMF525" s="10"/>
      <c r="BMG525" s="10"/>
      <c r="BMH525" s="10"/>
      <c r="BMI525" s="10"/>
      <c r="BMJ525" s="10"/>
      <c r="BMK525" s="10"/>
      <c r="BML525" s="10"/>
      <c r="BMM525" s="10"/>
      <c r="BMN525" s="10"/>
      <c r="BMO525" s="10"/>
      <c r="BMP525" s="10"/>
      <c r="BMQ525" s="10"/>
      <c r="BMR525" s="10"/>
      <c r="BMS525" s="10"/>
      <c r="BMT525" s="10"/>
      <c r="BMU525" s="10"/>
      <c r="BMV525" s="10"/>
      <c r="BMW525" s="10"/>
      <c r="BMX525" s="10"/>
      <c r="BMY525" s="10"/>
      <c r="BMZ525" s="10"/>
      <c r="BNA525" s="10"/>
      <c r="BNB525" s="10"/>
      <c r="BNC525" s="10"/>
      <c r="BND525" s="10"/>
      <c r="BNE525" s="10"/>
      <c r="BNF525" s="10"/>
      <c r="BNG525" s="10"/>
      <c r="BNH525" s="10"/>
      <c r="BNI525" s="10"/>
      <c r="BNJ525" s="10"/>
      <c r="BNK525" s="10"/>
      <c r="BNL525" s="10"/>
      <c r="BNM525" s="10"/>
      <c r="BNN525" s="10"/>
      <c r="BNO525" s="10"/>
      <c r="BNP525" s="10"/>
      <c r="BNQ525" s="10"/>
      <c r="BNR525" s="10"/>
      <c r="BNS525" s="10"/>
      <c r="BNT525" s="10"/>
      <c r="BNU525" s="10"/>
      <c r="BNV525" s="10"/>
      <c r="BNW525" s="10"/>
      <c r="BNX525" s="10"/>
      <c r="BNY525" s="10"/>
      <c r="BNZ525" s="10"/>
      <c r="BOA525" s="10"/>
      <c r="BOB525" s="10"/>
      <c r="BOC525" s="10"/>
      <c r="BOD525" s="10"/>
      <c r="BOE525" s="10"/>
      <c r="BOF525" s="10"/>
      <c r="BOG525" s="10"/>
      <c r="BOH525" s="10"/>
      <c r="BOI525" s="10"/>
      <c r="BOJ525" s="10"/>
      <c r="BOK525" s="10"/>
      <c r="BOL525" s="10"/>
      <c r="BOM525" s="10"/>
      <c r="BON525" s="10"/>
      <c r="BOO525" s="10"/>
      <c r="BOP525" s="10"/>
      <c r="BOQ525" s="10"/>
      <c r="BOR525" s="10"/>
      <c r="BOS525" s="10"/>
      <c r="BOT525" s="10"/>
      <c r="BOU525" s="10"/>
      <c r="BOV525" s="10"/>
      <c r="BOW525" s="10"/>
      <c r="BOX525" s="10"/>
      <c r="BOY525" s="10"/>
      <c r="BOZ525" s="10"/>
      <c r="BPA525" s="10"/>
      <c r="BPB525" s="10"/>
      <c r="BPC525" s="10"/>
      <c r="BPD525" s="10"/>
      <c r="BPE525" s="10"/>
      <c r="BPF525" s="10"/>
      <c r="BPG525" s="10"/>
      <c r="BPH525" s="10"/>
      <c r="BPI525" s="10"/>
      <c r="BPJ525" s="10"/>
      <c r="BPK525" s="10"/>
      <c r="BPL525" s="10"/>
      <c r="BPM525" s="10"/>
      <c r="BPN525" s="10"/>
      <c r="BPO525" s="10"/>
      <c r="BPP525" s="10"/>
      <c r="BPQ525" s="10"/>
      <c r="BPR525" s="10"/>
      <c r="BPS525" s="10"/>
      <c r="BPT525" s="10"/>
      <c r="BPU525" s="10"/>
      <c r="BPV525" s="10"/>
      <c r="BPW525" s="10"/>
      <c r="BPX525" s="10"/>
      <c r="BPY525" s="10"/>
      <c r="BPZ525" s="10"/>
      <c r="BQA525" s="10"/>
      <c r="BQB525" s="10"/>
      <c r="BQC525" s="10"/>
      <c r="BQD525" s="10"/>
      <c r="BQE525" s="10"/>
      <c r="BQF525" s="10"/>
      <c r="BQG525" s="10"/>
      <c r="BQH525" s="10"/>
      <c r="BQI525" s="10"/>
      <c r="BQJ525" s="10"/>
      <c r="BQK525" s="10"/>
      <c r="BQL525" s="10"/>
      <c r="BQM525" s="10"/>
      <c r="BQN525" s="10"/>
      <c r="BQO525" s="10"/>
      <c r="BQP525" s="10"/>
      <c r="BQQ525" s="10"/>
      <c r="BQR525" s="10"/>
      <c r="BQS525" s="10"/>
      <c r="BQT525" s="10"/>
      <c r="BQU525" s="10"/>
      <c r="BQV525" s="10"/>
      <c r="BQW525" s="10"/>
      <c r="BQX525" s="10"/>
      <c r="BQY525" s="10"/>
      <c r="BQZ525" s="10"/>
      <c r="BRA525" s="10"/>
      <c r="BRB525" s="10"/>
      <c r="BRC525" s="10"/>
      <c r="BRD525" s="10"/>
      <c r="BRE525" s="10"/>
      <c r="BRF525" s="10"/>
      <c r="BRG525" s="10"/>
      <c r="BRH525" s="10"/>
      <c r="BRI525" s="10"/>
      <c r="BRJ525" s="10"/>
      <c r="BRK525" s="10"/>
      <c r="BRL525" s="10"/>
      <c r="BRM525" s="10"/>
      <c r="BRN525" s="10"/>
      <c r="BRO525" s="10"/>
      <c r="BRP525" s="10"/>
      <c r="BRQ525" s="10"/>
      <c r="BRR525" s="10"/>
      <c r="BRS525" s="10"/>
      <c r="BRT525" s="10"/>
      <c r="BRU525" s="10"/>
      <c r="BRV525" s="10"/>
      <c r="BRW525" s="10"/>
      <c r="BRX525" s="10"/>
      <c r="BRY525" s="10"/>
      <c r="BRZ525" s="10"/>
    </row>
    <row r="526" spans="1:1846" s="13" customFormat="1" ht="33.6" customHeight="1" x14ac:dyDescent="0.3">
      <c r="A526" s="812"/>
      <c r="B526" s="812"/>
      <c r="C526" s="793"/>
      <c r="D526" s="328" t="s">
        <v>732</v>
      </c>
      <c r="E526" s="542"/>
      <c r="F526" s="328"/>
      <c r="G526" s="393" t="s">
        <v>733</v>
      </c>
      <c r="H526" s="7">
        <f>H527</f>
        <v>33205464</v>
      </c>
      <c r="I526" s="8">
        <f t="shared" ref="I526:K526" si="327">I527</f>
        <v>46205464</v>
      </c>
      <c r="J526" s="8">
        <f t="shared" si="327"/>
        <v>46204998</v>
      </c>
      <c r="K526" s="8">
        <f t="shared" si="327"/>
        <v>46204998</v>
      </c>
      <c r="L526" s="42"/>
      <c r="M526" s="712">
        <v>0</v>
      </c>
      <c r="N526" s="190">
        <v>0</v>
      </c>
      <c r="O526" s="190">
        <v>0</v>
      </c>
      <c r="P526" s="190">
        <v>0</v>
      </c>
      <c r="Q526" s="354"/>
      <c r="R526" s="352">
        <v>0</v>
      </c>
      <c r="S526" s="486">
        <v>0</v>
      </c>
      <c r="T526" s="486">
        <v>0</v>
      </c>
      <c r="U526" s="486">
        <v>0</v>
      </c>
      <c r="V526" s="351"/>
      <c r="W526" s="497">
        <f>H526+M526+R526</f>
        <v>33205464</v>
      </c>
      <c r="X526" s="19">
        <f t="shared" si="321"/>
        <v>46205464</v>
      </c>
      <c r="Y526" s="19">
        <f t="shared" si="321"/>
        <v>46204998</v>
      </c>
      <c r="Z526" s="155">
        <f t="shared" si="321"/>
        <v>46204998</v>
      </c>
      <c r="AA526" s="897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  <c r="ZP526" s="10"/>
      <c r="ZQ526" s="10"/>
      <c r="ZR526" s="10"/>
      <c r="ZS526" s="10"/>
      <c r="ZT526" s="10"/>
      <c r="ZU526" s="10"/>
      <c r="ZV526" s="10"/>
      <c r="ZW526" s="10"/>
      <c r="ZX526" s="10"/>
      <c r="ZY526" s="10"/>
      <c r="ZZ526" s="10"/>
      <c r="AAA526" s="10"/>
      <c r="AAB526" s="10"/>
      <c r="AAC526" s="10"/>
      <c r="AAD526" s="10"/>
      <c r="AAE526" s="10"/>
      <c r="AAF526" s="10"/>
      <c r="AAG526" s="10"/>
      <c r="AAH526" s="10"/>
      <c r="AAI526" s="10"/>
      <c r="AAJ526" s="10"/>
      <c r="AAK526" s="10"/>
      <c r="AAL526" s="10"/>
      <c r="AAM526" s="10"/>
      <c r="AAN526" s="10"/>
      <c r="AAO526" s="10"/>
      <c r="AAP526" s="10"/>
      <c r="AAQ526" s="10"/>
      <c r="AAR526" s="10"/>
      <c r="AAS526" s="10"/>
      <c r="AAT526" s="10"/>
      <c r="AAU526" s="10"/>
      <c r="AAV526" s="10"/>
      <c r="AAW526" s="10"/>
      <c r="AAX526" s="10"/>
      <c r="AAY526" s="10"/>
      <c r="AAZ526" s="10"/>
      <c r="ABA526" s="10"/>
      <c r="ABB526" s="10"/>
      <c r="ABC526" s="10"/>
      <c r="ABD526" s="10"/>
      <c r="ABE526" s="10"/>
      <c r="ABF526" s="10"/>
      <c r="ABG526" s="10"/>
      <c r="ABH526" s="10"/>
      <c r="ABI526" s="10"/>
      <c r="ABJ526" s="10"/>
      <c r="ABK526" s="10"/>
      <c r="ABL526" s="10"/>
      <c r="ABM526" s="10"/>
      <c r="ABN526" s="10"/>
      <c r="ABO526" s="10"/>
      <c r="ABP526" s="10"/>
      <c r="ABQ526" s="10"/>
      <c r="ABR526" s="10"/>
      <c r="ABS526" s="10"/>
      <c r="ABT526" s="10"/>
      <c r="ABU526" s="10"/>
      <c r="ABV526" s="10"/>
      <c r="ABW526" s="10"/>
      <c r="ABX526" s="10"/>
      <c r="ABY526" s="10"/>
      <c r="ABZ526" s="10"/>
      <c r="ACA526" s="10"/>
      <c r="ACB526" s="10"/>
      <c r="ACC526" s="10"/>
      <c r="ACD526" s="10"/>
      <c r="ACE526" s="10"/>
      <c r="ACF526" s="10"/>
      <c r="ACG526" s="10"/>
      <c r="ACH526" s="10"/>
      <c r="ACI526" s="10"/>
      <c r="ACJ526" s="10"/>
      <c r="ACK526" s="10"/>
      <c r="ACL526" s="10"/>
      <c r="ACM526" s="10"/>
      <c r="ACN526" s="10"/>
      <c r="ACO526" s="10"/>
      <c r="ACP526" s="10"/>
      <c r="ACQ526" s="10"/>
      <c r="ACR526" s="10"/>
      <c r="ACS526" s="10"/>
      <c r="ACT526" s="10"/>
      <c r="ACU526" s="10"/>
      <c r="ACV526" s="10"/>
      <c r="ACW526" s="10"/>
      <c r="ACX526" s="10"/>
      <c r="ACY526" s="10"/>
      <c r="ACZ526" s="10"/>
      <c r="ADA526" s="10"/>
      <c r="ADB526" s="10"/>
      <c r="ADC526" s="10"/>
      <c r="ADD526" s="10"/>
      <c r="ADE526" s="10"/>
      <c r="ADF526" s="10"/>
      <c r="ADG526" s="10"/>
      <c r="ADH526" s="10"/>
      <c r="ADI526" s="10"/>
      <c r="ADJ526" s="10"/>
      <c r="ADK526" s="10"/>
      <c r="ADL526" s="10"/>
      <c r="ADM526" s="10"/>
      <c r="ADN526" s="10"/>
      <c r="ADO526" s="10"/>
      <c r="ADP526" s="10"/>
      <c r="ADQ526" s="10"/>
      <c r="ADR526" s="10"/>
      <c r="ADS526" s="10"/>
      <c r="ADT526" s="10"/>
      <c r="ADU526" s="10"/>
      <c r="ADV526" s="10"/>
      <c r="ADW526" s="10"/>
      <c r="ADX526" s="10"/>
      <c r="ADY526" s="10"/>
      <c r="ADZ526" s="10"/>
      <c r="AEA526" s="10"/>
      <c r="AEB526" s="10"/>
      <c r="AEC526" s="10"/>
      <c r="AED526" s="10"/>
      <c r="AEE526" s="10"/>
      <c r="AEF526" s="10"/>
      <c r="AEG526" s="10"/>
      <c r="AEH526" s="10"/>
      <c r="AEI526" s="10"/>
      <c r="AEJ526" s="10"/>
      <c r="AEK526" s="10"/>
      <c r="AEL526" s="10"/>
      <c r="AEM526" s="10"/>
      <c r="AEN526" s="10"/>
      <c r="AEO526" s="10"/>
      <c r="AEP526" s="10"/>
      <c r="AEQ526" s="10"/>
      <c r="AER526" s="10"/>
      <c r="AES526" s="10"/>
      <c r="AET526" s="10"/>
      <c r="AEU526" s="10"/>
      <c r="AEV526" s="10"/>
      <c r="AEW526" s="10"/>
      <c r="AEX526" s="10"/>
      <c r="AEY526" s="10"/>
      <c r="AEZ526" s="10"/>
      <c r="AFA526" s="10"/>
      <c r="AFB526" s="10"/>
      <c r="AFC526" s="10"/>
      <c r="AFD526" s="10"/>
      <c r="AFE526" s="10"/>
      <c r="AFF526" s="10"/>
      <c r="AFG526" s="10"/>
      <c r="AFH526" s="10"/>
      <c r="AFI526" s="10"/>
      <c r="AFJ526" s="10"/>
      <c r="AFK526" s="10"/>
      <c r="AFL526" s="10"/>
      <c r="AFM526" s="10"/>
      <c r="AFN526" s="10"/>
      <c r="AFO526" s="10"/>
      <c r="AFP526" s="10"/>
      <c r="AFQ526" s="10"/>
      <c r="AFR526" s="10"/>
      <c r="AFS526" s="10"/>
      <c r="AFT526" s="10"/>
      <c r="AFU526" s="10"/>
      <c r="AFV526" s="10"/>
      <c r="AFW526" s="10"/>
      <c r="AFX526" s="10"/>
      <c r="AFY526" s="10"/>
      <c r="AFZ526" s="10"/>
      <c r="AGA526" s="10"/>
      <c r="AGB526" s="10"/>
      <c r="AGC526" s="10"/>
      <c r="AGD526" s="10"/>
      <c r="AGE526" s="10"/>
      <c r="AGF526" s="10"/>
      <c r="AGG526" s="10"/>
      <c r="AGH526" s="10"/>
      <c r="AGI526" s="10"/>
      <c r="AGJ526" s="10"/>
      <c r="AGK526" s="10"/>
      <c r="AGL526" s="10"/>
      <c r="AGM526" s="10"/>
      <c r="AGN526" s="10"/>
      <c r="AGO526" s="10"/>
      <c r="AGP526" s="10"/>
      <c r="AGQ526" s="10"/>
      <c r="AGR526" s="10"/>
      <c r="AGS526" s="10"/>
      <c r="AGT526" s="10"/>
      <c r="AGU526" s="10"/>
      <c r="AGV526" s="10"/>
      <c r="AGW526" s="10"/>
      <c r="AGX526" s="10"/>
      <c r="AGY526" s="10"/>
      <c r="AGZ526" s="10"/>
      <c r="AHA526" s="10"/>
      <c r="AHB526" s="10"/>
      <c r="AHC526" s="10"/>
      <c r="AHD526" s="10"/>
      <c r="AHE526" s="10"/>
      <c r="AHF526" s="10"/>
      <c r="AHG526" s="10"/>
      <c r="AHH526" s="10"/>
      <c r="AHI526" s="10"/>
      <c r="AHJ526" s="10"/>
      <c r="AHK526" s="10"/>
      <c r="AHL526" s="10"/>
      <c r="AHM526" s="10"/>
      <c r="AHN526" s="10"/>
      <c r="AHO526" s="10"/>
      <c r="AHP526" s="10"/>
      <c r="AHQ526" s="10"/>
      <c r="AHR526" s="10"/>
      <c r="AHS526" s="10"/>
      <c r="AHT526" s="10"/>
      <c r="AHU526" s="10"/>
      <c r="AHV526" s="10"/>
      <c r="AHW526" s="10"/>
      <c r="AHX526" s="10"/>
      <c r="AHY526" s="10"/>
      <c r="AHZ526" s="10"/>
      <c r="AIA526" s="10"/>
      <c r="AIB526" s="10"/>
      <c r="AIC526" s="10"/>
      <c r="AID526" s="10"/>
      <c r="AIE526" s="10"/>
      <c r="AIF526" s="10"/>
      <c r="AIG526" s="10"/>
      <c r="AIH526" s="10"/>
      <c r="AII526" s="10"/>
      <c r="AIJ526" s="10"/>
      <c r="AIK526" s="10"/>
      <c r="AIL526" s="10"/>
      <c r="AIM526" s="10"/>
      <c r="AIN526" s="10"/>
      <c r="AIO526" s="10"/>
      <c r="AIP526" s="10"/>
      <c r="AIQ526" s="10"/>
      <c r="AIR526" s="10"/>
      <c r="AIS526" s="10"/>
      <c r="AIT526" s="10"/>
      <c r="AIU526" s="10"/>
      <c r="AIV526" s="10"/>
      <c r="AIW526" s="10"/>
      <c r="AIX526" s="10"/>
      <c r="AIY526" s="10"/>
      <c r="AIZ526" s="10"/>
      <c r="AJA526" s="10"/>
      <c r="AJB526" s="10"/>
      <c r="AJC526" s="10"/>
      <c r="AJD526" s="10"/>
      <c r="AJE526" s="10"/>
      <c r="AJF526" s="10"/>
      <c r="AJG526" s="10"/>
      <c r="AJH526" s="10"/>
      <c r="AJI526" s="10"/>
      <c r="AJJ526" s="10"/>
      <c r="AJK526" s="10"/>
      <c r="AJL526" s="10"/>
      <c r="AJM526" s="10"/>
      <c r="AJN526" s="10"/>
      <c r="AJO526" s="10"/>
      <c r="AJP526" s="10"/>
      <c r="AJQ526" s="10"/>
      <c r="AJR526" s="10"/>
      <c r="AJS526" s="10"/>
      <c r="AJT526" s="10"/>
      <c r="AJU526" s="10"/>
      <c r="AJV526" s="10"/>
      <c r="AJW526" s="10"/>
      <c r="AJX526" s="10"/>
      <c r="AJY526" s="10"/>
      <c r="AJZ526" s="10"/>
      <c r="AKA526" s="10"/>
      <c r="AKB526" s="10"/>
      <c r="AKC526" s="10"/>
      <c r="AKD526" s="10"/>
      <c r="AKE526" s="10"/>
      <c r="AKF526" s="10"/>
      <c r="AKG526" s="10"/>
      <c r="AKH526" s="10"/>
      <c r="AKI526" s="10"/>
      <c r="AKJ526" s="10"/>
      <c r="AKK526" s="10"/>
      <c r="AKL526" s="10"/>
      <c r="AKM526" s="10"/>
      <c r="AKN526" s="10"/>
      <c r="AKO526" s="10"/>
      <c r="AKP526" s="10"/>
      <c r="AKQ526" s="10"/>
      <c r="AKR526" s="10"/>
      <c r="AKS526" s="10"/>
      <c r="AKT526" s="10"/>
      <c r="AKU526" s="10"/>
      <c r="AKV526" s="10"/>
      <c r="AKW526" s="10"/>
      <c r="AKX526" s="10"/>
      <c r="AKY526" s="10"/>
      <c r="AKZ526" s="10"/>
      <c r="ALA526" s="10"/>
      <c r="ALB526" s="10"/>
      <c r="ALC526" s="10"/>
      <c r="ALD526" s="10"/>
      <c r="ALE526" s="10"/>
      <c r="ALF526" s="10"/>
      <c r="ALG526" s="10"/>
      <c r="ALH526" s="10"/>
      <c r="ALI526" s="10"/>
      <c r="ALJ526" s="10"/>
      <c r="ALK526" s="10"/>
      <c r="ALL526" s="10"/>
      <c r="ALM526" s="10"/>
      <c r="ALN526" s="10"/>
      <c r="ALO526" s="10"/>
      <c r="ALP526" s="10"/>
      <c r="ALQ526" s="10"/>
      <c r="ALR526" s="10"/>
      <c r="ALS526" s="10"/>
      <c r="ALT526" s="10"/>
      <c r="ALU526" s="10"/>
      <c r="ALV526" s="10"/>
      <c r="ALW526" s="10"/>
      <c r="ALX526" s="10"/>
      <c r="ALY526" s="10"/>
      <c r="ALZ526" s="10"/>
      <c r="AMA526" s="10"/>
      <c r="AMB526" s="10"/>
      <c r="AMC526" s="10"/>
      <c r="AMD526" s="10"/>
      <c r="AME526" s="10"/>
      <c r="AMF526" s="10"/>
      <c r="AMG526" s="10"/>
      <c r="AMH526" s="10"/>
      <c r="AMI526" s="10"/>
      <c r="AMJ526" s="10"/>
      <c r="AMK526" s="10"/>
      <c r="AML526" s="10"/>
      <c r="AMM526" s="10"/>
      <c r="AMN526" s="10"/>
      <c r="AMO526" s="10"/>
      <c r="AMP526" s="10"/>
      <c r="AMQ526" s="10"/>
      <c r="AMR526" s="10"/>
      <c r="AMS526" s="10"/>
      <c r="AMT526" s="10"/>
      <c r="AMU526" s="10"/>
      <c r="AMV526" s="10"/>
      <c r="AMW526" s="10"/>
      <c r="AMX526" s="10"/>
      <c r="AMY526" s="10"/>
      <c r="AMZ526" s="10"/>
      <c r="ANA526" s="10"/>
      <c r="ANB526" s="10"/>
      <c r="ANC526" s="10"/>
      <c r="AND526" s="10"/>
      <c r="ANE526" s="10"/>
      <c r="ANF526" s="10"/>
      <c r="ANG526" s="10"/>
      <c r="ANH526" s="10"/>
      <c r="ANI526" s="10"/>
      <c r="ANJ526" s="10"/>
      <c r="ANK526" s="10"/>
      <c r="ANL526" s="10"/>
      <c r="ANM526" s="10"/>
      <c r="ANN526" s="10"/>
      <c r="ANO526" s="10"/>
      <c r="ANP526" s="10"/>
      <c r="ANQ526" s="10"/>
      <c r="ANR526" s="10"/>
      <c r="ANS526" s="10"/>
      <c r="ANT526" s="10"/>
      <c r="ANU526" s="10"/>
      <c r="ANV526" s="10"/>
      <c r="ANW526" s="10"/>
      <c r="ANX526" s="10"/>
      <c r="ANY526" s="10"/>
      <c r="ANZ526" s="10"/>
      <c r="AOA526" s="10"/>
      <c r="AOB526" s="10"/>
      <c r="AOC526" s="10"/>
      <c r="AOD526" s="10"/>
      <c r="AOE526" s="10"/>
      <c r="AOF526" s="10"/>
      <c r="AOG526" s="10"/>
      <c r="AOH526" s="10"/>
      <c r="AOI526" s="10"/>
      <c r="AOJ526" s="10"/>
      <c r="AOK526" s="10"/>
      <c r="AOL526" s="10"/>
      <c r="AOM526" s="10"/>
      <c r="AON526" s="10"/>
      <c r="AOO526" s="10"/>
      <c r="AOP526" s="10"/>
      <c r="AOQ526" s="10"/>
      <c r="AOR526" s="10"/>
      <c r="AOS526" s="10"/>
      <c r="AOT526" s="10"/>
      <c r="AOU526" s="10"/>
      <c r="AOV526" s="10"/>
      <c r="AOW526" s="10"/>
      <c r="AOX526" s="10"/>
      <c r="AOY526" s="10"/>
      <c r="AOZ526" s="10"/>
      <c r="APA526" s="10"/>
      <c r="APB526" s="10"/>
      <c r="APC526" s="10"/>
      <c r="APD526" s="10"/>
      <c r="APE526" s="10"/>
      <c r="APF526" s="10"/>
      <c r="APG526" s="10"/>
      <c r="APH526" s="10"/>
      <c r="API526" s="10"/>
      <c r="APJ526" s="10"/>
      <c r="APK526" s="10"/>
      <c r="APL526" s="10"/>
      <c r="APM526" s="10"/>
      <c r="APN526" s="10"/>
      <c r="APO526" s="10"/>
      <c r="APP526" s="10"/>
      <c r="APQ526" s="10"/>
      <c r="APR526" s="10"/>
      <c r="APS526" s="10"/>
      <c r="APT526" s="10"/>
      <c r="APU526" s="10"/>
      <c r="APV526" s="10"/>
      <c r="APW526" s="10"/>
      <c r="APX526" s="10"/>
      <c r="APY526" s="10"/>
      <c r="APZ526" s="10"/>
      <c r="AQA526" s="10"/>
      <c r="AQB526" s="10"/>
      <c r="AQC526" s="10"/>
      <c r="AQD526" s="10"/>
      <c r="AQE526" s="10"/>
      <c r="AQF526" s="10"/>
      <c r="AQG526" s="10"/>
      <c r="AQH526" s="10"/>
      <c r="AQI526" s="10"/>
      <c r="AQJ526" s="10"/>
      <c r="AQK526" s="10"/>
      <c r="AQL526" s="10"/>
      <c r="AQM526" s="10"/>
      <c r="AQN526" s="10"/>
      <c r="AQO526" s="10"/>
      <c r="AQP526" s="10"/>
      <c r="AQQ526" s="10"/>
      <c r="AQR526" s="10"/>
      <c r="AQS526" s="10"/>
      <c r="AQT526" s="10"/>
      <c r="AQU526" s="10"/>
      <c r="AQV526" s="10"/>
      <c r="AQW526" s="10"/>
      <c r="AQX526" s="10"/>
      <c r="AQY526" s="10"/>
      <c r="AQZ526" s="10"/>
      <c r="ARA526" s="10"/>
      <c r="ARB526" s="10"/>
      <c r="ARC526" s="10"/>
      <c r="ARD526" s="10"/>
      <c r="ARE526" s="10"/>
      <c r="ARF526" s="10"/>
      <c r="ARG526" s="10"/>
      <c r="ARH526" s="10"/>
      <c r="ARI526" s="10"/>
      <c r="ARJ526" s="10"/>
      <c r="ARK526" s="10"/>
      <c r="ARL526" s="10"/>
      <c r="ARM526" s="10"/>
      <c r="ARN526" s="10"/>
      <c r="ARO526" s="10"/>
      <c r="ARP526" s="10"/>
      <c r="ARQ526" s="10"/>
      <c r="ARR526" s="10"/>
      <c r="ARS526" s="10"/>
      <c r="ART526" s="10"/>
      <c r="ARU526" s="10"/>
      <c r="ARV526" s="10"/>
      <c r="ARW526" s="10"/>
      <c r="ARX526" s="10"/>
      <c r="ARY526" s="10"/>
      <c r="ARZ526" s="10"/>
      <c r="ASA526" s="10"/>
      <c r="ASB526" s="10"/>
      <c r="ASC526" s="10"/>
      <c r="ASD526" s="10"/>
      <c r="ASE526" s="10"/>
      <c r="ASF526" s="10"/>
      <c r="ASG526" s="10"/>
      <c r="ASH526" s="10"/>
      <c r="ASI526" s="10"/>
      <c r="ASJ526" s="10"/>
      <c r="ASK526" s="10"/>
      <c r="ASL526" s="10"/>
      <c r="ASM526" s="10"/>
      <c r="ASN526" s="10"/>
      <c r="ASO526" s="10"/>
      <c r="ASP526" s="10"/>
      <c r="ASQ526" s="10"/>
      <c r="ASR526" s="10"/>
      <c r="ASS526" s="10"/>
      <c r="AST526" s="10"/>
      <c r="ASU526" s="10"/>
      <c r="ASV526" s="10"/>
      <c r="ASW526" s="10"/>
      <c r="ASX526" s="10"/>
      <c r="ASY526" s="10"/>
      <c r="ASZ526" s="10"/>
      <c r="ATA526" s="10"/>
      <c r="ATB526" s="10"/>
      <c r="ATC526" s="10"/>
      <c r="ATD526" s="10"/>
      <c r="ATE526" s="10"/>
      <c r="ATF526" s="10"/>
      <c r="ATG526" s="10"/>
      <c r="ATH526" s="10"/>
      <c r="ATI526" s="10"/>
      <c r="ATJ526" s="10"/>
      <c r="ATK526" s="10"/>
      <c r="ATL526" s="10"/>
      <c r="ATM526" s="10"/>
      <c r="ATN526" s="10"/>
      <c r="ATO526" s="10"/>
      <c r="ATP526" s="10"/>
      <c r="ATQ526" s="10"/>
      <c r="ATR526" s="10"/>
      <c r="ATS526" s="10"/>
      <c r="ATT526" s="10"/>
      <c r="ATU526" s="10"/>
      <c r="ATV526" s="10"/>
      <c r="ATW526" s="10"/>
      <c r="ATX526" s="10"/>
      <c r="ATY526" s="10"/>
      <c r="ATZ526" s="10"/>
      <c r="AUA526" s="10"/>
      <c r="AUB526" s="10"/>
      <c r="AUC526" s="10"/>
      <c r="AUD526" s="10"/>
      <c r="AUE526" s="10"/>
      <c r="AUF526" s="10"/>
      <c r="AUG526" s="10"/>
      <c r="AUH526" s="10"/>
      <c r="AUI526" s="10"/>
      <c r="AUJ526" s="10"/>
      <c r="AUK526" s="10"/>
      <c r="AUL526" s="10"/>
      <c r="AUM526" s="10"/>
      <c r="AUN526" s="10"/>
      <c r="AUO526" s="10"/>
      <c r="AUP526" s="10"/>
      <c r="AUQ526" s="10"/>
      <c r="AUR526" s="10"/>
      <c r="AUS526" s="10"/>
      <c r="AUT526" s="10"/>
      <c r="AUU526" s="10"/>
      <c r="AUV526" s="10"/>
      <c r="AUW526" s="10"/>
      <c r="AUX526" s="10"/>
      <c r="AUY526" s="10"/>
      <c r="AUZ526" s="10"/>
      <c r="AVA526" s="10"/>
      <c r="AVB526" s="10"/>
      <c r="AVC526" s="10"/>
      <c r="AVD526" s="10"/>
      <c r="AVE526" s="10"/>
      <c r="AVF526" s="10"/>
      <c r="AVG526" s="10"/>
      <c r="AVH526" s="10"/>
      <c r="AVI526" s="10"/>
      <c r="AVJ526" s="10"/>
      <c r="AVK526" s="10"/>
      <c r="AVL526" s="10"/>
      <c r="AVM526" s="10"/>
      <c r="AVN526" s="10"/>
      <c r="AVO526" s="10"/>
      <c r="AVP526" s="10"/>
      <c r="AVQ526" s="10"/>
      <c r="AVR526" s="10"/>
      <c r="AVS526" s="10"/>
      <c r="AVT526" s="10"/>
      <c r="AVU526" s="10"/>
      <c r="AVV526" s="10"/>
      <c r="AVW526" s="10"/>
      <c r="AVX526" s="10"/>
      <c r="AVY526" s="10"/>
      <c r="AVZ526" s="10"/>
      <c r="AWA526" s="10"/>
      <c r="AWB526" s="10"/>
      <c r="AWC526" s="10"/>
      <c r="AWD526" s="10"/>
      <c r="AWE526" s="10"/>
      <c r="AWF526" s="10"/>
      <c r="AWG526" s="10"/>
      <c r="AWH526" s="10"/>
      <c r="AWI526" s="10"/>
      <c r="AWJ526" s="10"/>
      <c r="AWK526" s="10"/>
      <c r="AWL526" s="10"/>
      <c r="AWM526" s="10"/>
      <c r="AWN526" s="10"/>
      <c r="AWO526" s="10"/>
      <c r="AWP526" s="10"/>
      <c r="AWQ526" s="10"/>
      <c r="AWR526" s="10"/>
      <c r="AWS526" s="10"/>
      <c r="AWT526" s="10"/>
      <c r="AWU526" s="10"/>
      <c r="AWV526" s="10"/>
      <c r="AWW526" s="10"/>
      <c r="AWX526" s="10"/>
      <c r="AWY526" s="10"/>
      <c r="AWZ526" s="10"/>
      <c r="AXA526" s="10"/>
      <c r="AXB526" s="10"/>
      <c r="AXC526" s="10"/>
      <c r="AXD526" s="10"/>
      <c r="AXE526" s="10"/>
      <c r="AXF526" s="10"/>
      <c r="AXG526" s="10"/>
      <c r="AXH526" s="10"/>
      <c r="AXI526" s="10"/>
      <c r="AXJ526" s="10"/>
      <c r="AXK526" s="10"/>
      <c r="AXL526" s="10"/>
      <c r="AXM526" s="10"/>
      <c r="AXN526" s="10"/>
      <c r="AXO526" s="10"/>
      <c r="AXP526" s="10"/>
      <c r="AXQ526" s="10"/>
      <c r="AXR526" s="10"/>
      <c r="AXS526" s="10"/>
      <c r="AXT526" s="10"/>
      <c r="AXU526" s="10"/>
      <c r="AXV526" s="10"/>
      <c r="AXW526" s="10"/>
      <c r="AXX526" s="10"/>
      <c r="AXY526" s="10"/>
      <c r="AXZ526" s="10"/>
      <c r="AYA526" s="10"/>
      <c r="AYB526" s="10"/>
      <c r="AYC526" s="10"/>
      <c r="AYD526" s="10"/>
      <c r="AYE526" s="10"/>
      <c r="AYF526" s="10"/>
      <c r="AYG526" s="10"/>
      <c r="AYH526" s="10"/>
      <c r="AYI526" s="10"/>
      <c r="AYJ526" s="10"/>
      <c r="AYK526" s="10"/>
      <c r="AYL526" s="10"/>
      <c r="AYM526" s="10"/>
      <c r="AYN526" s="10"/>
      <c r="AYO526" s="10"/>
      <c r="AYP526" s="10"/>
      <c r="AYQ526" s="10"/>
      <c r="AYR526" s="10"/>
      <c r="AYS526" s="10"/>
      <c r="AYT526" s="10"/>
      <c r="AYU526" s="10"/>
      <c r="AYV526" s="10"/>
      <c r="AYW526" s="10"/>
      <c r="AYX526" s="10"/>
      <c r="AYY526" s="10"/>
      <c r="AYZ526" s="10"/>
      <c r="AZA526" s="10"/>
      <c r="AZB526" s="10"/>
      <c r="AZC526" s="10"/>
      <c r="AZD526" s="10"/>
      <c r="AZE526" s="10"/>
      <c r="AZF526" s="10"/>
      <c r="AZG526" s="10"/>
      <c r="AZH526" s="10"/>
      <c r="AZI526" s="10"/>
      <c r="AZJ526" s="10"/>
      <c r="AZK526" s="10"/>
      <c r="AZL526" s="10"/>
      <c r="AZM526" s="10"/>
      <c r="AZN526" s="10"/>
      <c r="AZO526" s="10"/>
      <c r="AZP526" s="10"/>
      <c r="AZQ526" s="10"/>
      <c r="AZR526" s="10"/>
      <c r="AZS526" s="10"/>
      <c r="AZT526" s="10"/>
      <c r="AZU526" s="10"/>
      <c r="AZV526" s="10"/>
      <c r="AZW526" s="10"/>
      <c r="AZX526" s="10"/>
      <c r="AZY526" s="10"/>
      <c r="AZZ526" s="10"/>
      <c r="BAA526" s="10"/>
      <c r="BAB526" s="10"/>
      <c r="BAC526" s="10"/>
      <c r="BAD526" s="10"/>
      <c r="BAE526" s="10"/>
      <c r="BAF526" s="10"/>
      <c r="BAG526" s="10"/>
      <c r="BAH526" s="10"/>
      <c r="BAI526" s="10"/>
      <c r="BAJ526" s="10"/>
      <c r="BAK526" s="10"/>
      <c r="BAL526" s="10"/>
      <c r="BAM526" s="10"/>
      <c r="BAN526" s="10"/>
      <c r="BAO526" s="10"/>
      <c r="BAP526" s="10"/>
      <c r="BAQ526" s="10"/>
      <c r="BAR526" s="10"/>
      <c r="BAS526" s="10"/>
      <c r="BAT526" s="10"/>
      <c r="BAU526" s="10"/>
      <c r="BAV526" s="10"/>
      <c r="BAW526" s="10"/>
      <c r="BAX526" s="10"/>
      <c r="BAY526" s="10"/>
      <c r="BAZ526" s="10"/>
      <c r="BBA526" s="10"/>
      <c r="BBB526" s="10"/>
      <c r="BBC526" s="10"/>
      <c r="BBD526" s="10"/>
      <c r="BBE526" s="10"/>
      <c r="BBF526" s="10"/>
      <c r="BBG526" s="10"/>
      <c r="BBH526" s="10"/>
      <c r="BBI526" s="10"/>
      <c r="BBJ526" s="10"/>
      <c r="BBK526" s="10"/>
      <c r="BBL526" s="10"/>
      <c r="BBM526" s="10"/>
      <c r="BBN526" s="10"/>
      <c r="BBO526" s="10"/>
      <c r="BBP526" s="10"/>
      <c r="BBQ526" s="10"/>
      <c r="BBR526" s="10"/>
      <c r="BBS526" s="10"/>
      <c r="BBT526" s="10"/>
      <c r="BBU526" s="10"/>
      <c r="BBV526" s="10"/>
      <c r="BBW526" s="10"/>
      <c r="BBX526" s="10"/>
      <c r="BBY526" s="10"/>
      <c r="BBZ526" s="10"/>
      <c r="BCA526" s="10"/>
      <c r="BCB526" s="10"/>
      <c r="BCC526" s="10"/>
      <c r="BCD526" s="10"/>
      <c r="BCE526" s="10"/>
      <c r="BCF526" s="10"/>
      <c r="BCG526" s="10"/>
      <c r="BCH526" s="10"/>
      <c r="BCI526" s="10"/>
      <c r="BCJ526" s="10"/>
      <c r="BCK526" s="10"/>
      <c r="BCL526" s="10"/>
      <c r="BCM526" s="10"/>
      <c r="BCN526" s="10"/>
      <c r="BCO526" s="10"/>
      <c r="BCP526" s="10"/>
      <c r="BCQ526" s="10"/>
      <c r="BCR526" s="10"/>
      <c r="BCS526" s="10"/>
      <c r="BCT526" s="10"/>
      <c r="BCU526" s="10"/>
      <c r="BCV526" s="10"/>
      <c r="BCW526" s="10"/>
      <c r="BCX526" s="10"/>
      <c r="BCY526" s="10"/>
      <c r="BCZ526" s="10"/>
      <c r="BDA526" s="10"/>
      <c r="BDB526" s="10"/>
      <c r="BDC526" s="10"/>
      <c r="BDD526" s="10"/>
      <c r="BDE526" s="10"/>
      <c r="BDF526" s="10"/>
      <c r="BDG526" s="10"/>
      <c r="BDH526" s="10"/>
      <c r="BDI526" s="10"/>
      <c r="BDJ526" s="10"/>
      <c r="BDK526" s="10"/>
      <c r="BDL526" s="10"/>
      <c r="BDM526" s="10"/>
      <c r="BDN526" s="10"/>
      <c r="BDO526" s="10"/>
      <c r="BDP526" s="10"/>
      <c r="BDQ526" s="10"/>
      <c r="BDR526" s="10"/>
      <c r="BDS526" s="10"/>
      <c r="BDT526" s="10"/>
      <c r="BDU526" s="10"/>
      <c r="BDV526" s="10"/>
      <c r="BDW526" s="10"/>
      <c r="BDX526" s="10"/>
      <c r="BDY526" s="10"/>
      <c r="BDZ526" s="10"/>
      <c r="BEA526" s="10"/>
      <c r="BEB526" s="10"/>
      <c r="BEC526" s="10"/>
      <c r="BED526" s="10"/>
      <c r="BEE526" s="10"/>
      <c r="BEF526" s="10"/>
      <c r="BEG526" s="10"/>
      <c r="BEH526" s="10"/>
      <c r="BEI526" s="10"/>
      <c r="BEJ526" s="10"/>
      <c r="BEK526" s="10"/>
      <c r="BEL526" s="10"/>
      <c r="BEM526" s="10"/>
      <c r="BEN526" s="10"/>
      <c r="BEO526" s="10"/>
      <c r="BEP526" s="10"/>
      <c r="BEQ526" s="10"/>
      <c r="BER526" s="10"/>
      <c r="BES526" s="10"/>
      <c r="BET526" s="10"/>
      <c r="BEU526" s="10"/>
      <c r="BEV526" s="10"/>
      <c r="BEW526" s="10"/>
      <c r="BEX526" s="10"/>
      <c r="BEY526" s="10"/>
      <c r="BEZ526" s="10"/>
      <c r="BFA526" s="10"/>
      <c r="BFB526" s="10"/>
      <c r="BFC526" s="10"/>
      <c r="BFD526" s="10"/>
      <c r="BFE526" s="10"/>
      <c r="BFF526" s="10"/>
      <c r="BFG526" s="10"/>
      <c r="BFH526" s="10"/>
      <c r="BFI526" s="10"/>
      <c r="BFJ526" s="10"/>
      <c r="BFK526" s="10"/>
      <c r="BFL526" s="10"/>
      <c r="BFM526" s="10"/>
      <c r="BFN526" s="10"/>
      <c r="BFO526" s="10"/>
      <c r="BFP526" s="10"/>
      <c r="BFQ526" s="10"/>
      <c r="BFR526" s="10"/>
      <c r="BFS526" s="10"/>
      <c r="BFT526" s="10"/>
      <c r="BFU526" s="10"/>
      <c r="BFV526" s="10"/>
      <c r="BFW526" s="10"/>
      <c r="BFX526" s="10"/>
      <c r="BFY526" s="10"/>
      <c r="BFZ526" s="10"/>
      <c r="BGA526" s="10"/>
      <c r="BGB526" s="10"/>
      <c r="BGC526" s="10"/>
      <c r="BGD526" s="10"/>
      <c r="BGE526" s="10"/>
      <c r="BGF526" s="10"/>
      <c r="BGG526" s="10"/>
      <c r="BGH526" s="10"/>
      <c r="BGI526" s="10"/>
      <c r="BGJ526" s="10"/>
      <c r="BGK526" s="10"/>
      <c r="BGL526" s="10"/>
      <c r="BGM526" s="10"/>
      <c r="BGN526" s="10"/>
      <c r="BGO526" s="10"/>
      <c r="BGP526" s="10"/>
      <c r="BGQ526" s="10"/>
      <c r="BGR526" s="10"/>
      <c r="BGS526" s="10"/>
      <c r="BGT526" s="10"/>
      <c r="BGU526" s="10"/>
      <c r="BGV526" s="10"/>
      <c r="BGW526" s="10"/>
      <c r="BGX526" s="10"/>
      <c r="BGY526" s="10"/>
      <c r="BGZ526" s="10"/>
      <c r="BHA526" s="10"/>
      <c r="BHB526" s="10"/>
      <c r="BHC526" s="10"/>
      <c r="BHD526" s="10"/>
      <c r="BHE526" s="10"/>
      <c r="BHF526" s="10"/>
      <c r="BHG526" s="10"/>
      <c r="BHH526" s="10"/>
      <c r="BHI526" s="10"/>
      <c r="BHJ526" s="10"/>
      <c r="BHK526" s="10"/>
      <c r="BHL526" s="10"/>
      <c r="BHM526" s="10"/>
      <c r="BHN526" s="10"/>
      <c r="BHO526" s="10"/>
      <c r="BHP526" s="10"/>
      <c r="BHQ526" s="10"/>
      <c r="BHR526" s="10"/>
      <c r="BHS526" s="10"/>
      <c r="BHT526" s="10"/>
      <c r="BHU526" s="10"/>
      <c r="BHV526" s="10"/>
      <c r="BHW526" s="10"/>
      <c r="BHX526" s="10"/>
      <c r="BHY526" s="10"/>
      <c r="BHZ526" s="10"/>
      <c r="BIA526" s="10"/>
      <c r="BIB526" s="10"/>
      <c r="BIC526" s="10"/>
      <c r="BID526" s="10"/>
      <c r="BIE526" s="10"/>
      <c r="BIF526" s="10"/>
      <c r="BIG526" s="10"/>
      <c r="BIH526" s="10"/>
      <c r="BII526" s="10"/>
      <c r="BIJ526" s="10"/>
      <c r="BIK526" s="10"/>
      <c r="BIL526" s="10"/>
      <c r="BIM526" s="10"/>
      <c r="BIN526" s="10"/>
      <c r="BIO526" s="10"/>
      <c r="BIP526" s="10"/>
      <c r="BIQ526" s="10"/>
      <c r="BIR526" s="10"/>
      <c r="BIS526" s="10"/>
      <c r="BIT526" s="10"/>
      <c r="BIU526" s="10"/>
      <c r="BIV526" s="10"/>
      <c r="BIW526" s="10"/>
      <c r="BIX526" s="10"/>
      <c r="BIY526" s="10"/>
      <c r="BIZ526" s="10"/>
      <c r="BJA526" s="10"/>
      <c r="BJB526" s="10"/>
      <c r="BJC526" s="10"/>
      <c r="BJD526" s="10"/>
      <c r="BJE526" s="10"/>
      <c r="BJF526" s="10"/>
      <c r="BJG526" s="10"/>
      <c r="BJH526" s="10"/>
      <c r="BJI526" s="10"/>
      <c r="BJJ526" s="10"/>
      <c r="BJK526" s="10"/>
      <c r="BJL526" s="10"/>
      <c r="BJM526" s="10"/>
      <c r="BJN526" s="10"/>
      <c r="BJO526" s="10"/>
      <c r="BJP526" s="10"/>
      <c r="BJQ526" s="10"/>
      <c r="BJR526" s="10"/>
      <c r="BJS526" s="10"/>
      <c r="BJT526" s="10"/>
      <c r="BJU526" s="10"/>
      <c r="BJV526" s="10"/>
      <c r="BJW526" s="10"/>
      <c r="BJX526" s="10"/>
      <c r="BJY526" s="10"/>
      <c r="BJZ526" s="10"/>
      <c r="BKA526" s="10"/>
      <c r="BKB526" s="10"/>
      <c r="BKC526" s="10"/>
      <c r="BKD526" s="10"/>
      <c r="BKE526" s="10"/>
      <c r="BKF526" s="10"/>
      <c r="BKG526" s="10"/>
      <c r="BKH526" s="10"/>
      <c r="BKI526" s="10"/>
      <c r="BKJ526" s="10"/>
      <c r="BKK526" s="10"/>
      <c r="BKL526" s="10"/>
      <c r="BKM526" s="10"/>
      <c r="BKN526" s="10"/>
      <c r="BKO526" s="10"/>
      <c r="BKP526" s="10"/>
      <c r="BKQ526" s="10"/>
      <c r="BKR526" s="10"/>
      <c r="BKS526" s="10"/>
      <c r="BKT526" s="10"/>
      <c r="BKU526" s="10"/>
      <c r="BKV526" s="10"/>
      <c r="BKW526" s="10"/>
      <c r="BKX526" s="10"/>
      <c r="BKY526" s="10"/>
      <c r="BKZ526" s="10"/>
      <c r="BLA526" s="10"/>
      <c r="BLB526" s="10"/>
      <c r="BLC526" s="10"/>
      <c r="BLD526" s="10"/>
      <c r="BLE526" s="10"/>
      <c r="BLF526" s="10"/>
      <c r="BLG526" s="10"/>
      <c r="BLH526" s="10"/>
      <c r="BLI526" s="10"/>
      <c r="BLJ526" s="10"/>
      <c r="BLK526" s="10"/>
      <c r="BLL526" s="10"/>
      <c r="BLM526" s="10"/>
      <c r="BLN526" s="10"/>
      <c r="BLO526" s="10"/>
      <c r="BLP526" s="10"/>
      <c r="BLQ526" s="10"/>
      <c r="BLR526" s="10"/>
      <c r="BLS526" s="10"/>
      <c r="BLT526" s="10"/>
      <c r="BLU526" s="10"/>
      <c r="BLV526" s="10"/>
      <c r="BLW526" s="10"/>
      <c r="BLX526" s="10"/>
      <c r="BLY526" s="10"/>
      <c r="BLZ526" s="10"/>
      <c r="BMA526" s="10"/>
      <c r="BMB526" s="10"/>
      <c r="BMC526" s="10"/>
      <c r="BMD526" s="10"/>
      <c r="BME526" s="10"/>
      <c r="BMF526" s="10"/>
      <c r="BMG526" s="10"/>
      <c r="BMH526" s="10"/>
      <c r="BMI526" s="10"/>
      <c r="BMJ526" s="10"/>
      <c r="BMK526" s="10"/>
      <c r="BML526" s="10"/>
      <c r="BMM526" s="10"/>
      <c r="BMN526" s="10"/>
      <c r="BMO526" s="10"/>
      <c r="BMP526" s="10"/>
      <c r="BMQ526" s="10"/>
      <c r="BMR526" s="10"/>
      <c r="BMS526" s="10"/>
      <c r="BMT526" s="10"/>
      <c r="BMU526" s="10"/>
      <c r="BMV526" s="10"/>
      <c r="BMW526" s="10"/>
      <c r="BMX526" s="10"/>
      <c r="BMY526" s="10"/>
      <c r="BMZ526" s="10"/>
      <c r="BNA526" s="10"/>
      <c r="BNB526" s="10"/>
      <c r="BNC526" s="10"/>
      <c r="BND526" s="10"/>
      <c r="BNE526" s="10"/>
      <c r="BNF526" s="10"/>
      <c r="BNG526" s="10"/>
      <c r="BNH526" s="10"/>
      <c r="BNI526" s="10"/>
      <c r="BNJ526" s="10"/>
      <c r="BNK526" s="10"/>
      <c r="BNL526" s="10"/>
      <c r="BNM526" s="10"/>
      <c r="BNN526" s="10"/>
      <c r="BNO526" s="10"/>
      <c r="BNP526" s="10"/>
      <c r="BNQ526" s="10"/>
      <c r="BNR526" s="10"/>
      <c r="BNS526" s="10"/>
      <c r="BNT526" s="10"/>
      <c r="BNU526" s="10"/>
      <c r="BNV526" s="10"/>
      <c r="BNW526" s="10"/>
      <c r="BNX526" s="10"/>
      <c r="BNY526" s="10"/>
      <c r="BNZ526" s="10"/>
      <c r="BOA526" s="10"/>
      <c r="BOB526" s="10"/>
      <c r="BOC526" s="10"/>
      <c r="BOD526" s="10"/>
      <c r="BOE526" s="10"/>
      <c r="BOF526" s="10"/>
      <c r="BOG526" s="10"/>
      <c r="BOH526" s="10"/>
      <c r="BOI526" s="10"/>
      <c r="BOJ526" s="10"/>
      <c r="BOK526" s="10"/>
      <c r="BOL526" s="10"/>
      <c r="BOM526" s="10"/>
      <c r="BON526" s="10"/>
      <c r="BOO526" s="10"/>
      <c r="BOP526" s="10"/>
      <c r="BOQ526" s="10"/>
      <c r="BOR526" s="10"/>
      <c r="BOS526" s="10"/>
      <c r="BOT526" s="10"/>
      <c r="BOU526" s="10"/>
      <c r="BOV526" s="10"/>
      <c r="BOW526" s="10"/>
      <c r="BOX526" s="10"/>
      <c r="BOY526" s="10"/>
      <c r="BOZ526" s="10"/>
      <c r="BPA526" s="10"/>
      <c r="BPB526" s="10"/>
      <c r="BPC526" s="10"/>
      <c r="BPD526" s="10"/>
      <c r="BPE526" s="10"/>
      <c r="BPF526" s="10"/>
      <c r="BPG526" s="10"/>
      <c r="BPH526" s="10"/>
      <c r="BPI526" s="10"/>
      <c r="BPJ526" s="10"/>
      <c r="BPK526" s="10"/>
      <c r="BPL526" s="10"/>
      <c r="BPM526" s="10"/>
      <c r="BPN526" s="10"/>
      <c r="BPO526" s="10"/>
      <c r="BPP526" s="10"/>
      <c r="BPQ526" s="10"/>
      <c r="BPR526" s="10"/>
      <c r="BPS526" s="10"/>
      <c r="BPT526" s="10"/>
      <c r="BPU526" s="10"/>
      <c r="BPV526" s="10"/>
      <c r="BPW526" s="10"/>
      <c r="BPX526" s="10"/>
      <c r="BPY526" s="10"/>
      <c r="BPZ526" s="10"/>
      <c r="BQA526" s="10"/>
      <c r="BQB526" s="10"/>
      <c r="BQC526" s="10"/>
      <c r="BQD526" s="10"/>
      <c r="BQE526" s="10"/>
      <c r="BQF526" s="10"/>
      <c r="BQG526" s="10"/>
      <c r="BQH526" s="10"/>
      <c r="BQI526" s="10"/>
      <c r="BQJ526" s="10"/>
      <c r="BQK526" s="10"/>
      <c r="BQL526" s="10"/>
      <c r="BQM526" s="10"/>
      <c r="BQN526" s="10"/>
      <c r="BQO526" s="10"/>
      <c r="BQP526" s="10"/>
      <c r="BQQ526" s="10"/>
      <c r="BQR526" s="10"/>
      <c r="BQS526" s="10"/>
      <c r="BQT526" s="10"/>
      <c r="BQU526" s="10"/>
      <c r="BQV526" s="10"/>
      <c r="BQW526" s="10"/>
      <c r="BQX526" s="10"/>
      <c r="BQY526" s="10"/>
      <c r="BQZ526" s="10"/>
      <c r="BRA526" s="10"/>
      <c r="BRB526" s="10"/>
      <c r="BRC526" s="10"/>
      <c r="BRD526" s="10"/>
      <c r="BRE526" s="10"/>
      <c r="BRF526" s="10"/>
      <c r="BRG526" s="10"/>
      <c r="BRH526" s="10"/>
      <c r="BRI526" s="10"/>
      <c r="BRJ526" s="10"/>
      <c r="BRK526" s="10"/>
      <c r="BRL526" s="10"/>
      <c r="BRM526" s="10"/>
      <c r="BRN526" s="10"/>
      <c r="BRO526" s="10"/>
      <c r="BRP526" s="10"/>
      <c r="BRQ526" s="10"/>
      <c r="BRR526" s="10"/>
      <c r="BRS526" s="10"/>
      <c r="BRT526" s="10"/>
      <c r="BRU526" s="10"/>
      <c r="BRV526" s="10"/>
      <c r="BRW526" s="10"/>
      <c r="BRX526" s="10"/>
      <c r="BRY526" s="10"/>
      <c r="BRZ526" s="10"/>
    </row>
    <row r="527" spans="1:1846" s="4" customFormat="1" x14ac:dyDescent="0.3">
      <c r="A527" s="812"/>
      <c r="B527" s="812"/>
      <c r="C527" s="793"/>
      <c r="D527" s="793"/>
      <c r="E527" s="542" t="s">
        <v>734</v>
      </c>
      <c r="F527" s="829">
        <v>117</v>
      </c>
      <c r="G527" s="804" t="s">
        <v>735</v>
      </c>
      <c r="H527" s="817">
        <v>33205464</v>
      </c>
      <c r="I527" s="816">
        <v>46205464</v>
      </c>
      <c r="J527" s="816">
        <v>46204998</v>
      </c>
      <c r="K527" s="816">
        <v>46204998</v>
      </c>
      <c r="L527" s="768" t="s">
        <v>144</v>
      </c>
      <c r="M527" s="953">
        <v>0</v>
      </c>
      <c r="N527" s="947">
        <v>0</v>
      </c>
      <c r="O527" s="947">
        <v>0</v>
      </c>
      <c r="P527" s="947">
        <v>0</v>
      </c>
      <c r="Q527" s="840"/>
      <c r="R527" s="835">
        <v>0</v>
      </c>
      <c r="S527" s="836">
        <v>0</v>
      </c>
      <c r="T527" s="836">
        <v>0</v>
      </c>
      <c r="U527" s="836">
        <v>0</v>
      </c>
      <c r="V527" s="848"/>
      <c r="W527" s="837">
        <f>H527+M527+R527</f>
        <v>33205464</v>
      </c>
      <c r="X527" s="816">
        <f t="shared" si="321"/>
        <v>46205464</v>
      </c>
      <c r="Y527" s="816">
        <f t="shared" si="321"/>
        <v>46204998</v>
      </c>
      <c r="Z527" s="815">
        <f t="shared" si="321"/>
        <v>46204998</v>
      </c>
      <c r="AA527" s="897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  <c r="AEL527" s="3"/>
      <c r="AEM527" s="3"/>
      <c r="AEN527" s="3"/>
      <c r="AEO527" s="3"/>
      <c r="AEP527" s="3"/>
      <c r="AEQ527" s="3"/>
      <c r="AER527" s="3"/>
      <c r="AES527" s="3"/>
      <c r="AET527" s="3"/>
      <c r="AEU527" s="3"/>
      <c r="AEV527" s="3"/>
      <c r="AEW527" s="3"/>
      <c r="AEX527" s="3"/>
      <c r="AEY527" s="3"/>
      <c r="AEZ527" s="3"/>
      <c r="AFA527" s="3"/>
      <c r="AFB527" s="3"/>
      <c r="AFC527" s="3"/>
      <c r="AFD527" s="3"/>
      <c r="AFE527" s="3"/>
      <c r="AFF527" s="3"/>
      <c r="AFG527" s="3"/>
      <c r="AFH527" s="3"/>
      <c r="AFI527" s="3"/>
      <c r="AFJ527" s="3"/>
      <c r="AFK527" s="3"/>
      <c r="AFL527" s="3"/>
      <c r="AFM527" s="3"/>
      <c r="AFN527" s="3"/>
      <c r="AFO527" s="3"/>
      <c r="AFP527" s="3"/>
      <c r="AFQ527" s="3"/>
      <c r="AFR527" s="3"/>
      <c r="AFS527" s="3"/>
      <c r="AFT527" s="3"/>
      <c r="AFU527" s="3"/>
      <c r="AFV527" s="3"/>
      <c r="AFW527" s="3"/>
      <c r="AFX527" s="3"/>
      <c r="AFY527" s="3"/>
      <c r="AFZ527" s="3"/>
      <c r="AGA527" s="3"/>
      <c r="AGB527" s="3"/>
      <c r="AGC527" s="3"/>
      <c r="AGD527" s="3"/>
      <c r="AGE527" s="3"/>
      <c r="AGF527" s="3"/>
      <c r="AGG527" s="3"/>
      <c r="AGH527" s="3"/>
      <c r="AGI527" s="3"/>
      <c r="AGJ527" s="3"/>
      <c r="AGK527" s="3"/>
      <c r="AGL527" s="3"/>
      <c r="AGM527" s="3"/>
      <c r="AGN527" s="3"/>
      <c r="AGO527" s="3"/>
      <c r="AGP527" s="3"/>
      <c r="AGQ527" s="3"/>
      <c r="AGR527" s="3"/>
      <c r="AGS527" s="3"/>
      <c r="AGT527" s="3"/>
      <c r="AGU527" s="3"/>
      <c r="AGV527" s="3"/>
      <c r="AGW527" s="3"/>
      <c r="AGX527" s="3"/>
      <c r="AGY527" s="3"/>
      <c r="AGZ527" s="3"/>
      <c r="AHA527" s="3"/>
      <c r="AHB527" s="3"/>
      <c r="AHC527" s="3"/>
      <c r="AHD527" s="3"/>
      <c r="AHE527" s="3"/>
      <c r="AHF527" s="3"/>
      <c r="AHG527" s="3"/>
      <c r="AHH527" s="3"/>
      <c r="AHI527" s="3"/>
      <c r="AHJ527" s="3"/>
      <c r="AHK527" s="3"/>
      <c r="AHL527" s="3"/>
      <c r="AHM527" s="3"/>
      <c r="AHN527" s="3"/>
      <c r="AHO527" s="3"/>
      <c r="AHP527" s="3"/>
      <c r="AHQ527" s="3"/>
      <c r="AHR527" s="3"/>
      <c r="AHS527" s="3"/>
      <c r="AHT527" s="3"/>
      <c r="AHU527" s="3"/>
      <c r="AHV527" s="3"/>
      <c r="AHW527" s="3"/>
      <c r="AHX527" s="3"/>
      <c r="AHY527" s="3"/>
      <c r="AHZ527" s="3"/>
      <c r="AIA527" s="3"/>
      <c r="AIB527" s="3"/>
      <c r="AIC527" s="3"/>
      <c r="AID527" s="3"/>
      <c r="AIE527" s="3"/>
      <c r="AIF527" s="3"/>
      <c r="AIG527" s="3"/>
      <c r="AIH527" s="3"/>
      <c r="AII527" s="3"/>
      <c r="AIJ527" s="3"/>
      <c r="AIK527" s="3"/>
      <c r="AIL527" s="3"/>
      <c r="AIM527" s="3"/>
      <c r="AIN527" s="3"/>
      <c r="AIO527" s="3"/>
      <c r="AIP527" s="3"/>
      <c r="AIQ527" s="3"/>
      <c r="AIR527" s="3"/>
      <c r="AIS527" s="3"/>
      <c r="AIT527" s="3"/>
      <c r="AIU527" s="3"/>
      <c r="AIV527" s="3"/>
      <c r="AIW527" s="3"/>
      <c r="AIX527" s="3"/>
      <c r="AIY527" s="3"/>
      <c r="AIZ527" s="3"/>
      <c r="AJA527" s="3"/>
      <c r="AJB527" s="3"/>
      <c r="AJC527" s="3"/>
      <c r="AJD527" s="3"/>
      <c r="AJE527" s="3"/>
      <c r="AJF527" s="3"/>
      <c r="AJG527" s="3"/>
      <c r="AJH527" s="3"/>
      <c r="AJI527" s="3"/>
      <c r="AJJ527" s="3"/>
      <c r="AJK527" s="3"/>
      <c r="AJL527" s="3"/>
      <c r="AJM527" s="3"/>
      <c r="AJN527" s="3"/>
      <c r="AJO527" s="3"/>
      <c r="AJP527" s="3"/>
      <c r="AJQ527" s="3"/>
      <c r="AJR527" s="3"/>
      <c r="AJS527" s="3"/>
      <c r="AJT527" s="3"/>
      <c r="AJU527" s="3"/>
      <c r="AJV527" s="3"/>
      <c r="AJW527" s="3"/>
      <c r="AJX527" s="3"/>
      <c r="AJY527" s="3"/>
      <c r="AJZ527" s="3"/>
      <c r="AKA527" s="3"/>
      <c r="AKB527" s="3"/>
      <c r="AKC527" s="3"/>
      <c r="AKD527" s="3"/>
      <c r="AKE527" s="3"/>
      <c r="AKF527" s="3"/>
      <c r="AKG527" s="3"/>
      <c r="AKH527" s="3"/>
      <c r="AKI527" s="3"/>
      <c r="AKJ527" s="3"/>
      <c r="AKK527" s="3"/>
      <c r="AKL527" s="3"/>
      <c r="AKM527" s="3"/>
      <c r="AKN527" s="3"/>
      <c r="AKO527" s="3"/>
      <c r="AKP527" s="3"/>
      <c r="AKQ527" s="3"/>
      <c r="AKR527" s="3"/>
      <c r="AKS527" s="3"/>
      <c r="AKT527" s="3"/>
      <c r="AKU527" s="3"/>
      <c r="AKV527" s="3"/>
      <c r="AKW527" s="3"/>
      <c r="AKX527" s="3"/>
      <c r="AKY527" s="3"/>
      <c r="AKZ527" s="3"/>
      <c r="ALA527" s="3"/>
      <c r="ALB527" s="3"/>
      <c r="ALC527" s="3"/>
      <c r="ALD527" s="3"/>
      <c r="ALE527" s="3"/>
      <c r="ALF527" s="3"/>
      <c r="ALG527" s="3"/>
      <c r="ALH527" s="3"/>
      <c r="ALI527" s="3"/>
      <c r="ALJ527" s="3"/>
      <c r="ALK527" s="3"/>
      <c r="ALL527" s="3"/>
      <c r="ALM527" s="3"/>
      <c r="ALN527" s="3"/>
      <c r="ALO527" s="3"/>
      <c r="ALP527" s="3"/>
      <c r="ALQ527" s="3"/>
      <c r="ALR527" s="3"/>
      <c r="ALS527" s="3"/>
      <c r="ALT527" s="3"/>
      <c r="ALU527" s="3"/>
      <c r="ALV527" s="3"/>
      <c r="ALW527" s="3"/>
      <c r="ALX527" s="3"/>
      <c r="ALY527" s="3"/>
      <c r="ALZ527" s="3"/>
      <c r="AMA527" s="3"/>
      <c r="AMB527" s="3"/>
      <c r="AMC527" s="3"/>
      <c r="AMD527" s="3"/>
      <c r="AME527" s="3"/>
      <c r="AMF527" s="3"/>
      <c r="AMG527" s="3"/>
      <c r="AMH527" s="3"/>
      <c r="AMI527" s="3"/>
      <c r="AMJ527" s="3"/>
      <c r="AMK527" s="3"/>
      <c r="AML527" s="3"/>
      <c r="AMM527" s="3"/>
      <c r="AMN527" s="3"/>
      <c r="AMO527" s="3"/>
      <c r="AMP527" s="3"/>
      <c r="AMQ527" s="3"/>
      <c r="AMR527" s="3"/>
      <c r="AMS527" s="3"/>
      <c r="AMT527" s="3"/>
      <c r="AMU527" s="3"/>
      <c r="AMV527" s="3"/>
      <c r="AMW527" s="3"/>
      <c r="AMX527" s="3"/>
      <c r="AMY527" s="3"/>
      <c r="AMZ527" s="3"/>
      <c r="ANA527" s="3"/>
      <c r="ANB527" s="3"/>
      <c r="ANC527" s="3"/>
      <c r="AND527" s="3"/>
      <c r="ANE527" s="3"/>
      <c r="ANF527" s="3"/>
      <c r="ANG527" s="3"/>
      <c r="ANH527" s="3"/>
      <c r="ANI527" s="3"/>
      <c r="ANJ527" s="3"/>
      <c r="ANK527" s="3"/>
      <c r="ANL527" s="3"/>
      <c r="ANM527" s="3"/>
      <c r="ANN527" s="3"/>
      <c r="ANO527" s="3"/>
      <c r="ANP527" s="3"/>
      <c r="ANQ527" s="3"/>
      <c r="ANR527" s="3"/>
      <c r="ANS527" s="3"/>
      <c r="ANT527" s="3"/>
      <c r="ANU527" s="3"/>
      <c r="ANV527" s="3"/>
      <c r="ANW527" s="3"/>
      <c r="ANX527" s="3"/>
      <c r="ANY527" s="3"/>
      <c r="ANZ527" s="3"/>
      <c r="AOA527" s="3"/>
      <c r="AOB527" s="3"/>
      <c r="AOC527" s="3"/>
      <c r="AOD527" s="3"/>
      <c r="AOE527" s="3"/>
      <c r="AOF527" s="3"/>
      <c r="AOG527" s="3"/>
      <c r="AOH527" s="3"/>
      <c r="AOI527" s="3"/>
      <c r="AOJ527" s="3"/>
      <c r="AOK527" s="3"/>
      <c r="AOL527" s="3"/>
      <c r="AOM527" s="3"/>
      <c r="AON527" s="3"/>
      <c r="AOO527" s="3"/>
      <c r="AOP527" s="3"/>
      <c r="AOQ527" s="3"/>
      <c r="AOR527" s="3"/>
      <c r="AOS527" s="3"/>
      <c r="AOT527" s="3"/>
      <c r="AOU527" s="3"/>
      <c r="AOV527" s="3"/>
      <c r="AOW527" s="3"/>
      <c r="AOX527" s="3"/>
      <c r="AOY527" s="3"/>
      <c r="AOZ527" s="3"/>
      <c r="APA527" s="3"/>
      <c r="APB527" s="3"/>
      <c r="APC527" s="3"/>
      <c r="APD527" s="3"/>
      <c r="APE527" s="3"/>
      <c r="APF527" s="3"/>
      <c r="APG527" s="3"/>
      <c r="APH527" s="3"/>
      <c r="API527" s="3"/>
      <c r="APJ527" s="3"/>
      <c r="APK527" s="3"/>
      <c r="APL527" s="3"/>
      <c r="APM527" s="3"/>
      <c r="APN527" s="3"/>
      <c r="APO527" s="3"/>
      <c r="APP527" s="3"/>
      <c r="APQ527" s="3"/>
      <c r="APR527" s="3"/>
      <c r="APS527" s="3"/>
      <c r="APT527" s="3"/>
      <c r="APU527" s="3"/>
      <c r="APV527" s="3"/>
      <c r="APW527" s="3"/>
      <c r="APX527" s="3"/>
      <c r="APY527" s="3"/>
      <c r="APZ527" s="3"/>
      <c r="AQA527" s="3"/>
      <c r="AQB527" s="3"/>
      <c r="AQC527" s="3"/>
      <c r="AQD527" s="3"/>
      <c r="AQE527" s="3"/>
      <c r="AQF527" s="3"/>
      <c r="AQG527" s="3"/>
      <c r="AQH527" s="3"/>
      <c r="AQI527" s="3"/>
      <c r="AQJ527" s="3"/>
      <c r="AQK527" s="3"/>
      <c r="AQL527" s="3"/>
      <c r="AQM527" s="3"/>
      <c r="AQN527" s="3"/>
      <c r="AQO527" s="3"/>
      <c r="AQP527" s="3"/>
      <c r="AQQ527" s="3"/>
      <c r="AQR527" s="3"/>
      <c r="AQS527" s="3"/>
      <c r="AQT527" s="3"/>
      <c r="AQU527" s="3"/>
      <c r="AQV527" s="3"/>
      <c r="AQW527" s="3"/>
      <c r="AQX527" s="3"/>
      <c r="AQY527" s="3"/>
      <c r="AQZ527" s="3"/>
      <c r="ARA527" s="3"/>
      <c r="ARB527" s="3"/>
      <c r="ARC527" s="3"/>
      <c r="ARD527" s="3"/>
      <c r="ARE527" s="3"/>
      <c r="ARF527" s="3"/>
      <c r="ARG527" s="3"/>
      <c r="ARH527" s="3"/>
      <c r="ARI527" s="3"/>
      <c r="ARJ527" s="3"/>
      <c r="ARK527" s="3"/>
      <c r="ARL527" s="3"/>
      <c r="ARM527" s="3"/>
      <c r="ARN527" s="3"/>
      <c r="ARO527" s="3"/>
      <c r="ARP527" s="3"/>
      <c r="ARQ527" s="3"/>
      <c r="ARR527" s="3"/>
      <c r="ARS527" s="3"/>
      <c r="ART527" s="3"/>
      <c r="ARU527" s="3"/>
      <c r="ARV527" s="3"/>
      <c r="ARW527" s="3"/>
      <c r="ARX527" s="3"/>
      <c r="ARY527" s="3"/>
      <c r="ARZ527" s="3"/>
      <c r="ASA527" s="3"/>
      <c r="ASB527" s="3"/>
      <c r="ASC527" s="3"/>
      <c r="ASD527" s="3"/>
      <c r="ASE527" s="3"/>
      <c r="ASF527" s="3"/>
      <c r="ASG527" s="3"/>
      <c r="ASH527" s="3"/>
      <c r="ASI527" s="3"/>
      <c r="ASJ527" s="3"/>
      <c r="ASK527" s="3"/>
      <c r="ASL527" s="3"/>
      <c r="ASM527" s="3"/>
      <c r="ASN527" s="3"/>
      <c r="ASO527" s="3"/>
      <c r="ASP527" s="3"/>
      <c r="ASQ527" s="3"/>
      <c r="ASR527" s="3"/>
      <c r="ASS527" s="3"/>
      <c r="AST527" s="3"/>
      <c r="ASU527" s="3"/>
      <c r="ASV527" s="3"/>
      <c r="ASW527" s="3"/>
      <c r="ASX527" s="3"/>
      <c r="ASY527" s="3"/>
      <c r="ASZ527" s="3"/>
      <c r="ATA527" s="3"/>
      <c r="ATB527" s="3"/>
      <c r="ATC527" s="3"/>
      <c r="ATD527" s="3"/>
      <c r="ATE527" s="3"/>
      <c r="ATF527" s="3"/>
      <c r="ATG527" s="3"/>
      <c r="ATH527" s="3"/>
      <c r="ATI527" s="3"/>
      <c r="ATJ527" s="3"/>
      <c r="ATK527" s="3"/>
      <c r="ATL527" s="3"/>
      <c r="ATM527" s="3"/>
      <c r="ATN527" s="3"/>
      <c r="ATO527" s="3"/>
      <c r="ATP527" s="3"/>
      <c r="ATQ527" s="3"/>
      <c r="ATR527" s="3"/>
      <c r="ATS527" s="3"/>
      <c r="ATT527" s="3"/>
      <c r="ATU527" s="3"/>
      <c r="ATV527" s="3"/>
      <c r="ATW527" s="3"/>
      <c r="ATX527" s="3"/>
      <c r="ATY527" s="3"/>
      <c r="ATZ527" s="3"/>
      <c r="AUA527" s="3"/>
      <c r="AUB527" s="3"/>
      <c r="AUC527" s="3"/>
      <c r="AUD527" s="3"/>
      <c r="AUE527" s="3"/>
      <c r="AUF527" s="3"/>
      <c r="AUG527" s="3"/>
      <c r="AUH527" s="3"/>
      <c r="AUI527" s="3"/>
      <c r="AUJ527" s="3"/>
      <c r="AUK527" s="3"/>
      <c r="AUL527" s="3"/>
      <c r="AUM527" s="3"/>
      <c r="AUN527" s="3"/>
      <c r="AUO527" s="3"/>
      <c r="AUP527" s="3"/>
      <c r="AUQ527" s="3"/>
      <c r="AUR527" s="3"/>
      <c r="AUS527" s="3"/>
      <c r="AUT527" s="3"/>
      <c r="AUU527" s="3"/>
      <c r="AUV527" s="3"/>
      <c r="AUW527" s="3"/>
      <c r="AUX527" s="3"/>
      <c r="AUY527" s="3"/>
      <c r="AUZ527" s="3"/>
      <c r="AVA527" s="3"/>
      <c r="AVB527" s="3"/>
      <c r="AVC527" s="3"/>
      <c r="AVD527" s="3"/>
      <c r="AVE527" s="3"/>
      <c r="AVF527" s="3"/>
      <c r="AVG527" s="3"/>
      <c r="AVH527" s="3"/>
      <c r="AVI527" s="3"/>
      <c r="AVJ527" s="3"/>
      <c r="AVK527" s="3"/>
      <c r="AVL527" s="3"/>
      <c r="AVM527" s="3"/>
      <c r="AVN527" s="3"/>
      <c r="AVO527" s="3"/>
      <c r="AVP527" s="3"/>
      <c r="AVQ527" s="3"/>
      <c r="AVR527" s="3"/>
      <c r="AVS527" s="3"/>
      <c r="AVT527" s="3"/>
      <c r="AVU527" s="3"/>
      <c r="AVV527" s="3"/>
      <c r="AVW527" s="3"/>
      <c r="AVX527" s="3"/>
      <c r="AVY527" s="3"/>
      <c r="AVZ527" s="3"/>
      <c r="AWA527" s="3"/>
      <c r="AWB527" s="3"/>
      <c r="AWC527" s="3"/>
      <c r="AWD527" s="3"/>
      <c r="AWE527" s="3"/>
      <c r="AWF527" s="3"/>
      <c r="AWG527" s="3"/>
      <c r="AWH527" s="3"/>
      <c r="AWI527" s="3"/>
      <c r="AWJ527" s="3"/>
      <c r="AWK527" s="3"/>
      <c r="AWL527" s="3"/>
      <c r="AWM527" s="3"/>
      <c r="AWN527" s="3"/>
      <c r="AWO527" s="3"/>
      <c r="AWP527" s="3"/>
      <c r="AWQ527" s="3"/>
      <c r="AWR527" s="3"/>
      <c r="AWS527" s="3"/>
      <c r="AWT527" s="3"/>
      <c r="AWU527" s="3"/>
      <c r="AWV527" s="3"/>
      <c r="AWW527" s="3"/>
      <c r="AWX527" s="3"/>
      <c r="AWY527" s="3"/>
      <c r="AWZ527" s="3"/>
      <c r="AXA527" s="3"/>
      <c r="AXB527" s="3"/>
      <c r="AXC527" s="3"/>
      <c r="AXD527" s="3"/>
      <c r="AXE527" s="3"/>
      <c r="AXF527" s="3"/>
      <c r="AXG527" s="3"/>
      <c r="AXH527" s="3"/>
      <c r="AXI527" s="3"/>
      <c r="AXJ527" s="3"/>
      <c r="AXK527" s="3"/>
      <c r="AXL527" s="3"/>
      <c r="AXM527" s="3"/>
      <c r="AXN527" s="3"/>
      <c r="AXO527" s="3"/>
      <c r="AXP527" s="3"/>
      <c r="AXQ527" s="3"/>
      <c r="AXR527" s="3"/>
      <c r="AXS527" s="3"/>
      <c r="AXT527" s="3"/>
      <c r="AXU527" s="3"/>
      <c r="AXV527" s="3"/>
      <c r="AXW527" s="3"/>
      <c r="AXX527" s="3"/>
      <c r="AXY527" s="3"/>
      <c r="AXZ527" s="3"/>
      <c r="AYA527" s="3"/>
      <c r="AYB527" s="3"/>
      <c r="AYC527" s="3"/>
      <c r="AYD527" s="3"/>
      <c r="AYE527" s="3"/>
      <c r="AYF527" s="3"/>
      <c r="AYG527" s="3"/>
      <c r="AYH527" s="3"/>
      <c r="AYI527" s="3"/>
      <c r="AYJ527" s="3"/>
      <c r="AYK527" s="3"/>
      <c r="AYL527" s="3"/>
      <c r="AYM527" s="3"/>
      <c r="AYN527" s="3"/>
      <c r="AYO527" s="3"/>
      <c r="AYP527" s="3"/>
      <c r="AYQ527" s="3"/>
      <c r="AYR527" s="3"/>
      <c r="AYS527" s="3"/>
      <c r="AYT527" s="3"/>
      <c r="AYU527" s="3"/>
      <c r="AYV527" s="3"/>
      <c r="AYW527" s="3"/>
      <c r="AYX527" s="3"/>
      <c r="AYY527" s="3"/>
      <c r="AYZ527" s="3"/>
      <c r="AZA527" s="3"/>
      <c r="AZB527" s="3"/>
      <c r="AZC527" s="3"/>
      <c r="AZD527" s="3"/>
      <c r="AZE527" s="3"/>
      <c r="AZF527" s="3"/>
      <c r="AZG527" s="3"/>
      <c r="AZH527" s="3"/>
      <c r="AZI527" s="3"/>
      <c r="AZJ527" s="3"/>
      <c r="AZK527" s="3"/>
      <c r="AZL527" s="3"/>
      <c r="AZM527" s="3"/>
      <c r="AZN527" s="3"/>
      <c r="AZO527" s="3"/>
      <c r="AZP527" s="3"/>
      <c r="AZQ527" s="3"/>
      <c r="AZR527" s="3"/>
      <c r="AZS527" s="3"/>
      <c r="AZT527" s="3"/>
      <c r="AZU527" s="3"/>
      <c r="AZV527" s="3"/>
      <c r="AZW527" s="3"/>
      <c r="AZX527" s="3"/>
      <c r="AZY527" s="3"/>
      <c r="AZZ527" s="3"/>
      <c r="BAA527" s="3"/>
      <c r="BAB527" s="3"/>
      <c r="BAC527" s="3"/>
      <c r="BAD527" s="3"/>
      <c r="BAE527" s="3"/>
      <c r="BAF527" s="3"/>
      <c r="BAG527" s="3"/>
      <c r="BAH527" s="3"/>
      <c r="BAI527" s="3"/>
      <c r="BAJ527" s="3"/>
      <c r="BAK527" s="3"/>
      <c r="BAL527" s="3"/>
      <c r="BAM527" s="3"/>
      <c r="BAN527" s="3"/>
      <c r="BAO527" s="3"/>
      <c r="BAP527" s="3"/>
      <c r="BAQ527" s="3"/>
      <c r="BAR527" s="3"/>
      <c r="BAS527" s="3"/>
      <c r="BAT527" s="3"/>
      <c r="BAU527" s="3"/>
      <c r="BAV527" s="3"/>
      <c r="BAW527" s="3"/>
      <c r="BAX527" s="3"/>
      <c r="BAY527" s="3"/>
      <c r="BAZ527" s="3"/>
      <c r="BBA527" s="3"/>
      <c r="BBB527" s="3"/>
      <c r="BBC527" s="3"/>
      <c r="BBD527" s="3"/>
      <c r="BBE527" s="3"/>
      <c r="BBF527" s="3"/>
      <c r="BBG527" s="3"/>
      <c r="BBH527" s="3"/>
      <c r="BBI527" s="3"/>
      <c r="BBJ527" s="3"/>
      <c r="BBK527" s="3"/>
      <c r="BBL527" s="3"/>
      <c r="BBM527" s="3"/>
      <c r="BBN527" s="3"/>
      <c r="BBO527" s="3"/>
      <c r="BBP527" s="3"/>
      <c r="BBQ527" s="3"/>
      <c r="BBR527" s="3"/>
      <c r="BBS527" s="3"/>
      <c r="BBT527" s="3"/>
      <c r="BBU527" s="3"/>
      <c r="BBV527" s="3"/>
      <c r="BBW527" s="3"/>
      <c r="BBX527" s="3"/>
      <c r="BBY527" s="3"/>
      <c r="BBZ527" s="3"/>
      <c r="BCA527" s="3"/>
      <c r="BCB527" s="3"/>
      <c r="BCC527" s="3"/>
      <c r="BCD527" s="3"/>
      <c r="BCE527" s="3"/>
      <c r="BCF527" s="3"/>
      <c r="BCG527" s="3"/>
      <c r="BCH527" s="3"/>
      <c r="BCI527" s="3"/>
      <c r="BCJ527" s="3"/>
      <c r="BCK527" s="3"/>
      <c r="BCL527" s="3"/>
      <c r="BCM527" s="3"/>
      <c r="BCN527" s="3"/>
      <c r="BCO527" s="3"/>
      <c r="BCP527" s="3"/>
      <c r="BCQ527" s="3"/>
      <c r="BCR527" s="3"/>
      <c r="BCS527" s="3"/>
      <c r="BCT527" s="3"/>
      <c r="BCU527" s="3"/>
      <c r="BCV527" s="3"/>
      <c r="BCW527" s="3"/>
      <c r="BCX527" s="3"/>
      <c r="BCY527" s="3"/>
      <c r="BCZ527" s="3"/>
      <c r="BDA527" s="3"/>
      <c r="BDB527" s="3"/>
      <c r="BDC527" s="3"/>
      <c r="BDD527" s="3"/>
      <c r="BDE527" s="3"/>
      <c r="BDF527" s="3"/>
      <c r="BDG527" s="3"/>
      <c r="BDH527" s="3"/>
      <c r="BDI527" s="3"/>
      <c r="BDJ527" s="3"/>
      <c r="BDK527" s="3"/>
      <c r="BDL527" s="3"/>
      <c r="BDM527" s="3"/>
      <c r="BDN527" s="3"/>
      <c r="BDO527" s="3"/>
      <c r="BDP527" s="3"/>
      <c r="BDQ527" s="3"/>
      <c r="BDR527" s="3"/>
      <c r="BDS527" s="3"/>
      <c r="BDT527" s="3"/>
      <c r="BDU527" s="3"/>
      <c r="BDV527" s="3"/>
      <c r="BDW527" s="3"/>
      <c r="BDX527" s="3"/>
      <c r="BDY527" s="3"/>
      <c r="BDZ527" s="3"/>
      <c r="BEA527" s="3"/>
      <c r="BEB527" s="3"/>
      <c r="BEC527" s="3"/>
      <c r="BED527" s="3"/>
      <c r="BEE527" s="3"/>
      <c r="BEF527" s="3"/>
      <c r="BEG527" s="3"/>
      <c r="BEH527" s="3"/>
      <c r="BEI527" s="3"/>
      <c r="BEJ527" s="3"/>
      <c r="BEK527" s="3"/>
      <c r="BEL527" s="3"/>
      <c r="BEM527" s="3"/>
      <c r="BEN527" s="3"/>
      <c r="BEO527" s="3"/>
      <c r="BEP527" s="3"/>
      <c r="BEQ527" s="3"/>
      <c r="BER527" s="3"/>
      <c r="BES527" s="3"/>
      <c r="BET527" s="3"/>
      <c r="BEU527" s="3"/>
      <c r="BEV527" s="3"/>
      <c r="BEW527" s="3"/>
      <c r="BEX527" s="3"/>
      <c r="BEY527" s="3"/>
      <c r="BEZ527" s="3"/>
      <c r="BFA527" s="3"/>
      <c r="BFB527" s="3"/>
      <c r="BFC527" s="3"/>
      <c r="BFD527" s="3"/>
      <c r="BFE527" s="3"/>
      <c r="BFF527" s="3"/>
      <c r="BFG527" s="3"/>
      <c r="BFH527" s="3"/>
      <c r="BFI527" s="3"/>
      <c r="BFJ527" s="3"/>
      <c r="BFK527" s="3"/>
      <c r="BFL527" s="3"/>
      <c r="BFM527" s="3"/>
      <c r="BFN527" s="3"/>
      <c r="BFO527" s="3"/>
      <c r="BFP527" s="3"/>
      <c r="BFQ527" s="3"/>
      <c r="BFR527" s="3"/>
      <c r="BFS527" s="3"/>
      <c r="BFT527" s="3"/>
      <c r="BFU527" s="3"/>
      <c r="BFV527" s="3"/>
      <c r="BFW527" s="3"/>
      <c r="BFX527" s="3"/>
      <c r="BFY527" s="3"/>
      <c r="BFZ527" s="3"/>
      <c r="BGA527" s="3"/>
      <c r="BGB527" s="3"/>
      <c r="BGC527" s="3"/>
      <c r="BGD527" s="3"/>
      <c r="BGE527" s="3"/>
      <c r="BGF527" s="3"/>
      <c r="BGG527" s="3"/>
      <c r="BGH527" s="3"/>
      <c r="BGI527" s="3"/>
      <c r="BGJ527" s="3"/>
      <c r="BGK527" s="3"/>
      <c r="BGL527" s="3"/>
      <c r="BGM527" s="3"/>
      <c r="BGN527" s="3"/>
      <c r="BGO527" s="3"/>
      <c r="BGP527" s="3"/>
      <c r="BGQ527" s="3"/>
      <c r="BGR527" s="3"/>
      <c r="BGS527" s="3"/>
      <c r="BGT527" s="3"/>
      <c r="BGU527" s="3"/>
      <c r="BGV527" s="3"/>
      <c r="BGW527" s="3"/>
      <c r="BGX527" s="3"/>
      <c r="BGY527" s="3"/>
      <c r="BGZ527" s="3"/>
      <c r="BHA527" s="3"/>
      <c r="BHB527" s="3"/>
      <c r="BHC527" s="3"/>
      <c r="BHD527" s="3"/>
      <c r="BHE527" s="3"/>
      <c r="BHF527" s="3"/>
      <c r="BHG527" s="3"/>
      <c r="BHH527" s="3"/>
      <c r="BHI527" s="3"/>
      <c r="BHJ527" s="3"/>
      <c r="BHK527" s="3"/>
      <c r="BHL527" s="3"/>
      <c r="BHM527" s="3"/>
      <c r="BHN527" s="3"/>
      <c r="BHO527" s="3"/>
      <c r="BHP527" s="3"/>
      <c r="BHQ527" s="3"/>
      <c r="BHR527" s="3"/>
      <c r="BHS527" s="3"/>
      <c r="BHT527" s="3"/>
      <c r="BHU527" s="3"/>
      <c r="BHV527" s="3"/>
      <c r="BHW527" s="3"/>
      <c r="BHX527" s="3"/>
      <c r="BHY527" s="3"/>
      <c r="BHZ527" s="3"/>
      <c r="BIA527" s="3"/>
      <c r="BIB527" s="3"/>
      <c r="BIC527" s="3"/>
      <c r="BID527" s="3"/>
      <c r="BIE527" s="3"/>
      <c r="BIF527" s="3"/>
      <c r="BIG527" s="3"/>
      <c r="BIH527" s="3"/>
      <c r="BII527" s="3"/>
      <c r="BIJ527" s="3"/>
      <c r="BIK527" s="3"/>
      <c r="BIL527" s="3"/>
      <c r="BIM527" s="3"/>
      <c r="BIN527" s="3"/>
      <c r="BIO527" s="3"/>
      <c r="BIP527" s="3"/>
      <c r="BIQ527" s="3"/>
      <c r="BIR527" s="3"/>
      <c r="BIS527" s="3"/>
      <c r="BIT527" s="3"/>
      <c r="BIU527" s="3"/>
      <c r="BIV527" s="3"/>
      <c r="BIW527" s="3"/>
      <c r="BIX527" s="3"/>
      <c r="BIY527" s="3"/>
      <c r="BIZ527" s="3"/>
      <c r="BJA527" s="3"/>
      <c r="BJB527" s="3"/>
      <c r="BJC527" s="3"/>
      <c r="BJD527" s="3"/>
      <c r="BJE527" s="3"/>
      <c r="BJF527" s="3"/>
      <c r="BJG527" s="3"/>
      <c r="BJH527" s="3"/>
      <c r="BJI527" s="3"/>
      <c r="BJJ527" s="3"/>
      <c r="BJK527" s="3"/>
      <c r="BJL527" s="3"/>
      <c r="BJM527" s="3"/>
      <c r="BJN527" s="3"/>
      <c r="BJO527" s="3"/>
      <c r="BJP527" s="3"/>
      <c r="BJQ527" s="3"/>
      <c r="BJR527" s="3"/>
      <c r="BJS527" s="3"/>
      <c r="BJT527" s="3"/>
      <c r="BJU527" s="3"/>
      <c r="BJV527" s="3"/>
      <c r="BJW527" s="3"/>
      <c r="BJX527" s="3"/>
      <c r="BJY527" s="3"/>
      <c r="BJZ527" s="3"/>
      <c r="BKA527" s="3"/>
      <c r="BKB527" s="3"/>
      <c r="BKC527" s="3"/>
      <c r="BKD527" s="3"/>
      <c r="BKE527" s="3"/>
      <c r="BKF527" s="3"/>
      <c r="BKG527" s="3"/>
      <c r="BKH527" s="3"/>
      <c r="BKI527" s="3"/>
      <c r="BKJ527" s="3"/>
      <c r="BKK527" s="3"/>
      <c r="BKL527" s="3"/>
      <c r="BKM527" s="3"/>
      <c r="BKN527" s="3"/>
      <c r="BKO527" s="3"/>
      <c r="BKP527" s="3"/>
      <c r="BKQ527" s="3"/>
      <c r="BKR527" s="3"/>
      <c r="BKS527" s="3"/>
      <c r="BKT527" s="3"/>
      <c r="BKU527" s="3"/>
      <c r="BKV527" s="3"/>
      <c r="BKW527" s="3"/>
      <c r="BKX527" s="3"/>
      <c r="BKY527" s="3"/>
      <c r="BKZ527" s="3"/>
      <c r="BLA527" s="3"/>
      <c r="BLB527" s="3"/>
      <c r="BLC527" s="3"/>
      <c r="BLD527" s="3"/>
      <c r="BLE527" s="3"/>
      <c r="BLF527" s="3"/>
      <c r="BLG527" s="3"/>
      <c r="BLH527" s="3"/>
      <c r="BLI527" s="3"/>
      <c r="BLJ527" s="3"/>
      <c r="BLK527" s="3"/>
      <c r="BLL527" s="3"/>
      <c r="BLM527" s="3"/>
      <c r="BLN527" s="3"/>
      <c r="BLO527" s="3"/>
      <c r="BLP527" s="3"/>
      <c r="BLQ527" s="3"/>
      <c r="BLR527" s="3"/>
      <c r="BLS527" s="3"/>
      <c r="BLT527" s="3"/>
      <c r="BLU527" s="3"/>
      <c r="BLV527" s="3"/>
      <c r="BLW527" s="3"/>
      <c r="BLX527" s="3"/>
      <c r="BLY527" s="3"/>
      <c r="BLZ527" s="3"/>
      <c r="BMA527" s="3"/>
      <c r="BMB527" s="3"/>
      <c r="BMC527" s="3"/>
      <c r="BMD527" s="3"/>
      <c r="BME527" s="3"/>
      <c r="BMF527" s="3"/>
      <c r="BMG527" s="3"/>
      <c r="BMH527" s="3"/>
      <c r="BMI527" s="3"/>
      <c r="BMJ527" s="3"/>
      <c r="BMK527" s="3"/>
      <c r="BML527" s="3"/>
      <c r="BMM527" s="3"/>
      <c r="BMN527" s="3"/>
      <c r="BMO527" s="3"/>
      <c r="BMP527" s="3"/>
      <c r="BMQ527" s="3"/>
      <c r="BMR527" s="3"/>
      <c r="BMS527" s="3"/>
      <c r="BMT527" s="3"/>
      <c r="BMU527" s="3"/>
      <c r="BMV527" s="3"/>
      <c r="BMW527" s="3"/>
      <c r="BMX527" s="3"/>
      <c r="BMY527" s="3"/>
      <c r="BMZ527" s="3"/>
      <c r="BNA527" s="3"/>
      <c r="BNB527" s="3"/>
      <c r="BNC527" s="3"/>
      <c r="BND527" s="3"/>
      <c r="BNE527" s="3"/>
      <c r="BNF527" s="3"/>
      <c r="BNG527" s="3"/>
      <c r="BNH527" s="3"/>
      <c r="BNI527" s="3"/>
      <c r="BNJ527" s="3"/>
      <c r="BNK527" s="3"/>
      <c r="BNL527" s="3"/>
      <c r="BNM527" s="3"/>
      <c r="BNN527" s="3"/>
      <c r="BNO527" s="3"/>
      <c r="BNP527" s="3"/>
      <c r="BNQ527" s="3"/>
      <c r="BNR527" s="3"/>
      <c r="BNS527" s="3"/>
      <c r="BNT527" s="3"/>
      <c r="BNU527" s="3"/>
      <c r="BNV527" s="3"/>
      <c r="BNW527" s="3"/>
      <c r="BNX527" s="3"/>
      <c r="BNY527" s="3"/>
      <c r="BNZ527" s="3"/>
      <c r="BOA527" s="3"/>
      <c r="BOB527" s="3"/>
      <c r="BOC527" s="3"/>
      <c r="BOD527" s="3"/>
      <c r="BOE527" s="3"/>
      <c r="BOF527" s="3"/>
      <c r="BOG527" s="3"/>
      <c r="BOH527" s="3"/>
      <c r="BOI527" s="3"/>
      <c r="BOJ527" s="3"/>
      <c r="BOK527" s="3"/>
      <c r="BOL527" s="3"/>
      <c r="BOM527" s="3"/>
      <c r="BON527" s="3"/>
      <c r="BOO527" s="3"/>
      <c r="BOP527" s="3"/>
      <c r="BOQ527" s="3"/>
      <c r="BOR527" s="3"/>
      <c r="BOS527" s="3"/>
      <c r="BOT527" s="3"/>
      <c r="BOU527" s="3"/>
      <c r="BOV527" s="3"/>
      <c r="BOW527" s="3"/>
      <c r="BOX527" s="3"/>
      <c r="BOY527" s="3"/>
      <c r="BOZ527" s="3"/>
      <c r="BPA527" s="3"/>
      <c r="BPB527" s="3"/>
      <c r="BPC527" s="3"/>
      <c r="BPD527" s="3"/>
      <c r="BPE527" s="3"/>
      <c r="BPF527" s="3"/>
      <c r="BPG527" s="3"/>
      <c r="BPH527" s="3"/>
      <c r="BPI527" s="3"/>
      <c r="BPJ527" s="3"/>
      <c r="BPK527" s="3"/>
      <c r="BPL527" s="3"/>
      <c r="BPM527" s="3"/>
      <c r="BPN527" s="3"/>
      <c r="BPO527" s="3"/>
      <c r="BPP527" s="3"/>
      <c r="BPQ527" s="3"/>
      <c r="BPR527" s="3"/>
      <c r="BPS527" s="3"/>
      <c r="BPT527" s="3"/>
      <c r="BPU527" s="3"/>
      <c r="BPV527" s="3"/>
      <c r="BPW527" s="3"/>
      <c r="BPX527" s="3"/>
      <c r="BPY527" s="3"/>
      <c r="BPZ527" s="3"/>
      <c r="BQA527" s="3"/>
      <c r="BQB527" s="3"/>
      <c r="BQC527" s="3"/>
      <c r="BQD527" s="3"/>
      <c r="BQE527" s="3"/>
      <c r="BQF527" s="3"/>
      <c r="BQG527" s="3"/>
      <c r="BQH527" s="3"/>
      <c r="BQI527" s="3"/>
      <c r="BQJ527" s="3"/>
      <c r="BQK527" s="3"/>
      <c r="BQL527" s="3"/>
      <c r="BQM527" s="3"/>
      <c r="BQN527" s="3"/>
      <c r="BQO527" s="3"/>
      <c r="BQP527" s="3"/>
      <c r="BQQ527" s="3"/>
      <c r="BQR527" s="3"/>
      <c r="BQS527" s="3"/>
      <c r="BQT527" s="3"/>
      <c r="BQU527" s="3"/>
      <c r="BQV527" s="3"/>
      <c r="BQW527" s="3"/>
      <c r="BQX527" s="3"/>
      <c r="BQY527" s="3"/>
      <c r="BQZ527" s="3"/>
      <c r="BRA527" s="3"/>
      <c r="BRB527" s="3"/>
      <c r="BRC527" s="3"/>
      <c r="BRD527" s="3"/>
      <c r="BRE527" s="3"/>
      <c r="BRF527" s="3"/>
      <c r="BRG527" s="3"/>
      <c r="BRH527" s="3"/>
      <c r="BRI527" s="3"/>
      <c r="BRJ527" s="3"/>
      <c r="BRK527" s="3"/>
      <c r="BRL527" s="3"/>
      <c r="BRM527" s="3"/>
      <c r="BRN527" s="3"/>
      <c r="BRO527" s="3"/>
      <c r="BRP527" s="3"/>
      <c r="BRQ527" s="3"/>
      <c r="BRR527" s="3"/>
      <c r="BRS527" s="3"/>
      <c r="BRT527" s="3"/>
      <c r="BRU527" s="3"/>
      <c r="BRV527" s="3"/>
      <c r="BRW527" s="3"/>
      <c r="BRX527" s="3"/>
      <c r="BRY527" s="3"/>
      <c r="BRZ527" s="3"/>
    </row>
    <row r="528" spans="1:1846" s="4" customFormat="1" x14ac:dyDescent="0.3">
      <c r="A528" s="812"/>
      <c r="B528" s="812"/>
      <c r="C528" s="793"/>
      <c r="D528" s="793"/>
      <c r="E528" s="542" t="s">
        <v>736</v>
      </c>
      <c r="F528" s="829"/>
      <c r="G528" s="804"/>
      <c r="H528" s="817"/>
      <c r="I528" s="816"/>
      <c r="J528" s="816"/>
      <c r="K528" s="816"/>
      <c r="L528" s="768"/>
      <c r="M528" s="953"/>
      <c r="N528" s="947"/>
      <c r="O528" s="947"/>
      <c r="P528" s="947"/>
      <c r="Q528" s="840"/>
      <c r="R528" s="835"/>
      <c r="S528" s="836"/>
      <c r="T528" s="836"/>
      <c r="U528" s="836"/>
      <c r="V528" s="848"/>
      <c r="W528" s="837"/>
      <c r="X528" s="816"/>
      <c r="Y528" s="816"/>
      <c r="Z528" s="815"/>
      <c r="AA528" s="897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  <c r="AEL528" s="3"/>
      <c r="AEM528" s="3"/>
      <c r="AEN528" s="3"/>
      <c r="AEO528" s="3"/>
      <c r="AEP528" s="3"/>
      <c r="AEQ528" s="3"/>
      <c r="AER528" s="3"/>
      <c r="AES528" s="3"/>
      <c r="AET528" s="3"/>
      <c r="AEU528" s="3"/>
      <c r="AEV528" s="3"/>
      <c r="AEW528" s="3"/>
      <c r="AEX528" s="3"/>
      <c r="AEY528" s="3"/>
      <c r="AEZ528" s="3"/>
      <c r="AFA528" s="3"/>
      <c r="AFB528" s="3"/>
      <c r="AFC528" s="3"/>
      <c r="AFD528" s="3"/>
      <c r="AFE528" s="3"/>
      <c r="AFF528" s="3"/>
      <c r="AFG528" s="3"/>
      <c r="AFH528" s="3"/>
      <c r="AFI528" s="3"/>
      <c r="AFJ528" s="3"/>
      <c r="AFK528" s="3"/>
      <c r="AFL528" s="3"/>
      <c r="AFM528" s="3"/>
      <c r="AFN528" s="3"/>
      <c r="AFO528" s="3"/>
      <c r="AFP528" s="3"/>
      <c r="AFQ528" s="3"/>
      <c r="AFR528" s="3"/>
      <c r="AFS528" s="3"/>
      <c r="AFT528" s="3"/>
      <c r="AFU528" s="3"/>
      <c r="AFV528" s="3"/>
      <c r="AFW528" s="3"/>
      <c r="AFX528" s="3"/>
      <c r="AFY528" s="3"/>
      <c r="AFZ528" s="3"/>
      <c r="AGA528" s="3"/>
      <c r="AGB528" s="3"/>
      <c r="AGC528" s="3"/>
      <c r="AGD528" s="3"/>
      <c r="AGE528" s="3"/>
      <c r="AGF528" s="3"/>
      <c r="AGG528" s="3"/>
      <c r="AGH528" s="3"/>
      <c r="AGI528" s="3"/>
      <c r="AGJ528" s="3"/>
      <c r="AGK528" s="3"/>
      <c r="AGL528" s="3"/>
      <c r="AGM528" s="3"/>
      <c r="AGN528" s="3"/>
      <c r="AGO528" s="3"/>
      <c r="AGP528" s="3"/>
      <c r="AGQ528" s="3"/>
      <c r="AGR528" s="3"/>
      <c r="AGS528" s="3"/>
      <c r="AGT528" s="3"/>
      <c r="AGU528" s="3"/>
      <c r="AGV528" s="3"/>
      <c r="AGW528" s="3"/>
      <c r="AGX528" s="3"/>
      <c r="AGY528" s="3"/>
      <c r="AGZ528" s="3"/>
      <c r="AHA528" s="3"/>
      <c r="AHB528" s="3"/>
      <c r="AHC528" s="3"/>
      <c r="AHD528" s="3"/>
      <c r="AHE528" s="3"/>
      <c r="AHF528" s="3"/>
      <c r="AHG528" s="3"/>
      <c r="AHH528" s="3"/>
      <c r="AHI528" s="3"/>
      <c r="AHJ528" s="3"/>
      <c r="AHK528" s="3"/>
      <c r="AHL528" s="3"/>
      <c r="AHM528" s="3"/>
      <c r="AHN528" s="3"/>
      <c r="AHO528" s="3"/>
      <c r="AHP528" s="3"/>
      <c r="AHQ528" s="3"/>
      <c r="AHR528" s="3"/>
      <c r="AHS528" s="3"/>
      <c r="AHT528" s="3"/>
      <c r="AHU528" s="3"/>
      <c r="AHV528" s="3"/>
      <c r="AHW528" s="3"/>
      <c r="AHX528" s="3"/>
      <c r="AHY528" s="3"/>
      <c r="AHZ528" s="3"/>
      <c r="AIA528" s="3"/>
      <c r="AIB528" s="3"/>
      <c r="AIC528" s="3"/>
      <c r="AID528" s="3"/>
      <c r="AIE528" s="3"/>
      <c r="AIF528" s="3"/>
      <c r="AIG528" s="3"/>
      <c r="AIH528" s="3"/>
      <c r="AII528" s="3"/>
      <c r="AIJ528" s="3"/>
      <c r="AIK528" s="3"/>
      <c r="AIL528" s="3"/>
      <c r="AIM528" s="3"/>
      <c r="AIN528" s="3"/>
      <c r="AIO528" s="3"/>
      <c r="AIP528" s="3"/>
      <c r="AIQ528" s="3"/>
      <c r="AIR528" s="3"/>
      <c r="AIS528" s="3"/>
      <c r="AIT528" s="3"/>
      <c r="AIU528" s="3"/>
      <c r="AIV528" s="3"/>
      <c r="AIW528" s="3"/>
      <c r="AIX528" s="3"/>
      <c r="AIY528" s="3"/>
      <c r="AIZ528" s="3"/>
      <c r="AJA528" s="3"/>
      <c r="AJB528" s="3"/>
      <c r="AJC528" s="3"/>
      <c r="AJD528" s="3"/>
      <c r="AJE528" s="3"/>
      <c r="AJF528" s="3"/>
      <c r="AJG528" s="3"/>
      <c r="AJH528" s="3"/>
      <c r="AJI528" s="3"/>
      <c r="AJJ528" s="3"/>
      <c r="AJK528" s="3"/>
      <c r="AJL528" s="3"/>
      <c r="AJM528" s="3"/>
      <c r="AJN528" s="3"/>
      <c r="AJO528" s="3"/>
      <c r="AJP528" s="3"/>
      <c r="AJQ528" s="3"/>
      <c r="AJR528" s="3"/>
      <c r="AJS528" s="3"/>
      <c r="AJT528" s="3"/>
      <c r="AJU528" s="3"/>
      <c r="AJV528" s="3"/>
      <c r="AJW528" s="3"/>
      <c r="AJX528" s="3"/>
      <c r="AJY528" s="3"/>
      <c r="AJZ528" s="3"/>
      <c r="AKA528" s="3"/>
      <c r="AKB528" s="3"/>
      <c r="AKC528" s="3"/>
      <c r="AKD528" s="3"/>
      <c r="AKE528" s="3"/>
      <c r="AKF528" s="3"/>
      <c r="AKG528" s="3"/>
      <c r="AKH528" s="3"/>
      <c r="AKI528" s="3"/>
      <c r="AKJ528" s="3"/>
      <c r="AKK528" s="3"/>
      <c r="AKL528" s="3"/>
      <c r="AKM528" s="3"/>
      <c r="AKN528" s="3"/>
      <c r="AKO528" s="3"/>
      <c r="AKP528" s="3"/>
      <c r="AKQ528" s="3"/>
      <c r="AKR528" s="3"/>
      <c r="AKS528" s="3"/>
      <c r="AKT528" s="3"/>
      <c r="AKU528" s="3"/>
      <c r="AKV528" s="3"/>
      <c r="AKW528" s="3"/>
      <c r="AKX528" s="3"/>
      <c r="AKY528" s="3"/>
      <c r="AKZ528" s="3"/>
      <c r="ALA528" s="3"/>
      <c r="ALB528" s="3"/>
      <c r="ALC528" s="3"/>
      <c r="ALD528" s="3"/>
      <c r="ALE528" s="3"/>
      <c r="ALF528" s="3"/>
      <c r="ALG528" s="3"/>
      <c r="ALH528" s="3"/>
      <c r="ALI528" s="3"/>
      <c r="ALJ528" s="3"/>
      <c r="ALK528" s="3"/>
      <c r="ALL528" s="3"/>
      <c r="ALM528" s="3"/>
      <c r="ALN528" s="3"/>
      <c r="ALO528" s="3"/>
      <c r="ALP528" s="3"/>
      <c r="ALQ528" s="3"/>
      <c r="ALR528" s="3"/>
      <c r="ALS528" s="3"/>
      <c r="ALT528" s="3"/>
      <c r="ALU528" s="3"/>
      <c r="ALV528" s="3"/>
      <c r="ALW528" s="3"/>
      <c r="ALX528" s="3"/>
      <c r="ALY528" s="3"/>
      <c r="ALZ528" s="3"/>
      <c r="AMA528" s="3"/>
      <c r="AMB528" s="3"/>
      <c r="AMC528" s="3"/>
      <c r="AMD528" s="3"/>
      <c r="AME528" s="3"/>
      <c r="AMF528" s="3"/>
      <c r="AMG528" s="3"/>
      <c r="AMH528" s="3"/>
      <c r="AMI528" s="3"/>
      <c r="AMJ528" s="3"/>
      <c r="AMK528" s="3"/>
      <c r="AML528" s="3"/>
      <c r="AMM528" s="3"/>
      <c r="AMN528" s="3"/>
      <c r="AMO528" s="3"/>
      <c r="AMP528" s="3"/>
      <c r="AMQ528" s="3"/>
      <c r="AMR528" s="3"/>
      <c r="AMS528" s="3"/>
      <c r="AMT528" s="3"/>
      <c r="AMU528" s="3"/>
      <c r="AMV528" s="3"/>
      <c r="AMW528" s="3"/>
      <c r="AMX528" s="3"/>
      <c r="AMY528" s="3"/>
      <c r="AMZ528" s="3"/>
      <c r="ANA528" s="3"/>
      <c r="ANB528" s="3"/>
      <c r="ANC528" s="3"/>
      <c r="AND528" s="3"/>
      <c r="ANE528" s="3"/>
      <c r="ANF528" s="3"/>
      <c r="ANG528" s="3"/>
      <c r="ANH528" s="3"/>
      <c r="ANI528" s="3"/>
      <c r="ANJ528" s="3"/>
      <c r="ANK528" s="3"/>
      <c r="ANL528" s="3"/>
      <c r="ANM528" s="3"/>
      <c r="ANN528" s="3"/>
      <c r="ANO528" s="3"/>
      <c r="ANP528" s="3"/>
      <c r="ANQ528" s="3"/>
      <c r="ANR528" s="3"/>
      <c r="ANS528" s="3"/>
      <c r="ANT528" s="3"/>
      <c r="ANU528" s="3"/>
      <c r="ANV528" s="3"/>
      <c r="ANW528" s="3"/>
      <c r="ANX528" s="3"/>
      <c r="ANY528" s="3"/>
      <c r="ANZ528" s="3"/>
      <c r="AOA528" s="3"/>
      <c r="AOB528" s="3"/>
      <c r="AOC528" s="3"/>
      <c r="AOD528" s="3"/>
      <c r="AOE528" s="3"/>
      <c r="AOF528" s="3"/>
      <c r="AOG528" s="3"/>
      <c r="AOH528" s="3"/>
      <c r="AOI528" s="3"/>
      <c r="AOJ528" s="3"/>
      <c r="AOK528" s="3"/>
      <c r="AOL528" s="3"/>
      <c r="AOM528" s="3"/>
      <c r="AON528" s="3"/>
      <c r="AOO528" s="3"/>
      <c r="AOP528" s="3"/>
      <c r="AOQ528" s="3"/>
      <c r="AOR528" s="3"/>
      <c r="AOS528" s="3"/>
      <c r="AOT528" s="3"/>
      <c r="AOU528" s="3"/>
      <c r="AOV528" s="3"/>
      <c r="AOW528" s="3"/>
      <c r="AOX528" s="3"/>
      <c r="AOY528" s="3"/>
      <c r="AOZ528" s="3"/>
      <c r="APA528" s="3"/>
      <c r="APB528" s="3"/>
      <c r="APC528" s="3"/>
      <c r="APD528" s="3"/>
      <c r="APE528" s="3"/>
      <c r="APF528" s="3"/>
      <c r="APG528" s="3"/>
      <c r="APH528" s="3"/>
      <c r="API528" s="3"/>
      <c r="APJ528" s="3"/>
      <c r="APK528" s="3"/>
      <c r="APL528" s="3"/>
      <c r="APM528" s="3"/>
      <c r="APN528" s="3"/>
      <c r="APO528" s="3"/>
      <c r="APP528" s="3"/>
      <c r="APQ528" s="3"/>
      <c r="APR528" s="3"/>
      <c r="APS528" s="3"/>
      <c r="APT528" s="3"/>
      <c r="APU528" s="3"/>
      <c r="APV528" s="3"/>
      <c r="APW528" s="3"/>
      <c r="APX528" s="3"/>
      <c r="APY528" s="3"/>
      <c r="APZ528" s="3"/>
      <c r="AQA528" s="3"/>
      <c r="AQB528" s="3"/>
      <c r="AQC528" s="3"/>
      <c r="AQD528" s="3"/>
      <c r="AQE528" s="3"/>
      <c r="AQF528" s="3"/>
      <c r="AQG528" s="3"/>
      <c r="AQH528" s="3"/>
      <c r="AQI528" s="3"/>
      <c r="AQJ528" s="3"/>
      <c r="AQK528" s="3"/>
      <c r="AQL528" s="3"/>
      <c r="AQM528" s="3"/>
      <c r="AQN528" s="3"/>
      <c r="AQO528" s="3"/>
      <c r="AQP528" s="3"/>
      <c r="AQQ528" s="3"/>
      <c r="AQR528" s="3"/>
      <c r="AQS528" s="3"/>
      <c r="AQT528" s="3"/>
      <c r="AQU528" s="3"/>
      <c r="AQV528" s="3"/>
      <c r="AQW528" s="3"/>
      <c r="AQX528" s="3"/>
      <c r="AQY528" s="3"/>
      <c r="AQZ528" s="3"/>
      <c r="ARA528" s="3"/>
      <c r="ARB528" s="3"/>
      <c r="ARC528" s="3"/>
      <c r="ARD528" s="3"/>
      <c r="ARE528" s="3"/>
      <c r="ARF528" s="3"/>
      <c r="ARG528" s="3"/>
      <c r="ARH528" s="3"/>
      <c r="ARI528" s="3"/>
      <c r="ARJ528" s="3"/>
      <c r="ARK528" s="3"/>
      <c r="ARL528" s="3"/>
      <c r="ARM528" s="3"/>
      <c r="ARN528" s="3"/>
      <c r="ARO528" s="3"/>
      <c r="ARP528" s="3"/>
      <c r="ARQ528" s="3"/>
      <c r="ARR528" s="3"/>
      <c r="ARS528" s="3"/>
      <c r="ART528" s="3"/>
      <c r="ARU528" s="3"/>
      <c r="ARV528" s="3"/>
      <c r="ARW528" s="3"/>
      <c r="ARX528" s="3"/>
      <c r="ARY528" s="3"/>
      <c r="ARZ528" s="3"/>
      <c r="ASA528" s="3"/>
      <c r="ASB528" s="3"/>
      <c r="ASC528" s="3"/>
      <c r="ASD528" s="3"/>
      <c r="ASE528" s="3"/>
      <c r="ASF528" s="3"/>
      <c r="ASG528" s="3"/>
      <c r="ASH528" s="3"/>
      <c r="ASI528" s="3"/>
      <c r="ASJ528" s="3"/>
      <c r="ASK528" s="3"/>
      <c r="ASL528" s="3"/>
      <c r="ASM528" s="3"/>
      <c r="ASN528" s="3"/>
      <c r="ASO528" s="3"/>
      <c r="ASP528" s="3"/>
      <c r="ASQ528" s="3"/>
      <c r="ASR528" s="3"/>
      <c r="ASS528" s="3"/>
      <c r="AST528" s="3"/>
      <c r="ASU528" s="3"/>
      <c r="ASV528" s="3"/>
      <c r="ASW528" s="3"/>
      <c r="ASX528" s="3"/>
      <c r="ASY528" s="3"/>
      <c r="ASZ528" s="3"/>
      <c r="ATA528" s="3"/>
      <c r="ATB528" s="3"/>
      <c r="ATC528" s="3"/>
      <c r="ATD528" s="3"/>
      <c r="ATE528" s="3"/>
      <c r="ATF528" s="3"/>
      <c r="ATG528" s="3"/>
      <c r="ATH528" s="3"/>
      <c r="ATI528" s="3"/>
      <c r="ATJ528" s="3"/>
      <c r="ATK528" s="3"/>
      <c r="ATL528" s="3"/>
      <c r="ATM528" s="3"/>
      <c r="ATN528" s="3"/>
      <c r="ATO528" s="3"/>
      <c r="ATP528" s="3"/>
      <c r="ATQ528" s="3"/>
      <c r="ATR528" s="3"/>
      <c r="ATS528" s="3"/>
      <c r="ATT528" s="3"/>
      <c r="ATU528" s="3"/>
      <c r="ATV528" s="3"/>
      <c r="ATW528" s="3"/>
      <c r="ATX528" s="3"/>
      <c r="ATY528" s="3"/>
      <c r="ATZ528" s="3"/>
      <c r="AUA528" s="3"/>
      <c r="AUB528" s="3"/>
      <c r="AUC528" s="3"/>
      <c r="AUD528" s="3"/>
      <c r="AUE528" s="3"/>
      <c r="AUF528" s="3"/>
      <c r="AUG528" s="3"/>
      <c r="AUH528" s="3"/>
      <c r="AUI528" s="3"/>
      <c r="AUJ528" s="3"/>
      <c r="AUK528" s="3"/>
      <c r="AUL528" s="3"/>
      <c r="AUM528" s="3"/>
      <c r="AUN528" s="3"/>
      <c r="AUO528" s="3"/>
      <c r="AUP528" s="3"/>
      <c r="AUQ528" s="3"/>
      <c r="AUR528" s="3"/>
      <c r="AUS528" s="3"/>
      <c r="AUT528" s="3"/>
      <c r="AUU528" s="3"/>
      <c r="AUV528" s="3"/>
      <c r="AUW528" s="3"/>
      <c r="AUX528" s="3"/>
      <c r="AUY528" s="3"/>
      <c r="AUZ528" s="3"/>
      <c r="AVA528" s="3"/>
      <c r="AVB528" s="3"/>
      <c r="AVC528" s="3"/>
      <c r="AVD528" s="3"/>
      <c r="AVE528" s="3"/>
      <c r="AVF528" s="3"/>
      <c r="AVG528" s="3"/>
      <c r="AVH528" s="3"/>
      <c r="AVI528" s="3"/>
      <c r="AVJ528" s="3"/>
      <c r="AVK528" s="3"/>
      <c r="AVL528" s="3"/>
      <c r="AVM528" s="3"/>
      <c r="AVN528" s="3"/>
      <c r="AVO528" s="3"/>
      <c r="AVP528" s="3"/>
      <c r="AVQ528" s="3"/>
      <c r="AVR528" s="3"/>
      <c r="AVS528" s="3"/>
      <c r="AVT528" s="3"/>
      <c r="AVU528" s="3"/>
      <c r="AVV528" s="3"/>
      <c r="AVW528" s="3"/>
      <c r="AVX528" s="3"/>
      <c r="AVY528" s="3"/>
      <c r="AVZ528" s="3"/>
      <c r="AWA528" s="3"/>
      <c r="AWB528" s="3"/>
      <c r="AWC528" s="3"/>
      <c r="AWD528" s="3"/>
      <c r="AWE528" s="3"/>
      <c r="AWF528" s="3"/>
      <c r="AWG528" s="3"/>
      <c r="AWH528" s="3"/>
      <c r="AWI528" s="3"/>
      <c r="AWJ528" s="3"/>
      <c r="AWK528" s="3"/>
      <c r="AWL528" s="3"/>
      <c r="AWM528" s="3"/>
      <c r="AWN528" s="3"/>
      <c r="AWO528" s="3"/>
      <c r="AWP528" s="3"/>
      <c r="AWQ528" s="3"/>
      <c r="AWR528" s="3"/>
      <c r="AWS528" s="3"/>
      <c r="AWT528" s="3"/>
      <c r="AWU528" s="3"/>
      <c r="AWV528" s="3"/>
      <c r="AWW528" s="3"/>
      <c r="AWX528" s="3"/>
      <c r="AWY528" s="3"/>
      <c r="AWZ528" s="3"/>
      <c r="AXA528" s="3"/>
      <c r="AXB528" s="3"/>
      <c r="AXC528" s="3"/>
      <c r="AXD528" s="3"/>
      <c r="AXE528" s="3"/>
      <c r="AXF528" s="3"/>
      <c r="AXG528" s="3"/>
      <c r="AXH528" s="3"/>
      <c r="AXI528" s="3"/>
      <c r="AXJ528" s="3"/>
      <c r="AXK528" s="3"/>
      <c r="AXL528" s="3"/>
      <c r="AXM528" s="3"/>
      <c r="AXN528" s="3"/>
      <c r="AXO528" s="3"/>
      <c r="AXP528" s="3"/>
      <c r="AXQ528" s="3"/>
      <c r="AXR528" s="3"/>
      <c r="AXS528" s="3"/>
      <c r="AXT528" s="3"/>
      <c r="AXU528" s="3"/>
      <c r="AXV528" s="3"/>
      <c r="AXW528" s="3"/>
      <c r="AXX528" s="3"/>
      <c r="AXY528" s="3"/>
      <c r="AXZ528" s="3"/>
      <c r="AYA528" s="3"/>
      <c r="AYB528" s="3"/>
      <c r="AYC528" s="3"/>
      <c r="AYD528" s="3"/>
      <c r="AYE528" s="3"/>
      <c r="AYF528" s="3"/>
      <c r="AYG528" s="3"/>
      <c r="AYH528" s="3"/>
      <c r="AYI528" s="3"/>
      <c r="AYJ528" s="3"/>
      <c r="AYK528" s="3"/>
      <c r="AYL528" s="3"/>
      <c r="AYM528" s="3"/>
      <c r="AYN528" s="3"/>
      <c r="AYO528" s="3"/>
      <c r="AYP528" s="3"/>
      <c r="AYQ528" s="3"/>
      <c r="AYR528" s="3"/>
      <c r="AYS528" s="3"/>
      <c r="AYT528" s="3"/>
      <c r="AYU528" s="3"/>
      <c r="AYV528" s="3"/>
      <c r="AYW528" s="3"/>
      <c r="AYX528" s="3"/>
      <c r="AYY528" s="3"/>
      <c r="AYZ528" s="3"/>
      <c r="AZA528" s="3"/>
      <c r="AZB528" s="3"/>
      <c r="AZC528" s="3"/>
      <c r="AZD528" s="3"/>
      <c r="AZE528" s="3"/>
      <c r="AZF528" s="3"/>
      <c r="AZG528" s="3"/>
      <c r="AZH528" s="3"/>
      <c r="AZI528" s="3"/>
      <c r="AZJ528" s="3"/>
      <c r="AZK528" s="3"/>
      <c r="AZL528" s="3"/>
      <c r="AZM528" s="3"/>
      <c r="AZN528" s="3"/>
      <c r="AZO528" s="3"/>
      <c r="AZP528" s="3"/>
      <c r="AZQ528" s="3"/>
      <c r="AZR528" s="3"/>
      <c r="AZS528" s="3"/>
      <c r="AZT528" s="3"/>
      <c r="AZU528" s="3"/>
      <c r="AZV528" s="3"/>
      <c r="AZW528" s="3"/>
      <c r="AZX528" s="3"/>
      <c r="AZY528" s="3"/>
      <c r="AZZ528" s="3"/>
      <c r="BAA528" s="3"/>
      <c r="BAB528" s="3"/>
      <c r="BAC528" s="3"/>
      <c r="BAD528" s="3"/>
      <c r="BAE528" s="3"/>
      <c r="BAF528" s="3"/>
      <c r="BAG528" s="3"/>
      <c r="BAH528" s="3"/>
      <c r="BAI528" s="3"/>
      <c r="BAJ528" s="3"/>
      <c r="BAK528" s="3"/>
      <c r="BAL528" s="3"/>
      <c r="BAM528" s="3"/>
      <c r="BAN528" s="3"/>
      <c r="BAO528" s="3"/>
      <c r="BAP528" s="3"/>
      <c r="BAQ528" s="3"/>
      <c r="BAR528" s="3"/>
      <c r="BAS528" s="3"/>
      <c r="BAT528" s="3"/>
      <c r="BAU528" s="3"/>
      <c r="BAV528" s="3"/>
      <c r="BAW528" s="3"/>
      <c r="BAX528" s="3"/>
      <c r="BAY528" s="3"/>
      <c r="BAZ528" s="3"/>
      <c r="BBA528" s="3"/>
      <c r="BBB528" s="3"/>
      <c r="BBC528" s="3"/>
      <c r="BBD528" s="3"/>
      <c r="BBE528" s="3"/>
      <c r="BBF528" s="3"/>
      <c r="BBG528" s="3"/>
      <c r="BBH528" s="3"/>
      <c r="BBI528" s="3"/>
      <c r="BBJ528" s="3"/>
      <c r="BBK528" s="3"/>
      <c r="BBL528" s="3"/>
      <c r="BBM528" s="3"/>
      <c r="BBN528" s="3"/>
      <c r="BBO528" s="3"/>
      <c r="BBP528" s="3"/>
      <c r="BBQ528" s="3"/>
      <c r="BBR528" s="3"/>
      <c r="BBS528" s="3"/>
      <c r="BBT528" s="3"/>
      <c r="BBU528" s="3"/>
      <c r="BBV528" s="3"/>
      <c r="BBW528" s="3"/>
      <c r="BBX528" s="3"/>
      <c r="BBY528" s="3"/>
      <c r="BBZ528" s="3"/>
      <c r="BCA528" s="3"/>
      <c r="BCB528" s="3"/>
      <c r="BCC528" s="3"/>
      <c r="BCD528" s="3"/>
      <c r="BCE528" s="3"/>
      <c r="BCF528" s="3"/>
      <c r="BCG528" s="3"/>
      <c r="BCH528" s="3"/>
      <c r="BCI528" s="3"/>
      <c r="BCJ528" s="3"/>
      <c r="BCK528" s="3"/>
      <c r="BCL528" s="3"/>
      <c r="BCM528" s="3"/>
      <c r="BCN528" s="3"/>
      <c r="BCO528" s="3"/>
      <c r="BCP528" s="3"/>
      <c r="BCQ528" s="3"/>
      <c r="BCR528" s="3"/>
      <c r="BCS528" s="3"/>
      <c r="BCT528" s="3"/>
      <c r="BCU528" s="3"/>
      <c r="BCV528" s="3"/>
      <c r="BCW528" s="3"/>
      <c r="BCX528" s="3"/>
      <c r="BCY528" s="3"/>
      <c r="BCZ528" s="3"/>
      <c r="BDA528" s="3"/>
      <c r="BDB528" s="3"/>
      <c r="BDC528" s="3"/>
      <c r="BDD528" s="3"/>
      <c r="BDE528" s="3"/>
      <c r="BDF528" s="3"/>
      <c r="BDG528" s="3"/>
      <c r="BDH528" s="3"/>
      <c r="BDI528" s="3"/>
      <c r="BDJ528" s="3"/>
      <c r="BDK528" s="3"/>
      <c r="BDL528" s="3"/>
      <c r="BDM528" s="3"/>
      <c r="BDN528" s="3"/>
      <c r="BDO528" s="3"/>
      <c r="BDP528" s="3"/>
      <c r="BDQ528" s="3"/>
      <c r="BDR528" s="3"/>
      <c r="BDS528" s="3"/>
      <c r="BDT528" s="3"/>
      <c r="BDU528" s="3"/>
      <c r="BDV528" s="3"/>
      <c r="BDW528" s="3"/>
      <c r="BDX528" s="3"/>
      <c r="BDY528" s="3"/>
      <c r="BDZ528" s="3"/>
      <c r="BEA528" s="3"/>
      <c r="BEB528" s="3"/>
      <c r="BEC528" s="3"/>
      <c r="BED528" s="3"/>
      <c r="BEE528" s="3"/>
      <c r="BEF528" s="3"/>
      <c r="BEG528" s="3"/>
      <c r="BEH528" s="3"/>
      <c r="BEI528" s="3"/>
      <c r="BEJ528" s="3"/>
      <c r="BEK528" s="3"/>
      <c r="BEL528" s="3"/>
      <c r="BEM528" s="3"/>
      <c r="BEN528" s="3"/>
      <c r="BEO528" s="3"/>
      <c r="BEP528" s="3"/>
      <c r="BEQ528" s="3"/>
      <c r="BER528" s="3"/>
      <c r="BES528" s="3"/>
      <c r="BET528" s="3"/>
      <c r="BEU528" s="3"/>
      <c r="BEV528" s="3"/>
      <c r="BEW528" s="3"/>
      <c r="BEX528" s="3"/>
      <c r="BEY528" s="3"/>
      <c r="BEZ528" s="3"/>
      <c r="BFA528" s="3"/>
      <c r="BFB528" s="3"/>
      <c r="BFC528" s="3"/>
      <c r="BFD528" s="3"/>
      <c r="BFE528" s="3"/>
      <c r="BFF528" s="3"/>
      <c r="BFG528" s="3"/>
      <c r="BFH528" s="3"/>
      <c r="BFI528" s="3"/>
      <c r="BFJ528" s="3"/>
      <c r="BFK528" s="3"/>
      <c r="BFL528" s="3"/>
      <c r="BFM528" s="3"/>
      <c r="BFN528" s="3"/>
      <c r="BFO528" s="3"/>
      <c r="BFP528" s="3"/>
      <c r="BFQ528" s="3"/>
      <c r="BFR528" s="3"/>
      <c r="BFS528" s="3"/>
      <c r="BFT528" s="3"/>
      <c r="BFU528" s="3"/>
      <c r="BFV528" s="3"/>
      <c r="BFW528" s="3"/>
      <c r="BFX528" s="3"/>
      <c r="BFY528" s="3"/>
      <c r="BFZ528" s="3"/>
      <c r="BGA528" s="3"/>
      <c r="BGB528" s="3"/>
      <c r="BGC528" s="3"/>
      <c r="BGD528" s="3"/>
      <c r="BGE528" s="3"/>
      <c r="BGF528" s="3"/>
      <c r="BGG528" s="3"/>
      <c r="BGH528" s="3"/>
      <c r="BGI528" s="3"/>
      <c r="BGJ528" s="3"/>
      <c r="BGK528" s="3"/>
      <c r="BGL528" s="3"/>
      <c r="BGM528" s="3"/>
      <c r="BGN528" s="3"/>
      <c r="BGO528" s="3"/>
      <c r="BGP528" s="3"/>
      <c r="BGQ528" s="3"/>
      <c r="BGR528" s="3"/>
      <c r="BGS528" s="3"/>
      <c r="BGT528" s="3"/>
      <c r="BGU528" s="3"/>
      <c r="BGV528" s="3"/>
      <c r="BGW528" s="3"/>
      <c r="BGX528" s="3"/>
      <c r="BGY528" s="3"/>
      <c r="BGZ528" s="3"/>
      <c r="BHA528" s="3"/>
      <c r="BHB528" s="3"/>
      <c r="BHC528" s="3"/>
      <c r="BHD528" s="3"/>
      <c r="BHE528" s="3"/>
      <c r="BHF528" s="3"/>
      <c r="BHG528" s="3"/>
      <c r="BHH528" s="3"/>
      <c r="BHI528" s="3"/>
      <c r="BHJ528" s="3"/>
      <c r="BHK528" s="3"/>
      <c r="BHL528" s="3"/>
      <c r="BHM528" s="3"/>
      <c r="BHN528" s="3"/>
      <c r="BHO528" s="3"/>
      <c r="BHP528" s="3"/>
      <c r="BHQ528" s="3"/>
      <c r="BHR528" s="3"/>
      <c r="BHS528" s="3"/>
      <c r="BHT528" s="3"/>
      <c r="BHU528" s="3"/>
      <c r="BHV528" s="3"/>
      <c r="BHW528" s="3"/>
      <c r="BHX528" s="3"/>
      <c r="BHY528" s="3"/>
      <c r="BHZ528" s="3"/>
      <c r="BIA528" s="3"/>
      <c r="BIB528" s="3"/>
      <c r="BIC528" s="3"/>
      <c r="BID528" s="3"/>
      <c r="BIE528" s="3"/>
      <c r="BIF528" s="3"/>
      <c r="BIG528" s="3"/>
      <c r="BIH528" s="3"/>
      <c r="BII528" s="3"/>
      <c r="BIJ528" s="3"/>
      <c r="BIK528" s="3"/>
      <c r="BIL528" s="3"/>
      <c r="BIM528" s="3"/>
      <c r="BIN528" s="3"/>
      <c r="BIO528" s="3"/>
      <c r="BIP528" s="3"/>
      <c r="BIQ528" s="3"/>
      <c r="BIR528" s="3"/>
      <c r="BIS528" s="3"/>
      <c r="BIT528" s="3"/>
      <c r="BIU528" s="3"/>
      <c r="BIV528" s="3"/>
      <c r="BIW528" s="3"/>
      <c r="BIX528" s="3"/>
      <c r="BIY528" s="3"/>
      <c r="BIZ528" s="3"/>
      <c r="BJA528" s="3"/>
      <c r="BJB528" s="3"/>
      <c r="BJC528" s="3"/>
      <c r="BJD528" s="3"/>
      <c r="BJE528" s="3"/>
      <c r="BJF528" s="3"/>
      <c r="BJG528" s="3"/>
      <c r="BJH528" s="3"/>
      <c r="BJI528" s="3"/>
      <c r="BJJ528" s="3"/>
      <c r="BJK528" s="3"/>
      <c r="BJL528" s="3"/>
      <c r="BJM528" s="3"/>
      <c r="BJN528" s="3"/>
      <c r="BJO528" s="3"/>
      <c r="BJP528" s="3"/>
      <c r="BJQ528" s="3"/>
      <c r="BJR528" s="3"/>
      <c r="BJS528" s="3"/>
      <c r="BJT528" s="3"/>
      <c r="BJU528" s="3"/>
      <c r="BJV528" s="3"/>
      <c r="BJW528" s="3"/>
      <c r="BJX528" s="3"/>
      <c r="BJY528" s="3"/>
      <c r="BJZ528" s="3"/>
      <c r="BKA528" s="3"/>
      <c r="BKB528" s="3"/>
      <c r="BKC528" s="3"/>
      <c r="BKD528" s="3"/>
      <c r="BKE528" s="3"/>
      <c r="BKF528" s="3"/>
      <c r="BKG528" s="3"/>
      <c r="BKH528" s="3"/>
      <c r="BKI528" s="3"/>
      <c r="BKJ528" s="3"/>
      <c r="BKK528" s="3"/>
      <c r="BKL528" s="3"/>
      <c r="BKM528" s="3"/>
      <c r="BKN528" s="3"/>
      <c r="BKO528" s="3"/>
      <c r="BKP528" s="3"/>
      <c r="BKQ528" s="3"/>
      <c r="BKR528" s="3"/>
      <c r="BKS528" s="3"/>
      <c r="BKT528" s="3"/>
      <c r="BKU528" s="3"/>
      <c r="BKV528" s="3"/>
      <c r="BKW528" s="3"/>
      <c r="BKX528" s="3"/>
      <c r="BKY528" s="3"/>
      <c r="BKZ528" s="3"/>
      <c r="BLA528" s="3"/>
      <c r="BLB528" s="3"/>
      <c r="BLC528" s="3"/>
      <c r="BLD528" s="3"/>
      <c r="BLE528" s="3"/>
      <c r="BLF528" s="3"/>
      <c r="BLG528" s="3"/>
      <c r="BLH528" s="3"/>
      <c r="BLI528" s="3"/>
      <c r="BLJ528" s="3"/>
      <c r="BLK528" s="3"/>
      <c r="BLL528" s="3"/>
      <c r="BLM528" s="3"/>
      <c r="BLN528" s="3"/>
      <c r="BLO528" s="3"/>
      <c r="BLP528" s="3"/>
      <c r="BLQ528" s="3"/>
      <c r="BLR528" s="3"/>
      <c r="BLS528" s="3"/>
      <c r="BLT528" s="3"/>
      <c r="BLU528" s="3"/>
      <c r="BLV528" s="3"/>
      <c r="BLW528" s="3"/>
      <c r="BLX528" s="3"/>
      <c r="BLY528" s="3"/>
      <c r="BLZ528" s="3"/>
      <c r="BMA528" s="3"/>
      <c r="BMB528" s="3"/>
      <c r="BMC528" s="3"/>
      <c r="BMD528" s="3"/>
      <c r="BME528" s="3"/>
      <c r="BMF528" s="3"/>
      <c r="BMG528" s="3"/>
      <c r="BMH528" s="3"/>
      <c r="BMI528" s="3"/>
      <c r="BMJ528" s="3"/>
      <c r="BMK528" s="3"/>
      <c r="BML528" s="3"/>
      <c r="BMM528" s="3"/>
      <c r="BMN528" s="3"/>
      <c r="BMO528" s="3"/>
      <c r="BMP528" s="3"/>
      <c r="BMQ528" s="3"/>
      <c r="BMR528" s="3"/>
      <c r="BMS528" s="3"/>
      <c r="BMT528" s="3"/>
      <c r="BMU528" s="3"/>
      <c r="BMV528" s="3"/>
      <c r="BMW528" s="3"/>
      <c r="BMX528" s="3"/>
      <c r="BMY528" s="3"/>
      <c r="BMZ528" s="3"/>
      <c r="BNA528" s="3"/>
      <c r="BNB528" s="3"/>
      <c r="BNC528" s="3"/>
      <c r="BND528" s="3"/>
      <c r="BNE528" s="3"/>
      <c r="BNF528" s="3"/>
      <c r="BNG528" s="3"/>
      <c r="BNH528" s="3"/>
      <c r="BNI528" s="3"/>
      <c r="BNJ528" s="3"/>
      <c r="BNK528" s="3"/>
      <c r="BNL528" s="3"/>
      <c r="BNM528" s="3"/>
      <c r="BNN528" s="3"/>
      <c r="BNO528" s="3"/>
      <c r="BNP528" s="3"/>
      <c r="BNQ528" s="3"/>
      <c r="BNR528" s="3"/>
      <c r="BNS528" s="3"/>
      <c r="BNT528" s="3"/>
      <c r="BNU528" s="3"/>
      <c r="BNV528" s="3"/>
      <c r="BNW528" s="3"/>
      <c r="BNX528" s="3"/>
      <c r="BNY528" s="3"/>
      <c r="BNZ528" s="3"/>
      <c r="BOA528" s="3"/>
      <c r="BOB528" s="3"/>
      <c r="BOC528" s="3"/>
      <c r="BOD528" s="3"/>
      <c r="BOE528" s="3"/>
      <c r="BOF528" s="3"/>
      <c r="BOG528" s="3"/>
      <c r="BOH528" s="3"/>
      <c r="BOI528" s="3"/>
      <c r="BOJ528" s="3"/>
      <c r="BOK528" s="3"/>
      <c r="BOL528" s="3"/>
      <c r="BOM528" s="3"/>
      <c r="BON528" s="3"/>
      <c r="BOO528" s="3"/>
      <c r="BOP528" s="3"/>
      <c r="BOQ528" s="3"/>
      <c r="BOR528" s="3"/>
      <c r="BOS528" s="3"/>
      <c r="BOT528" s="3"/>
      <c r="BOU528" s="3"/>
      <c r="BOV528" s="3"/>
      <c r="BOW528" s="3"/>
      <c r="BOX528" s="3"/>
      <c r="BOY528" s="3"/>
      <c r="BOZ528" s="3"/>
      <c r="BPA528" s="3"/>
      <c r="BPB528" s="3"/>
      <c r="BPC528" s="3"/>
      <c r="BPD528" s="3"/>
      <c r="BPE528" s="3"/>
      <c r="BPF528" s="3"/>
      <c r="BPG528" s="3"/>
      <c r="BPH528" s="3"/>
      <c r="BPI528" s="3"/>
      <c r="BPJ528" s="3"/>
      <c r="BPK528" s="3"/>
      <c r="BPL528" s="3"/>
      <c r="BPM528" s="3"/>
      <c r="BPN528" s="3"/>
      <c r="BPO528" s="3"/>
      <c r="BPP528" s="3"/>
      <c r="BPQ528" s="3"/>
      <c r="BPR528" s="3"/>
      <c r="BPS528" s="3"/>
      <c r="BPT528" s="3"/>
      <c r="BPU528" s="3"/>
      <c r="BPV528" s="3"/>
      <c r="BPW528" s="3"/>
      <c r="BPX528" s="3"/>
      <c r="BPY528" s="3"/>
      <c r="BPZ528" s="3"/>
      <c r="BQA528" s="3"/>
      <c r="BQB528" s="3"/>
      <c r="BQC528" s="3"/>
      <c r="BQD528" s="3"/>
      <c r="BQE528" s="3"/>
      <c r="BQF528" s="3"/>
      <c r="BQG528" s="3"/>
      <c r="BQH528" s="3"/>
      <c r="BQI528" s="3"/>
      <c r="BQJ528" s="3"/>
      <c r="BQK528" s="3"/>
      <c r="BQL528" s="3"/>
      <c r="BQM528" s="3"/>
      <c r="BQN528" s="3"/>
      <c r="BQO528" s="3"/>
      <c r="BQP528" s="3"/>
      <c r="BQQ528" s="3"/>
      <c r="BQR528" s="3"/>
      <c r="BQS528" s="3"/>
      <c r="BQT528" s="3"/>
      <c r="BQU528" s="3"/>
      <c r="BQV528" s="3"/>
      <c r="BQW528" s="3"/>
      <c r="BQX528" s="3"/>
      <c r="BQY528" s="3"/>
      <c r="BQZ528" s="3"/>
      <c r="BRA528" s="3"/>
      <c r="BRB528" s="3"/>
      <c r="BRC528" s="3"/>
      <c r="BRD528" s="3"/>
      <c r="BRE528" s="3"/>
      <c r="BRF528" s="3"/>
      <c r="BRG528" s="3"/>
      <c r="BRH528" s="3"/>
      <c r="BRI528" s="3"/>
      <c r="BRJ528" s="3"/>
      <c r="BRK528" s="3"/>
      <c r="BRL528" s="3"/>
      <c r="BRM528" s="3"/>
      <c r="BRN528" s="3"/>
      <c r="BRO528" s="3"/>
      <c r="BRP528" s="3"/>
      <c r="BRQ528" s="3"/>
      <c r="BRR528" s="3"/>
      <c r="BRS528" s="3"/>
      <c r="BRT528" s="3"/>
      <c r="BRU528" s="3"/>
      <c r="BRV528" s="3"/>
      <c r="BRW528" s="3"/>
      <c r="BRX528" s="3"/>
      <c r="BRY528" s="3"/>
      <c r="BRZ528" s="3"/>
    </row>
    <row r="529" spans="1:1846" s="4" customFormat="1" x14ac:dyDescent="0.3">
      <c r="A529" s="812"/>
      <c r="B529" s="812"/>
      <c r="C529" s="793"/>
      <c r="D529" s="793"/>
      <c r="E529" s="542" t="s">
        <v>737</v>
      </c>
      <c r="F529" s="829"/>
      <c r="G529" s="804"/>
      <c r="H529" s="817"/>
      <c r="I529" s="816"/>
      <c r="J529" s="816"/>
      <c r="K529" s="816"/>
      <c r="L529" s="768"/>
      <c r="M529" s="953"/>
      <c r="N529" s="947"/>
      <c r="O529" s="947"/>
      <c r="P529" s="947"/>
      <c r="Q529" s="840"/>
      <c r="R529" s="835"/>
      <c r="S529" s="836"/>
      <c r="T529" s="836"/>
      <c r="U529" s="836"/>
      <c r="V529" s="848"/>
      <c r="W529" s="837"/>
      <c r="X529" s="816"/>
      <c r="Y529" s="816"/>
      <c r="Z529" s="815"/>
      <c r="AA529" s="897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  <c r="AEL529" s="3"/>
      <c r="AEM529" s="3"/>
      <c r="AEN529" s="3"/>
      <c r="AEO529" s="3"/>
      <c r="AEP529" s="3"/>
      <c r="AEQ529" s="3"/>
      <c r="AER529" s="3"/>
      <c r="AES529" s="3"/>
      <c r="AET529" s="3"/>
      <c r="AEU529" s="3"/>
      <c r="AEV529" s="3"/>
      <c r="AEW529" s="3"/>
      <c r="AEX529" s="3"/>
      <c r="AEY529" s="3"/>
      <c r="AEZ529" s="3"/>
      <c r="AFA529" s="3"/>
      <c r="AFB529" s="3"/>
      <c r="AFC529" s="3"/>
      <c r="AFD529" s="3"/>
      <c r="AFE529" s="3"/>
      <c r="AFF529" s="3"/>
      <c r="AFG529" s="3"/>
      <c r="AFH529" s="3"/>
      <c r="AFI529" s="3"/>
      <c r="AFJ529" s="3"/>
      <c r="AFK529" s="3"/>
      <c r="AFL529" s="3"/>
      <c r="AFM529" s="3"/>
      <c r="AFN529" s="3"/>
      <c r="AFO529" s="3"/>
      <c r="AFP529" s="3"/>
      <c r="AFQ529" s="3"/>
      <c r="AFR529" s="3"/>
      <c r="AFS529" s="3"/>
      <c r="AFT529" s="3"/>
      <c r="AFU529" s="3"/>
      <c r="AFV529" s="3"/>
      <c r="AFW529" s="3"/>
      <c r="AFX529" s="3"/>
      <c r="AFY529" s="3"/>
      <c r="AFZ529" s="3"/>
      <c r="AGA529" s="3"/>
      <c r="AGB529" s="3"/>
      <c r="AGC529" s="3"/>
      <c r="AGD529" s="3"/>
      <c r="AGE529" s="3"/>
      <c r="AGF529" s="3"/>
      <c r="AGG529" s="3"/>
      <c r="AGH529" s="3"/>
      <c r="AGI529" s="3"/>
      <c r="AGJ529" s="3"/>
      <c r="AGK529" s="3"/>
      <c r="AGL529" s="3"/>
      <c r="AGM529" s="3"/>
      <c r="AGN529" s="3"/>
      <c r="AGO529" s="3"/>
      <c r="AGP529" s="3"/>
      <c r="AGQ529" s="3"/>
      <c r="AGR529" s="3"/>
      <c r="AGS529" s="3"/>
      <c r="AGT529" s="3"/>
      <c r="AGU529" s="3"/>
      <c r="AGV529" s="3"/>
      <c r="AGW529" s="3"/>
      <c r="AGX529" s="3"/>
      <c r="AGY529" s="3"/>
      <c r="AGZ529" s="3"/>
      <c r="AHA529" s="3"/>
      <c r="AHB529" s="3"/>
      <c r="AHC529" s="3"/>
      <c r="AHD529" s="3"/>
      <c r="AHE529" s="3"/>
      <c r="AHF529" s="3"/>
      <c r="AHG529" s="3"/>
      <c r="AHH529" s="3"/>
      <c r="AHI529" s="3"/>
      <c r="AHJ529" s="3"/>
      <c r="AHK529" s="3"/>
      <c r="AHL529" s="3"/>
      <c r="AHM529" s="3"/>
      <c r="AHN529" s="3"/>
      <c r="AHO529" s="3"/>
      <c r="AHP529" s="3"/>
      <c r="AHQ529" s="3"/>
      <c r="AHR529" s="3"/>
      <c r="AHS529" s="3"/>
      <c r="AHT529" s="3"/>
      <c r="AHU529" s="3"/>
      <c r="AHV529" s="3"/>
      <c r="AHW529" s="3"/>
      <c r="AHX529" s="3"/>
      <c r="AHY529" s="3"/>
      <c r="AHZ529" s="3"/>
      <c r="AIA529" s="3"/>
      <c r="AIB529" s="3"/>
      <c r="AIC529" s="3"/>
      <c r="AID529" s="3"/>
      <c r="AIE529" s="3"/>
      <c r="AIF529" s="3"/>
      <c r="AIG529" s="3"/>
      <c r="AIH529" s="3"/>
      <c r="AII529" s="3"/>
      <c r="AIJ529" s="3"/>
      <c r="AIK529" s="3"/>
      <c r="AIL529" s="3"/>
      <c r="AIM529" s="3"/>
      <c r="AIN529" s="3"/>
      <c r="AIO529" s="3"/>
      <c r="AIP529" s="3"/>
      <c r="AIQ529" s="3"/>
      <c r="AIR529" s="3"/>
      <c r="AIS529" s="3"/>
      <c r="AIT529" s="3"/>
      <c r="AIU529" s="3"/>
      <c r="AIV529" s="3"/>
      <c r="AIW529" s="3"/>
      <c r="AIX529" s="3"/>
      <c r="AIY529" s="3"/>
      <c r="AIZ529" s="3"/>
      <c r="AJA529" s="3"/>
      <c r="AJB529" s="3"/>
      <c r="AJC529" s="3"/>
      <c r="AJD529" s="3"/>
      <c r="AJE529" s="3"/>
      <c r="AJF529" s="3"/>
      <c r="AJG529" s="3"/>
      <c r="AJH529" s="3"/>
      <c r="AJI529" s="3"/>
      <c r="AJJ529" s="3"/>
      <c r="AJK529" s="3"/>
      <c r="AJL529" s="3"/>
      <c r="AJM529" s="3"/>
      <c r="AJN529" s="3"/>
      <c r="AJO529" s="3"/>
      <c r="AJP529" s="3"/>
      <c r="AJQ529" s="3"/>
      <c r="AJR529" s="3"/>
      <c r="AJS529" s="3"/>
      <c r="AJT529" s="3"/>
      <c r="AJU529" s="3"/>
      <c r="AJV529" s="3"/>
      <c r="AJW529" s="3"/>
      <c r="AJX529" s="3"/>
      <c r="AJY529" s="3"/>
      <c r="AJZ529" s="3"/>
      <c r="AKA529" s="3"/>
      <c r="AKB529" s="3"/>
      <c r="AKC529" s="3"/>
      <c r="AKD529" s="3"/>
      <c r="AKE529" s="3"/>
      <c r="AKF529" s="3"/>
      <c r="AKG529" s="3"/>
      <c r="AKH529" s="3"/>
      <c r="AKI529" s="3"/>
      <c r="AKJ529" s="3"/>
      <c r="AKK529" s="3"/>
      <c r="AKL529" s="3"/>
      <c r="AKM529" s="3"/>
      <c r="AKN529" s="3"/>
      <c r="AKO529" s="3"/>
      <c r="AKP529" s="3"/>
      <c r="AKQ529" s="3"/>
      <c r="AKR529" s="3"/>
      <c r="AKS529" s="3"/>
      <c r="AKT529" s="3"/>
      <c r="AKU529" s="3"/>
      <c r="AKV529" s="3"/>
      <c r="AKW529" s="3"/>
      <c r="AKX529" s="3"/>
      <c r="AKY529" s="3"/>
      <c r="AKZ529" s="3"/>
      <c r="ALA529" s="3"/>
      <c r="ALB529" s="3"/>
      <c r="ALC529" s="3"/>
      <c r="ALD529" s="3"/>
      <c r="ALE529" s="3"/>
      <c r="ALF529" s="3"/>
      <c r="ALG529" s="3"/>
      <c r="ALH529" s="3"/>
      <c r="ALI529" s="3"/>
      <c r="ALJ529" s="3"/>
      <c r="ALK529" s="3"/>
      <c r="ALL529" s="3"/>
      <c r="ALM529" s="3"/>
      <c r="ALN529" s="3"/>
      <c r="ALO529" s="3"/>
      <c r="ALP529" s="3"/>
      <c r="ALQ529" s="3"/>
      <c r="ALR529" s="3"/>
      <c r="ALS529" s="3"/>
      <c r="ALT529" s="3"/>
      <c r="ALU529" s="3"/>
      <c r="ALV529" s="3"/>
      <c r="ALW529" s="3"/>
      <c r="ALX529" s="3"/>
      <c r="ALY529" s="3"/>
      <c r="ALZ529" s="3"/>
      <c r="AMA529" s="3"/>
      <c r="AMB529" s="3"/>
      <c r="AMC529" s="3"/>
      <c r="AMD529" s="3"/>
      <c r="AME529" s="3"/>
      <c r="AMF529" s="3"/>
      <c r="AMG529" s="3"/>
      <c r="AMH529" s="3"/>
      <c r="AMI529" s="3"/>
      <c r="AMJ529" s="3"/>
      <c r="AMK529" s="3"/>
      <c r="AML529" s="3"/>
      <c r="AMM529" s="3"/>
      <c r="AMN529" s="3"/>
      <c r="AMO529" s="3"/>
      <c r="AMP529" s="3"/>
      <c r="AMQ529" s="3"/>
      <c r="AMR529" s="3"/>
      <c r="AMS529" s="3"/>
      <c r="AMT529" s="3"/>
      <c r="AMU529" s="3"/>
      <c r="AMV529" s="3"/>
      <c r="AMW529" s="3"/>
      <c r="AMX529" s="3"/>
      <c r="AMY529" s="3"/>
      <c r="AMZ529" s="3"/>
      <c r="ANA529" s="3"/>
      <c r="ANB529" s="3"/>
      <c r="ANC529" s="3"/>
      <c r="AND529" s="3"/>
      <c r="ANE529" s="3"/>
      <c r="ANF529" s="3"/>
      <c r="ANG529" s="3"/>
      <c r="ANH529" s="3"/>
      <c r="ANI529" s="3"/>
      <c r="ANJ529" s="3"/>
      <c r="ANK529" s="3"/>
      <c r="ANL529" s="3"/>
      <c r="ANM529" s="3"/>
      <c r="ANN529" s="3"/>
      <c r="ANO529" s="3"/>
      <c r="ANP529" s="3"/>
      <c r="ANQ529" s="3"/>
      <c r="ANR529" s="3"/>
      <c r="ANS529" s="3"/>
      <c r="ANT529" s="3"/>
      <c r="ANU529" s="3"/>
      <c r="ANV529" s="3"/>
      <c r="ANW529" s="3"/>
      <c r="ANX529" s="3"/>
      <c r="ANY529" s="3"/>
      <c r="ANZ529" s="3"/>
      <c r="AOA529" s="3"/>
      <c r="AOB529" s="3"/>
      <c r="AOC529" s="3"/>
      <c r="AOD529" s="3"/>
      <c r="AOE529" s="3"/>
      <c r="AOF529" s="3"/>
      <c r="AOG529" s="3"/>
      <c r="AOH529" s="3"/>
      <c r="AOI529" s="3"/>
      <c r="AOJ529" s="3"/>
      <c r="AOK529" s="3"/>
      <c r="AOL529" s="3"/>
      <c r="AOM529" s="3"/>
      <c r="AON529" s="3"/>
      <c r="AOO529" s="3"/>
      <c r="AOP529" s="3"/>
      <c r="AOQ529" s="3"/>
      <c r="AOR529" s="3"/>
      <c r="AOS529" s="3"/>
      <c r="AOT529" s="3"/>
      <c r="AOU529" s="3"/>
      <c r="AOV529" s="3"/>
      <c r="AOW529" s="3"/>
      <c r="AOX529" s="3"/>
      <c r="AOY529" s="3"/>
      <c r="AOZ529" s="3"/>
      <c r="APA529" s="3"/>
      <c r="APB529" s="3"/>
      <c r="APC529" s="3"/>
      <c r="APD529" s="3"/>
      <c r="APE529" s="3"/>
      <c r="APF529" s="3"/>
      <c r="APG529" s="3"/>
      <c r="APH529" s="3"/>
      <c r="API529" s="3"/>
      <c r="APJ529" s="3"/>
      <c r="APK529" s="3"/>
      <c r="APL529" s="3"/>
      <c r="APM529" s="3"/>
      <c r="APN529" s="3"/>
      <c r="APO529" s="3"/>
      <c r="APP529" s="3"/>
      <c r="APQ529" s="3"/>
      <c r="APR529" s="3"/>
      <c r="APS529" s="3"/>
      <c r="APT529" s="3"/>
      <c r="APU529" s="3"/>
      <c r="APV529" s="3"/>
      <c r="APW529" s="3"/>
      <c r="APX529" s="3"/>
      <c r="APY529" s="3"/>
      <c r="APZ529" s="3"/>
      <c r="AQA529" s="3"/>
      <c r="AQB529" s="3"/>
      <c r="AQC529" s="3"/>
      <c r="AQD529" s="3"/>
      <c r="AQE529" s="3"/>
      <c r="AQF529" s="3"/>
      <c r="AQG529" s="3"/>
      <c r="AQH529" s="3"/>
      <c r="AQI529" s="3"/>
      <c r="AQJ529" s="3"/>
      <c r="AQK529" s="3"/>
      <c r="AQL529" s="3"/>
      <c r="AQM529" s="3"/>
      <c r="AQN529" s="3"/>
      <c r="AQO529" s="3"/>
      <c r="AQP529" s="3"/>
      <c r="AQQ529" s="3"/>
      <c r="AQR529" s="3"/>
      <c r="AQS529" s="3"/>
      <c r="AQT529" s="3"/>
      <c r="AQU529" s="3"/>
      <c r="AQV529" s="3"/>
      <c r="AQW529" s="3"/>
      <c r="AQX529" s="3"/>
      <c r="AQY529" s="3"/>
      <c r="AQZ529" s="3"/>
      <c r="ARA529" s="3"/>
      <c r="ARB529" s="3"/>
      <c r="ARC529" s="3"/>
      <c r="ARD529" s="3"/>
      <c r="ARE529" s="3"/>
      <c r="ARF529" s="3"/>
      <c r="ARG529" s="3"/>
      <c r="ARH529" s="3"/>
      <c r="ARI529" s="3"/>
      <c r="ARJ529" s="3"/>
      <c r="ARK529" s="3"/>
      <c r="ARL529" s="3"/>
      <c r="ARM529" s="3"/>
      <c r="ARN529" s="3"/>
      <c r="ARO529" s="3"/>
      <c r="ARP529" s="3"/>
      <c r="ARQ529" s="3"/>
      <c r="ARR529" s="3"/>
      <c r="ARS529" s="3"/>
      <c r="ART529" s="3"/>
      <c r="ARU529" s="3"/>
      <c r="ARV529" s="3"/>
      <c r="ARW529" s="3"/>
      <c r="ARX529" s="3"/>
      <c r="ARY529" s="3"/>
      <c r="ARZ529" s="3"/>
      <c r="ASA529" s="3"/>
      <c r="ASB529" s="3"/>
      <c r="ASC529" s="3"/>
      <c r="ASD529" s="3"/>
      <c r="ASE529" s="3"/>
      <c r="ASF529" s="3"/>
      <c r="ASG529" s="3"/>
      <c r="ASH529" s="3"/>
      <c r="ASI529" s="3"/>
      <c r="ASJ529" s="3"/>
      <c r="ASK529" s="3"/>
      <c r="ASL529" s="3"/>
      <c r="ASM529" s="3"/>
      <c r="ASN529" s="3"/>
      <c r="ASO529" s="3"/>
      <c r="ASP529" s="3"/>
      <c r="ASQ529" s="3"/>
      <c r="ASR529" s="3"/>
      <c r="ASS529" s="3"/>
      <c r="AST529" s="3"/>
      <c r="ASU529" s="3"/>
      <c r="ASV529" s="3"/>
      <c r="ASW529" s="3"/>
      <c r="ASX529" s="3"/>
      <c r="ASY529" s="3"/>
      <c r="ASZ529" s="3"/>
      <c r="ATA529" s="3"/>
      <c r="ATB529" s="3"/>
      <c r="ATC529" s="3"/>
      <c r="ATD529" s="3"/>
      <c r="ATE529" s="3"/>
      <c r="ATF529" s="3"/>
      <c r="ATG529" s="3"/>
      <c r="ATH529" s="3"/>
      <c r="ATI529" s="3"/>
      <c r="ATJ529" s="3"/>
      <c r="ATK529" s="3"/>
      <c r="ATL529" s="3"/>
      <c r="ATM529" s="3"/>
      <c r="ATN529" s="3"/>
      <c r="ATO529" s="3"/>
      <c r="ATP529" s="3"/>
      <c r="ATQ529" s="3"/>
      <c r="ATR529" s="3"/>
      <c r="ATS529" s="3"/>
      <c r="ATT529" s="3"/>
      <c r="ATU529" s="3"/>
      <c r="ATV529" s="3"/>
      <c r="ATW529" s="3"/>
      <c r="ATX529" s="3"/>
      <c r="ATY529" s="3"/>
      <c r="ATZ529" s="3"/>
      <c r="AUA529" s="3"/>
      <c r="AUB529" s="3"/>
      <c r="AUC529" s="3"/>
      <c r="AUD529" s="3"/>
      <c r="AUE529" s="3"/>
      <c r="AUF529" s="3"/>
      <c r="AUG529" s="3"/>
      <c r="AUH529" s="3"/>
      <c r="AUI529" s="3"/>
      <c r="AUJ529" s="3"/>
      <c r="AUK529" s="3"/>
      <c r="AUL529" s="3"/>
      <c r="AUM529" s="3"/>
      <c r="AUN529" s="3"/>
      <c r="AUO529" s="3"/>
      <c r="AUP529" s="3"/>
      <c r="AUQ529" s="3"/>
      <c r="AUR529" s="3"/>
      <c r="AUS529" s="3"/>
      <c r="AUT529" s="3"/>
      <c r="AUU529" s="3"/>
      <c r="AUV529" s="3"/>
      <c r="AUW529" s="3"/>
      <c r="AUX529" s="3"/>
      <c r="AUY529" s="3"/>
      <c r="AUZ529" s="3"/>
      <c r="AVA529" s="3"/>
      <c r="AVB529" s="3"/>
      <c r="AVC529" s="3"/>
      <c r="AVD529" s="3"/>
      <c r="AVE529" s="3"/>
      <c r="AVF529" s="3"/>
      <c r="AVG529" s="3"/>
      <c r="AVH529" s="3"/>
      <c r="AVI529" s="3"/>
      <c r="AVJ529" s="3"/>
      <c r="AVK529" s="3"/>
      <c r="AVL529" s="3"/>
      <c r="AVM529" s="3"/>
      <c r="AVN529" s="3"/>
      <c r="AVO529" s="3"/>
      <c r="AVP529" s="3"/>
      <c r="AVQ529" s="3"/>
      <c r="AVR529" s="3"/>
      <c r="AVS529" s="3"/>
      <c r="AVT529" s="3"/>
      <c r="AVU529" s="3"/>
      <c r="AVV529" s="3"/>
      <c r="AVW529" s="3"/>
      <c r="AVX529" s="3"/>
      <c r="AVY529" s="3"/>
      <c r="AVZ529" s="3"/>
      <c r="AWA529" s="3"/>
      <c r="AWB529" s="3"/>
      <c r="AWC529" s="3"/>
      <c r="AWD529" s="3"/>
      <c r="AWE529" s="3"/>
      <c r="AWF529" s="3"/>
      <c r="AWG529" s="3"/>
      <c r="AWH529" s="3"/>
      <c r="AWI529" s="3"/>
      <c r="AWJ529" s="3"/>
      <c r="AWK529" s="3"/>
      <c r="AWL529" s="3"/>
      <c r="AWM529" s="3"/>
      <c r="AWN529" s="3"/>
      <c r="AWO529" s="3"/>
      <c r="AWP529" s="3"/>
      <c r="AWQ529" s="3"/>
      <c r="AWR529" s="3"/>
      <c r="AWS529" s="3"/>
      <c r="AWT529" s="3"/>
      <c r="AWU529" s="3"/>
      <c r="AWV529" s="3"/>
      <c r="AWW529" s="3"/>
      <c r="AWX529" s="3"/>
      <c r="AWY529" s="3"/>
      <c r="AWZ529" s="3"/>
      <c r="AXA529" s="3"/>
      <c r="AXB529" s="3"/>
      <c r="AXC529" s="3"/>
      <c r="AXD529" s="3"/>
      <c r="AXE529" s="3"/>
      <c r="AXF529" s="3"/>
      <c r="AXG529" s="3"/>
      <c r="AXH529" s="3"/>
      <c r="AXI529" s="3"/>
      <c r="AXJ529" s="3"/>
      <c r="AXK529" s="3"/>
      <c r="AXL529" s="3"/>
      <c r="AXM529" s="3"/>
      <c r="AXN529" s="3"/>
      <c r="AXO529" s="3"/>
      <c r="AXP529" s="3"/>
      <c r="AXQ529" s="3"/>
      <c r="AXR529" s="3"/>
      <c r="AXS529" s="3"/>
      <c r="AXT529" s="3"/>
      <c r="AXU529" s="3"/>
      <c r="AXV529" s="3"/>
      <c r="AXW529" s="3"/>
      <c r="AXX529" s="3"/>
      <c r="AXY529" s="3"/>
      <c r="AXZ529" s="3"/>
      <c r="AYA529" s="3"/>
      <c r="AYB529" s="3"/>
      <c r="AYC529" s="3"/>
      <c r="AYD529" s="3"/>
      <c r="AYE529" s="3"/>
      <c r="AYF529" s="3"/>
      <c r="AYG529" s="3"/>
      <c r="AYH529" s="3"/>
      <c r="AYI529" s="3"/>
      <c r="AYJ529" s="3"/>
      <c r="AYK529" s="3"/>
      <c r="AYL529" s="3"/>
      <c r="AYM529" s="3"/>
      <c r="AYN529" s="3"/>
      <c r="AYO529" s="3"/>
      <c r="AYP529" s="3"/>
      <c r="AYQ529" s="3"/>
      <c r="AYR529" s="3"/>
      <c r="AYS529" s="3"/>
      <c r="AYT529" s="3"/>
      <c r="AYU529" s="3"/>
      <c r="AYV529" s="3"/>
      <c r="AYW529" s="3"/>
      <c r="AYX529" s="3"/>
      <c r="AYY529" s="3"/>
      <c r="AYZ529" s="3"/>
      <c r="AZA529" s="3"/>
      <c r="AZB529" s="3"/>
      <c r="AZC529" s="3"/>
      <c r="AZD529" s="3"/>
      <c r="AZE529" s="3"/>
      <c r="AZF529" s="3"/>
      <c r="AZG529" s="3"/>
      <c r="AZH529" s="3"/>
      <c r="AZI529" s="3"/>
      <c r="AZJ529" s="3"/>
      <c r="AZK529" s="3"/>
      <c r="AZL529" s="3"/>
      <c r="AZM529" s="3"/>
      <c r="AZN529" s="3"/>
      <c r="AZO529" s="3"/>
      <c r="AZP529" s="3"/>
      <c r="AZQ529" s="3"/>
      <c r="AZR529" s="3"/>
      <c r="AZS529" s="3"/>
      <c r="AZT529" s="3"/>
      <c r="AZU529" s="3"/>
      <c r="AZV529" s="3"/>
      <c r="AZW529" s="3"/>
      <c r="AZX529" s="3"/>
      <c r="AZY529" s="3"/>
      <c r="AZZ529" s="3"/>
      <c r="BAA529" s="3"/>
      <c r="BAB529" s="3"/>
      <c r="BAC529" s="3"/>
      <c r="BAD529" s="3"/>
      <c r="BAE529" s="3"/>
      <c r="BAF529" s="3"/>
      <c r="BAG529" s="3"/>
      <c r="BAH529" s="3"/>
      <c r="BAI529" s="3"/>
      <c r="BAJ529" s="3"/>
      <c r="BAK529" s="3"/>
      <c r="BAL529" s="3"/>
      <c r="BAM529" s="3"/>
      <c r="BAN529" s="3"/>
      <c r="BAO529" s="3"/>
      <c r="BAP529" s="3"/>
      <c r="BAQ529" s="3"/>
      <c r="BAR529" s="3"/>
      <c r="BAS529" s="3"/>
      <c r="BAT529" s="3"/>
      <c r="BAU529" s="3"/>
      <c r="BAV529" s="3"/>
      <c r="BAW529" s="3"/>
      <c r="BAX529" s="3"/>
      <c r="BAY529" s="3"/>
      <c r="BAZ529" s="3"/>
      <c r="BBA529" s="3"/>
      <c r="BBB529" s="3"/>
      <c r="BBC529" s="3"/>
      <c r="BBD529" s="3"/>
      <c r="BBE529" s="3"/>
      <c r="BBF529" s="3"/>
      <c r="BBG529" s="3"/>
      <c r="BBH529" s="3"/>
      <c r="BBI529" s="3"/>
      <c r="BBJ529" s="3"/>
      <c r="BBK529" s="3"/>
      <c r="BBL529" s="3"/>
      <c r="BBM529" s="3"/>
      <c r="BBN529" s="3"/>
      <c r="BBO529" s="3"/>
      <c r="BBP529" s="3"/>
      <c r="BBQ529" s="3"/>
      <c r="BBR529" s="3"/>
      <c r="BBS529" s="3"/>
      <c r="BBT529" s="3"/>
      <c r="BBU529" s="3"/>
      <c r="BBV529" s="3"/>
      <c r="BBW529" s="3"/>
      <c r="BBX529" s="3"/>
      <c r="BBY529" s="3"/>
      <c r="BBZ529" s="3"/>
      <c r="BCA529" s="3"/>
      <c r="BCB529" s="3"/>
      <c r="BCC529" s="3"/>
      <c r="BCD529" s="3"/>
      <c r="BCE529" s="3"/>
      <c r="BCF529" s="3"/>
      <c r="BCG529" s="3"/>
      <c r="BCH529" s="3"/>
      <c r="BCI529" s="3"/>
      <c r="BCJ529" s="3"/>
      <c r="BCK529" s="3"/>
      <c r="BCL529" s="3"/>
      <c r="BCM529" s="3"/>
      <c r="BCN529" s="3"/>
      <c r="BCO529" s="3"/>
      <c r="BCP529" s="3"/>
      <c r="BCQ529" s="3"/>
      <c r="BCR529" s="3"/>
      <c r="BCS529" s="3"/>
      <c r="BCT529" s="3"/>
      <c r="BCU529" s="3"/>
      <c r="BCV529" s="3"/>
      <c r="BCW529" s="3"/>
      <c r="BCX529" s="3"/>
      <c r="BCY529" s="3"/>
      <c r="BCZ529" s="3"/>
      <c r="BDA529" s="3"/>
      <c r="BDB529" s="3"/>
      <c r="BDC529" s="3"/>
      <c r="BDD529" s="3"/>
      <c r="BDE529" s="3"/>
      <c r="BDF529" s="3"/>
      <c r="BDG529" s="3"/>
      <c r="BDH529" s="3"/>
      <c r="BDI529" s="3"/>
      <c r="BDJ529" s="3"/>
      <c r="BDK529" s="3"/>
      <c r="BDL529" s="3"/>
      <c r="BDM529" s="3"/>
      <c r="BDN529" s="3"/>
      <c r="BDO529" s="3"/>
      <c r="BDP529" s="3"/>
      <c r="BDQ529" s="3"/>
      <c r="BDR529" s="3"/>
      <c r="BDS529" s="3"/>
      <c r="BDT529" s="3"/>
      <c r="BDU529" s="3"/>
      <c r="BDV529" s="3"/>
      <c r="BDW529" s="3"/>
      <c r="BDX529" s="3"/>
      <c r="BDY529" s="3"/>
      <c r="BDZ529" s="3"/>
      <c r="BEA529" s="3"/>
      <c r="BEB529" s="3"/>
      <c r="BEC529" s="3"/>
      <c r="BED529" s="3"/>
      <c r="BEE529" s="3"/>
      <c r="BEF529" s="3"/>
      <c r="BEG529" s="3"/>
      <c r="BEH529" s="3"/>
      <c r="BEI529" s="3"/>
      <c r="BEJ529" s="3"/>
      <c r="BEK529" s="3"/>
      <c r="BEL529" s="3"/>
      <c r="BEM529" s="3"/>
      <c r="BEN529" s="3"/>
      <c r="BEO529" s="3"/>
      <c r="BEP529" s="3"/>
      <c r="BEQ529" s="3"/>
      <c r="BER529" s="3"/>
      <c r="BES529" s="3"/>
      <c r="BET529" s="3"/>
      <c r="BEU529" s="3"/>
      <c r="BEV529" s="3"/>
      <c r="BEW529" s="3"/>
      <c r="BEX529" s="3"/>
      <c r="BEY529" s="3"/>
      <c r="BEZ529" s="3"/>
      <c r="BFA529" s="3"/>
      <c r="BFB529" s="3"/>
      <c r="BFC529" s="3"/>
      <c r="BFD529" s="3"/>
      <c r="BFE529" s="3"/>
      <c r="BFF529" s="3"/>
      <c r="BFG529" s="3"/>
      <c r="BFH529" s="3"/>
      <c r="BFI529" s="3"/>
      <c r="BFJ529" s="3"/>
      <c r="BFK529" s="3"/>
      <c r="BFL529" s="3"/>
      <c r="BFM529" s="3"/>
      <c r="BFN529" s="3"/>
      <c r="BFO529" s="3"/>
      <c r="BFP529" s="3"/>
      <c r="BFQ529" s="3"/>
      <c r="BFR529" s="3"/>
      <c r="BFS529" s="3"/>
      <c r="BFT529" s="3"/>
      <c r="BFU529" s="3"/>
      <c r="BFV529" s="3"/>
      <c r="BFW529" s="3"/>
      <c r="BFX529" s="3"/>
      <c r="BFY529" s="3"/>
      <c r="BFZ529" s="3"/>
      <c r="BGA529" s="3"/>
      <c r="BGB529" s="3"/>
      <c r="BGC529" s="3"/>
      <c r="BGD529" s="3"/>
      <c r="BGE529" s="3"/>
      <c r="BGF529" s="3"/>
      <c r="BGG529" s="3"/>
      <c r="BGH529" s="3"/>
      <c r="BGI529" s="3"/>
      <c r="BGJ529" s="3"/>
      <c r="BGK529" s="3"/>
      <c r="BGL529" s="3"/>
      <c r="BGM529" s="3"/>
      <c r="BGN529" s="3"/>
      <c r="BGO529" s="3"/>
      <c r="BGP529" s="3"/>
      <c r="BGQ529" s="3"/>
      <c r="BGR529" s="3"/>
      <c r="BGS529" s="3"/>
      <c r="BGT529" s="3"/>
      <c r="BGU529" s="3"/>
      <c r="BGV529" s="3"/>
      <c r="BGW529" s="3"/>
      <c r="BGX529" s="3"/>
      <c r="BGY529" s="3"/>
      <c r="BGZ529" s="3"/>
      <c r="BHA529" s="3"/>
      <c r="BHB529" s="3"/>
      <c r="BHC529" s="3"/>
      <c r="BHD529" s="3"/>
      <c r="BHE529" s="3"/>
      <c r="BHF529" s="3"/>
      <c r="BHG529" s="3"/>
      <c r="BHH529" s="3"/>
      <c r="BHI529" s="3"/>
      <c r="BHJ529" s="3"/>
      <c r="BHK529" s="3"/>
      <c r="BHL529" s="3"/>
      <c r="BHM529" s="3"/>
      <c r="BHN529" s="3"/>
      <c r="BHO529" s="3"/>
      <c r="BHP529" s="3"/>
      <c r="BHQ529" s="3"/>
      <c r="BHR529" s="3"/>
      <c r="BHS529" s="3"/>
      <c r="BHT529" s="3"/>
      <c r="BHU529" s="3"/>
      <c r="BHV529" s="3"/>
      <c r="BHW529" s="3"/>
      <c r="BHX529" s="3"/>
      <c r="BHY529" s="3"/>
      <c r="BHZ529" s="3"/>
      <c r="BIA529" s="3"/>
      <c r="BIB529" s="3"/>
      <c r="BIC529" s="3"/>
      <c r="BID529" s="3"/>
      <c r="BIE529" s="3"/>
      <c r="BIF529" s="3"/>
      <c r="BIG529" s="3"/>
      <c r="BIH529" s="3"/>
      <c r="BII529" s="3"/>
      <c r="BIJ529" s="3"/>
      <c r="BIK529" s="3"/>
      <c r="BIL529" s="3"/>
      <c r="BIM529" s="3"/>
      <c r="BIN529" s="3"/>
      <c r="BIO529" s="3"/>
      <c r="BIP529" s="3"/>
      <c r="BIQ529" s="3"/>
      <c r="BIR529" s="3"/>
      <c r="BIS529" s="3"/>
      <c r="BIT529" s="3"/>
      <c r="BIU529" s="3"/>
      <c r="BIV529" s="3"/>
      <c r="BIW529" s="3"/>
      <c r="BIX529" s="3"/>
      <c r="BIY529" s="3"/>
      <c r="BIZ529" s="3"/>
      <c r="BJA529" s="3"/>
      <c r="BJB529" s="3"/>
      <c r="BJC529" s="3"/>
      <c r="BJD529" s="3"/>
      <c r="BJE529" s="3"/>
      <c r="BJF529" s="3"/>
      <c r="BJG529" s="3"/>
      <c r="BJH529" s="3"/>
      <c r="BJI529" s="3"/>
      <c r="BJJ529" s="3"/>
      <c r="BJK529" s="3"/>
      <c r="BJL529" s="3"/>
      <c r="BJM529" s="3"/>
      <c r="BJN529" s="3"/>
      <c r="BJO529" s="3"/>
      <c r="BJP529" s="3"/>
      <c r="BJQ529" s="3"/>
      <c r="BJR529" s="3"/>
      <c r="BJS529" s="3"/>
      <c r="BJT529" s="3"/>
      <c r="BJU529" s="3"/>
      <c r="BJV529" s="3"/>
      <c r="BJW529" s="3"/>
      <c r="BJX529" s="3"/>
      <c r="BJY529" s="3"/>
      <c r="BJZ529" s="3"/>
      <c r="BKA529" s="3"/>
      <c r="BKB529" s="3"/>
      <c r="BKC529" s="3"/>
      <c r="BKD529" s="3"/>
      <c r="BKE529" s="3"/>
      <c r="BKF529" s="3"/>
      <c r="BKG529" s="3"/>
      <c r="BKH529" s="3"/>
      <c r="BKI529" s="3"/>
      <c r="BKJ529" s="3"/>
      <c r="BKK529" s="3"/>
      <c r="BKL529" s="3"/>
      <c r="BKM529" s="3"/>
      <c r="BKN529" s="3"/>
      <c r="BKO529" s="3"/>
      <c r="BKP529" s="3"/>
      <c r="BKQ529" s="3"/>
      <c r="BKR529" s="3"/>
      <c r="BKS529" s="3"/>
      <c r="BKT529" s="3"/>
      <c r="BKU529" s="3"/>
      <c r="BKV529" s="3"/>
      <c r="BKW529" s="3"/>
      <c r="BKX529" s="3"/>
      <c r="BKY529" s="3"/>
      <c r="BKZ529" s="3"/>
      <c r="BLA529" s="3"/>
      <c r="BLB529" s="3"/>
      <c r="BLC529" s="3"/>
      <c r="BLD529" s="3"/>
      <c r="BLE529" s="3"/>
      <c r="BLF529" s="3"/>
      <c r="BLG529" s="3"/>
      <c r="BLH529" s="3"/>
      <c r="BLI529" s="3"/>
      <c r="BLJ529" s="3"/>
      <c r="BLK529" s="3"/>
      <c r="BLL529" s="3"/>
      <c r="BLM529" s="3"/>
      <c r="BLN529" s="3"/>
      <c r="BLO529" s="3"/>
      <c r="BLP529" s="3"/>
      <c r="BLQ529" s="3"/>
      <c r="BLR529" s="3"/>
      <c r="BLS529" s="3"/>
      <c r="BLT529" s="3"/>
      <c r="BLU529" s="3"/>
      <c r="BLV529" s="3"/>
      <c r="BLW529" s="3"/>
      <c r="BLX529" s="3"/>
      <c r="BLY529" s="3"/>
      <c r="BLZ529" s="3"/>
      <c r="BMA529" s="3"/>
      <c r="BMB529" s="3"/>
      <c r="BMC529" s="3"/>
      <c r="BMD529" s="3"/>
      <c r="BME529" s="3"/>
      <c r="BMF529" s="3"/>
      <c r="BMG529" s="3"/>
      <c r="BMH529" s="3"/>
      <c r="BMI529" s="3"/>
      <c r="BMJ529" s="3"/>
      <c r="BMK529" s="3"/>
      <c r="BML529" s="3"/>
      <c r="BMM529" s="3"/>
      <c r="BMN529" s="3"/>
      <c r="BMO529" s="3"/>
      <c r="BMP529" s="3"/>
      <c r="BMQ529" s="3"/>
      <c r="BMR529" s="3"/>
      <c r="BMS529" s="3"/>
      <c r="BMT529" s="3"/>
      <c r="BMU529" s="3"/>
      <c r="BMV529" s="3"/>
      <c r="BMW529" s="3"/>
      <c r="BMX529" s="3"/>
      <c r="BMY529" s="3"/>
      <c r="BMZ529" s="3"/>
      <c r="BNA529" s="3"/>
      <c r="BNB529" s="3"/>
      <c r="BNC529" s="3"/>
      <c r="BND529" s="3"/>
      <c r="BNE529" s="3"/>
      <c r="BNF529" s="3"/>
      <c r="BNG529" s="3"/>
      <c r="BNH529" s="3"/>
      <c r="BNI529" s="3"/>
      <c r="BNJ529" s="3"/>
      <c r="BNK529" s="3"/>
      <c r="BNL529" s="3"/>
      <c r="BNM529" s="3"/>
      <c r="BNN529" s="3"/>
      <c r="BNO529" s="3"/>
      <c r="BNP529" s="3"/>
      <c r="BNQ529" s="3"/>
      <c r="BNR529" s="3"/>
      <c r="BNS529" s="3"/>
      <c r="BNT529" s="3"/>
      <c r="BNU529" s="3"/>
      <c r="BNV529" s="3"/>
      <c r="BNW529" s="3"/>
      <c r="BNX529" s="3"/>
      <c r="BNY529" s="3"/>
      <c r="BNZ529" s="3"/>
      <c r="BOA529" s="3"/>
      <c r="BOB529" s="3"/>
      <c r="BOC529" s="3"/>
      <c r="BOD529" s="3"/>
      <c r="BOE529" s="3"/>
      <c r="BOF529" s="3"/>
      <c r="BOG529" s="3"/>
      <c r="BOH529" s="3"/>
      <c r="BOI529" s="3"/>
      <c r="BOJ529" s="3"/>
      <c r="BOK529" s="3"/>
      <c r="BOL529" s="3"/>
      <c r="BOM529" s="3"/>
      <c r="BON529" s="3"/>
      <c r="BOO529" s="3"/>
      <c r="BOP529" s="3"/>
      <c r="BOQ529" s="3"/>
      <c r="BOR529" s="3"/>
      <c r="BOS529" s="3"/>
      <c r="BOT529" s="3"/>
      <c r="BOU529" s="3"/>
      <c r="BOV529" s="3"/>
      <c r="BOW529" s="3"/>
      <c r="BOX529" s="3"/>
      <c r="BOY529" s="3"/>
      <c r="BOZ529" s="3"/>
      <c r="BPA529" s="3"/>
      <c r="BPB529" s="3"/>
      <c r="BPC529" s="3"/>
      <c r="BPD529" s="3"/>
      <c r="BPE529" s="3"/>
      <c r="BPF529" s="3"/>
      <c r="BPG529" s="3"/>
      <c r="BPH529" s="3"/>
      <c r="BPI529" s="3"/>
      <c r="BPJ529" s="3"/>
      <c r="BPK529" s="3"/>
      <c r="BPL529" s="3"/>
      <c r="BPM529" s="3"/>
      <c r="BPN529" s="3"/>
      <c r="BPO529" s="3"/>
      <c r="BPP529" s="3"/>
      <c r="BPQ529" s="3"/>
      <c r="BPR529" s="3"/>
      <c r="BPS529" s="3"/>
      <c r="BPT529" s="3"/>
      <c r="BPU529" s="3"/>
      <c r="BPV529" s="3"/>
      <c r="BPW529" s="3"/>
      <c r="BPX529" s="3"/>
      <c r="BPY529" s="3"/>
      <c r="BPZ529" s="3"/>
      <c r="BQA529" s="3"/>
      <c r="BQB529" s="3"/>
      <c r="BQC529" s="3"/>
      <c r="BQD529" s="3"/>
      <c r="BQE529" s="3"/>
      <c r="BQF529" s="3"/>
      <c r="BQG529" s="3"/>
      <c r="BQH529" s="3"/>
      <c r="BQI529" s="3"/>
      <c r="BQJ529" s="3"/>
      <c r="BQK529" s="3"/>
      <c r="BQL529" s="3"/>
      <c r="BQM529" s="3"/>
      <c r="BQN529" s="3"/>
      <c r="BQO529" s="3"/>
      <c r="BQP529" s="3"/>
      <c r="BQQ529" s="3"/>
      <c r="BQR529" s="3"/>
      <c r="BQS529" s="3"/>
      <c r="BQT529" s="3"/>
      <c r="BQU529" s="3"/>
      <c r="BQV529" s="3"/>
      <c r="BQW529" s="3"/>
      <c r="BQX529" s="3"/>
      <c r="BQY529" s="3"/>
      <c r="BQZ529" s="3"/>
      <c r="BRA529" s="3"/>
      <c r="BRB529" s="3"/>
      <c r="BRC529" s="3"/>
      <c r="BRD529" s="3"/>
      <c r="BRE529" s="3"/>
      <c r="BRF529" s="3"/>
      <c r="BRG529" s="3"/>
      <c r="BRH529" s="3"/>
      <c r="BRI529" s="3"/>
      <c r="BRJ529" s="3"/>
      <c r="BRK529" s="3"/>
      <c r="BRL529" s="3"/>
      <c r="BRM529" s="3"/>
      <c r="BRN529" s="3"/>
      <c r="BRO529" s="3"/>
      <c r="BRP529" s="3"/>
      <c r="BRQ529" s="3"/>
      <c r="BRR529" s="3"/>
      <c r="BRS529" s="3"/>
      <c r="BRT529" s="3"/>
      <c r="BRU529" s="3"/>
      <c r="BRV529" s="3"/>
      <c r="BRW529" s="3"/>
      <c r="BRX529" s="3"/>
      <c r="BRY529" s="3"/>
      <c r="BRZ529" s="3"/>
    </row>
    <row r="530" spans="1:1846" s="4" customFormat="1" x14ac:dyDescent="0.3">
      <c r="A530" s="812"/>
      <c r="B530" s="812"/>
      <c r="C530" s="793"/>
      <c r="D530" s="793"/>
      <c r="E530" s="542" t="s">
        <v>738</v>
      </c>
      <c r="F530" s="829"/>
      <c r="G530" s="804"/>
      <c r="H530" s="817"/>
      <c r="I530" s="816"/>
      <c r="J530" s="816"/>
      <c r="K530" s="816"/>
      <c r="L530" s="768"/>
      <c r="M530" s="953"/>
      <c r="N530" s="947"/>
      <c r="O530" s="947"/>
      <c r="P530" s="947"/>
      <c r="Q530" s="840"/>
      <c r="R530" s="835"/>
      <c r="S530" s="836"/>
      <c r="T530" s="836"/>
      <c r="U530" s="836"/>
      <c r="V530" s="848"/>
      <c r="W530" s="837"/>
      <c r="X530" s="816"/>
      <c r="Y530" s="816"/>
      <c r="Z530" s="815"/>
      <c r="AA530" s="897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  <c r="AEL530" s="3"/>
      <c r="AEM530" s="3"/>
      <c r="AEN530" s="3"/>
      <c r="AEO530" s="3"/>
      <c r="AEP530" s="3"/>
      <c r="AEQ530" s="3"/>
      <c r="AER530" s="3"/>
      <c r="AES530" s="3"/>
      <c r="AET530" s="3"/>
      <c r="AEU530" s="3"/>
      <c r="AEV530" s="3"/>
      <c r="AEW530" s="3"/>
      <c r="AEX530" s="3"/>
      <c r="AEY530" s="3"/>
      <c r="AEZ530" s="3"/>
      <c r="AFA530" s="3"/>
      <c r="AFB530" s="3"/>
      <c r="AFC530" s="3"/>
      <c r="AFD530" s="3"/>
      <c r="AFE530" s="3"/>
      <c r="AFF530" s="3"/>
      <c r="AFG530" s="3"/>
      <c r="AFH530" s="3"/>
      <c r="AFI530" s="3"/>
      <c r="AFJ530" s="3"/>
      <c r="AFK530" s="3"/>
      <c r="AFL530" s="3"/>
      <c r="AFM530" s="3"/>
      <c r="AFN530" s="3"/>
      <c r="AFO530" s="3"/>
      <c r="AFP530" s="3"/>
      <c r="AFQ530" s="3"/>
      <c r="AFR530" s="3"/>
      <c r="AFS530" s="3"/>
      <c r="AFT530" s="3"/>
      <c r="AFU530" s="3"/>
      <c r="AFV530" s="3"/>
      <c r="AFW530" s="3"/>
      <c r="AFX530" s="3"/>
      <c r="AFY530" s="3"/>
      <c r="AFZ530" s="3"/>
      <c r="AGA530" s="3"/>
      <c r="AGB530" s="3"/>
      <c r="AGC530" s="3"/>
      <c r="AGD530" s="3"/>
      <c r="AGE530" s="3"/>
      <c r="AGF530" s="3"/>
      <c r="AGG530" s="3"/>
      <c r="AGH530" s="3"/>
      <c r="AGI530" s="3"/>
      <c r="AGJ530" s="3"/>
      <c r="AGK530" s="3"/>
      <c r="AGL530" s="3"/>
      <c r="AGM530" s="3"/>
      <c r="AGN530" s="3"/>
      <c r="AGO530" s="3"/>
      <c r="AGP530" s="3"/>
      <c r="AGQ530" s="3"/>
      <c r="AGR530" s="3"/>
      <c r="AGS530" s="3"/>
      <c r="AGT530" s="3"/>
      <c r="AGU530" s="3"/>
      <c r="AGV530" s="3"/>
      <c r="AGW530" s="3"/>
      <c r="AGX530" s="3"/>
      <c r="AGY530" s="3"/>
      <c r="AGZ530" s="3"/>
      <c r="AHA530" s="3"/>
      <c r="AHB530" s="3"/>
      <c r="AHC530" s="3"/>
      <c r="AHD530" s="3"/>
      <c r="AHE530" s="3"/>
      <c r="AHF530" s="3"/>
      <c r="AHG530" s="3"/>
      <c r="AHH530" s="3"/>
      <c r="AHI530" s="3"/>
      <c r="AHJ530" s="3"/>
      <c r="AHK530" s="3"/>
      <c r="AHL530" s="3"/>
      <c r="AHM530" s="3"/>
      <c r="AHN530" s="3"/>
      <c r="AHO530" s="3"/>
      <c r="AHP530" s="3"/>
      <c r="AHQ530" s="3"/>
      <c r="AHR530" s="3"/>
      <c r="AHS530" s="3"/>
      <c r="AHT530" s="3"/>
      <c r="AHU530" s="3"/>
      <c r="AHV530" s="3"/>
      <c r="AHW530" s="3"/>
      <c r="AHX530" s="3"/>
      <c r="AHY530" s="3"/>
      <c r="AHZ530" s="3"/>
      <c r="AIA530" s="3"/>
      <c r="AIB530" s="3"/>
      <c r="AIC530" s="3"/>
      <c r="AID530" s="3"/>
      <c r="AIE530" s="3"/>
      <c r="AIF530" s="3"/>
      <c r="AIG530" s="3"/>
      <c r="AIH530" s="3"/>
      <c r="AII530" s="3"/>
      <c r="AIJ530" s="3"/>
      <c r="AIK530" s="3"/>
      <c r="AIL530" s="3"/>
      <c r="AIM530" s="3"/>
      <c r="AIN530" s="3"/>
      <c r="AIO530" s="3"/>
      <c r="AIP530" s="3"/>
      <c r="AIQ530" s="3"/>
      <c r="AIR530" s="3"/>
      <c r="AIS530" s="3"/>
      <c r="AIT530" s="3"/>
      <c r="AIU530" s="3"/>
      <c r="AIV530" s="3"/>
      <c r="AIW530" s="3"/>
      <c r="AIX530" s="3"/>
      <c r="AIY530" s="3"/>
      <c r="AIZ530" s="3"/>
      <c r="AJA530" s="3"/>
      <c r="AJB530" s="3"/>
      <c r="AJC530" s="3"/>
      <c r="AJD530" s="3"/>
      <c r="AJE530" s="3"/>
      <c r="AJF530" s="3"/>
      <c r="AJG530" s="3"/>
      <c r="AJH530" s="3"/>
      <c r="AJI530" s="3"/>
      <c r="AJJ530" s="3"/>
      <c r="AJK530" s="3"/>
      <c r="AJL530" s="3"/>
      <c r="AJM530" s="3"/>
      <c r="AJN530" s="3"/>
      <c r="AJO530" s="3"/>
      <c r="AJP530" s="3"/>
      <c r="AJQ530" s="3"/>
      <c r="AJR530" s="3"/>
      <c r="AJS530" s="3"/>
      <c r="AJT530" s="3"/>
      <c r="AJU530" s="3"/>
      <c r="AJV530" s="3"/>
      <c r="AJW530" s="3"/>
      <c r="AJX530" s="3"/>
      <c r="AJY530" s="3"/>
      <c r="AJZ530" s="3"/>
      <c r="AKA530" s="3"/>
      <c r="AKB530" s="3"/>
      <c r="AKC530" s="3"/>
      <c r="AKD530" s="3"/>
      <c r="AKE530" s="3"/>
      <c r="AKF530" s="3"/>
      <c r="AKG530" s="3"/>
      <c r="AKH530" s="3"/>
      <c r="AKI530" s="3"/>
      <c r="AKJ530" s="3"/>
      <c r="AKK530" s="3"/>
      <c r="AKL530" s="3"/>
      <c r="AKM530" s="3"/>
      <c r="AKN530" s="3"/>
      <c r="AKO530" s="3"/>
      <c r="AKP530" s="3"/>
      <c r="AKQ530" s="3"/>
      <c r="AKR530" s="3"/>
      <c r="AKS530" s="3"/>
      <c r="AKT530" s="3"/>
      <c r="AKU530" s="3"/>
      <c r="AKV530" s="3"/>
      <c r="AKW530" s="3"/>
      <c r="AKX530" s="3"/>
      <c r="AKY530" s="3"/>
      <c r="AKZ530" s="3"/>
      <c r="ALA530" s="3"/>
      <c r="ALB530" s="3"/>
      <c r="ALC530" s="3"/>
      <c r="ALD530" s="3"/>
      <c r="ALE530" s="3"/>
      <c r="ALF530" s="3"/>
      <c r="ALG530" s="3"/>
      <c r="ALH530" s="3"/>
      <c r="ALI530" s="3"/>
      <c r="ALJ530" s="3"/>
      <c r="ALK530" s="3"/>
      <c r="ALL530" s="3"/>
      <c r="ALM530" s="3"/>
      <c r="ALN530" s="3"/>
      <c r="ALO530" s="3"/>
      <c r="ALP530" s="3"/>
      <c r="ALQ530" s="3"/>
      <c r="ALR530" s="3"/>
      <c r="ALS530" s="3"/>
      <c r="ALT530" s="3"/>
      <c r="ALU530" s="3"/>
      <c r="ALV530" s="3"/>
      <c r="ALW530" s="3"/>
      <c r="ALX530" s="3"/>
      <c r="ALY530" s="3"/>
      <c r="ALZ530" s="3"/>
      <c r="AMA530" s="3"/>
      <c r="AMB530" s="3"/>
      <c r="AMC530" s="3"/>
      <c r="AMD530" s="3"/>
      <c r="AME530" s="3"/>
      <c r="AMF530" s="3"/>
      <c r="AMG530" s="3"/>
      <c r="AMH530" s="3"/>
      <c r="AMI530" s="3"/>
      <c r="AMJ530" s="3"/>
      <c r="AMK530" s="3"/>
      <c r="AML530" s="3"/>
      <c r="AMM530" s="3"/>
      <c r="AMN530" s="3"/>
      <c r="AMO530" s="3"/>
      <c r="AMP530" s="3"/>
      <c r="AMQ530" s="3"/>
      <c r="AMR530" s="3"/>
      <c r="AMS530" s="3"/>
      <c r="AMT530" s="3"/>
      <c r="AMU530" s="3"/>
      <c r="AMV530" s="3"/>
      <c r="AMW530" s="3"/>
      <c r="AMX530" s="3"/>
      <c r="AMY530" s="3"/>
      <c r="AMZ530" s="3"/>
      <c r="ANA530" s="3"/>
      <c r="ANB530" s="3"/>
      <c r="ANC530" s="3"/>
      <c r="AND530" s="3"/>
      <c r="ANE530" s="3"/>
      <c r="ANF530" s="3"/>
      <c r="ANG530" s="3"/>
      <c r="ANH530" s="3"/>
      <c r="ANI530" s="3"/>
      <c r="ANJ530" s="3"/>
      <c r="ANK530" s="3"/>
      <c r="ANL530" s="3"/>
      <c r="ANM530" s="3"/>
      <c r="ANN530" s="3"/>
      <c r="ANO530" s="3"/>
      <c r="ANP530" s="3"/>
      <c r="ANQ530" s="3"/>
      <c r="ANR530" s="3"/>
      <c r="ANS530" s="3"/>
      <c r="ANT530" s="3"/>
      <c r="ANU530" s="3"/>
      <c r="ANV530" s="3"/>
      <c r="ANW530" s="3"/>
      <c r="ANX530" s="3"/>
      <c r="ANY530" s="3"/>
      <c r="ANZ530" s="3"/>
      <c r="AOA530" s="3"/>
      <c r="AOB530" s="3"/>
      <c r="AOC530" s="3"/>
      <c r="AOD530" s="3"/>
      <c r="AOE530" s="3"/>
      <c r="AOF530" s="3"/>
      <c r="AOG530" s="3"/>
      <c r="AOH530" s="3"/>
      <c r="AOI530" s="3"/>
      <c r="AOJ530" s="3"/>
      <c r="AOK530" s="3"/>
      <c r="AOL530" s="3"/>
      <c r="AOM530" s="3"/>
      <c r="AON530" s="3"/>
      <c r="AOO530" s="3"/>
      <c r="AOP530" s="3"/>
      <c r="AOQ530" s="3"/>
      <c r="AOR530" s="3"/>
      <c r="AOS530" s="3"/>
      <c r="AOT530" s="3"/>
      <c r="AOU530" s="3"/>
      <c r="AOV530" s="3"/>
      <c r="AOW530" s="3"/>
      <c r="AOX530" s="3"/>
      <c r="AOY530" s="3"/>
      <c r="AOZ530" s="3"/>
      <c r="APA530" s="3"/>
      <c r="APB530" s="3"/>
      <c r="APC530" s="3"/>
      <c r="APD530" s="3"/>
      <c r="APE530" s="3"/>
      <c r="APF530" s="3"/>
      <c r="APG530" s="3"/>
      <c r="APH530" s="3"/>
      <c r="API530" s="3"/>
      <c r="APJ530" s="3"/>
      <c r="APK530" s="3"/>
      <c r="APL530" s="3"/>
      <c r="APM530" s="3"/>
      <c r="APN530" s="3"/>
      <c r="APO530" s="3"/>
      <c r="APP530" s="3"/>
      <c r="APQ530" s="3"/>
      <c r="APR530" s="3"/>
      <c r="APS530" s="3"/>
      <c r="APT530" s="3"/>
      <c r="APU530" s="3"/>
      <c r="APV530" s="3"/>
      <c r="APW530" s="3"/>
      <c r="APX530" s="3"/>
      <c r="APY530" s="3"/>
      <c r="APZ530" s="3"/>
      <c r="AQA530" s="3"/>
      <c r="AQB530" s="3"/>
      <c r="AQC530" s="3"/>
      <c r="AQD530" s="3"/>
      <c r="AQE530" s="3"/>
      <c r="AQF530" s="3"/>
      <c r="AQG530" s="3"/>
      <c r="AQH530" s="3"/>
      <c r="AQI530" s="3"/>
      <c r="AQJ530" s="3"/>
      <c r="AQK530" s="3"/>
      <c r="AQL530" s="3"/>
      <c r="AQM530" s="3"/>
      <c r="AQN530" s="3"/>
      <c r="AQO530" s="3"/>
      <c r="AQP530" s="3"/>
      <c r="AQQ530" s="3"/>
      <c r="AQR530" s="3"/>
      <c r="AQS530" s="3"/>
      <c r="AQT530" s="3"/>
      <c r="AQU530" s="3"/>
      <c r="AQV530" s="3"/>
      <c r="AQW530" s="3"/>
      <c r="AQX530" s="3"/>
      <c r="AQY530" s="3"/>
      <c r="AQZ530" s="3"/>
      <c r="ARA530" s="3"/>
      <c r="ARB530" s="3"/>
      <c r="ARC530" s="3"/>
      <c r="ARD530" s="3"/>
      <c r="ARE530" s="3"/>
      <c r="ARF530" s="3"/>
      <c r="ARG530" s="3"/>
      <c r="ARH530" s="3"/>
      <c r="ARI530" s="3"/>
      <c r="ARJ530" s="3"/>
      <c r="ARK530" s="3"/>
      <c r="ARL530" s="3"/>
      <c r="ARM530" s="3"/>
      <c r="ARN530" s="3"/>
      <c r="ARO530" s="3"/>
      <c r="ARP530" s="3"/>
      <c r="ARQ530" s="3"/>
      <c r="ARR530" s="3"/>
      <c r="ARS530" s="3"/>
      <c r="ART530" s="3"/>
      <c r="ARU530" s="3"/>
      <c r="ARV530" s="3"/>
      <c r="ARW530" s="3"/>
      <c r="ARX530" s="3"/>
      <c r="ARY530" s="3"/>
      <c r="ARZ530" s="3"/>
      <c r="ASA530" s="3"/>
      <c r="ASB530" s="3"/>
      <c r="ASC530" s="3"/>
      <c r="ASD530" s="3"/>
      <c r="ASE530" s="3"/>
      <c r="ASF530" s="3"/>
      <c r="ASG530" s="3"/>
      <c r="ASH530" s="3"/>
      <c r="ASI530" s="3"/>
      <c r="ASJ530" s="3"/>
      <c r="ASK530" s="3"/>
      <c r="ASL530" s="3"/>
      <c r="ASM530" s="3"/>
      <c r="ASN530" s="3"/>
      <c r="ASO530" s="3"/>
      <c r="ASP530" s="3"/>
      <c r="ASQ530" s="3"/>
      <c r="ASR530" s="3"/>
      <c r="ASS530" s="3"/>
      <c r="AST530" s="3"/>
      <c r="ASU530" s="3"/>
      <c r="ASV530" s="3"/>
      <c r="ASW530" s="3"/>
      <c r="ASX530" s="3"/>
      <c r="ASY530" s="3"/>
      <c r="ASZ530" s="3"/>
      <c r="ATA530" s="3"/>
      <c r="ATB530" s="3"/>
      <c r="ATC530" s="3"/>
      <c r="ATD530" s="3"/>
      <c r="ATE530" s="3"/>
      <c r="ATF530" s="3"/>
      <c r="ATG530" s="3"/>
      <c r="ATH530" s="3"/>
      <c r="ATI530" s="3"/>
      <c r="ATJ530" s="3"/>
      <c r="ATK530" s="3"/>
      <c r="ATL530" s="3"/>
      <c r="ATM530" s="3"/>
      <c r="ATN530" s="3"/>
      <c r="ATO530" s="3"/>
      <c r="ATP530" s="3"/>
      <c r="ATQ530" s="3"/>
      <c r="ATR530" s="3"/>
      <c r="ATS530" s="3"/>
      <c r="ATT530" s="3"/>
      <c r="ATU530" s="3"/>
      <c r="ATV530" s="3"/>
      <c r="ATW530" s="3"/>
      <c r="ATX530" s="3"/>
      <c r="ATY530" s="3"/>
      <c r="ATZ530" s="3"/>
      <c r="AUA530" s="3"/>
      <c r="AUB530" s="3"/>
      <c r="AUC530" s="3"/>
      <c r="AUD530" s="3"/>
      <c r="AUE530" s="3"/>
      <c r="AUF530" s="3"/>
      <c r="AUG530" s="3"/>
      <c r="AUH530" s="3"/>
      <c r="AUI530" s="3"/>
      <c r="AUJ530" s="3"/>
      <c r="AUK530" s="3"/>
      <c r="AUL530" s="3"/>
      <c r="AUM530" s="3"/>
      <c r="AUN530" s="3"/>
      <c r="AUO530" s="3"/>
      <c r="AUP530" s="3"/>
      <c r="AUQ530" s="3"/>
      <c r="AUR530" s="3"/>
      <c r="AUS530" s="3"/>
      <c r="AUT530" s="3"/>
      <c r="AUU530" s="3"/>
      <c r="AUV530" s="3"/>
      <c r="AUW530" s="3"/>
      <c r="AUX530" s="3"/>
      <c r="AUY530" s="3"/>
      <c r="AUZ530" s="3"/>
      <c r="AVA530" s="3"/>
      <c r="AVB530" s="3"/>
      <c r="AVC530" s="3"/>
      <c r="AVD530" s="3"/>
      <c r="AVE530" s="3"/>
      <c r="AVF530" s="3"/>
      <c r="AVG530" s="3"/>
      <c r="AVH530" s="3"/>
      <c r="AVI530" s="3"/>
      <c r="AVJ530" s="3"/>
      <c r="AVK530" s="3"/>
      <c r="AVL530" s="3"/>
      <c r="AVM530" s="3"/>
      <c r="AVN530" s="3"/>
      <c r="AVO530" s="3"/>
      <c r="AVP530" s="3"/>
      <c r="AVQ530" s="3"/>
      <c r="AVR530" s="3"/>
      <c r="AVS530" s="3"/>
      <c r="AVT530" s="3"/>
      <c r="AVU530" s="3"/>
      <c r="AVV530" s="3"/>
      <c r="AVW530" s="3"/>
      <c r="AVX530" s="3"/>
      <c r="AVY530" s="3"/>
      <c r="AVZ530" s="3"/>
      <c r="AWA530" s="3"/>
      <c r="AWB530" s="3"/>
      <c r="AWC530" s="3"/>
      <c r="AWD530" s="3"/>
      <c r="AWE530" s="3"/>
      <c r="AWF530" s="3"/>
      <c r="AWG530" s="3"/>
      <c r="AWH530" s="3"/>
      <c r="AWI530" s="3"/>
      <c r="AWJ530" s="3"/>
      <c r="AWK530" s="3"/>
      <c r="AWL530" s="3"/>
      <c r="AWM530" s="3"/>
      <c r="AWN530" s="3"/>
      <c r="AWO530" s="3"/>
      <c r="AWP530" s="3"/>
      <c r="AWQ530" s="3"/>
      <c r="AWR530" s="3"/>
      <c r="AWS530" s="3"/>
      <c r="AWT530" s="3"/>
      <c r="AWU530" s="3"/>
      <c r="AWV530" s="3"/>
      <c r="AWW530" s="3"/>
      <c r="AWX530" s="3"/>
      <c r="AWY530" s="3"/>
      <c r="AWZ530" s="3"/>
      <c r="AXA530" s="3"/>
      <c r="AXB530" s="3"/>
      <c r="AXC530" s="3"/>
      <c r="AXD530" s="3"/>
      <c r="AXE530" s="3"/>
      <c r="AXF530" s="3"/>
      <c r="AXG530" s="3"/>
      <c r="AXH530" s="3"/>
      <c r="AXI530" s="3"/>
      <c r="AXJ530" s="3"/>
      <c r="AXK530" s="3"/>
      <c r="AXL530" s="3"/>
      <c r="AXM530" s="3"/>
      <c r="AXN530" s="3"/>
      <c r="AXO530" s="3"/>
      <c r="AXP530" s="3"/>
      <c r="AXQ530" s="3"/>
      <c r="AXR530" s="3"/>
      <c r="AXS530" s="3"/>
      <c r="AXT530" s="3"/>
      <c r="AXU530" s="3"/>
      <c r="AXV530" s="3"/>
      <c r="AXW530" s="3"/>
      <c r="AXX530" s="3"/>
      <c r="AXY530" s="3"/>
      <c r="AXZ530" s="3"/>
      <c r="AYA530" s="3"/>
      <c r="AYB530" s="3"/>
      <c r="AYC530" s="3"/>
      <c r="AYD530" s="3"/>
      <c r="AYE530" s="3"/>
      <c r="AYF530" s="3"/>
      <c r="AYG530" s="3"/>
      <c r="AYH530" s="3"/>
      <c r="AYI530" s="3"/>
      <c r="AYJ530" s="3"/>
      <c r="AYK530" s="3"/>
      <c r="AYL530" s="3"/>
      <c r="AYM530" s="3"/>
      <c r="AYN530" s="3"/>
      <c r="AYO530" s="3"/>
      <c r="AYP530" s="3"/>
      <c r="AYQ530" s="3"/>
      <c r="AYR530" s="3"/>
      <c r="AYS530" s="3"/>
      <c r="AYT530" s="3"/>
      <c r="AYU530" s="3"/>
      <c r="AYV530" s="3"/>
      <c r="AYW530" s="3"/>
      <c r="AYX530" s="3"/>
      <c r="AYY530" s="3"/>
      <c r="AYZ530" s="3"/>
      <c r="AZA530" s="3"/>
      <c r="AZB530" s="3"/>
      <c r="AZC530" s="3"/>
      <c r="AZD530" s="3"/>
      <c r="AZE530" s="3"/>
      <c r="AZF530" s="3"/>
      <c r="AZG530" s="3"/>
      <c r="AZH530" s="3"/>
      <c r="AZI530" s="3"/>
      <c r="AZJ530" s="3"/>
      <c r="AZK530" s="3"/>
      <c r="AZL530" s="3"/>
      <c r="AZM530" s="3"/>
      <c r="AZN530" s="3"/>
      <c r="AZO530" s="3"/>
      <c r="AZP530" s="3"/>
      <c r="AZQ530" s="3"/>
      <c r="AZR530" s="3"/>
      <c r="AZS530" s="3"/>
      <c r="AZT530" s="3"/>
      <c r="AZU530" s="3"/>
      <c r="AZV530" s="3"/>
      <c r="AZW530" s="3"/>
      <c r="AZX530" s="3"/>
      <c r="AZY530" s="3"/>
      <c r="AZZ530" s="3"/>
      <c r="BAA530" s="3"/>
      <c r="BAB530" s="3"/>
      <c r="BAC530" s="3"/>
      <c r="BAD530" s="3"/>
      <c r="BAE530" s="3"/>
      <c r="BAF530" s="3"/>
      <c r="BAG530" s="3"/>
      <c r="BAH530" s="3"/>
      <c r="BAI530" s="3"/>
      <c r="BAJ530" s="3"/>
      <c r="BAK530" s="3"/>
      <c r="BAL530" s="3"/>
      <c r="BAM530" s="3"/>
      <c r="BAN530" s="3"/>
      <c r="BAO530" s="3"/>
      <c r="BAP530" s="3"/>
      <c r="BAQ530" s="3"/>
      <c r="BAR530" s="3"/>
      <c r="BAS530" s="3"/>
      <c r="BAT530" s="3"/>
      <c r="BAU530" s="3"/>
      <c r="BAV530" s="3"/>
      <c r="BAW530" s="3"/>
      <c r="BAX530" s="3"/>
      <c r="BAY530" s="3"/>
      <c r="BAZ530" s="3"/>
      <c r="BBA530" s="3"/>
      <c r="BBB530" s="3"/>
      <c r="BBC530" s="3"/>
      <c r="BBD530" s="3"/>
      <c r="BBE530" s="3"/>
      <c r="BBF530" s="3"/>
      <c r="BBG530" s="3"/>
      <c r="BBH530" s="3"/>
      <c r="BBI530" s="3"/>
      <c r="BBJ530" s="3"/>
      <c r="BBK530" s="3"/>
      <c r="BBL530" s="3"/>
      <c r="BBM530" s="3"/>
      <c r="BBN530" s="3"/>
      <c r="BBO530" s="3"/>
      <c r="BBP530" s="3"/>
      <c r="BBQ530" s="3"/>
      <c r="BBR530" s="3"/>
      <c r="BBS530" s="3"/>
      <c r="BBT530" s="3"/>
      <c r="BBU530" s="3"/>
      <c r="BBV530" s="3"/>
      <c r="BBW530" s="3"/>
      <c r="BBX530" s="3"/>
      <c r="BBY530" s="3"/>
      <c r="BBZ530" s="3"/>
      <c r="BCA530" s="3"/>
      <c r="BCB530" s="3"/>
      <c r="BCC530" s="3"/>
      <c r="BCD530" s="3"/>
      <c r="BCE530" s="3"/>
      <c r="BCF530" s="3"/>
      <c r="BCG530" s="3"/>
      <c r="BCH530" s="3"/>
      <c r="BCI530" s="3"/>
      <c r="BCJ530" s="3"/>
      <c r="BCK530" s="3"/>
      <c r="BCL530" s="3"/>
      <c r="BCM530" s="3"/>
      <c r="BCN530" s="3"/>
      <c r="BCO530" s="3"/>
      <c r="BCP530" s="3"/>
      <c r="BCQ530" s="3"/>
      <c r="BCR530" s="3"/>
      <c r="BCS530" s="3"/>
      <c r="BCT530" s="3"/>
      <c r="BCU530" s="3"/>
      <c r="BCV530" s="3"/>
      <c r="BCW530" s="3"/>
      <c r="BCX530" s="3"/>
      <c r="BCY530" s="3"/>
      <c r="BCZ530" s="3"/>
      <c r="BDA530" s="3"/>
      <c r="BDB530" s="3"/>
      <c r="BDC530" s="3"/>
      <c r="BDD530" s="3"/>
      <c r="BDE530" s="3"/>
      <c r="BDF530" s="3"/>
      <c r="BDG530" s="3"/>
      <c r="BDH530" s="3"/>
      <c r="BDI530" s="3"/>
      <c r="BDJ530" s="3"/>
      <c r="BDK530" s="3"/>
      <c r="BDL530" s="3"/>
      <c r="BDM530" s="3"/>
      <c r="BDN530" s="3"/>
      <c r="BDO530" s="3"/>
      <c r="BDP530" s="3"/>
      <c r="BDQ530" s="3"/>
      <c r="BDR530" s="3"/>
      <c r="BDS530" s="3"/>
      <c r="BDT530" s="3"/>
      <c r="BDU530" s="3"/>
      <c r="BDV530" s="3"/>
      <c r="BDW530" s="3"/>
      <c r="BDX530" s="3"/>
      <c r="BDY530" s="3"/>
      <c r="BDZ530" s="3"/>
      <c r="BEA530" s="3"/>
      <c r="BEB530" s="3"/>
      <c r="BEC530" s="3"/>
      <c r="BED530" s="3"/>
      <c r="BEE530" s="3"/>
      <c r="BEF530" s="3"/>
      <c r="BEG530" s="3"/>
      <c r="BEH530" s="3"/>
      <c r="BEI530" s="3"/>
      <c r="BEJ530" s="3"/>
      <c r="BEK530" s="3"/>
      <c r="BEL530" s="3"/>
      <c r="BEM530" s="3"/>
      <c r="BEN530" s="3"/>
      <c r="BEO530" s="3"/>
      <c r="BEP530" s="3"/>
      <c r="BEQ530" s="3"/>
      <c r="BER530" s="3"/>
      <c r="BES530" s="3"/>
      <c r="BET530" s="3"/>
      <c r="BEU530" s="3"/>
      <c r="BEV530" s="3"/>
      <c r="BEW530" s="3"/>
      <c r="BEX530" s="3"/>
      <c r="BEY530" s="3"/>
      <c r="BEZ530" s="3"/>
      <c r="BFA530" s="3"/>
      <c r="BFB530" s="3"/>
      <c r="BFC530" s="3"/>
      <c r="BFD530" s="3"/>
      <c r="BFE530" s="3"/>
      <c r="BFF530" s="3"/>
      <c r="BFG530" s="3"/>
      <c r="BFH530" s="3"/>
      <c r="BFI530" s="3"/>
      <c r="BFJ530" s="3"/>
      <c r="BFK530" s="3"/>
      <c r="BFL530" s="3"/>
      <c r="BFM530" s="3"/>
      <c r="BFN530" s="3"/>
      <c r="BFO530" s="3"/>
      <c r="BFP530" s="3"/>
      <c r="BFQ530" s="3"/>
      <c r="BFR530" s="3"/>
      <c r="BFS530" s="3"/>
      <c r="BFT530" s="3"/>
      <c r="BFU530" s="3"/>
      <c r="BFV530" s="3"/>
      <c r="BFW530" s="3"/>
      <c r="BFX530" s="3"/>
      <c r="BFY530" s="3"/>
      <c r="BFZ530" s="3"/>
      <c r="BGA530" s="3"/>
      <c r="BGB530" s="3"/>
      <c r="BGC530" s="3"/>
      <c r="BGD530" s="3"/>
      <c r="BGE530" s="3"/>
      <c r="BGF530" s="3"/>
      <c r="BGG530" s="3"/>
      <c r="BGH530" s="3"/>
      <c r="BGI530" s="3"/>
      <c r="BGJ530" s="3"/>
      <c r="BGK530" s="3"/>
      <c r="BGL530" s="3"/>
      <c r="BGM530" s="3"/>
      <c r="BGN530" s="3"/>
      <c r="BGO530" s="3"/>
      <c r="BGP530" s="3"/>
      <c r="BGQ530" s="3"/>
      <c r="BGR530" s="3"/>
      <c r="BGS530" s="3"/>
      <c r="BGT530" s="3"/>
      <c r="BGU530" s="3"/>
      <c r="BGV530" s="3"/>
      <c r="BGW530" s="3"/>
      <c r="BGX530" s="3"/>
      <c r="BGY530" s="3"/>
      <c r="BGZ530" s="3"/>
      <c r="BHA530" s="3"/>
      <c r="BHB530" s="3"/>
      <c r="BHC530" s="3"/>
      <c r="BHD530" s="3"/>
      <c r="BHE530" s="3"/>
      <c r="BHF530" s="3"/>
      <c r="BHG530" s="3"/>
      <c r="BHH530" s="3"/>
      <c r="BHI530" s="3"/>
      <c r="BHJ530" s="3"/>
      <c r="BHK530" s="3"/>
      <c r="BHL530" s="3"/>
      <c r="BHM530" s="3"/>
      <c r="BHN530" s="3"/>
      <c r="BHO530" s="3"/>
      <c r="BHP530" s="3"/>
      <c r="BHQ530" s="3"/>
      <c r="BHR530" s="3"/>
      <c r="BHS530" s="3"/>
      <c r="BHT530" s="3"/>
      <c r="BHU530" s="3"/>
      <c r="BHV530" s="3"/>
      <c r="BHW530" s="3"/>
      <c r="BHX530" s="3"/>
      <c r="BHY530" s="3"/>
      <c r="BHZ530" s="3"/>
      <c r="BIA530" s="3"/>
      <c r="BIB530" s="3"/>
      <c r="BIC530" s="3"/>
      <c r="BID530" s="3"/>
      <c r="BIE530" s="3"/>
      <c r="BIF530" s="3"/>
      <c r="BIG530" s="3"/>
      <c r="BIH530" s="3"/>
      <c r="BII530" s="3"/>
      <c r="BIJ530" s="3"/>
      <c r="BIK530" s="3"/>
      <c r="BIL530" s="3"/>
      <c r="BIM530" s="3"/>
      <c r="BIN530" s="3"/>
      <c r="BIO530" s="3"/>
      <c r="BIP530" s="3"/>
      <c r="BIQ530" s="3"/>
      <c r="BIR530" s="3"/>
      <c r="BIS530" s="3"/>
      <c r="BIT530" s="3"/>
      <c r="BIU530" s="3"/>
      <c r="BIV530" s="3"/>
      <c r="BIW530" s="3"/>
      <c r="BIX530" s="3"/>
      <c r="BIY530" s="3"/>
      <c r="BIZ530" s="3"/>
      <c r="BJA530" s="3"/>
      <c r="BJB530" s="3"/>
      <c r="BJC530" s="3"/>
      <c r="BJD530" s="3"/>
      <c r="BJE530" s="3"/>
      <c r="BJF530" s="3"/>
      <c r="BJG530" s="3"/>
      <c r="BJH530" s="3"/>
      <c r="BJI530" s="3"/>
      <c r="BJJ530" s="3"/>
      <c r="BJK530" s="3"/>
      <c r="BJL530" s="3"/>
      <c r="BJM530" s="3"/>
      <c r="BJN530" s="3"/>
      <c r="BJO530" s="3"/>
      <c r="BJP530" s="3"/>
      <c r="BJQ530" s="3"/>
      <c r="BJR530" s="3"/>
      <c r="BJS530" s="3"/>
      <c r="BJT530" s="3"/>
      <c r="BJU530" s="3"/>
      <c r="BJV530" s="3"/>
      <c r="BJW530" s="3"/>
      <c r="BJX530" s="3"/>
      <c r="BJY530" s="3"/>
      <c r="BJZ530" s="3"/>
      <c r="BKA530" s="3"/>
      <c r="BKB530" s="3"/>
      <c r="BKC530" s="3"/>
      <c r="BKD530" s="3"/>
      <c r="BKE530" s="3"/>
      <c r="BKF530" s="3"/>
      <c r="BKG530" s="3"/>
      <c r="BKH530" s="3"/>
      <c r="BKI530" s="3"/>
      <c r="BKJ530" s="3"/>
      <c r="BKK530" s="3"/>
      <c r="BKL530" s="3"/>
      <c r="BKM530" s="3"/>
      <c r="BKN530" s="3"/>
      <c r="BKO530" s="3"/>
      <c r="BKP530" s="3"/>
      <c r="BKQ530" s="3"/>
      <c r="BKR530" s="3"/>
      <c r="BKS530" s="3"/>
      <c r="BKT530" s="3"/>
      <c r="BKU530" s="3"/>
      <c r="BKV530" s="3"/>
      <c r="BKW530" s="3"/>
      <c r="BKX530" s="3"/>
      <c r="BKY530" s="3"/>
      <c r="BKZ530" s="3"/>
      <c r="BLA530" s="3"/>
      <c r="BLB530" s="3"/>
      <c r="BLC530" s="3"/>
      <c r="BLD530" s="3"/>
      <c r="BLE530" s="3"/>
      <c r="BLF530" s="3"/>
      <c r="BLG530" s="3"/>
      <c r="BLH530" s="3"/>
      <c r="BLI530" s="3"/>
      <c r="BLJ530" s="3"/>
      <c r="BLK530" s="3"/>
      <c r="BLL530" s="3"/>
      <c r="BLM530" s="3"/>
      <c r="BLN530" s="3"/>
      <c r="BLO530" s="3"/>
      <c r="BLP530" s="3"/>
      <c r="BLQ530" s="3"/>
      <c r="BLR530" s="3"/>
      <c r="BLS530" s="3"/>
      <c r="BLT530" s="3"/>
      <c r="BLU530" s="3"/>
      <c r="BLV530" s="3"/>
      <c r="BLW530" s="3"/>
      <c r="BLX530" s="3"/>
      <c r="BLY530" s="3"/>
      <c r="BLZ530" s="3"/>
      <c r="BMA530" s="3"/>
      <c r="BMB530" s="3"/>
      <c r="BMC530" s="3"/>
      <c r="BMD530" s="3"/>
      <c r="BME530" s="3"/>
      <c r="BMF530" s="3"/>
      <c r="BMG530" s="3"/>
      <c r="BMH530" s="3"/>
      <c r="BMI530" s="3"/>
      <c r="BMJ530" s="3"/>
      <c r="BMK530" s="3"/>
      <c r="BML530" s="3"/>
      <c r="BMM530" s="3"/>
      <c r="BMN530" s="3"/>
      <c r="BMO530" s="3"/>
      <c r="BMP530" s="3"/>
      <c r="BMQ530" s="3"/>
      <c r="BMR530" s="3"/>
      <c r="BMS530" s="3"/>
      <c r="BMT530" s="3"/>
      <c r="BMU530" s="3"/>
      <c r="BMV530" s="3"/>
      <c r="BMW530" s="3"/>
      <c r="BMX530" s="3"/>
      <c r="BMY530" s="3"/>
      <c r="BMZ530" s="3"/>
      <c r="BNA530" s="3"/>
      <c r="BNB530" s="3"/>
      <c r="BNC530" s="3"/>
      <c r="BND530" s="3"/>
      <c r="BNE530" s="3"/>
      <c r="BNF530" s="3"/>
      <c r="BNG530" s="3"/>
      <c r="BNH530" s="3"/>
      <c r="BNI530" s="3"/>
      <c r="BNJ530" s="3"/>
      <c r="BNK530" s="3"/>
      <c r="BNL530" s="3"/>
      <c r="BNM530" s="3"/>
      <c r="BNN530" s="3"/>
      <c r="BNO530" s="3"/>
      <c r="BNP530" s="3"/>
      <c r="BNQ530" s="3"/>
      <c r="BNR530" s="3"/>
      <c r="BNS530" s="3"/>
      <c r="BNT530" s="3"/>
      <c r="BNU530" s="3"/>
      <c r="BNV530" s="3"/>
      <c r="BNW530" s="3"/>
      <c r="BNX530" s="3"/>
      <c r="BNY530" s="3"/>
      <c r="BNZ530" s="3"/>
      <c r="BOA530" s="3"/>
      <c r="BOB530" s="3"/>
      <c r="BOC530" s="3"/>
      <c r="BOD530" s="3"/>
      <c r="BOE530" s="3"/>
      <c r="BOF530" s="3"/>
      <c r="BOG530" s="3"/>
      <c r="BOH530" s="3"/>
      <c r="BOI530" s="3"/>
      <c r="BOJ530" s="3"/>
      <c r="BOK530" s="3"/>
      <c r="BOL530" s="3"/>
      <c r="BOM530" s="3"/>
      <c r="BON530" s="3"/>
      <c r="BOO530" s="3"/>
      <c r="BOP530" s="3"/>
      <c r="BOQ530" s="3"/>
      <c r="BOR530" s="3"/>
      <c r="BOS530" s="3"/>
      <c r="BOT530" s="3"/>
      <c r="BOU530" s="3"/>
      <c r="BOV530" s="3"/>
      <c r="BOW530" s="3"/>
      <c r="BOX530" s="3"/>
      <c r="BOY530" s="3"/>
      <c r="BOZ530" s="3"/>
      <c r="BPA530" s="3"/>
      <c r="BPB530" s="3"/>
      <c r="BPC530" s="3"/>
      <c r="BPD530" s="3"/>
      <c r="BPE530" s="3"/>
      <c r="BPF530" s="3"/>
      <c r="BPG530" s="3"/>
      <c r="BPH530" s="3"/>
      <c r="BPI530" s="3"/>
      <c r="BPJ530" s="3"/>
      <c r="BPK530" s="3"/>
      <c r="BPL530" s="3"/>
      <c r="BPM530" s="3"/>
      <c r="BPN530" s="3"/>
      <c r="BPO530" s="3"/>
      <c r="BPP530" s="3"/>
      <c r="BPQ530" s="3"/>
      <c r="BPR530" s="3"/>
      <c r="BPS530" s="3"/>
      <c r="BPT530" s="3"/>
      <c r="BPU530" s="3"/>
      <c r="BPV530" s="3"/>
      <c r="BPW530" s="3"/>
      <c r="BPX530" s="3"/>
      <c r="BPY530" s="3"/>
      <c r="BPZ530" s="3"/>
      <c r="BQA530" s="3"/>
      <c r="BQB530" s="3"/>
      <c r="BQC530" s="3"/>
      <c r="BQD530" s="3"/>
      <c r="BQE530" s="3"/>
      <c r="BQF530" s="3"/>
      <c r="BQG530" s="3"/>
      <c r="BQH530" s="3"/>
      <c r="BQI530" s="3"/>
      <c r="BQJ530" s="3"/>
      <c r="BQK530" s="3"/>
      <c r="BQL530" s="3"/>
      <c r="BQM530" s="3"/>
      <c r="BQN530" s="3"/>
      <c r="BQO530" s="3"/>
      <c r="BQP530" s="3"/>
      <c r="BQQ530" s="3"/>
      <c r="BQR530" s="3"/>
      <c r="BQS530" s="3"/>
      <c r="BQT530" s="3"/>
      <c r="BQU530" s="3"/>
      <c r="BQV530" s="3"/>
      <c r="BQW530" s="3"/>
      <c r="BQX530" s="3"/>
      <c r="BQY530" s="3"/>
      <c r="BQZ530" s="3"/>
      <c r="BRA530" s="3"/>
      <c r="BRB530" s="3"/>
      <c r="BRC530" s="3"/>
      <c r="BRD530" s="3"/>
      <c r="BRE530" s="3"/>
      <c r="BRF530" s="3"/>
      <c r="BRG530" s="3"/>
      <c r="BRH530" s="3"/>
      <c r="BRI530" s="3"/>
      <c r="BRJ530" s="3"/>
      <c r="BRK530" s="3"/>
      <c r="BRL530" s="3"/>
      <c r="BRM530" s="3"/>
      <c r="BRN530" s="3"/>
      <c r="BRO530" s="3"/>
      <c r="BRP530" s="3"/>
      <c r="BRQ530" s="3"/>
      <c r="BRR530" s="3"/>
      <c r="BRS530" s="3"/>
      <c r="BRT530" s="3"/>
      <c r="BRU530" s="3"/>
      <c r="BRV530" s="3"/>
      <c r="BRW530" s="3"/>
      <c r="BRX530" s="3"/>
      <c r="BRY530" s="3"/>
      <c r="BRZ530" s="3"/>
    </row>
    <row r="531" spans="1:1846" s="13" customFormat="1" x14ac:dyDescent="0.3">
      <c r="A531" s="812"/>
      <c r="B531" s="812"/>
      <c r="C531" s="793"/>
      <c r="D531" s="328" t="s">
        <v>739</v>
      </c>
      <c r="E531" s="542"/>
      <c r="F531" s="328"/>
      <c r="G531" s="393" t="s">
        <v>740</v>
      </c>
      <c r="H531" s="7">
        <f>H532</f>
        <v>48147922.799999997</v>
      </c>
      <c r="I531" s="8">
        <f t="shared" ref="I531:K531" si="328">I532</f>
        <v>165559588.80000001</v>
      </c>
      <c r="J531" s="8">
        <f t="shared" si="328"/>
        <v>158109309</v>
      </c>
      <c r="K531" s="8">
        <f t="shared" si="328"/>
        <v>158109309</v>
      </c>
      <c r="L531" s="42"/>
      <c r="M531" s="712">
        <v>0</v>
      </c>
      <c r="N531" s="190">
        <v>0</v>
      </c>
      <c r="O531" s="190">
        <v>0</v>
      </c>
      <c r="P531" s="190">
        <v>0</v>
      </c>
      <c r="Q531" s="354"/>
      <c r="R531" s="352">
        <v>0</v>
      </c>
      <c r="S531" s="486">
        <v>0</v>
      </c>
      <c r="T531" s="486">
        <v>0</v>
      </c>
      <c r="U531" s="486">
        <v>0</v>
      </c>
      <c r="V531" s="351"/>
      <c r="W531" s="497">
        <f>H531+M531+R531</f>
        <v>48147922.799999997</v>
      </c>
      <c r="X531" s="19">
        <f t="shared" ref="X531:Z532" si="329">I531+N531+S531</f>
        <v>165559588.80000001</v>
      </c>
      <c r="Y531" s="19">
        <f t="shared" si="329"/>
        <v>158109309</v>
      </c>
      <c r="Z531" s="155">
        <f t="shared" si="329"/>
        <v>158109309</v>
      </c>
      <c r="AA531" s="897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  <c r="VQ531" s="10"/>
      <c r="VR531" s="10"/>
      <c r="VS531" s="10"/>
      <c r="VT531" s="10"/>
      <c r="VU531" s="10"/>
      <c r="VV531" s="10"/>
      <c r="VW531" s="10"/>
      <c r="VX531" s="10"/>
      <c r="VY531" s="10"/>
      <c r="VZ531" s="10"/>
      <c r="WA531" s="10"/>
      <c r="WB531" s="10"/>
      <c r="WC531" s="10"/>
      <c r="WD531" s="10"/>
      <c r="WE531" s="10"/>
      <c r="WF531" s="10"/>
      <c r="WG531" s="10"/>
      <c r="WH531" s="10"/>
      <c r="WI531" s="10"/>
      <c r="WJ531" s="10"/>
      <c r="WK531" s="10"/>
      <c r="WL531" s="10"/>
      <c r="WM531" s="10"/>
      <c r="WN531" s="10"/>
      <c r="WO531" s="10"/>
      <c r="WP531" s="10"/>
      <c r="WQ531" s="10"/>
      <c r="WR531" s="10"/>
      <c r="WS531" s="10"/>
      <c r="WT531" s="10"/>
      <c r="WU531" s="10"/>
      <c r="WV531" s="10"/>
      <c r="WW531" s="10"/>
      <c r="WX531" s="10"/>
      <c r="WY531" s="10"/>
      <c r="WZ531" s="10"/>
      <c r="XA531" s="10"/>
      <c r="XB531" s="10"/>
      <c r="XC531" s="10"/>
      <c r="XD531" s="10"/>
      <c r="XE531" s="10"/>
      <c r="XF531" s="10"/>
      <c r="XG531" s="10"/>
      <c r="XH531" s="10"/>
      <c r="XI531" s="10"/>
      <c r="XJ531" s="10"/>
      <c r="XK531" s="10"/>
      <c r="XL531" s="10"/>
      <c r="XM531" s="10"/>
      <c r="XN531" s="10"/>
      <c r="XO531" s="10"/>
      <c r="XP531" s="10"/>
      <c r="XQ531" s="10"/>
      <c r="XR531" s="10"/>
      <c r="XS531" s="10"/>
      <c r="XT531" s="10"/>
      <c r="XU531" s="10"/>
      <c r="XV531" s="10"/>
      <c r="XW531" s="10"/>
      <c r="XX531" s="10"/>
      <c r="XY531" s="10"/>
      <c r="XZ531" s="10"/>
      <c r="YA531" s="10"/>
      <c r="YB531" s="10"/>
      <c r="YC531" s="10"/>
      <c r="YD531" s="10"/>
      <c r="YE531" s="10"/>
      <c r="YF531" s="10"/>
      <c r="YG531" s="10"/>
      <c r="YH531" s="10"/>
      <c r="YI531" s="10"/>
      <c r="YJ531" s="10"/>
      <c r="YK531" s="10"/>
      <c r="YL531" s="10"/>
      <c r="YM531" s="10"/>
      <c r="YN531" s="10"/>
      <c r="YO531" s="10"/>
      <c r="YP531" s="10"/>
      <c r="YQ531" s="10"/>
      <c r="YR531" s="10"/>
      <c r="YS531" s="10"/>
      <c r="YT531" s="10"/>
      <c r="YU531" s="10"/>
      <c r="YV531" s="10"/>
      <c r="YW531" s="10"/>
      <c r="YX531" s="10"/>
      <c r="YY531" s="10"/>
      <c r="YZ531" s="10"/>
      <c r="ZA531" s="10"/>
      <c r="ZB531" s="10"/>
      <c r="ZC531" s="10"/>
      <c r="ZD531" s="10"/>
      <c r="ZE531" s="10"/>
      <c r="ZF531" s="10"/>
      <c r="ZG531" s="10"/>
      <c r="ZH531" s="10"/>
      <c r="ZI531" s="10"/>
      <c r="ZJ531" s="10"/>
      <c r="ZK531" s="10"/>
      <c r="ZL531" s="10"/>
      <c r="ZM531" s="10"/>
      <c r="ZN531" s="10"/>
      <c r="ZO531" s="10"/>
      <c r="ZP531" s="10"/>
      <c r="ZQ531" s="10"/>
      <c r="ZR531" s="10"/>
      <c r="ZS531" s="10"/>
      <c r="ZT531" s="10"/>
      <c r="ZU531" s="10"/>
      <c r="ZV531" s="10"/>
      <c r="ZW531" s="10"/>
      <c r="ZX531" s="10"/>
      <c r="ZY531" s="10"/>
      <c r="ZZ531" s="10"/>
      <c r="AAA531" s="10"/>
      <c r="AAB531" s="10"/>
      <c r="AAC531" s="10"/>
      <c r="AAD531" s="10"/>
      <c r="AAE531" s="10"/>
      <c r="AAF531" s="10"/>
      <c r="AAG531" s="10"/>
      <c r="AAH531" s="10"/>
      <c r="AAI531" s="10"/>
      <c r="AAJ531" s="10"/>
      <c r="AAK531" s="10"/>
      <c r="AAL531" s="10"/>
      <c r="AAM531" s="10"/>
      <c r="AAN531" s="10"/>
      <c r="AAO531" s="10"/>
      <c r="AAP531" s="10"/>
      <c r="AAQ531" s="10"/>
      <c r="AAR531" s="10"/>
      <c r="AAS531" s="10"/>
      <c r="AAT531" s="10"/>
      <c r="AAU531" s="10"/>
      <c r="AAV531" s="10"/>
      <c r="AAW531" s="10"/>
      <c r="AAX531" s="10"/>
      <c r="AAY531" s="10"/>
      <c r="AAZ531" s="10"/>
      <c r="ABA531" s="10"/>
      <c r="ABB531" s="10"/>
      <c r="ABC531" s="10"/>
      <c r="ABD531" s="10"/>
      <c r="ABE531" s="10"/>
      <c r="ABF531" s="10"/>
      <c r="ABG531" s="10"/>
      <c r="ABH531" s="10"/>
      <c r="ABI531" s="10"/>
      <c r="ABJ531" s="10"/>
      <c r="ABK531" s="10"/>
      <c r="ABL531" s="10"/>
      <c r="ABM531" s="10"/>
      <c r="ABN531" s="10"/>
      <c r="ABO531" s="10"/>
      <c r="ABP531" s="10"/>
      <c r="ABQ531" s="10"/>
      <c r="ABR531" s="10"/>
      <c r="ABS531" s="10"/>
      <c r="ABT531" s="10"/>
      <c r="ABU531" s="10"/>
      <c r="ABV531" s="10"/>
      <c r="ABW531" s="10"/>
      <c r="ABX531" s="10"/>
      <c r="ABY531" s="10"/>
      <c r="ABZ531" s="10"/>
      <c r="ACA531" s="10"/>
      <c r="ACB531" s="10"/>
      <c r="ACC531" s="10"/>
      <c r="ACD531" s="10"/>
      <c r="ACE531" s="10"/>
      <c r="ACF531" s="10"/>
      <c r="ACG531" s="10"/>
      <c r="ACH531" s="10"/>
      <c r="ACI531" s="10"/>
      <c r="ACJ531" s="10"/>
      <c r="ACK531" s="10"/>
      <c r="ACL531" s="10"/>
      <c r="ACM531" s="10"/>
      <c r="ACN531" s="10"/>
      <c r="ACO531" s="10"/>
      <c r="ACP531" s="10"/>
      <c r="ACQ531" s="10"/>
      <c r="ACR531" s="10"/>
      <c r="ACS531" s="10"/>
      <c r="ACT531" s="10"/>
      <c r="ACU531" s="10"/>
      <c r="ACV531" s="10"/>
      <c r="ACW531" s="10"/>
      <c r="ACX531" s="10"/>
      <c r="ACY531" s="10"/>
      <c r="ACZ531" s="10"/>
      <c r="ADA531" s="10"/>
      <c r="ADB531" s="10"/>
      <c r="ADC531" s="10"/>
      <c r="ADD531" s="10"/>
      <c r="ADE531" s="10"/>
      <c r="ADF531" s="10"/>
      <c r="ADG531" s="10"/>
      <c r="ADH531" s="10"/>
      <c r="ADI531" s="10"/>
      <c r="ADJ531" s="10"/>
      <c r="ADK531" s="10"/>
      <c r="ADL531" s="10"/>
      <c r="ADM531" s="10"/>
      <c r="ADN531" s="10"/>
      <c r="ADO531" s="10"/>
      <c r="ADP531" s="10"/>
      <c r="ADQ531" s="10"/>
      <c r="ADR531" s="10"/>
      <c r="ADS531" s="10"/>
      <c r="ADT531" s="10"/>
      <c r="ADU531" s="10"/>
      <c r="ADV531" s="10"/>
      <c r="ADW531" s="10"/>
      <c r="ADX531" s="10"/>
      <c r="ADY531" s="10"/>
      <c r="ADZ531" s="10"/>
      <c r="AEA531" s="10"/>
      <c r="AEB531" s="10"/>
      <c r="AEC531" s="10"/>
      <c r="AED531" s="10"/>
      <c r="AEE531" s="10"/>
      <c r="AEF531" s="10"/>
      <c r="AEG531" s="10"/>
      <c r="AEH531" s="10"/>
      <c r="AEI531" s="10"/>
      <c r="AEJ531" s="10"/>
      <c r="AEK531" s="10"/>
      <c r="AEL531" s="10"/>
      <c r="AEM531" s="10"/>
      <c r="AEN531" s="10"/>
      <c r="AEO531" s="10"/>
      <c r="AEP531" s="10"/>
      <c r="AEQ531" s="10"/>
      <c r="AER531" s="10"/>
      <c r="AES531" s="10"/>
      <c r="AET531" s="10"/>
      <c r="AEU531" s="10"/>
      <c r="AEV531" s="10"/>
      <c r="AEW531" s="10"/>
      <c r="AEX531" s="10"/>
      <c r="AEY531" s="10"/>
      <c r="AEZ531" s="10"/>
      <c r="AFA531" s="10"/>
      <c r="AFB531" s="10"/>
      <c r="AFC531" s="10"/>
      <c r="AFD531" s="10"/>
      <c r="AFE531" s="10"/>
      <c r="AFF531" s="10"/>
      <c r="AFG531" s="10"/>
      <c r="AFH531" s="10"/>
      <c r="AFI531" s="10"/>
      <c r="AFJ531" s="10"/>
      <c r="AFK531" s="10"/>
      <c r="AFL531" s="10"/>
      <c r="AFM531" s="10"/>
      <c r="AFN531" s="10"/>
      <c r="AFO531" s="10"/>
      <c r="AFP531" s="10"/>
      <c r="AFQ531" s="10"/>
      <c r="AFR531" s="10"/>
      <c r="AFS531" s="10"/>
      <c r="AFT531" s="10"/>
      <c r="AFU531" s="10"/>
      <c r="AFV531" s="10"/>
      <c r="AFW531" s="10"/>
      <c r="AFX531" s="10"/>
      <c r="AFY531" s="10"/>
      <c r="AFZ531" s="10"/>
      <c r="AGA531" s="10"/>
      <c r="AGB531" s="10"/>
      <c r="AGC531" s="10"/>
      <c r="AGD531" s="10"/>
      <c r="AGE531" s="10"/>
      <c r="AGF531" s="10"/>
      <c r="AGG531" s="10"/>
      <c r="AGH531" s="10"/>
      <c r="AGI531" s="10"/>
      <c r="AGJ531" s="10"/>
      <c r="AGK531" s="10"/>
      <c r="AGL531" s="10"/>
      <c r="AGM531" s="10"/>
      <c r="AGN531" s="10"/>
      <c r="AGO531" s="10"/>
      <c r="AGP531" s="10"/>
      <c r="AGQ531" s="10"/>
      <c r="AGR531" s="10"/>
      <c r="AGS531" s="10"/>
      <c r="AGT531" s="10"/>
      <c r="AGU531" s="10"/>
      <c r="AGV531" s="10"/>
      <c r="AGW531" s="10"/>
      <c r="AGX531" s="10"/>
      <c r="AGY531" s="10"/>
      <c r="AGZ531" s="10"/>
      <c r="AHA531" s="10"/>
      <c r="AHB531" s="10"/>
      <c r="AHC531" s="10"/>
      <c r="AHD531" s="10"/>
      <c r="AHE531" s="10"/>
      <c r="AHF531" s="10"/>
      <c r="AHG531" s="10"/>
      <c r="AHH531" s="10"/>
      <c r="AHI531" s="10"/>
      <c r="AHJ531" s="10"/>
      <c r="AHK531" s="10"/>
      <c r="AHL531" s="10"/>
      <c r="AHM531" s="10"/>
      <c r="AHN531" s="10"/>
      <c r="AHO531" s="10"/>
      <c r="AHP531" s="10"/>
      <c r="AHQ531" s="10"/>
      <c r="AHR531" s="10"/>
      <c r="AHS531" s="10"/>
      <c r="AHT531" s="10"/>
      <c r="AHU531" s="10"/>
      <c r="AHV531" s="10"/>
      <c r="AHW531" s="10"/>
      <c r="AHX531" s="10"/>
      <c r="AHY531" s="10"/>
      <c r="AHZ531" s="10"/>
      <c r="AIA531" s="10"/>
      <c r="AIB531" s="10"/>
      <c r="AIC531" s="10"/>
      <c r="AID531" s="10"/>
      <c r="AIE531" s="10"/>
      <c r="AIF531" s="10"/>
      <c r="AIG531" s="10"/>
      <c r="AIH531" s="10"/>
      <c r="AII531" s="10"/>
      <c r="AIJ531" s="10"/>
      <c r="AIK531" s="10"/>
      <c r="AIL531" s="10"/>
      <c r="AIM531" s="10"/>
      <c r="AIN531" s="10"/>
      <c r="AIO531" s="10"/>
      <c r="AIP531" s="10"/>
      <c r="AIQ531" s="10"/>
      <c r="AIR531" s="10"/>
      <c r="AIS531" s="10"/>
      <c r="AIT531" s="10"/>
      <c r="AIU531" s="10"/>
      <c r="AIV531" s="10"/>
      <c r="AIW531" s="10"/>
      <c r="AIX531" s="10"/>
      <c r="AIY531" s="10"/>
      <c r="AIZ531" s="10"/>
      <c r="AJA531" s="10"/>
      <c r="AJB531" s="10"/>
      <c r="AJC531" s="10"/>
      <c r="AJD531" s="10"/>
      <c r="AJE531" s="10"/>
      <c r="AJF531" s="10"/>
      <c r="AJG531" s="10"/>
      <c r="AJH531" s="10"/>
      <c r="AJI531" s="10"/>
      <c r="AJJ531" s="10"/>
      <c r="AJK531" s="10"/>
      <c r="AJL531" s="10"/>
      <c r="AJM531" s="10"/>
      <c r="AJN531" s="10"/>
      <c r="AJO531" s="10"/>
      <c r="AJP531" s="10"/>
      <c r="AJQ531" s="10"/>
      <c r="AJR531" s="10"/>
      <c r="AJS531" s="10"/>
      <c r="AJT531" s="10"/>
      <c r="AJU531" s="10"/>
      <c r="AJV531" s="10"/>
      <c r="AJW531" s="10"/>
      <c r="AJX531" s="10"/>
      <c r="AJY531" s="10"/>
      <c r="AJZ531" s="10"/>
      <c r="AKA531" s="10"/>
      <c r="AKB531" s="10"/>
      <c r="AKC531" s="10"/>
      <c r="AKD531" s="10"/>
      <c r="AKE531" s="10"/>
      <c r="AKF531" s="10"/>
      <c r="AKG531" s="10"/>
      <c r="AKH531" s="10"/>
      <c r="AKI531" s="10"/>
      <c r="AKJ531" s="10"/>
      <c r="AKK531" s="10"/>
      <c r="AKL531" s="10"/>
      <c r="AKM531" s="10"/>
      <c r="AKN531" s="10"/>
      <c r="AKO531" s="10"/>
      <c r="AKP531" s="10"/>
      <c r="AKQ531" s="10"/>
      <c r="AKR531" s="10"/>
      <c r="AKS531" s="10"/>
      <c r="AKT531" s="10"/>
      <c r="AKU531" s="10"/>
      <c r="AKV531" s="10"/>
      <c r="AKW531" s="10"/>
      <c r="AKX531" s="10"/>
      <c r="AKY531" s="10"/>
      <c r="AKZ531" s="10"/>
      <c r="ALA531" s="10"/>
      <c r="ALB531" s="10"/>
      <c r="ALC531" s="10"/>
      <c r="ALD531" s="10"/>
      <c r="ALE531" s="10"/>
      <c r="ALF531" s="10"/>
      <c r="ALG531" s="10"/>
      <c r="ALH531" s="10"/>
      <c r="ALI531" s="10"/>
      <c r="ALJ531" s="10"/>
      <c r="ALK531" s="10"/>
      <c r="ALL531" s="10"/>
      <c r="ALM531" s="10"/>
      <c r="ALN531" s="10"/>
      <c r="ALO531" s="10"/>
      <c r="ALP531" s="10"/>
      <c r="ALQ531" s="10"/>
      <c r="ALR531" s="10"/>
      <c r="ALS531" s="10"/>
      <c r="ALT531" s="10"/>
      <c r="ALU531" s="10"/>
      <c r="ALV531" s="10"/>
      <c r="ALW531" s="10"/>
      <c r="ALX531" s="10"/>
      <c r="ALY531" s="10"/>
      <c r="ALZ531" s="10"/>
      <c r="AMA531" s="10"/>
      <c r="AMB531" s="10"/>
      <c r="AMC531" s="10"/>
      <c r="AMD531" s="10"/>
      <c r="AME531" s="10"/>
      <c r="AMF531" s="10"/>
      <c r="AMG531" s="10"/>
      <c r="AMH531" s="10"/>
      <c r="AMI531" s="10"/>
      <c r="AMJ531" s="10"/>
      <c r="AMK531" s="10"/>
      <c r="AML531" s="10"/>
      <c r="AMM531" s="10"/>
      <c r="AMN531" s="10"/>
      <c r="AMO531" s="10"/>
      <c r="AMP531" s="10"/>
      <c r="AMQ531" s="10"/>
      <c r="AMR531" s="10"/>
      <c r="AMS531" s="10"/>
      <c r="AMT531" s="10"/>
      <c r="AMU531" s="10"/>
      <c r="AMV531" s="10"/>
      <c r="AMW531" s="10"/>
      <c r="AMX531" s="10"/>
      <c r="AMY531" s="10"/>
      <c r="AMZ531" s="10"/>
      <c r="ANA531" s="10"/>
      <c r="ANB531" s="10"/>
      <c r="ANC531" s="10"/>
      <c r="AND531" s="10"/>
      <c r="ANE531" s="10"/>
      <c r="ANF531" s="10"/>
      <c r="ANG531" s="10"/>
      <c r="ANH531" s="10"/>
      <c r="ANI531" s="10"/>
      <c r="ANJ531" s="10"/>
      <c r="ANK531" s="10"/>
      <c r="ANL531" s="10"/>
      <c r="ANM531" s="10"/>
      <c r="ANN531" s="10"/>
      <c r="ANO531" s="10"/>
      <c r="ANP531" s="10"/>
      <c r="ANQ531" s="10"/>
      <c r="ANR531" s="10"/>
      <c r="ANS531" s="10"/>
      <c r="ANT531" s="10"/>
      <c r="ANU531" s="10"/>
      <c r="ANV531" s="10"/>
      <c r="ANW531" s="10"/>
      <c r="ANX531" s="10"/>
      <c r="ANY531" s="10"/>
      <c r="ANZ531" s="10"/>
      <c r="AOA531" s="10"/>
      <c r="AOB531" s="10"/>
      <c r="AOC531" s="10"/>
      <c r="AOD531" s="10"/>
      <c r="AOE531" s="10"/>
      <c r="AOF531" s="10"/>
      <c r="AOG531" s="10"/>
      <c r="AOH531" s="10"/>
      <c r="AOI531" s="10"/>
      <c r="AOJ531" s="10"/>
      <c r="AOK531" s="10"/>
      <c r="AOL531" s="10"/>
      <c r="AOM531" s="10"/>
      <c r="AON531" s="10"/>
      <c r="AOO531" s="10"/>
      <c r="AOP531" s="10"/>
      <c r="AOQ531" s="10"/>
      <c r="AOR531" s="10"/>
      <c r="AOS531" s="10"/>
      <c r="AOT531" s="10"/>
      <c r="AOU531" s="10"/>
      <c r="AOV531" s="10"/>
      <c r="AOW531" s="10"/>
      <c r="AOX531" s="10"/>
      <c r="AOY531" s="10"/>
      <c r="AOZ531" s="10"/>
      <c r="APA531" s="10"/>
      <c r="APB531" s="10"/>
      <c r="APC531" s="10"/>
      <c r="APD531" s="10"/>
      <c r="APE531" s="10"/>
      <c r="APF531" s="10"/>
      <c r="APG531" s="10"/>
      <c r="APH531" s="10"/>
      <c r="API531" s="10"/>
      <c r="APJ531" s="10"/>
      <c r="APK531" s="10"/>
      <c r="APL531" s="10"/>
      <c r="APM531" s="10"/>
      <c r="APN531" s="10"/>
      <c r="APO531" s="10"/>
      <c r="APP531" s="10"/>
      <c r="APQ531" s="10"/>
      <c r="APR531" s="10"/>
      <c r="APS531" s="10"/>
      <c r="APT531" s="10"/>
      <c r="APU531" s="10"/>
      <c r="APV531" s="10"/>
      <c r="APW531" s="10"/>
      <c r="APX531" s="10"/>
      <c r="APY531" s="10"/>
      <c r="APZ531" s="10"/>
      <c r="AQA531" s="10"/>
      <c r="AQB531" s="10"/>
      <c r="AQC531" s="10"/>
      <c r="AQD531" s="10"/>
      <c r="AQE531" s="10"/>
      <c r="AQF531" s="10"/>
      <c r="AQG531" s="10"/>
      <c r="AQH531" s="10"/>
      <c r="AQI531" s="10"/>
      <c r="AQJ531" s="10"/>
      <c r="AQK531" s="10"/>
      <c r="AQL531" s="10"/>
      <c r="AQM531" s="10"/>
      <c r="AQN531" s="10"/>
      <c r="AQO531" s="10"/>
      <c r="AQP531" s="10"/>
      <c r="AQQ531" s="10"/>
      <c r="AQR531" s="10"/>
      <c r="AQS531" s="10"/>
      <c r="AQT531" s="10"/>
      <c r="AQU531" s="10"/>
      <c r="AQV531" s="10"/>
      <c r="AQW531" s="10"/>
      <c r="AQX531" s="10"/>
      <c r="AQY531" s="10"/>
      <c r="AQZ531" s="10"/>
      <c r="ARA531" s="10"/>
      <c r="ARB531" s="10"/>
      <c r="ARC531" s="10"/>
      <c r="ARD531" s="10"/>
      <c r="ARE531" s="10"/>
      <c r="ARF531" s="10"/>
      <c r="ARG531" s="10"/>
      <c r="ARH531" s="10"/>
      <c r="ARI531" s="10"/>
      <c r="ARJ531" s="10"/>
      <c r="ARK531" s="10"/>
      <c r="ARL531" s="10"/>
      <c r="ARM531" s="10"/>
      <c r="ARN531" s="10"/>
      <c r="ARO531" s="10"/>
      <c r="ARP531" s="10"/>
      <c r="ARQ531" s="10"/>
      <c r="ARR531" s="10"/>
      <c r="ARS531" s="10"/>
      <c r="ART531" s="10"/>
      <c r="ARU531" s="10"/>
      <c r="ARV531" s="10"/>
      <c r="ARW531" s="10"/>
      <c r="ARX531" s="10"/>
      <c r="ARY531" s="10"/>
      <c r="ARZ531" s="10"/>
      <c r="ASA531" s="10"/>
      <c r="ASB531" s="10"/>
      <c r="ASC531" s="10"/>
      <c r="ASD531" s="10"/>
      <c r="ASE531" s="10"/>
      <c r="ASF531" s="10"/>
      <c r="ASG531" s="10"/>
      <c r="ASH531" s="10"/>
      <c r="ASI531" s="10"/>
      <c r="ASJ531" s="10"/>
      <c r="ASK531" s="10"/>
      <c r="ASL531" s="10"/>
      <c r="ASM531" s="10"/>
      <c r="ASN531" s="10"/>
      <c r="ASO531" s="10"/>
      <c r="ASP531" s="10"/>
      <c r="ASQ531" s="10"/>
      <c r="ASR531" s="10"/>
      <c r="ASS531" s="10"/>
      <c r="AST531" s="10"/>
      <c r="ASU531" s="10"/>
      <c r="ASV531" s="10"/>
      <c r="ASW531" s="10"/>
      <c r="ASX531" s="10"/>
      <c r="ASY531" s="10"/>
      <c r="ASZ531" s="10"/>
      <c r="ATA531" s="10"/>
      <c r="ATB531" s="10"/>
      <c r="ATC531" s="10"/>
      <c r="ATD531" s="10"/>
      <c r="ATE531" s="10"/>
      <c r="ATF531" s="10"/>
      <c r="ATG531" s="10"/>
      <c r="ATH531" s="10"/>
      <c r="ATI531" s="10"/>
      <c r="ATJ531" s="10"/>
      <c r="ATK531" s="10"/>
      <c r="ATL531" s="10"/>
      <c r="ATM531" s="10"/>
      <c r="ATN531" s="10"/>
      <c r="ATO531" s="10"/>
      <c r="ATP531" s="10"/>
      <c r="ATQ531" s="10"/>
      <c r="ATR531" s="10"/>
      <c r="ATS531" s="10"/>
      <c r="ATT531" s="10"/>
      <c r="ATU531" s="10"/>
      <c r="ATV531" s="10"/>
      <c r="ATW531" s="10"/>
      <c r="ATX531" s="10"/>
      <c r="ATY531" s="10"/>
      <c r="ATZ531" s="10"/>
      <c r="AUA531" s="10"/>
      <c r="AUB531" s="10"/>
      <c r="AUC531" s="10"/>
      <c r="AUD531" s="10"/>
      <c r="AUE531" s="10"/>
      <c r="AUF531" s="10"/>
      <c r="AUG531" s="10"/>
      <c r="AUH531" s="10"/>
      <c r="AUI531" s="10"/>
      <c r="AUJ531" s="10"/>
      <c r="AUK531" s="10"/>
      <c r="AUL531" s="10"/>
      <c r="AUM531" s="10"/>
      <c r="AUN531" s="10"/>
      <c r="AUO531" s="10"/>
      <c r="AUP531" s="10"/>
      <c r="AUQ531" s="10"/>
      <c r="AUR531" s="10"/>
      <c r="AUS531" s="10"/>
      <c r="AUT531" s="10"/>
      <c r="AUU531" s="10"/>
      <c r="AUV531" s="10"/>
      <c r="AUW531" s="10"/>
      <c r="AUX531" s="10"/>
      <c r="AUY531" s="10"/>
      <c r="AUZ531" s="10"/>
      <c r="AVA531" s="10"/>
      <c r="AVB531" s="10"/>
      <c r="AVC531" s="10"/>
      <c r="AVD531" s="10"/>
      <c r="AVE531" s="10"/>
      <c r="AVF531" s="10"/>
      <c r="AVG531" s="10"/>
      <c r="AVH531" s="10"/>
      <c r="AVI531" s="10"/>
      <c r="AVJ531" s="10"/>
      <c r="AVK531" s="10"/>
      <c r="AVL531" s="10"/>
      <c r="AVM531" s="10"/>
      <c r="AVN531" s="10"/>
      <c r="AVO531" s="10"/>
      <c r="AVP531" s="10"/>
      <c r="AVQ531" s="10"/>
      <c r="AVR531" s="10"/>
      <c r="AVS531" s="10"/>
      <c r="AVT531" s="10"/>
      <c r="AVU531" s="10"/>
      <c r="AVV531" s="10"/>
      <c r="AVW531" s="10"/>
      <c r="AVX531" s="10"/>
      <c r="AVY531" s="10"/>
      <c r="AVZ531" s="10"/>
      <c r="AWA531" s="10"/>
      <c r="AWB531" s="10"/>
      <c r="AWC531" s="10"/>
      <c r="AWD531" s="10"/>
      <c r="AWE531" s="10"/>
      <c r="AWF531" s="10"/>
      <c r="AWG531" s="10"/>
      <c r="AWH531" s="10"/>
      <c r="AWI531" s="10"/>
      <c r="AWJ531" s="10"/>
      <c r="AWK531" s="10"/>
      <c r="AWL531" s="10"/>
      <c r="AWM531" s="10"/>
      <c r="AWN531" s="10"/>
      <c r="AWO531" s="10"/>
      <c r="AWP531" s="10"/>
      <c r="AWQ531" s="10"/>
      <c r="AWR531" s="10"/>
      <c r="AWS531" s="10"/>
      <c r="AWT531" s="10"/>
      <c r="AWU531" s="10"/>
      <c r="AWV531" s="10"/>
      <c r="AWW531" s="10"/>
      <c r="AWX531" s="10"/>
      <c r="AWY531" s="10"/>
      <c r="AWZ531" s="10"/>
      <c r="AXA531" s="10"/>
      <c r="AXB531" s="10"/>
      <c r="AXC531" s="10"/>
      <c r="AXD531" s="10"/>
      <c r="AXE531" s="10"/>
      <c r="AXF531" s="10"/>
      <c r="AXG531" s="10"/>
      <c r="AXH531" s="10"/>
      <c r="AXI531" s="10"/>
      <c r="AXJ531" s="10"/>
      <c r="AXK531" s="10"/>
      <c r="AXL531" s="10"/>
      <c r="AXM531" s="10"/>
      <c r="AXN531" s="10"/>
      <c r="AXO531" s="10"/>
      <c r="AXP531" s="10"/>
      <c r="AXQ531" s="10"/>
      <c r="AXR531" s="10"/>
      <c r="AXS531" s="10"/>
      <c r="AXT531" s="10"/>
      <c r="AXU531" s="10"/>
      <c r="AXV531" s="10"/>
      <c r="AXW531" s="10"/>
      <c r="AXX531" s="10"/>
      <c r="AXY531" s="10"/>
      <c r="AXZ531" s="10"/>
      <c r="AYA531" s="10"/>
      <c r="AYB531" s="10"/>
      <c r="AYC531" s="10"/>
      <c r="AYD531" s="10"/>
      <c r="AYE531" s="10"/>
      <c r="AYF531" s="10"/>
      <c r="AYG531" s="10"/>
      <c r="AYH531" s="10"/>
      <c r="AYI531" s="10"/>
      <c r="AYJ531" s="10"/>
      <c r="AYK531" s="10"/>
      <c r="AYL531" s="10"/>
      <c r="AYM531" s="10"/>
      <c r="AYN531" s="10"/>
      <c r="AYO531" s="10"/>
      <c r="AYP531" s="10"/>
      <c r="AYQ531" s="10"/>
      <c r="AYR531" s="10"/>
      <c r="AYS531" s="10"/>
      <c r="AYT531" s="10"/>
      <c r="AYU531" s="10"/>
      <c r="AYV531" s="10"/>
      <c r="AYW531" s="10"/>
      <c r="AYX531" s="10"/>
      <c r="AYY531" s="10"/>
      <c r="AYZ531" s="10"/>
      <c r="AZA531" s="10"/>
      <c r="AZB531" s="10"/>
      <c r="AZC531" s="10"/>
      <c r="AZD531" s="10"/>
      <c r="AZE531" s="10"/>
      <c r="AZF531" s="10"/>
      <c r="AZG531" s="10"/>
      <c r="AZH531" s="10"/>
      <c r="AZI531" s="10"/>
      <c r="AZJ531" s="10"/>
      <c r="AZK531" s="10"/>
      <c r="AZL531" s="10"/>
      <c r="AZM531" s="10"/>
      <c r="AZN531" s="10"/>
      <c r="AZO531" s="10"/>
      <c r="AZP531" s="10"/>
      <c r="AZQ531" s="10"/>
      <c r="AZR531" s="10"/>
      <c r="AZS531" s="10"/>
      <c r="AZT531" s="10"/>
      <c r="AZU531" s="10"/>
      <c r="AZV531" s="10"/>
      <c r="AZW531" s="10"/>
      <c r="AZX531" s="10"/>
      <c r="AZY531" s="10"/>
      <c r="AZZ531" s="10"/>
      <c r="BAA531" s="10"/>
      <c r="BAB531" s="10"/>
      <c r="BAC531" s="10"/>
      <c r="BAD531" s="10"/>
      <c r="BAE531" s="10"/>
      <c r="BAF531" s="10"/>
      <c r="BAG531" s="10"/>
      <c r="BAH531" s="10"/>
      <c r="BAI531" s="10"/>
      <c r="BAJ531" s="10"/>
      <c r="BAK531" s="10"/>
      <c r="BAL531" s="10"/>
      <c r="BAM531" s="10"/>
      <c r="BAN531" s="10"/>
      <c r="BAO531" s="10"/>
      <c r="BAP531" s="10"/>
      <c r="BAQ531" s="10"/>
      <c r="BAR531" s="10"/>
      <c r="BAS531" s="10"/>
      <c r="BAT531" s="10"/>
      <c r="BAU531" s="10"/>
      <c r="BAV531" s="10"/>
      <c r="BAW531" s="10"/>
      <c r="BAX531" s="10"/>
      <c r="BAY531" s="10"/>
      <c r="BAZ531" s="10"/>
      <c r="BBA531" s="10"/>
      <c r="BBB531" s="10"/>
      <c r="BBC531" s="10"/>
      <c r="BBD531" s="10"/>
      <c r="BBE531" s="10"/>
      <c r="BBF531" s="10"/>
      <c r="BBG531" s="10"/>
      <c r="BBH531" s="10"/>
      <c r="BBI531" s="10"/>
      <c r="BBJ531" s="10"/>
      <c r="BBK531" s="10"/>
      <c r="BBL531" s="10"/>
      <c r="BBM531" s="10"/>
      <c r="BBN531" s="10"/>
      <c r="BBO531" s="10"/>
      <c r="BBP531" s="10"/>
      <c r="BBQ531" s="10"/>
      <c r="BBR531" s="10"/>
      <c r="BBS531" s="10"/>
      <c r="BBT531" s="10"/>
      <c r="BBU531" s="10"/>
      <c r="BBV531" s="10"/>
      <c r="BBW531" s="10"/>
      <c r="BBX531" s="10"/>
      <c r="BBY531" s="10"/>
      <c r="BBZ531" s="10"/>
      <c r="BCA531" s="10"/>
      <c r="BCB531" s="10"/>
      <c r="BCC531" s="10"/>
      <c r="BCD531" s="10"/>
      <c r="BCE531" s="10"/>
      <c r="BCF531" s="10"/>
      <c r="BCG531" s="10"/>
      <c r="BCH531" s="10"/>
      <c r="BCI531" s="10"/>
      <c r="BCJ531" s="10"/>
      <c r="BCK531" s="10"/>
      <c r="BCL531" s="10"/>
      <c r="BCM531" s="10"/>
      <c r="BCN531" s="10"/>
      <c r="BCO531" s="10"/>
      <c r="BCP531" s="10"/>
      <c r="BCQ531" s="10"/>
      <c r="BCR531" s="10"/>
      <c r="BCS531" s="10"/>
      <c r="BCT531" s="10"/>
      <c r="BCU531" s="10"/>
      <c r="BCV531" s="10"/>
      <c r="BCW531" s="10"/>
      <c r="BCX531" s="10"/>
      <c r="BCY531" s="10"/>
      <c r="BCZ531" s="10"/>
      <c r="BDA531" s="10"/>
      <c r="BDB531" s="10"/>
      <c r="BDC531" s="10"/>
      <c r="BDD531" s="10"/>
      <c r="BDE531" s="10"/>
      <c r="BDF531" s="10"/>
      <c r="BDG531" s="10"/>
      <c r="BDH531" s="10"/>
      <c r="BDI531" s="10"/>
      <c r="BDJ531" s="10"/>
      <c r="BDK531" s="10"/>
      <c r="BDL531" s="10"/>
      <c r="BDM531" s="10"/>
      <c r="BDN531" s="10"/>
      <c r="BDO531" s="10"/>
      <c r="BDP531" s="10"/>
      <c r="BDQ531" s="10"/>
      <c r="BDR531" s="10"/>
      <c r="BDS531" s="10"/>
      <c r="BDT531" s="10"/>
      <c r="BDU531" s="10"/>
      <c r="BDV531" s="10"/>
      <c r="BDW531" s="10"/>
      <c r="BDX531" s="10"/>
      <c r="BDY531" s="10"/>
      <c r="BDZ531" s="10"/>
      <c r="BEA531" s="10"/>
      <c r="BEB531" s="10"/>
      <c r="BEC531" s="10"/>
      <c r="BED531" s="10"/>
      <c r="BEE531" s="10"/>
      <c r="BEF531" s="10"/>
      <c r="BEG531" s="10"/>
      <c r="BEH531" s="10"/>
      <c r="BEI531" s="10"/>
      <c r="BEJ531" s="10"/>
      <c r="BEK531" s="10"/>
      <c r="BEL531" s="10"/>
      <c r="BEM531" s="10"/>
      <c r="BEN531" s="10"/>
      <c r="BEO531" s="10"/>
      <c r="BEP531" s="10"/>
      <c r="BEQ531" s="10"/>
      <c r="BER531" s="10"/>
      <c r="BES531" s="10"/>
      <c r="BET531" s="10"/>
      <c r="BEU531" s="10"/>
      <c r="BEV531" s="10"/>
      <c r="BEW531" s="10"/>
      <c r="BEX531" s="10"/>
      <c r="BEY531" s="10"/>
      <c r="BEZ531" s="10"/>
      <c r="BFA531" s="10"/>
      <c r="BFB531" s="10"/>
      <c r="BFC531" s="10"/>
      <c r="BFD531" s="10"/>
      <c r="BFE531" s="10"/>
      <c r="BFF531" s="10"/>
      <c r="BFG531" s="10"/>
      <c r="BFH531" s="10"/>
      <c r="BFI531" s="10"/>
      <c r="BFJ531" s="10"/>
      <c r="BFK531" s="10"/>
      <c r="BFL531" s="10"/>
      <c r="BFM531" s="10"/>
      <c r="BFN531" s="10"/>
      <c r="BFO531" s="10"/>
      <c r="BFP531" s="10"/>
      <c r="BFQ531" s="10"/>
      <c r="BFR531" s="10"/>
      <c r="BFS531" s="10"/>
      <c r="BFT531" s="10"/>
      <c r="BFU531" s="10"/>
      <c r="BFV531" s="10"/>
      <c r="BFW531" s="10"/>
      <c r="BFX531" s="10"/>
      <c r="BFY531" s="10"/>
      <c r="BFZ531" s="10"/>
      <c r="BGA531" s="10"/>
      <c r="BGB531" s="10"/>
      <c r="BGC531" s="10"/>
      <c r="BGD531" s="10"/>
      <c r="BGE531" s="10"/>
      <c r="BGF531" s="10"/>
      <c r="BGG531" s="10"/>
      <c r="BGH531" s="10"/>
      <c r="BGI531" s="10"/>
      <c r="BGJ531" s="10"/>
      <c r="BGK531" s="10"/>
      <c r="BGL531" s="10"/>
      <c r="BGM531" s="10"/>
      <c r="BGN531" s="10"/>
      <c r="BGO531" s="10"/>
      <c r="BGP531" s="10"/>
      <c r="BGQ531" s="10"/>
      <c r="BGR531" s="10"/>
      <c r="BGS531" s="10"/>
      <c r="BGT531" s="10"/>
      <c r="BGU531" s="10"/>
      <c r="BGV531" s="10"/>
      <c r="BGW531" s="10"/>
      <c r="BGX531" s="10"/>
      <c r="BGY531" s="10"/>
      <c r="BGZ531" s="10"/>
      <c r="BHA531" s="10"/>
      <c r="BHB531" s="10"/>
      <c r="BHC531" s="10"/>
      <c r="BHD531" s="10"/>
      <c r="BHE531" s="10"/>
      <c r="BHF531" s="10"/>
      <c r="BHG531" s="10"/>
      <c r="BHH531" s="10"/>
      <c r="BHI531" s="10"/>
      <c r="BHJ531" s="10"/>
      <c r="BHK531" s="10"/>
      <c r="BHL531" s="10"/>
      <c r="BHM531" s="10"/>
      <c r="BHN531" s="10"/>
      <c r="BHO531" s="10"/>
      <c r="BHP531" s="10"/>
      <c r="BHQ531" s="10"/>
      <c r="BHR531" s="10"/>
      <c r="BHS531" s="10"/>
      <c r="BHT531" s="10"/>
      <c r="BHU531" s="10"/>
      <c r="BHV531" s="10"/>
      <c r="BHW531" s="10"/>
      <c r="BHX531" s="10"/>
      <c r="BHY531" s="10"/>
      <c r="BHZ531" s="10"/>
      <c r="BIA531" s="10"/>
      <c r="BIB531" s="10"/>
      <c r="BIC531" s="10"/>
      <c r="BID531" s="10"/>
      <c r="BIE531" s="10"/>
      <c r="BIF531" s="10"/>
      <c r="BIG531" s="10"/>
      <c r="BIH531" s="10"/>
      <c r="BII531" s="10"/>
      <c r="BIJ531" s="10"/>
      <c r="BIK531" s="10"/>
      <c r="BIL531" s="10"/>
      <c r="BIM531" s="10"/>
      <c r="BIN531" s="10"/>
      <c r="BIO531" s="10"/>
      <c r="BIP531" s="10"/>
      <c r="BIQ531" s="10"/>
      <c r="BIR531" s="10"/>
      <c r="BIS531" s="10"/>
      <c r="BIT531" s="10"/>
      <c r="BIU531" s="10"/>
      <c r="BIV531" s="10"/>
      <c r="BIW531" s="10"/>
      <c r="BIX531" s="10"/>
      <c r="BIY531" s="10"/>
      <c r="BIZ531" s="10"/>
      <c r="BJA531" s="10"/>
      <c r="BJB531" s="10"/>
      <c r="BJC531" s="10"/>
      <c r="BJD531" s="10"/>
      <c r="BJE531" s="10"/>
      <c r="BJF531" s="10"/>
      <c r="BJG531" s="10"/>
      <c r="BJH531" s="10"/>
      <c r="BJI531" s="10"/>
      <c r="BJJ531" s="10"/>
      <c r="BJK531" s="10"/>
      <c r="BJL531" s="10"/>
      <c r="BJM531" s="10"/>
      <c r="BJN531" s="10"/>
      <c r="BJO531" s="10"/>
      <c r="BJP531" s="10"/>
      <c r="BJQ531" s="10"/>
      <c r="BJR531" s="10"/>
      <c r="BJS531" s="10"/>
      <c r="BJT531" s="10"/>
      <c r="BJU531" s="10"/>
      <c r="BJV531" s="10"/>
      <c r="BJW531" s="10"/>
      <c r="BJX531" s="10"/>
      <c r="BJY531" s="10"/>
      <c r="BJZ531" s="10"/>
      <c r="BKA531" s="10"/>
      <c r="BKB531" s="10"/>
      <c r="BKC531" s="10"/>
      <c r="BKD531" s="10"/>
      <c r="BKE531" s="10"/>
      <c r="BKF531" s="10"/>
      <c r="BKG531" s="10"/>
      <c r="BKH531" s="10"/>
      <c r="BKI531" s="10"/>
      <c r="BKJ531" s="10"/>
      <c r="BKK531" s="10"/>
      <c r="BKL531" s="10"/>
      <c r="BKM531" s="10"/>
      <c r="BKN531" s="10"/>
      <c r="BKO531" s="10"/>
      <c r="BKP531" s="10"/>
      <c r="BKQ531" s="10"/>
      <c r="BKR531" s="10"/>
      <c r="BKS531" s="10"/>
      <c r="BKT531" s="10"/>
      <c r="BKU531" s="10"/>
      <c r="BKV531" s="10"/>
      <c r="BKW531" s="10"/>
      <c r="BKX531" s="10"/>
      <c r="BKY531" s="10"/>
      <c r="BKZ531" s="10"/>
      <c r="BLA531" s="10"/>
      <c r="BLB531" s="10"/>
      <c r="BLC531" s="10"/>
      <c r="BLD531" s="10"/>
      <c r="BLE531" s="10"/>
      <c r="BLF531" s="10"/>
      <c r="BLG531" s="10"/>
      <c r="BLH531" s="10"/>
      <c r="BLI531" s="10"/>
      <c r="BLJ531" s="10"/>
      <c r="BLK531" s="10"/>
      <c r="BLL531" s="10"/>
      <c r="BLM531" s="10"/>
      <c r="BLN531" s="10"/>
      <c r="BLO531" s="10"/>
      <c r="BLP531" s="10"/>
      <c r="BLQ531" s="10"/>
      <c r="BLR531" s="10"/>
      <c r="BLS531" s="10"/>
      <c r="BLT531" s="10"/>
      <c r="BLU531" s="10"/>
      <c r="BLV531" s="10"/>
      <c r="BLW531" s="10"/>
      <c r="BLX531" s="10"/>
      <c r="BLY531" s="10"/>
      <c r="BLZ531" s="10"/>
      <c r="BMA531" s="10"/>
      <c r="BMB531" s="10"/>
      <c r="BMC531" s="10"/>
      <c r="BMD531" s="10"/>
      <c r="BME531" s="10"/>
      <c r="BMF531" s="10"/>
      <c r="BMG531" s="10"/>
      <c r="BMH531" s="10"/>
      <c r="BMI531" s="10"/>
      <c r="BMJ531" s="10"/>
      <c r="BMK531" s="10"/>
      <c r="BML531" s="10"/>
      <c r="BMM531" s="10"/>
      <c r="BMN531" s="10"/>
      <c r="BMO531" s="10"/>
      <c r="BMP531" s="10"/>
      <c r="BMQ531" s="10"/>
      <c r="BMR531" s="10"/>
      <c r="BMS531" s="10"/>
      <c r="BMT531" s="10"/>
      <c r="BMU531" s="10"/>
      <c r="BMV531" s="10"/>
      <c r="BMW531" s="10"/>
      <c r="BMX531" s="10"/>
      <c r="BMY531" s="10"/>
      <c r="BMZ531" s="10"/>
      <c r="BNA531" s="10"/>
      <c r="BNB531" s="10"/>
      <c r="BNC531" s="10"/>
      <c r="BND531" s="10"/>
      <c r="BNE531" s="10"/>
      <c r="BNF531" s="10"/>
      <c r="BNG531" s="10"/>
      <c r="BNH531" s="10"/>
      <c r="BNI531" s="10"/>
      <c r="BNJ531" s="10"/>
      <c r="BNK531" s="10"/>
      <c r="BNL531" s="10"/>
      <c r="BNM531" s="10"/>
      <c r="BNN531" s="10"/>
      <c r="BNO531" s="10"/>
      <c r="BNP531" s="10"/>
      <c r="BNQ531" s="10"/>
      <c r="BNR531" s="10"/>
      <c r="BNS531" s="10"/>
      <c r="BNT531" s="10"/>
      <c r="BNU531" s="10"/>
      <c r="BNV531" s="10"/>
      <c r="BNW531" s="10"/>
      <c r="BNX531" s="10"/>
      <c r="BNY531" s="10"/>
      <c r="BNZ531" s="10"/>
      <c r="BOA531" s="10"/>
      <c r="BOB531" s="10"/>
      <c r="BOC531" s="10"/>
      <c r="BOD531" s="10"/>
      <c r="BOE531" s="10"/>
      <c r="BOF531" s="10"/>
      <c r="BOG531" s="10"/>
      <c r="BOH531" s="10"/>
      <c r="BOI531" s="10"/>
      <c r="BOJ531" s="10"/>
      <c r="BOK531" s="10"/>
      <c r="BOL531" s="10"/>
      <c r="BOM531" s="10"/>
      <c r="BON531" s="10"/>
      <c r="BOO531" s="10"/>
      <c r="BOP531" s="10"/>
      <c r="BOQ531" s="10"/>
      <c r="BOR531" s="10"/>
      <c r="BOS531" s="10"/>
      <c r="BOT531" s="10"/>
      <c r="BOU531" s="10"/>
      <c r="BOV531" s="10"/>
      <c r="BOW531" s="10"/>
      <c r="BOX531" s="10"/>
      <c r="BOY531" s="10"/>
      <c r="BOZ531" s="10"/>
      <c r="BPA531" s="10"/>
      <c r="BPB531" s="10"/>
      <c r="BPC531" s="10"/>
      <c r="BPD531" s="10"/>
      <c r="BPE531" s="10"/>
      <c r="BPF531" s="10"/>
      <c r="BPG531" s="10"/>
      <c r="BPH531" s="10"/>
      <c r="BPI531" s="10"/>
      <c r="BPJ531" s="10"/>
      <c r="BPK531" s="10"/>
      <c r="BPL531" s="10"/>
      <c r="BPM531" s="10"/>
      <c r="BPN531" s="10"/>
      <c r="BPO531" s="10"/>
      <c r="BPP531" s="10"/>
      <c r="BPQ531" s="10"/>
      <c r="BPR531" s="10"/>
      <c r="BPS531" s="10"/>
      <c r="BPT531" s="10"/>
      <c r="BPU531" s="10"/>
      <c r="BPV531" s="10"/>
      <c r="BPW531" s="10"/>
      <c r="BPX531" s="10"/>
      <c r="BPY531" s="10"/>
      <c r="BPZ531" s="10"/>
      <c r="BQA531" s="10"/>
      <c r="BQB531" s="10"/>
      <c r="BQC531" s="10"/>
      <c r="BQD531" s="10"/>
      <c r="BQE531" s="10"/>
      <c r="BQF531" s="10"/>
      <c r="BQG531" s="10"/>
      <c r="BQH531" s="10"/>
      <c r="BQI531" s="10"/>
      <c r="BQJ531" s="10"/>
      <c r="BQK531" s="10"/>
      <c r="BQL531" s="10"/>
      <c r="BQM531" s="10"/>
      <c r="BQN531" s="10"/>
      <c r="BQO531" s="10"/>
      <c r="BQP531" s="10"/>
      <c r="BQQ531" s="10"/>
      <c r="BQR531" s="10"/>
      <c r="BQS531" s="10"/>
      <c r="BQT531" s="10"/>
      <c r="BQU531" s="10"/>
      <c r="BQV531" s="10"/>
      <c r="BQW531" s="10"/>
      <c r="BQX531" s="10"/>
      <c r="BQY531" s="10"/>
      <c r="BQZ531" s="10"/>
      <c r="BRA531" s="10"/>
      <c r="BRB531" s="10"/>
      <c r="BRC531" s="10"/>
      <c r="BRD531" s="10"/>
      <c r="BRE531" s="10"/>
      <c r="BRF531" s="10"/>
      <c r="BRG531" s="10"/>
      <c r="BRH531" s="10"/>
      <c r="BRI531" s="10"/>
      <c r="BRJ531" s="10"/>
      <c r="BRK531" s="10"/>
      <c r="BRL531" s="10"/>
      <c r="BRM531" s="10"/>
      <c r="BRN531" s="10"/>
      <c r="BRO531" s="10"/>
      <c r="BRP531" s="10"/>
      <c r="BRQ531" s="10"/>
      <c r="BRR531" s="10"/>
      <c r="BRS531" s="10"/>
      <c r="BRT531" s="10"/>
      <c r="BRU531" s="10"/>
      <c r="BRV531" s="10"/>
      <c r="BRW531" s="10"/>
      <c r="BRX531" s="10"/>
      <c r="BRY531" s="10"/>
      <c r="BRZ531" s="10"/>
    </row>
    <row r="532" spans="1:1846" s="4" customFormat="1" x14ac:dyDescent="0.3">
      <c r="A532" s="812"/>
      <c r="B532" s="812"/>
      <c r="C532" s="793"/>
      <c r="D532" s="793"/>
      <c r="E532" s="542" t="s">
        <v>741</v>
      </c>
      <c r="F532" s="829">
        <v>118</v>
      </c>
      <c r="G532" s="804" t="s">
        <v>742</v>
      </c>
      <c r="H532" s="817">
        <v>48147922.799999997</v>
      </c>
      <c r="I532" s="816">
        <v>165559588.80000001</v>
      </c>
      <c r="J532" s="816">
        <v>158109309</v>
      </c>
      <c r="K532" s="816">
        <v>158109309</v>
      </c>
      <c r="L532" s="768" t="s">
        <v>144</v>
      </c>
      <c r="M532" s="941">
        <v>0</v>
      </c>
      <c r="N532" s="936">
        <v>0</v>
      </c>
      <c r="O532" s="936">
        <v>0</v>
      </c>
      <c r="P532" s="936">
        <v>0</v>
      </c>
      <c r="Q532" s="938"/>
      <c r="R532" s="835">
        <v>0</v>
      </c>
      <c r="S532" s="836">
        <v>0</v>
      </c>
      <c r="T532" s="836">
        <v>0</v>
      </c>
      <c r="U532" s="836">
        <v>0</v>
      </c>
      <c r="V532" s="847"/>
      <c r="W532" s="837">
        <f>H532+M532+R532</f>
        <v>48147922.799999997</v>
      </c>
      <c r="X532" s="948">
        <f t="shared" si="329"/>
        <v>165559588.80000001</v>
      </c>
      <c r="Y532" s="948">
        <f t="shared" si="329"/>
        <v>158109309</v>
      </c>
      <c r="Z532" s="934">
        <f t="shared" si="329"/>
        <v>158109309</v>
      </c>
      <c r="AA532" s="897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  <c r="AEL532" s="3"/>
      <c r="AEM532" s="3"/>
      <c r="AEN532" s="3"/>
      <c r="AEO532" s="3"/>
      <c r="AEP532" s="3"/>
      <c r="AEQ532" s="3"/>
      <c r="AER532" s="3"/>
      <c r="AES532" s="3"/>
      <c r="AET532" s="3"/>
      <c r="AEU532" s="3"/>
      <c r="AEV532" s="3"/>
      <c r="AEW532" s="3"/>
      <c r="AEX532" s="3"/>
      <c r="AEY532" s="3"/>
      <c r="AEZ532" s="3"/>
      <c r="AFA532" s="3"/>
      <c r="AFB532" s="3"/>
      <c r="AFC532" s="3"/>
      <c r="AFD532" s="3"/>
      <c r="AFE532" s="3"/>
      <c r="AFF532" s="3"/>
      <c r="AFG532" s="3"/>
      <c r="AFH532" s="3"/>
      <c r="AFI532" s="3"/>
      <c r="AFJ532" s="3"/>
      <c r="AFK532" s="3"/>
      <c r="AFL532" s="3"/>
      <c r="AFM532" s="3"/>
      <c r="AFN532" s="3"/>
      <c r="AFO532" s="3"/>
      <c r="AFP532" s="3"/>
      <c r="AFQ532" s="3"/>
      <c r="AFR532" s="3"/>
      <c r="AFS532" s="3"/>
      <c r="AFT532" s="3"/>
      <c r="AFU532" s="3"/>
      <c r="AFV532" s="3"/>
      <c r="AFW532" s="3"/>
      <c r="AFX532" s="3"/>
      <c r="AFY532" s="3"/>
      <c r="AFZ532" s="3"/>
      <c r="AGA532" s="3"/>
      <c r="AGB532" s="3"/>
      <c r="AGC532" s="3"/>
      <c r="AGD532" s="3"/>
      <c r="AGE532" s="3"/>
      <c r="AGF532" s="3"/>
      <c r="AGG532" s="3"/>
      <c r="AGH532" s="3"/>
      <c r="AGI532" s="3"/>
      <c r="AGJ532" s="3"/>
      <c r="AGK532" s="3"/>
      <c r="AGL532" s="3"/>
      <c r="AGM532" s="3"/>
      <c r="AGN532" s="3"/>
      <c r="AGO532" s="3"/>
      <c r="AGP532" s="3"/>
      <c r="AGQ532" s="3"/>
      <c r="AGR532" s="3"/>
      <c r="AGS532" s="3"/>
      <c r="AGT532" s="3"/>
      <c r="AGU532" s="3"/>
      <c r="AGV532" s="3"/>
      <c r="AGW532" s="3"/>
      <c r="AGX532" s="3"/>
      <c r="AGY532" s="3"/>
      <c r="AGZ532" s="3"/>
      <c r="AHA532" s="3"/>
      <c r="AHB532" s="3"/>
      <c r="AHC532" s="3"/>
      <c r="AHD532" s="3"/>
      <c r="AHE532" s="3"/>
      <c r="AHF532" s="3"/>
      <c r="AHG532" s="3"/>
      <c r="AHH532" s="3"/>
      <c r="AHI532" s="3"/>
      <c r="AHJ532" s="3"/>
      <c r="AHK532" s="3"/>
      <c r="AHL532" s="3"/>
      <c r="AHM532" s="3"/>
      <c r="AHN532" s="3"/>
      <c r="AHO532" s="3"/>
      <c r="AHP532" s="3"/>
      <c r="AHQ532" s="3"/>
      <c r="AHR532" s="3"/>
      <c r="AHS532" s="3"/>
      <c r="AHT532" s="3"/>
      <c r="AHU532" s="3"/>
      <c r="AHV532" s="3"/>
      <c r="AHW532" s="3"/>
      <c r="AHX532" s="3"/>
      <c r="AHY532" s="3"/>
      <c r="AHZ532" s="3"/>
      <c r="AIA532" s="3"/>
      <c r="AIB532" s="3"/>
      <c r="AIC532" s="3"/>
      <c r="AID532" s="3"/>
      <c r="AIE532" s="3"/>
      <c r="AIF532" s="3"/>
      <c r="AIG532" s="3"/>
      <c r="AIH532" s="3"/>
      <c r="AII532" s="3"/>
      <c r="AIJ532" s="3"/>
      <c r="AIK532" s="3"/>
      <c r="AIL532" s="3"/>
      <c r="AIM532" s="3"/>
      <c r="AIN532" s="3"/>
      <c r="AIO532" s="3"/>
      <c r="AIP532" s="3"/>
      <c r="AIQ532" s="3"/>
      <c r="AIR532" s="3"/>
      <c r="AIS532" s="3"/>
      <c r="AIT532" s="3"/>
      <c r="AIU532" s="3"/>
      <c r="AIV532" s="3"/>
      <c r="AIW532" s="3"/>
      <c r="AIX532" s="3"/>
      <c r="AIY532" s="3"/>
      <c r="AIZ532" s="3"/>
      <c r="AJA532" s="3"/>
      <c r="AJB532" s="3"/>
      <c r="AJC532" s="3"/>
      <c r="AJD532" s="3"/>
      <c r="AJE532" s="3"/>
      <c r="AJF532" s="3"/>
      <c r="AJG532" s="3"/>
      <c r="AJH532" s="3"/>
      <c r="AJI532" s="3"/>
      <c r="AJJ532" s="3"/>
      <c r="AJK532" s="3"/>
      <c r="AJL532" s="3"/>
      <c r="AJM532" s="3"/>
      <c r="AJN532" s="3"/>
      <c r="AJO532" s="3"/>
      <c r="AJP532" s="3"/>
      <c r="AJQ532" s="3"/>
      <c r="AJR532" s="3"/>
      <c r="AJS532" s="3"/>
      <c r="AJT532" s="3"/>
      <c r="AJU532" s="3"/>
      <c r="AJV532" s="3"/>
      <c r="AJW532" s="3"/>
      <c r="AJX532" s="3"/>
      <c r="AJY532" s="3"/>
      <c r="AJZ532" s="3"/>
      <c r="AKA532" s="3"/>
      <c r="AKB532" s="3"/>
      <c r="AKC532" s="3"/>
      <c r="AKD532" s="3"/>
      <c r="AKE532" s="3"/>
      <c r="AKF532" s="3"/>
      <c r="AKG532" s="3"/>
      <c r="AKH532" s="3"/>
      <c r="AKI532" s="3"/>
      <c r="AKJ532" s="3"/>
      <c r="AKK532" s="3"/>
      <c r="AKL532" s="3"/>
      <c r="AKM532" s="3"/>
      <c r="AKN532" s="3"/>
      <c r="AKO532" s="3"/>
      <c r="AKP532" s="3"/>
      <c r="AKQ532" s="3"/>
      <c r="AKR532" s="3"/>
      <c r="AKS532" s="3"/>
      <c r="AKT532" s="3"/>
      <c r="AKU532" s="3"/>
      <c r="AKV532" s="3"/>
      <c r="AKW532" s="3"/>
      <c r="AKX532" s="3"/>
      <c r="AKY532" s="3"/>
      <c r="AKZ532" s="3"/>
      <c r="ALA532" s="3"/>
      <c r="ALB532" s="3"/>
      <c r="ALC532" s="3"/>
      <c r="ALD532" s="3"/>
      <c r="ALE532" s="3"/>
      <c r="ALF532" s="3"/>
      <c r="ALG532" s="3"/>
      <c r="ALH532" s="3"/>
      <c r="ALI532" s="3"/>
      <c r="ALJ532" s="3"/>
      <c r="ALK532" s="3"/>
      <c r="ALL532" s="3"/>
      <c r="ALM532" s="3"/>
      <c r="ALN532" s="3"/>
      <c r="ALO532" s="3"/>
      <c r="ALP532" s="3"/>
      <c r="ALQ532" s="3"/>
      <c r="ALR532" s="3"/>
      <c r="ALS532" s="3"/>
      <c r="ALT532" s="3"/>
      <c r="ALU532" s="3"/>
      <c r="ALV532" s="3"/>
      <c r="ALW532" s="3"/>
      <c r="ALX532" s="3"/>
      <c r="ALY532" s="3"/>
      <c r="ALZ532" s="3"/>
      <c r="AMA532" s="3"/>
      <c r="AMB532" s="3"/>
      <c r="AMC532" s="3"/>
      <c r="AMD532" s="3"/>
      <c r="AME532" s="3"/>
      <c r="AMF532" s="3"/>
      <c r="AMG532" s="3"/>
      <c r="AMH532" s="3"/>
      <c r="AMI532" s="3"/>
      <c r="AMJ532" s="3"/>
      <c r="AMK532" s="3"/>
      <c r="AML532" s="3"/>
      <c r="AMM532" s="3"/>
      <c r="AMN532" s="3"/>
      <c r="AMO532" s="3"/>
      <c r="AMP532" s="3"/>
      <c r="AMQ532" s="3"/>
      <c r="AMR532" s="3"/>
      <c r="AMS532" s="3"/>
      <c r="AMT532" s="3"/>
      <c r="AMU532" s="3"/>
      <c r="AMV532" s="3"/>
      <c r="AMW532" s="3"/>
      <c r="AMX532" s="3"/>
      <c r="AMY532" s="3"/>
      <c r="AMZ532" s="3"/>
      <c r="ANA532" s="3"/>
      <c r="ANB532" s="3"/>
      <c r="ANC532" s="3"/>
      <c r="AND532" s="3"/>
      <c r="ANE532" s="3"/>
      <c r="ANF532" s="3"/>
      <c r="ANG532" s="3"/>
      <c r="ANH532" s="3"/>
      <c r="ANI532" s="3"/>
      <c r="ANJ532" s="3"/>
      <c r="ANK532" s="3"/>
      <c r="ANL532" s="3"/>
      <c r="ANM532" s="3"/>
      <c r="ANN532" s="3"/>
      <c r="ANO532" s="3"/>
      <c r="ANP532" s="3"/>
      <c r="ANQ532" s="3"/>
      <c r="ANR532" s="3"/>
      <c r="ANS532" s="3"/>
      <c r="ANT532" s="3"/>
      <c r="ANU532" s="3"/>
      <c r="ANV532" s="3"/>
      <c r="ANW532" s="3"/>
      <c r="ANX532" s="3"/>
      <c r="ANY532" s="3"/>
      <c r="ANZ532" s="3"/>
      <c r="AOA532" s="3"/>
      <c r="AOB532" s="3"/>
      <c r="AOC532" s="3"/>
      <c r="AOD532" s="3"/>
      <c r="AOE532" s="3"/>
      <c r="AOF532" s="3"/>
      <c r="AOG532" s="3"/>
      <c r="AOH532" s="3"/>
      <c r="AOI532" s="3"/>
      <c r="AOJ532" s="3"/>
      <c r="AOK532" s="3"/>
      <c r="AOL532" s="3"/>
      <c r="AOM532" s="3"/>
      <c r="AON532" s="3"/>
      <c r="AOO532" s="3"/>
      <c r="AOP532" s="3"/>
      <c r="AOQ532" s="3"/>
      <c r="AOR532" s="3"/>
      <c r="AOS532" s="3"/>
      <c r="AOT532" s="3"/>
      <c r="AOU532" s="3"/>
      <c r="AOV532" s="3"/>
      <c r="AOW532" s="3"/>
      <c r="AOX532" s="3"/>
      <c r="AOY532" s="3"/>
      <c r="AOZ532" s="3"/>
      <c r="APA532" s="3"/>
      <c r="APB532" s="3"/>
      <c r="APC532" s="3"/>
      <c r="APD532" s="3"/>
      <c r="APE532" s="3"/>
      <c r="APF532" s="3"/>
      <c r="APG532" s="3"/>
      <c r="APH532" s="3"/>
      <c r="API532" s="3"/>
      <c r="APJ532" s="3"/>
      <c r="APK532" s="3"/>
      <c r="APL532" s="3"/>
      <c r="APM532" s="3"/>
      <c r="APN532" s="3"/>
      <c r="APO532" s="3"/>
      <c r="APP532" s="3"/>
      <c r="APQ532" s="3"/>
      <c r="APR532" s="3"/>
      <c r="APS532" s="3"/>
      <c r="APT532" s="3"/>
      <c r="APU532" s="3"/>
      <c r="APV532" s="3"/>
      <c r="APW532" s="3"/>
      <c r="APX532" s="3"/>
      <c r="APY532" s="3"/>
      <c r="APZ532" s="3"/>
      <c r="AQA532" s="3"/>
      <c r="AQB532" s="3"/>
      <c r="AQC532" s="3"/>
      <c r="AQD532" s="3"/>
      <c r="AQE532" s="3"/>
      <c r="AQF532" s="3"/>
      <c r="AQG532" s="3"/>
      <c r="AQH532" s="3"/>
      <c r="AQI532" s="3"/>
      <c r="AQJ532" s="3"/>
      <c r="AQK532" s="3"/>
      <c r="AQL532" s="3"/>
      <c r="AQM532" s="3"/>
      <c r="AQN532" s="3"/>
      <c r="AQO532" s="3"/>
      <c r="AQP532" s="3"/>
      <c r="AQQ532" s="3"/>
      <c r="AQR532" s="3"/>
      <c r="AQS532" s="3"/>
      <c r="AQT532" s="3"/>
      <c r="AQU532" s="3"/>
      <c r="AQV532" s="3"/>
      <c r="AQW532" s="3"/>
      <c r="AQX532" s="3"/>
      <c r="AQY532" s="3"/>
      <c r="AQZ532" s="3"/>
      <c r="ARA532" s="3"/>
      <c r="ARB532" s="3"/>
      <c r="ARC532" s="3"/>
      <c r="ARD532" s="3"/>
      <c r="ARE532" s="3"/>
      <c r="ARF532" s="3"/>
      <c r="ARG532" s="3"/>
      <c r="ARH532" s="3"/>
      <c r="ARI532" s="3"/>
      <c r="ARJ532" s="3"/>
      <c r="ARK532" s="3"/>
      <c r="ARL532" s="3"/>
      <c r="ARM532" s="3"/>
      <c r="ARN532" s="3"/>
      <c r="ARO532" s="3"/>
      <c r="ARP532" s="3"/>
      <c r="ARQ532" s="3"/>
      <c r="ARR532" s="3"/>
      <c r="ARS532" s="3"/>
      <c r="ART532" s="3"/>
      <c r="ARU532" s="3"/>
      <c r="ARV532" s="3"/>
      <c r="ARW532" s="3"/>
      <c r="ARX532" s="3"/>
      <c r="ARY532" s="3"/>
      <c r="ARZ532" s="3"/>
      <c r="ASA532" s="3"/>
      <c r="ASB532" s="3"/>
      <c r="ASC532" s="3"/>
      <c r="ASD532" s="3"/>
      <c r="ASE532" s="3"/>
      <c r="ASF532" s="3"/>
      <c r="ASG532" s="3"/>
      <c r="ASH532" s="3"/>
      <c r="ASI532" s="3"/>
      <c r="ASJ532" s="3"/>
      <c r="ASK532" s="3"/>
      <c r="ASL532" s="3"/>
      <c r="ASM532" s="3"/>
      <c r="ASN532" s="3"/>
      <c r="ASO532" s="3"/>
      <c r="ASP532" s="3"/>
      <c r="ASQ532" s="3"/>
      <c r="ASR532" s="3"/>
      <c r="ASS532" s="3"/>
      <c r="AST532" s="3"/>
      <c r="ASU532" s="3"/>
      <c r="ASV532" s="3"/>
      <c r="ASW532" s="3"/>
      <c r="ASX532" s="3"/>
      <c r="ASY532" s="3"/>
      <c r="ASZ532" s="3"/>
      <c r="ATA532" s="3"/>
      <c r="ATB532" s="3"/>
      <c r="ATC532" s="3"/>
      <c r="ATD532" s="3"/>
      <c r="ATE532" s="3"/>
      <c r="ATF532" s="3"/>
      <c r="ATG532" s="3"/>
      <c r="ATH532" s="3"/>
      <c r="ATI532" s="3"/>
      <c r="ATJ532" s="3"/>
      <c r="ATK532" s="3"/>
      <c r="ATL532" s="3"/>
      <c r="ATM532" s="3"/>
      <c r="ATN532" s="3"/>
      <c r="ATO532" s="3"/>
      <c r="ATP532" s="3"/>
      <c r="ATQ532" s="3"/>
      <c r="ATR532" s="3"/>
      <c r="ATS532" s="3"/>
      <c r="ATT532" s="3"/>
      <c r="ATU532" s="3"/>
      <c r="ATV532" s="3"/>
      <c r="ATW532" s="3"/>
      <c r="ATX532" s="3"/>
      <c r="ATY532" s="3"/>
      <c r="ATZ532" s="3"/>
      <c r="AUA532" s="3"/>
      <c r="AUB532" s="3"/>
      <c r="AUC532" s="3"/>
      <c r="AUD532" s="3"/>
      <c r="AUE532" s="3"/>
      <c r="AUF532" s="3"/>
      <c r="AUG532" s="3"/>
      <c r="AUH532" s="3"/>
      <c r="AUI532" s="3"/>
      <c r="AUJ532" s="3"/>
      <c r="AUK532" s="3"/>
      <c r="AUL532" s="3"/>
      <c r="AUM532" s="3"/>
      <c r="AUN532" s="3"/>
      <c r="AUO532" s="3"/>
      <c r="AUP532" s="3"/>
      <c r="AUQ532" s="3"/>
      <c r="AUR532" s="3"/>
      <c r="AUS532" s="3"/>
      <c r="AUT532" s="3"/>
      <c r="AUU532" s="3"/>
      <c r="AUV532" s="3"/>
      <c r="AUW532" s="3"/>
      <c r="AUX532" s="3"/>
      <c r="AUY532" s="3"/>
      <c r="AUZ532" s="3"/>
      <c r="AVA532" s="3"/>
      <c r="AVB532" s="3"/>
      <c r="AVC532" s="3"/>
      <c r="AVD532" s="3"/>
      <c r="AVE532" s="3"/>
      <c r="AVF532" s="3"/>
      <c r="AVG532" s="3"/>
      <c r="AVH532" s="3"/>
      <c r="AVI532" s="3"/>
      <c r="AVJ532" s="3"/>
      <c r="AVK532" s="3"/>
      <c r="AVL532" s="3"/>
      <c r="AVM532" s="3"/>
      <c r="AVN532" s="3"/>
      <c r="AVO532" s="3"/>
      <c r="AVP532" s="3"/>
      <c r="AVQ532" s="3"/>
      <c r="AVR532" s="3"/>
      <c r="AVS532" s="3"/>
      <c r="AVT532" s="3"/>
      <c r="AVU532" s="3"/>
      <c r="AVV532" s="3"/>
      <c r="AVW532" s="3"/>
      <c r="AVX532" s="3"/>
      <c r="AVY532" s="3"/>
      <c r="AVZ532" s="3"/>
      <c r="AWA532" s="3"/>
      <c r="AWB532" s="3"/>
      <c r="AWC532" s="3"/>
      <c r="AWD532" s="3"/>
      <c r="AWE532" s="3"/>
      <c r="AWF532" s="3"/>
      <c r="AWG532" s="3"/>
      <c r="AWH532" s="3"/>
      <c r="AWI532" s="3"/>
      <c r="AWJ532" s="3"/>
      <c r="AWK532" s="3"/>
      <c r="AWL532" s="3"/>
      <c r="AWM532" s="3"/>
      <c r="AWN532" s="3"/>
      <c r="AWO532" s="3"/>
      <c r="AWP532" s="3"/>
      <c r="AWQ532" s="3"/>
      <c r="AWR532" s="3"/>
      <c r="AWS532" s="3"/>
      <c r="AWT532" s="3"/>
      <c r="AWU532" s="3"/>
      <c r="AWV532" s="3"/>
      <c r="AWW532" s="3"/>
      <c r="AWX532" s="3"/>
      <c r="AWY532" s="3"/>
      <c r="AWZ532" s="3"/>
      <c r="AXA532" s="3"/>
      <c r="AXB532" s="3"/>
      <c r="AXC532" s="3"/>
      <c r="AXD532" s="3"/>
      <c r="AXE532" s="3"/>
      <c r="AXF532" s="3"/>
      <c r="AXG532" s="3"/>
      <c r="AXH532" s="3"/>
      <c r="AXI532" s="3"/>
      <c r="AXJ532" s="3"/>
      <c r="AXK532" s="3"/>
      <c r="AXL532" s="3"/>
      <c r="AXM532" s="3"/>
      <c r="AXN532" s="3"/>
      <c r="AXO532" s="3"/>
      <c r="AXP532" s="3"/>
      <c r="AXQ532" s="3"/>
      <c r="AXR532" s="3"/>
      <c r="AXS532" s="3"/>
      <c r="AXT532" s="3"/>
      <c r="AXU532" s="3"/>
      <c r="AXV532" s="3"/>
      <c r="AXW532" s="3"/>
      <c r="AXX532" s="3"/>
      <c r="AXY532" s="3"/>
      <c r="AXZ532" s="3"/>
      <c r="AYA532" s="3"/>
      <c r="AYB532" s="3"/>
      <c r="AYC532" s="3"/>
      <c r="AYD532" s="3"/>
      <c r="AYE532" s="3"/>
      <c r="AYF532" s="3"/>
      <c r="AYG532" s="3"/>
      <c r="AYH532" s="3"/>
      <c r="AYI532" s="3"/>
      <c r="AYJ532" s="3"/>
      <c r="AYK532" s="3"/>
      <c r="AYL532" s="3"/>
      <c r="AYM532" s="3"/>
      <c r="AYN532" s="3"/>
      <c r="AYO532" s="3"/>
      <c r="AYP532" s="3"/>
      <c r="AYQ532" s="3"/>
      <c r="AYR532" s="3"/>
      <c r="AYS532" s="3"/>
      <c r="AYT532" s="3"/>
      <c r="AYU532" s="3"/>
      <c r="AYV532" s="3"/>
      <c r="AYW532" s="3"/>
      <c r="AYX532" s="3"/>
      <c r="AYY532" s="3"/>
      <c r="AYZ532" s="3"/>
      <c r="AZA532" s="3"/>
      <c r="AZB532" s="3"/>
      <c r="AZC532" s="3"/>
      <c r="AZD532" s="3"/>
      <c r="AZE532" s="3"/>
      <c r="AZF532" s="3"/>
      <c r="AZG532" s="3"/>
      <c r="AZH532" s="3"/>
      <c r="AZI532" s="3"/>
      <c r="AZJ532" s="3"/>
      <c r="AZK532" s="3"/>
      <c r="AZL532" s="3"/>
      <c r="AZM532" s="3"/>
      <c r="AZN532" s="3"/>
      <c r="AZO532" s="3"/>
      <c r="AZP532" s="3"/>
      <c r="AZQ532" s="3"/>
      <c r="AZR532" s="3"/>
      <c r="AZS532" s="3"/>
      <c r="AZT532" s="3"/>
      <c r="AZU532" s="3"/>
      <c r="AZV532" s="3"/>
      <c r="AZW532" s="3"/>
      <c r="AZX532" s="3"/>
      <c r="AZY532" s="3"/>
      <c r="AZZ532" s="3"/>
      <c r="BAA532" s="3"/>
      <c r="BAB532" s="3"/>
      <c r="BAC532" s="3"/>
      <c r="BAD532" s="3"/>
      <c r="BAE532" s="3"/>
      <c r="BAF532" s="3"/>
      <c r="BAG532" s="3"/>
      <c r="BAH532" s="3"/>
      <c r="BAI532" s="3"/>
      <c r="BAJ532" s="3"/>
      <c r="BAK532" s="3"/>
      <c r="BAL532" s="3"/>
      <c r="BAM532" s="3"/>
      <c r="BAN532" s="3"/>
      <c r="BAO532" s="3"/>
      <c r="BAP532" s="3"/>
      <c r="BAQ532" s="3"/>
      <c r="BAR532" s="3"/>
      <c r="BAS532" s="3"/>
      <c r="BAT532" s="3"/>
      <c r="BAU532" s="3"/>
      <c r="BAV532" s="3"/>
      <c r="BAW532" s="3"/>
      <c r="BAX532" s="3"/>
      <c r="BAY532" s="3"/>
      <c r="BAZ532" s="3"/>
      <c r="BBA532" s="3"/>
      <c r="BBB532" s="3"/>
      <c r="BBC532" s="3"/>
      <c r="BBD532" s="3"/>
      <c r="BBE532" s="3"/>
      <c r="BBF532" s="3"/>
      <c r="BBG532" s="3"/>
      <c r="BBH532" s="3"/>
      <c r="BBI532" s="3"/>
      <c r="BBJ532" s="3"/>
      <c r="BBK532" s="3"/>
      <c r="BBL532" s="3"/>
      <c r="BBM532" s="3"/>
      <c r="BBN532" s="3"/>
      <c r="BBO532" s="3"/>
      <c r="BBP532" s="3"/>
      <c r="BBQ532" s="3"/>
      <c r="BBR532" s="3"/>
      <c r="BBS532" s="3"/>
      <c r="BBT532" s="3"/>
      <c r="BBU532" s="3"/>
      <c r="BBV532" s="3"/>
      <c r="BBW532" s="3"/>
      <c r="BBX532" s="3"/>
      <c r="BBY532" s="3"/>
      <c r="BBZ532" s="3"/>
      <c r="BCA532" s="3"/>
      <c r="BCB532" s="3"/>
      <c r="BCC532" s="3"/>
      <c r="BCD532" s="3"/>
      <c r="BCE532" s="3"/>
      <c r="BCF532" s="3"/>
      <c r="BCG532" s="3"/>
      <c r="BCH532" s="3"/>
      <c r="BCI532" s="3"/>
      <c r="BCJ532" s="3"/>
      <c r="BCK532" s="3"/>
      <c r="BCL532" s="3"/>
      <c r="BCM532" s="3"/>
      <c r="BCN532" s="3"/>
      <c r="BCO532" s="3"/>
      <c r="BCP532" s="3"/>
      <c r="BCQ532" s="3"/>
      <c r="BCR532" s="3"/>
      <c r="BCS532" s="3"/>
      <c r="BCT532" s="3"/>
      <c r="BCU532" s="3"/>
      <c r="BCV532" s="3"/>
      <c r="BCW532" s="3"/>
      <c r="BCX532" s="3"/>
      <c r="BCY532" s="3"/>
      <c r="BCZ532" s="3"/>
      <c r="BDA532" s="3"/>
      <c r="BDB532" s="3"/>
      <c r="BDC532" s="3"/>
      <c r="BDD532" s="3"/>
      <c r="BDE532" s="3"/>
      <c r="BDF532" s="3"/>
      <c r="BDG532" s="3"/>
      <c r="BDH532" s="3"/>
      <c r="BDI532" s="3"/>
      <c r="BDJ532" s="3"/>
      <c r="BDK532" s="3"/>
      <c r="BDL532" s="3"/>
      <c r="BDM532" s="3"/>
      <c r="BDN532" s="3"/>
      <c r="BDO532" s="3"/>
      <c r="BDP532" s="3"/>
      <c r="BDQ532" s="3"/>
      <c r="BDR532" s="3"/>
      <c r="BDS532" s="3"/>
      <c r="BDT532" s="3"/>
      <c r="BDU532" s="3"/>
      <c r="BDV532" s="3"/>
      <c r="BDW532" s="3"/>
      <c r="BDX532" s="3"/>
      <c r="BDY532" s="3"/>
      <c r="BDZ532" s="3"/>
      <c r="BEA532" s="3"/>
      <c r="BEB532" s="3"/>
      <c r="BEC532" s="3"/>
      <c r="BED532" s="3"/>
      <c r="BEE532" s="3"/>
      <c r="BEF532" s="3"/>
      <c r="BEG532" s="3"/>
      <c r="BEH532" s="3"/>
      <c r="BEI532" s="3"/>
      <c r="BEJ532" s="3"/>
      <c r="BEK532" s="3"/>
      <c r="BEL532" s="3"/>
      <c r="BEM532" s="3"/>
      <c r="BEN532" s="3"/>
      <c r="BEO532" s="3"/>
      <c r="BEP532" s="3"/>
      <c r="BEQ532" s="3"/>
      <c r="BER532" s="3"/>
      <c r="BES532" s="3"/>
      <c r="BET532" s="3"/>
      <c r="BEU532" s="3"/>
      <c r="BEV532" s="3"/>
      <c r="BEW532" s="3"/>
      <c r="BEX532" s="3"/>
      <c r="BEY532" s="3"/>
      <c r="BEZ532" s="3"/>
      <c r="BFA532" s="3"/>
      <c r="BFB532" s="3"/>
      <c r="BFC532" s="3"/>
      <c r="BFD532" s="3"/>
      <c r="BFE532" s="3"/>
      <c r="BFF532" s="3"/>
      <c r="BFG532" s="3"/>
      <c r="BFH532" s="3"/>
      <c r="BFI532" s="3"/>
      <c r="BFJ532" s="3"/>
      <c r="BFK532" s="3"/>
      <c r="BFL532" s="3"/>
      <c r="BFM532" s="3"/>
      <c r="BFN532" s="3"/>
      <c r="BFO532" s="3"/>
      <c r="BFP532" s="3"/>
      <c r="BFQ532" s="3"/>
      <c r="BFR532" s="3"/>
      <c r="BFS532" s="3"/>
      <c r="BFT532" s="3"/>
      <c r="BFU532" s="3"/>
      <c r="BFV532" s="3"/>
      <c r="BFW532" s="3"/>
      <c r="BFX532" s="3"/>
      <c r="BFY532" s="3"/>
      <c r="BFZ532" s="3"/>
      <c r="BGA532" s="3"/>
      <c r="BGB532" s="3"/>
      <c r="BGC532" s="3"/>
      <c r="BGD532" s="3"/>
      <c r="BGE532" s="3"/>
      <c r="BGF532" s="3"/>
      <c r="BGG532" s="3"/>
      <c r="BGH532" s="3"/>
      <c r="BGI532" s="3"/>
      <c r="BGJ532" s="3"/>
      <c r="BGK532" s="3"/>
      <c r="BGL532" s="3"/>
      <c r="BGM532" s="3"/>
      <c r="BGN532" s="3"/>
      <c r="BGO532" s="3"/>
      <c r="BGP532" s="3"/>
      <c r="BGQ532" s="3"/>
      <c r="BGR532" s="3"/>
      <c r="BGS532" s="3"/>
      <c r="BGT532" s="3"/>
      <c r="BGU532" s="3"/>
      <c r="BGV532" s="3"/>
      <c r="BGW532" s="3"/>
      <c r="BGX532" s="3"/>
      <c r="BGY532" s="3"/>
      <c r="BGZ532" s="3"/>
      <c r="BHA532" s="3"/>
      <c r="BHB532" s="3"/>
      <c r="BHC532" s="3"/>
      <c r="BHD532" s="3"/>
      <c r="BHE532" s="3"/>
      <c r="BHF532" s="3"/>
      <c r="BHG532" s="3"/>
      <c r="BHH532" s="3"/>
      <c r="BHI532" s="3"/>
      <c r="BHJ532" s="3"/>
      <c r="BHK532" s="3"/>
      <c r="BHL532" s="3"/>
      <c r="BHM532" s="3"/>
      <c r="BHN532" s="3"/>
      <c r="BHO532" s="3"/>
      <c r="BHP532" s="3"/>
      <c r="BHQ532" s="3"/>
      <c r="BHR532" s="3"/>
      <c r="BHS532" s="3"/>
      <c r="BHT532" s="3"/>
      <c r="BHU532" s="3"/>
      <c r="BHV532" s="3"/>
      <c r="BHW532" s="3"/>
      <c r="BHX532" s="3"/>
      <c r="BHY532" s="3"/>
      <c r="BHZ532" s="3"/>
      <c r="BIA532" s="3"/>
      <c r="BIB532" s="3"/>
      <c r="BIC532" s="3"/>
      <c r="BID532" s="3"/>
      <c r="BIE532" s="3"/>
      <c r="BIF532" s="3"/>
      <c r="BIG532" s="3"/>
      <c r="BIH532" s="3"/>
      <c r="BII532" s="3"/>
      <c r="BIJ532" s="3"/>
      <c r="BIK532" s="3"/>
      <c r="BIL532" s="3"/>
      <c r="BIM532" s="3"/>
      <c r="BIN532" s="3"/>
      <c r="BIO532" s="3"/>
      <c r="BIP532" s="3"/>
      <c r="BIQ532" s="3"/>
      <c r="BIR532" s="3"/>
      <c r="BIS532" s="3"/>
      <c r="BIT532" s="3"/>
      <c r="BIU532" s="3"/>
      <c r="BIV532" s="3"/>
      <c r="BIW532" s="3"/>
      <c r="BIX532" s="3"/>
      <c r="BIY532" s="3"/>
      <c r="BIZ532" s="3"/>
      <c r="BJA532" s="3"/>
      <c r="BJB532" s="3"/>
      <c r="BJC532" s="3"/>
      <c r="BJD532" s="3"/>
      <c r="BJE532" s="3"/>
      <c r="BJF532" s="3"/>
      <c r="BJG532" s="3"/>
      <c r="BJH532" s="3"/>
      <c r="BJI532" s="3"/>
      <c r="BJJ532" s="3"/>
      <c r="BJK532" s="3"/>
      <c r="BJL532" s="3"/>
      <c r="BJM532" s="3"/>
      <c r="BJN532" s="3"/>
      <c r="BJO532" s="3"/>
      <c r="BJP532" s="3"/>
      <c r="BJQ532" s="3"/>
      <c r="BJR532" s="3"/>
      <c r="BJS532" s="3"/>
      <c r="BJT532" s="3"/>
      <c r="BJU532" s="3"/>
      <c r="BJV532" s="3"/>
      <c r="BJW532" s="3"/>
      <c r="BJX532" s="3"/>
      <c r="BJY532" s="3"/>
      <c r="BJZ532" s="3"/>
      <c r="BKA532" s="3"/>
      <c r="BKB532" s="3"/>
      <c r="BKC532" s="3"/>
      <c r="BKD532" s="3"/>
      <c r="BKE532" s="3"/>
      <c r="BKF532" s="3"/>
      <c r="BKG532" s="3"/>
      <c r="BKH532" s="3"/>
      <c r="BKI532" s="3"/>
      <c r="BKJ532" s="3"/>
      <c r="BKK532" s="3"/>
      <c r="BKL532" s="3"/>
      <c r="BKM532" s="3"/>
      <c r="BKN532" s="3"/>
      <c r="BKO532" s="3"/>
      <c r="BKP532" s="3"/>
      <c r="BKQ532" s="3"/>
      <c r="BKR532" s="3"/>
      <c r="BKS532" s="3"/>
      <c r="BKT532" s="3"/>
      <c r="BKU532" s="3"/>
      <c r="BKV532" s="3"/>
      <c r="BKW532" s="3"/>
      <c r="BKX532" s="3"/>
      <c r="BKY532" s="3"/>
      <c r="BKZ532" s="3"/>
      <c r="BLA532" s="3"/>
      <c r="BLB532" s="3"/>
      <c r="BLC532" s="3"/>
      <c r="BLD532" s="3"/>
      <c r="BLE532" s="3"/>
      <c r="BLF532" s="3"/>
      <c r="BLG532" s="3"/>
      <c r="BLH532" s="3"/>
      <c r="BLI532" s="3"/>
      <c r="BLJ532" s="3"/>
      <c r="BLK532" s="3"/>
      <c r="BLL532" s="3"/>
      <c r="BLM532" s="3"/>
      <c r="BLN532" s="3"/>
      <c r="BLO532" s="3"/>
      <c r="BLP532" s="3"/>
      <c r="BLQ532" s="3"/>
      <c r="BLR532" s="3"/>
      <c r="BLS532" s="3"/>
      <c r="BLT532" s="3"/>
      <c r="BLU532" s="3"/>
      <c r="BLV532" s="3"/>
      <c r="BLW532" s="3"/>
      <c r="BLX532" s="3"/>
      <c r="BLY532" s="3"/>
      <c r="BLZ532" s="3"/>
      <c r="BMA532" s="3"/>
      <c r="BMB532" s="3"/>
      <c r="BMC532" s="3"/>
      <c r="BMD532" s="3"/>
      <c r="BME532" s="3"/>
      <c r="BMF532" s="3"/>
      <c r="BMG532" s="3"/>
      <c r="BMH532" s="3"/>
      <c r="BMI532" s="3"/>
      <c r="BMJ532" s="3"/>
      <c r="BMK532" s="3"/>
      <c r="BML532" s="3"/>
      <c r="BMM532" s="3"/>
      <c r="BMN532" s="3"/>
      <c r="BMO532" s="3"/>
      <c r="BMP532" s="3"/>
      <c r="BMQ532" s="3"/>
      <c r="BMR532" s="3"/>
      <c r="BMS532" s="3"/>
      <c r="BMT532" s="3"/>
      <c r="BMU532" s="3"/>
      <c r="BMV532" s="3"/>
      <c r="BMW532" s="3"/>
      <c r="BMX532" s="3"/>
      <c r="BMY532" s="3"/>
      <c r="BMZ532" s="3"/>
      <c r="BNA532" s="3"/>
      <c r="BNB532" s="3"/>
      <c r="BNC532" s="3"/>
      <c r="BND532" s="3"/>
      <c r="BNE532" s="3"/>
      <c r="BNF532" s="3"/>
      <c r="BNG532" s="3"/>
      <c r="BNH532" s="3"/>
      <c r="BNI532" s="3"/>
      <c r="BNJ532" s="3"/>
      <c r="BNK532" s="3"/>
      <c r="BNL532" s="3"/>
      <c r="BNM532" s="3"/>
      <c r="BNN532" s="3"/>
      <c r="BNO532" s="3"/>
      <c r="BNP532" s="3"/>
      <c r="BNQ532" s="3"/>
      <c r="BNR532" s="3"/>
      <c r="BNS532" s="3"/>
      <c r="BNT532" s="3"/>
      <c r="BNU532" s="3"/>
      <c r="BNV532" s="3"/>
      <c r="BNW532" s="3"/>
      <c r="BNX532" s="3"/>
      <c r="BNY532" s="3"/>
      <c r="BNZ532" s="3"/>
      <c r="BOA532" s="3"/>
      <c r="BOB532" s="3"/>
      <c r="BOC532" s="3"/>
      <c r="BOD532" s="3"/>
      <c r="BOE532" s="3"/>
      <c r="BOF532" s="3"/>
      <c r="BOG532" s="3"/>
      <c r="BOH532" s="3"/>
      <c r="BOI532" s="3"/>
      <c r="BOJ532" s="3"/>
      <c r="BOK532" s="3"/>
      <c r="BOL532" s="3"/>
      <c r="BOM532" s="3"/>
      <c r="BON532" s="3"/>
      <c r="BOO532" s="3"/>
      <c r="BOP532" s="3"/>
      <c r="BOQ532" s="3"/>
      <c r="BOR532" s="3"/>
      <c r="BOS532" s="3"/>
      <c r="BOT532" s="3"/>
      <c r="BOU532" s="3"/>
      <c r="BOV532" s="3"/>
      <c r="BOW532" s="3"/>
      <c r="BOX532" s="3"/>
      <c r="BOY532" s="3"/>
      <c r="BOZ532" s="3"/>
      <c r="BPA532" s="3"/>
      <c r="BPB532" s="3"/>
      <c r="BPC532" s="3"/>
      <c r="BPD532" s="3"/>
      <c r="BPE532" s="3"/>
      <c r="BPF532" s="3"/>
      <c r="BPG532" s="3"/>
      <c r="BPH532" s="3"/>
      <c r="BPI532" s="3"/>
      <c r="BPJ532" s="3"/>
      <c r="BPK532" s="3"/>
      <c r="BPL532" s="3"/>
      <c r="BPM532" s="3"/>
      <c r="BPN532" s="3"/>
      <c r="BPO532" s="3"/>
      <c r="BPP532" s="3"/>
      <c r="BPQ532" s="3"/>
      <c r="BPR532" s="3"/>
      <c r="BPS532" s="3"/>
      <c r="BPT532" s="3"/>
      <c r="BPU532" s="3"/>
      <c r="BPV532" s="3"/>
      <c r="BPW532" s="3"/>
      <c r="BPX532" s="3"/>
      <c r="BPY532" s="3"/>
      <c r="BPZ532" s="3"/>
      <c r="BQA532" s="3"/>
      <c r="BQB532" s="3"/>
      <c r="BQC532" s="3"/>
      <c r="BQD532" s="3"/>
      <c r="BQE532" s="3"/>
      <c r="BQF532" s="3"/>
      <c r="BQG532" s="3"/>
      <c r="BQH532" s="3"/>
      <c r="BQI532" s="3"/>
      <c r="BQJ532" s="3"/>
      <c r="BQK532" s="3"/>
      <c r="BQL532" s="3"/>
      <c r="BQM532" s="3"/>
      <c r="BQN532" s="3"/>
      <c r="BQO532" s="3"/>
      <c r="BQP532" s="3"/>
      <c r="BQQ532" s="3"/>
      <c r="BQR532" s="3"/>
      <c r="BQS532" s="3"/>
      <c r="BQT532" s="3"/>
      <c r="BQU532" s="3"/>
      <c r="BQV532" s="3"/>
      <c r="BQW532" s="3"/>
      <c r="BQX532" s="3"/>
      <c r="BQY532" s="3"/>
      <c r="BQZ532" s="3"/>
      <c r="BRA532" s="3"/>
      <c r="BRB532" s="3"/>
      <c r="BRC532" s="3"/>
      <c r="BRD532" s="3"/>
      <c r="BRE532" s="3"/>
      <c r="BRF532" s="3"/>
      <c r="BRG532" s="3"/>
      <c r="BRH532" s="3"/>
      <c r="BRI532" s="3"/>
      <c r="BRJ532" s="3"/>
      <c r="BRK532" s="3"/>
      <c r="BRL532" s="3"/>
      <c r="BRM532" s="3"/>
      <c r="BRN532" s="3"/>
      <c r="BRO532" s="3"/>
      <c r="BRP532" s="3"/>
      <c r="BRQ532" s="3"/>
      <c r="BRR532" s="3"/>
      <c r="BRS532" s="3"/>
      <c r="BRT532" s="3"/>
      <c r="BRU532" s="3"/>
      <c r="BRV532" s="3"/>
      <c r="BRW532" s="3"/>
      <c r="BRX532" s="3"/>
      <c r="BRY532" s="3"/>
      <c r="BRZ532" s="3"/>
    </row>
    <row r="533" spans="1:1846" s="4" customFormat="1" ht="14.4" thickBot="1" x14ac:dyDescent="0.35">
      <c r="A533" s="812"/>
      <c r="B533" s="812"/>
      <c r="C533" s="811"/>
      <c r="D533" s="811"/>
      <c r="E533" s="543" t="s">
        <v>743</v>
      </c>
      <c r="F533" s="927"/>
      <c r="G533" s="928"/>
      <c r="H533" s="929"/>
      <c r="I533" s="822"/>
      <c r="J533" s="822"/>
      <c r="K533" s="822"/>
      <c r="L533" s="940"/>
      <c r="M533" s="942"/>
      <c r="N533" s="937"/>
      <c r="O533" s="937"/>
      <c r="P533" s="937"/>
      <c r="Q533" s="939"/>
      <c r="R533" s="830"/>
      <c r="S533" s="805"/>
      <c r="T533" s="805"/>
      <c r="U533" s="805"/>
      <c r="V533" s="950"/>
      <c r="W533" s="844"/>
      <c r="X533" s="949"/>
      <c r="Y533" s="949"/>
      <c r="Z533" s="935"/>
      <c r="AA533" s="897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  <c r="WD533" s="3"/>
      <c r="WE533" s="3"/>
      <c r="WF533" s="3"/>
      <c r="WG533" s="3"/>
      <c r="WH533" s="3"/>
      <c r="WI533" s="3"/>
      <c r="WJ533" s="3"/>
      <c r="WK533" s="3"/>
      <c r="WL533" s="3"/>
      <c r="WM533" s="3"/>
      <c r="WN533" s="3"/>
      <c r="WO533" s="3"/>
      <c r="WP533" s="3"/>
      <c r="WQ533" s="3"/>
      <c r="WR533" s="3"/>
      <c r="WS533" s="3"/>
      <c r="WT533" s="3"/>
      <c r="WU533" s="3"/>
      <c r="WV533" s="3"/>
      <c r="WW533" s="3"/>
      <c r="WX533" s="3"/>
      <c r="WY533" s="3"/>
      <c r="WZ533" s="3"/>
      <c r="XA533" s="3"/>
      <c r="XB533" s="3"/>
      <c r="XC533" s="3"/>
      <c r="XD533" s="3"/>
      <c r="XE533" s="3"/>
      <c r="XF533" s="3"/>
      <c r="XG533" s="3"/>
      <c r="XH533" s="3"/>
      <c r="XI533" s="3"/>
      <c r="XJ533" s="3"/>
      <c r="XK533" s="3"/>
      <c r="XL533" s="3"/>
      <c r="XM533" s="3"/>
      <c r="XN533" s="3"/>
      <c r="XO533" s="3"/>
      <c r="XP533" s="3"/>
      <c r="XQ533" s="3"/>
      <c r="XR533" s="3"/>
      <c r="XS533" s="3"/>
      <c r="XT533" s="3"/>
      <c r="XU533" s="3"/>
      <c r="XV533" s="3"/>
      <c r="XW533" s="3"/>
      <c r="XX533" s="3"/>
      <c r="XY533" s="3"/>
      <c r="XZ533" s="3"/>
      <c r="YA533" s="3"/>
      <c r="YB533" s="3"/>
      <c r="YC533" s="3"/>
      <c r="YD533" s="3"/>
      <c r="YE533" s="3"/>
      <c r="YF533" s="3"/>
      <c r="YG533" s="3"/>
      <c r="YH533" s="3"/>
      <c r="YI533" s="3"/>
      <c r="YJ533" s="3"/>
      <c r="YK533" s="3"/>
      <c r="YL533" s="3"/>
      <c r="YM533" s="3"/>
      <c r="YN533" s="3"/>
      <c r="YO533" s="3"/>
      <c r="YP533" s="3"/>
      <c r="YQ533" s="3"/>
      <c r="YR533" s="3"/>
      <c r="YS533" s="3"/>
      <c r="YT533" s="3"/>
      <c r="YU533" s="3"/>
      <c r="YV533" s="3"/>
      <c r="YW533" s="3"/>
      <c r="YX533" s="3"/>
      <c r="YY533" s="3"/>
      <c r="YZ533" s="3"/>
      <c r="ZA533" s="3"/>
      <c r="ZB533" s="3"/>
      <c r="ZC533" s="3"/>
      <c r="ZD533" s="3"/>
      <c r="ZE533" s="3"/>
      <c r="ZF533" s="3"/>
      <c r="ZG533" s="3"/>
      <c r="ZH533" s="3"/>
      <c r="ZI533" s="3"/>
      <c r="ZJ533" s="3"/>
      <c r="ZK533" s="3"/>
      <c r="ZL533" s="3"/>
      <c r="ZM533" s="3"/>
      <c r="ZN533" s="3"/>
      <c r="ZO533" s="3"/>
      <c r="ZP533" s="3"/>
      <c r="ZQ533" s="3"/>
      <c r="ZR533" s="3"/>
      <c r="ZS533" s="3"/>
      <c r="ZT533" s="3"/>
      <c r="ZU533" s="3"/>
      <c r="ZV533" s="3"/>
      <c r="ZW533" s="3"/>
      <c r="ZX533" s="3"/>
      <c r="ZY533" s="3"/>
      <c r="ZZ533" s="3"/>
      <c r="AAA533" s="3"/>
      <c r="AAB533" s="3"/>
      <c r="AAC533" s="3"/>
      <c r="AAD533" s="3"/>
      <c r="AAE533" s="3"/>
      <c r="AAF533" s="3"/>
      <c r="AAG533" s="3"/>
      <c r="AAH533" s="3"/>
      <c r="AAI533" s="3"/>
      <c r="AAJ533" s="3"/>
      <c r="AAK533" s="3"/>
      <c r="AAL533" s="3"/>
      <c r="AAM533" s="3"/>
      <c r="AAN533" s="3"/>
      <c r="AAO533" s="3"/>
      <c r="AAP533" s="3"/>
      <c r="AAQ533" s="3"/>
      <c r="AAR533" s="3"/>
      <c r="AAS533" s="3"/>
      <c r="AAT533" s="3"/>
      <c r="AAU533" s="3"/>
      <c r="AAV533" s="3"/>
      <c r="AAW533" s="3"/>
      <c r="AAX533" s="3"/>
      <c r="AAY533" s="3"/>
      <c r="AAZ533" s="3"/>
      <c r="ABA533" s="3"/>
      <c r="ABB533" s="3"/>
      <c r="ABC533" s="3"/>
      <c r="ABD533" s="3"/>
      <c r="ABE533" s="3"/>
      <c r="ABF533" s="3"/>
      <c r="ABG533" s="3"/>
      <c r="ABH533" s="3"/>
      <c r="ABI533" s="3"/>
      <c r="ABJ533" s="3"/>
      <c r="ABK533" s="3"/>
      <c r="ABL533" s="3"/>
      <c r="ABM533" s="3"/>
      <c r="ABN533" s="3"/>
      <c r="ABO533" s="3"/>
      <c r="ABP533" s="3"/>
      <c r="ABQ533" s="3"/>
      <c r="ABR533" s="3"/>
      <c r="ABS533" s="3"/>
      <c r="ABT533" s="3"/>
      <c r="ABU533" s="3"/>
      <c r="ABV533" s="3"/>
      <c r="ABW533" s="3"/>
      <c r="ABX533" s="3"/>
      <c r="ABY533" s="3"/>
      <c r="ABZ533" s="3"/>
      <c r="ACA533" s="3"/>
      <c r="ACB533" s="3"/>
      <c r="ACC533" s="3"/>
      <c r="ACD533" s="3"/>
      <c r="ACE533" s="3"/>
      <c r="ACF533" s="3"/>
      <c r="ACG533" s="3"/>
      <c r="ACH533" s="3"/>
      <c r="ACI533" s="3"/>
      <c r="ACJ533" s="3"/>
      <c r="ACK533" s="3"/>
      <c r="ACL533" s="3"/>
      <c r="ACM533" s="3"/>
      <c r="ACN533" s="3"/>
      <c r="ACO533" s="3"/>
      <c r="ACP533" s="3"/>
      <c r="ACQ533" s="3"/>
      <c r="ACR533" s="3"/>
      <c r="ACS533" s="3"/>
      <c r="ACT533" s="3"/>
      <c r="ACU533" s="3"/>
      <c r="ACV533" s="3"/>
      <c r="ACW533" s="3"/>
      <c r="ACX533" s="3"/>
      <c r="ACY533" s="3"/>
      <c r="ACZ533" s="3"/>
      <c r="ADA533" s="3"/>
      <c r="ADB533" s="3"/>
      <c r="ADC533" s="3"/>
      <c r="ADD533" s="3"/>
      <c r="ADE533" s="3"/>
      <c r="ADF533" s="3"/>
      <c r="ADG533" s="3"/>
      <c r="ADH533" s="3"/>
      <c r="ADI533" s="3"/>
      <c r="ADJ533" s="3"/>
      <c r="ADK533" s="3"/>
      <c r="ADL533" s="3"/>
      <c r="ADM533" s="3"/>
      <c r="ADN533" s="3"/>
      <c r="ADO533" s="3"/>
      <c r="ADP533" s="3"/>
      <c r="ADQ533" s="3"/>
      <c r="ADR533" s="3"/>
      <c r="ADS533" s="3"/>
      <c r="ADT533" s="3"/>
      <c r="ADU533" s="3"/>
      <c r="ADV533" s="3"/>
      <c r="ADW533" s="3"/>
      <c r="ADX533" s="3"/>
      <c r="ADY533" s="3"/>
      <c r="ADZ533" s="3"/>
      <c r="AEA533" s="3"/>
      <c r="AEB533" s="3"/>
      <c r="AEC533" s="3"/>
      <c r="AED533" s="3"/>
      <c r="AEE533" s="3"/>
      <c r="AEF533" s="3"/>
      <c r="AEG533" s="3"/>
      <c r="AEH533" s="3"/>
      <c r="AEI533" s="3"/>
      <c r="AEJ533" s="3"/>
      <c r="AEK533" s="3"/>
      <c r="AEL533" s="3"/>
      <c r="AEM533" s="3"/>
      <c r="AEN533" s="3"/>
      <c r="AEO533" s="3"/>
      <c r="AEP533" s="3"/>
      <c r="AEQ533" s="3"/>
      <c r="AER533" s="3"/>
      <c r="AES533" s="3"/>
      <c r="AET533" s="3"/>
      <c r="AEU533" s="3"/>
      <c r="AEV533" s="3"/>
      <c r="AEW533" s="3"/>
      <c r="AEX533" s="3"/>
      <c r="AEY533" s="3"/>
      <c r="AEZ533" s="3"/>
      <c r="AFA533" s="3"/>
      <c r="AFB533" s="3"/>
      <c r="AFC533" s="3"/>
      <c r="AFD533" s="3"/>
      <c r="AFE533" s="3"/>
      <c r="AFF533" s="3"/>
      <c r="AFG533" s="3"/>
      <c r="AFH533" s="3"/>
      <c r="AFI533" s="3"/>
      <c r="AFJ533" s="3"/>
      <c r="AFK533" s="3"/>
      <c r="AFL533" s="3"/>
      <c r="AFM533" s="3"/>
      <c r="AFN533" s="3"/>
      <c r="AFO533" s="3"/>
      <c r="AFP533" s="3"/>
      <c r="AFQ533" s="3"/>
      <c r="AFR533" s="3"/>
      <c r="AFS533" s="3"/>
      <c r="AFT533" s="3"/>
      <c r="AFU533" s="3"/>
      <c r="AFV533" s="3"/>
      <c r="AFW533" s="3"/>
      <c r="AFX533" s="3"/>
      <c r="AFY533" s="3"/>
      <c r="AFZ533" s="3"/>
      <c r="AGA533" s="3"/>
      <c r="AGB533" s="3"/>
      <c r="AGC533" s="3"/>
      <c r="AGD533" s="3"/>
      <c r="AGE533" s="3"/>
      <c r="AGF533" s="3"/>
      <c r="AGG533" s="3"/>
      <c r="AGH533" s="3"/>
      <c r="AGI533" s="3"/>
      <c r="AGJ533" s="3"/>
      <c r="AGK533" s="3"/>
      <c r="AGL533" s="3"/>
      <c r="AGM533" s="3"/>
      <c r="AGN533" s="3"/>
      <c r="AGO533" s="3"/>
      <c r="AGP533" s="3"/>
      <c r="AGQ533" s="3"/>
      <c r="AGR533" s="3"/>
      <c r="AGS533" s="3"/>
      <c r="AGT533" s="3"/>
      <c r="AGU533" s="3"/>
      <c r="AGV533" s="3"/>
      <c r="AGW533" s="3"/>
      <c r="AGX533" s="3"/>
      <c r="AGY533" s="3"/>
      <c r="AGZ533" s="3"/>
      <c r="AHA533" s="3"/>
      <c r="AHB533" s="3"/>
      <c r="AHC533" s="3"/>
      <c r="AHD533" s="3"/>
      <c r="AHE533" s="3"/>
      <c r="AHF533" s="3"/>
      <c r="AHG533" s="3"/>
      <c r="AHH533" s="3"/>
      <c r="AHI533" s="3"/>
      <c r="AHJ533" s="3"/>
      <c r="AHK533" s="3"/>
      <c r="AHL533" s="3"/>
      <c r="AHM533" s="3"/>
      <c r="AHN533" s="3"/>
      <c r="AHO533" s="3"/>
      <c r="AHP533" s="3"/>
      <c r="AHQ533" s="3"/>
      <c r="AHR533" s="3"/>
      <c r="AHS533" s="3"/>
      <c r="AHT533" s="3"/>
      <c r="AHU533" s="3"/>
      <c r="AHV533" s="3"/>
      <c r="AHW533" s="3"/>
      <c r="AHX533" s="3"/>
      <c r="AHY533" s="3"/>
      <c r="AHZ533" s="3"/>
      <c r="AIA533" s="3"/>
      <c r="AIB533" s="3"/>
      <c r="AIC533" s="3"/>
      <c r="AID533" s="3"/>
      <c r="AIE533" s="3"/>
      <c r="AIF533" s="3"/>
      <c r="AIG533" s="3"/>
      <c r="AIH533" s="3"/>
      <c r="AII533" s="3"/>
      <c r="AIJ533" s="3"/>
      <c r="AIK533" s="3"/>
      <c r="AIL533" s="3"/>
      <c r="AIM533" s="3"/>
      <c r="AIN533" s="3"/>
      <c r="AIO533" s="3"/>
      <c r="AIP533" s="3"/>
      <c r="AIQ533" s="3"/>
      <c r="AIR533" s="3"/>
      <c r="AIS533" s="3"/>
      <c r="AIT533" s="3"/>
      <c r="AIU533" s="3"/>
      <c r="AIV533" s="3"/>
      <c r="AIW533" s="3"/>
      <c r="AIX533" s="3"/>
      <c r="AIY533" s="3"/>
      <c r="AIZ533" s="3"/>
      <c r="AJA533" s="3"/>
      <c r="AJB533" s="3"/>
      <c r="AJC533" s="3"/>
      <c r="AJD533" s="3"/>
      <c r="AJE533" s="3"/>
      <c r="AJF533" s="3"/>
      <c r="AJG533" s="3"/>
      <c r="AJH533" s="3"/>
      <c r="AJI533" s="3"/>
      <c r="AJJ533" s="3"/>
      <c r="AJK533" s="3"/>
      <c r="AJL533" s="3"/>
      <c r="AJM533" s="3"/>
      <c r="AJN533" s="3"/>
      <c r="AJO533" s="3"/>
      <c r="AJP533" s="3"/>
      <c r="AJQ533" s="3"/>
      <c r="AJR533" s="3"/>
      <c r="AJS533" s="3"/>
      <c r="AJT533" s="3"/>
      <c r="AJU533" s="3"/>
      <c r="AJV533" s="3"/>
      <c r="AJW533" s="3"/>
      <c r="AJX533" s="3"/>
      <c r="AJY533" s="3"/>
      <c r="AJZ533" s="3"/>
      <c r="AKA533" s="3"/>
      <c r="AKB533" s="3"/>
      <c r="AKC533" s="3"/>
      <c r="AKD533" s="3"/>
      <c r="AKE533" s="3"/>
      <c r="AKF533" s="3"/>
      <c r="AKG533" s="3"/>
      <c r="AKH533" s="3"/>
      <c r="AKI533" s="3"/>
      <c r="AKJ533" s="3"/>
      <c r="AKK533" s="3"/>
      <c r="AKL533" s="3"/>
      <c r="AKM533" s="3"/>
      <c r="AKN533" s="3"/>
      <c r="AKO533" s="3"/>
      <c r="AKP533" s="3"/>
      <c r="AKQ533" s="3"/>
      <c r="AKR533" s="3"/>
      <c r="AKS533" s="3"/>
      <c r="AKT533" s="3"/>
      <c r="AKU533" s="3"/>
      <c r="AKV533" s="3"/>
      <c r="AKW533" s="3"/>
      <c r="AKX533" s="3"/>
      <c r="AKY533" s="3"/>
      <c r="AKZ533" s="3"/>
      <c r="ALA533" s="3"/>
      <c r="ALB533" s="3"/>
      <c r="ALC533" s="3"/>
      <c r="ALD533" s="3"/>
      <c r="ALE533" s="3"/>
      <c r="ALF533" s="3"/>
      <c r="ALG533" s="3"/>
      <c r="ALH533" s="3"/>
      <c r="ALI533" s="3"/>
      <c r="ALJ533" s="3"/>
      <c r="ALK533" s="3"/>
      <c r="ALL533" s="3"/>
      <c r="ALM533" s="3"/>
      <c r="ALN533" s="3"/>
      <c r="ALO533" s="3"/>
      <c r="ALP533" s="3"/>
      <c r="ALQ533" s="3"/>
      <c r="ALR533" s="3"/>
      <c r="ALS533" s="3"/>
      <c r="ALT533" s="3"/>
      <c r="ALU533" s="3"/>
      <c r="ALV533" s="3"/>
      <c r="ALW533" s="3"/>
      <c r="ALX533" s="3"/>
      <c r="ALY533" s="3"/>
      <c r="ALZ533" s="3"/>
      <c r="AMA533" s="3"/>
      <c r="AMB533" s="3"/>
      <c r="AMC533" s="3"/>
      <c r="AMD533" s="3"/>
      <c r="AME533" s="3"/>
      <c r="AMF533" s="3"/>
      <c r="AMG533" s="3"/>
      <c r="AMH533" s="3"/>
      <c r="AMI533" s="3"/>
      <c r="AMJ533" s="3"/>
      <c r="AMK533" s="3"/>
      <c r="AML533" s="3"/>
      <c r="AMM533" s="3"/>
      <c r="AMN533" s="3"/>
      <c r="AMO533" s="3"/>
      <c r="AMP533" s="3"/>
      <c r="AMQ533" s="3"/>
      <c r="AMR533" s="3"/>
      <c r="AMS533" s="3"/>
      <c r="AMT533" s="3"/>
      <c r="AMU533" s="3"/>
      <c r="AMV533" s="3"/>
      <c r="AMW533" s="3"/>
      <c r="AMX533" s="3"/>
      <c r="AMY533" s="3"/>
      <c r="AMZ533" s="3"/>
      <c r="ANA533" s="3"/>
      <c r="ANB533" s="3"/>
      <c r="ANC533" s="3"/>
      <c r="AND533" s="3"/>
      <c r="ANE533" s="3"/>
      <c r="ANF533" s="3"/>
      <c r="ANG533" s="3"/>
      <c r="ANH533" s="3"/>
      <c r="ANI533" s="3"/>
      <c r="ANJ533" s="3"/>
      <c r="ANK533" s="3"/>
      <c r="ANL533" s="3"/>
      <c r="ANM533" s="3"/>
      <c r="ANN533" s="3"/>
      <c r="ANO533" s="3"/>
      <c r="ANP533" s="3"/>
      <c r="ANQ533" s="3"/>
      <c r="ANR533" s="3"/>
      <c r="ANS533" s="3"/>
      <c r="ANT533" s="3"/>
      <c r="ANU533" s="3"/>
      <c r="ANV533" s="3"/>
      <c r="ANW533" s="3"/>
      <c r="ANX533" s="3"/>
      <c r="ANY533" s="3"/>
      <c r="ANZ533" s="3"/>
      <c r="AOA533" s="3"/>
      <c r="AOB533" s="3"/>
      <c r="AOC533" s="3"/>
      <c r="AOD533" s="3"/>
      <c r="AOE533" s="3"/>
      <c r="AOF533" s="3"/>
      <c r="AOG533" s="3"/>
      <c r="AOH533" s="3"/>
      <c r="AOI533" s="3"/>
      <c r="AOJ533" s="3"/>
      <c r="AOK533" s="3"/>
      <c r="AOL533" s="3"/>
      <c r="AOM533" s="3"/>
      <c r="AON533" s="3"/>
      <c r="AOO533" s="3"/>
      <c r="AOP533" s="3"/>
      <c r="AOQ533" s="3"/>
      <c r="AOR533" s="3"/>
      <c r="AOS533" s="3"/>
      <c r="AOT533" s="3"/>
      <c r="AOU533" s="3"/>
      <c r="AOV533" s="3"/>
      <c r="AOW533" s="3"/>
      <c r="AOX533" s="3"/>
      <c r="AOY533" s="3"/>
      <c r="AOZ533" s="3"/>
      <c r="APA533" s="3"/>
      <c r="APB533" s="3"/>
      <c r="APC533" s="3"/>
      <c r="APD533" s="3"/>
      <c r="APE533" s="3"/>
      <c r="APF533" s="3"/>
      <c r="APG533" s="3"/>
      <c r="APH533" s="3"/>
      <c r="API533" s="3"/>
      <c r="APJ533" s="3"/>
      <c r="APK533" s="3"/>
      <c r="APL533" s="3"/>
      <c r="APM533" s="3"/>
      <c r="APN533" s="3"/>
      <c r="APO533" s="3"/>
      <c r="APP533" s="3"/>
      <c r="APQ533" s="3"/>
      <c r="APR533" s="3"/>
      <c r="APS533" s="3"/>
      <c r="APT533" s="3"/>
      <c r="APU533" s="3"/>
      <c r="APV533" s="3"/>
      <c r="APW533" s="3"/>
      <c r="APX533" s="3"/>
      <c r="APY533" s="3"/>
      <c r="APZ533" s="3"/>
      <c r="AQA533" s="3"/>
      <c r="AQB533" s="3"/>
      <c r="AQC533" s="3"/>
      <c r="AQD533" s="3"/>
      <c r="AQE533" s="3"/>
      <c r="AQF533" s="3"/>
      <c r="AQG533" s="3"/>
      <c r="AQH533" s="3"/>
      <c r="AQI533" s="3"/>
      <c r="AQJ533" s="3"/>
      <c r="AQK533" s="3"/>
      <c r="AQL533" s="3"/>
      <c r="AQM533" s="3"/>
      <c r="AQN533" s="3"/>
      <c r="AQO533" s="3"/>
      <c r="AQP533" s="3"/>
      <c r="AQQ533" s="3"/>
      <c r="AQR533" s="3"/>
      <c r="AQS533" s="3"/>
      <c r="AQT533" s="3"/>
      <c r="AQU533" s="3"/>
      <c r="AQV533" s="3"/>
      <c r="AQW533" s="3"/>
      <c r="AQX533" s="3"/>
      <c r="AQY533" s="3"/>
      <c r="AQZ533" s="3"/>
      <c r="ARA533" s="3"/>
      <c r="ARB533" s="3"/>
      <c r="ARC533" s="3"/>
      <c r="ARD533" s="3"/>
      <c r="ARE533" s="3"/>
      <c r="ARF533" s="3"/>
      <c r="ARG533" s="3"/>
      <c r="ARH533" s="3"/>
      <c r="ARI533" s="3"/>
      <c r="ARJ533" s="3"/>
      <c r="ARK533" s="3"/>
      <c r="ARL533" s="3"/>
      <c r="ARM533" s="3"/>
      <c r="ARN533" s="3"/>
      <c r="ARO533" s="3"/>
      <c r="ARP533" s="3"/>
      <c r="ARQ533" s="3"/>
      <c r="ARR533" s="3"/>
      <c r="ARS533" s="3"/>
      <c r="ART533" s="3"/>
      <c r="ARU533" s="3"/>
      <c r="ARV533" s="3"/>
      <c r="ARW533" s="3"/>
      <c r="ARX533" s="3"/>
      <c r="ARY533" s="3"/>
      <c r="ARZ533" s="3"/>
      <c r="ASA533" s="3"/>
      <c r="ASB533" s="3"/>
      <c r="ASC533" s="3"/>
      <c r="ASD533" s="3"/>
      <c r="ASE533" s="3"/>
      <c r="ASF533" s="3"/>
      <c r="ASG533" s="3"/>
      <c r="ASH533" s="3"/>
      <c r="ASI533" s="3"/>
      <c r="ASJ533" s="3"/>
      <c r="ASK533" s="3"/>
      <c r="ASL533" s="3"/>
      <c r="ASM533" s="3"/>
      <c r="ASN533" s="3"/>
      <c r="ASO533" s="3"/>
      <c r="ASP533" s="3"/>
      <c r="ASQ533" s="3"/>
      <c r="ASR533" s="3"/>
      <c r="ASS533" s="3"/>
      <c r="AST533" s="3"/>
      <c r="ASU533" s="3"/>
      <c r="ASV533" s="3"/>
      <c r="ASW533" s="3"/>
      <c r="ASX533" s="3"/>
      <c r="ASY533" s="3"/>
      <c r="ASZ533" s="3"/>
      <c r="ATA533" s="3"/>
      <c r="ATB533" s="3"/>
      <c r="ATC533" s="3"/>
      <c r="ATD533" s="3"/>
      <c r="ATE533" s="3"/>
      <c r="ATF533" s="3"/>
      <c r="ATG533" s="3"/>
      <c r="ATH533" s="3"/>
      <c r="ATI533" s="3"/>
      <c r="ATJ533" s="3"/>
      <c r="ATK533" s="3"/>
      <c r="ATL533" s="3"/>
      <c r="ATM533" s="3"/>
      <c r="ATN533" s="3"/>
      <c r="ATO533" s="3"/>
      <c r="ATP533" s="3"/>
      <c r="ATQ533" s="3"/>
      <c r="ATR533" s="3"/>
      <c r="ATS533" s="3"/>
      <c r="ATT533" s="3"/>
      <c r="ATU533" s="3"/>
      <c r="ATV533" s="3"/>
      <c r="ATW533" s="3"/>
      <c r="ATX533" s="3"/>
      <c r="ATY533" s="3"/>
      <c r="ATZ533" s="3"/>
      <c r="AUA533" s="3"/>
      <c r="AUB533" s="3"/>
      <c r="AUC533" s="3"/>
      <c r="AUD533" s="3"/>
      <c r="AUE533" s="3"/>
      <c r="AUF533" s="3"/>
      <c r="AUG533" s="3"/>
      <c r="AUH533" s="3"/>
      <c r="AUI533" s="3"/>
      <c r="AUJ533" s="3"/>
      <c r="AUK533" s="3"/>
      <c r="AUL533" s="3"/>
      <c r="AUM533" s="3"/>
      <c r="AUN533" s="3"/>
      <c r="AUO533" s="3"/>
      <c r="AUP533" s="3"/>
      <c r="AUQ533" s="3"/>
      <c r="AUR533" s="3"/>
      <c r="AUS533" s="3"/>
      <c r="AUT533" s="3"/>
      <c r="AUU533" s="3"/>
      <c r="AUV533" s="3"/>
      <c r="AUW533" s="3"/>
      <c r="AUX533" s="3"/>
      <c r="AUY533" s="3"/>
      <c r="AUZ533" s="3"/>
      <c r="AVA533" s="3"/>
      <c r="AVB533" s="3"/>
      <c r="AVC533" s="3"/>
      <c r="AVD533" s="3"/>
      <c r="AVE533" s="3"/>
      <c r="AVF533" s="3"/>
      <c r="AVG533" s="3"/>
      <c r="AVH533" s="3"/>
      <c r="AVI533" s="3"/>
      <c r="AVJ533" s="3"/>
      <c r="AVK533" s="3"/>
      <c r="AVL533" s="3"/>
      <c r="AVM533" s="3"/>
      <c r="AVN533" s="3"/>
      <c r="AVO533" s="3"/>
      <c r="AVP533" s="3"/>
      <c r="AVQ533" s="3"/>
      <c r="AVR533" s="3"/>
      <c r="AVS533" s="3"/>
      <c r="AVT533" s="3"/>
      <c r="AVU533" s="3"/>
      <c r="AVV533" s="3"/>
      <c r="AVW533" s="3"/>
      <c r="AVX533" s="3"/>
      <c r="AVY533" s="3"/>
      <c r="AVZ533" s="3"/>
      <c r="AWA533" s="3"/>
      <c r="AWB533" s="3"/>
      <c r="AWC533" s="3"/>
      <c r="AWD533" s="3"/>
      <c r="AWE533" s="3"/>
      <c r="AWF533" s="3"/>
      <c r="AWG533" s="3"/>
      <c r="AWH533" s="3"/>
      <c r="AWI533" s="3"/>
      <c r="AWJ533" s="3"/>
      <c r="AWK533" s="3"/>
      <c r="AWL533" s="3"/>
      <c r="AWM533" s="3"/>
      <c r="AWN533" s="3"/>
      <c r="AWO533" s="3"/>
      <c r="AWP533" s="3"/>
      <c r="AWQ533" s="3"/>
      <c r="AWR533" s="3"/>
      <c r="AWS533" s="3"/>
      <c r="AWT533" s="3"/>
      <c r="AWU533" s="3"/>
      <c r="AWV533" s="3"/>
      <c r="AWW533" s="3"/>
      <c r="AWX533" s="3"/>
      <c r="AWY533" s="3"/>
      <c r="AWZ533" s="3"/>
      <c r="AXA533" s="3"/>
      <c r="AXB533" s="3"/>
      <c r="AXC533" s="3"/>
      <c r="AXD533" s="3"/>
      <c r="AXE533" s="3"/>
      <c r="AXF533" s="3"/>
      <c r="AXG533" s="3"/>
      <c r="AXH533" s="3"/>
      <c r="AXI533" s="3"/>
      <c r="AXJ533" s="3"/>
      <c r="AXK533" s="3"/>
      <c r="AXL533" s="3"/>
      <c r="AXM533" s="3"/>
      <c r="AXN533" s="3"/>
      <c r="AXO533" s="3"/>
      <c r="AXP533" s="3"/>
      <c r="AXQ533" s="3"/>
      <c r="AXR533" s="3"/>
      <c r="AXS533" s="3"/>
      <c r="AXT533" s="3"/>
      <c r="AXU533" s="3"/>
      <c r="AXV533" s="3"/>
      <c r="AXW533" s="3"/>
      <c r="AXX533" s="3"/>
      <c r="AXY533" s="3"/>
      <c r="AXZ533" s="3"/>
      <c r="AYA533" s="3"/>
      <c r="AYB533" s="3"/>
      <c r="AYC533" s="3"/>
      <c r="AYD533" s="3"/>
      <c r="AYE533" s="3"/>
      <c r="AYF533" s="3"/>
      <c r="AYG533" s="3"/>
      <c r="AYH533" s="3"/>
      <c r="AYI533" s="3"/>
      <c r="AYJ533" s="3"/>
      <c r="AYK533" s="3"/>
      <c r="AYL533" s="3"/>
      <c r="AYM533" s="3"/>
      <c r="AYN533" s="3"/>
      <c r="AYO533" s="3"/>
      <c r="AYP533" s="3"/>
      <c r="AYQ533" s="3"/>
      <c r="AYR533" s="3"/>
      <c r="AYS533" s="3"/>
      <c r="AYT533" s="3"/>
      <c r="AYU533" s="3"/>
      <c r="AYV533" s="3"/>
      <c r="AYW533" s="3"/>
      <c r="AYX533" s="3"/>
      <c r="AYY533" s="3"/>
      <c r="AYZ533" s="3"/>
      <c r="AZA533" s="3"/>
      <c r="AZB533" s="3"/>
      <c r="AZC533" s="3"/>
      <c r="AZD533" s="3"/>
      <c r="AZE533" s="3"/>
      <c r="AZF533" s="3"/>
      <c r="AZG533" s="3"/>
      <c r="AZH533" s="3"/>
      <c r="AZI533" s="3"/>
      <c r="AZJ533" s="3"/>
      <c r="AZK533" s="3"/>
      <c r="AZL533" s="3"/>
      <c r="AZM533" s="3"/>
      <c r="AZN533" s="3"/>
      <c r="AZO533" s="3"/>
      <c r="AZP533" s="3"/>
      <c r="AZQ533" s="3"/>
      <c r="AZR533" s="3"/>
      <c r="AZS533" s="3"/>
      <c r="AZT533" s="3"/>
      <c r="AZU533" s="3"/>
      <c r="AZV533" s="3"/>
      <c r="AZW533" s="3"/>
      <c r="AZX533" s="3"/>
      <c r="AZY533" s="3"/>
      <c r="AZZ533" s="3"/>
      <c r="BAA533" s="3"/>
      <c r="BAB533" s="3"/>
      <c r="BAC533" s="3"/>
      <c r="BAD533" s="3"/>
      <c r="BAE533" s="3"/>
      <c r="BAF533" s="3"/>
      <c r="BAG533" s="3"/>
      <c r="BAH533" s="3"/>
      <c r="BAI533" s="3"/>
      <c r="BAJ533" s="3"/>
      <c r="BAK533" s="3"/>
      <c r="BAL533" s="3"/>
      <c r="BAM533" s="3"/>
      <c r="BAN533" s="3"/>
      <c r="BAO533" s="3"/>
      <c r="BAP533" s="3"/>
      <c r="BAQ533" s="3"/>
      <c r="BAR533" s="3"/>
      <c r="BAS533" s="3"/>
      <c r="BAT533" s="3"/>
      <c r="BAU533" s="3"/>
      <c r="BAV533" s="3"/>
      <c r="BAW533" s="3"/>
      <c r="BAX533" s="3"/>
      <c r="BAY533" s="3"/>
      <c r="BAZ533" s="3"/>
      <c r="BBA533" s="3"/>
      <c r="BBB533" s="3"/>
      <c r="BBC533" s="3"/>
      <c r="BBD533" s="3"/>
      <c r="BBE533" s="3"/>
      <c r="BBF533" s="3"/>
      <c r="BBG533" s="3"/>
      <c r="BBH533" s="3"/>
      <c r="BBI533" s="3"/>
      <c r="BBJ533" s="3"/>
      <c r="BBK533" s="3"/>
      <c r="BBL533" s="3"/>
      <c r="BBM533" s="3"/>
      <c r="BBN533" s="3"/>
      <c r="BBO533" s="3"/>
      <c r="BBP533" s="3"/>
      <c r="BBQ533" s="3"/>
      <c r="BBR533" s="3"/>
      <c r="BBS533" s="3"/>
      <c r="BBT533" s="3"/>
      <c r="BBU533" s="3"/>
      <c r="BBV533" s="3"/>
      <c r="BBW533" s="3"/>
      <c r="BBX533" s="3"/>
      <c r="BBY533" s="3"/>
      <c r="BBZ533" s="3"/>
      <c r="BCA533" s="3"/>
      <c r="BCB533" s="3"/>
      <c r="BCC533" s="3"/>
      <c r="BCD533" s="3"/>
      <c r="BCE533" s="3"/>
      <c r="BCF533" s="3"/>
      <c r="BCG533" s="3"/>
      <c r="BCH533" s="3"/>
      <c r="BCI533" s="3"/>
      <c r="BCJ533" s="3"/>
      <c r="BCK533" s="3"/>
      <c r="BCL533" s="3"/>
      <c r="BCM533" s="3"/>
      <c r="BCN533" s="3"/>
      <c r="BCO533" s="3"/>
      <c r="BCP533" s="3"/>
      <c r="BCQ533" s="3"/>
      <c r="BCR533" s="3"/>
      <c r="BCS533" s="3"/>
      <c r="BCT533" s="3"/>
      <c r="BCU533" s="3"/>
      <c r="BCV533" s="3"/>
      <c r="BCW533" s="3"/>
      <c r="BCX533" s="3"/>
      <c r="BCY533" s="3"/>
      <c r="BCZ533" s="3"/>
      <c r="BDA533" s="3"/>
      <c r="BDB533" s="3"/>
      <c r="BDC533" s="3"/>
      <c r="BDD533" s="3"/>
      <c r="BDE533" s="3"/>
      <c r="BDF533" s="3"/>
      <c r="BDG533" s="3"/>
      <c r="BDH533" s="3"/>
      <c r="BDI533" s="3"/>
      <c r="BDJ533" s="3"/>
      <c r="BDK533" s="3"/>
      <c r="BDL533" s="3"/>
      <c r="BDM533" s="3"/>
      <c r="BDN533" s="3"/>
      <c r="BDO533" s="3"/>
      <c r="BDP533" s="3"/>
      <c r="BDQ533" s="3"/>
      <c r="BDR533" s="3"/>
      <c r="BDS533" s="3"/>
      <c r="BDT533" s="3"/>
      <c r="BDU533" s="3"/>
      <c r="BDV533" s="3"/>
      <c r="BDW533" s="3"/>
      <c r="BDX533" s="3"/>
      <c r="BDY533" s="3"/>
      <c r="BDZ533" s="3"/>
      <c r="BEA533" s="3"/>
      <c r="BEB533" s="3"/>
      <c r="BEC533" s="3"/>
      <c r="BED533" s="3"/>
      <c r="BEE533" s="3"/>
      <c r="BEF533" s="3"/>
      <c r="BEG533" s="3"/>
      <c r="BEH533" s="3"/>
      <c r="BEI533" s="3"/>
      <c r="BEJ533" s="3"/>
      <c r="BEK533" s="3"/>
      <c r="BEL533" s="3"/>
      <c r="BEM533" s="3"/>
      <c r="BEN533" s="3"/>
      <c r="BEO533" s="3"/>
      <c r="BEP533" s="3"/>
      <c r="BEQ533" s="3"/>
      <c r="BER533" s="3"/>
      <c r="BES533" s="3"/>
      <c r="BET533" s="3"/>
      <c r="BEU533" s="3"/>
      <c r="BEV533" s="3"/>
      <c r="BEW533" s="3"/>
      <c r="BEX533" s="3"/>
      <c r="BEY533" s="3"/>
      <c r="BEZ533" s="3"/>
      <c r="BFA533" s="3"/>
      <c r="BFB533" s="3"/>
      <c r="BFC533" s="3"/>
      <c r="BFD533" s="3"/>
      <c r="BFE533" s="3"/>
      <c r="BFF533" s="3"/>
      <c r="BFG533" s="3"/>
      <c r="BFH533" s="3"/>
      <c r="BFI533" s="3"/>
      <c r="BFJ533" s="3"/>
      <c r="BFK533" s="3"/>
      <c r="BFL533" s="3"/>
      <c r="BFM533" s="3"/>
      <c r="BFN533" s="3"/>
      <c r="BFO533" s="3"/>
      <c r="BFP533" s="3"/>
      <c r="BFQ533" s="3"/>
      <c r="BFR533" s="3"/>
      <c r="BFS533" s="3"/>
      <c r="BFT533" s="3"/>
      <c r="BFU533" s="3"/>
      <c r="BFV533" s="3"/>
      <c r="BFW533" s="3"/>
      <c r="BFX533" s="3"/>
      <c r="BFY533" s="3"/>
      <c r="BFZ533" s="3"/>
      <c r="BGA533" s="3"/>
      <c r="BGB533" s="3"/>
      <c r="BGC533" s="3"/>
      <c r="BGD533" s="3"/>
      <c r="BGE533" s="3"/>
      <c r="BGF533" s="3"/>
      <c r="BGG533" s="3"/>
      <c r="BGH533" s="3"/>
      <c r="BGI533" s="3"/>
      <c r="BGJ533" s="3"/>
      <c r="BGK533" s="3"/>
      <c r="BGL533" s="3"/>
      <c r="BGM533" s="3"/>
      <c r="BGN533" s="3"/>
      <c r="BGO533" s="3"/>
      <c r="BGP533" s="3"/>
      <c r="BGQ533" s="3"/>
      <c r="BGR533" s="3"/>
      <c r="BGS533" s="3"/>
      <c r="BGT533" s="3"/>
      <c r="BGU533" s="3"/>
      <c r="BGV533" s="3"/>
      <c r="BGW533" s="3"/>
      <c r="BGX533" s="3"/>
      <c r="BGY533" s="3"/>
      <c r="BGZ533" s="3"/>
      <c r="BHA533" s="3"/>
      <c r="BHB533" s="3"/>
      <c r="BHC533" s="3"/>
      <c r="BHD533" s="3"/>
      <c r="BHE533" s="3"/>
      <c r="BHF533" s="3"/>
      <c r="BHG533" s="3"/>
      <c r="BHH533" s="3"/>
      <c r="BHI533" s="3"/>
      <c r="BHJ533" s="3"/>
      <c r="BHK533" s="3"/>
      <c r="BHL533" s="3"/>
      <c r="BHM533" s="3"/>
      <c r="BHN533" s="3"/>
      <c r="BHO533" s="3"/>
      <c r="BHP533" s="3"/>
      <c r="BHQ533" s="3"/>
      <c r="BHR533" s="3"/>
      <c r="BHS533" s="3"/>
      <c r="BHT533" s="3"/>
      <c r="BHU533" s="3"/>
      <c r="BHV533" s="3"/>
      <c r="BHW533" s="3"/>
      <c r="BHX533" s="3"/>
      <c r="BHY533" s="3"/>
      <c r="BHZ533" s="3"/>
      <c r="BIA533" s="3"/>
      <c r="BIB533" s="3"/>
      <c r="BIC533" s="3"/>
      <c r="BID533" s="3"/>
      <c r="BIE533" s="3"/>
      <c r="BIF533" s="3"/>
      <c r="BIG533" s="3"/>
      <c r="BIH533" s="3"/>
      <c r="BII533" s="3"/>
      <c r="BIJ533" s="3"/>
      <c r="BIK533" s="3"/>
      <c r="BIL533" s="3"/>
      <c r="BIM533" s="3"/>
      <c r="BIN533" s="3"/>
      <c r="BIO533" s="3"/>
      <c r="BIP533" s="3"/>
      <c r="BIQ533" s="3"/>
      <c r="BIR533" s="3"/>
      <c r="BIS533" s="3"/>
      <c r="BIT533" s="3"/>
      <c r="BIU533" s="3"/>
      <c r="BIV533" s="3"/>
      <c r="BIW533" s="3"/>
      <c r="BIX533" s="3"/>
      <c r="BIY533" s="3"/>
      <c r="BIZ533" s="3"/>
      <c r="BJA533" s="3"/>
      <c r="BJB533" s="3"/>
      <c r="BJC533" s="3"/>
      <c r="BJD533" s="3"/>
      <c r="BJE533" s="3"/>
      <c r="BJF533" s="3"/>
      <c r="BJG533" s="3"/>
      <c r="BJH533" s="3"/>
      <c r="BJI533" s="3"/>
      <c r="BJJ533" s="3"/>
      <c r="BJK533" s="3"/>
      <c r="BJL533" s="3"/>
      <c r="BJM533" s="3"/>
      <c r="BJN533" s="3"/>
      <c r="BJO533" s="3"/>
      <c r="BJP533" s="3"/>
      <c r="BJQ533" s="3"/>
      <c r="BJR533" s="3"/>
      <c r="BJS533" s="3"/>
      <c r="BJT533" s="3"/>
      <c r="BJU533" s="3"/>
      <c r="BJV533" s="3"/>
      <c r="BJW533" s="3"/>
      <c r="BJX533" s="3"/>
      <c r="BJY533" s="3"/>
      <c r="BJZ533" s="3"/>
      <c r="BKA533" s="3"/>
      <c r="BKB533" s="3"/>
      <c r="BKC533" s="3"/>
      <c r="BKD533" s="3"/>
      <c r="BKE533" s="3"/>
      <c r="BKF533" s="3"/>
      <c r="BKG533" s="3"/>
      <c r="BKH533" s="3"/>
      <c r="BKI533" s="3"/>
      <c r="BKJ533" s="3"/>
      <c r="BKK533" s="3"/>
      <c r="BKL533" s="3"/>
      <c r="BKM533" s="3"/>
      <c r="BKN533" s="3"/>
      <c r="BKO533" s="3"/>
      <c r="BKP533" s="3"/>
      <c r="BKQ533" s="3"/>
      <c r="BKR533" s="3"/>
      <c r="BKS533" s="3"/>
      <c r="BKT533" s="3"/>
      <c r="BKU533" s="3"/>
      <c r="BKV533" s="3"/>
      <c r="BKW533" s="3"/>
      <c r="BKX533" s="3"/>
      <c r="BKY533" s="3"/>
      <c r="BKZ533" s="3"/>
      <c r="BLA533" s="3"/>
      <c r="BLB533" s="3"/>
      <c r="BLC533" s="3"/>
      <c r="BLD533" s="3"/>
      <c r="BLE533" s="3"/>
      <c r="BLF533" s="3"/>
      <c r="BLG533" s="3"/>
      <c r="BLH533" s="3"/>
      <c r="BLI533" s="3"/>
      <c r="BLJ533" s="3"/>
      <c r="BLK533" s="3"/>
      <c r="BLL533" s="3"/>
      <c r="BLM533" s="3"/>
      <c r="BLN533" s="3"/>
      <c r="BLO533" s="3"/>
      <c r="BLP533" s="3"/>
      <c r="BLQ533" s="3"/>
      <c r="BLR533" s="3"/>
      <c r="BLS533" s="3"/>
      <c r="BLT533" s="3"/>
      <c r="BLU533" s="3"/>
      <c r="BLV533" s="3"/>
      <c r="BLW533" s="3"/>
      <c r="BLX533" s="3"/>
      <c r="BLY533" s="3"/>
      <c r="BLZ533" s="3"/>
      <c r="BMA533" s="3"/>
      <c r="BMB533" s="3"/>
      <c r="BMC533" s="3"/>
      <c r="BMD533" s="3"/>
      <c r="BME533" s="3"/>
      <c r="BMF533" s="3"/>
      <c r="BMG533" s="3"/>
      <c r="BMH533" s="3"/>
      <c r="BMI533" s="3"/>
      <c r="BMJ533" s="3"/>
      <c r="BMK533" s="3"/>
      <c r="BML533" s="3"/>
      <c r="BMM533" s="3"/>
      <c r="BMN533" s="3"/>
      <c r="BMO533" s="3"/>
      <c r="BMP533" s="3"/>
      <c r="BMQ533" s="3"/>
      <c r="BMR533" s="3"/>
      <c r="BMS533" s="3"/>
      <c r="BMT533" s="3"/>
      <c r="BMU533" s="3"/>
      <c r="BMV533" s="3"/>
      <c r="BMW533" s="3"/>
      <c r="BMX533" s="3"/>
      <c r="BMY533" s="3"/>
      <c r="BMZ533" s="3"/>
      <c r="BNA533" s="3"/>
      <c r="BNB533" s="3"/>
      <c r="BNC533" s="3"/>
      <c r="BND533" s="3"/>
      <c r="BNE533" s="3"/>
      <c r="BNF533" s="3"/>
      <c r="BNG533" s="3"/>
      <c r="BNH533" s="3"/>
      <c r="BNI533" s="3"/>
      <c r="BNJ533" s="3"/>
      <c r="BNK533" s="3"/>
      <c r="BNL533" s="3"/>
      <c r="BNM533" s="3"/>
      <c r="BNN533" s="3"/>
      <c r="BNO533" s="3"/>
      <c r="BNP533" s="3"/>
      <c r="BNQ533" s="3"/>
      <c r="BNR533" s="3"/>
      <c r="BNS533" s="3"/>
      <c r="BNT533" s="3"/>
      <c r="BNU533" s="3"/>
      <c r="BNV533" s="3"/>
      <c r="BNW533" s="3"/>
      <c r="BNX533" s="3"/>
      <c r="BNY533" s="3"/>
      <c r="BNZ533" s="3"/>
      <c r="BOA533" s="3"/>
      <c r="BOB533" s="3"/>
      <c r="BOC533" s="3"/>
      <c r="BOD533" s="3"/>
      <c r="BOE533" s="3"/>
      <c r="BOF533" s="3"/>
      <c r="BOG533" s="3"/>
      <c r="BOH533" s="3"/>
      <c r="BOI533" s="3"/>
      <c r="BOJ533" s="3"/>
      <c r="BOK533" s="3"/>
      <c r="BOL533" s="3"/>
      <c r="BOM533" s="3"/>
      <c r="BON533" s="3"/>
      <c r="BOO533" s="3"/>
      <c r="BOP533" s="3"/>
      <c r="BOQ533" s="3"/>
      <c r="BOR533" s="3"/>
      <c r="BOS533" s="3"/>
      <c r="BOT533" s="3"/>
      <c r="BOU533" s="3"/>
      <c r="BOV533" s="3"/>
      <c r="BOW533" s="3"/>
      <c r="BOX533" s="3"/>
      <c r="BOY533" s="3"/>
      <c r="BOZ533" s="3"/>
      <c r="BPA533" s="3"/>
      <c r="BPB533" s="3"/>
      <c r="BPC533" s="3"/>
      <c r="BPD533" s="3"/>
      <c r="BPE533" s="3"/>
      <c r="BPF533" s="3"/>
      <c r="BPG533" s="3"/>
      <c r="BPH533" s="3"/>
      <c r="BPI533" s="3"/>
      <c r="BPJ533" s="3"/>
      <c r="BPK533" s="3"/>
      <c r="BPL533" s="3"/>
      <c r="BPM533" s="3"/>
      <c r="BPN533" s="3"/>
      <c r="BPO533" s="3"/>
      <c r="BPP533" s="3"/>
      <c r="BPQ533" s="3"/>
      <c r="BPR533" s="3"/>
      <c r="BPS533" s="3"/>
      <c r="BPT533" s="3"/>
      <c r="BPU533" s="3"/>
      <c r="BPV533" s="3"/>
      <c r="BPW533" s="3"/>
      <c r="BPX533" s="3"/>
      <c r="BPY533" s="3"/>
      <c r="BPZ533" s="3"/>
      <c r="BQA533" s="3"/>
      <c r="BQB533" s="3"/>
      <c r="BQC533" s="3"/>
      <c r="BQD533" s="3"/>
      <c r="BQE533" s="3"/>
      <c r="BQF533" s="3"/>
      <c r="BQG533" s="3"/>
      <c r="BQH533" s="3"/>
      <c r="BQI533" s="3"/>
      <c r="BQJ533" s="3"/>
      <c r="BQK533" s="3"/>
      <c r="BQL533" s="3"/>
      <c r="BQM533" s="3"/>
      <c r="BQN533" s="3"/>
      <c r="BQO533" s="3"/>
      <c r="BQP533" s="3"/>
      <c r="BQQ533" s="3"/>
      <c r="BQR533" s="3"/>
      <c r="BQS533" s="3"/>
      <c r="BQT533" s="3"/>
      <c r="BQU533" s="3"/>
      <c r="BQV533" s="3"/>
      <c r="BQW533" s="3"/>
      <c r="BQX533" s="3"/>
      <c r="BQY533" s="3"/>
      <c r="BQZ533" s="3"/>
      <c r="BRA533" s="3"/>
      <c r="BRB533" s="3"/>
      <c r="BRC533" s="3"/>
      <c r="BRD533" s="3"/>
      <c r="BRE533" s="3"/>
      <c r="BRF533" s="3"/>
      <c r="BRG533" s="3"/>
      <c r="BRH533" s="3"/>
      <c r="BRI533" s="3"/>
      <c r="BRJ533" s="3"/>
      <c r="BRK533" s="3"/>
      <c r="BRL533" s="3"/>
      <c r="BRM533" s="3"/>
      <c r="BRN533" s="3"/>
      <c r="BRO533" s="3"/>
      <c r="BRP533" s="3"/>
      <c r="BRQ533" s="3"/>
      <c r="BRR533" s="3"/>
      <c r="BRS533" s="3"/>
      <c r="BRT533" s="3"/>
      <c r="BRU533" s="3"/>
      <c r="BRV533" s="3"/>
      <c r="BRW533" s="3"/>
      <c r="BRX533" s="3"/>
      <c r="BRY533" s="3"/>
      <c r="BRZ533" s="3"/>
    </row>
    <row r="534" spans="1:1846" s="99" customFormat="1" ht="14.4" thickBot="1" x14ac:dyDescent="0.35">
      <c r="A534" s="792" t="s">
        <v>744</v>
      </c>
      <c r="B534" s="792"/>
      <c r="C534" s="792"/>
      <c r="D534" s="792"/>
      <c r="E534" s="792"/>
      <c r="F534" s="792"/>
      <c r="G534" s="792"/>
      <c r="H534" s="385">
        <f>H536+H548</f>
        <v>898728487.26999998</v>
      </c>
      <c r="I534" s="385">
        <f>I536+I548</f>
        <v>2040270832</v>
      </c>
      <c r="J534" s="385">
        <f>J536+J548</f>
        <v>1316661381</v>
      </c>
      <c r="K534" s="385">
        <f>K536+K548</f>
        <v>1315661381</v>
      </c>
      <c r="L534" s="203"/>
      <c r="M534" s="506">
        <f>M536+M548</f>
        <v>4700000000</v>
      </c>
      <c r="N534" s="385">
        <f>N536+N548</f>
        <v>6005048728.3899994</v>
      </c>
      <c r="O534" s="385">
        <f>O536+O548</f>
        <v>4734833712</v>
      </c>
      <c r="P534" s="385">
        <f>P536+P548</f>
        <v>4734833712</v>
      </c>
      <c r="Q534" s="226"/>
      <c r="R534" s="737">
        <v>0</v>
      </c>
      <c r="S534" s="528">
        <f>S535</f>
        <v>2712997882</v>
      </c>
      <c r="T534" s="528">
        <f t="shared" ref="T534:U534" si="330">T535</f>
        <v>2712997828</v>
      </c>
      <c r="U534" s="528">
        <f t="shared" si="330"/>
        <v>2712997828</v>
      </c>
      <c r="V534" s="227"/>
      <c r="W534" s="513">
        <f>H534+M534+R534</f>
        <v>5598728487.2700005</v>
      </c>
      <c r="X534" s="240">
        <f t="shared" ref="X534:Z535" si="331">I534+N534+S534</f>
        <v>10758317442.389999</v>
      </c>
      <c r="Y534" s="240">
        <f t="shared" si="331"/>
        <v>8764492921</v>
      </c>
      <c r="Z534" s="240">
        <f t="shared" si="331"/>
        <v>8763492921</v>
      </c>
      <c r="AA534" s="897">
        <v>3</v>
      </c>
    </row>
    <row r="535" spans="1:1846" s="99" customFormat="1" x14ac:dyDescent="0.3">
      <c r="A535" s="332">
        <v>5</v>
      </c>
      <c r="B535" s="332"/>
      <c r="C535" s="332"/>
      <c r="D535" s="332"/>
      <c r="E535" s="544"/>
      <c r="F535" s="332"/>
      <c r="G535" s="400" t="s">
        <v>745</v>
      </c>
      <c r="H535" s="261">
        <f>H536+H548</f>
        <v>898728487.26999998</v>
      </c>
      <c r="I535" s="238">
        <f>I536+I548</f>
        <v>2040270832</v>
      </c>
      <c r="J535" s="238">
        <f>J536+J548</f>
        <v>1316661381</v>
      </c>
      <c r="K535" s="238">
        <f>K536+K548</f>
        <v>1315661381</v>
      </c>
      <c r="L535" s="262"/>
      <c r="M535" s="717">
        <f>M536+M548</f>
        <v>4700000000</v>
      </c>
      <c r="N535" s="238">
        <f>N536+N548</f>
        <v>6005048728.3899994</v>
      </c>
      <c r="O535" s="238">
        <f>O536+O548</f>
        <v>4734833712</v>
      </c>
      <c r="P535" s="238">
        <f>P536+P548</f>
        <v>4734833712</v>
      </c>
      <c r="Q535" s="177"/>
      <c r="R535" s="514">
        <v>0</v>
      </c>
      <c r="S535" s="530">
        <f>S536</f>
        <v>2712997882</v>
      </c>
      <c r="T535" s="530">
        <f t="shared" ref="T535:U535" si="332">T536</f>
        <v>2712997828</v>
      </c>
      <c r="U535" s="530">
        <f t="shared" si="332"/>
        <v>2712997828</v>
      </c>
      <c r="V535" s="130"/>
      <c r="W535" s="514">
        <f>H535+M535+R535</f>
        <v>5598728487.2700005</v>
      </c>
      <c r="X535" s="239">
        <f t="shared" si="331"/>
        <v>10758317442.389999</v>
      </c>
      <c r="Y535" s="239">
        <f t="shared" si="331"/>
        <v>8764492921</v>
      </c>
      <c r="Z535" s="290">
        <f t="shared" si="331"/>
        <v>8763492921</v>
      </c>
      <c r="AA535" s="897"/>
    </row>
    <row r="536" spans="1:1846" s="99" customFormat="1" ht="27.6" x14ac:dyDescent="0.3">
      <c r="A536" s="774"/>
      <c r="B536" s="347" t="s">
        <v>120</v>
      </c>
      <c r="C536" s="347"/>
      <c r="D536" s="347"/>
      <c r="E536" s="546"/>
      <c r="F536" s="328"/>
      <c r="G536" s="393" t="s">
        <v>121</v>
      </c>
      <c r="H536" s="7">
        <f>H537</f>
        <v>468831132</v>
      </c>
      <c r="I536" s="8">
        <f t="shared" ref="I536:K537" si="333">I537</f>
        <v>976096632</v>
      </c>
      <c r="J536" s="8">
        <f t="shared" si="333"/>
        <v>269487181</v>
      </c>
      <c r="K536" s="8">
        <f t="shared" si="333"/>
        <v>269487181</v>
      </c>
      <c r="L536" s="46"/>
      <c r="M536" s="9">
        <f>M537</f>
        <v>4700000000</v>
      </c>
      <c r="N536" s="8">
        <f t="shared" ref="N536:P537" si="334">N537</f>
        <v>6005048728.3899994</v>
      </c>
      <c r="O536" s="8">
        <f t="shared" si="334"/>
        <v>4734833712</v>
      </c>
      <c r="P536" s="8">
        <f t="shared" si="334"/>
        <v>4734833712</v>
      </c>
      <c r="Q536" s="176"/>
      <c r="R536" s="352">
        <v>0</v>
      </c>
      <c r="S536" s="486">
        <f>S537</f>
        <v>2712997882</v>
      </c>
      <c r="T536" s="486">
        <f t="shared" ref="T536:U536" si="335">T537</f>
        <v>2712997828</v>
      </c>
      <c r="U536" s="486">
        <f t="shared" si="335"/>
        <v>2712997828</v>
      </c>
      <c r="V536" s="43"/>
      <c r="W536" s="352">
        <f t="shared" ref="W536:Z538" si="336">H536+M536</f>
        <v>5168831132</v>
      </c>
      <c r="X536" s="69">
        <f t="shared" si="336"/>
        <v>6981145360.3899994</v>
      </c>
      <c r="Y536" s="69">
        <f t="shared" si="336"/>
        <v>5004320893</v>
      </c>
      <c r="Z536" s="291">
        <f t="shared" si="336"/>
        <v>5004320893</v>
      </c>
      <c r="AA536" s="897"/>
    </row>
    <row r="537" spans="1:1846" s="99" customFormat="1" ht="13.2" customHeight="1" x14ac:dyDescent="0.3">
      <c r="A537" s="775"/>
      <c r="B537" s="774"/>
      <c r="C537" s="347" t="s">
        <v>397</v>
      </c>
      <c r="D537" s="347"/>
      <c r="E537" s="546"/>
      <c r="F537" s="328"/>
      <c r="G537" s="393" t="s">
        <v>398</v>
      </c>
      <c r="H537" s="7">
        <f>H538</f>
        <v>468831132</v>
      </c>
      <c r="I537" s="8">
        <f t="shared" si="333"/>
        <v>976096632</v>
      </c>
      <c r="J537" s="8">
        <f t="shared" si="333"/>
        <v>269487181</v>
      </c>
      <c r="K537" s="8">
        <f t="shared" si="333"/>
        <v>269487181</v>
      </c>
      <c r="L537" s="46"/>
      <c r="M537" s="9">
        <f>M538</f>
        <v>4700000000</v>
      </c>
      <c r="N537" s="8">
        <f>N538</f>
        <v>6005048728.3899994</v>
      </c>
      <c r="O537" s="8">
        <f t="shared" si="334"/>
        <v>4734833712</v>
      </c>
      <c r="P537" s="8">
        <f t="shared" si="334"/>
        <v>4734833712</v>
      </c>
      <c r="Q537" s="176"/>
      <c r="R537" s="352">
        <v>0</v>
      </c>
      <c r="S537" s="486">
        <f>S538</f>
        <v>2712997882</v>
      </c>
      <c r="T537" s="486">
        <f t="shared" ref="T537:U537" si="337">T538</f>
        <v>2712997828</v>
      </c>
      <c r="U537" s="486">
        <f t="shared" si="337"/>
        <v>2712997828</v>
      </c>
      <c r="V537" s="43"/>
      <c r="W537" s="352">
        <f t="shared" si="336"/>
        <v>5168831132</v>
      </c>
      <c r="X537" s="69">
        <f t="shared" si="336"/>
        <v>6981145360.3899994</v>
      </c>
      <c r="Y537" s="69">
        <f t="shared" si="336"/>
        <v>5004320893</v>
      </c>
      <c r="Z537" s="291">
        <f t="shared" si="336"/>
        <v>5004320893</v>
      </c>
      <c r="AA537" s="897"/>
    </row>
    <row r="538" spans="1:1846" ht="18" customHeight="1" x14ac:dyDescent="0.3">
      <c r="A538" s="775"/>
      <c r="B538" s="775"/>
      <c r="C538" s="347"/>
      <c r="D538" s="347" t="s">
        <v>746</v>
      </c>
      <c r="E538" s="546"/>
      <c r="F538" s="328"/>
      <c r="G538" s="411" t="s">
        <v>747</v>
      </c>
      <c r="H538" s="348">
        <f t="shared" ref="H538:J538" si="338">H539+H540+H541+H542+H543+H544+H545+H546+H547</f>
        <v>468831132</v>
      </c>
      <c r="I538" s="349">
        <f t="shared" si="338"/>
        <v>976096632</v>
      </c>
      <c r="J538" s="349">
        <f t="shared" si="338"/>
        <v>269487181</v>
      </c>
      <c r="K538" s="349">
        <f>K539+K540+K541+K542+K543+K544+K545+K546+K547</f>
        <v>269487181</v>
      </c>
      <c r="L538" s="615" t="s">
        <v>144</v>
      </c>
      <c r="M538" s="631">
        <f>M539+M540+M541+M542+M543+M544+M545+M546+M547</f>
        <v>4700000000</v>
      </c>
      <c r="N538" s="349">
        <f>N539+N540+N541+N542+N543+N544+N545+N546</f>
        <v>6005048728.3899994</v>
      </c>
      <c r="O538" s="349">
        <f t="shared" ref="O538:P538" si="339">O539+O540+O541+O542+O543+O544+O545+O546+O547</f>
        <v>4734833712</v>
      </c>
      <c r="P538" s="349">
        <f t="shared" si="339"/>
        <v>4734833712</v>
      </c>
      <c r="Q538" s="624"/>
      <c r="R538" s="352">
        <v>0</v>
      </c>
      <c r="S538" s="491">
        <f>S539+S540+S541+S542+S543+S544+S545+S546+S547</f>
        <v>2712997882</v>
      </c>
      <c r="T538" s="491">
        <f t="shared" ref="T538:U538" si="340">T539+T540+T541+T542+T543+T544+T545+T546+T547</f>
        <v>2712997828</v>
      </c>
      <c r="U538" s="491">
        <f t="shared" si="340"/>
        <v>2712997828</v>
      </c>
      <c r="V538" s="620"/>
      <c r="W538" s="499">
        <f>H538+M538</f>
        <v>5168831132</v>
      </c>
      <c r="X538" s="52">
        <f t="shared" si="336"/>
        <v>6981145360.3899994</v>
      </c>
      <c r="Y538" s="52">
        <f t="shared" si="336"/>
        <v>5004320893</v>
      </c>
      <c r="Z538" s="286">
        <f t="shared" si="336"/>
        <v>5004320893</v>
      </c>
      <c r="AA538" s="897"/>
    </row>
    <row r="539" spans="1:1846" ht="14.4" customHeight="1" x14ac:dyDescent="0.3">
      <c r="A539" s="775"/>
      <c r="B539" s="775"/>
      <c r="C539" s="834"/>
      <c r="D539" s="834"/>
      <c r="E539" s="834" t="s">
        <v>748</v>
      </c>
      <c r="F539" s="829">
        <v>119</v>
      </c>
      <c r="G539" s="804" t="s">
        <v>749</v>
      </c>
      <c r="H539" s="817">
        <v>468831132</v>
      </c>
      <c r="I539" s="816">
        <v>976096632</v>
      </c>
      <c r="J539" s="816">
        <v>269487181</v>
      </c>
      <c r="K539" s="816">
        <v>269487181</v>
      </c>
      <c r="L539" s="828" t="s">
        <v>144</v>
      </c>
      <c r="M539" s="718">
        <v>2000000000</v>
      </c>
      <c r="N539" s="70">
        <v>597558354</v>
      </c>
      <c r="O539" s="70">
        <v>297558354</v>
      </c>
      <c r="P539" s="70">
        <v>297558354</v>
      </c>
      <c r="Q539" s="624" t="s">
        <v>490</v>
      </c>
      <c r="R539" s="621"/>
      <c r="S539" s="482"/>
      <c r="T539" s="482"/>
      <c r="U539" s="482"/>
      <c r="V539" s="620"/>
      <c r="W539" s="837">
        <f>H539+M539+M540+M541+M542+M543+M544+M545+M546+M547+R539</f>
        <v>5168831132</v>
      </c>
      <c r="X539" s="951">
        <f>I539+N539+N540+N541+N542+N543+N544+N545+N546+N547+S539+S547</f>
        <v>9694143242.3899994</v>
      </c>
      <c r="Y539" s="951">
        <f t="shared" ref="Y539:Z539" si="341">J539+O539+O540+O541+O542+O543+O544+O545+O546+O547+T539+T547</f>
        <v>7717318721</v>
      </c>
      <c r="Z539" s="951">
        <f t="shared" si="341"/>
        <v>7717318721</v>
      </c>
      <c r="AA539" s="897"/>
    </row>
    <row r="540" spans="1:1846" x14ac:dyDescent="0.3">
      <c r="A540" s="775"/>
      <c r="B540" s="775"/>
      <c r="C540" s="834"/>
      <c r="D540" s="834"/>
      <c r="E540" s="834"/>
      <c r="F540" s="829"/>
      <c r="G540" s="804"/>
      <c r="H540" s="817"/>
      <c r="I540" s="816"/>
      <c r="J540" s="816"/>
      <c r="K540" s="816"/>
      <c r="L540" s="828"/>
      <c r="M540" s="718">
        <v>400000000</v>
      </c>
      <c r="N540" s="70">
        <v>0</v>
      </c>
      <c r="O540" s="70">
        <v>0</v>
      </c>
      <c r="P540" s="70">
        <v>0</v>
      </c>
      <c r="Q540" s="624" t="s">
        <v>348</v>
      </c>
      <c r="R540" s="621"/>
      <c r="S540" s="482"/>
      <c r="T540" s="482"/>
      <c r="U540" s="482"/>
      <c r="V540" s="620"/>
      <c r="W540" s="837"/>
      <c r="X540" s="952"/>
      <c r="Y540" s="952"/>
      <c r="Z540" s="952"/>
      <c r="AA540" s="897"/>
    </row>
    <row r="541" spans="1:1846" x14ac:dyDescent="0.3">
      <c r="A541" s="775"/>
      <c r="B541" s="775"/>
      <c r="C541" s="834"/>
      <c r="D541" s="834"/>
      <c r="E541" s="834"/>
      <c r="F541" s="829"/>
      <c r="G541" s="804"/>
      <c r="H541" s="817"/>
      <c r="I541" s="816"/>
      <c r="J541" s="816"/>
      <c r="K541" s="816"/>
      <c r="L541" s="828"/>
      <c r="M541" s="499">
        <v>300000000</v>
      </c>
      <c r="N541" s="15">
        <v>626722902.38999999</v>
      </c>
      <c r="O541" s="15">
        <v>626722902</v>
      </c>
      <c r="P541" s="15">
        <v>626722902</v>
      </c>
      <c r="Q541" s="624" t="s">
        <v>1037</v>
      </c>
      <c r="R541" s="621"/>
      <c r="S541" s="482"/>
      <c r="T541" s="482"/>
      <c r="U541" s="482"/>
      <c r="V541" s="620"/>
      <c r="W541" s="837"/>
      <c r="X541" s="952"/>
      <c r="Y541" s="952"/>
      <c r="Z541" s="952"/>
      <c r="AA541" s="897"/>
    </row>
    <row r="542" spans="1:1846" x14ac:dyDescent="0.3">
      <c r="A542" s="775"/>
      <c r="B542" s="775"/>
      <c r="C542" s="834"/>
      <c r="D542" s="834"/>
      <c r="E542" s="834"/>
      <c r="F542" s="829"/>
      <c r="G542" s="804"/>
      <c r="H542" s="817"/>
      <c r="I542" s="816"/>
      <c r="J542" s="816"/>
      <c r="K542" s="816"/>
      <c r="L542" s="828"/>
      <c r="M542" s="718">
        <v>0</v>
      </c>
      <c r="N542" s="70">
        <v>35091224</v>
      </c>
      <c r="O542" s="70">
        <v>0</v>
      </c>
      <c r="P542" s="70">
        <v>0</v>
      </c>
      <c r="Q542" s="624" t="s">
        <v>444</v>
      </c>
      <c r="R542" s="621"/>
      <c r="S542" s="482"/>
      <c r="T542" s="482"/>
      <c r="U542" s="482"/>
      <c r="V542" s="620"/>
      <c r="W542" s="837"/>
      <c r="X542" s="952"/>
      <c r="Y542" s="952"/>
      <c r="Z542" s="952"/>
      <c r="AA542" s="897"/>
    </row>
    <row r="543" spans="1:1846" x14ac:dyDescent="0.3">
      <c r="A543" s="775"/>
      <c r="B543" s="775"/>
      <c r="C543" s="834"/>
      <c r="D543" s="834"/>
      <c r="E543" s="834"/>
      <c r="F543" s="829"/>
      <c r="G543" s="804"/>
      <c r="H543" s="817"/>
      <c r="I543" s="816"/>
      <c r="J543" s="816"/>
      <c r="K543" s="816"/>
      <c r="L543" s="828"/>
      <c r="M543" s="718">
        <v>0</v>
      </c>
      <c r="N543" s="70">
        <v>36013625</v>
      </c>
      <c r="O543" s="70">
        <v>36013625</v>
      </c>
      <c r="P543" s="70">
        <v>36013625</v>
      </c>
      <c r="Q543" s="624" t="s">
        <v>1038</v>
      </c>
      <c r="R543" s="621"/>
      <c r="S543" s="482"/>
      <c r="T543" s="482"/>
      <c r="U543" s="482"/>
      <c r="V543" s="620"/>
      <c r="W543" s="837"/>
      <c r="X543" s="952"/>
      <c r="Y543" s="952"/>
      <c r="Z543" s="952"/>
      <c r="AA543" s="897"/>
    </row>
    <row r="544" spans="1:1846" x14ac:dyDescent="0.3">
      <c r="A544" s="775"/>
      <c r="B544" s="775"/>
      <c r="C544" s="834"/>
      <c r="D544" s="834"/>
      <c r="E544" s="834"/>
      <c r="F544" s="829"/>
      <c r="G544" s="804"/>
      <c r="H544" s="817"/>
      <c r="I544" s="816"/>
      <c r="J544" s="816"/>
      <c r="K544" s="816"/>
      <c r="L544" s="828"/>
      <c r="M544" s="621">
        <v>1000000000</v>
      </c>
      <c r="N544" s="70">
        <v>1184028600</v>
      </c>
      <c r="O544" s="70">
        <v>286416764</v>
      </c>
      <c r="P544" s="70">
        <v>286416764</v>
      </c>
      <c r="Q544" s="624" t="s">
        <v>750</v>
      </c>
      <c r="R544" s="621"/>
      <c r="S544" s="482"/>
      <c r="T544" s="482"/>
      <c r="U544" s="482"/>
      <c r="V544" s="620"/>
      <c r="W544" s="837"/>
      <c r="X544" s="952"/>
      <c r="Y544" s="952"/>
      <c r="Z544" s="952"/>
      <c r="AA544" s="897"/>
    </row>
    <row r="545" spans="1:1847" x14ac:dyDescent="0.3">
      <c r="A545" s="775"/>
      <c r="B545" s="775"/>
      <c r="C545" s="834"/>
      <c r="D545" s="834"/>
      <c r="E545" s="834"/>
      <c r="F545" s="829"/>
      <c r="G545" s="804"/>
      <c r="H545" s="817"/>
      <c r="I545" s="816"/>
      <c r="J545" s="816"/>
      <c r="K545" s="816"/>
      <c r="L545" s="828"/>
      <c r="M545" s="621">
        <v>1000000000</v>
      </c>
      <c r="N545" s="71">
        <v>2786778882</v>
      </c>
      <c r="O545" s="71">
        <v>2786778882</v>
      </c>
      <c r="P545" s="70">
        <v>2786778882</v>
      </c>
      <c r="Q545" s="624" t="s">
        <v>1034</v>
      </c>
      <c r="R545" s="621"/>
      <c r="S545" s="482"/>
      <c r="T545" s="482"/>
      <c r="U545" s="482"/>
      <c r="V545" s="620"/>
      <c r="W545" s="837"/>
      <c r="X545" s="952"/>
      <c r="Y545" s="952"/>
      <c r="Z545" s="952"/>
      <c r="AA545" s="897"/>
    </row>
    <row r="546" spans="1:1847" x14ac:dyDescent="0.3">
      <c r="A546" s="775"/>
      <c r="B546" s="775"/>
      <c r="C546" s="834"/>
      <c r="D546" s="834"/>
      <c r="E546" s="834"/>
      <c r="F546" s="829"/>
      <c r="G546" s="804"/>
      <c r="H546" s="817"/>
      <c r="I546" s="816"/>
      <c r="J546" s="816"/>
      <c r="K546" s="816"/>
      <c r="L546" s="828"/>
      <c r="M546" s="621">
        <v>0</v>
      </c>
      <c r="N546" s="70">
        <v>738855141</v>
      </c>
      <c r="O546" s="70">
        <v>701343185</v>
      </c>
      <c r="P546" s="70">
        <v>701343185</v>
      </c>
      <c r="Q546" s="624" t="s">
        <v>751</v>
      </c>
      <c r="R546" s="621"/>
      <c r="S546" s="482"/>
      <c r="T546" s="482"/>
      <c r="U546" s="482"/>
      <c r="V546" s="620"/>
      <c r="W546" s="837"/>
      <c r="X546" s="952"/>
      <c r="Y546" s="952"/>
      <c r="Z546" s="952"/>
      <c r="AA546" s="897"/>
    </row>
    <row r="547" spans="1:1847" ht="13.2" customHeight="1" x14ac:dyDescent="0.3">
      <c r="A547" s="775"/>
      <c r="B547" s="776"/>
      <c r="C547" s="834"/>
      <c r="D547" s="834"/>
      <c r="E547" s="834"/>
      <c r="F547" s="829"/>
      <c r="G547" s="804"/>
      <c r="H547" s="817"/>
      <c r="I547" s="816"/>
      <c r="J547" s="816"/>
      <c r="K547" s="816"/>
      <c r="L547" s="828"/>
      <c r="M547" s="621"/>
      <c r="N547" s="427"/>
      <c r="O547" s="427"/>
      <c r="P547" s="427"/>
      <c r="Q547" s="426"/>
      <c r="R547" s="352">
        <v>0</v>
      </c>
      <c r="S547" s="26">
        <v>2712997882</v>
      </c>
      <c r="T547" s="26">
        <v>2712997828</v>
      </c>
      <c r="U547" s="26">
        <v>2712997828</v>
      </c>
      <c r="V547" s="616" t="s">
        <v>1044</v>
      </c>
      <c r="W547" s="837"/>
      <c r="X547" s="952"/>
      <c r="Y547" s="952"/>
      <c r="Z547" s="952"/>
      <c r="AA547" s="897"/>
    </row>
    <row r="548" spans="1:1847" s="99" customFormat="1" ht="24" customHeight="1" x14ac:dyDescent="0.3">
      <c r="A548" s="775"/>
      <c r="B548" s="72" t="s">
        <v>752</v>
      </c>
      <c r="C548" s="72"/>
      <c r="D548" s="72"/>
      <c r="E548" s="72"/>
      <c r="F548" s="72"/>
      <c r="G548" s="412" t="s">
        <v>753</v>
      </c>
      <c r="H548" s="5">
        <f>H549</f>
        <v>429897355.26999998</v>
      </c>
      <c r="I548" s="6">
        <f t="shared" ref="I548:K548" si="342">I549</f>
        <v>1064174200</v>
      </c>
      <c r="J548" s="6">
        <f t="shared" si="342"/>
        <v>1047174200</v>
      </c>
      <c r="K548" s="6">
        <f t="shared" si="342"/>
        <v>1046174200</v>
      </c>
      <c r="L548" s="46"/>
      <c r="M548" s="706">
        <v>0</v>
      </c>
      <c r="N548" s="191">
        <v>0</v>
      </c>
      <c r="O548" s="191">
        <v>0</v>
      </c>
      <c r="P548" s="191">
        <v>0</v>
      </c>
      <c r="Q548" s="176"/>
      <c r="R548" s="352">
        <v>0</v>
      </c>
      <c r="S548" s="486">
        <v>0</v>
      </c>
      <c r="T548" s="486">
        <v>0</v>
      </c>
      <c r="U548" s="486">
        <v>0</v>
      </c>
      <c r="V548" s="43"/>
      <c r="W548" s="497">
        <f>H548+M548+R548</f>
        <v>429897355.26999998</v>
      </c>
      <c r="X548" s="19">
        <f t="shared" ref="X548:Z551" si="343">I548+N548+S548</f>
        <v>1064174200</v>
      </c>
      <c r="Y548" s="19">
        <f t="shared" si="343"/>
        <v>1047174200</v>
      </c>
      <c r="Z548" s="155">
        <f t="shared" si="343"/>
        <v>1046174200</v>
      </c>
      <c r="AA548" s="897"/>
    </row>
    <row r="549" spans="1:1847" s="99" customFormat="1" ht="39" customHeight="1" x14ac:dyDescent="0.3">
      <c r="A549" s="775"/>
      <c r="B549" s="834"/>
      <c r="C549" s="347" t="s">
        <v>754</v>
      </c>
      <c r="D549" s="347"/>
      <c r="E549" s="546"/>
      <c r="F549" s="328"/>
      <c r="G549" s="393" t="s">
        <v>755</v>
      </c>
      <c r="H549" s="7">
        <f>H550+H554</f>
        <v>429897355.26999998</v>
      </c>
      <c r="I549" s="8">
        <f t="shared" ref="I549:K549" si="344">I550+I554</f>
        <v>1064174200</v>
      </c>
      <c r="J549" s="8">
        <f t="shared" si="344"/>
        <v>1047174200</v>
      </c>
      <c r="K549" s="8">
        <f t="shared" si="344"/>
        <v>1046174200</v>
      </c>
      <c r="L549" s="42"/>
      <c r="M549" s="712">
        <v>0</v>
      </c>
      <c r="N549" s="190">
        <v>0</v>
      </c>
      <c r="O549" s="190">
        <v>0</v>
      </c>
      <c r="P549" s="190">
        <v>0</v>
      </c>
      <c r="Q549" s="354"/>
      <c r="R549" s="352">
        <v>0</v>
      </c>
      <c r="S549" s="486">
        <v>0</v>
      </c>
      <c r="T549" s="486">
        <v>0</v>
      </c>
      <c r="U549" s="486">
        <v>0</v>
      </c>
      <c r="V549" s="351"/>
      <c r="W549" s="497">
        <f>H549+M549+R549</f>
        <v>429897355.26999998</v>
      </c>
      <c r="X549" s="19">
        <f t="shared" si="343"/>
        <v>1064174200</v>
      </c>
      <c r="Y549" s="19">
        <f t="shared" si="343"/>
        <v>1047174200</v>
      </c>
      <c r="Z549" s="155">
        <f t="shared" si="343"/>
        <v>1046174200</v>
      </c>
      <c r="AA549" s="897"/>
    </row>
    <row r="550" spans="1:1847" s="99" customFormat="1" ht="36.75" customHeight="1" x14ac:dyDescent="0.3">
      <c r="A550" s="775"/>
      <c r="B550" s="834"/>
      <c r="C550" s="834"/>
      <c r="D550" s="347" t="s">
        <v>756</v>
      </c>
      <c r="E550" s="546"/>
      <c r="F550" s="328"/>
      <c r="G550" s="393" t="s">
        <v>757</v>
      </c>
      <c r="H550" s="7">
        <f>H551</f>
        <v>230664571.27000001</v>
      </c>
      <c r="I550" s="8">
        <f t="shared" ref="I550:K550" si="345">I551</f>
        <v>840594200</v>
      </c>
      <c r="J550" s="8">
        <f t="shared" si="345"/>
        <v>840594200</v>
      </c>
      <c r="K550" s="8">
        <f t="shared" si="345"/>
        <v>839594200</v>
      </c>
      <c r="L550" s="42"/>
      <c r="M550" s="712">
        <v>0</v>
      </c>
      <c r="N550" s="190">
        <v>0</v>
      </c>
      <c r="O550" s="190">
        <v>0</v>
      </c>
      <c r="P550" s="190">
        <v>0</v>
      </c>
      <c r="Q550" s="354"/>
      <c r="R550" s="352">
        <v>0</v>
      </c>
      <c r="S550" s="486">
        <v>0</v>
      </c>
      <c r="T550" s="486">
        <v>0</v>
      </c>
      <c r="U550" s="486">
        <v>0</v>
      </c>
      <c r="V550" s="351"/>
      <c r="W550" s="497">
        <f>H550+M550+R550</f>
        <v>230664571.27000001</v>
      </c>
      <c r="X550" s="19">
        <f t="shared" si="343"/>
        <v>840594200</v>
      </c>
      <c r="Y550" s="19">
        <f t="shared" si="343"/>
        <v>840594200</v>
      </c>
      <c r="Z550" s="155">
        <f t="shared" si="343"/>
        <v>839594200</v>
      </c>
      <c r="AA550" s="897"/>
    </row>
    <row r="551" spans="1:1847" ht="20.399999999999999" customHeight="1" x14ac:dyDescent="0.3">
      <c r="A551" s="775"/>
      <c r="B551" s="834"/>
      <c r="C551" s="834"/>
      <c r="D551" s="834"/>
      <c r="E551" s="546" t="s">
        <v>758</v>
      </c>
      <c r="F551" s="829">
        <v>120</v>
      </c>
      <c r="G551" s="804" t="s">
        <v>759</v>
      </c>
      <c r="H551" s="817">
        <v>230664571.27000001</v>
      </c>
      <c r="I551" s="816">
        <v>840594200</v>
      </c>
      <c r="J551" s="816">
        <v>840594200</v>
      </c>
      <c r="K551" s="816">
        <v>839594200</v>
      </c>
      <c r="L551" s="815" t="s">
        <v>144</v>
      </c>
      <c r="M551" s="933">
        <v>0</v>
      </c>
      <c r="N551" s="932">
        <v>0</v>
      </c>
      <c r="O551" s="932">
        <v>0</v>
      </c>
      <c r="P551" s="932">
        <v>0</v>
      </c>
      <c r="Q551" s="768"/>
      <c r="R551" s="844">
        <v>0</v>
      </c>
      <c r="S551" s="822">
        <v>0</v>
      </c>
      <c r="T551" s="822">
        <v>0</v>
      </c>
      <c r="U551" s="822">
        <v>0</v>
      </c>
      <c r="V551" s="825"/>
      <c r="W551" s="930">
        <f>H551+M551+R551</f>
        <v>230664571.27000001</v>
      </c>
      <c r="X551" s="872">
        <f t="shared" si="343"/>
        <v>840594200</v>
      </c>
      <c r="Y551" s="872">
        <f t="shared" si="343"/>
        <v>840594200</v>
      </c>
      <c r="Z551" s="931">
        <f t="shared" si="343"/>
        <v>839594200</v>
      </c>
      <c r="AA551" s="897"/>
    </row>
    <row r="552" spans="1:1847" ht="20.399999999999999" customHeight="1" x14ac:dyDescent="0.3">
      <c r="A552" s="775"/>
      <c r="B552" s="834"/>
      <c r="C552" s="834"/>
      <c r="D552" s="834"/>
      <c r="E552" s="546" t="s">
        <v>760</v>
      </c>
      <c r="F552" s="829"/>
      <c r="G552" s="804"/>
      <c r="H552" s="817"/>
      <c r="I552" s="816"/>
      <c r="J552" s="816"/>
      <c r="K552" s="816"/>
      <c r="L552" s="815"/>
      <c r="M552" s="933"/>
      <c r="N552" s="932"/>
      <c r="O552" s="932"/>
      <c r="P552" s="932"/>
      <c r="Q552" s="768"/>
      <c r="R552" s="845"/>
      <c r="S552" s="823"/>
      <c r="T552" s="823"/>
      <c r="U552" s="823"/>
      <c r="V552" s="826"/>
      <c r="W552" s="930"/>
      <c r="X552" s="872"/>
      <c r="Y552" s="872"/>
      <c r="Z552" s="931"/>
      <c r="AA552" s="897"/>
    </row>
    <row r="553" spans="1:1847" ht="20.399999999999999" customHeight="1" x14ac:dyDescent="0.3">
      <c r="A553" s="775"/>
      <c r="B553" s="834"/>
      <c r="C553" s="834"/>
      <c r="D553" s="834"/>
      <c r="E553" s="546" t="s">
        <v>761</v>
      </c>
      <c r="F553" s="829"/>
      <c r="G553" s="804"/>
      <c r="H553" s="817"/>
      <c r="I553" s="816"/>
      <c r="J553" s="816"/>
      <c r="K553" s="816"/>
      <c r="L553" s="815"/>
      <c r="M553" s="933"/>
      <c r="N553" s="932"/>
      <c r="O553" s="932"/>
      <c r="P553" s="932"/>
      <c r="Q553" s="768"/>
      <c r="R553" s="846"/>
      <c r="S553" s="824"/>
      <c r="T553" s="824"/>
      <c r="U553" s="824"/>
      <c r="V553" s="827"/>
      <c r="W553" s="930"/>
      <c r="X553" s="872"/>
      <c r="Y553" s="872"/>
      <c r="Z553" s="931"/>
      <c r="AA553" s="897"/>
    </row>
    <row r="554" spans="1:1847" s="99" customFormat="1" ht="16.95" customHeight="1" x14ac:dyDescent="0.3">
      <c r="A554" s="775"/>
      <c r="B554" s="834"/>
      <c r="C554" s="834"/>
      <c r="D554" s="347" t="s">
        <v>762</v>
      </c>
      <c r="E554" s="546"/>
      <c r="F554" s="328"/>
      <c r="G554" s="393" t="s">
        <v>763</v>
      </c>
      <c r="H554" s="7">
        <f>H555</f>
        <v>199232784</v>
      </c>
      <c r="I554" s="8">
        <f t="shared" ref="I554:K554" si="346">I555</f>
        <v>223580000</v>
      </c>
      <c r="J554" s="8">
        <f t="shared" si="346"/>
        <v>206580000</v>
      </c>
      <c r="K554" s="8">
        <f t="shared" si="346"/>
        <v>206580000</v>
      </c>
      <c r="L554" s="42"/>
      <c r="M554" s="712">
        <v>0</v>
      </c>
      <c r="N554" s="190">
        <v>0</v>
      </c>
      <c r="O554" s="190">
        <v>0</v>
      </c>
      <c r="P554" s="190">
        <v>0</v>
      </c>
      <c r="Q554" s="354"/>
      <c r="R554" s="352">
        <v>0</v>
      </c>
      <c r="S554" s="486">
        <v>0</v>
      </c>
      <c r="T554" s="486">
        <v>0</v>
      </c>
      <c r="U554" s="486">
        <v>0</v>
      </c>
      <c r="V554" s="351"/>
      <c r="W554" s="497">
        <f>H554+M554+R554</f>
        <v>199232784</v>
      </c>
      <c r="X554" s="19">
        <f t="shared" ref="X554:Z555" si="347">I554+N554+S554</f>
        <v>223580000</v>
      </c>
      <c r="Y554" s="19">
        <f t="shared" si="347"/>
        <v>206580000</v>
      </c>
      <c r="Z554" s="155">
        <f t="shared" si="347"/>
        <v>206580000</v>
      </c>
      <c r="AA554" s="897"/>
    </row>
    <row r="555" spans="1:1847" ht="31.95" customHeight="1" x14ac:dyDescent="0.3">
      <c r="A555" s="775"/>
      <c r="B555" s="834"/>
      <c r="C555" s="834"/>
      <c r="D555" s="834"/>
      <c r="E555" s="546" t="s">
        <v>764</v>
      </c>
      <c r="F555" s="829">
        <v>121</v>
      </c>
      <c r="G555" s="804" t="s">
        <v>765</v>
      </c>
      <c r="H555" s="817">
        <v>199232784</v>
      </c>
      <c r="I555" s="816">
        <v>223580000</v>
      </c>
      <c r="J555" s="816">
        <v>206580000</v>
      </c>
      <c r="K555" s="816">
        <v>206580000</v>
      </c>
      <c r="L555" s="815" t="s">
        <v>144</v>
      </c>
      <c r="M555" s="833">
        <v>0</v>
      </c>
      <c r="N555" s="887">
        <v>0</v>
      </c>
      <c r="O555" s="887">
        <v>0</v>
      </c>
      <c r="P555" s="887">
        <v>0</v>
      </c>
      <c r="Q555" s="839"/>
      <c r="R555" s="837">
        <v>0</v>
      </c>
      <c r="S555" s="816">
        <v>0</v>
      </c>
      <c r="T555" s="816">
        <v>0</v>
      </c>
      <c r="U555" s="816">
        <v>0</v>
      </c>
      <c r="V555" s="828"/>
      <c r="W555" s="930">
        <f>H555+M555+R555</f>
        <v>199232784</v>
      </c>
      <c r="X555" s="838">
        <f t="shared" si="347"/>
        <v>223580000</v>
      </c>
      <c r="Y555" s="838">
        <f t="shared" si="347"/>
        <v>206580000</v>
      </c>
      <c r="Z555" s="943">
        <f t="shared" si="347"/>
        <v>206580000</v>
      </c>
      <c r="AA555" s="897"/>
    </row>
    <row r="556" spans="1:1847" ht="31.95" customHeight="1" x14ac:dyDescent="0.3">
      <c r="A556" s="775"/>
      <c r="B556" s="834"/>
      <c r="C556" s="834"/>
      <c r="D556" s="834"/>
      <c r="E556" s="546" t="s">
        <v>766</v>
      </c>
      <c r="F556" s="829"/>
      <c r="G556" s="804"/>
      <c r="H556" s="817"/>
      <c r="I556" s="816">
        <v>223580000</v>
      </c>
      <c r="J556" s="816">
        <v>206580000</v>
      </c>
      <c r="K556" s="816">
        <v>206580000</v>
      </c>
      <c r="L556" s="815"/>
      <c r="M556" s="833"/>
      <c r="N556" s="887"/>
      <c r="O556" s="887"/>
      <c r="P556" s="887"/>
      <c r="Q556" s="839"/>
      <c r="R556" s="837"/>
      <c r="S556" s="816"/>
      <c r="T556" s="816"/>
      <c r="U556" s="816"/>
      <c r="V556" s="828"/>
      <c r="W556" s="930"/>
      <c r="X556" s="793"/>
      <c r="Y556" s="793"/>
      <c r="Z556" s="944"/>
      <c r="AA556" s="897"/>
    </row>
    <row r="557" spans="1:1847" ht="31.95" customHeight="1" thickBot="1" x14ac:dyDescent="0.35">
      <c r="A557" s="775"/>
      <c r="B557" s="774"/>
      <c r="C557" s="774"/>
      <c r="D557" s="774"/>
      <c r="E557" s="550" t="s">
        <v>767</v>
      </c>
      <c r="F557" s="927"/>
      <c r="G557" s="928"/>
      <c r="H557" s="929"/>
      <c r="I557" s="822">
        <v>223580000</v>
      </c>
      <c r="J557" s="822">
        <v>206580000</v>
      </c>
      <c r="K557" s="822">
        <v>206580000</v>
      </c>
      <c r="L557" s="825"/>
      <c r="M557" s="925"/>
      <c r="N557" s="926"/>
      <c r="O557" s="926"/>
      <c r="P557" s="926"/>
      <c r="Q557" s="923"/>
      <c r="R557" s="844"/>
      <c r="S557" s="822"/>
      <c r="T557" s="822"/>
      <c r="U557" s="822"/>
      <c r="V557" s="924"/>
      <c r="W557" s="946"/>
      <c r="X557" s="811"/>
      <c r="Y557" s="811"/>
      <c r="Z557" s="945"/>
      <c r="AA557" s="897"/>
    </row>
    <row r="558" spans="1:1847" s="110" customFormat="1" ht="14.4" thickBot="1" x14ac:dyDescent="0.35">
      <c r="A558" s="861" t="s">
        <v>768</v>
      </c>
      <c r="B558" s="861"/>
      <c r="C558" s="861"/>
      <c r="D558" s="861"/>
      <c r="E558" s="861"/>
      <c r="F558" s="861"/>
      <c r="G558" s="861"/>
      <c r="H558" s="206">
        <f>H560+H571</f>
        <v>371816142.61000001</v>
      </c>
      <c r="I558" s="206">
        <f t="shared" ref="I558:K558" si="348">I560+I571</f>
        <v>892632200.00999999</v>
      </c>
      <c r="J558" s="206">
        <f t="shared" si="348"/>
        <v>836952200</v>
      </c>
      <c r="K558" s="206">
        <f t="shared" si="348"/>
        <v>759202200</v>
      </c>
      <c r="L558" s="241"/>
      <c r="M558" s="719">
        <v>0</v>
      </c>
      <c r="N558" s="242">
        <v>0</v>
      </c>
      <c r="O558" s="242">
        <v>0</v>
      </c>
      <c r="P558" s="242">
        <v>0</v>
      </c>
      <c r="Q558" s="208"/>
      <c r="R558" s="738">
        <v>0</v>
      </c>
      <c r="S558" s="248">
        <v>0</v>
      </c>
      <c r="T558" s="248">
        <v>0</v>
      </c>
      <c r="U558" s="248">
        <v>0</v>
      </c>
      <c r="V558" s="667"/>
      <c r="W558" s="501">
        <f>H558+M558+R558</f>
        <v>371816142.61000001</v>
      </c>
      <c r="X558" s="210">
        <f t="shared" ref="X558:Z560" si="349">I558+N558+S558</f>
        <v>892632200.00999999</v>
      </c>
      <c r="Y558" s="210">
        <f t="shared" si="349"/>
        <v>836952200</v>
      </c>
      <c r="Z558" s="210">
        <f t="shared" si="349"/>
        <v>759202200</v>
      </c>
      <c r="AA558" s="897">
        <v>5</v>
      </c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134"/>
      <c r="BE558" s="134"/>
      <c r="BF558" s="134"/>
      <c r="BG558" s="134"/>
      <c r="BH558" s="134"/>
      <c r="BI558" s="134"/>
      <c r="BJ558" s="134"/>
      <c r="BK558" s="134"/>
      <c r="BL558" s="134"/>
      <c r="BM558" s="134"/>
      <c r="BN558" s="134"/>
      <c r="BO558" s="134"/>
      <c r="BP558" s="134"/>
      <c r="BQ558" s="134"/>
      <c r="BR558" s="134"/>
      <c r="BS558" s="134"/>
      <c r="BT558" s="134"/>
      <c r="BU558" s="134"/>
      <c r="BV558" s="134"/>
      <c r="BW558" s="134"/>
      <c r="BX558" s="134"/>
      <c r="BY558" s="134"/>
      <c r="BZ558" s="134"/>
      <c r="CA558" s="134"/>
      <c r="CB558" s="134"/>
      <c r="CC558" s="134"/>
      <c r="CD558" s="134"/>
      <c r="CE558" s="134"/>
      <c r="CF558" s="134"/>
      <c r="CG558" s="134"/>
      <c r="CH558" s="134"/>
      <c r="CI558" s="134"/>
      <c r="CJ558" s="134"/>
      <c r="CK558" s="134"/>
      <c r="CL558" s="134"/>
      <c r="CM558" s="134"/>
      <c r="CN558" s="134"/>
      <c r="CO558" s="134"/>
      <c r="CP558" s="134"/>
      <c r="CQ558" s="134"/>
      <c r="CR558" s="134"/>
      <c r="CS558" s="134"/>
      <c r="CT558" s="134"/>
      <c r="CU558" s="134"/>
      <c r="CV558" s="134"/>
      <c r="CW558" s="134"/>
      <c r="CX558" s="134"/>
      <c r="CY558" s="134"/>
      <c r="CZ558" s="134"/>
      <c r="DA558" s="134"/>
      <c r="DB558" s="134"/>
      <c r="DC558" s="134"/>
      <c r="DD558" s="134"/>
      <c r="DE558" s="134"/>
      <c r="DF558" s="134"/>
      <c r="DG558" s="134"/>
      <c r="DH558" s="134"/>
      <c r="DI558" s="134"/>
      <c r="DJ558" s="134"/>
      <c r="DK558" s="134"/>
      <c r="DL558" s="134"/>
      <c r="DM558" s="134"/>
      <c r="DN558" s="134"/>
      <c r="DO558" s="134"/>
      <c r="DP558" s="134"/>
      <c r="DQ558" s="134"/>
      <c r="DR558" s="134"/>
      <c r="DS558" s="134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134"/>
      <c r="ED558" s="134"/>
      <c r="EE558" s="134"/>
      <c r="EF558" s="134"/>
      <c r="EG558" s="134"/>
      <c r="EH558" s="134"/>
      <c r="EI558" s="134"/>
      <c r="EJ558" s="134"/>
      <c r="EK558" s="134"/>
      <c r="EL558" s="134"/>
      <c r="EM558" s="134"/>
      <c r="EN558" s="134"/>
      <c r="EO558" s="134"/>
      <c r="EP558" s="134"/>
      <c r="EQ558" s="134"/>
      <c r="ER558" s="134"/>
      <c r="ES558" s="134"/>
      <c r="ET558" s="134"/>
      <c r="EU558" s="134"/>
      <c r="EV558" s="134"/>
      <c r="EW558" s="134"/>
      <c r="EX558" s="134"/>
      <c r="EY558" s="134"/>
      <c r="EZ558" s="134"/>
      <c r="FA558" s="134"/>
      <c r="FB558" s="134"/>
      <c r="FC558" s="134"/>
      <c r="FD558" s="134"/>
      <c r="FE558" s="134"/>
      <c r="FF558" s="134"/>
      <c r="FG558" s="134"/>
      <c r="FH558" s="134"/>
      <c r="FI558" s="134"/>
      <c r="FJ558" s="134"/>
      <c r="FK558" s="134"/>
      <c r="FL558" s="134"/>
      <c r="FM558" s="134"/>
      <c r="FN558" s="134"/>
      <c r="FO558" s="134"/>
      <c r="FP558" s="134"/>
      <c r="FQ558" s="134"/>
      <c r="FR558" s="134"/>
      <c r="FS558" s="134"/>
      <c r="FT558" s="134"/>
      <c r="FU558" s="134"/>
      <c r="FV558" s="134"/>
      <c r="FW558" s="134"/>
      <c r="FX558" s="134"/>
      <c r="FY558" s="134"/>
      <c r="FZ558" s="134"/>
      <c r="GA558" s="134"/>
      <c r="GB558" s="134"/>
      <c r="GC558" s="134"/>
      <c r="GD558" s="134"/>
      <c r="GE558" s="134"/>
      <c r="GF558" s="134"/>
      <c r="GG558" s="134"/>
      <c r="GH558" s="134"/>
      <c r="GI558" s="134"/>
      <c r="GJ558" s="134"/>
      <c r="GK558" s="134"/>
      <c r="GL558" s="134"/>
      <c r="GM558" s="134"/>
      <c r="GN558" s="134"/>
      <c r="GO558" s="134"/>
      <c r="GP558" s="134"/>
      <c r="GQ558" s="134"/>
      <c r="GR558" s="134"/>
      <c r="GS558" s="134"/>
      <c r="GT558" s="134"/>
      <c r="GU558" s="134"/>
      <c r="GV558" s="134"/>
      <c r="GW558" s="134"/>
      <c r="GX558" s="134"/>
      <c r="GY558" s="134"/>
      <c r="GZ558" s="134"/>
      <c r="HA558" s="134"/>
      <c r="HB558" s="134"/>
      <c r="HC558" s="134"/>
      <c r="HD558" s="134"/>
      <c r="HE558" s="134"/>
      <c r="HF558" s="134"/>
      <c r="HG558" s="134"/>
      <c r="HH558" s="134"/>
      <c r="HI558" s="134"/>
      <c r="HJ558" s="134"/>
      <c r="HK558" s="134"/>
      <c r="HL558" s="134"/>
      <c r="HM558" s="134"/>
      <c r="HN558" s="134"/>
      <c r="HO558" s="134"/>
      <c r="HP558" s="134"/>
      <c r="HQ558" s="134"/>
      <c r="HR558" s="134"/>
      <c r="HS558" s="134"/>
      <c r="HT558" s="134"/>
      <c r="HU558" s="134"/>
      <c r="HV558" s="134"/>
      <c r="HW558" s="134"/>
      <c r="HX558" s="134"/>
      <c r="HY558" s="134"/>
      <c r="HZ558" s="134"/>
      <c r="IA558" s="134"/>
      <c r="IB558" s="134"/>
      <c r="IC558" s="134"/>
      <c r="ID558" s="134"/>
      <c r="IE558" s="134"/>
      <c r="IF558" s="134"/>
      <c r="IG558" s="134"/>
      <c r="IH558" s="134"/>
      <c r="II558" s="134"/>
      <c r="IJ558" s="134"/>
      <c r="IK558" s="134"/>
      <c r="IL558" s="134"/>
      <c r="IM558" s="134"/>
      <c r="IN558" s="134"/>
      <c r="IO558" s="134"/>
      <c r="IP558" s="134"/>
      <c r="IQ558" s="134"/>
      <c r="IR558" s="134"/>
      <c r="IS558" s="134"/>
      <c r="IT558" s="134"/>
      <c r="IU558" s="134"/>
      <c r="IV558" s="134"/>
      <c r="IW558" s="134"/>
      <c r="IX558" s="134"/>
      <c r="IY558" s="134"/>
      <c r="IZ558" s="134"/>
      <c r="JA558" s="134"/>
      <c r="JB558" s="134"/>
      <c r="JC558" s="134"/>
      <c r="JD558" s="134"/>
      <c r="JE558" s="134"/>
      <c r="JF558" s="134"/>
      <c r="JG558" s="134"/>
      <c r="JH558" s="134"/>
      <c r="JI558" s="134"/>
      <c r="JJ558" s="134"/>
      <c r="JK558" s="134"/>
      <c r="JL558" s="134"/>
      <c r="JM558" s="134"/>
      <c r="JN558" s="134"/>
      <c r="JO558" s="134"/>
      <c r="JP558" s="134"/>
      <c r="JQ558" s="134"/>
      <c r="JR558" s="134"/>
      <c r="JS558" s="134"/>
      <c r="JT558" s="134"/>
      <c r="JU558" s="134"/>
      <c r="JV558" s="134"/>
      <c r="JW558" s="134"/>
      <c r="JX558" s="134"/>
      <c r="JY558" s="134"/>
      <c r="JZ558" s="134"/>
      <c r="KA558" s="134"/>
      <c r="KB558" s="134"/>
      <c r="KC558" s="134"/>
      <c r="KD558" s="134"/>
      <c r="KE558" s="134"/>
      <c r="KF558" s="134"/>
      <c r="KG558" s="134"/>
      <c r="KH558" s="134"/>
      <c r="KI558" s="134"/>
      <c r="KJ558" s="134"/>
      <c r="KK558" s="134"/>
      <c r="KL558" s="134"/>
      <c r="KM558" s="134"/>
      <c r="KN558" s="134"/>
      <c r="KO558" s="134"/>
      <c r="KP558" s="134"/>
      <c r="KQ558" s="134"/>
      <c r="KR558" s="134"/>
      <c r="KS558" s="134"/>
      <c r="KT558" s="134"/>
      <c r="KU558" s="134"/>
      <c r="KV558" s="134"/>
      <c r="KW558" s="134"/>
      <c r="KX558" s="134"/>
      <c r="KY558" s="134"/>
      <c r="KZ558" s="134"/>
      <c r="LA558" s="134"/>
      <c r="LB558" s="134"/>
      <c r="LC558" s="134"/>
      <c r="LD558" s="134"/>
      <c r="LE558" s="134"/>
      <c r="LF558" s="134"/>
      <c r="LG558" s="134"/>
      <c r="LH558" s="134"/>
      <c r="LI558" s="134"/>
      <c r="LJ558" s="134"/>
      <c r="LK558" s="134"/>
      <c r="LL558" s="134"/>
      <c r="LM558" s="134"/>
      <c r="LN558" s="134"/>
      <c r="LO558" s="134"/>
      <c r="LP558" s="134"/>
      <c r="LQ558" s="134"/>
      <c r="LR558" s="134"/>
      <c r="LS558" s="134"/>
      <c r="LT558" s="134"/>
      <c r="LU558" s="134"/>
      <c r="LV558" s="134"/>
      <c r="LW558" s="134"/>
      <c r="LX558" s="134"/>
      <c r="LY558" s="134"/>
      <c r="LZ558" s="134"/>
      <c r="MA558" s="134"/>
      <c r="MB558" s="134"/>
      <c r="MC558" s="134"/>
      <c r="MD558" s="134"/>
      <c r="ME558" s="134"/>
      <c r="MF558" s="134"/>
      <c r="MG558" s="134"/>
      <c r="MH558" s="134"/>
      <c r="MI558" s="134"/>
      <c r="MJ558" s="134"/>
      <c r="MK558" s="134"/>
      <c r="ML558" s="134"/>
      <c r="MM558" s="134"/>
      <c r="MN558" s="134"/>
      <c r="MO558" s="134"/>
      <c r="MP558" s="134"/>
      <c r="MQ558" s="134"/>
      <c r="MR558" s="134"/>
      <c r="MS558" s="134"/>
      <c r="MT558" s="134"/>
      <c r="MU558" s="134"/>
      <c r="MV558" s="134"/>
      <c r="MW558" s="134"/>
      <c r="MX558" s="134"/>
      <c r="MY558" s="134"/>
      <c r="MZ558" s="134"/>
      <c r="NA558" s="134"/>
      <c r="NB558" s="134"/>
      <c r="NC558" s="134"/>
      <c r="ND558" s="134"/>
      <c r="NE558" s="134"/>
      <c r="NF558" s="134"/>
      <c r="NG558" s="134"/>
      <c r="NH558" s="134"/>
      <c r="NI558" s="134"/>
      <c r="NJ558" s="134"/>
      <c r="NK558" s="134"/>
      <c r="NL558" s="134"/>
      <c r="NM558" s="134"/>
      <c r="NN558" s="134"/>
      <c r="NO558" s="134"/>
      <c r="NP558" s="134"/>
      <c r="NQ558" s="134"/>
      <c r="NR558" s="134"/>
      <c r="NS558" s="134"/>
      <c r="NT558" s="134"/>
      <c r="NU558" s="134"/>
      <c r="NV558" s="134"/>
      <c r="NW558" s="134"/>
      <c r="NX558" s="134"/>
      <c r="NY558" s="134"/>
      <c r="NZ558" s="134"/>
      <c r="OA558" s="134"/>
      <c r="OB558" s="134"/>
      <c r="OC558" s="134"/>
      <c r="OD558" s="134"/>
      <c r="OE558" s="134"/>
      <c r="OF558" s="134"/>
      <c r="OG558" s="134"/>
      <c r="OH558" s="134"/>
      <c r="OI558" s="134"/>
      <c r="OJ558" s="134"/>
      <c r="OK558" s="134"/>
      <c r="OL558" s="134"/>
      <c r="OM558" s="134"/>
      <c r="ON558" s="134"/>
      <c r="OO558" s="134"/>
      <c r="OP558" s="134"/>
      <c r="OQ558" s="134"/>
      <c r="OR558" s="134"/>
      <c r="OS558" s="134"/>
      <c r="OT558" s="134"/>
      <c r="OU558" s="134"/>
      <c r="OV558" s="134"/>
      <c r="OW558" s="134"/>
      <c r="OX558" s="134"/>
      <c r="OY558" s="134"/>
      <c r="OZ558" s="134"/>
      <c r="PA558" s="134"/>
      <c r="PB558" s="134"/>
      <c r="PC558" s="134"/>
      <c r="PD558" s="134"/>
      <c r="PE558" s="134"/>
      <c r="PF558" s="134"/>
      <c r="PG558" s="134"/>
      <c r="PH558" s="134"/>
      <c r="PI558" s="134"/>
      <c r="PJ558" s="134"/>
      <c r="PK558" s="134"/>
      <c r="PL558" s="134"/>
      <c r="PM558" s="134"/>
      <c r="PN558" s="134"/>
      <c r="PO558" s="134"/>
      <c r="PP558" s="134"/>
      <c r="PQ558" s="134"/>
      <c r="PR558" s="134"/>
      <c r="PS558" s="134"/>
      <c r="PT558" s="134"/>
      <c r="PU558" s="134"/>
      <c r="PV558" s="134"/>
      <c r="PW558" s="134"/>
      <c r="PX558" s="134"/>
      <c r="PY558" s="134"/>
      <c r="PZ558" s="134"/>
      <c r="QA558" s="134"/>
      <c r="QB558" s="134"/>
      <c r="QC558" s="134"/>
      <c r="QD558" s="134"/>
      <c r="QE558" s="134"/>
      <c r="QF558" s="134"/>
      <c r="QG558" s="134"/>
      <c r="QH558" s="134"/>
      <c r="QI558" s="134"/>
      <c r="QJ558" s="134"/>
      <c r="QK558" s="134"/>
      <c r="QL558" s="134"/>
      <c r="QM558" s="134"/>
      <c r="QN558" s="134"/>
      <c r="QO558" s="134"/>
      <c r="QP558" s="134"/>
      <c r="QQ558" s="134"/>
      <c r="QR558" s="134"/>
      <c r="QS558" s="134"/>
      <c r="QT558" s="134"/>
      <c r="QU558" s="134"/>
      <c r="QV558" s="134"/>
      <c r="QW558" s="134"/>
      <c r="QX558" s="134"/>
      <c r="QY558" s="134"/>
      <c r="QZ558" s="134"/>
      <c r="RA558" s="134"/>
      <c r="RB558" s="134"/>
      <c r="RC558" s="134"/>
      <c r="RD558" s="134"/>
      <c r="RE558" s="134"/>
      <c r="RF558" s="134"/>
      <c r="RG558" s="134"/>
      <c r="RH558" s="134"/>
      <c r="RI558" s="134"/>
      <c r="RJ558" s="134"/>
      <c r="RK558" s="134"/>
      <c r="RL558" s="134"/>
      <c r="RM558" s="134"/>
      <c r="RN558" s="134"/>
      <c r="RO558" s="134"/>
      <c r="RP558" s="134"/>
      <c r="RQ558" s="134"/>
      <c r="RR558" s="134"/>
      <c r="RS558" s="134"/>
      <c r="RT558" s="134"/>
      <c r="RU558" s="134"/>
      <c r="RV558" s="134"/>
      <c r="RW558" s="134"/>
      <c r="RX558" s="134"/>
      <c r="RY558" s="134"/>
      <c r="RZ558" s="134"/>
      <c r="SA558" s="134"/>
      <c r="SB558" s="134"/>
      <c r="SC558" s="134"/>
      <c r="SD558" s="134"/>
      <c r="SE558" s="134"/>
      <c r="SF558" s="134"/>
      <c r="SG558" s="134"/>
      <c r="SH558" s="134"/>
      <c r="SI558" s="134"/>
      <c r="SJ558" s="134"/>
      <c r="SK558" s="134"/>
      <c r="SL558" s="134"/>
      <c r="SM558" s="134"/>
      <c r="SN558" s="134"/>
      <c r="SO558" s="134"/>
      <c r="SP558" s="134"/>
      <c r="SQ558" s="134"/>
      <c r="SR558" s="134"/>
      <c r="SS558" s="134"/>
      <c r="ST558" s="134"/>
      <c r="SU558" s="134"/>
      <c r="SV558" s="134"/>
      <c r="SW558" s="134"/>
      <c r="SX558" s="134"/>
      <c r="SY558" s="134"/>
      <c r="SZ558" s="134"/>
      <c r="TA558" s="134"/>
      <c r="TB558" s="134"/>
      <c r="TC558" s="134"/>
      <c r="TD558" s="134"/>
      <c r="TE558" s="134"/>
      <c r="TF558" s="134"/>
      <c r="TG558" s="134"/>
      <c r="TH558" s="134"/>
      <c r="TI558" s="134"/>
      <c r="TJ558" s="134"/>
      <c r="TK558" s="134"/>
      <c r="TL558" s="134"/>
      <c r="TM558" s="134"/>
      <c r="TN558" s="134"/>
      <c r="TO558" s="134"/>
      <c r="TP558" s="134"/>
      <c r="TQ558" s="134"/>
      <c r="TR558" s="134"/>
      <c r="TS558" s="134"/>
      <c r="TT558" s="134"/>
      <c r="TU558" s="134"/>
      <c r="TV558" s="134"/>
      <c r="TW558" s="134"/>
      <c r="TX558" s="134"/>
      <c r="TY558" s="134"/>
      <c r="TZ558" s="134"/>
      <c r="UA558" s="134"/>
      <c r="UB558" s="134"/>
      <c r="UC558" s="134"/>
      <c r="UD558" s="134"/>
      <c r="UE558" s="134"/>
      <c r="UF558" s="134"/>
      <c r="UG558" s="134"/>
      <c r="UH558" s="134"/>
      <c r="UI558" s="134"/>
      <c r="UJ558" s="134"/>
      <c r="UK558" s="134"/>
      <c r="UL558" s="134"/>
      <c r="UM558" s="134"/>
      <c r="UN558" s="134"/>
      <c r="UO558" s="134"/>
      <c r="UP558" s="134"/>
      <c r="UQ558" s="134"/>
      <c r="UR558" s="134"/>
      <c r="US558" s="134"/>
      <c r="UT558" s="134"/>
      <c r="UU558" s="134"/>
      <c r="UV558" s="134"/>
      <c r="UW558" s="134"/>
      <c r="UX558" s="134"/>
      <c r="UY558" s="134"/>
      <c r="UZ558" s="134"/>
      <c r="VA558" s="134"/>
      <c r="VB558" s="134"/>
      <c r="VC558" s="134"/>
      <c r="VD558" s="134"/>
      <c r="VE558" s="134"/>
      <c r="VF558" s="134"/>
      <c r="VG558" s="134"/>
      <c r="VH558" s="134"/>
      <c r="VI558" s="134"/>
      <c r="VJ558" s="134"/>
      <c r="VK558" s="134"/>
      <c r="VL558" s="134"/>
      <c r="VM558" s="134"/>
      <c r="VN558" s="134"/>
      <c r="VO558" s="134"/>
      <c r="VP558" s="134"/>
      <c r="VQ558" s="134"/>
      <c r="VR558" s="134"/>
      <c r="VS558" s="134"/>
      <c r="VT558" s="134"/>
      <c r="VU558" s="134"/>
      <c r="VV558" s="134"/>
      <c r="VW558" s="134"/>
      <c r="VX558" s="134"/>
      <c r="VY558" s="134"/>
      <c r="VZ558" s="134"/>
      <c r="WA558" s="134"/>
      <c r="WB558" s="134"/>
      <c r="WC558" s="134"/>
      <c r="WD558" s="134"/>
      <c r="WE558" s="134"/>
      <c r="WF558" s="134"/>
      <c r="WG558" s="134"/>
      <c r="WH558" s="134"/>
      <c r="WI558" s="134"/>
      <c r="WJ558" s="134"/>
      <c r="WK558" s="134"/>
      <c r="WL558" s="134"/>
      <c r="WM558" s="134"/>
      <c r="WN558" s="134"/>
      <c r="WO558" s="134"/>
      <c r="WP558" s="134"/>
      <c r="WQ558" s="134"/>
      <c r="WR558" s="134"/>
      <c r="WS558" s="134"/>
      <c r="WT558" s="134"/>
      <c r="WU558" s="134"/>
      <c r="WV558" s="134"/>
      <c r="WW558" s="134"/>
      <c r="WX558" s="134"/>
      <c r="WY558" s="134"/>
      <c r="WZ558" s="134"/>
      <c r="XA558" s="134"/>
      <c r="XB558" s="134"/>
      <c r="XC558" s="134"/>
      <c r="XD558" s="134"/>
      <c r="XE558" s="134"/>
      <c r="XF558" s="134"/>
      <c r="XG558" s="134"/>
      <c r="XH558" s="134"/>
      <c r="XI558" s="134"/>
      <c r="XJ558" s="134"/>
      <c r="XK558" s="134"/>
      <c r="XL558" s="134"/>
      <c r="XM558" s="134"/>
      <c r="XN558" s="134"/>
      <c r="XO558" s="134"/>
      <c r="XP558" s="134"/>
      <c r="XQ558" s="134"/>
      <c r="XR558" s="134"/>
      <c r="XS558" s="134"/>
      <c r="XT558" s="134"/>
      <c r="XU558" s="134"/>
      <c r="XV558" s="134"/>
      <c r="XW558" s="134"/>
      <c r="XX558" s="134"/>
      <c r="XY558" s="134"/>
      <c r="XZ558" s="134"/>
      <c r="YA558" s="134"/>
      <c r="YB558" s="134"/>
      <c r="YC558" s="134"/>
      <c r="YD558" s="134"/>
      <c r="YE558" s="134"/>
      <c r="YF558" s="134"/>
      <c r="YG558" s="134"/>
      <c r="YH558" s="134"/>
      <c r="YI558" s="134"/>
      <c r="YJ558" s="134"/>
      <c r="YK558" s="134"/>
      <c r="YL558" s="134"/>
      <c r="YM558" s="134"/>
      <c r="YN558" s="134"/>
      <c r="YO558" s="134"/>
      <c r="YP558" s="134"/>
      <c r="YQ558" s="134"/>
      <c r="YR558" s="134"/>
      <c r="YS558" s="134"/>
      <c r="YT558" s="134"/>
      <c r="YU558" s="134"/>
      <c r="YV558" s="134"/>
      <c r="YW558" s="134"/>
      <c r="YX558" s="134"/>
      <c r="YY558" s="134"/>
      <c r="YZ558" s="134"/>
      <c r="ZA558" s="134"/>
      <c r="ZB558" s="134"/>
      <c r="ZC558" s="134"/>
      <c r="ZD558" s="134"/>
      <c r="ZE558" s="134"/>
      <c r="ZF558" s="134"/>
      <c r="ZG558" s="134"/>
      <c r="ZH558" s="134"/>
      <c r="ZI558" s="134"/>
      <c r="ZJ558" s="134"/>
      <c r="ZK558" s="134"/>
      <c r="ZL558" s="134"/>
      <c r="ZM558" s="134"/>
      <c r="ZN558" s="134"/>
      <c r="ZO558" s="134"/>
      <c r="ZP558" s="134"/>
      <c r="ZQ558" s="134"/>
      <c r="ZR558" s="134"/>
      <c r="ZS558" s="134"/>
      <c r="ZT558" s="134"/>
      <c r="ZU558" s="134"/>
      <c r="ZV558" s="134"/>
      <c r="ZW558" s="134"/>
      <c r="ZX558" s="134"/>
      <c r="ZY558" s="134"/>
      <c r="ZZ558" s="134"/>
      <c r="AAA558" s="134"/>
      <c r="AAB558" s="134"/>
      <c r="AAC558" s="134"/>
      <c r="AAD558" s="134"/>
      <c r="AAE558" s="134"/>
      <c r="AAF558" s="134"/>
      <c r="AAG558" s="134"/>
      <c r="AAH558" s="134"/>
      <c r="AAI558" s="134"/>
      <c r="AAJ558" s="134"/>
      <c r="AAK558" s="134"/>
      <c r="AAL558" s="134"/>
      <c r="AAM558" s="134"/>
      <c r="AAN558" s="134"/>
      <c r="AAO558" s="134"/>
      <c r="AAP558" s="134"/>
      <c r="AAQ558" s="134"/>
      <c r="AAR558" s="134"/>
      <c r="AAS558" s="134"/>
      <c r="AAT558" s="134"/>
      <c r="AAU558" s="134"/>
      <c r="AAV558" s="134"/>
      <c r="AAW558" s="134"/>
      <c r="AAX558" s="134"/>
      <c r="AAY558" s="134"/>
      <c r="AAZ558" s="134"/>
      <c r="ABA558" s="134"/>
      <c r="ABB558" s="134"/>
      <c r="ABC558" s="134"/>
      <c r="ABD558" s="134"/>
      <c r="ABE558" s="134"/>
      <c r="ABF558" s="134"/>
      <c r="ABG558" s="134"/>
      <c r="ABH558" s="134"/>
      <c r="ABI558" s="134"/>
      <c r="ABJ558" s="134"/>
      <c r="ABK558" s="134"/>
      <c r="ABL558" s="134"/>
      <c r="ABM558" s="134"/>
      <c r="ABN558" s="134"/>
      <c r="ABO558" s="134"/>
      <c r="ABP558" s="134"/>
      <c r="ABQ558" s="134"/>
      <c r="ABR558" s="134"/>
      <c r="ABS558" s="134"/>
      <c r="ABT558" s="134"/>
      <c r="ABU558" s="134"/>
      <c r="ABV558" s="134"/>
      <c r="ABW558" s="134"/>
      <c r="ABX558" s="134"/>
      <c r="ABY558" s="134"/>
      <c r="ABZ558" s="134"/>
      <c r="ACA558" s="134"/>
      <c r="ACB558" s="134"/>
      <c r="ACC558" s="134"/>
      <c r="ACD558" s="134"/>
      <c r="ACE558" s="134"/>
      <c r="ACF558" s="134"/>
      <c r="ACG558" s="134"/>
      <c r="ACH558" s="134"/>
      <c r="ACI558" s="134"/>
      <c r="ACJ558" s="134"/>
      <c r="ACK558" s="134"/>
      <c r="ACL558" s="134"/>
      <c r="ACM558" s="134"/>
      <c r="ACN558" s="134"/>
      <c r="ACO558" s="134"/>
      <c r="ACP558" s="134"/>
      <c r="ACQ558" s="134"/>
      <c r="ACR558" s="134"/>
      <c r="ACS558" s="134"/>
      <c r="ACT558" s="134"/>
      <c r="ACU558" s="134"/>
      <c r="ACV558" s="134"/>
      <c r="ACW558" s="134"/>
      <c r="ACX558" s="134"/>
      <c r="ACY558" s="134"/>
      <c r="ACZ558" s="134"/>
      <c r="ADA558" s="134"/>
      <c r="ADB558" s="134"/>
      <c r="ADC558" s="134"/>
      <c r="ADD558" s="134"/>
      <c r="ADE558" s="134"/>
      <c r="ADF558" s="134"/>
      <c r="ADG558" s="134"/>
      <c r="ADH558" s="134"/>
      <c r="ADI558" s="134"/>
      <c r="ADJ558" s="134"/>
      <c r="ADK558" s="134"/>
      <c r="ADL558" s="134"/>
      <c r="ADM558" s="134"/>
      <c r="ADN558" s="134"/>
      <c r="ADO558" s="134"/>
      <c r="ADP558" s="134"/>
      <c r="ADQ558" s="134"/>
      <c r="ADR558" s="134"/>
      <c r="ADS558" s="134"/>
      <c r="ADT558" s="134"/>
      <c r="ADU558" s="134"/>
      <c r="ADV558" s="134"/>
      <c r="ADW558" s="134"/>
      <c r="ADX558" s="134"/>
      <c r="ADY558" s="134"/>
      <c r="ADZ558" s="134"/>
      <c r="AEA558" s="134"/>
      <c r="AEB558" s="134"/>
      <c r="AEC558" s="134"/>
      <c r="AED558" s="134"/>
      <c r="AEE558" s="134"/>
      <c r="AEF558" s="134"/>
      <c r="AEG558" s="134"/>
      <c r="AEH558" s="134"/>
      <c r="AEI558" s="134"/>
      <c r="AEJ558" s="134"/>
      <c r="AEK558" s="134"/>
      <c r="AEL558" s="134"/>
      <c r="AEM558" s="134"/>
      <c r="AEN558" s="134"/>
      <c r="AEO558" s="134"/>
      <c r="AEP558" s="134"/>
      <c r="AEQ558" s="134"/>
      <c r="AER558" s="134"/>
      <c r="AES558" s="134"/>
      <c r="AET558" s="134"/>
      <c r="AEU558" s="134"/>
      <c r="AEV558" s="134"/>
      <c r="AEW558" s="134"/>
      <c r="AEX558" s="134"/>
      <c r="AEY558" s="134"/>
      <c r="AEZ558" s="134"/>
      <c r="AFA558" s="134"/>
      <c r="AFB558" s="134"/>
      <c r="AFC558" s="134"/>
      <c r="AFD558" s="134"/>
      <c r="AFE558" s="134"/>
      <c r="AFF558" s="134"/>
      <c r="AFG558" s="134"/>
      <c r="AFH558" s="134"/>
      <c r="AFI558" s="134"/>
      <c r="AFJ558" s="134"/>
      <c r="AFK558" s="134"/>
      <c r="AFL558" s="134"/>
      <c r="AFM558" s="134"/>
      <c r="AFN558" s="134"/>
      <c r="AFO558" s="134"/>
      <c r="AFP558" s="134"/>
      <c r="AFQ558" s="134"/>
      <c r="AFR558" s="134"/>
      <c r="AFS558" s="134"/>
      <c r="AFT558" s="134"/>
      <c r="AFU558" s="134"/>
      <c r="AFV558" s="134"/>
      <c r="AFW558" s="134"/>
      <c r="AFX558" s="134"/>
      <c r="AFY558" s="134"/>
      <c r="AFZ558" s="134"/>
      <c r="AGA558" s="134"/>
      <c r="AGB558" s="134"/>
      <c r="AGC558" s="134"/>
      <c r="AGD558" s="134"/>
      <c r="AGE558" s="134"/>
      <c r="AGF558" s="134"/>
      <c r="AGG558" s="134"/>
      <c r="AGH558" s="134"/>
      <c r="AGI558" s="134"/>
      <c r="AGJ558" s="134"/>
      <c r="AGK558" s="134"/>
      <c r="AGL558" s="134"/>
      <c r="AGM558" s="134"/>
      <c r="AGN558" s="134"/>
      <c r="AGO558" s="134"/>
      <c r="AGP558" s="134"/>
      <c r="AGQ558" s="134"/>
      <c r="AGR558" s="134"/>
      <c r="AGS558" s="134"/>
      <c r="AGT558" s="134"/>
      <c r="AGU558" s="134"/>
      <c r="AGV558" s="134"/>
      <c r="AGW558" s="134"/>
      <c r="AGX558" s="134"/>
      <c r="AGY558" s="134"/>
      <c r="AGZ558" s="134"/>
      <c r="AHA558" s="134"/>
      <c r="AHB558" s="134"/>
      <c r="AHC558" s="134"/>
      <c r="AHD558" s="134"/>
      <c r="AHE558" s="134"/>
      <c r="AHF558" s="134"/>
      <c r="AHG558" s="134"/>
      <c r="AHH558" s="134"/>
      <c r="AHI558" s="134"/>
      <c r="AHJ558" s="134"/>
      <c r="AHK558" s="134"/>
      <c r="AHL558" s="134"/>
      <c r="AHM558" s="134"/>
      <c r="AHN558" s="134"/>
      <c r="AHO558" s="134"/>
      <c r="AHP558" s="134"/>
      <c r="AHQ558" s="134"/>
      <c r="AHR558" s="134"/>
      <c r="AHS558" s="134"/>
      <c r="AHT558" s="134"/>
      <c r="AHU558" s="134"/>
      <c r="AHV558" s="134"/>
      <c r="AHW558" s="134"/>
      <c r="AHX558" s="134"/>
      <c r="AHY558" s="134"/>
      <c r="AHZ558" s="134"/>
      <c r="AIA558" s="134"/>
      <c r="AIB558" s="134"/>
      <c r="AIC558" s="134"/>
      <c r="AID558" s="134"/>
      <c r="AIE558" s="134"/>
      <c r="AIF558" s="134"/>
      <c r="AIG558" s="134"/>
      <c r="AIH558" s="134"/>
      <c r="AII558" s="134"/>
      <c r="AIJ558" s="134"/>
      <c r="AIK558" s="134"/>
      <c r="AIL558" s="134"/>
      <c r="AIM558" s="134"/>
      <c r="AIN558" s="134"/>
      <c r="AIO558" s="134"/>
      <c r="AIP558" s="134"/>
      <c r="AIQ558" s="134"/>
      <c r="AIR558" s="134"/>
      <c r="AIS558" s="134"/>
      <c r="AIT558" s="134"/>
      <c r="AIU558" s="134"/>
      <c r="AIV558" s="134"/>
      <c r="AIW558" s="134"/>
      <c r="AIX558" s="134"/>
      <c r="AIY558" s="134"/>
      <c r="AIZ558" s="134"/>
      <c r="AJA558" s="134"/>
      <c r="AJB558" s="134"/>
      <c r="AJC558" s="134"/>
      <c r="AJD558" s="134"/>
      <c r="AJE558" s="134"/>
      <c r="AJF558" s="134"/>
      <c r="AJG558" s="134"/>
      <c r="AJH558" s="134"/>
      <c r="AJI558" s="134"/>
      <c r="AJJ558" s="134"/>
      <c r="AJK558" s="134"/>
      <c r="AJL558" s="134"/>
      <c r="AJM558" s="134"/>
      <c r="AJN558" s="134"/>
      <c r="AJO558" s="134"/>
      <c r="AJP558" s="134"/>
      <c r="AJQ558" s="134"/>
      <c r="AJR558" s="134"/>
      <c r="AJS558" s="134"/>
      <c r="AJT558" s="134"/>
      <c r="AJU558" s="134"/>
      <c r="AJV558" s="134"/>
      <c r="AJW558" s="134"/>
      <c r="AJX558" s="134"/>
      <c r="AJY558" s="134"/>
      <c r="AJZ558" s="134"/>
      <c r="AKA558" s="134"/>
      <c r="AKB558" s="134"/>
      <c r="AKC558" s="134"/>
      <c r="AKD558" s="134"/>
      <c r="AKE558" s="134"/>
      <c r="AKF558" s="134"/>
      <c r="AKG558" s="134"/>
      <c r="AKH558" s="134"/>
      <c r="AKI558" s="134"/>
      <c r="AKJ558" s="134"/>
      <c r="AKK558" s="134"/>
      <c r="AKL558" s="134"/>
      <c r="AKM558" s="134"/>
      <c r="AKN558" s="134"/>
      <c r="AKO558" s="134"/>
      <c r="AKP558" s="134"/>
      <c r="AKQ558" s="134"/>
      <c r="AKR558" s="134"/>
      <c r="AKS558" s="134"/>
      <c r="AKT558" s="134"/>
      <c r="AKU558" s="134"/>
      <c r="AKV558" s="134"/>
      <c r="AKW558" s="134"/>
      <c r="AKX558" s="134"/>
      <c r="AKY558" s="134"/>
      <c r="AKZ558" s="134"/>
      <c r="ALA558" s="134"/>
      <c r="ALB558" s="134"/>
      <c r="ALC558" s="134"/>
      <c r="ALD558" s="134"/>
      <c r="ALE558" s="134"/>
      <c r="ALF558" s="134"/>
      <c r="ALG558" s="134"/>
      <c r="ALH558" s="134"/>
      <c r="ALI558" s="134"/>
      <c r="ALJ558" s="134"/>
      <c r="ALK558" s="134"/>
      <c r="ALL558" s="134"/>
      <c r="ALM558" s="134"/>
      <c r="ALN558" s="134"/>
      <c r="ALO558" s="134"/>
      <c r="ALP558" s="134"/>
      <c r="ALQ558" s="134"/>
      <c r="ALR558" s="134"/>
      <c r="ALS558" s="134"/>
      <c r="ALT558" s="134"/>
      <c r="ALU558" s="134"/>
      <c r="ALV558" s="134"/>
      <c r="ALW558" s="134"/>
      <c r="ALX558" s="134"/>
      <c r="ALY558" s="134"/>
      <c r="ALZ558" s="134"/>
      <c r="AMA558" s="134"/>
      <c r="AMB558" s="134"/>
      <c r="AMC558" s="134"/>
      <c r="AMD558" s="134"/>
      <c r="AME558" s="134"/>
      <c r="AMF558" s="134"/>
      <c r="AMG558" s="134"/>
      <c r="AMH558" s="134"/>
      <c r="AMI558" s="134"/>
      <c r="AMJ558" s="134"/>
      <c r="AMK558" s="134"/>
      <c r="AML558" s="134"/>
      <c r="AMM558" s="134"/>
      <c r="AMN558" s="134"/>
      <c r="AMO558" s="134"/>
      <c r="AMP558" s="134"/>
      <c r="AMQ558" s="134"/>
      <c r="AMR558" s="134"/>
      <c r="AMS558" s="134"/>
      <c r="AMT558" s="134"/>
      <c r="AMU558" s="134"/>
      <c r="AMV558" s="134"/>
      <c r="AMW558" s="134"/>
      <c r="AMX558" s="134"/>
      <c r="AMY558" s="134"/>
      <c r="AMZ558" s="134"/>
      <c r="ANA558" s="134"/>
      <c r="ANB558" s="134"/>
      <c r="ANC558" s="134"/>
      <c r="AND558" s="134"/>
      <c r="ANE558" s="134"/>
      <c r="ANF558" s="134"/>
      <c r="ANG558" s="134"/>
      <c r="ANH558" s="134"/>
      <c r="ANI558" s="134"/>
      <c r="ANJ558" s="134"/>
      <c r="ANK558" s="134"/>
      <c r="ANL558" s="134"/>
      <c r="ANM558" s="134"/>
      <c r="ANN558" s="134"/>
      <c r="ANO558" s="134"/>
      <c r="ANP558" s="134"/>
      <c r="ANQ558" s="134"/>
      <c r="ANR558" s="134"/>
      <c r="ANS558" s="134"/>
      <c r="ANT558" s="134"/>
      <c r="ANU558" s="134"/>
      <c r="ANV558" s="134"/>
      <c r="ANW558" s="134"/>
      <c r="ANX558" s="134"/>
      <c r="ANY558" s="134"/>
      <c r="ANZ558" s="134"/>
      <c r="AOA558" s="134"/>
      <c r="AOB558" s="134"/>
      <c r="AOC558" s="134"/>
      <c r="AOD558" s="134"/>
      <c r="AOE558" s="134"/>
      <c r="AOF558" s="134"/>
      <c r="AOG558" s="134"/>
      <c r="AOH558" s="134"/>
      <c r="AOI558" s="134"/>
      <c r="AOJ558" s="134"/>
      <c r="AOK558" s="134"/>
      <c r="AOL558" s="134"/>
      <c r="AOM558" s="134"/>
      <c r="AON558" s="134"/>
      <c r="AOO558" s="134"/>
      <c r="AOP558" s="134"/>
      <c r="AOQ558" s="134"/>
      <c r="AOR558" s="134"/>
      <c r="AOS558" s="134"/>
      <c r="AOT558" s="134"/>
      <c r="AOU558" s="134"/>
      <c r="AOV558" s="134"/>
      <c r="AOW558" s="134"/>
      <c r="AOX558" s="134"/>
      <c r="AOY558" s="134"/>
      <c r="AOZ558" s="134"/>
      <c r="APA558" s="134"/>
      <c r="APB558" s="134"/>
      <c r="APC558" s="134"/>
      <c r="APD558" s="134"/>
      <c r="APE558" s="134"/>
      <c r="APF558" s="134"/>
      <c r="APG558" s="134"/>
      <c r="APH558" s="134"/>
      <c r="API558" s="134"/>
      <c r="APJ558" s="134"/>
      <c r="APK558" s="134"/>
      <c r="APL558" s="134"/>
      <c r="APM558" s="134"/>
      <c r="APN558" s="134"/>
      <c r="APO558" s="134"/>
      <c r="APP558" s="134"/>
      <c r="APQ558" s="134"/>
      <c r="APR558" s="134"/>
      <c r="APS558" s="134"/>
      <c r="APT558" s="134"/>
      <c r="APU558" s="134"/>
      <c r="APV558" s="134"/>
      <c r="APW558" s="134"/>
      <c r="APX558" s="134"/>
      <c r="APY558" s="134"/>
      <c r="APZ558" s="134"/>
      <c r="AQA558" s="134"/>
      <c r="AQB558" s="134"/>
      <c r="AQC558" s="134"/>
      <c r="AQD558" s="134"/>
      <c r="AQE558" s="134"/>
      <c r="AQF558" s="134"/>
      <c r="AQG558" s="134"/>
      <c r="AQH558" s="134"/>
      <c r="AQI558" s="134"/>
      <c r="AQJ558" s="134"/>
      <c r="AQK558" s="134"/>
      <c r="AQL558" s="134"/>
      <c r="AQM558" s="134"/>
      <c r="AQN558" s="134"/>
      <c r="AQO558" s="134"/>
      <c r="AQP558" s="134"/>
      <c r="AQQ558" s="134"/>
      <c r="AQR558" s="134"/>
      <c r="AQS558" s="134"/>
      <c r="AQT558" s="134"/>
      <c r="AQU558" s="134"/>
      <c r="AQV558" s="134"/>
      <c r="AQW558" s="134"/>
      <c r="AQX558" s="134"/>
      <c r="AQY558" s="134"/>
      <c r="AQZ558" s="134"/>
      <c r="ARA558" s="134"/>
      <c r="ARB558" s="134"/>
      <c r="ARC558" s="134"/>
      <c r="ARD558" s="134"/>
      <c r="ARE558" s="134"/>
      <c r="ARF558" s="134"/>
      <c r="ARG558" s="134"/>
      <c r="ARH558" s="134"/>
      <c r="ARI558" s="134"/>
      <c r="ARJ558" s="134"/>
      <c r="ARK558" s="134"/>
      <c r="ARL558" s="134"/>
      <c r="ARM558" s="134"/>
      <c r="ARN558" s="134"/>
      <c r="ARO558" s="134"/>
      <c r="ARP558" s="134"/>
      <c r="ARQ558" s="134"/>
      <c r="ARR558" s="134"/>
      <c r="ARS558" s="134"/>
      <c r="ART558" s="134"/>
      <c r="ARU558" s="134"/>
      <c r="ARV558" s="134"/>
      <c r="ARW558" s="134"/>
      <c r="ARX558" s="134"/>
      <c r="ARY558" s="134"/>
      <c r="ARZ558" s="134"/>
      <c r="ASA558" s="134"/>
      <c r="ASB558" s="134"/>
      <c r="ASC558" s="134"/>
      <c r="ASD558" s="134"/>
      <c r="ASE558" s="134"/>
      <c r="ASF558" s="134"/>
      <c r="ASG558" s="134"/>
      <c r="ASH558" s="134"/>
      <c r="ASI558" s="134"/>
      <c r="ASJ558" s="134"/>
      <c r="ASK558" s="134"/>
      <c r="ASL558" s="134"/>
      <c r="ASM558" s="134"/>
      <c r="ASN558" s="134"/>
      <c r="ASO558" s="134"/>
      <c r="ASP558" s="134"/>
      <c r="ASQ558" s="134"/>
      <c r="ASR558" s="134"/>
      <c r="ASS558" s="134"/>
      <c r="AST558" s="134"/>
      <c r="ASU558" s="134"/>
      <c r="ASV558" s="134"/>
      <c r="ASW558" s="134"/>
      <c r="ASX558" s="134"/>
      <c r="ASY558" s="134"/>
      <c r="ASZ558" s="134"/>
      <c r="ATA558" s="134"/>
      <c r="ATB558" s="134"/>
      <c r="ATC558" s="134"/>
      <c r="ATD558" s="134"/>
      <c r="ATE558" s="134"/>
      <c r="ATF558" s="134"/>
      <c r="ATG558" s="134"/>
      <c r="ATH558" s="134"/>
      <c r="ATI558" s="134"/>
      <c r="ATJ558" s="134"/>
      <c r="ATK558" s="134"/>
      <c r="ATL558" s="134"/>
      <c r="ATM558" s="134"/>
      <c r="ATN558" s="134"/>
      <c r="ATO558" s="134"/>
      <c r="ATP558" s="134"/>
      <c r="ATQ558" s="134"/>
      <c r="ATR558" s="134"/>
      <c r="ATS558" s="134"/>
      <c r="ATT558" s="134"/>
      <c r="ATU558" s="134"/>
      <c r="ATV558" s="134"/>
      <c r="ATW558" s="134"/>
      <c r="ATX558" s="134"/>
      <c r="ATY558" s="134"/>
      <c r="ATZ558" s="134"/>
      <c r="AUA558" s="134"/>
      <c r="AUB558" s="134"/>
      <c r="AUC558" s="134"/>
      <c r="AUD558" s="134"/>
      <c r="AUE558" s="134"/>
      <c r="AUF558" s="134"/>
      <c r="AUG558" s="134"/>
      <c r="AUH558" s="134"/>
      <c r="AUI558" s="134"/>
      <c r="AUJ558" s="134"/>
      <c r="AUK558" s="134"/>
      <c r="AUL558" s="134"/>
      <c r="AUM558" s="134"/>
      <c r="AUN558" s="134"/>
      <c r="AUO558" s="134"/>
      <c r="AUP558" s="134"/>
      <c r="AUQ558" s="134"/>
      <c r="AUR558" s="134"/>
      <c r="AUS558" s="134"/>
      <c r="AUT558" s="134"/>
      <c r="AUU558" s="134"/>
      <c r="AUV558" s="134"/>
      <c r="AUW558" s="134"/>
      <c r="AUX558" s="134"/>
      <c r="AUY558" s="134"/>
      <c r="AUZ558" s="134"/>
      <c r="AVA558" s="134"/>
      <c r="AVB558" s="134"/>
      <c r="AVC558" s="134"/>
      <c r="AVD558" s="134"/>
      <c r="AVE558" s="134"/>
      <c r="AVF558" s="134"/>
      <c r="AVG558" s="134"/>
      <c r="AVH558" s="134"/>
      <c r="AVI558" s="134"/>
      <c r="AVJ558" s="134"/>
      <c r="AVK558" s="134"/>
      <c r="AVL558" s="134"/>
      <c r="AVM558" s="134"/>
      <c r="AVN558" s="134"/>
      <c r="AVO558" s="134"/>
      <c r="AVP558" s="134"/>
      <c r="AVQ558" s="134"/>
      <c r="AVR558" s="134"/>
      <c r="AVS558" s="134"/>
      <c r="AVT558" s="134"/>
      <c r="AVU558" s="134"/>
      <c r="AVV558" s="134"/>
      <c r="AVW558" s="134"/>
      <c r="AVX558" s="134"/>
      <c r="AVY558" s="134"/>
      <c r="AVZ558" s="134"/>
      <c r="AWA558" s="134"/>
      <c r="AWB558" s="134"/>
      <c r="AWC558" s="134"/>
      <c r="AWD558" s="134"/>
      <c r="AWE558" s="134"/>
      <c r="AWF558" s="134"/>
      <c r="AWG558" s="134"/>
      <c r="AWH558" s="134"/>
      <c r="AWI558" s="134"/>
      <c r="AWJ558" s="134"/>
      <c r="AWK558" s="134"/>
      <c r="AWL558" s="134"/>
      <c r="AWM558" s="134"/>
      <c r="AWN558" s="134"/>
      <c r="AWO558" s="134"/>
      <c r="AWP558" s="134"/>
      <c r="AWQ558" s="134"/>
      <c r="AWR558" s="134"/>
      <c r="AWS558" s="134"/>
      <c r="AWT558" s="134"/>
      <c r="AWU558" s="134"/>
      <c r="AWV558" s="134"/>
      <c r="AWW558" s="134"/>
      <c r="AWX558" s="134"/>
      <c r="AWY558" s="134"/>
      <c r="AWZ558" s="134"/>
      <c r="AXA558" s="134"/>
      <c r="AXB558" s="134"/>
      <c r="AXC558" s="134"/>
      <c r="AXD558" s="134"/>
      <c r="AXE558" s="134"/>
      <c r="AXF558" s="134"/>
      <c r="AXG558" s="134"/>
      <c r="AXH558" s="134"/>
      <c r="AXI558" s="134"/>
      <c r="AXJ558" s="134"/>
      <c r="AXK558" s="134"/>
      <c r="AXL558" s="134"/>
      <c r="AXM558" s="134"/>
      <c r="AXN558" s="134"/>
      <c r="AXO558" s="134"/>
      <c r="AXP558" s="134"/>
      <c r="AXQ558" s="134"/>
      <c r="AXR558" s="134"/>
      <c r="AXS558" s="134"/>
      <c r="AXT558" s="134"/>
      <c r="AXU558" s="134"/>
      <c r="AXV558" s="134"/>
      <c r="AXW558" s="134"/>
      <c r="AXX558" s="134"/>
      <c r="AXY558" s="134"/>
      <c r="AXZ558" s="134"/>
      <c r="AYA558" s="134"/>
      <c r="AYB558" s="134"/>
      <c r="AYC558" s="134"/>
      <c r="AYD558" s="134"/>
      <c r="AYE558" s="134"/>
      <c r="AYF558" s="134"/>
      <c r="AYG558" s="134"/>
      <c r="AYH558" s="134"/>
      <c r="AYI558" s="134"/>
      <c r="AYJ558" s="134"/>
      <c r="AYK558" s="134"/>
      <c r="AYL558" s="134"/>
      <c r="AYM558" s="134"/>
      <c r="AYN558" s="134"/>
      <c r="AYO558" s="134"/>
      <c r="AYP558" s="134"/>
      <c r="AYQ558" s="134"/>
      <c r="AYR558" s="134"/>
      <c r="AYS558" s="134"/>
      <c r="AYT558" s="134"/>
      <c r="AYU558" s="134"/>
      <c r="AYV558" s="134"/>
      <c r="AYW558" s="134"/>
      <c r="AYX558" s="134"/>
      <c r="AYY558" s="134"/>
      <c r="AYZ558" s="134"/>
      <c r="AZA558" s="134"/>
      <c r="AZB558" s="134"/>
      <c r="AZC558" s="134"/>
      <c r="AZD558" s="134"/>
      <c r="AZE558" s="134"/>
      <c r="AZF558" s="134"/>
      <c r="AZG558" s="134"/>
      <c r="AZH558" s="134"/>
      <c r="AZI558" s="134"/>
      <c r="AZJ558" s="134"/>
      <c r="AZK558" s="134"/>
      <c r="AZL558" s="134"/>
      <c r="AZM558" s="134"/>
      <c r="AZN558" s="134"/>
      <c r="AZO558" s="134"/>
      <c r="AZP558" s="134"/>
      <c r="AZQ558" s="134"/>
      <c r="AZR558" s="134"/>
      <c r="AZS558" s="134"/>
      <c r="AZT558" s="134"/>
      <c r="AZU558" s="134"/>
      <c r="AZV558" s="134"/>
      <c r="AZW558" s="134"/>
      <c r="AZX558" s="134"/>
      <c r="AZY558" s="134"/>
      <c r="AZZ558" s="134"/>
      <c r="BAA558" s="134"/>
      <c r="BAB558" s="134"/>
      <c r="BAC558" s="134"/>
      <c r="BAD558" s="134"/>
      <c r="BAE558" s="134"/>
      <c r="BAF558" s="134"/>
      <c r="BAG558" s="134"/>
      <c r="BAH558" s="134"/>
      <c r="BAI558" s="134"/>
      <c r="BAJ558" s="134"/>
      <c r="BAK558" s="134"/>
      <c r="BAL558" s="134"/>
      <c r="BAM558" s="134"/>
      <c r="BAN558" s="134"/>
      <c r="BAO558" s="134"/>
      <c r="BAP558" s="134"/>
      <c r="BAQ558" s="134"/>
      <c r="BAR558" s="134"/>
      <c r="BAS558" s="134"/>
      <c r="BAT558" s="134"/>
      <c r="BAU558" s="134"/>
      <c r="BAV558" s="134"/>
      <c r="BAW558" s="134"/>
      <c r="BAX558" s="134"/>
      <c r="BAY558" s="134"/>
      <c r="BAZ558" s="134"/>
      <c r="BBA558" s="134"/>
      <c r="BBB558" s="134"/>
      <c r="BBC558" s="134"/>
      <c r="BBD558" s="134"/>
      <c r="BBE558" s="134"/>
      <c r="BBF558" s="134"/>
      <c r="BBG558" s="134"/>
      <c r="BBH558" s="134"/>
      <c r="BBI558" s="134"/>
      <c r="BBJ558" s="134"/>
      <c r="BBK558" s="134"/>
      <c r="BBL558" s="134"/>
      <c r="BBM558" s="134"/>
      <c r="BBN558" s="134"/>
      <c r="BBO558" s="134"/>
      <c r="BBP558" s="134"/>
      <c r="BBQ558" s="134"/>
      <c r="BBR558" s="134"/>
      <c r="BBS558" s="134"/>
      <c r="BBT558" s="134"/>
      <c r="BBU558" s="134"/>
      <c r="BBV558" s="134"/>
      <c r="BBW558" s="134"/>
      <c r="BBX558" s="134"/>
      <c r="BBY558" s="134"/>
      <c r="BBZ558" s="134"/>
      <c r="BCA558" s="134"/>
      <c r="BCB558" s="134"/>
      <c r="BCC558" s="134"/>
      <c r="BCD558" s="134"/>
      <c r="BCE558" s="134"/>
      <c r="BCF558" s="134"/>
      <c r="BCG558" s="134"/>
      <c r="BCH558" s="134"/>
      <c r="BCI558" s="134"/>
      <c r="BCJ558" s="134"/>
      <c r="BCK558" s="134"/>
      <c r="BCL558" s="134"/>
      <c r="BCM558" s="134"/>
      <c r="BCN558" s="134"/>
      <c r="BCO558" s="134"/>
      <c r="BCP558" s="134"/>
      <c r="BCQ558" s="134"/>
      <c r="BCR558" s="134"/>
      <c r="BCS558" s="134"/>
      <c r="BCT558" s="134"/>
      <c r="BCU558" s="134"/>
      <c r="BCV558" s="134"/>
      <c r="BCW558" s="134"/>
      <c r="BCX558" s="134"/>
      <c r="BCY558" s="134"/>
      <c r="BCZ558" s="134"/>
      <c r="BDA558" s="134"/>
      <c r="BDB558" s="134"/>
      <c r="BDC558" s="134"/>
      <c r="BDD558" s="134"/>
      <c r="BDE558" s="134"/>
      <c r="BDF558" s="134"/>
      <c r="BDG558" s="134"/>
      <c r="BDH558" s="134"/>
      <c r="BDI558" s="134"/>
      <c r="BDJ558" s="134"/>
      <c r="BDK558" s="134"/>
      <c r="BDL558" s="134"/>
      <c r="BDM558" s="134"/>
      <c r="BDN558" s="134"/>
      <c r="BDO558" s="134"/>
      <c r="BDP558" s="134"/>
      <c r="BDQ558" s="134"/>
      <c r="BDR558" s="134"/>
      <c r="BDS558" s="134"/>
      <c r="BDT558" s="134"/>
      <c r="BDU558" s="134"/>
      <c r="BDV558" s="134"/>
      <c r="BDW558" s="134"/>
      <c r="BDX558" s="134"/>
      <c r="BDY558" s="134"/>
      <c r="BDZ558" s="134"/>
      <c r="BEA558" s="134"/>
      <c r="BEB558" s="134"/>
      <c r="BEC558" s="134"/>
      <c r="BED558" s="134"/>
      <c r="BEE558" s="134"/>
      <c r="BEF558" s="134"/>
      <c r="BEG558" s="134"/>
      <c r="BEH558" s="134"/>
      <c r="BEI558" s="134"/>
      <c r="BEJ558" s="134"/>
      <c r="BEK558" s="134"/>
      <c r="BEL558" s="134"/>
      <c r="BEM558" s="134"/>
      <c r="BEN558" s="134"/>
      <c r="BEO558" s="134"/>
      <c r="BEP558" s="134"/>
      <c r="BEQ558" s="134"/>
      <c r="BER558" s="134"/>
      <c r="BES558" s="134"/>
      <c r="BET558" s="134"/>
      <c r="BEU558" s="134"/>
      <c r="BEV558" s="134"/>
      <c r="BEW558" s="134"/>
      <c r="BEX558" s="134"/>
      <c r="BEY558" s="134"/>
      <c r="BEZ558" s="134"/>
      <c r="BFA558" s="134"/>
      <c r="BFB558" s="134"/>
      <c r="BFC558" s="134"/>
      <c r="BFD558" s="134"/>
      <c r="BFE558" s="134"/>
      <c r="BFF558" s="134"/>
      <c r="BFG558" s="134"/>
      <c r="BFH558" s="134"/>
      <c r="BFI558" s="134"/>
      <c r="BFJ558" s="134"/>
      <c r="BFK558" s="134"/>
      <c r="BFL558" s="134"/>
      <c r="BFM558" s="134"/>
      <c r="BFN558" s="134"/>
      <c r="BFO558" s="134"/>
      <c r="BFP558" s="134"/>
      <c r="BFQ558" s="134"/>
      <c r="BFR558" s="134"/>
      <c r="BFS558" s="134"/>
      <c r="BFT558" s="134"/>
      <c r="BFU558" s="134"/>
      <c r="BFV558" s="134"/>
      <c r="BFW558" s="134"/>
      <c r="BFX558" s="134"/>
      <c r="BFY558" s="134"/>
      <c r="BFZ558" s="134"/>
      <c r="BGA558" s="134"/>
      <c r="BGB558" s="134"/>
      <c r="BGC558" s="134"/>
      <c r="BGD558" s="134"/>
      <c r="BGE558" s="134"/>
      <c r="BGF558" s="134"/>
      <c r="BGG558" s="134"/>
      <c r="BGH558" s="134"/>
      <c r="BGI558" s="134"/>
      <c r="BGJ558" s="134"/>
      <c r="BGK558" s="134"/>
      <c r="BGL558" s="134"/>
      <c r="BGM558" s="134"/>
      <c r="BGN558" s="134"/>
      <c r="BGO558" s="134"/>
      <c r="BGP558" s="134"/>
      <c r="BGQ558" s="134"/>
      <c r="BGR558" s="134"/>
      <c r="BGS558" s="134"/>
      <c r="BGT558" s="134"/>
      <c r="BGU558" s="134"/>
      <c r="BGV558" s="134"/>
      <c r="BGW558" s="134"/>
      <c r="BGX558" s="134"/>
      <c r="BGY558" s="134"/>
      <c r="BGZ558" s="134"/>
      <c r="BHA558" s="134"/>
      <c r="BHB558" s="134"/>
      <c r="BHC558" s="134"/>
      <c r="BHD558" s="134"/>
      <c r="BHE558" s="134"/>
      <c r="BHF558" s="134"/>
      <c r="BHG558" s="134"/>
      <c r="BHH558" s="134"/>
      <c r="BHI558" s="134"/>
      <c r="BHJ558" s="134"/>
      <c r="BHK558" s="134"/>
      <c r="BHL558" s="134"/>
      <c r="BHM558" s="134"/>
      <c r="BHN558" s="134"/>
      <c r="BHO558" s="134"/>
      <c r="BHP558" s="134"/>
      <c r="BHQ558" s="134"/>
      <c r="BHR558" s="134"/>
      <c r="BHS558" s="134"/>
      <c r="BHT558" s="134"/>
      <c r="BHU558" s="134"/>
      <c r="BHV558" s="134"/>
      <c r="BHW558" s="134"/>
      <c r="BHX558" s="134"/>
      <c r="BHY558" s="134"/>
      <c r="BHZ558" s="134"/>
      <c r="BIA558" s="134"/>
      <c r="BIB558" s="134"/>
      <c r="BIC558" s="134"/>
      <c r="BID558" s="134"/>
      <c r="BIE558" s="134"/>
      <c r="BIF558" s="134"/>
      <c r="BIG558" s="134"/>
      <c r="BIH558" s="134"/>
      <c r="BII558" s="134"/>
      <c r="BIJ558" s="134"/>
      <c r="BIK558" s="134"/>
      <c r="BIL558" s="134"/>
      <c r="BIM558" s="134"/>
      <c r="BIN558" s="134"/>
      <c r="BIO558" s="134"/>
      <c r="BIP558" s="134"/>
      <c r="BIQ558" s="134"/>
      <c r="BIR558" s="134"/>
      <c r="BIS558" s="134"/>
      <c r="BIT558" s="134"/>
      <c r="BIU558" s="134"/>
      <c r="BIV558" s="134"/>
      <c r="BIW558" s="134"/>
      <c r="BIX558" s="134"/>
      <c r="BIY558" s="134"/>
      <c r="BIZ558" s="134"/>
      <c r="BJA558" s="134"/>
      <c r="BJB558" s="134"/>
      <c r="BJC558" s="134"/>
      <c r="BJD558" s="134"/>
      <c r="BJE558" s="134"/>
      <c r="BJF558" s="134"/>
      <c r="BJG558" s="134"/>
      <c r="BJH558" s="134"/>
      <c r="BJI558" s="134"/>
      <c r="BJJ558" s="134"/>
      <c r="BJK558" s="134"/>
      <c r="BJL558" s="134"/>
      <c r="BJM558" s="134"/>
      <c r="BJN558" s="134"/>
      <c r="BJO558" s="134"/>
      <c r="BJP558" s="134"/>
      <c r="BJQ558" s="134"/>
      <c r="BJR558" s="134"/>
      <c r="BJS558" s="134"/>
      <c r="BJT558" s="134"/>
      <c r="BJU558" s="134"/>
      <c r="BJV558" s="134"/>
      <c r="BJW558" s="134"/>
      <c r="BJX558" s="134"/>
      <c r="BJY558" s="134"/>
      <c r="BJZ558" s="134"/>
      <c r="BKA558" s="134"/>
      <c r="BKB558" s="134"/>
      <c r="BKC558" s="134"/>
      <c r="BKD558" s="134"/>
      <c r="BKE558" s="134"/>
      <c r="BKF558" s="134"/>
      <c r="BKG558" s="134"/>
      <c r="BKH558" s="134"/>
      <c r="BKI558" s="134"/>
      <c r="BKJ558" s="134"/>
      <c r="BKK558" s="134"/>
      <c r="BKL558" s="134"/>
      <c r="BKM558" s="134"/>
      <c r="BKN558" s="134"/>
      <c r="BKO558" s="134"/>
      <c r="BKP558" s="134"/>
      <c r="BKQ558" s="134"/>
      <c r="BKR558" s="134"/>
      <c r="BKS558" s="134"/>
      <c r="BKT558" s="134"/>
      <c r="BKU558" s="134"/>
      <c r="BKV558" s="134"/>
      <c r="BKW558" s="134"/>
      <c r="BKX558" s="134"/>
      <c r="BKY558" s="134"/>
      <c r="BKZ558" s="134"/>
      <c r="BLA558" s="134"/>
      <c r="BLB558" s="134"/>
      <c r="BLC558" s="134"/>
      <c r="BLD558" s="134"/>
      <c r="BLE558" s="134"/>
      <c r="BLF558" s="134"/>
      <c r="BLG558" s="134"/>
      <c r="BLH558" s="134"/>
      <c r="BLI558" s="134"/>
      <c r="BLJ558" s="134"/>
      <c r="BLK558" s="134"/>
      <c r="BLL558" s="134"/>
      <c r="BLM558" s="134"/>
      <c r="BLN558" s="134"/>
      <c r="BLO558" s="134"/>
      <c r="BLP558" s="134"/>
      <c r="BLQ558" s="134"/>
      <c r="BLR558" s="134"/>
      <c r="BLS558" s="134"/>
      <c r="BLT558" s="134"/>
      <c r="BLU558" s="134"/>
      <c r="BLV558" s="134"/>
      <c r="BLW558" s="134"/>
      <c r="BLX558" s="134"/>
      <c r="BLY558" s="134"/>
      <c r="BLZ558" s="134"/>
      <c r="BMA558" s="134"/>
      <c r="BMB558" s="134"/>
      <c r="BMC558" s="134"/>
      <c r="BMD558" s="134"/>
      <c r="BME558" s="134"/>
      <c r="BMF558" s="134"/>
      <c r="BMG558" s="134"/>
      <c r="BMH558" s="134"/>
      <c r="BMI558" s="134"/>
      <c r="BMJ558" s="134"/>
      <c r="BMK558" s="134"/>
      <c r="BML558" s="134"/>
      <c r="BMM558" s="134"/>
      <c r="BMN558" s="134"/>
      <c r="BMO558" s="134"/>
      <c r="BMP558" s="134"/>
      <c r="BMQ558" s="134"/>
      <c r="BMR558" s="134"/>
      <c r="BMS558" s="134"/>
      <c r="BMT558" s="134"/>
      <c r="BMU558" s="134"/>
      <c r="BMV558" s="134"/>
      <c r="BMW558" s="134"/>
      <c r="BMX558" s="134"/>
      <c r="BMY558" s="134"/>
      <c r="BMZ558" s="134"/>
      <c r="BNA558" s="134"/>
      <c r="BNB558" s="134"/>
      <c r="BNC558" s="134"/>
      <c r="BND558" s="134"/>
      <c r="BNE558" s="134"/>
      <c r="BNF558" s="134"/>
      <c r="BNG558" s="134"/>
      <c r="BNH558" s="134"/>
      <c r="BNI558" s="134"/>
      <c r="BNJ558" s="134"/>
      <c r="BNK558" s="134"/>
      <c r="BNL558" s="134"/>
      <c r="BNM558" s="134"/>
      <c r="BNN558" s="134"/>
      <c r="BNO558" s="134"/>
      <c r="BNP558" s="134"/>
      <c r="BNQ558" s="134"/>
      <c r="BNR558" s="134"/>
      <c r="BNS558" s="134"/>
      <c r="BNT558" s="134"/>
      <c r="BNU558" s="134"/>
      <c r="BNV558" s="134"/>
      <c r="BNW558" s="134"/>
      <c r="BNX558" s="134"/>
      <c r="BNY558" s="134"/>
      <c r="BNZ558" s="134"/>
      <c r="BOA558" s="134"/>
      <c r="BOB558" s="134"/>
      <c r="BOC558" s="134"/>
      <c r="BOD558" s="134"/>
      <c r="BOE558" s="134"/>
      <c r="BOF558" s="134"/>
      <c r="BOG558" s="134"/>
      <c r="BOH558" s="134"/>
      <c r="BOI558" s="134"/>
      <c r="BOJ558" s="134"/>
      <c r="BOK558" s="134"/>
      <c r="BOL558" s="134"/>
      <c r="BOM558" s="134"/>
      <c r="BON558" s="134"/>
      <c r="BOO558" s="134"/>
      <c r="BOP558" s="134"/>
      <c r="BOQ558" s="134"/>
      <c r="BOR558" s="134"/>
      <c r="BOS558" s="134"/>
      <c r="BOT558" s="134"/>
      <c r="BOU558" s="134"/>
      <c r="BOV558" s="134"/>
      <c r="BOW558" s="134"/>
      <c r="BOX558" s="134"/>
      <c r="BOY558" s="134"/>
      <c r="BOZ558" s="134"/>
      <c r="BPA558" s="134"/>
      <c r="BPB558" s="134"/>
      <c r="BPC558" s="134"/>
      <c r="BPD558" s="134"/>
      <c r="BPE558" s="134"/>
      <c r="BPF558" s="134"/>
      <c r="BPG558" s="134"/>
      <c r="BPH558" s="134"/>
      <c r="BPI558" s="134"/>
      <c r="BPJ558" s="134"/>
      <c r="BPK558" s="134"/>
      <c r="BPL558" s="134"/>
      <c r="BPM558" s="134"/>
      <c r="BPN558" s="134"/>
      <c r="BPO558" s="134"/>
      <c r="BPP558" s="134"/>
      <c r="BPQ558" s="134"/>
      <c r="BPR558" s="134"/>
      <c r="BPS558" s="134"/>
      <c r="BPT558" s="134"/>
      <c r="BPU558" s="134"/>
      <c r="BPV558" s="134"/>
      <c r="BPW558" s="134"/>
      <c r="BPX558" s="134"/>
      <c r="BPY558" s="134"/>
      <c r="BPZ558" s="134"/>
      <c r="BQA558" s="134"/>
      <c r="BQB558" s="134"/>
      <c r="BQC558" s="134"/>
      <c r="BQD558" s="134"/>
      <c r="BQE558" s="134"/>
      <c r="BQF558" s="134"/>
      <c r="BQG558" s="134"/>
      <c r="BQH558" s="134"/>
      <c r="BQI558" s="134"/>
      <c r="BQJ558" s="134"/>
      <c r="BQK558" s="134"/>
      <c r="BQL558" s="134"/>
      <c r="BQM558" s="134"/>
      <c r="BQN558" s="134"/>
      <c r="BQO558" s="134"/>
      <c r="BQP558" s="134"/>
      <c r="BQQ558" s="134"/>
      <c r="BQR558" s="134"/>
      <c r="BQS558" s="134"/>
      <c r="BQT558" s="134"/>
      <c r="BQU558" s="134"/>
      <c r="BQV558" s="134"/>
      <c r="BQW558" s="134"/>
      <c r="BQX558" s="134"/>
      <c r="BQY558" s="134"/>
      <c r="BQZ558" s="134"/>
      <c r="BRA558" s="134"/>
      <c r="BRB558" s="134"/>
      <c r="BRC558" s="134"/>
      <c r="BRD558" s="134"/>
      <c r="BRE558" s="134"/>
      <c r="BRF558" s="134"/>
      <c r="BRG558" s="134"/>
      <c r="BRH558" s="134"/>
      <c r="BRI558" s="134"/>
      <c r="BRJ558" s="134"/>
      <c r="BRK558" s="134"/>
      <c r="BRL558" s="134"/>
      <c r="BRM558" s="134"/>
      <c r="BRN558" s="134"/>
      <c r="BRO558" s="134"/>
      <c r="BRP558" s="134"/>
      <c r="BRQ558" s="134"/>
      <c r="BRR558" s="134"/>
      <c r="BRS558" s="134"/>
      <c r="BRT558" s="134"/>
      <c r="BRU558" s="134"/>
      <c r="BRV558" s="134"/>
      <c r="BRW558" s="134"/>
      <c r="BRX558" s="134"/>
      <c r="BRY558" s="134"/>
      <c r="BRZ558" s="134"/>
      <c r="BSA558" s="134"/>
    </row>
    <row r="559" spans="1:1847" s="137" customFormat="1" x14ac:dyDescent="0.3">
      <c r="A559" s="389" t="s">
        <v>118</v>
      </c>
      <c r="B559" s="389"/>
      <c r="C559" s="332"/>
      <c r="D559" s="332"/>
      <c r="E559" s="544"/>
      <c r="F559" s="332"/>
      <c r="G559" s="400" t="s">
        <v>745</v>
      </c>
      <c r="H559" s="146">
        <f>H560+H571</f>
        <v>371816142.61000001</v>
      </c>
      <c r="I559" s="147">
        <f t="shared" ref="I559:K559" si="350">I560+I571</f>
        <v>892632200.00999999</v>
      </c>
      <c r="J559" s="147">
        <f t="shared" si="350"/>
        <v>836952200</v>
      </c>
      <c r="K559" s="147">
        <f t="shared" si="350"/>
        <v>759202200</v>
      </c>
      <c r="L559" s="263"/>
      <c r="M559" s="720">
        <v>0</v>
      </c>
      <c r="N559" s="219">
        <v>0</v>
      </c>
      <c r="O559" s="219">
        <v>0</v>
      </c>
      <c r="P559" s="219">
        <v>0</v>
      </c>
      <c r="Q559" s="199"/>
      <c r="R559" s="692">
        <v>0</v>
      </c>
      <c r="S559" s="152">
        <v>0</v>
      </c>
      <c r="T559" s="152">
        <v>0</v>
      </c>
      <c r="U559" s="152">
        <v>0</v>
      </c>
      <c r="V559" s="275"/>
      <c r="W559" s="502">
        <f>H559+M559+R559</f>
        <v>371816142.61000001</v>
      </c>
      <c r="X559" s="140">
        <f t="shared" si="349"/>
        <v>892632200.00999999</v>
      </c>
      <c r="Y559" s="140">
        <f t="shared" si="349"/>
        <v>836952200</v>
      </c>
      <c r="Z559" s="148">
        <f t="shared" si="349"/>
        <v>759202200</v>
      </c>
      <c r="AA559" s="897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  <c r="AX559" s="134"/>
      <c r="AY559" s="134"/>
      <c r="AZ559" s="134"/>
      <c r="BA559" s="134"/>
      <c r="BB559" s="134"/>
      <c r="BC559" s="136"/>
      <c r="BD559" s="136"/>
      <c r="BE559" s="136"/>
      <c r="BF559" s="136"/>
      <c r="BG559" s="136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36"/>
      <c r="BR559" s="136"/>
      <c r="BS559" s="136"/>
      <c r="BT559" s="136"/>
      <c r="BU559" s="136"/>
      <c r="BV559" s="136"/>
      <c r="BW559" s="136"/>
      <c r="BX559" s="136"/>
      <c r="BY559" s="136"/>
      <c r="BZ559" s="136"/>
      <c r="CA559" s="136"/>
      <c r="CB559" s="136"/>
      <c r="CC559" s="136"/>
      <c r="CD559" s="136"/>
      <c r="CE559" s="136"/>
      <c r="CF559" s="136"/>
      <c r="CG559" s="136"/>
      <c r="CH559" s="136"/>
      <c r="CI559" s="136"/>
      <c r="CJ559" s="136"/>
      <c r="CK559" s="136"/>
      <c r="CL559" s="136"/>
      <c r="CM559" s="136"/>
      <c r="CN559" s="136"/>
      <c r="CO559" s="136"/>
      <c r="CP559" s="136"/>
      <c r="CQ559" s="136"/>
      <c r="CR559" s="136"/>
      <c r="CS559" s="136"/>
      <c r="CT559" s="136"/>
      <c r="CU559" s="136"/>
      <c r="CV559" s="136"/>
      <c r="CW559" s="136"/>
      <c r="CX559" s="136"/>
      <c r="CY559" s="136"/>
      <c r="CZ559" s="136"/>
      <c r="DA559" s="136"/>
      <c r="DB559" s="136"/>
      <c r="DC559" s="136"/>
      <c r="DD559" s="136"/>
      <c r="DE559" s="136"/>
      <c r="DF559" s="136"/>
      <c r="DG559" s="136"/>
      <c r="DH559" s="136"/>
      <c r="DI559" s="136"/>
      <c r="DJ559" s="136"/>
      <c r="DK559" s="136"/>
      <c r="DL559" s="136"/>
      <c r="DM559" s="136"/>
      <c r="DN559" s="136"/>
      <c r="DO559" s="136"/>
      <c r="DP559" s="136"/>
      <c r="DQ559" s="136"/>
      <c r="DR559" s="136"/>
      <c r="DS559" s="136"/>
      <c r="DT559" s="136"/>
      <c r="DU559" s="136"/>
      <c r="DV559" s="136"/>
      <c r="DW559" s="136"/>
      <c r="DX559" s="136"/>
      <c r="DY559" s="136"/>
      <c r="DZ559" s="136"/>
      <c r="EA559" s="136"/>
      <c r="EB559" s="136"/>
      <c r="EC559" s="136"/>
      <c r="ED559" s="136"/>
      <c r="EE559" s="136"/>
      <c r="EF559" s="136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36"/>
      <c r="EQ559" s="136"/>
      <c r="ER559" s="136"/>
      <c r="ES559" s="136"/>
      <c r="ET559" s="136"/>
      <c r="EU559" s="136"/>
      <c r="EV559" s="136"/>
      <c r="EW559" s="136"/>
      <c r="EX559" s="136"/>
      <c r="EY559" s="136"/>
      <c r="EZ559" s="136"/>
      <c r="FA559" s="136"/>
      <c r="FB559" s="136"/>
      <c r="FC559" s="136"/>
      <c r="FD559" s="136"/>
      <c r="FE559" s="136"/>
      <c r="FF559" s="136"/>
      <c r="FG559" s="136"/>
      <c r="FH559" s="136"/>
      <c r="FI559" s="136"/>
      <c r="FJ559" s="136"/>
      <c r="FK559" s="136"/>
      <c r="FL559" s="136"/>
      <c r="FM559" s="136"/>
      <c r="FN559" s="136"/>
      <c r="FO559" s="136"/>
      <c r="FP559" s="136"/>
      <c r="FQ559" s="136"/>
      <c r="FR559" s="136"/>
      <c r="FS559" s="136"/>
      <c r="FT559" s="136"/>
      <c r="FU559" s="136"/>
      <c r="FV559" s="136"/>
      <c r="FW559" s="136"/>
      <c r="FX559" s="136"/>
      <c r="FY559" s="136"/>
      <c r="FZ559" s="136"/>
      <c r="GA559" s="136"/>
      <c r="GB559" s="136"/>
      <c r="GC559" s="136"/>
      <c r="GD559" s="136"/>
      <c r="GE559" s="136"/>
      <c r="GF559" s="136"/>
      <c r="GG559" s="136"/>
      <c r="GH559" s="136"/>
      <c r="GI559" s="136"/>
      <c r="GJ559" s="136"/>
      <c r="GK559" s="136"/>
      <c r="GL559" s="136"/>
      <c r="GM559" s="136"/>
      <c r="GN559" s="136"/>
      <c r="GO559" s="136"/>
      <c r="GP559" s="136"/>
      <c r="GQ559" s="136"/>
      <c r="GR559" s="136"/>
      <c r="GS559" s="136"/>
      <c r="GT559" s="136"/>
      <c r="GU559" s="136"/>
      <c r="GV559" s="136"/>
      <c r="GW559" s="136"/>
      <c r="GX559" s="136"/>
      <c r="GY559" s="136"/>
      <c r="GZ559" s="136"/>
      <c r="HA559" s="136"/>
      <c r="HB559" s="136"/>
      <c r="HC559" s="136"/>
      <c r="HD559" s="136"/>
      <c r="HE559" s="136"/>
      <c r="HF559" s="136"/>
      <c r="HG559" s="136"/>
      <c r="HH559" s="136"/>
      <c r="HI559" s="136"/>
      <c r="HJ559" s="136"/>
      <c r="HK559" s="136"/>
      <c r="HL559" s="136"/>
      <c r="HM559" s="136"/>
      <c r="HN559" s="136"/>
      <c r="HO559" s="136"/>
      <c r="HP559" s="136"/>
      <c r="HQ559" s="136"/>
      <c r="HR559" s="136"/>
      <c r="HS559" s="136"/>
      <c r="HT559" s="136"/>
      <c r="HU559" s="136"/>
      <c r="HV559" s="136"/>
      <c r="HW559" s="136"/>
      <c r="HX559" s="136"/>
      <c r="HY559" s="136"/>
      <c r="HZ559" s="136"/>
      <c r="IA559" s="136"/>
      <c r="IB559" s="136"/>
      <c r="IC559" s="136"/>
      <c r="ID559" s="136"/>
      <c r="IE559" s="136"/>
      <c r="IF559" s="136"/>
      <c r="IG559" s="136"/>
      <c r="IH559" s="136"/>
      <c r="II559" s="136"/>
      <c r="IJ559" s="136"/>
      <c r="IK559" s="136"/>
      <c r="IL559" s="136"/>
      <c r="IM559" s="136"/>
      <c r="IN559" s="136"/>
      <c r="IO559" s="136"/>
      <c r="IP559" s="136"/>
      <c r="IQ559" s="136"/>
      <c r="IR559" s="136"/>
      <c r="IS559" s="136"/>
      <c r="IT559" s="136"/>
      <c r="IU559" s="136"/>
      <c r="IV559" s="136"/>
      <c r="IW559" s="136"/>
      <c r="IX559" s="136"/>
      <c r="IY559" s="136"/>
      <c r="IZ559" s="136"/>
      <c r="JA559" s="136"/>
      <c r="JB559" s="136"/>
      <c r="JC559" s="136"/>
      <c r="JD559" s="136"/>
      <c r="JE559" s="136"/>
      <c r="JF559" s="136"/>
      <c r="JG559" s="136"/>
      <c r="JH559" s="136"/>
      <c r="JI559" s="136"/>
      <c r="JJ559" s="136"/>
      <c r="JK559" s="136"/>
      <c r="JL559" s="136"/>
      <c r="JM559" s="136"/>
      <c r="JN559" s="136"/>
      <c r="JO559" s="136"/>
      <c r="JP559" s="136"/>
      <c r="JQ559" s="136"/>
      <c r="JR559" s="136"/>
      <c r="JS559" s="136"/>
      <c r="JT559" s="136"/>
      <c r="JU559" s="136"/>
      <c r="JV559" s="136"/>
      <c r="JW559" s="136"/>
      <c r="JX559" s="136"/>
      <c r="JY559" s="136"/>
      <c r="JZ559" s="136"/>
      <c r="KA559" s="136"/>
      <c r="KB559" s="136"/>
      <c r="KC559" s="136"/>
      <c r="KD559" s="136"/>
      <c r="KE559" s="136"/>
      <c r="KF559" s="136"/>
      <c r="KG559" s="136"/>
      <c r="KH559" s="136"/>
      <c r="KI559" s="136"/>
      <c r="KJ559" s="136"/>
      <c r="KK559" s="136"/>
      <c r="KL559" s="136"/>
      <c r="KM559" s="136"/>
      <c r="KN559" s="136"/>
      <c r="KO559" s="136"/>
      <c r="KP559" s="136"/>
      <c r="KQ559" s="136"/>
      <c r="KR559" s="136"/>
      <c r="KS559" s="136"/>
      <c r="KT559" s="136"/>
      <c r="KU559" s="136"/>
      <c r="KV559" s="136"/>
      <c r="KW559" s="136"/>
      <c r="KX559" s="136"/>
      <c r="KY559" s="136"/>
      <c r="KZ559" s="136"/>
      <c r="LA559" s="136"/>
      <c r="LB559" s="136"/>
      <c r="LC559" s="136"/>
      <c r="LD559" s="136"/>
      <c r="LE559" s="136"/>
      <c r="LF559" s="136"/>
      <c r="LG559" s="136"/>
      <c r="LH559" s="136"/>
      <c r="LI559" s="136"/>
      <c r="LJ559" s="136"/>
      <c r="LK559" s="136"/>
      <c r="LL559" s="136"/>
      <c r="LM559" s="136"/>
      <c r="LN559" s="136"/>
      <c r="LO559" s="136"/>
      <c r="LP559" s="136"/>
      <c r="LQ559" s="136"/>
      <c r="LR559" s="136"/>
      <c r="LS559" s="136"/>
      <c r="LT559" s="136"/>
      <c r="LU559" s="136"/>
      <c r="LV559" s="136"/>
      <c r="LW559" s="136"/>
      <c r="LX559" s="136"/>
      <c r="LY559" s="136"/>
      <c r="LZ559" s="136"/>
      <c r="MA559" s="136"/>
      <c r="MB559" s="136"/>
      <c r="MC559" s="136"/>
      <c r="MD559" s="136"/>
      <c r="ME559" s="136"/>
      <c r="MF559" s="136"/>
      <c r="MG559" s="136"/>
      <c r="MH559" s="136"/>
      <c r="MI559" s="136"/>
      <c r="MJ559" s="136"/>
      <c r="MK559" s="136"/>
      <c r="ML559" s="136"/>
      <c r="MM559" s="136"/>
      <c r="MN559" s="136"/>
      <c r="MO559" s="136"/>
      <c r="MP559" s="136"/>
      <c r="MQ559" s="136"/>
      <c r="MR559" s="136"/>
      <c r="MS559" s="136"/>
      <c r="MT559" s="136"/>
      <c r="MU559" s="136"/>
      <c r="MV559" s="136"/>
      <c r="MW559" s="136"/>
      <c r="MX559" s="136"/>
      <c r="MY559" s="136"/>
      <c r="MZ559" s="136"/>
      <c r="NA559" s="136"/>
      <c r="NB559" s="136"/>
      <c r="NC559" s="136"/>
      <c r="ND559" s="136"/>
      <c r="NE559" s="136"/>
      <c r="NF559" s="136"/>
      <c r="NG559" s="136"/>
      <c r="NH559" s="136"/>
      <c r="NI559" s="136"/>
      <c r="NJ559" s="136"/>
      <c r="NK559" s="136"/>
      <c r="NL559" s="136"/>
      <c r="NM559" s="136"/>
      <c r="NN559" s="136"/>
      <c r="NO559" s="136"/>
      <c r="NP559" s="136"/>
      <c r="NQ559" s="136"/>
      <c r="NR559" s="136"/>
      <c r="NS559" s="136"/>
      <c r="NT559" s="136"/>
      <c r="NU559" s="136"/>
      <c r="NV559" s="136"/>
      <c r="NW559" s="136"/>
      <c r="NX559" s="136"/>
      <c r="NY559" s="136"/>
      <c r="NZ559" s="136"/>
      <c r="OA559" s="136"/>
      <c r="OB559" s="136"/>
      <c r="OC559" s="136"/>
      <c r="OD559" s="136"/>
      <c r="OE559" s="136"/>
      <c r="OF559" s="136"/>
      <c r="OG559" s="136"/>
      <c r="OH559" s="136"/>
      <c r="OI559" s="136"/>
      <c r="OJ559" s="136"/>
      <c r="OK559" s="136"/>
      <c r="OL559" s="136"/>
      <c r="OM559" s="136"/>
      <c r="ON559" s="136"/>
      <c r="OO559" s="136"/>
      <c r="OP559" s="136"/>
      <c r="OQ559" s="136"/>
      <c r="OR559" s="136"/>
      <c r="OS559" s="136"/>
      <c r="OT559" s="136"/>
      <c r="OU559" s="136"/>
      <c r="OV559" s="136"/>
      <c r="OW559" s="136"/>
      <c r="OX559" s="136"/>
      <c r="OY559" s="136"/>
      <c r="OZ559" s="136"/>
      <c r="PA559" s="136"/>
      <c r="PB559" s="136"/>
      <c r="PC559" s="136"/>
      <c r="PD559" s="136"/>
      <c r="PE559" s="136"/>
      <c r="PF559" s="136"/>
      <c r="PG559" s="136"/>
      <c r="PH559" s="136"/>
      <c r="PI559" s="136"/>
      <c r="PJ559" s="136"/>
      <c r="PK559" s="136"/>
      <c r="PL559" s="136"/>
      <c r="PM559" s="136"/>
      <c r="PN559" s="136"/>
      <c r="PO559" s="136"/>
      <c r="PP559" s="136"/>
      <c r="PQ559" s="136"/>
      <c r="PR559" s="136"/>
      <c r="PS559" s="136"/>
      <c r="PT559" s="136"/>
      <c r="PU559" s="136"/>
      <c r="PV559" s="136"/>
      <c r="PW559" s="136"/>
      <c r="PX559" s="136"/>
      <c r="PY559" s="136"/>
      <c r="PZ559" s="136"/>
      <c r="QA559" s="136"/>
      <c r="QB559" s="136"/>
      <c r="QC559" s="136"/>
      <c r="QD559" s="136"/>
      <c r="QE559" s="136"/>
      <c r="QF559" s="136"/>
      <c r="QG559" s="136"/>
      <c r="QH559" s="136"/>
      <c r="QI559" s="136"/>
      <c r="QJ559" s="136"/>
      <c r="QK559" s="136"/>
      <c r="QL559" s="136"/>
      <c r="QM559" s="136"/>
      <c r="QN559" s="136"/>
      <c r="QO559" s="136"/>
      <c r="QP559" s="136"/>
      <c r="QQ559" s="136"/>
      <c r="QR559" s="136"/>
      <c r="QS559" s="136"/>
      <c r="QT559" s="136"/>
      <c r="QU559" s="136"/>
      <c r="QV559" s="136"/>
      <c r="QW559" s="136"/>
      <c r="QX559" s="136"/>
      <c r="QY559" s="136"/>
      <c r="QZ559" s="136"/>
      <c r="RA559" s="136"/>
      <c r="RB559" s="136"/>
      <c r="RC559" s="136"/>
      <c r="RD559" s="136"/>
      <c r="RE559" s="136"/>
      <c r="RF559" s="136"/>
      <c r="RG559" s="136"/>
      <c r="RH559" s="136"/>
      <c r="RI559" s="136"/>
      <c r="RJ559" s="136"/>
      <c r="RK559" s="136"/>
      <c r="RL559" s="136"/>
      <c r="RM559" s="136"/>
      <c r="RN559" s="136"/>
      <c r="RO559" s="136"/>
      <c r="RP559" s="136"/>
      <c r="RQ559" s="136"/>
      <c r="RR559" s="136"/>
      <c r="RS559" s="136"/>
      <c r="RT559" s="136"/>
      <c r="RU559" s="136"/>
      <c r="RV559" s="136"/>
      <c r="RW559" s="136"/>
      <c r="RX559" s="136"/>
      <c r="RY559" s="136"/>
      <c r="RZ559" s="136"/>
      <c r="SA559" s="136"/>
      <c r="SB559" s="136"/>
      <c r="SC559" s="136"/>
      <c r="SD559" s="136"/>
      <c r="SE559" s="136"/>
      <c r="SF559" s="136"/>
      <c r="SG559" s="136"/>
      <c r="SH559" s="136"/>
      <c r="SI559" s="136"/>
      <c r="SJ559" s="136"/>
      <c r="SK559" s="136"/>
      <c r="SL559" s="136"/>
      <c r="SM559" s="136"/>
      <c r="SN559" s="136"/>
      <c r="SO559" s="136"/>
      <c r="SP559" s="136"/>
      <c r="SQ559" s="136"/>
      <c r="SR559" s="136"/>
      <c r="SS559" s="136"/>
      <c r="ST559" s="136"/>
      <c r="SU559" s="136"/>
      <c r="SV559" s="136"/>
      <c r="SW559" s="136"/>
      <c r="SX559" s="136"/>
      <c r="SY559" s="136"/>
      <c r="SZ559" s="136"/>
      <c r="TA559" s="136"/>
      <c r="TB559" s="136"/>
      <c r="TC559" s="136"/>
      <c r="TD559" s="136"/>
      <c r="TE559" s="136"/>
      <c r="TF559" s="136"/>
      <c r="TG559" s="136"/>
      <c r="TH559" s="136"/>
      <c r="TI559" s="136"/>
      <c r="TJ559" s="136"/>
      <c r="TK559" s="136"/>
      <c r="TL559" s="136"/>
      <c r="TM559" s="136"/>
      <c r="TN559" s="136"/>
      <c r="TO559" s="136"/>
      <c r="TP559" s="136"/>
      <c r="TQ559" s="136"/>
      <c r="TR559" s="136"/>
      <c r="TS559" s="136"/>
      <c r="TT559" s="136"/>
      <c r="TU559" s="136"/>
      <c r="TV559" s="136"/>
      <c r="TW559" s="136"/>
      <c r="TX559" s="136"/>
      <c r="TY559" s="136"/>
      <c r="TZ559" s="136"/>
      <c r="UA559" s="136"/>
      <c r="UB559" s="136"/>
      <c r="UC559" s="136"/>
      <c r="UD559" s="136"/>
      <c r="UE559" s="136"/>
      <c r="UF559" s="136"/>
      <c r="UG559" s="136"/>
      <c r="UH559" s="136"/>
      <c r="UI559" s="136"/>
      <c r="UJ559" s="136"/>
      <c r="UK559" s="136"/>
      <c r="UL559" s="136"/>
      <c r="UM559" s="136"/>
      <c r="UN559" s="136"/>
      <c r="UO559" s="136"/>
      <c r="UP559" s="136"/>
      <c r="UQ559" s="136"/>
      <c r="UR559" s="136"/>
      <c r="US559" s="136"/>
      <c r="UT559" s="136"/>
      <c r="UU559" s="136"/>
      <c r="UV559" s="136"/>
      <c r="UW559" s="136"/>
      <c r="UX559" s="136"/>
      <c r="UY559" s="136"/>
      <c r="UZ559" s="136"/>
      <c r="VA559" s="136"/>
      <c r="VB559" s="136"/>
      <c r="VC559" s="136"/>
      <c r="VD559" s="136"/>
      <c r="VE559" s="136"/>
      <c r="VF559" s="136"/>
      <c r="VG559" s="136"/>
      <c r="VH559" s="136"/>
      <c r="VI559" s="136"/>
      <c r="VJ559" s="136"/>
      <c r="VK559" s="136"/>
      <c r="VL559" s="136"/>
      <c r="VM559" s="136"/>
      <c r="VN559" s="136"/>
      <c r="VO559" s="136"/>
      <c r="VP559" s="136"/>
      <c r="VQ559" s="136"/>
      <c r="VR559" s="136"/>
      <c r="VS559" s="136"/>
      <c r="VT559" s="136"/>
      <c r="VU559" s="136"/>
      <c r="VV559" s="136"/>
      <c r="VW559" s="136"/>
      <c r="VX559" s="136"/>
      <c r="VY559" s="136"/>
      <c r="VZ559" s="136"/>
      <c r="WA559" s="136"/>
      <c r="WB559" s="136"/>
      <c r="WC559" s="136"/>
      <c r="WD559" s="136"/>
      <c r="WE559" s="136"/>
      <c r="WF559" s="136"/>
      <c r="WG559" s="136"/>
      <c r="WH559" s="136"/>
      <c r="WI559" s="136"/>
      <c r="WJ559" s="136"/>
      <c r="WK559" s="136"/>
      <c r="WL559" s="136"/>
      <c r="WM559" s="136"/>
      <c r="WN559" s="136"/>
      <c r="WO559" s="136"/>
      <c r="WP559" s="136"/>
      <c r="WQ559" s="136"/>
      <c r="WR559" s="136"/>
      <c r="WS559" s="136"/>
      <c r="WT559" s="136"/>
      <c r="WU559" s="136"/>
      <c r="WV559" s="136"/>
      <c r="WW559" s="136"/>
      <c r="WX559" s="136"/>
      <c r="WY559" s="136"/>
      <c r="WZ559" s="136"/>
      <c r="XA559" s="136"/>
      <c r="XB559" s="136"/>
      <c r="XC559" s="136"/>
      <c r="XD559" s="136"/>
      <c r="XE559" s="136"/>
      <c r="XF559" s="136"/>
      <c r="XG559" s="136"/>
      <c r="XH559" s="136"/>
      <c r="XI559" s="136"/>
      <c r="XJ559" s="136"/>
      <c r="XK559" s="136"/>
      <c r="XL559" s="136"/>
      <c r="XM559" s="136"/>
      <c r="XN559" s="136"/>
      <c r="XO559" s="136"/>
      <c r="XP559" s="136"/>
      <c r="XQ559" s="136"/>
      <c r="XR559" s="136"/>
      <c r="XS559" s="136"/>
      <c r="XT559" s="136"/>
      <c r="XU559" s="136"/>
      <c r="XV559" s="136"/>
      <c r="XW559" s="136"/>
      <c r="XX559" s="136"/>
      <c r="XY559" s="136"/>
      <c r="XZ559" s="136"/>
      <c r="YA559" s="136"/>
      <c r="YB559" s="136"/>
      <c r="YC559" s="136"/>
      <c r="YD559" s="136"/>
      <c r="YE559" s="136"/>
      <c r="YF559" s="136"/>
      <c r="YG559" s="136"/>
      <c r="YH559" s="136"/>
      <c r="YI559" s="136"/>
      <c r="YJ559" s="136"/>
      <c r="YK559" s="136"/>
      <c r="YL559" s="136"/>
      <c r="YM559" s="136"/>
      <c r="YN559" s="136"/>
      <c r="YO559" s="136"/>
      <c r="YP559" s="136"/>
      <c r="YQ559" s="136"/>
      <c r="YR559" s="136"/>
      <c r="YS559" s="136"/>
      <c r="YT559" s="136"/>
      <c r="YU559" s="136"/>
      <c r="YV559" s="136"/>
      <c r="YW559" s="136"/>
      <c r="YX559" s="136"/>
      <c r="YY559" s="136"/>
      <c r="YZ559" s="136"/>
      <c r="ZA559" s="136"/>
      <c r="ZB559" s="136"/>
      <c r="ZC559" s="136"/>
      <c r="ZD559" s="136"/>
      <c r="ZE559" s="136"/>
      <c r="ZF559" s="136"/>
      <c r="ZG559" s="136"/>
      <c r="ZH559" s="136"/>
      <c r="ZI559" s="136"/>
      <c r="ZJ559" s="136"/>
      <c r="ZK559" s="136"/>
      <c r="ZL559" s="136"/>
      <c r="ZM559" s="136"/>
      <c r="ZN559" s="136"/>
      <c r="ZO559" s="136"/>
      <c r="ZP559" s="136"/>
      <c r="ZQ559" s="136"/>
      <c r="ZR559" s="136"/>
      <c r="ZS559" s="136"/>
      <c r="ZT559" s="136"/>
      <c r="ZU559" s="136"/>
      <c r="ZV559" s="136"/>
      <c r="ZW559" s="136"/>
      <c r="ZX559" s="136"/>
      <c r="ZY559" s="136"/>
      <c r="ZZ559" s="136"/>
      <c r="AAA559" s="136"/>
      <c r="AAB559" s="136"/>
      <c r="AAC559" s="136"/>
      <c r="AAD559" s="136"/>
      <c r="AAE559" s="136"/>
      <c r="AAF559" s="136"/>
      <c r="AAG559" s="136"/>
      <c r="AAH559" s="136"/>
      <c r="AAI559" s="136"/>
      <c r="AAJ559" s="136"/>
      <c r="AAK559" s="136"/>
      <c r="AAL559" s="136"/>
      <c r="AAM559" s="136"/>
      <c r="AAN559" s="136"/>
      <c r="AAO559" s="136"/>
      <c r="AAP559" s="136"/>
      <c r="AAQ559" s="136"/>
      <c r="AAR559" s="136"/>
      <c r="AAS559" s="136"/>
      <c r="AAT559" s="136"/>
      <c r="AAU559" s="136"/>
      <c r="AAV559" s="136"/>
      <c r="AAW559" s="136"/>
      <c r="AAX559" s="136"/>
      <c r="AAY559" s="136"/>
      <c r="AAZ559" s="136"/>
      <c r="ABA559" s="136"/>
      <c r="ABB559" s="136"/>
      <c r="ABC559" s="136"/>
      <c r="ABD559" s="136"/>
      <c r="ABE559" s="136"/>
      <c r="ABF559" s="136"/>
      <c r="ABG559" s="136"/>
      <c r="ABH559" s="136"/>
      <c r="ABI559" s="136"/>
      <c r="ABJ559" s="136"/>
      <c r="ABK559" s="136"/>
      <c r="ABL559" s="136"/>
      <c r="ABM559" s="136"/>
      <c r="ABN559" s="136"/>
      <c r="ABO559" s="136"/>
      <c r="ABP559" s="136"/>
      <c r="ABQ559" s="136"/>
      <c r="ABR559" s="136"/>
      <c r="ABS559" s="136"/>
      <c r="ABT559" s="136"/>
      <c r="ABU559" s="136"/>
      <c r="ABV559" s="136"/>
      <c r="ABW559" s="136"/>
      <c r="ABX559" s="136"/>
      <c r="ABY559" s="136"/>
      <c r="ABZ559" s="136"/>
      <c r="ACA559" s="136"/>
      <c r="ACB559" s="136"/>
      <c r="ACC559" s="136"/>
      <c r="ACD559" s="136"/>
      <c r="ACE559" s="136"/>
      <c r="ACF559" s="136"/>
      <c r="ACG559" s="136"/>
      <c r="ACH559" s="136"/>
      <c r="ACI559" s="136"/>
      <c r="ACJ559" s="136"/>
      <c r="ACK559" s="136"/>
      <c r="ACL559" s="136"/>
      <c r="ACM559" s="136"/>
      <c r="ACN559" s="136"/>
      <c r="ACO559" s="136"/>
      <c r="ACP559" s="136"/>
      <c r="ACQ559" s="136"/>
      <c r="ACR559" s="136"/>
      <c r="ACS559" s="136"/>
      <c r="ACT559" s="136"/>
      <c r="ACU559" s="136"/>
      <c r="ACV559" s="136"/>
      <c r="ACW559" s="136"/>
      <c r="ACX559" s="136"/>
      <c r="ACY559" s="136"/>
      <c r="ACZ559" s="136"/>
      <c r="ADA559" s="136"/>
      <c r="ADB559" s="136"/>
      <c r="ADC559" s="136"/>
      <c r="ADD559" s="136"/>
      <c r="ADE559" s="136"/>
      <c r="ADF559" s="136"/>
      <c r="ADG559" s="136"/>
      <c r="ADH559" s="136"/>
      <c r="ADI559" s="136"/>
      <c r="ADJ559" s="136"/>
      <c r="ADK559" s="136"/>
      <c r="ADL559" s="136"/>
      <c r="ADM559" s="136"/>
      <c r="ADN559" s="136"/>
      <c r="ADO559" s="136"/>
      <c r="ADP559" s="136"/>
      <c r="ADQ559" s="136"/>
      <c r="ADR559" s="136"/>
      <c r="ADS559" s="136"/>
      <c r="ADT559" s="136"/>
      <c r="ADU559" s="136"/>
      <c r="ADV559" s="136"/>
      <c r="ADW559" s="136"/>
      <c r="ADX559" s="136"/>
      <c r="ADY559" s="136"/>
      <c r="ADZ559" s="136"/>
      <c r="AEA559" s="136"/>
      <c r="AEB559" s="136"/>
      <c r="AEC559" s="136"/>
      <c r="AED559" s="136"/>
      <c r="AEE559" s="136"/>
      <c r="AEF559" s="136"/>
      <c r="AEG559" s="136"/>
      <c r="AEH559" s="136"/>
      <c r="AEI559" s="136"/>
      <c r="AEJ559" s="136"/>
      <c r="AEK559" s="136"/>
      <c r="AEL559" s="136"/>
      <c r="AEM559" s="136"/>
      <c r="AEN559" s="136"/>
      <c r="AEO559" s="136"/>
      <c r="AEP559" s="136"/>
      <c r="AEQ559" s="136"/>
      <c r="AER559" s="136"/>
      <c r="AES559" s="136"/>
      <c r="AET559" s="136"/>
      <c r="AEU559" s="136"/>
      <c r="AEV559" s="136"/>
      <c r="AEW559" s="136"/>
      <c r="AEX559" s="136"/>
      <c r="AEY559" s="136"/>
      <c r="AEZ559" s="136"/>
      <c r="AFA559" s="136"/>
      <c r="AFB559" s="136"/>
      <c r="AFC559" s="136"/>
      <c r="AFD559" s="136"/>
      <c r="AFE559" s="136"/>
      <c r="AFF559" s="136"/>
      <c r="AFG559" s="136"/>
      <c r="AFH559" s="136"/>
      <c r="AFI559" s="136"/>
      <c r="AFJ559" s="136"/>
      <c r="AFK559" s="136"/>
      <c r="AFL559" s="136"/>
      <c r="AFM559" s="136"/>
      <c r="AFN559" s="136"/>
      <c r="AFO559" s="136"/>
      <c r="AFP559" s="136"/>
      <c r="AFQ559" s="136"/>
      <c r="AFR559" s="136"/>
      <c r="AFS559" s="136"/>
      <c r="AFT559" s="136"/>
      <c r="AFU559" s="136"/>
      <c r="AFV559" s="136"/>
      <c r="AFW559" s="136"/>
      <c r="AFX559" s="136"/>
      <c r="AFY559" s="136"/>
      <c r="AFZ559" s="136"/>
      <c r="AGA559" s="136"/>
      <c r="AGB559" s="136"/>
      <c r="AGC559" s="136"/>
      <c r="AGD559" s="136"/>
      <c r="AGE559" s="136"/>
      <c r="AGF559" s="136"/>
      <c r="AGG559" s="136"/>
      <c r="AGH559" s="136"/>
      <c r="AGI559" s="136"/>
      <c r="AGJ559" s="136"/>
      <c r="AGK559" s="136"/>
      <c r="AGL559" s="136"/>
      <c r="AGM559" s="136"/>
      <c r="AGN559" s="136"/>
      <c r="AGO559" s="136"/>
      <c r="AGP559" s="136"/>
      <c r="AGQ559" s="136"/>
      <c r="AGR559" s="136"/>
      <c r="AGS559" s="136"/>
      <c r="AGT559" s="136"/>
      <c r="AGU559" s="136"/>
      <c r="AGV559" s="136"/>
      <c r="AGW559" s="136"/>
      <c r="AGX559" s="136"/>
      <c r="AGY559" s="136"/>
      <c r="AGZ559" s="136"/>
      <c r="AHA559" s="136"/>
      <c r="AHB559" s="136"/>
      <c r="AHC559" s="136"/>
      <c r="AHD559" s="136"/>
      <c r="AHE559" s="136"/>
      <c r="AHF559" s="136"/>
      <c r="AHG559" s="136"/>
      <c r="AHH559" s="136"/>
      <c r="AHI559" s="136"/>
      <c r="AHJ559" s="136"/>
      <c r="AHK559" s="136"/>
      <c r="AHL559" s="136"/>
      <c r="AHM559" s="136"/>
      <c r="AHN559" s="136"/>
      <c r="AHO559" s="136"/>
      <c r="AHP559" s="136"/>
      <c r="AHQ559" s="136"/>
      <c r="AHR559" s="136"/>
      <c r="AHS559" s="136"/>
      <c r="AHT559" s="136"/>
      <c r="AHU559" s="136"/>
      <c r="AHV559" s="136"/>
      <c r="AHW559" s="136"/>
      <c r="AHX559" s="136"/>
      <c r="AHY559" s="136"/>
      <c r="AHZ559" s="136"/>
      <c r="AIA559" s="136"/>
      <c r="AIB559" s="136"/>
      <c r="AIC559" s="136"/>
      <c r="AID559" s="136"/>
      <c r="AIE559" s="136"/>
      <c r="AIF559" s="136"/>
      <c r="AIG559" s="136"/>
      <c r="AIH559" s="136"/>
      <c r="AII559" s="136"/>
      <c r="AIJ559" s="136"/>
      <c r="AIK559" s="136"/>
      <c r="AIL559" s="136"/>
      <c r="AIM559" s="136"/>
      <c r="AIN559" s="136"/>
      <c r="AIO559" s="136"/>
      <c r="AIP559" s="136"/>
      <c r="AIQ559" s="136"/>
      <c r="AIR559" s="136"/>
      <c r="AIS559" s="136"/>
      <c r="AIT559" s="136"/>
      <c r="AIU559" s="136"/>
      <c r="AIV559" s="136"/>
      <c r="AIW559" s="136"/>
      <c r="AIX559" s="136"/>
      <c r="AIY559" s="136"/>
      <c r="AIZ559" s="136"/>
      <c r="AJA559" s="136"/>
      <c r="AJB559" s="136"/>
      <c r="AJC559" s="136"/>
      <c r="AJD559" s="136"/>
      <c r="AJE559" s="136"/>
      <c r="AJF559" s="136"/>
      <c r="AJG559" s="136"/>
      <c r="AJH559" s="136"/>
      <c r="AJI559" s="136"/>
      <c r="AJJ559" s="136"/>
      <c r="AJK559" s="136"/>
      <c r="AJL559" s="136"/>
      <c r="AJM559" s="136"/>
      <c r="AJN559" s="136"/>
      <c r="AJO559" s="136"/>
      <c r="AJP559" s="136"/>
      <c r="AJQ559" s="136"/>
      <c r="AJR559" s="136"/>
      <c r="AJS559" s="136"/>
      <c r="AJT559" s="136"/>
      <c r="AJU559" s="136"/>
      <c r="AJV559" s="136"/>
      <c r="AJW559" s="136"/>
      <c r="AJX559" s="136"/>
      <c r="AJY559" s="136"/>
      <c r="AJZ559" s="136"/>
      <c r="AKA559" s="136"/>
      <c r="AKB559" s="136"/>
      <c r="AKC559" s="136"/>
      <c r="AKD559" s="136"/>
      <c r="AKE559" s="136"/>
      <c r="AKF559" s="136"/>
      <c r="AKG559" s="136"/>
      <c r="AKH559" s="136"/>
      <c r="AKI559" s="136"/>
      <c r="AKJ559" s="136"/>
      <c r="AKK559" s="136"/>
      <c r="AKL559" s="136"/>
      <c r="AKM559" s="136"/>
      <c r="AKN559" s="136"/>
      <c r="AKO559" s="136"/>
      <c r="AKP559" s="136"/>
      <c r="AKQ559" s="136"/>
      <c r="AKR559" s="136"/>
      <c r="AKS559" s="136"/>
      <c r="AKT559" s="136"/>
      <c r="AKU559" s="136"/>
      <c r="AKV559" s="136"/>
      <c r="AKW559" s="136"/>
      <c r="AKX559" s="136"/>
      <c r="AKY559" s="136"/>
      <c r="AKZ559" s="136"/>
      <c r="ALA559" s="136"/>
      <c r="ALB559" s="136"/>
      <c r="ALC559" s="136"/>
      <c r="ALD559" s="136"/>
      <c r="ALE559" s="136"/>
      <c r="ALF559" s="136"/>
      <c r="ALG559" s="136"/>
      <c r="ALH559" s="136"/>
      <c r="ALI559" s="136"/>
      <c r="ALJ559" s="136"/>
      <c r="ALK559" s="136"/>
      <c r="ALL559" s="136"/>
      <c r="ALM559" s="136"/>
      <c r="ALN559" s="136"/>
      <c r="ALO559" s="136"/>
      <c r="ALP559" s="136"/>
      <c r="ALQ559" s="136"/>
      <c r="ALR559" s="136"/>
      <c r="ALS559" s="136"/>
      <c r="ALT559" s="136"/>
      <c r="ALU559" s="136"/>
      <c r="ALV559" s="136"/>
      <c r="ALW559" s="136"/>
      <c r="ALX559" s="136"/>
      <c r="ALY559" s="136"/>
      <c r="ALZ559" s="136"/>
      <c r="AMA559" s="136"/>
      <c r="AMB559" s="136"/>
      <c r="AMC559" s="136"/>
      <c r="AMD559" s="136"/>
      <c r="AME559" s="136"/>
      <c r="AMF559" s="136"/>
      <c r="AMG559" s="136"/>
      <c r="AMH559" s="136"/>
      <c r="AMI559" s="136"/>
      <c r="AMJ559" s="136"/>
      <c r="AMK559" s="136"/>
      <c r="AML559" s="136"/>
      <c r="AMM559" s="136"/>
      <c r="AMN559" s="136"/>
      <c r="AMO559" s="136"/>
      <c r="AMP559" s="136"/>
      <c r="AMQ559" s="136"/>
      <c r="AMR559" s="136"/>
      <c r="AMS559" s="136"/>
      <c r="AMT559" s="136"/>
      <c r="AMU559" s="136"/>
      <c r="AMV559" s="136"/>
      <c r="AMW559" s="136"/>
      <c r="AMX559" s="136"/>
      <c r="AMY559" s="136"/>
      <c r="AMZ559" s="136"/>
      <c r="ANA559" s="136"/>
      <c r="ANB559" s="136"/>
      <c r="ANC559" s="136"/>
      <c r="AND559" s="136"/>
      <c r="ANE559" s="136"/>
      <c r="ANF559" s="136"/>
      <c r="ANG559" s="136"/>
      <c r="ANH559" s="136"/>
      <c r="ANI559" s="136"/>
      <c r="ANJ559" s="136"/>
      <c r="ANK559" s="136"/>
      <c r="ANL559" s="136"/>
      <c r="ANM559" s="136"/>
      <c r="ANN559" s="136"/>
      <c r="ANO559" s="136"/>
      <c r="ANP559" s="136"/>
      <c r="ANQ559" s="136"/>
      <c r="ANR559" s="136"/>
      <c r="ANS559" s="136"/>
      <c r="ANT559" s="136"/>
      <c r="ANU559" s="136"/>
      <c r="ANV559" s="136"/>
      <c r="ANW559" s="136"/>
      <c r="ANX559" s="136"/>
      <c r="ANY559" s="136"/>
      <c r="ANZ559" s="136"/>
      <c r="AOA559" s="136"/>
      <c r="AOB559" s="136"/>
      <c r="AOC559" s="136"/>
      <c r="AOD559" s="136"/>
      <c r="AOE559" s="136"/>
      <c r="AOF559" s="136"/>
      <c r="AOG559" s="136"/>
      <c r="AOH559" s="136"/>
      <c r="AOI559" s="136"/>
      <c r="AOJ559" s="136"/>
      <c r="AOK559" s="136"/>
      <c r="AOL559" s="136"/>
      <c r="AOM559" s="136"/>
      <c r="AON559" s="136"/>
      <c r="AOO559" s="136"/>
      <c r="AOP559" s="136"/>
      <c r="AOQ559" s="136"/>
      <c r="AOR559" s="136"/>
      <c r="AOS559" s="136"/>
      <c r="AOT559" s="136"/>
      <c r="AOU559" s="136"/>
      <c r="AOV559" s="136"/>
      <c r="AOW559" s="136"/>
      <c r="AOX559" s="136"/>
      <c r="AOY559" s="136"/>
      <c r="AOZ559" s="136"/>
      <c r="APA559" s="136"/>
      <c r="APB559" s="136"/>
      <c r="APC559" s="136"/>
      <c r="APD559" s="136"/>
      <c r="APE559" s="136"/>
      <c r="APF559" s="136"/>
      <c r="APG559" s="136"/>
      <c r="APH559" s="136"/>
      <c r="API559" s="136"/>
      <c r="APJ559" s="136"/>
      <c r="APK559" s="136"/>
      <c r="APL559" s="136"/>
      <c r="APM559" s="136"/>
      <c r="APN559" s="136"/>
      <c r="APO559" s="136"/>
      <c r="APP559" s="136"/>
      <c r="APQ559" s="136"/>
      <c r="APR559" s="136"/>
      <c r="APS559" s="136"/>
      <c r="APT559" s="136"/>
      <c r="APU559" s="136"/>
      <c r="APV559" s="136"/>
      <c r="APW559" s="136"/>
      <c r="APX559" s="136"/>
      <c r="APY559" s="136"/>
      <c r="APZ559" s="136"/>
      <c r="AQA559" s="136"/>
      <c r="AQB559" s="136"/>
      <c r="AQC559" s="136"/>
      <c r="AQD559" s="136"/>
      <c r="AQE559" s="136"/>
      <c r="AQF559" s="136"/>
      <c r="AQG559" s="136"/>
      <c r="AQH559" s="136"/>
      <c r="AQI559" s="136"/>
      <c r="AQJ559" s="136"/>
      <c r="AQK559" s="136"/>
      <c r="AQL559" s="136"/>
      <c r="AQM559" s="136"/>
      <c r="AQN559" s="136"/>
      <c r="AQO559" s="136"/>
      <c r="AQP559" s="136"/>
      <c r="AQQ559" s="136"/>
      <c r="AQR559" s="136"/>
      <c r="AQS559" s="136"/>
      <c r="AQT559" s="136"/>
      <c r="AQU559" s="136"/>
      <c r="AQV559" s="136"/>
      <c r="AQW559" s="136"/>
      <c r="AQX559" s="136"/>
      <c r="AQY559" s="136"/>
      <c r="AQZ559" s="136"/>
      <c r="ARA559" s="136"/>
      <c r="ARB559" s="136"/>
      <c r="ARC559" s="136"/>
      <c r="ARD559" s="136"/>
      <c r="ARE559" s="136"/>
      <c r="ARF559" s="136"/>
      <c r="ARG559" s="136"/>
      <c r="ARH559" s="136"/>
      <c r="ARI559" s="136"/>
      <c r="ARJ559" s="136"/>
      <c r="ARK559" s="136"/>
      <c r="ARL559" s="136"/>
      <c r="ARM559" s="136"/>
      <c r="ARN559" s="136"/>
      <c r="ARO559" s="136"/>
      <c r="ARP559" s="136"/>
      <c r="ARQ559" s="136"/>
      <c r="ARR559" s="136"/>
      <c r="ARS559" s="136"/>
      <c r="ART559" s="136"/>
      <c r="ARU559" s="136"/>
      <c r="ARV559" s="136"/>
      <c r="ARW559" s="136"/>
      <c r="ARX559" s="136"/>
      <c r="ARY559" s="136"/>
      <c r="ARZ559" s="136"/>
      <c r="ASA559" s="136"/>
      <c r="ASB559" s="136"/>
      <c r="ASC559" s="136"/>
      <c r="ASD559" s="136"/>
      <c r="ASE559" s="136"/>
      <c r="ASF559" s="136"/>
      <c r="ASG559" s="136"/>
      <c r="ASH559" s="136"/>
      <c r="ASI559" s="136"/>
      <c r="ASJ559" s="136"/>
      <c r="ASK559" s="136"/>
      <c r="ASL559" s="136"/>
      <c r="ASM559" s="136"/>
      <c r="ASN559" s="136"/>
      <c r="ASO559" s="136"/>
      <c r="ASP559" s="136"/>
      <c r="ASQ559" s="136"/>
      <c r="ASR559" s="136"/>
      <c r="ASS559" s="136"/>
      <c r="AST559" s="136"/>
      <c r="ASU559" s="136"/>
      <c r="ASV559" s="136"/>
      <c r="ASW559" s="136"/>
      <c r="ASX559" s="136"/>
      <c r="ASY559" s="136"/>
      <c r="ASZ559" s="136"/>
      <c r="ATA559" s="136"/>
      <c r="ATB559" s="136"/>
      <c r="ATC559" s="136"/>
      <c r="ATD559" s="136"/>
      <c r="ATE559" s="136"/>
      <c r="ATF559" s="136"/>
      <c r="ATG559" s="136"/>
      <c r="ATH559" s="136"/>
      <c r="ATI559" s="136"/>
      <c r="ATJ559" s="136"/>
      <c r="ATK559" s="136"/>
      <c r="ATL559" s="136"/>
      <c r="ATM559" s="136"/>
      <c r="ATN559" s="136"/>
      <c r="ATO559" s="136"/>
      <c r="ATP559" s="136"/>
      <c r="ATQ559" s="136"/>
      <c r="ATR559" s="136"/>
      <c r="ATS559" s="136"/>
      <c r="ATT559" s="136"/>
      <c r="ATU559" s="136"/>
      <c r="ATV559" s="136"/>
      <c r="ATW559" s="136"/>
      <c r="ATX559" s="136"/>
      <c r="ATY559" s="136"/>
      <c r="ATZ559" s="136"/>
      <c r="AUA559" s="136"/>
      <c r="AUB559" s="136"/>
      <c r="AUC559" s="136"/>
      <c r="AUD559" s="136"/>
      <c r="AUE559" s="136"/>
      <c r="AUF559" s="136"/>
      <c r="AUG559" s="136"/>
      <c r="AUH559" s="136"/>
      <c r="AUI559" s="136"/>
      <c r="AUJ559" s="136"/>
      <c r="AUK559" s="136"/>
      <c r="AUL559" s="136"/>
      <c r="AUM559" s="136"/>
      <c r="AUN559" s="136"/>
      <c r="AUO559" s="136"/>
      <c r="AUP559" s="136"/>
      <c r="AUQ559" s="136"/>
      <c r="AUR559" s="136"/>
      <c r="AUS559" s="136"/>
      <c r="AUT559" s="136"/>
      <c r="AUU559" s="136"/>
      <c r="AUV559" s="136"/>
      <c r="AUW559" s="136"/>
      <c r="AUX559" s="136"/>
      <c r="AUY559" s="136"/>
      <c r="AUZ559" s="136"/>
      <c r="AVA559" s="136"/>
      <c r="AVB559" s="136"/>
      <c r="AVC559" s="136"/>
      <c r="AVD559" s="136"/>
      <c r="AVE559" s="136"/>
      <c r="AVF559" s="136"/>
      <c r="AVG559" s="136"/>
      <c r="AVH559" s="136"/>
      <c r="AVI559" s="136"/>
      <c r="AVJ559" s="136"/>
      <c r="AVK559" s="136"/>
      <c r="AVL559" s="136"/>
      <c r="AVM559" s="136"/>
      <c r="AVN559" s="136"/>
      <c r="AVO559" s="136"/>
      <c r="AVP559" s="136"/>
      <c r="AVQ559" s="136"/>
      <c r="AVR559" s="136"/>
      <c r="AVS559" s="136"/>
      <c r="AVT559" s="136"/>
      <c r="AVU559" s="136"/>
      <c r="AVV559" s="136"/>
      <c r="AVW559" s="136"/>
      <c r="AVX559" s="136"/>
      <c r="AVY559" s="136"/>
      <c r="AVZ559" s="136"/>
      <c r="AWA559" s="136"/>
      <c r="AWB559" s="136"/>
      <c r="AWC559" s="136"/>
      <c r="AWD559" s="136"/>
      <c r="AWE559" s="136"/>
      <c r="AWF559" s="136"/>
      <c r="AWG559" s="136"/>
      <c r="AWH559" s="136"/>
      <c r="AWI559" s="136"/>
      <c r="AWJ559" s="136"/>
      <c r="AWK559" s="136"/>
      <c r="AWL559" s="136"/>
      <c r="AWM559" s="136"/>
      <c r="AWN559" s="136"/>
      <c r="AWO559" s="136"/>
      <c r="AWP559" s="136"/>
      <c r="AWQ559" s="136"/>
      <c r="AWR559" s="136"/>
      <c r="AWS559" s="136"/>
      <c r="AWT559" s="136"/>
      <c r="AWU559" s="136"/>
      <c r="AWV559" s="136"/>
      <c r="AWW559" s="136"/>
      <c r="AWX559" s="136"/>
      <c r="AWY559" s="136"/>
      <c r="AWZ559" s="136"/>
      <c r="AXA559" s="136"/>
      <c r="AXB559" s="136"/>
      <c r="AXC559" s="136"/>
      <c r="AXD559" s="136"/>
      <c r="AXE559" s="136"/>
      <c r="AXF559" s="136"/>
      <c r="AXG559" s="136"/>
      <c r="AXH559" s="136"/>
      <c r="AXI559" s="136"/>
      <c r="AXJ559" s="136"/>
      <c r="AXK559" s="136"/>
      <c r="AXL559" s="136"/>
      <c r="AXM559" s="136"/>
      <c r="AXN559" s="136"/>
      <c r="AXO559" s="136"/>
      <c r="AXP559" s="136"/>
      <c r="AXQ559" s="136"/>
      <c r="AXR559" s="136"/>
      <c r="AXS559" s="136"/>
      <c r="AXT559" s="136"/>
      <c r="AXU559" s="136"/>
      <c r="AXV559" s="136"/>
      <c r="AXW559" s="136"/>
      <c r="AXX559" s="136"/>
      <c r="AXY559" s="136"/>
      <c r="AXZ559" s="136"/>
      <c r="AYA559" s="136"/>
      <c r="AYB559" s="136"/>
      <c r="AYC559" s="136"/>
      <c r="AYD559" s="136"/>
      <c r="AYE559" s="136"/>
      <c r="AYF559" s="136"/>
      <c r="AYG559" s="136"/>
      <c r="AYH559" s="136"/>
      <c r="AYI559" s="136"/>
      <c r="AYJ559" s="136"/>
      <c r="AYK559" s="136"/>
      <c r="AYL559" s="136"/>
      <c r="AYM559" s="136"/>
      <c r="AYN559" s="136"/>
      <c r="AYO559" s="136"/>
      <c r="AYP559" s="136"/>
      <c r="AYQ559" s="136"/>
      <c r="AYR559" s="136"/>
      <c r="AYS559" s="136"/>
      <c r="AYT559" s="136"/>
      <c r="AYU559" s="136"/>
      <c r="AYV559" s="136"/>
      <c r="AYW559" s="136"/>
      <c r="AYX559" s="136"/>
      <c r="AYY559" s="136"/>
      <c r="AYZ559" s="136"/>
      <c r="AZA559" s="136"/>
      <c r="AZB559" s="136"/>
      <c r="AZC559" s="136"/>
      <c r="AZD559" s="136"/>
      <c r="AZE559" s="136"/>
      <c r="AZF559" s="136"/>
      <c r="AZG559" s="136"/>
      <c r="AZH559" s="136"/>
      <c r="AZI559" s="136"/>
      <c r="AZJ559" s="136"/>
      <c r="AZK559" s="136"/>
      <c r="AZL559" s="136"/>
      <c r="AZM559" s="136"/>
      <c r="AZN559" s="136"/>
      <c r="AZO559" s="136"/>
      <c r="AZP559" s="136"/>
      <c r="AZQ559" s="136"/>
      <c r="AZR559" s="136"/>
      <c r="AZS559" s="136"/>
      <c r="AZT559" s="136"/>
      <c r="AZU559" s="136"/>
      <c r="AZV559" s="136"/>
      <c r="AZW559" s="136"/>
      <c r="AZX559" s="136"/>
      <c r="AZY559" s="136"/>
      <c r="AZZ559" s="136"/>
      <c r="BAA559" s="136"/>
      <c r="BAB559" s="136"/>
      <c r="BAC559" s="136"/>
      <c r="BAD559" s="136"/>
      <c r="BAE559" s="136"/>
      <c r="BAF559" s="136"/>
      <c r="BAG559" s="136"/>
      <c r="BAH559" s="136"/>
      <c r="BAI559" s="136"/>
      <c r="BAJ559" s="136"/>
      <c r="BAK559" s="136"/>
      <c r="BAL559" s="136"/>
      <c r="BAM559" s="136"/>
      <c r="BAN559" s="136"/>
      <c r="BAO559" s="136"/>
      <c r="BAP559" s="136"/>
      <c r="BAQ559" s="136"/>
      <c r="BAR559" s="136"/>
      <c r="BAS559" s="136"/>
      <c r="BAT559" s="136"/>
      <c r="BAU559" s="136"/>
      <c r="BAV559" s="136"/>
      <c r="BAW559" s="136"/>
      <c r="BAX559" s="136"/>
      <c r="BAY559" s="136"/>
      <c r="BAZ559" s="136"/>
      <c r="BBA559" s="136"/>
      <c r="BBB559" s="136"/>
      <c r="BBC559" s="136"/>
      <c r="BBD559" s="136"/>
      <c r="BBE559" s="136"/>
      <c r="BBF559" s="136"/>
      <c r="BBG559" s="136"/>
      <c r="BBH559" s="136"/>
      <c r="BBI559" s="136"/>
      <c r="BBJ559" s="136"/>
      <c r="BBK559" s="136"/>
      <c r="BBL559" s="136"/>
      <c r="BBM559" s="136"/>
      <c r="BBN559" s="136"/>
      <c r="BBO559" s="136"/>
      <c r="BBP559" s="136"/>
      <c r="BBQ559" s="136"/>
      <c r="BBR559" s="136"/>
      <c r="BBS559" s="136"/>
      <c r="BBT559" s="136"/>
      <c r="BBU559" s="136"/>
      <c r="BBV559" s="136"/>
      <c r="BBW559" s="136"/>
      <c r="BBX559" s="136"/>
      <c r="BBY559" s="136"/>
      <c r="BBZ559" s="136"/>
      <c r="BCA559" s="136"/>
      <c r="BCB559" s="136"/>
      <c r="BCC559" s="136"/>
      <c r="BCD559" s="136"/>
      <c r="BCE559" s="136"/>
      <c r="BCF559" s="136"/>
      <c r="BCG559" s="136"/>
      <c r="BCH559" s="136"/>
      <c r="BCI559" s="136"/>
      <c r="BCJ559" s="136"/>
      <c r="BCK559" s="136"/>
      <c r="BCL559" s="136"/>
      <c r="BCM559" s="136"/>
      <c r="BCN559" s="136"/>
      <c r="BCO559" s="136"/>
      <c r="BCP559" s="136"/>
      <c r="BCQ559" s="136"/>
      <c r="BCR559" s="136"/>
      <c r="BCS559" s="136"/>
      <c r="BCT559" s="136"/>
      <c r="BCU559" s="136"/>
      <c r="BCV559" s="136"/>
      <c r="BCW559" s="136"/>
      <c r="BCX559" s="136"/>
      <c r="BCY559" s="136"/>
      <c r="BCZ559" s="136"/>
      <c r="BDA559" s="136"/>
      <c r="BDB559" s="136"/>
      <c r="BDC559" s="136"/>
      <c r="BDD559" s="136"/>
      <c r="BDE559" s="136"/>
      <c r="BDF559" s="136"/>
      <c r="BDG559" s="136"/>
      <c r="BDH559" s="136"/>
      <c r="BDI559" s="136"/>
      <c r="BDJ559" s="136"/>
      <c r="BDK559" s="136"/>
      <c r="BDL559" s="136"/>
      <c r="BDM559" s="136"/>
      <c r="BDN559" s="136"/>
      <c r="BDO559" s="136"/>
      <c r="BDP559" s="136"/>
      <c r="BDQ559" s="136"/>
      <c r="BDR559" s="136"/>
      <c r="BDS559" s="136"/>
      <c r="BDT559" s="136"/>
      <c r="BDU559" s="136"/>
      <c r="BDV559" s="136"/>
      <c r="BDW559" s="136"/>
      <c r="BDX559" s="136"/>
      <c r="BDY559" s="136"/>
      <c r="BDZ559" s="136"/>
      <c r="BEA559" s="136"/>
      <c r="BEB559" s="136"/>
      <c r="BEC559" s="136"/>
      <c r="BED559" s="136"/>
      <c r="BEE559" s="136"/>
      <c r="BEF559" s="136"/>
      <c r="BEG559" s="136"/>
      <c r="BEH559" s="136"/>
      <c r="BEI559" s="136"/>
      <c r="BEJ559" s="136"/>
      <c r="BEK559" s="136"/>
      <c r="BEL559" s="136"/>
      <c r="BEM559" s="136"/>
      <c r="BEN559" s="136"/>
      <c r="BEO559" s="136"/>
      <c r="BEP559" s="136"/>
      <c r="BEQ559" s="136"/>
      <c r="BER559" s="136"/>
      <c r="BES559" s="136"/>
      <c r="BET559" s="136"/>
      <c r="BEU559" s="136"/>
      <c r="BEV559" s="136"/>
      <c r="BEW559" s="136"/>
      <c r="BEX559" s="136"/>
      <c r="BEY559" s="136"/>
      <c r="BEZ559" s="136"/>
      <c r="BFA559" s="136"/>
      <c r="BFB559" s="136"/>
      <c r="BFC559" s="136"/>
      <c r="BFD559" s="136"/>
      <c r="BFE559" s="136"/>
      <c r="BFF559" s="136"/>
      <c r="BFG559" s="136"/>
      <c r="BFH559" s="136"/>
      <c r="BFI559" s="136"/>
      <c r="BFJ559" s="136"/>
      <c r="BFK559" s="136"/>
      <c r="BFL559" s="136"/>
      <c r="BFM559" s="136"/>
      <c r="BFN559" s="136"/>
      <c r="BFO559" s="136"/>
      <c r="BFP559" s="136"/>
      <c r="BFQ559" s="136"/>
      <c r="BFR559" s="136"/>
      <c r="BFS559" s="136"/>
      <c r="BFT559" s="136"/>
      <c r="BFU559" s="136"/>
      <c r="BFV559" s="136"/>
      <c r="BFW559" s="136"/>
      <c r="BFX559" s="136"/>
      <c r="BFY559" s="136"/>
      <c r="BFZ559" s="136"/>
      <c r="BGA559" s="136"/>
      <c r="BGB559" s="136"/>
      <c r="BGC559" s="136"/>
      <c r="BGD559" s="136"/>
      <c r="BGE559" s="136"/>
      <c r="BGF559" s="136"/>
      <c r="BGG559" s="136"/>
      <c r="BGH559" s="136"/>
      <c r="BGI559" s="136"/>
      <c r="BGJ559" s="136"/>
      <c r="BGK559" s="136"/>
      <c r="BGL559" s="136"/>
      <c r="BGM559" s="136"/>
      <c r="BGN559" s="136"/>
      <c r="BGO559" s="136"/>
      <c r="BGP559" s="136"/>
      <c r="BGQ559" s="136"/>
      <c r="BGR559" s="136"/>
      <c r="BGS559" s="136"/>
      <c r="BGT559" s="136"/>
      <c r="BGU559" s="136"/>
      <c r="BGV559" s="136"/>
      <c r="BGW559" s="136"/>
      <c r="BGX559" s="136"/>
      <c r="BGY559" s="136"/>
      <c r="BGZ559" s="136"/>
      <c r="BHA559" s="136"/>
      <c r="BHB559" s="136"/>
      <c r="BHC559" s="136"/>
      <c r="BHD559" s="136"/>
      <c r="BHE559" s="136"/>
      <c r="BHF559" s="136"/>
      <c r="BHG559" s="136"/>
      <c r="BHH559" s="136"/>
      <c r="BHI559" s="136"/>
      <c r="BHJ559" s="136"/>
      <c r="BHK559" s="136"/>
      <c r="BHL559" s="136"/>
      <c r="BHM559" s="136"/>
      <c r="BHN559" s="136"/>
      <c r="BHO559" s="136"/>
      <c r="BHP559" s="136"/>
      <c r="BHQ559" s="136"/>
      <c r="BHR559" s="136"/>
      <c r="BHS559" s="136"/>
      <c r="BHT559" s="136"/>
      <c r="BHU559" s="136"/>
      <c r="BHV559" s="136"/>
      <c r="BHW559" s="136"/>
      <c r="BHX559" s="136"/>
      <c r="BHY559" s="136"/>
      <c r="BHZ559" s="136"/>
      <c r="BIA559" s="136"/>
      <c r="BIB559" s="136"/>
      <c r="BIC559" s="136"/>
      <c r="BID559" s="136"/>
      <c r="BIE559" s="136"/>
      <c r="BIF559" s="136"/>
      <c r="BIG559" s="136"/>
      <c r="BIH559" s="136"/>
      <c r="BII559" s="136"/>
      <c r="BIJ559" s="136"/>
      <c r="BIK559" s="136"/>
      <c r="BIL559" s="136"/>
      <c r="BIM559" s="136"/>
      <c r="BIN559" s="136"/>
      <c r="BIO559" s="136"/>
      <c r="BIP559" s="136"/>
      <c r="BIQ559" s="136"/>
      <c r="BIR559" s="136"/>
      <c r="BIS559" s="136"/>
      <c r="BIT559" s="136"/>
      <c r="BIU559" s="136"/>
      <c r="BIV559" s="136"/>
      <c r="BIW559" s="136"/>
      <c r="BIX559" s="136"/>
      <c r="BIY559" s="136"/>
      <c r="BIZ559" s="136"/>
      <c r="BJA559" s="136"/>
      <c r="BJB559" s="136"/>
      <c r="BJC559" s="136"/>
      <c r="BJD559" s="136"/>
      <c r="BJE559" s="136"/>
      <c r="BJF559" s="136"/>
      <c r="BJG559" s="136"/>
      <c r="BJH559" s="136"/>
      <c r="BJI559" s="136"/>
      <c r="BJJ559" s="136"/>
      <c r="BJK559" s="136"/>
      <c r="BJL559" s="136"/>
      <c r="BJM559" s="136"/>
      <c r="BJN559" s="136"/>
      <c r="BJO559" s="136"/>
      <c r="BJP559" s="136"/>
      <c r="BJQ559" s="136"/>
      <c r="BJR559" s="136"/>
      <c r="BJS559" s="136"/>
      <c r="BJT559" s="136"/>
      <c r="BJU559" s="136"/>
      <c r="BJV559" s="136"/>
      <c r="BJW559" s="136"/>
      <c r="BJX559" s="136"/>
      <c r="BJY559" s="136"/>
      <c r="BJZ559" s="136"/>
      <c r="BKA559" s="136"/>
      <c r="BKB559" s="136"/>
      <c r="BKC559" s="136"/>
      <c r="BKD559" s="136"/>
      <c r="BKE559" s="136"/>
      <c r="BKF559" s="136"/>
      <c r="BKG559" s="136"/>
      <c r="BKH559" s="136"/>
      <c r="BKI559" s="136"/>
      <c r="BKJ559" s="136"/>
      <c r="BKK559" s="136"/>
      <c r="BKL559" s="136"/>
      <c r="BKM559" s="136"/>
      <c r="BKN559" s="136"/>
      <c r="BKO559" s="136"/>
      <c r="BKP559" s="136"/>
      <c r="BKQ559" s="136"/>
      <c r="BKR559" s="136"/>
      <c r="BKS559" s="136"/>
      <c r="BKT559" s="136"/>
      <c r="BKU559" s="136"/>
      <c r="BKV559" s="136"/>
      <c r="BKW559" s="136"/>
      <c r="BKX559" s="136"/>
      <c r="BKY559" s="136"/>
      <c r="BKZ559" s="136"/>
      <c r="BLA559" s="136"/>
      <c r="BLB559" s="136"/>
      <c r="BLC559" s="136"/>
      <c r="BLD559" s="136"/>
      <c r="BLE559" s="136"/>
      <c r="BLF559" s="136"/>
      <c r="BLG559" s="136"/>
      <c r="BLH559" s="136"/>
      <c r="BLI559" s="136"/>
      <c r="BLJ559" s="136"/>
      <c r="BLK559" s="136"/>
      <c r="BLL559" s="136"/>
      <c r="BLM559" s="136"/>
      <c r="BLN559" s="136"/>
      <c r="BLO559" s="136"/>
      <c r="BLP559" s="136"/>
      <c r="BLQ559" s="136"/>
      <c r="BLR559" s="136"/>
      <c r="BLS559" s="136"/>
      <c r="BLT559" s="136"/>
      <c r="BLU559" s="136"/>
      <c r="BLV559" s="136"/>
      <c r="BLW559" s="136"/>
      <c r="BLX559" s="136"/>
      <c r="BLY559" s="136"/>
      <c r="BLZ559" s="136"/>
      <c r="BMA559" s="136"/>
      <c r="BMB559" s="136"/>
      <c r="BMC559" s="136"/>
      <c r="BMD559" s="136"/>
      <c r="BME559" s="136"/>
      <c r="BMF559" s="136"/>
      <c r="BMG559" s="136"/>
      <c r="BMH559" s="136"/>
      <c r="BMI559" s="136"/>
      <c r="BMJ559" s="136"/>
      <c r="BMK559" s="136"/>
      <c r="BML559" s="136"/>
      <c r="BMM559" s="136"/>
      <c r="BMN559" s="136"/>
      <c r="BMO559" s="136"/>
      <c r="BMP559" s="136"/>
      <c r="BMQ559" s="136"/>
      <c r="BMR559" s="136"/>
      <c r="BMS559" s="136"/>
      <c r="BMT559" s="136"/>
      <c r="BMU559" s="136"/>
      <c r="BMV559" s="136"/>
      <c r="BMW559" s="136"/>
      <c r="BMX559" s="136"/>
      <c r="BMY559" s="136"/>
      <c r="BMZ559" s="136"/>
      <c r="BNA559" s="136"/>
      <c r="BNB559" s="136"/>
      <c r="BNC559" s="136"/>
      <c r="BND559" s="136"/>
      <c r="BNE559" s="136"/>
      <c r="BNF559" s="136"/>
      <c r="BNG559" s="136"/>
      <c r="BNH559" s="136"/>
      <c r="BNI559" s="136"/>
      <c r="BNJ559" s="136"/>
      <c r="BNK559" s="136"/>
      <c r="BNL559" s="136"/>
      <c r="BNM559" s="136"/>
      <c r="BNN559" s="136"/>
      <c r="BNO559" s="136"/>
      <c r="BNP559" s="136"/>
      <c r="BNQ559" s="136"/>
      <c r="BNR559" s="136"/>
      <c r="BNS559" s="136"/>
      <c r="BNT559" s="136"/>
      <c r="BNU559" s="136"/>
      <c r="BNV559" s="136"/>
      <c r="BNW559" s="136"/>
      <c r="BNX559" s="136"/>
      <c r="BNY559" s="136"/>
      <c r="BNZ559" s="136"/>
      <c r="BOA559" s="136"/>
      <c r="BOB559" s="136"/>
      <c r="BOC559" s="136"/>
      <c r="BOD559" s="136"/>
      <c r="BOE559" s="136"/>
      <c r="BOF559" s="136"/>
      <c r="BOG559" s="136"/>
      <c r="BOH559" s="136"/>
      <c r="BOI559" s="136"/>
      <c r="BOJ559" s="136"/>
      <c r="BOK559" s="136"/>
      <c r="BOL559" s="136"/>
      <c r="BOM559" s="136"/>
      <c r="BON559" s="136"/>
      <c r="BOO559" s="136"/>
      <c r="BOP559" s="136"/>
      <c r="BOQ559" s="136"/>
      <c r="BOR559" s="136"/>
      <c r="BOS559" s="136"/>
      <c r="BOT559" s="136"/>
      <c r="BOU559" s="136"/>
      <c r="BOV559" s="136"/>
      <c r="BOW559" s="136"/>
      <c r="BOX559" s="136"/>
      <c r="BOY559" s="136"/>
      <c r="BOZ559" s="136"/>
      <c r="BPA559" s="136"/>
      <c r="BPB559" s="136"/>
      <c r="BPC559" s="136"/>
      <c r="BPD559" s="136"/>
      <c r="BPE559" s="136"/>
      <c r="BPF559" s="136"/>
      <c r="BPG559" s="136"/>
      <c r="BPH559" s="136"/>
      <c r="BPI559" s="136"/>
      <c r="BPJ559" s="136"/>
      <c r="BPK559" s="136"/>
      <c r="BPL559" s="136"/>
      <c r="BPM559" s="136"/>
      <c r="BPN559" s="136"/>
      <c r="BPO559" s="136"/>
      <c r="BPP559" s="136"/>
      <c r="BPQ559" s="136"/>
      <c r="BPR559" s="136"/>
      <c r="BPS559" s="136"/>
      <c r="BPT559" s="136"/>
      <c r="BPU559" s="136"/>
      <c r="BPV559" s="136"/>
      <c r="BPW559" s="136"/>
      <c r="BPX559" s="136"/>
      <c r="BPY559" s="136"/>
      <c r="BPZ559" s="136"/>
      <c r="BQA559" s="136"/>
      <c r="BQB559" s="136"/>
      <c r="BQC559" s="136"/>
      <c r="BQD559" s="136"/>
      <c r="BQE559" s="136"/>
      <c r="BQF559" s="136"/>
      <c r="BQG559" s="136"/>
      <c r="BQH559" s="136"/>
      <c r="BQI559" s="136"/>
      <c r="BQJ559" s="136"/>
      <c r="BQK559" s="136"/>
      <c r="BQL559" s="136"/>
      <c r="BQM559" s="136"/>
      <c r="BQN559" s="136"/>
      <c r="BQO559" s="136"/>
      <c r="BQP559" s="136"/>
      <c r="BQQ559" s="136"/>
      <c r="BQR559" s="136"/>
      <c r="BQS559" s="136"/>
      <c r="BQT559" s="136"/>
      <c r="BQU559" s="136"/>
      <c r="BQV559" s="136"/>
      <c r="BQW559" s="136"/>
      <c r="BQX559" s="136"/>
      <c r="BQY559" s="136"/>
      <c r="BQZ559" s="136"/>
      <c r="BRA559" s="136"/>
      <c r="BRB559" s="136"/>
      <c r="BRC559" s="136"/>
      <c r="BRD559" s="136"/>
      <c r="BRE559" s="136"/>
      <c r="BRF559" s="136"/>
      <c r="BRG559" s="136"/>
      <c r="BRH559" s="136"/>
      <c r="BRI559" s="136"/>
      <c r="BRJ559" s="136"/>
      <c r="BRK559" s="136"/>
      <c r="BRL559" s="136"/>
      <c r="BRM559" s="136"/>
      <c r="BRN559" s="136"/>
      <c r="BRO559" s="136"/>
      <c r="BRP559" s="136"/>
      <c r="BRQ559" s="136"/>
      <c r="BRR559" s="136"/>
      <c r="BRS559" s="136"/>
      <c r="BRT559" s="136"/>
      <c r="BRU559" s="136"/>
      <c r="BRV559" s="136"/>
      <c r="BRW559" s="136"/>
      <c r="BRX559" s="136"/>
      <c r="BRY559" s="136"/>
      <c r="BRZ559" s="136"/>
      <c r="BSA559" s="136"/>
    </row>
    <row r="560" spans="1:1847" s="137" customFormat="1" ht="27.6" x14ac:dyDescent="0.3">
      <c r="A560" s="834"/>
      <c r="B560" s="347" t="s">
        <v>120</v>
      </c>
      <c r="C560" s="328"/>
      <c r="D560" s="328"/>
      <c r="E560" s="542"/>
      <c r="F560" s="328"/>
      <c r="G560" s="393" t="s">
        <v>121</v>
      </c>
      <c r="H560" s="118">
        <f>H561</f>
        <v>330309312.61000001</v>
      </c>
      <c r="I560" s="114">
        <f t="shared" ref="I560:K560" si="351">I561</f>
        <v>836952200.00999999</v>
      </c>
      <c r="J560" s="114">
        <f t="shared" si="351"/>
        <v>836952200</v>
      </c>
      <c r="K560" s="114">
        <f t="shared" si="351"/>
        <v>759202200</v>
      </c>
      <c r="L560" s="138"/>
      <c r="M560" s="693">
        <v>0</v>
      </c>
      <c r="N560" s="188">
        <v>0</v>
      </c>
      <c r="O560" s="188">
        <v>0</v>
      </c>
      <c r="P560" s="188">
        <v>0</v>
      </c>
      <c r="Q560" s="175"/>
      <c r="R560" s="598">
        <v>0</v>
      </c>
      <c r="S560" s="487">
        <v>0</v>
      </c>
      <c r="T560" s="487">
        <v>0</v>
      </c>
      <c r="U560" s="487">
        <v>0</v>
      </c>
      <c r="V560" s="113"/>
      <c r="W560" s="503">
        <f>H560+M560+R560</f>
        <v>330309312.61000001</v>
      </c>
      <c r="X560" s="105">
        <f t="shared" si="349"/>
        <v>836952200.00999999</v>
      </c>
      <c r="Y560" s="105">
        <f t="shared" si="349"/>
        <v>836952200</v>
      </c>
      <c r="Z560" s="160">
        <f t="shared" si="349"/>
        <v>759202200</v>
      </c>
      <c r="AA560" s="897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  <c r="AX560" s="134"/>
      <c r="AY560" s="134"/>
      <c r="AZ560" s="134"/>
      <c r="BA560" s="134"/>
      <c r="BB560" s="134"/>
      <c r="BC560" s="136"/>
      <c r="BD560" s="136"/>
      <c r="BE560" s="136"/>
      <c r="BF560" s="136"/>
      <c r="BG560" s="136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36"/>
      <c r="BR560" s="136"/>
      <c r="BS560" s="136"/>
      <c r="BT560" s="136"/>
      <c r="BU560" s="136"/>
      <c r="BV560" s="136"/>
      <c r="BW560" s="136"/>
      <c r="BX560" s="136"/>
      <c r="BY560" s="136"/>
      <c r="BZ560" s="136"/>
      <c r="CA560" s="136"/>
      <c r="CB560" s="136"/>
      <c r="CC560" s="136"/>
      <c r="CD560" s="136"/>
      <c r="CE560" s="136"/>
      <c r="CF560" s="136"/>
      <c r="CG560" s="136"/>
      <c r="CH560" s="136"/>
      <c r="CI560" s="136"/>
      <c r="CJ560" s="136"/>
      <c r="CK560" s="136"/>
      <c r="CL560" s="136"/>
      <c r="CM560" s="136"/>
      <c r="CN560" s="136"/>
      <c r="CO560" s="136"/>
      <c r="CP560" s="136"/>
      <c r="CQ560" s="136"/>
      <c r="CR560" s="136"/>
      <c r="CS560" s="136"/>
      <c r="CT560" s="136"/>
      <c r="CU560" s="136"/>
      <c r="CV560" s="136"/>
      <c r="CW560" s="136"/>
      <c r="CX560" s="136"/>
      <c r="CY560" s="136"/>
      <c r="CZ560" s="136"/>
      <c r="DA560" s="136"/>
      <c r="DB560" s="136"/>
      <c r="DC560" s="136"/>
      <c r="DD560" s="136"/>
      <c r="DE560" s="136"/>
      <c r="DF560" s="136"/>
      <c r="DG560" s="136"/>
      <c r="DH560" s="136"/>
      <c r="DI560" s="136"/>
      <c r="DJ560" s="136"/>
      <c r="DK560" s="136"/>
      <c r="DL560" s="136"/>
      <c r="DM560" s="136"/>
      <c r="DN560" s="136"/>
      <c r="DO560" s="136"/>
      <c r="DP560" s="136"/>
      <c r="DQ560" s="136"/>
      <c r="DR560" s="136"/>
      <c r="DS560" s="136"/>
      <c r="DT560" s="136"/>
      <c r="DU560" s="136"/>
      <c r="DV560" s="136"/>
      <c r="DW560" s="136"/>
      <c r="DX560" s="136"/>
      <c r="DY560" s="136"/>
      <c r="DZ560" s="136"/>
      <c r="EA560" s="136"/>
      <c r="EB560" s="136"/>
      <c r="EC560" s="136"/>
      <c r="ED560" s="136"/>
      <c r="EE560" s="136"/>
      <c r="EF560" s="136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36"/>
      <c r="EQ560" s="136"/>
      <c r="ER560" s="136"/>
      <c r="ES560" s="136"/>
      <c r="ET560" s="136"/>
      <c r="EU560" s="136"/>
      <c r="EV560" s="136"/>
      <c r="EW560" s="136"/>
      <c r="EX560" s="136"/>
      <c r="EY560" s="136"/>
      <c r="EZ560" s="136"/>
      <c r="FA560" s="136"/>
      <c r="FB560" s="136"/>
      <c r="FC560" s="136"/>
      <c r="FD560" s="136"/>
      <c r="FE560" s="136"/>
      <c r="FF560" s="136"/>
      <c r="FG560" s="136"/>
      <c r="FH560" s="136"/>
      <c r="FI560" s="136"/>
      <c r="FJ560" s="136"/>
      <c r="FK560" s="136"/>
      <c r="FL560" s="136"/>
      <c r="FM560" s="136"/>
      <c r="FN560" s="136"/>
      <c r="FO560" s="136"/>
      <c r="FP560" s="136"/>
      <c r="FQ560" s="136"/>
      <c r="FR560" s="136"/>
      <c r="FS560" s="136"/>
      <c r="FT560" s="136"/>
      <c r="FU560" s="136"/>
      <c r="FV560" s="136"/>
      <c r="FW560" s="136"/>
      <c r="FX560" s="136"/>
      <c r="FY560" s="136"/>
      <c r="FZ560" s="136"/>
      <c r="GA560" s="136"/>
      <c r="GB560" s="136"/>
      <c r="GC560" s="136"/>
      <c r="GD560" s="136"/>
      <c r="GE560" s="136"/>
      <c r="GF560" s="136"/>
      <c r="GG560" s="136"/>
      <c r="GH560" s="136"/>
      <c r="GI560" s="136"/>
      <c r="GJ560" s="136"/>
      <c r="GK560" s="136"/>
      <c r="GL560" s="136"/>
      <c r="GM560" s="136"/>
      <c r="GN560" s="136"/>
      <c r="GO560" s="136"/>
      <c r="GP560" s="136"/>
      <c r="GQ560" s="136"/>
      <c r="GR560" s="136"/>
      <c r="GS560" s="136"/>
      <c r="GT560" s="136"/>
      <c r="GU560" s="136"/>
      <c r="GV560" s="136"/>
      <c r="GW560" s="136"/>
      <c r="GX560" s="136"/>
      <c r="GY560" s="136"/>
      <c r="GZ560" s="136"/>
      <c r="HA560" s="136"/>
      <c r="HB560" s="136"/>
      <c r="HC560" s="136"/>
      <c r="HD560" s="136"/>
      <c r="HE560" s="136"/>
      <c r="HF560" s="136"/>
      <c r="HG560" s="136"/>
      <c r="HH560" s="136"/>
      <c r="HI560" s="136"/>
      <c r="HJ560" s="136"/>
      <c r="HK560" s="136"/>
      <c r="HL560" s="136"/>
      <c r="HM560" s="136"/>
      <c r="HN560" s="136"/>
      <c r="HO560" s="136"/>
      <c r="HP560" s="136"/>
      <c r="HQ560" s="136"/>
      <c r="HR560" s="136"/>
      <c r="HS560" s="136"/>
      <c r="HT560" s="136"/>
      <c r="HU560" s="136"/>
      <c r="HV560" s="136"/>
      <c r="HW560" s="136"/>
      <c r="HX560" s="136"/>
      <c r="HY560" s="136"/>
      <c r="HZ560" s="136"/>
      <c r="IA560" s="136"/>
      <c r="IB560" s="136"/>
      <c r="IC560" s="136"/>
      <c r="ID560" s="136"/>
      <c r="IE560" s="136"/>
      <c r="IF560" s="136"/>
      <c r="IG560" s="136"/>
      <c r="IH560" s="136"/>
      <c r="II560" s="136"/>
      <c r="IJ560" s="136"/>
      <c r="IK560" s="136"/>
      <c r="IL560" s="136"/>
      <c r="IM560" s="136"/>
      <c r="IN560" s="136"/>
      <c r="IO560" s="136"/>
      <c r="IP560" s="136"/>
      <c r="IQ560" s="136"/>
      <c r="IR560" s="136"/>
      <c r="IS560" s="136"/>
      <c r="IT560" s="136"/>
      <c r="IU560" s="136"/>
      <c r="IV560" s="136"/>
      <c r="IW560" s="136"/>
      <c r="IX560" s="136"/>
      <c r="IY560" s="136"/>
      <c r="IZ560" s="136"/>
      <c r="JA560" s="136"/>
      <c r="JB560" s="136"/>
      <c r="JC560" s="136"/>
      <c r="JD560" s="136"/>
      <c r="JE560" s="136"/>
      <c r="JF560" s="136"/>
      <c r="JG560" s="136"/>
      <c r="JH560" s="136"/>
      <c r="JI560" s="136"/>
      <c r="JJ560" s="136"/>
      <c r="JK560" s="136"/>
      <c r="JL560" s="136"/>
      <c r="JM560" s="136"/>
      <c r="JN560" s="136"/>
      <c r="JO560" s="136"/>
      <c r="JP560" s="136"/>
      <c r="JQ560" s="136"/>
      <c r="JR560" s="136"/>
      <c r="JS560" s="136"/>
      <c r="JT560" s="136"/>
      <c r="JU560" s="136"/>
      <c r="JV560" s="136"/>
      <c r="JW560" s="136"/>
      <c r="JX560" s="136"/>
      <c r="JY560" s="136"/>
      <c r="JZ560" s="136"/>
      <c r="KA560" s="136"/>
      <c r="KB560" s="136"/>
      <c r="KC560" s="136"/>
      <c r="KD560" s="136"/>
      <c r="KE560" s="136"/>
      <c r="KF560" s="136"/>
      <c r="KG560" s="136"/>
      <c r="KH560" s="136"/>
      <c r="KI560" s="136"/>
      <c r="KJ560" s="136"/>
      <c r="KK560" s="136"/>
      <c r="KL560" s="136"/>
      <c r="KM560" s="136"/>
      <c r="KN560" s="136"/>
      <c r="KO560" s="136"/>
      <c r="KP560" s="136"/>
      <c r="KQ560" s="136"/>
      <c r="KR560" s="136"/>
      <c r="KS560" s="136"/>
      <c r="KT560" s="136"/>
      <c r="KU560" s="136"/>
      <c r="KV560" s="136"/>
      <c r="KW560" s="136"/>
      <c r="KX560" s="136"/>
      <c r="KY560" s="136"/>
      <c r="KZ560" s="136"/>
      <c r="LA560" s="136"/>
      <c r="LB560" s="136"/>
      <c r="LC560" s="136"/>
      <c r="LD560" s="136"/>
      <c r="LE560" s="136"/>
      <c r="LF560" s="136"/>
      <c r="LG560" s="136"/>
      <c r="LH560" s="136"/>
      <c r="LI560" s="136"/>
      <c r="LJ560" s="136"/>
      <c r="LK560" s="136"/>
      <c r="LL560" s="136"/>
      <c r="LM560" s="136"/>
      <c r="LN560" s="136"/>
      <c r="LO560" s="136"/>
      <c r="LP560" s="136"/>
      <c r="LQ560" s="136"/>
      <c r="LR560" s="136"/>
      <c r="LS560" s="136"/>
      <c r="LT560" s="136"/>
      <c r="LU560" s="136"/>
      <c r="LV560" s="136"/>
      <c r="LW560" s="136"/>
      <c r="LX560" s="136"/>
      <c r="LY560" s="136"/>
      <c r="LZ560" s="136"/>
      <c r="MA560" s="136"/>
      <c r="MB560" s="136"/>
      <c r="MC560" s="136"/>
      <c r="MD560" s="136"/>
      <c r="ME560" s="136"/>
      <c r="MF560" s="136"/>
      <c r="MG560" s="136"/>
      <c r="MH560" s="136"/>
      <c r="MI560" s="136"/>
      <c r="MJ560" s="136"/>
      <c r="MK560" s="136"/>
      <c r="ML560" s="136"/>
      <c r="MM560" s="136"/>
      <c r="MN560" s="136"/>
      <c r="MO560" s="136"/>
      <c r="MP560" s="136"/>
      <c r="MQ560" s="136"/>
      <c r="MR560" s="136"/>
      <c r="MS560" s="136"/>
      <c r="MT560" s="136"/>
      <c r="MU560" s="136"/>
      <c r="MV560" s="136"/>
      <c r="MW560" s="136"/>
      <c r="MX560" s="136"/>
      <c r="MY560" s="136"/>
      <c r="MZ560" s="136"/>
      <c r="NA560" s="136"/>
      <c r="NB560" s="136"/>
      <c r="NC560" s="136"/>
      <c r="ND560" s="136"/>
      <c r="NE560" s="136"/>
      <c r="NF560" s="136"/>
      <c r="NG560" s="136"/>
      <c r="NH560" s="136"/>
      <c r="NI560" s="136"/>
      <c r="NJ560" s="136"/>
      <c r="NK560" s="136"/>
      <c r="NL560" s="136"/>
      <c r="NM560" s="136"/>
      <c r="NN560" s="136"/>
      <c r="NO560" s="136"/>
      <c r="NP560" s="136"/>
      <c r="NQ560" s="136"/>
      <c r="NR560" s="136"/>
      <c r="NS560" s="136"/>
      <c r="NT560" s="136"/>
      <c r="NU560" s="136"/>
      <c r="NV560" s="136"/>
      <c r="NW560" s="136"/>
      <c r="NX560" s="136"/>
      <c r="NY560" s="136"/>
      <c r="NZ560" s="136"/>
      <c r="OA560" s="136"/>
      <c r="OB560" s="136"/>
      <c r="OC560" s="136"/>
      <c r="OD560" s="136"/>
      <c r="OE560" s="136"/>
      <c r="OF560" s="136"/>
      <c r="OG560" s="136"/>
      <c r="OH560" s="136"/>
      <c r="OI560" s="136"/>
      <c r="OJ560" s="136"/>
      <c r="OK560" s="136"/>
      <c r="OL560" s="136"/>
      <c r="OM560" s="136"/>
      <c r="ON560" s="136"/>
      <c r="OO560" s="136"/>
      <c r="OP560" s="136"/>
      <c r="OQ560" s="136"/>
      <c r="OR560" s="136"/>
      <c r="OS560" s="136"/>
      <c r="OT560" s="136"/>
      <c r="OU560" s="136"/>
      <c r="OV560" s="136"/>
      <c r="OW560" s="136"/>
      <c r="OX560" s="136"/>
      <c r="OY560" s="136"/>
      <c r="OZ560" s="136"/>
      <c r="PA560" s="136"/>
      <c r="PB560" s="136"/>
      <c r="PC560" s="136"/>
      <c r="PD560" s="136"/>
      <c r="PE560" s="136"/>
      <c r="PF560" s="136"/>
      <c r="PG560" s="136"/>
      <c r="PH560" s="136"/>
      <c r="PI560" s="136"/>
      <c r="PJ560" s="136"/>
      <c r="PK560" s="136"/>
      <c r="PL560" s="136"/>
      <c r="PM560" s="136"/>
      <c r="PN560" s="136"/>
      <c r="PO560" s="136"/>
      <c r="PP560" s="136"/>
      <c r="PQ560" s="136"/>
      <c r="PR560" s="136"/>
      <c r="PS560" s="136"/>
      <c r="PT560" s="136"/>
      <c r="PU560" s="136"/>
      <c r="PV560" s="136"/>
      <c r="PW560" s="136"/>
      <c r="PX560" s="136"/>
      <c r="PY560" s="136"/>
      <c r="PZ560" s="136"/>
      <c r="QA560" s="136"/>
      <c r="QB560" s="136"/>
      <c r="QC560" s="136"/>
      <c r="QD560" s="136"/>
      <c r="QE560" s="136"/>
      <c r="QF560" s="136"/>
      <c r="QG560" s="136"/>
      <c r="QH560" s="136"/>
      <c r="QI560" s="136"/>
      <c r="QJ560" s="136"/>
      <c r="QK560" s="136"/>
      <c r="QL560" s="136"/>
      <c r="QM560" s="136"/>
      <c r="QN560" s="136"/>
      <c r="QO560" s="136"/>
      <c r="QP560" s="136"/>
      <c r="QQ560" s="136"/>
      <c r="QR560" s="136"/>
      <c r="QS560" s="136"/>
      <c r="QT560" s="136"/>
      <c r="QU560" s="136"/>
      <c r="QV560" s="136"/>
      <c r="QW560" s="136"/>
      <c r="QX560" s="136"/>
      <c r="QY560" s="136"/>
      <c r="QZ560" s="136"/>
      <c r="RA560" s="136"/>
      <c r="RB560" s="136"/>
      <c r="RC560" s="136"/>
      <c r="RD560" s="136"/>
      <c r="RE560" s="136"/>
      <c r="RF560" s="136"/>
      <c r="RG560" s="136"/>
      <c r="RH560" s="136"/>
      <c r="RI560" s="136"/>
      <c r="RJ560" s="136"/>
      <c r="RK560" s="136"/>
      <c r="RL560" s="136"/>
      <c r="RM560" s="136"/>
      <c r="RN560" s="136"/>
      <c r="RO560" s="136"/>
      <c r="RP560" s="136"/>
      <c r="RQ560" s="136"/>
      <c r="RR560" s="136"/>
      <c r="RS560" s="136"/>
      <c r="RT560" s="136"/>
      <c r="RU560" s="136"/>
      <c r="RV560" s="136"/>
      <c r="RW560" s="136"/>
      <c r="RX560" s="136"/>
      <c r="RY560" s="136"/>
      <c r="RZ560" s="136"/>
      <c r="SA560" s="136"/>
      <c r="SB560" s="136"/>
      <c r="SC560" s="136"/>
      <c r="SD560" s="136"/>
      <c r="SE560" s="136"/>
      <c r="SF560" s="136"/>
      <c r="SG560" s="136"/>
      <c r="SH560" s="136"/>
      <c r="SI560" s="136"/>
      <c r="SJ560" s="136"/>
      <c r="SK560" s="136"/>
      <c r="SL560" s="136"/>
      <c r="SM560" s="136"/>
      <c r="SN560" s="136"/>
      <c r="SO560" s="136"/>
      <c r="SP560" s="136"/>
      <c r="SQ560" s="136"/>
      <c r="SR560" s="136"/>
      <c r="SS560" s="136"/>
      <c r="ST560" s="136"/>
      <c r="SU560" s="136"/>
      <c r="SV560" s="136"/>
      <c r="SW560" s="136"/>
      <c r="SX560" s="136"/>
      <c r="SY560" s="136"/>
      <c r="SZ560" s="136"/>
      <c r="TA560" s="136"/>
      <c r="TB560" s="136"/>
      <c r="TC560" s="136"/>
      <c r="TD560" s="136"/>
      <c r="TE560" s="136"/>
      <c r="TF560" s="136"/>
      <c r="TG560" s="136"/>
      <c r="TH560" s="136"/>
      <c r="TI560" s="136"/>
      <c r="TJ560" s="136"/>
      <c r="TK560" s="136"/>
      <c r="TL560" s="136"/>
      <c r="TM560" s="136"/>
      <c r="TN560" s="136"/>
      <c r="TO560" s="136"/>
      <c r="TP560" s="136"/>
      <c r="TQ560" s="136"/>
      <c r="TR560" s="136"/>
      <c r="TS560" s="136"/>
      <c r="TT560" s="136"/>
      <c r="TU560" s="136"/>
      <c r="TV560" s="136"/>
      <c r="TW560" s="136"/>
      <c r="TX560" s="136"/>
      <c r="TY560" s="136"/>
      <c r="TZ560" s="136"/>
      <c r="UA560" s="136"/>
      <c r="UB560" s="136"/>
      <c r="UC560" s="136"/>
      <c r="UD560" s="136"/>
      <c r="UE560" s="136"/>
      <c r="UF560" s="136"/>
      <c r="UG560" s="136"/>
      <c r="UH560" s="136"/>
      <c r="UI560" s="136"/>
      <c r="UJ560" s="136"/>
      <c r="UK560" s="136"/>
      <c r="UL560" s="136"/>
      <c r="UM560" s="136"/>
      <c r="UN560" s="136"/>
      <c r="UO560" s="136"/>
      <c r="UP560" s="136"/>
      <c r="UQ560" s="136"/>
      <c r="UR560" s="136"/>
      <c r="US560" s="136"/>
      <c r="UT560" s="136"/>
      <c r="UU560" s="136"/>
      <c r="UV560" s="136"/>
      <c r="UW560" s="136"/>
      <c r="UX560" s="136"/>
      <c r="UY560" s="136"/>
      <c r="UZ560" s="136"/>
      <c r="VA560" s="136"/>
      <c r="VB560" s="136"/>
      <c r="VC560" s="136"/>
      <c r="VD560" s="136"/>
      <c r="VE560" s="136"/>
      <c r="VF560" s="136"/>
      <c r="VG560" s="136"/>
      <c r="VH560" s="136"/>
      <c r="VI560" s="136"/>
      <c r="VJ560" s="136"/>
      <c r="VK560" s="136"/>
      <c r="VL560" s="136"/>
      <c r="VM560" s="136"/>
      <c r="VN560" s="136"/>
      <c r="VO560" s="136"/>
      <c r="VP560" s="136"/>
      <c r="VQ560" s="136"/>
      <c r="VR560" s="136"/>
      <c r="VS560" s="136"/>
      <c r="VT560" s="136"/>
      <c r="VU560" s="136"/>
      <c r="VV560" s="136"/>
      <c r="VW560" s="136"/>
      <c r="VX560" s="136"/>
      <c r="VY560" s="136"/>
      <c r="VZ560" s="136"/>
      <c r="WA560" s="136"/>
      <c r="WB560" s="136"/>
      <c r="WC560" s="136"/>
      <c r="WD560" s="136"/>
      <c r="WE560" s="136"/>
      <c r="WF560" s="136"/>
      <c r="WG560" s="136"/>
      <c r="WH560" s="136"/>
      <c r="WI560" s="136"/>
      <c r="WJ560" s="136"/>
      <c r="WK560" s="136"/>
      <c r="WL560" s="136"/>
      <c r="WM560" s="136"/>
      <c r="WN560" s="136"/>
      <c r="WO560" s="136"/>
      <c r="WP560" s="136"/>
      <c r="WQ560" s="136"/>
      <c r="WR560" s="136"/>
      <c r="WS560" s="136"/>
      <c r="WT560" s="136"/>
      <c r="WU560" s="136"/>
      <c r="WV560" s="136"/>
      <c r="WW560" s="136"/>
      <c r="WX560" s="136"/>
      <c r="WY560" s="136"/>
      <c r="WZ560" s="136"/>
      <c r="XA560" s="136"/>
      <c r="XB560" s="136"/>
      <c r="XC560" s="136"/>
      <c r="XD560" s="136"/>
      <c r="XE560" s="136"/>
      <c r="XF560" s="136"/>
      <c r="XG560" s="136"/>
      <c r="XH560" s="136"/>
      <c r="XI560" s="136"/>
      <c r="XJ560" s="136"/>
      <c r="XK560" s="136"/>
      <c r="XL560" s="136"/>
      <c r="XM560" s="136"/>
      <c r="XN560" s="136"/>
      <c r="XO560" s="136"/>
      <c r="XP560" s="136"/>
      <c r="XQ560" s="136"/>
      <c r="XR560" s="136"/>
      <c r="XS560" s="136"/>
      <c r="XT560" s="136"/>
      <c r="XU560" s="136"/>
      <c r="XV560" s="136"/>
      <c r="XW560" s="136"/>
      <c r="XX560" s="136"/>
      <c r="XY560" s="136"/>
      <c r="XZ560" s="136"/>
      <c r="YA560" s="136"/>
      <c r="YB560" s="136"/>
      <c r="YC560" s="136"/>
      <c r="YD560" s="136"/>
      <c r="YE560" s="136"/>
      <c r="YF560" s="136"/>
      <c r="YG560" s="136"/>
      <c r="YH560" s="136"/>
      <c r="YI560" s="136"/>
      <c r="YJ560" s="136"/>
      <c r="YK560" s="136"/>
      <c r="YL560" s="136"/>
      <c r="YM560" s="136"/>
      <c r="YN560" s="136"/>
      <c r="YO560" s="136"/>
      <c r="YP560" s="136"/>
      <c r="YQ560" s="136"/>
      <c r="YR560" s="136"/>
      <c r="YS560" s="136"/>
      <c r="YT560" s="136"/>
      <c r="YU560" s="136"/>
      <c r="YV560" s="136"/>
      <c r="YW560" s="136"/>
      <c r="YX560" s="136"/>
      <c r="YY560" s="136"/>
      <c r="YZ560" s="136"/>
      <c r="ZA560" s="136"/>
      <c r="ZB560" s="136"/>
      <c r="ZC560" s="136"/>
      <c r="ZD560" s="136"/>
      <c r="ZE560" s="136"/>
      <c r="ZF560" s="136"/>
      <c r="ZG560" s="136"/>
      <c r="ZH560" s="136"/>
      <c r="ZI560" s="136"/>
      <c r="ZJ560" s="136"/>
      <c r="ZK560" s="136"/>
      <c r="ZL560" s="136"/>
      <c r="ZM560" s="136"/>
      <c r="ZN560" s="136"/>
      <c r="ZO560" s="136"/>
      <c r="ZP560" s="136"/>
      <c r="ZQ560" s="136"/>
      <c r="ZR560" s="136"/>
      <c r="ZS560" s="136"/>
      <c r="ZT560" s="136"/>
      <c r="ZU560" s="136"/>
      <c r="ZV560" s="136"/>
      <c r="ZW560" s="136"/>
      <c r="ZX560" s="136"/>
      <c r="ZY560" s="136"/>
      <c r="ZZ560" s="136"/>
      <c r="AAA560" s="136"/>
      <c r="AAB560" s="136"/>
      <c r="AAC560" s="136"/>
      <c r="AAD560" s="136"/>
      <c r="AAE560" s="136"/>
      <c r="AAF560" s="136"/>
      <c r="AAG560" s="136"/>
      <c r="AAH560" s="136"/>
      <c r="AAI560" s="136"/>
      <c r="AAJ560" s="136"/>
      <c r="AAK560" s="136"/>
      <c r="AAL560" s="136"/>
      <c r="AAM560" s="136"/>
      <c r="AAN560" s="136"/>
      <c r="AAO560" s="136"/>
      <c r="AAP560" s="136"/>
      <c r="AAQ560" s="136"/>
      <c r="AAR560" s="136"/>
      <c r="AAS560" s="136"/>
      <c r="AAT560" s="136"/>
      <c r="AAU560" s="136"/>
      <c r="AAV560" s="136"/>
      <c r="AAW560" s="136"/>
      <c r="AAX560" s="136"/>
      <c r="AAY560" s="136"/>
      <c r="AAZ560" s="136"/>
      <c r="ABA560" s="136"/>
      <c r="ABB560" s="136"/>
      <c r="ABC560" s="136"/>
      <c r="ABD560" s="136"/>
      <c r="ABE560" s="136"/>
      <c r="ABF560" s="136"/>
      <c r="ABG560" s="136"/>
      <c r="ABH560" s="136"/>
      <c r="ABI560" s="136"/>
      <c r="ABJ560" s="136"/>
      <c r="ABK560" s="136"/>
      <c r="ABL560" s="136"/>
      <c r="ABM560" s="136"/>
      <c r="ABN560" s="136"/>
      <c r="ABO560" s="136"/>
      <c r="ABP560" s="136"/>
      <c r="ABQ560" s="136"/>
      <c r="ABR560" s="136"/>
      <c r="ABS560" s="136"/>
      <c r="ABT560" s="136"/>
      <c r="ABU560" s="136"/>
      <c r="ABV560" s="136"/>
      <c r="ABW560" s="136"/>
      <c r="ABX560" s="136"/>
      <c r="ABY560" s="136"/>
      <c r="ABZ560" s="136"/>
      <c r="ACA560" s="136"/>
      <c r="ACB560" s="136"/>
      <c r="ACC560" s="136"/>
      <c r="ACD560" s="136"/>
      <c r="ACE560" s="136"/>
      <c r="ACF560" s="136"/>
      <c r="ACG560" s="136"/>
      <c r="ACH560" s="136"/>
      <c r="ACI560" s="136"/>
      <c r="ACJ560" s="136"/>
      <c r="ACK560" s="136"/>
      <c r="ACL560" s="136"/>
      <c r="ACM560" s="136"/>
      <c r="ACN560" s="136"/>
      <c r="ACO560" s="136"/>
      <c r="ACP560" s="136"/>
      <c r="ACQ560" s="136"/>
      <c r="ACR560" s="136"/>
      <c r="ACS560" s="136"/>
      <c r="ACT560" s="136"/>
      <c r="ACU560" s="136"/>
      <c r="ACV560" s="136"/>
      <c r="ACW560" s="136"/>
      <c r="ACX560" s="136"/>
      <c r="ACY560" s="136"/>
      <c r="ACZ560" s="136"/>
      <c r="ADA560" s="136"/>
      <c r="ADB560" s="136"/>
      <c r="ADC560" s="136"/>
      <c r="ADD560" s="136"/>
      <c r="ADE560" s="136"/>
      <c r="ADF560" s="136"/>
      <c r="ADG560" s="136"/>
      <c r="ADH560" s="136"/>
      <c r="ADI560" s="136"/>
      <c r="ADJ560" s="136"/>
      <c r="ADK560" s="136"/>
      <c r="ADL560" s="136"/>
      <c r="ADM560" s="136"/>
      <c r="ADN560" s="136"/>
      <c r="ADO560" s="136"/>
      <c r="ADP560" s="136"/>
      <c r="ADQ560" s="136"/>
      <c r="ADR560" s="136"/>
      <c r="ADS560" s="136"/>
      <c r="ADT560" s="136"/>
      <c r="ADU560" s="136"/>
      <c r="ADV560" s="136"/>
      <c r="ADW560" s="136"/>
      <c r="ADX560" s="136"/>
      <c r="ADY560" s="136"/>
      <c r="ADZ560" s="136"/>
      <c r="AEA560" s="136"/>
      <c r="AEB560" s="136"/>
      <c r="AEC560" s="136"/>
      <c r="AED560" s="136"/>
      <c r="AEE560" s="136"/>
      <c r="AEF560" s="136"/>
      <c r="AEG560" s="136"/>
      <c r="AEH560" s="136"/>
      <c r="AEI560" s="136"/>
      <c r="AEJ560" s="136"/>
      <c r="AEK560" s="136"/>
      <c r="AEL560" s="136"/>
      <c r="AEM560" s="136"/>
      <c r="AEN560" s="136"/>
      <c r="AEO560" s="136"/>
      <c r="AEP560" s="136"/>
      <c r="AEQ560" s="136"/>
      <c r="AER560" s="136"/>
      <c r="AES560" s="136"/>
      <c r="AET560" s="136"/>
      <c r="AEU560" s="136"/>
      <c r="AEV560" s="136"/>
      <c r="AEW560" s="136"/>
      <c r="AEX560" s="136"/>
      <c r="AEY560" s="136"/>
      <c r="AEZ560" s="136"/>
      <c r="AFA560" s="136"/>
      <c r="AFB560" s="136"/>
      <c r="AFC560" s="136"/>
      <c r="AFD560" s="136"/>
      <c r="AFE560" s="136"/>
      <c r="AFF560" s="136"/>
      <c r="AFG560" s="136"/>
      <c r="AFH560" s="136"/>
      <c r="AFI560" s="136"/>
      <c r="AFJ560" s="136"/>
      <c r="AFK560" s="136"/>
      <c r="AFL560" s="136"/>
      <c r="AFM560" s="136"/>
      <c r="AFN560" s="136"/>
      <c r="AFO560" s="136"/>
      <c r="AFP560" s="136"/>
      <c r="AFQ560" s="136"/>
      <c r="AFR560" s="136"/>
      <c r="AFS560" s="136"/>
      <c r="AFT560" s="136"/>
      <c r="AFU560" s="136"/>
      <c r="AFV560" s="136"/>
      <c r="AFW560" s="136"/>
      <c r="AFX560" s="136"/>
      <c r="AFY560" s="136"/>
      <c r="AFZ560" s="136"/>
      <c r="AGA560" s="136"/>
      <c r="AGB560" s="136"/>
      <c r="AGC560" s="136"/>
      <c r="AGD560" s="136"/>
      <c r="AGE560" s="136"/>
      <c r="AGF560" s="136"/>
      <c r="AGG560" s="136"/>
      <c r="AGH560" s="136"/>
      <c r="AGI560" s="136"/>
      <c r="AGJ560" s="136"/>
      <c r="AGK560" s="136"/>
      <c r="AGL560" s="136"/>
      <c r="AGM560" s="136"/>
      <c r="AGN560" s="136"/>
      <c r="AGO560" s="136"/>
      <c r="AGP560" s="136"/>
      <c r="AGQ560" s="136"/>
      <c r="AGR560" s="136"/>
      <c r="AGS560" s="136"/>
      <c r="AGT560" s="136"/>
      <c r="AGU560" s="136"/>
      <c r="AGV560" s="136"/>
      <c r="AGW560" s="136"/>
      <c r="AGX560" s="136"/>
      <c r="AGY560" s="136"/>
      <c r="AGZ560" s="136"/>
      <c r="AHA560" s="136"/>
      <c r="AHB560" s="136"/>
      <c r="AHC560" s="136"/>
      <c r="AHD560" s="136"/>
      <c r="AHE560" s="136"/>
      <c r="AHF560" s="136"/>
      <c r="AHG560" s="136"/>
      <c r="AHH560" s="136"/>
      <c r="AHI560" s="136"/>
      <c r="AHJ560" s="136"/>
      <c r="AHK560" s="136"/>
      <c r="AHL560" s="136"/>
      <c r="AHM560" s="136"/>
      <c r="AHN560" s="136"/>
      <c r="AHO560" s="136"/>
      <c r="AHP560" s="136"/>
      <c r="AHQ560" s="136"/>
      <c r="AHR560" s="136"/>
      <c r="AHS560" s="136"/>
      <c r="AHT560" s="136"/>
      <c r="AHU560" s="136"/>
      <c r="AHV560" s="136"/>
      <c r="AHW560" s="136"/>
      <c r="AHX560" s="136"/>
      <c r="AHY560" s="136"/>
      <c r="AHZ560" s="136"/>
      <c r="AIA560" s="136"/>
      <c r="AIB560" s="136"/>
      <c r="AIC560" s="136"/>
      <c r="AID560" s="136"/>
      <c r="AIE560" s="136"/>
      <c r="AIF560" s="136"/>
      <c r="AIG560" s="136"/>
      <c r="AIH560" s="136"/>
      <c r="AII560" s="136"/>
      <c r="AIJ560" s="136"/>
      <c r="AIK560" s="136"/>
      <c r="AIL560" s="136"/>
      <c r="AIM560" s="136"/>
      <c r="AIN560" s="136"/>
      <c r="AIO560" s="136"/>
      <c r="AIP560" s="136"/>
      <c r="AIQ560" s="136"/>
      <c r="AIR560" s="136"/>
      <c r="AIS560" s="136"/>
      <c r="AIT560" s="136"/>
      <c r="AIU560" s="136"/>
      <c r="AIV560" s="136"/>
      <c r="AIW560" s="136"/>
      <c r="AIX560" s="136"/>
      <c r="AIY560" s="136"/>
      <c r="AIZ560" s="136"/>
      <c r="AJA560" s="136"/>
      <c r="AJB560" s="136"/>
      <c r="AJC560" s="136"/>
      <c r="AJD560" s="136"/>
      <c r="AJE560" s="136"/>
      <c r="AJF560" s="136"/>
      <c r="AJG560" s="136"/>
      <c r="AJH560" s="136"/>
      <c r="AJI560" s="136"/>
      <c r="AJJ560" s="136"/>
      <c r="AJK560" s="136"/>
      <c r="AJL560" s="136"/>
      <c r="AJM560" s="136"/>
      <c r="AJN560" s="136"/>
      <c r="AJO560" s="136"/>
      <c r="AJP560" s="136"/>
      <c r="AJQ560" s="136"/>
      <c r="AJR560" s="136"/>
      <c r="AJS560" s="136"/>
      <c r="AJT560" s="136"/>
      <c r="AJU560" s="136"/>
      <c r="AJV560" s="136"/>
      <c r="AJW560" s="136"/>
      <c r="AJX560" s="136"/>
      <c r="AJY560" s="136"/>
      <c r="AJZ560" s="136"/>
      <c r="AKA560" s="136"/>
      <c r="AKB560" s="136"/>
      <c r="AKC560" s="136"/>
      <c r="AKD560" s="136"/>
      <c r="AKE560" s="136"/>
      <c r="AKF560" s="136"/>
      <c r="AKG560" s="136"/>
      <c r="AKH560" s="136"/>
      <c r="AKI560" s="136"/>
      <c r="AKJ560" s="136"/>
      <c r="AKK560" s="136"/>
      <c r="AKL560" s="136"/>
      <c r="AKM560" s="136"/>
      <c r="AKN560" s="136"/>
      <c r="AKO560" s="136"/>
      <c r="AKP560" s="136"/>
      <c r="AKQ560" s="136"/>
      <c r="AKR560" s="136"/>
      <c r="AKS560" s="136"/>
      <c r="AKT560" s="136"/>
      <c r="AKU560" s="136"/>
      <c r="AKV560" s="136"/>
      <c r="AKW560" s="136"/>
      <c r="AKX560" s="136"/>
      <c r="AKY560" s="136"/>
      <c r="AKZ560" s="136"/>
      <c r="ALA560" s="136"/>
      <c r="ALB560" s="136"/>
      <c r="ALC560" s="136"/>
      <c r="ALD560" s="136"/>
      <c r="ALE560" s="136"/>
      <c r="ALF560" s="136"/>
      <c r="ALG560" s="136"/>
      <c r="ALH560" s="136"/>
      <c r="ALI560" s="136"/>
      <c r="ALJ560" s="136"/>
      <c r="ALK560" s="136"/>
      <c r="ALL560" s="136"/>
      <c r="ALM560" s="136"/>
      <c r="ALN560" s="136"/>
      <c r="ALO560" s="136"/>
      <c r="ALP560" s="136"/>
      <c r="ALQ560" s="136"/>
      <c r="ALR560" s="136"/>
      <c r="ALS560" s="136"/>
      <c r="ALT560" s="136"/>
      <c r="ALU560" s="136"/>
      <c r="ALV560" s="136"/>
      <c r="ALW560" s="136"/>
      <c r="ALX560" s="136"/>
      <c r="ALY560" s="136"/>
      <c r="ALZ560" s="136"/>
      <c r="AMA560" s="136"/>
      <c r="AMB560" s="136"/>
      <c r="AMC560" s="136"/>
      <c r="AMD560" s="136"/>
      <c r="AME560" s="136"/>
      <c r="AMF560" s="136"/>
      <c r="AMG560" s="136"/>
      <c r="AMH560" s="136"/>
      <c r="AMI560" s="136"/>
      <c r="AMJ560" s="136"/>
      <c r="AMK560" s="136"/>
      <c r="AML560" s="136"/>
      <c r="AMM560" s="136"/>
      <c r="AMN560" s="136"/>
      <c r="AMO560" s="136"/>
      <c r="AMP560" s="136"/>
      <c r="AMQ560" s="136"/>
      <c r="AMR560" s="136"/>
      <c r="AMS560" s="136"/>
      <c r="AMT560" s="136"/>
      <c r="AMU560" s="136"/>
      <c r="AMV560" s="136"/>
      <c r="AMW560" s="136"/>
      <c r="AMX560" s="136"/>
      <c r="AMY560" s="136"/>
      <c r="AMZ560" s="136"/>
      <c r="ANA560" s="136"/>
      <c r="ANB560" s="136"/>
      <c r="ANC560" s="136"/>
      <c r="AND560" s="136"/>
      <c r="ANE560" s="136"/>
      <c r="ANF560" s="136"/>
      <c r="ANG560" s="136"/>
      <c r="ANH560" s="136"/>
      <c r="ANI560" s="136"/>
      <c r="ANJ560" s="136"/>
      <c r="ANK560" s="136"/>
      <c r="ANL560" s="136"/>
      <c r="ANM560" s="136"/>
      <c r="ANN560" s="136"/>
      <c r="ANO560" s="136"/>
      <c r="ANP560" s="136"/>
      <c r="ANQ560" s="136"/>
      <c r="ANR560" s="136"/>
      <c r="ANS560" s="136"/>
      <c r="ANT560" s="136"/>
      <c r="ANU560" s="136"/>
      <c r="ANV560" s="136"/>
      <c r="ANW560" s="136"/>
      <c r="ANX560" s="136"/>
      <c r="ANY560" s="136"/>
      <c r="ANZ560" s="136"/>
      <c r="AOA560" s="136"/>
      <c r="AOB560" s="136"/>
      <c r="AOC560" s="136"/>
      <c r="AOD560" s="136"/>
      <c r="AOE560" s="136"/>
      <c r="AOF560" s="136"/>
      <c r="AOG560" s="136"/>
      <c r="AOH560" s="136"/>
      <c r="AOI560" s="136"/>
      <c r="AOJ560" s="136"/>
      <c r="AOK560" s="136"/>
      <c r="AOL560" s="136"/>
      <c r="AOM560" s="136"/>
      <c r="AON560" s="136"/>
      <c r="AOO560" s="136"/>
      <c r="AOP560" s="136"/>
      <c r="AOQ560" s="136"/>
      <c r="AOR560" s="136"/>
      <c r="AOS560" s="136"/>
      <c r="AOT560" s="136"/>
      <c r="AOU560" s="136"/>
      <c r="AOV560" s="136"/>
      <c r="AOW560" s="136"/>
      <c r="AOX560" s="136"/>
      <c r="AOY560" s="136"/>
      <c r="AOZ560" s="136"/>
      <c r="APA560" s="136"/>
      <c r="APB560" s="136"/>
      <c r="APC560" s="136"/>
      <c r="APD560" s="136"/>
      <c r="APE560" s="136"/>
      <c r="APF560" s="136"/>
      <c r="APG560" s="136"/>
      <c r="APH560" s="136"/>
      <c r="API560" s="136"/>
      <c r="APJ560" s="136"/>
      <c r="APK560" s="136"/>
      <c r="APL560" s="136"/>
      <c r="APM560" s="136"/>
      <c r="APN560" s="136"/>
      <c r="APO560" s="136"/>
      <c r="APP560" s="136"/>
      <c r="APQ560" s="136"/>
      <c r="APR560" s="136"/>
      <c r="APS560" s="136"/>
      <c r="APT560" s="136"/>
      <c r="APU560" s="136"/>
      <c r="APV560" s="136"/>
      <c r="APW560" s="136"/>
      <c r="APX560" s="136"/>
      <c r="APY560" s="136"/>
      <c r="APZ560" s="136"/>
      <c r="AQA560" s="136"/>
      <c r="AQB560" s="136"/>
      <c r="AQC560" s="136"/>
      <c r="AQD560" s="136"/>
      <c r="AQE560" s="136"/>
      <c r="AQF560" s="136"/>
      <c r="AQG560" s="136"/>
      <c r="AQH560" s="136"/>
      <c r="AQI560" s="136"/>
      <c r="AQJ560" s="136"/>
      <c r="AQK560" s="136"/>
      <c r="AQL560" s="136"/>
      <c r="AQM560" s="136"/>
      <c r="AQN560" s="136"/>
      <c r="AQO560" s="136"/>
      <c r="AQP560" s="136"/>
      <c r="AQQ560" s="136"/>
      <c r="AQR560" s="136"/>
      <c r="AQS560" s="136"/>
      <c r="AQT560" s="136"/>
      <c r="AQU560" s="136"/>
      <c r="AQV560" s="136"/>
      <c r="AQW560" s="136"/>
      <c r="AQX560" s="136"/>
      <c r="AQY560" s="136"/>
      <c r="AQZ560" s="136"/>
      <c r="ARA560" s="136"/>
      <c r="ARB560" s="136"/>
      <c r="ARC560" s="136"/>
      <c r="ARD560" s="136"/>
      <c r="ARE560" s="136"/>
      <c r="ARF560" s="136"/>
      <c r="ARG560" s="136"/>
      <c r="ARH560" s="136"/>
      <c r="ARI560" s="136"/>
      <c r="ARJ560" s="136"/>
      <c r="ARK560" s="136"/>
      <c r="ARL560" s="136"/>
      <c r="ARM560" s="136"/>
      <c r="ARN560" s="136"/>
      <c r="ARO560" s="136"/>
      <c r="ARP560" s="136"/>
      <c r="ARQ560" s="136"/>
      <c r="ARR560" s="136"/>
      <c r="ARS560" s="136"/>
      <c r="ART560" s="136"/>
      <c r="ARU560" s="136"/>
      <c r="ARV560" s="136"/>
      <c r="ARW560" s="136"/>
      <c r="ARX560" s="136"/>
      <c r="ARY560" s="136"/>
      <c r="ARZ560" s="136"/>
      <c r="ASA560" s="136"/>
      <c r="ASB560" s="136"/>
      <c r="ASC560" s="136"/>
      <c r="ASD560" s="136"/>
      <c r="ASE560" s="136"/>
      <c r="ASF560" s="136"/>
      <c r="ASG560" s="136"/>
      <c r="ASH560" s="136"/>
      <c r="ASI560" s="136"/>
      <c r="ASJ560" s="136"/>
      <c r="ASK560" s="136"/>
      <c r="ASL560" s="136"/>
      <c r="ASM560" s="136"/>
      <c r="ASN560" s="136"/>
      <c r="ASO560" s="136"/>
      <c r="ASP560" s="136"/>
      <c r="ASQ560" s="136"/>
      <c r="ASR560" s="136"/>
      <c r="ASS560" s="136"/>
      <c r="AST560" s="136"/>
      <c r="ASU560" s="136"/>
      <c r="ASV560" s="136"/>
      <c r="ASW560" s="136"/>
      <c r="ASX560" s="136"/>
      <c r="ASY560" s="136"/>
      <c r="ASZ560" s="136"/>
      <c r="ATA560" s="136"/>
      <c r="ATB560" s="136"/>
      <c r="ATC560" s="136"/>
      <c r="ATD560" s="136"/>
      <c r="ATE560" s="136"/>
      <c r="ATF560" s="136"/>
      <c r="ATG560" s="136"/>
      <c r="ATH560" s="136"/>
      <c r="ATI560" s="136"/>
      <c r="ATJ560" s="136"/>
      <c r="ATK560" s="136"/>
      <c r="ATL560" s="136"/>
      <c r="ATM560" s="136"/>
      <c r="ATN560" s="136"/>
      <c r="ATO560" s="136"/>
      <c r="ATP560" s="136"/>
      <c r="ATQ560" s="136"/>
      <c r="ATR560" s="136"/>
      <c r="ATS560" s="136"/>
      <c r="ATT560" s="136"/>
      <c r="ATU560" s="136"/>
      <c r="ATV560" s="136"/>
      <c r="ATW560" s="136"/>
      <c r="ATX560" s="136"/>
      <c r="ATY560" s="136"/>
      <c r="ATZ560" s="136"/>
      <c r="AUA560" s="136"/>
      <c r="AUB560" s="136"/>
      <c r="AUC560" s="136"/>
      <c r="AUD560" s="136"/>
      <c r="AUE560" s="136"/>
      <c r="AUF560" s="136"/>
      <c r="AUG560" s="136"/>
      <c r="AUH560" s="136"/>
      <c r="AUI560" s="136"/>
      <c r="AUJ560" s="136"/>
      <c r="AUK560" s="136"/>
      <c r="AUL560" s="136"/>
      <c r="AUM560" s="136"/>
      <c r="AUN560" s="136"/>
      <c r="AUO560" s="136"/>
      <c r="AUP560" s="136"/>
      <c r="AUQ560" s="136"/>
      <c r="AUR560" s="136"/>
      <c r="AUS560" s="136"/>
      <c r="AUT560" s="136"/>
      <c r="AUU560" s="136"/>
      <c r="AUV560" s="136"/>
      <c r="AUW560" s="136"/>
      <c r="AUX560" s="136"/>
      <c r="AUY560" s="136"/>
      <c r="AUZ560" s="136"/>
      <c r="AVA560" s="136"/>
      <c r="AVB560" s="136"/>
      <c r="AVC560" s="136"/>
      <c r="AVD560" s="136"/>
      <c r="AVE560" s="136"/>
      <c r="AVF560" s="136"/>
      <c r="AVG560" s="136"/>
      <c r="AVH560" s="136"/>
      <c r="AVI560" s="136"/>
      <c r="AVJ560" s="136"/>
      <c r="AVK560" s="136"/>
      <c r="AVL560" s="136"/>
      <c r="AVM560" s="136"/>
      <c r="AVN560" s="136"/>
      <c r="AVO560" s="136"/>
      <c r="AVP560" s="136"/>
      <c r="AVQ560" s="136"/>
      <c r="AVR560" s="136"/>
      <c r="AVS560" s="136"/>
      <c r="AVT560" s="136"/>
      <c r="AVU560" s="136"/>
      <c r="AVV560" s="136"/>
      <c r="AVW560" s="136"/>
      <c r="AVX560" s="136"/>
      <c r="AVY560" s="136"/>
      <c r="AVZ560" s="136"/>
      <c r="AWA560" s="136"/>
      <c r="AWB560" s="136"/>
      <c r="AWC560" s="136"/>
      <c r="AWD560" s="136"/>
      <c r="AWE560" s="136"/>
      <c r="AWF560" s="136"/>
      <c r="AWG560" s="136"/>
      <c r="AWH560" s="136"/>
      <c r="AWI560" s="136"/>
      <c r="AWJ560" s="136"/>
      <c r="AWK560" s="136"/>
      <c r="AWL560" s="136"/>
      <c r="AWM560" s="136"/>
      <c r="AWN560" s="136"/>
      <c r="AWO560" s="136"/>
      <c r="AWP560" s="136"/>
      <c r="AWQ560" s="136"/>
      <c r="AWR560" s="136"/>
      <c r="AWS560" s="136"/>
      <c r="AWT560" s="136"/>
      <c r="AWU560" s="136"/>
      <c r="AWV560" s="136"/>
      <c r="AWW560" s="136"/>
      <c r="AWX560" s="136"/>
      <c r="AWY560" s="136"/>
      <c r="AWZ560" s="136"/>
      <c r="AXA560" s="136"/>
      <c r="AXB560" s="136"/>
      <c r="AXC560" s="136"/>
      <c r="AXD560" s="136"/>
      <c r="AXE560" s="136"/>
      <c r="AXF560" s="136"/>
      <c r="AXG560" s="136"/>
      <c r="AXH560" s="136"/>
      <c r="AXI560" s="136"/>
      <c r="AXJ560" s="136"/>
      <c r="AXK560" s="136"/>
      <c r="AXL560" s="136"/>
      <c r="AXM560" s="136"/>
      <c r="AXN560" s="136"/>
      <c r="AXO560" s="136"/>
      <c r="AXP560" s="136"/>
      <c r="AXQ560" s="136"/>
      <c r="AXR560" s="136"/>
      <c r="AXS560" s="136"/>
      <c r="AXT560" s="136"/>
      <c r="AXU560" s="136"/>
      <c r="AXV560" s="136"/>
      <c r="AXW560" s="136"/>
      <c r="AXX560" s="136"/>
      <c r="AXY560" s="136"/>
      <c r="AXZ560" s="136"/>
      <c r="AYA560" s="136"/>
      <c r="AYB560" s="136"/>
      <c r="AYC560" s="136"/>
      <c r="AYD560" s="136"/>
      <c r="AYE560" s="136"/>
      <c r="AYF560" s="136"/>
      <c r="AYG560" s="136"/>
      <c r="AYH560" s="136"/>
      <c r="AYI560" s="136"/>
      <c r="AYJ560" s="136"/>
      <c r="AYK560" s="136"/>
      <c r="AYL560" s="136"/>
      <c r="AYM560" s="136"/>
      <c r="AYN560" s="136"/>
      <c r="AYO560" s="136"/>
      <c r="AYP560" s="136"/>
      <c r="AYQ560" s="136"/>
      <c r="AYR560" s="136"/>
      <c r="AYS560" s="136"/>
      <c r="AYT560" s="136"/>
      <c r="AYU560" s="136"/>
      <c r="AYV560" s="136"/>
      <c r="AYW560" s="136"/>
      <c r="AYX560" s="136"/>
      <c r="AYY560" s="136"/>
      <c r="AYZ560" s="136"/>
      <c r="AZA560" s="136"/>
      <c r="AZB560" s="136"/>
      <c r="AZC560" s="136"/>
      <c r="AZD560" s="136"/>
      <c r="AZE560" s="136"/>
      <c r="AZF560" s="136"/>
      <c r="AZG560" s="136"/>
      <c r="AZH560" s="136"/>
      <c r="AZI560" s="136"/>
      <c r="AZJ560" s="136"/>
      <c r="AZK560" s="136"/>
      <c r="AZL560" s="136"/>
      <c r="AZM560" s="136"/>
      <c r="AZN560" s="136"/>
      <c r="AZO560" s="136"/>
      <c r="AZP560" s="136"/>
      <c r="AZQ560" s="136"/>
      <c r="AZR560" s="136"/>
      <c r="AZS560" s="136"/>
      <c r="AZT560" s="136"/>
      <c r="AZU560" s="136"/>
      <c r="AZV560" s="136"/>
      <c r="AZW560" s="136"/>
      <c r="AZX560" s="136"/>
      <c r="AZY560" s="136"/>
      <c r="AZZ560" s="136"/>
      <c r="BAA560" s="136"/>
      <c r="BAB560" s="136"/>
      <c r="BAC560" s="136"/>
      <c r="BAD560" s="136"/>
      <c r="BAE560" s="136"/>
      <c r="BAF560" s="136"/>
      <c r="BAG560" s="136"/>
      <c r="BAH560" s="136"/>
      <c r="BAI560" s="136"/>
      <c r="BAJ560" s="136"/>
      <c r="BAK560" s="136"/>
      <c r="BAL560" s="136"/>
      <c r="BAM560" s="136"/>
      <c r="BAN560" s="136"/>
      <c r="BAO560" s="136"/>
      <c r="BAP560" s="136"/>
      <c r="BAQ560" s="136"/>
      <c r="BAR560" s="136"/>
      <c r="BAS560" s="136"/>
      <c r="BAT560" s="136"/>
      <c r="BAU560" s="136"/>
      <c r="BAV560" s="136"/>
      <c r="BAW560" s="136"/>
      <c r="BAX560" s="136"/>
      <c r="BAY560" s="136"/>
      <c r="BAZ560" s="136"/>
      <c r="BBA560" s="136"/>
      <c r="BBB560" s="136"/>
      <c r="BBC560" s="136"/>
      <c r="BBD560" s="136"/>
      <c r="BBE560" s="136"/>
      <c r="BBF560" s="136"/>
      <c r="BBG560" s="136"/>
      <c r="BBH560" s="136"/>
      <c r="BBI560" s="136"/>
      <c r="BBJ560" s="136"/>
      <c r="BBK560" s="136"/>
      <c r="BBL560" s="136"/>
      <c r="BBM560" s="136"/>
      <c r="BBN560" s="136"/>
      <c r="BBO560" s="136"/>
      <c r="BBP560" s="136"/>
      <c r="BBQ560" s="136"/>
      <c r="BBR560" s="136"/>
      <c r="BBS560" s="136"/>
      <c r="BBT560" s="136"/>
      <c r="BBU560" s="136"/>
      <c r="BBV560" s="136"/>
      <c r="BBW560" s="136"/>
      <c r="BBX560" s="136"/>
      <c r="BBY560" s="136"/>
      <c r="BBZ560" s="136"/>
      <c r="BCA560" s="136"/>
      <c r="BCB560" s="136"/>
      <c r="BCC560" s="136"/>
      <c r="BCD560" s="136"/>
      <c r="BCE560" s="136"/>
      <c r="BCF560" s="136"/>
      <c r="BCG560" s="136"/>
      <c r="BCH560" s="136"/>
      <c r="BCI560" s="136"/>
      <c r="BCJ560" s="136"/>
      <c r="BCK560" s="136"/>
      <c r="BCL560" s="136"/>
      <c r="BCM560" s="136"/>
      <c r="BCN560" s="136"/>
      <c r="BCO560" s="136"/>
      <c r="BCP560" s="136"/>
      <c r="BCQ560" s="136"/>
      <c r="BCR560" s="136"/>
      <c r="BCS560" s="136"/>
      <c r="BCT560" s="136"/>
      <c r="BCU560" s="136"/>
      <c r="BCV560" s="136"/>
      <c r="BCW560" s="136"/>
      <c r="BCX560" s="136"/>
      <c r="BCY560" s="136"/>
      <c r="BCZ560" s="136"/>
      <c r="BDA560" s="136"/>
      <c r="BDB560" s="136"/>
      <c r="BDC560" s="136"/>
      <c r="BDD560" s="136"/>
      <c r="BDE560" s="136"/>
      <c r="BDF560" s="136"/>
      <c r="BDG560" s="136"/>
      <c r="BDH560" s="136"/>
      <c r="BDI560" s="136"/>
      <c r="BDJ560" s="136"/>
      <c r="BDK560" s="136"/>
      <c r="BDL560" s="136"/>
      <c r="BDM560" s="136"/>
      <c r="BDN560" s="136"/>
      <c r="BDO560" s="136"/>
      <c r="BDP560" s="136"/>
      <c r="BDQ560" s="136"/>
      <c r="BDR560" s="136"/>
      <c r="BDS560" s="136"/>
      <c r="BDT560" s="136"/>
      <c r="BDU560" s="136"/>
      <c r="BDV560" s="136"/>
      <c r="BDW560" s="136"/>
      <c r="BDX560" s="136"/>
      <c r="BDY560" s="136"/>
      <c r="BDZ560" s="136"/>
      <c r="BEA560" s="136"/>
      <c r="BEB560" s="136"/>
      <c r="BEC560" s="136"/>
      <c r="BED560" s="136"/>
      <c r="BEE560" s="136"/>
      <c r="BEF560" s="136"/>
      <c r="BEG560" s="136"/>
      <c r="BEH560" s="136"/>
      <c r="BEI560" s="136"/>
      <c r="BEJ560" s="136"/>
      <c r="BEK560" s="136"/>
      <c r="BEL560" s="136"/>
      <c r="BEM560" s="136"/>
      <c r="BEN560" s="136"/>
      <c r="BEO560" s="136"/>
      <c r="BEP560" s="136"/>
      <c r="BEQ560" s="136"/>
      <c r="BER560" s="136"/>
      <c r="BES560" s="136"/>
      <c r="BET560" s="136"/>
      <c r="BEU560" s="136"/>
      <c r="BEV560" s="136"/>
      <c r="BEW560" s="136"/>
      <c r="BEX560" s="136"/>
      <c r="BEY560" s="136"/>
      <c r="BEZ560" s="136"/>
      <c r="BFA560" s="136"/>
      <c r="BFB560" s="136"/>
      <c r="BFC560" s="136"/>
      <c r="BFD560" s="136"/>
      <c r="BFE560" s="136"/>
      <c r="BFF560" s="136"/>
      <c r="BFG560" s="136"/>
      <c r="BFH560" s="136"/>
      <c r="BFI560" s="136"/>
      <c r="BFJ560" s="136"/>
      <c r="BFK560" s="136"/>
      <c r="BFL560" s="136"/>
      <c r="BFM560" s="136"/>
      <c r="BFN560" s="136"/>
      <c r="BFO560" s="136"/>
      <c r="BFP560" s="136"/>
      <c r="BFQ560" s="136"/>
      <c r="BFR560" s="136"/>
      <c r="BFS560" s="136"/>
      <c r="BFT560" s="136"/>
      <c r="BFU560" s="136"/>
      <c r="BFV560" s="136"/>
      <c r="BFW560" s="136"/>
      <c r="BFX560" s="136"/>
      <c r="BFY560" s="136"/>
      <c r="BFZ560" s="136"/>
      <c r="BGA560" s="136"/>
      <c r="BGB560" s="136"/>
      <c r="BGC560" s="136"/>
      <c r="BGD560" s="136"/>
      <c r="BGE560" s="136"/>
      <c r="BGF560" s="136"/>
      <c r="BGG560" s="136"/>
      <c r="BGH560" s="136"/>
      <c r="BGI560" s="136"/>
      <c r="BGJ560" s="136"/>
      <c r="BGK560" s="136"/>
      <c r="BGL560" s="136"/>
      <c r="BGM560" s="136"/>
      <c r="BGN560" s="136"/>
      <c r="BGO560" s="136"/>
      <c r="BGP560" s="136"/>
      <c r="BGQ560" s="136"/>
      <c r="BGR560" s="136"/>
      <c r="BGS560" s="136"/>
      <c r="BGT560" s="136"/>
      <c r="BGU560" s="136"/>
      <c r="BGV560" s="136"/>
      <c r="BGW560" s="136"/>
      <c r="BGX560" s="136"/>
      <c r="BGY560" s="136"/>
      <c r="BGZ560" s="136"/>
      <c r="BHA560" s="136"/>
      <c r="BHB560" s="136"/>
      <c r="BHC560" s="136"/>
      <c r="BHD560" s="136"/>
      <c r="BHE560" s="136"/>
      <c r="BHF560" s="136"/>
      <c r="BHG560" s="136"/>
      <c r="BHH560" s="136"/>
      <c r="BHI560" s="136"/>
      <c r="BHJ560" s="136"/>
      <c r="BHK560" s="136"/>
      <c r="BHL560" s="136"/>
      <c r="BHM560" s="136"/>
      <c r="BHN560" s="136"/>
      <c r="BHO560" s="136"/>
      <c r="BHP560" s="136"/>
      <c r="BHQ560" s="136"/>
      <c r="BHR560" s="136"/>
      <c r="BHS560" s="136"/>
      <c r="BHT560" s="136"/>
      <c r="BHU560" s="136"/>
      <c r="BHV560" s="136"/>
      <c r="BHW560" s="136"/>
      <c r="BHX560" s="136"/>
      <c r="BHY560" s="136"/>
      <c r="BHZ560" s="136"/>
      <c r="BIA560" s="136"/>
      <c r="BIB560" s="136"/>
      <c r="BIC560" s="136"/>
      <c r="BID560" s="136"/>
      <c r="BIE560" s="136"/>
      <c r="BIF560" s="136"/>
      <c r="BIG560" s="136"/>
      <c r="BIH560" s="136"/>
      <c r="BII560" s="136"/>
      <c r="BIJ560" s="136"/>
      <c r="BIK560" s="136"/>
      <c r="BIL560" s="136"/>
      <c r="BIM560" s="136"/>
      <c r="BIN560" s="136"/>
      <c r="BIO560" s="136"/>
      <c r="BIP560" s="136"/>
      <c r="BIQ560" s="136"/>
      <c r="BIR560" s="136"/>
      <c r="BIS560" s="136"/>
      <c r="BIT560" s="136"/>
      <c r="BIU560" s="136"/>
      <c r="BIV560" s="136"/>
      <c r="BIW560" s="136"/>
      <c r="BIX560" s="136"/>
      <c r="BIY560" s="136"/>
      <c r="BIZ560" s="136"/>
      <c r="BJA560" s="136"/>
      <c r="BJB560" s="136"/>
      <c r="BJC560" s="136"/>
      <c r="BJD560" s="136"/>
      <c r="BJE560" s="136"/>
      <c r="BJF560" s="136"/>
      <c r="BJG560" s="136"/>
      <c r="BJH560" s="136"/>
      <c r="BJI560" s="136"/>
      <c r="BJJ560" s="136"/>
      <c r="BJK560" s="136"/>
      <c r="BJL560" s="136"/>
      <c r="BJM560" s="136"/>
      <c r="BJN560" s="136"/>
      <c r="BJO560" s="136"/>
      <c r="BJP560" s="136"/>
      <c r="BJQ560" s="136"/>
      <c r="BJR560" s="136"/>
      <c r="BJS560" s="136"/>
      <c r="BJT560" s="136"/>
      <c r="BJU560" s="136"/>
      <c r="BJV560" s="136"/>
      <c r="BJW560" s="136"/>
      <c r="BJX560" s="136"/>
      <c r="BJY560" s="136"/>
      <c r="BJZ560" s="136"/>
      <c r="BKA560" s="136"/>
      <c r="BKB560" s="136"/>
      <c r="BKC560" s="136"/>
      <c r="BKD560" s="136"/>
      <c r="BKE560" s="136"/>
      <c r="BKF560" s="136"/>
      <c r="BKG560" s="136"/>
      <c r="BKH560" s="136"/>
      <c r="BKI560" s="136"/>
      <c r="BKJ560" s="136"/>
      <c r="BKK560" s="136"/>
      <c r="BKL560" s="136"/>
      <c r="BKM560" s="136"/>
      <c r="BKN560" s="136"/>
      <c r="BKO560" s="136"/>
      <c r="BKP560" s="136"/>
      <c r="BKQ560" s="136"/>
      <c r="BKR560" s="136"/>
      <c r="BKS560" s="136"/>
      <c r="BKT560" s="136"/>
      <c r="BKU560" s="136"/>
      <c r="BKV560" s="136"/>
      <c r="BKW560" s="136"/>
      <c r="BKX560" s="136"/>
      <c r="BKY560" s="136"/>
      <c r="BKZ560" s="136"/>
      <c r="BLA560" s="136"/>
      <c r="BLB560" s="136"/>
      <c r="BLC560" s="136"/>
      <c r="BLD560" s="136"/>
      <c r="BLE560" s="136"/>
      <c r="BLF560" s="136"/>
      <c r="BLG560" s="136"/>
      <c r="BLH560" s="136"/>
      <c r="BLI560" s="136"/>
      <c r="BLJ560" s="136"/>
      <c r="BLK560" s="136"/>
      <c r="BLL560" s="136"/>
      <c r="BLM560" s="136"/>
      <c r="BLN560" s="136"/>
      <c r="BLO560" s="136"/>
      <c r="BLP560" s="136"/>
      <c r="BLQ560" s="136"/>
      <c r="BLR560" s="136"/>
      <c r="BLS560" s="136"/>
      <c r="BLT560" s="136"/>
      <c r="BLU560" s="136"/>
      <c r="BLV560" s="136"/>
      <c r="BLW560" s="136"/>
      <c r="BLX560" s="136"/>
      <c r="BLY560" s="136"/>
      <c r="BLZ560" s="136"/>
      <c r="BMA560" s="136"/>
      <c r="BMB560" s="136"/>
      <c r="BMC560" s="136"/>
      <c r="BMD560" s="136"/>
      <c r="BME560" s="136"/>
      <c r="BMF560" s="136"/>
      <c r="BMG560" s="136"/>
      <c r="BMH560" s="136"/>
      <c r="BMI560" s="136"/>
      <c r="BMJ560" s="136"/>
      <c r="BMK560" s="136"/>
      <c r="BML560" s="136"/>
      <c r="BMM560" s="136"/>
      <c r="BMN560" s="136"/>
      <c r="BMO560" s="136"/>
      <c r="BMP560" s="136"/>
      <c r="BMQ560" s="136"/>
      <c r="BMR560" s="136"/>
      <c r="BMS560" s="136"/>
      <c r="BMT560" s="136"/>
      <c r="BMU560" s="136"/>
      <c r="BMV560" s="136"/>
      <c r="BMW560" s="136"/>
      <c r="BMX560" s="136"/>
      <c r="BMY560" s="136"/>
      <c r="BMZ560" s="136"/>
      <c r="BNA560" s="136"/>
      <c r="BNB560" s="136"/>
      <c r="BNC560" s="136"/>
      <c r="BND560" s="136"/>
      <c r="BNE560" s="136"/>
      <c r="BNF560" s="136"/>
      <c r="BNG560" s="136"/>
      <c r="BNH560" s="136"/>
      <c r="BNI560" s="136"/>
      <c r="BNJ560" s="136"/>
      <c r="BNK560" s="136"/>
      <c r="BNL560" s="136"/>
      <c r="BNM560" s="136"/>
      <c r="BNN560" s="136"/>
      <c r="BNO560" s="136"/>
      <c r="BNP560" s="136"/>
      <c r="BNQ560" s="136"/>
      <c r="BNR560" s="136"/>
      <c r="BNS560" s="136"/>
      <c r="BNT560" s="136"/>
      <c r="BNU560" s="136"/>
      <c r="BNV560" s="136"/>
      <c r="BNW560" s="136"/>
      <c r="BNX560" s="136"/>
      <c r="BNY560" s="136"/>
      <c r="BNZ560" s="136"/>
      <c r="BOA560" s="136"/>
      <c r="BOB560" s="136"/>
      <c r="BOC560" s="136"/>
      <c r="BOD560" s="136"/>
      <c r="BOE560" s="136"/>
      <c r="BOF560" s="136"/>
      <c r="BOG560" s="136"/>
      <c r="BOH560" s="136"/>
      <c r="BOI560" s="136"/>
      <c r="BOJ560" s="136"/>
      <c r="BOK560" s="136"/>
      <c r="BOL560" s="136"/>
      <c r="BOM560" s="136"/>
      <c r="BON560" s="136"/>
      <c r="BOO560" s="136"/>
      <c r="BOP560" s="136"/>
      <c r="BOQ560" s="136"/>
      <c r="BOR560" s="136"/>
      <c r="BOS560" s="136"/>
      <c r="BOT560" s="136"/>
      <c r="BOU560" s="136"/>
      <c r="BOV560" s="136"/>
      <c r="BOW560" s="136"/>
      <c r="BOX560" s="136"/>
      <c r="BOY560" s="136"/>
      <c r="BOZ560" s="136"/>
      <c r="BPA560" s="136"/>
      <c r="BPB560" s="136"/>
      <c r="BPC560" s="136"/>
      <c r="BPD560" s="136"/>
      <c r="BPE560" s="136"/>
      <c r="BPF560" s="136"/>
      <c r="BPG560" s="136"/>
      <c r="BPH560" s="136"/>
      <c r="BPI560" s="136"/>
      <c r="BPJ560" s="136"/>
      <c r="BPK560" s="136"/>
      <c r="BPL560" s="136"/>
      <c r="BPM560" s="136"/>
      <c r="BPN560" s="136"/>
      <c r="BPO560" s="136"/>
      <c r="BPP560" s="136"/>
      <c r="BPQ560" s="136"/>
      <c r="BPR560" s="136"/>
      <c r="BPS560" s="136"/>
      <c r="BPT560" s="136"/>
      <c r="BPU560" s="136"/>
      <c r="BPV560" s="136"/>
      <c r="BPW560" s="136"/>
      <c r="BPX560" s="136"/>
      <c r="BPY560" s="136"/>
      <c r="BPZ560" s="136"/>
      <c r="BQA560" s="136"/>
      <c r="BQB560" s="136"/>
      <c r="BQC560" s="136"/>
      <c r="BQD560" s="136"/>
      <c r="BQE560" s="136"/>
      <c r="BQF560" s="136"/>
      <c r="BQG560" s="136"/>
      <c r="BQH560" s="136"/>
      <c r="BQI560" s="136"/>
      <c r="BQJ560" s="136"/>
      <c r="BQK560" s="136"/>
      <c r="BQL560" s="136"/>
      <c r="BQM560" s="136"/>
      <c r="BQN560" s="136"/>
      <c r="BQO560" s="136"/>
      <c r="BQP560" s="136"/>
      <c r="BQQ560" s="136"/>
      <c r="BQR560" s="136"/>
      <c r="BQS560" s="136"/>
      <c r="BQT560" s="136"/>
      <c r="BQU560" s="136"/>
      <c r="BQV560" s="136"/>
      <c r="BQW560" s="136"/>
      <c r="BQX560" s="136"/>
      <c r="BQY560" s="136"/>
      <c r="BQZ560" s="136"/>
      <c r="BRA560" s="136"/>
      <c r="BRB560" s="136"/>
      <c r="BRC560" s="136"/>
      <c r="BRD560" s="136"/>
      <c r="BRE560" s="136"/>
      <c r="BRF560" s="136"/>
      <c r="BRG560" s="136"/>
      <c r="BRH560" s="136"/>
      <c r="BRI560" s="136"/>
      <c r="BRJ560" s="136"/>
      <c r="BRK560" s="136"/>
      <c r="BRL560" s="136"/>
      <c r="BRM560" s="136"/>
      <c r="BRN560" s="136"/>
      <c r="BRO560" s="136"/>
      <c r="BRP560" s="136"/>
      <c r="BRQ560" s="136"/>
      <c r="BRR560" s="136"/>
      <c r="BRS560" s="136"/>
      <c r="BRT560" s="136"/>
      <c r="BRU560" s="136"/>
      <c r="BRV560" s="136"/>
      <c r="BRW560" s="136"/>
      <c r="BRX560" s="136"/>
      <c r="BRY560" s="136"/>
      <c r="BRZ560" s="136"/>
      <c r="BSA560" s="136"/>
    </row>
    <row r="561" spans="1:1847" s="137" customFormat="1" ht="16.2" customHeight="1" x14ac:dyDescent="0.3">
      <c r="A561" s="834"/>
      <c r="B561" s="834"/>
      <c r="C561" s="328" t="s">
        <v>397</v>
      </c>
      <c r="D561" s="328"/>
      <c r="E561" s="542"/>
      <c r="F561" s="328"/>
      <c r="G561" s="393" t="s">
        <v>398</v>
      </c>
      <c r="H561" s="100">
        <f>H562+H566</f>
        <v>330309312.61000001</v>
      </c>
      <c r="I561" s="101">
        <f t="shared" ref="I561:K561" si="352">I562+I566</f>
        <v>836952200.00999999</v>
      </c>
      <c r="J561" s="101">
        <f t="shared" si="352"/>
        <v>836952200</v>
      </c>
      <c r="K561" s="101">
        <f t="shared" si="352"/>
        <v>759202200</v>
      </c>
      <c r="L561" s="135"/>
      <c r="M561" s="721">
        <v>0</v>
      </c>
      <c r="N561" s="232">
        <v>0</v>
      </c>
      <c r="O561" s="232">
        <v>0</v>
      </c>
      <c r="P561" s="232">
        <v>0</v>
      </c>
      <c r="Q561" s="178"/>
      <c r="R561" s="598">
        <v>0</v>
      </c>
      <c r="S561" s="487">
        <v>0</v>
      </c>
      <c r="T561" s="487">
        <v>0</v>
      </c>
      <c r="U561" s="487">
        <v>0</v>
      </c>
      <c r="V561" s="139"/>
      <c r="W561" s="503">
        <f>SUM(H561:V561)</f>
        <v>2763415912.6199999</v>
      </c>
      <c r="X561" s="105">
        <f t="shared" ref="X561:Z562" si="353">SUM(I561:W561)</f>
        <v>5196522512.6300001</v>
      </c>
      <c r="Y561" s="105">
        <f t="shared" si="353"/>
        <v>9556092825.25</v>
      </c>
      <c r="Z561" s="160">
        <f t="shared" si="353"/>
        <v>18275233450.5</v>
      </c>
      <c r="AA561" s="897"/>
      <c r="AB561" s="134"/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  <c r="AX561" s="134"/>
      <c r="AY561" s="134"/>
      <c r="AZ561" s="134"/>
      <c r="BA561" s="134"/>
      <c r="BB561" s="134"/>
      <c r="BC561" s="136"/>
      <c r="BD561" s="136"/>
      <c r="BE561" s="136"/>
      <c r="BF561" s="136"/>
      <c r="BG561" s="136"/>
      <c r="BH561" s="136"/>
      <c r="BI561" s="136"/>
      <c r="BJ561" s="136"/>
      <c r="BK561" s="136"/>
      <c r="BL561" s="136"/>
      <c r="BM561" s="136"/>
      <c r="BN561" s="136"/>
      <c r="BO561" s="136"/>
      <c r="BP561" s="136"/>
      <c r="BQ561" s="136"/>
      <c r="BR561" s="136"/>
      <c r="BS561" s="136"/>
      <c r="BT561" s="136"/>
      <c r="BU561" s="136"/>
      <c r="BV561" s="136"/>
      <c r="BW561" s="136"/>
      <c r="BX561" s="136"/>
      <c r="BY561" s="136"/>
      <c r="BZ561" s="136"/>
      <c r="CA561" s="136"/>
      <c r="CB561" s="136"/>
      <c r="CC561" s="136"/>
      <c r="CD561" s="136"/>
      <c r="CE561" s="136"/>
      <c r="CF561" s="136"/>
      <c r="CG561" s="136"/>
      <c r="CH561" s="136"/>
      <c r="CI561" s="136"/>
      <c r="CJ561" s="136"/>
      <c r="CK561" s="136"/>
      <c r="CL561" s="136"/>
      <c r="CM561" s="136"/>
      <c r="CN561" s="136"/>
      <c r="CO561" s="136"/>
      <c r="CP561" s="136"/>
      <c r="CQ561" s="136"/>
      <c r="CR561" s="136"/>
      <c r="CS561" s="136"/>
      <c r="CT561" s="136"/>
      <c r="CU561" s="136"/>
      <c r="CV561" s="136"/>
      <c r="CW561" s="136"/>
      <c r="CX561" s="136"/>
      <c r="CY561" s="136"/>
      <c r="CZ561" s="136"/>
      <c r="DA561" s="136"/>
      <c r="DB561" s="136"/>
      <c r="DC561" s="136"/>
      <c r="DD561" s="136"/>
      <c r="DE561" s="136"/>
      <c r="DF561" s="136"/>
      <c r="DG561" s="136"/>
      <c r="DH561" s="136"/>
      <c r="DI561" s="136"/>
      <c r="DJ561" s="136"/>
      <c r="DK561" s="136"/>
      <c r="DL561" s="136"/>
      <c r="DM561" s="136"/>
      <c r="DN561" s="136"/>
      <c r="DO561" s="136"/>
      <c r="DP561" s="136"/>
      <c r="DQ561" s="136"/>
      <c r="DR561" s="136"/>
      <c r="DS561" s="136"/>
      <c r="DT561" s="136"/>
      <c r="DU561" s="136"/>
      <c r="DV561" s="136"/>
      <c r="DW561" s="136"/>
      <c r="DX561" s="136"/>
      <c r="DY561" s="136"/>
      <c r="DZ561" s="136"/>
      <c r="EA561" s="136"/>
      <c r="EB561" s="136"/>
      <c r="EC561" s="136"/>
      <c r="ED561" s="136"/>
      <c r="EE561" s="136"/>
      <c r="EF561" s="136"/>
      <c r="EG561" s="136"/>
      <c r="EH561" s="136"/>
      <c r="EI561" s="136"/>
      <c r="EJ561" s="136"/>
      <c r="EK561" s="136"/>
      <c r="EL561" s="136"/>
      <c r="EM561" s="136"/>
      <c r="EN561" s="136"/>
      <c r="EO561" s="136"/>
      <c r="EP561" s="136"/>
      <c r="EQ561" s="136"/>
      <c r="ER561" s="136"/>
      <c r="ES561" s="136"/>
      <c r="ET561" s="136"/>
      <c r="EU561" s="136"/>
      <c r="EV561" s="136"/>
      <c r="EW561" s="136"/>
      <c r="EX561" s="136"/>
      <c r="EY561" s="136"/>
      <c r="EZ561" s="136"/>
      <c r="FA561" s="136"/>
      <c r="FB561" s="136"/>
      <c r="FC561" s="136"/>
      <c r="FD561" s="136"/>
      <c r="FE561" s="136"/>
      <c r="FF561" s="136"/>
      <c r="FG561" s="136"/>
      <c r="FH561" s="136"/>
      <c r="FI561" s="136"/>
      <c r="FJ561" s="136"/>
      <c r="FK561" s="136"/>
      <c r="FL561" s="136"/>
      <c r="FM561" s="136"/>
      <c r="FN561" s="136"/>
      <c r="FO561" s="136"/>
      <c r="FP561" s="136"/>
      <c r="FQ561" s="136"/>
      <c r="FR561" s="136"/>
      <c r="FS561" s="136"/>
      <c r="FT561" s="136"/>
      <c r="FU561" s="136"/>
      <c r="FV561" s="136"/>
      <c r="FW561" s="136"/>
      <c r="FX561" s="136"/>
      <c r="FY561" s="136"/>
      <c r="FZ561" s="136"/>
      <c r="GA561" s="136"/>
      <c r="GB561" s="136"/>
      <c r="GC561" s="136"/>
      <c r="GD561" s="136"/>
      <c r="GE561" s="136"/>
      <c r="GF561" s="136"/>
      <c r="GG561" s="136"/>
      <c r="GH561" s="136"/>
      <c r="GI561" s="136"/>
      <c r="GJ561" s="136"/>
      <c r="GK561" s="136"/>
      <c r="GL561" s="136"/>
      <c r="GM561" s="136"/>
      <c r="GN561" s="136"/>
      <c r="GO561" s="136"/>
      <c r="GP561" s="136"/>
      <c r="GQ561" s="136"/>
      <c r="GR561" s="136"/>
      <c r="GS561" s="136"/>
      <c r="GT561" s="136"/>
      <c r="GU561" s="136"/>
      <c r="GV561" s="136"/>
      <c r="GW561" s="136"/>
      <c r="GX561" s="136"/>
      <c r="GY561" s="136"/>
      <c r="GZ561" s="136"/>
      <c r="HA561" s="136"/>
      <c r="HB561" s="136"/>
      <c r="HC561" s="136"/>
      <c r="HD561" s="136"/>
      <c r="HE561" s="136"/>
      <c r="HF561" s="136"/>
      <c r="HG561" s="136"/>
      <c r="HH561" s="136"/>
      <c r="HI561" s="136"/>
      <c r="HJ561" s="136"/>
      <c r="HK561" s="136"/>
      <c r="HL561" s="136"/>
      <c r="HM561" s="136"/>
      <c r="HN561" s="136"/>
      <c r="HO561" s="136"/>
      <c r="HP561" s="136"/>
      <c r="HQ561" s="136"/>
      <c r="HR561" s="136"/>
      <c r="HS561" s="136"/>
      <c r="HT561" s="136"/>
      <c r="HU561" s="136"/>
      <c r="HV561" s="136"/>
      <c r="HW561" s="136"/>
      <c r="HX561" s="136"/>
      <c r="HY561" s="136"/>
      <c r="HZ561" s="136"/>
      <c r="IA561" s="136"/>
      <c r="IB561" s="136"/>
      <c r="IC561" s="136"/>
      <c r="ID561" s="136"/>
      <c r="IE561" s="136"/>
      <c r="IF561" s="136"/>
      <c r="IG561" s="136"/>
      <c r="IH561" s="136"/>
      <c r="II561" s="136"/>
      <c r="IJ561" s="136"/>
      <c r="IK561" s="136"/>
      <c r="IL561" s="136"/>
      <c r="IM561" s="136"/>
      <c r="IN561" s="136"/>
      <c r="IO561" s="136"/>
      <c r="IP561" s="136"/>
      <c r="IQ561" s="136"/>
      <c r="IR561" s="136"/>
      <c r="IS561" s="136"/>
      <c r="IT561" s="136"/>
      <c r="IU561" s="136"/>
      <c r="IV561" s="136"/>
      <c r="IW561" s="136"/>
      <c r="IX561" s="136"/>
      <c r="IY561" s="136"/>
      <c r="IZ561" s="136"/>
      <c r="JA561" s="136"/>
      <c r="JB561" s="136"/>
      <c r="JC561" s="136"/>
      <c r="JD561" s="136"/>
      <c r="JE561" s="136"/>
      <c r="JF561" s="136"/>
      <c r="JG561" s="136"/>
      <c r="JH561" s="136"/>
      <c r="JI561" s="136"/>
      <c r="JJ561" s="136"/>
      <c r="JK561" s="136"/>
      <c r="JL561" s="136"/>
      <c r="JM561" s="136"/>
      <c r="JN561" s="136"/>
      <c r="JO561" s="136"/>
      <c r="JP561" s="136"/>
      <c r="JQ561" s="136"/>
      <c r="JR561" s="136"/>
      <c r="JS561" s="136"/>
      <c r="JT561" s="136"/>
      <c r="JU561" s="136"/>
      <c r="JV561" s="136"/>
      <c r="JW561" s="136"/>
      <c r="JX561" s="136"/>
      <c r="JY561" s="136"/>
      <c r="JZ561" s="136"/>
      <c r="KA561" s="136"/>
      <c r="KB561" s="136"/>
      <c r="KC561" s="136"/>
      <c r="KD561" s="136"/>
      <c r="KE561" s="136"/>
      <c r="KF561" s="136"/>
      <c r="KG561" s="136"/>
      <c r="KH561" s="136"/>
      <c r="KI561" s="136"/>
      <c r="KJ561" s="136"/>
      <c r="KK561" s="136"/>
      <c r="KL561" s="136"/>
      <c r="KM561" s="136"/>
      <c r="KN561" s="136"/>
      <c r="KO561" s="136"/>
      <c r="KP561" s="136"/>
      <c r="KQ561" s="136"/>
      <c r="KR561" s="136"/>
      <c r="KS561" s="136"/>
      <c r="KT561" s="136"/>
      <c r="KU561" s="136"/>
      <c r="KV561" s="136"/>
      <c r="KW561" s="136"/>
      <c r="KX561" s="136"/>
      <c r="KY561" s="136"/>
      <c r="KZ561" s="136"/>
      <c r="LA561" s="136"/>
      <c r="LB561" s="136"/>
      <c r="LC561" s="136"/>
      <c r="LD561" s="136"/>
      <c r="LE561" s="136"/>
      <c r="LF561" s="136"/>
      <c r="LG561" s="136"/>
      <c r="LH561" s="136"/>
      <c r="LI561" s="136"/>
      <c r="LJ561" s="136"/>
      <c r="LK561" s="136"/>
      <c r="LL561" s="136"/>
      <c r="LM561" s="136"/>
      <c r="LN561" s="136"/>
      <c r="LO561" s="136"/>
      <c r="LP561" s="136"/>
      <c r="LQ561" s="136"/>
      <c r="LR561" s="136"/>
      <c r="LS561" s="136"/>
      <c r="LT561" s="136"/>
      <c r="LU561" s="136"/>
      <c r="LV561" s="136"/>
      <c r="LW561" s="136"/>
      <c r="LX561" s="136"/>
      <c r="LY561" s="136"/>
      <c r="LZ561" s="136"/>
      <c r="MA561" s="136"/>
      <c r="MB561" s="136"/>
      <c r="MC561" s="136"/>
      <c r="MD561" s="136"/>
      <c r="ME561" s="136"/>
      <c r="MF561" s="136"/>
      <c r="MG561" s="136"/>
      <c r="MH561" s="136"/>
      <c r="MI561" s="136"/>
      <c r="MJ561" s="136"/>
      <c r="MK561" s="136"/>
      <c r="ML561" s="136"/>
      <c r="MM561" s="136"/>
      <c r="MN561" s="136"/>
      <c r="MO561" s="136"/>
      <c r="MP561" s="136"/>
      <c r="MQ561" s="136"/>
      <c r="MR561" s="136"/>
      <c r="MS561" s="136"/>
      <c r="MT561" s="136"/>
      <c r="MU561" s="136"/>
      <c r="MV561" s="136"/>
      <c r="MW561" s="136"/>
      <c r="MX561" s="136"/>
      <c r="MY561" s="136"/>
      <c r="MZ561" s="136"/>
      <c r="NA561" s="136"/>
      <c r="NB561" s="136"/>
      <c r="NC561" s="136"/>
      <c r="ND561" s="136"/>
      <c r="NE561" s="136"/>
      <c r="NF561" s="136"/>
      <c r="NG561" s="136"/>
      <c r="NH561" s="136"/>
      <c r="NI561" s="136"/>
      <c r="NJ561" s="136"/>
      <c r="NK561" s="136"/>
      <c r="NL561" s="136"/>
      <c r="NM561" s="136"/>
      <c r="NN561" s="136"/>
      <c r="NO561" s="136"/>
      <c r="NP561" s="136"/>
      <c r="NQ561" s="136"/>
      <c r="NR561" s="136"/>
      <c r="NS561" s="136"/>
      <c r="NT561" s="136"/>
      <c r="NU561" s="136"/>
      <c r="NV561" s="136"/>
      <c r="NW561" s="136"/>
      <c r="NX561" s="136"/>
      <c r="NY561" s="136"/>
      <c r="NZ561" s="136"/>
      <c r="OA561" s="136"/>
      <c r="OB561" s="136"/>
      <c r="OC561" s="136"/>
      <c r="OD561" s="136"/>
      <c r="OE561" s="136"/>
      <c r="OF561" s="136"/>
      <c r="OG561" s="136"/>
      <c r="OH561" s="136"/>
      <c r="OI561" s="136"/>
      <c r="OJ561" s="136"/>
      <c r="OK561" s="136"/>
      <c r="OL561" s="136"/>
      <c r="OM561" s="136"/>
      <c r="ON561" s="136"/>
      <c r="OO561" s="136"/>
      <c r="OP561" s="136"/>
      <c r="OQ561" s="136"/>
      <c r="OR561" s="136"/>
      <c r="OS561" s="136"/>
      <c r="OT561" s="136"/>
      <c r="OU561" s="136"/>
      <c r="OV561" s="136"/>
      <c r="OW561" s="136"/>
      <c r="OX561" s="136"/>
      <c r="OY561" s="136"/>
      <c r="OZ561" s="136"/>
      <c r="PA561" s="136"/>
      <c r="PB561" s="136"/>
      <c r="PC561" s="136"/>
      <c r="PD561" s="136"/>
      <c r="PE561" s="136"/>
      <c r="PF561" s="136"/>
      <c r="PG561" s="136"/>
      <c r="PH561" s="136"/>
      <c r="PI561" s="136"/>
      <c r="PJ561" s="136"/>
      <c r="PK561" s="136"/>
      <c r="PL561" s="136"/>
      <c r="PM561" s="136"/>
      <c r="PN561" s="136"/>
      <c r="PO561" s="136"/>
      <c r="PP561" s="136"/>
      <c r="PQ561" s="136"/>
      <c r="PR561" s="136"/>
      <c r="PS561" s="136"/>
      <c r="PT561" s="136"/>
      <c r="PU561" s="136"/>
      <c r="PV561" s="136"/>
      <c r="PW561" s="136"/>
      <c r="PX561" s="136"/>
      <c r="PY561" s="136"/>
      <c r="PZ561" s="136"/>
      <c r="QA561" s="136"/>
      <c r="QB561" s="136"/>
      <c r="QC561" s="136"/>
      <c r="QD561" s="136"/>
      <c r="QE561" s="136"/>
      <c r="QF561" s="136"/>
      <c r="QG561" s="136"/>
      <c r="QH561" s="136"/>
      <c r="QI561" s="136"/>
      <c r="QJ561" s="136"/>
      <c r="QK561" s="136"/>
      <c r="QL561" s="136"/>
      <c r="QM561" s="136"/>
      <c r="QN561" s="136"/>
      <c r="QO561" s="136"/>
      <c r="QP561" s="136"/>
      <c r="QQ561" s="136"/>
      <c r="QR561" s="136"/>
      <c r="QS561" s="136"/>
      <c r="QT561" s="136"/>
      <c r="QU561" s="136"/>
      <c r="QV561" s="136"/>
      <c r="QW561" s="136"/>
      <c r="QX561" s="136"/>
      <c r="QY561" s="136"/>
      <c r="QZ561" s="136"/>
      <c r="RA561" s="136"/>
      <c r="RB561" s="136"/>
      <c r="RC561" s="136"/>
      <c r="RD561" s="136"/>
      <c r="RE561" s="136"/>
      <c r="RF561" s="136"/>
      <c r="RG561" s="136"/>
      <c r="RH561" s="136"/>
      <c r="RI561" s="136"/>
      <c r="RJ561" s="136"/>
      <c r="RK561" s="136"/>
      <c r="RL561" s="136"/>
      <c r="RM561" s="136"/>
      <c r="RN561" s="136"/>
      <c r="RO561" s="136"/>
      <c r="RP561" s="136"/>
      <c r="RQ561" s="136"/>
      <c r="RR561" s="136"/>
      <c r="RS561" s="136"/>
      <c r="RT561" s="136"/>
      <c r="RU561" s="136"/>
      <c r="RV561" s="136"/>
      <c r="RW561" s="136"/>
      <c r="RX561" s="136"/>
      <c r="RY561" s="136"/>
      <c r="RZ561" s="136"/>
      <c r="SA561" s="136"/>
      <c r="SB561" s="136"/>
      <c r="SC561" s="136"/>
      <c r="SD561" s="136"/>
      <c r="SE561" s="136"/>
      <c r="SF561" s="136"/>
      <c r="SG561" s="136"/>
      <c r="SH561" s="136"/>
      <c r="SI561" s="136"/>
      <c r="SJ561" s="136"/>
      <c r="SK561" s="136"/>
      <c r="SL561" s="136"/>
      <c r="SM561" s="136"/>
      <c r="SN561" s="136"/>
      <c r="SO561" s="136"/>
      <c r="SP561" s="136"/>
      <c r="SQ561" s="136"/>
      <c r="SR561" s="136"/>
      <c r="SS561" s="136"/>
      <c r="ST561" s="136"/>
      <c r="SU561" s="136"/>
      <c r="SV561" s="136"/>
      <c r="SW561" s="136"/>
      <c r="SX561" s="136"/>
      <c r="SY561" s="136"/>
      <c r="SZ561" s="136"/>
      <c r="TA561" s="136"/>
      <c r="TB561" s="136"/>
      <c r="TC561" s="136"/>
      <c r="TD561" s="136"/>
      <c r="TE561" s="136"/>
      <c r="TF561" s="136"/>
      <c r="TG561" s="136"/>
      <c r="TH561" s="136"/>
      <c r="TI561" s="136"/>
      <c r="TJ561" s="136"/>
      <c r="TK561" s="136"/>
      <c r="TL561" s="136"/>
      <c r="TM561" s="136"/>
      <c r="TN561" s="136"/>
      <c r="TO561" s="136"/>
      <c r="TP561" s="136"/>
      <c r="TQ561" s="136"/>
      <c r="TR561" s="136"/>
      <c r="TS561" s="136"/>
      <c r="TT561" s="136"/>
      <c r="TU561" s="136"/>
      <c r="TV561" s="136"/>
      <c r="TW561" s="136"/>
      <c r="TX561" s="136"/>
      <c r="TY561" s="136"/>
      <c r="TZ561" s="136"/>
      <c r="UA561" s="136"/>
      <c r="UB561" s="136"/>
      <c r="UC561" s="136"/>
      <c r="UD561" s="136"/>
      <c r="UE561" s="136"/>
      <c r="UF561" s="136"/>
      <c r="UG561" s="136"/>
      <c r="UH561" s="136"/>
      <c r="UI561" s="136"/>
      <c r="UJ561" s="136"/>
      <c r="UK561" s="136"/>
      <c r="UL561" s="136"/>
      <c r="UM561" s="136"/>
      <c r="UN561" s="136"/>
      <c r="UO561" s="136"/>
      <c r="UP561" s="136"/>
      <c r="UQ561" s="136"/>
      <c r="UR561" s="136"/>
      <c r="US561" s="136"/>
      <c r="UT561" s="136"/>
      <c r="UU561" s="136"/>
      <c r="UV561" s="136"/>
      <c r="UW561" s="136"/>
      <c r="UX561" s="136"/>
      <c r="UY561" s="136"/>
      <c r="UZ561" s="136"/>
      <c r="VA561" s="136"/>
      <c r="VB561" s="136"/>
      <c r="VC561" s="136"/>
      <c r="VD561" s="136"/>
      <c r="VE561" s="136"/>
      <c r="VF561" s="136"/>
      <c r="VG561" s="136"/>
      <c r="VH561" s="136"/>
      <c r="VI561" s="136"/>
      <c r="VJ561" s="136"/>
      <c r="VK561" s="136"/>
      <c r="VL561" s="136"/>
      <c r="VM561" s="136"/>
      <c r="VN561" s="136"/>
      <c r="VO561" s="136"/>
      <c r="VP561" s="136"/>
      <c r="VQ561" s="136"/>
      <c r="VR561" s="136"/>
      <c r="VS561" s="136"/>
      <c r="VT561" s="136"/>
      <c r="VU561" s="136"/>
      <c r="VV561" s="136"/>
      <c r="VW561" s="136"/>
      <c r="VX561" s="136"/>
      <c r="VY561" s="136"/>
      <c r="VZ561" s="136"/>
      <c r="WA561" s="136"/>
      <c r="WB561" s="136"/>
      <c r="WC561" s="136"/>
      <c r="WD561" s="136"/>
      <c r="WE561" s="136"/>
      <c r="WF561" s="136"/>
      <c r="WG561" s="136"/>
      <c r="WH561" s="136"/>
      <c r="WI561" s="136"/>
      <c r="WJ561" s="136"/>
      <c r="WK561" s="136"/>
      <c r="WL561" s="136"/>
      <c r="WM561" s="136"/>
      <c r="WN561" s="136"/>
      <c r="WO561" s="136"/>
      <c r="WP561" s="136"/>
      <c r="WQ561" s="136"/>
      <c r="WR561" s="136"/>
      <c r="WS561" s="136"/>
      <c r="WT561" s="136"/>
      <c r="WU561" s="136"/>
      <c r="WV561" s="136"/>
      <c r="WW561" s="136"/>
      <c r="WX561" s="136"/>
      <c r="WY561" s="136"/>
      <c r="WZ561" s="136"/>
      <c r="XA561" s="136"/>
      <c r="XB561" s="136"/>
      <c r="XC561" s="136"/>
      <c r="XD561" s="136"/>
      <c r="XE561" s="136"/>
      <c r="XF561" s="136"/>
      <c r="XG561" s="136"/>
      <c r="XH561" s="136"/>
      <c r="XI561" s="136"/>
      <c r="XJ561" s="136"/>
      <c r="XK561" s="136"/>
      <c r="XL561" s="136"/>
      <c r="XM561" s="136"/>
      <c r="XN561" s="136"/>
      <c r="XO561" s="136"/>
      <c r="XP561" s="136"/>
      <c r="XQ561" s="136"/>
      <c r="XR561" s="136"/>
      <c r="XS561" s="136"/>
      <c r="XT561" s="136"/>
      <c r="XU561" s="136"/>
      <c r="XV561" s="136"/>
      <c r="XW561" s="136"/>
      <c r="XX561" s="136"/>
      <c r="XY561" s="136"/>
      <c r="XZ561" s="136"/>
      <c r="YA561" s="136"/>
      <c r="YB561" s="136"/>
      <c r="YC561" s="136"/>
      <c r="YD561" s="136"/>
      <c r="YE561" s="136"/>
      <c r="YF561" s="136"/>
      <c r="YG561" s="136"/>
      <c r="YH561" s="136"/>
      <c r="YI561" s="136"/>
      <c r="YJ561" s="136"/>
      <c r="YK561" s="136"/>
      <c r="YL561" s="136"/>
      <c r="YM561" s="136"/>
      <c r="YN561" s="136"/>
      <c r="YO561" s="136"/>
      <c r="YP561" s="136"/>
      <c r="YQ561" s="136"/>
      <c r="YR561" s="136"/>
      <c r="YS561" s="136"/>
      <c r="YT561" s="136"/>
      <c r="YU561" s="136"/>
      <c r="YV561" s="136"/>
      <c r="YW561" s="136"/>
      <c r="YX561" s="136"/>
      <c r="YY561" s="136"/>
      <c r="YZ561" s="136"/>
      <c r="ZA561" s="136"/>
      <c r="ZB561" s="136"/>
      <c r="ZC561" s="136"/>
      <c r="ZD561" s="136"/>
      <c r="ZE561" s="136"/>
      <c r="ZF561" s="136"/>
      <c r="ZG561" s="136"/>
      <c r="ZH561" s="136"/>
      <c r="ZI561" s="136"/>
      <c r="ZJ561" s="136"/>
      <c r="ZK561" s="136"/>
      <c r="ZL561" s="136"/>
      <c r="ZM561" s="136"/>
      <c r="ZN561" s="136"/>
      <c r="ZO561" s="136"/>
      <c r="ZP561" s="136"/>
      <c r="ZQ561" s="136"/>
      <c r="ZR561" s="136"/>
      <c r="ZS561" s="136"/>
      <c r="ZT561" s="136"/>
      <c r="ZU561" s="136"/>
      <c r="ZV561" s="136"/>
      <c r="ZW561" s="136"/>
      <c r="ZX561" s="136"/>
      <c r="ZY561" s="136"/>
      <c r="ZZ561" s="136"/>
      <c r="AAA561" s="136"/>
      <c r="AAB561" s="136"/>
      <c r="AAC561" s="136"/>
      <c r="AAD561" s="136"/>
      <c r="AAE561" s="136"/>
      <c r="AAF561" s="136"/>
      <c r="AAG561" s="136"/>
      <c r="AAH561" s="136"/>
      <c r="AAI561" s="136"/>
      <c r="AAJ561" s="136"/>
      <c r="AAK561" s="136"/>
      <c r="AAL561" s="136"/>
      <c r="AAM561" s="136"/>
      <c r="AAN561" s="136"/>
      <c r="AAO561" s="136"/>
      <c r="AAP561" s="136"/>
      <c r="AAQ561" s="136"/>
      <c r="AAR561" s="136"/>
      <c r="AAS561" s="136"/>
      <c r="AAT561" s="136"/>
      <c r="AAU561" s="136"/>
      <c r="AAV561" s="136"/>
      <c r="AAW561" s="136"/>
      <c r="AAX561" s="136"/>
      <c r="AAY561" s="136"/>
      <c r="AAZ561" s="136"/>
      <c r="ABA561" s="136"/>
      <c r="ABB561" s="136"/>
      <c r="ABC561" s="136"/>
      <c r="ABD561" s="136"/>
      <c r="ABE561" s="136"/>
      <c r="ABF561" s="136"/>
      <c r="ABG561" s="136"/>
      <c r="ABH561" s="136"/>
      <c r="ABI561" s="136"/>
      <c r="ABJ561" s="136"/>
      <c r="ABK561" s="136"/>
      <c r="ABL561" s="136"/>
      <c r="ABM561" s="136"/>
      <c r="ABN561" s="136"/>
      <c r="ABO561" s="136"/>
      <c r="ABP561" s="136"/>
      <c r="ABQ561" s="136"/>
      <c r="ABR561" s="136"/>
      <c r="ABS561" s="136"/>
      <c r="ABT561" s="136"/>
      <c r="ABU561" s="136"/>
      <c r="ABV561" s="136"/>
      <c r="ABW561" s="136"/>
      <c r="ABX561" s="136"/>
      <c r="ABY561" s="136"/>
      <c r="ABZ561" s="136"/>
      <c r="ACA561" s="136"/>
      <c r="ACB561" s="136"/>
      <c r="ACC561" s="136"/>
      <c r="ACD561" s="136"/>
      <c r="ACE561" s="136"/>
      <c r="ACF561" s="136"/>
      <c r="ACG561" s="136"/>
      <c r="ACH561" s="136"/>
      <c r="ACI561" s="136"/>
      <c r="ACJ561" s="136"/>
      <c r="ACK561" s="136"/>
      <c r="ACL561" s="136"/>
      <c r="ACM561" s="136"/>
      <c r="ACN561" s="136"/>
      <c r="ACO561" s="136"/>
      <c r="ACP561" s="136"/>
      <c r="ACQ561" s="136"/>
      <c r="ACR561" s="136"/>
      <c r="ACS561" s="136"/>
      <c r="ACT561" s="136"/>
      <c r="ACU561" s="136"/>
      <c r="ACV561" s="136"/>
      <c r="ACW561" s="136"/>
      <c r="ACX561" s="136"/>
      <c r="ACY561" s="136"/>
      <c r="ACZ561" s="136"/>
      <c r="ADA561" s="136"/>
      <c r="ADB561" s="136"/>
      <c r="ADC561" s="136"/>
      <c r="ADD561" s="136"/>
      <c r="ADE561" s="136"/>
      <c r="ADF561" s="136"/>
      <c r="ADG561" s="136"/>
      <c r="ADH561" s="136"/>
      <c r="ADI561" s="136"/>
      <c r="ADJ561" s="136"/>
      <c r="ADK561" s="136"/>
      <c r="ADL561" s="136"/>
      <c r="ADM561" s="136"/>
      <c r="ADN561" s="136"/>
      <c r="ADO561" s="136"/>
      <c r="ADP561" s="136"/>
      <c r="ADQ561" s="136"/>
      <c r="ADR561" s="136"/>
      <c r="ADS561" s="136"/>
      <c r="ADT561" s="136"/>
      <c r="ADU561" s="136"/>
      <c r="ADV561" s="136"/>
      <c r="ADW561" s="136"/>
      <c r="ADX561" s="136"/>
      <c r="ADY561" s="136"/>
      <c r="ADZ561" s="136"/>
      <c r="AEA561" s="136"/>
      <c r="AEB561" s="136"/>
      <c r="AEC561" s="136"/>
      <c r="AED561" s="136"/>
      <c r="AEE561" s="136"/>
      <c r="AEF561" s="136"/>
      <c r="AEG561" s="136"/>
      <c r="AEH561" s="136"/>
      <c r="AEI561" s="136"/>
      <c r="AEJ561" s="136"/>
      <c r="AEK561" s="136"/>
      <c r="AEL561" s="136"/>
      <c r="AEM561" s="136"/>
      <c r="AEN561" s="136"/>
      <c r="AEO561" s="136"/>
      <c r="AEP561" s="136"/>
      <c r="AEQ561" s="136"/>
      <c r="AER561" s="136"/>
      <c r="AES561" s="136"/>
      <c r="AET561" s="136"/>
      <c r="AEU561" s="136"/>
      <c r="AEV561" s="136"/>
      <c r="AEW561" s="136"/>
      <c r="AEX561" s="136"/>
      <c r="AEY561" s="136"/>
      <c r="AEZ561" s="136"/>
      <c r="AFA561" s="136"/>
      <c r="AFB561" s="136"/>
      <c r="AFC561" s="136"/>
      <c r="AFD561" s="136"/>
      <c r="AFE561" s="136"/>
      <c r="AFF561" s="136"/>
      <c r="AFG561" s="136"/>
      <c r="AFH561" s="136"/>
      <c r="AFI561" s="136"/>
      <c r="AFJ561" s="136"/>
      <c r="AFK561" s="136"/>
      <c r="AFL561" s="136"/>
      <c r="AFM561" s="136"/>
      <c r="AFN561" s="136"/>
      <c r="AFO561" s="136"/>
      <c r="AFP561" s="136"/>
      <c r="AFQ561" s="136"/>
      <c r="AFR561" s="136"/>
      <c r="AFS561" s="136"/>
      <c r="AFT561" s="136"/>
      <c r="AFU561" s="136"/>
      <c r="AFV561" s="136"/>
      <c r="AFW561" s="136"/>
      <c r="AFX561" s="136"/>
      <c r="AFY561" s="136"/>
      <c r="AFZ561" s="136"/>
      <c r="AGA561" s="136"/>
      <c r="AGB561" s="136"/>
      <c r="AGC561" s="136"/>
      <c r="AGD561" s="136"/>
      <c r="AGE561" s="136"/>
      <c r="AGF561" s="136"/>
      <c r="AGG561" s="136"/>
      <c r="AGH561" s="136"/>
      <c r="AGI561" s="136"/>
      <c r="AGJ561" s="136"/>
      <c r="AGK561" s="136"/>
      <c r="AGL561" s="136"/>
      <c r="AGM561" s="136"/>
      <c r="AGN561" s="136"/>
      <c r="AGO561" s="136"/>
      <c r="AGP561" s="136"/>
      <c r="AGQ561" s="136"/>
      <c r="AGR561" s="136"/>
      <c r="AGS561" s="136"/>
      <c r="AGT561" s="136"/>
      <c r="AGU561" s="136"/>
      <c r="AGV561" s="136"/>
      <c r="AGW561" s="136"/>
      <c r="AGX561" s="136"/>
      <c r="AGY561" s="136"/>
      <c r="AGZ561" s="136"/>
      <c r="AHA561" s="136"/>
      <c r="AHB561" s="136"/>
      <c r="AHC561" s="136"/>
      <c r="AHD561" s="136"/>
      <c r="AHE561" s="136"/>
      <c r="AHF561" s="136"/>
      <c r="AHG561" s="136"/>
      <c r="AHH561" s="136"/>
      <c r="AHI561" s="136"/>
      <c r="AHJ561" s="136"/>
      <c r="AHK561" s="136"/>
      <c r="AHL561" s="136"/>
      <c r="AHM561" s="136"/>
      <c r="AHN561" s="136"/>
      <c r="AHO561" s="136"/>
      <c r="AHP561" s="136"/>
      <c r="AHQ561" s="136"/>
      <c r="AHR561" s="136"/>
      <c r="AHS561" s="136"/>
      <c r="AHT561" s="136"/>
      <c r="AHU561" s="136"/>
      <c r="AHV561" s="136"/>
      <c r="AHW561" s="136"/>
      <c r="AHX561" s="136"/>
      <c r="AHY561" s="136"/>
      <c r="AHZ561" s="136"/>
      <c r="AIA561" s="136"/>
      <c r="AIB561" s="136"/>
      <c r="AIC561" s="136"/>
      <c r="AID561" s="136"/>
      <c r="AIE561" s="136"/>
      <c r="AIF561" s="136"/>
      <c r="AIG561" s="136"/>
      <c r="AIH561" s="136"/>
      <c r="AII561" s="136"/>
      <c r="AIJ561" s="136"/>
      <c r="AIK561" s="136"/>
      <c r="AIL561" s="136"/>
      <c r="AIM561" s="136"/>
      <c r="AIN561" s="136"/>
      <c r="AIO561" s="136"/>
      <c r="AIP561" s="136"/>
      <c r="AIQ561" s="136"/>
      <c r="AIR561" s="136"/>
      <c r="AIS561" s="136"/>
      <c r="AIT561" s="136"/>
      <c r="AIU561" s="136"/>
      <c r="AIV561" s="136"/>
      <c r="AIW561" s="136"/>
      <c r="AIX561" s="136"/>
      <c r="AIY561" s="136"/>
      <c r="AIZ561" s="136"/>
      <c r="AJA561" s="136"/>
      <c r="AJB561" s="136"/>
      <c r="AJC561" s="136"/>
      <c r="AJD561" s="136"/>
      <c r="AJE561" s="136"/>
      <c r="AJF561" s="136"/>
      <c r="AJG561" s="136"/>
      <c r="AJH561" s="136"/>
      <c r="AJI561" s="136"/>
      <c r="AJJ561" s="136"/>
      <c r="AJK561" s="136"/>
      <c r="AJL561" s="136"/>
      <c r="AJM561" s="136"/>
      <c r="AJN561" s="136"/>
      <c r="AJO561" s="136"/>
      <c r="AJP561" s="136"/>
      <c r="AJQ561" s="136"/>
      <c r="AJR561" s="136"/>
      <c r="AJS561" s="136"/>
      <c r="AJT561" s="136"/>
      <c r="AJU561" s="136"/>
      <c r="AJV561" s="136"/>
      <c r="AJW561" s="136"/>
      <c r="AJX561" s="136"/>
      <c r="AJY561" s="136"/>
      <c r="AJZ561" s="136"/>
      <c r="AKA561" s="136"/>
      <c r="AKB561" s="136"/>
      <c r="AKC561" s="136"/>
      <c r="AKD561" s="136"/>
      <c r="AKE561" s="136"/>
      <c r="AKF561" s="136"/>
      <c r="AKG561" s="136"/>
      <c r="AKH561" s="136"/>
      <c r="AKI561" s="136"/>
      <c r="AKJ561" s="136"/>
      <c r="AKK561" s="136"/>
      <c r="AKL561" s="136"/>
      <c r="AKM561" s="136"/>
      <c r="AKN561" s="136"/>
      <c r="AKO561" s="136"/>
      <c r="AKP561" s="136"/>
      <c r="AKQ561" s="136"/>
      <c r="AKR561" s="136"/>
      <c r="AKS561" s="136"/>
      <c r="AKT561" s="136"/>
      <c r="AKU561" s="136"/>
      <c r="AKV561" s="136"/>
      <c r="AKW561" s="136"/>
      <c r="AKX561" s="136"/>
      <c r="AKY561" s="136"/>
      <c r="AKZ561" s="136"/>
      <c r="ALA561" s="136"/>
      <c r="ALB561" s="136"/>
      <c r="ALC561" s="136"/>
      <c r="ALD561" s="136"/>
      <c r="ALE561" s="136"/>
      <c r="ALF561" s="136"/>
      <c r="ALG561" s="136"/>
      <c r="ALH561" s="136"/>
      <c r="ALI561" s="136"/>
      <c r="ALJ561" s="136"/>
      <c r="ALK561" s="136"/>
      <c r="ALL561" s="136"/>
      <c r="ALM561" s="136"/>
      <c r="ALN561" s="136"/>
      <c r="ALO561" s="136"/>
      <c r="ALP561" s="136"/>
      <c r="ALQ561" s="136"/>
      <c r="ALR561" s="136"/>
      <c r="ALS561" s="136"/>
      <c r="ALT561" s="136"/>
      <c r="ALU561" s="136"/>
      <c r="ALV561" s="136"/>
      <c r="ALW561" s="136"/>
      <c r="ALX561" s="136"/>
      <c r="ALY561" s="136"/>
      <c r="ALZ561" s="136"/>
      <c r="AMA561" s="136"/>
      <c r="AMB561" s="136"/>
      <c r="AMC561" s="136"/>
      <c r="AMD561" s="136"/>
      <c r="AME561" s="136"/>
      <c r="AMF561" s="136"/>
      <c r="AMG561" s="136"/>
      <c r="AMH561" s="136"/>
      <c r="AMI561" s="136"/>
      <c r="AMJ561" s="136"/>
      <c r="AMK561" s="136"/>
      <c r="AML561" s="136"/>
      <c r="AMM561" s="136"/>
      <c r="AMN561" s="136"/>
      <c r="AMO561" s="136"/>
      <c r="AMP561" s="136"/>
      <c r="AMQ561" s="136"/>
      <c r="AMR561" s="136"/>
      <c r="AMS561" s="136"/>
      <c r="AMT561" s="136"/>
      <c r="AMU561" s="136"/>
      <c r="AMV561" s="136"/>
      <c r="AMW561" s="136"/>
      <c r="AMX561" s="136"/>
      <c r="AMY561" s="136"/>
      <c r="AMZ561" s="136"/>
      <c r="ANA561" s="136"/>
      <c r="ANB561" s="136"/>
      <c r="ANC561" s="136"/>
      <c r="AND561" s="136"/>
      <c r="ANE561" s="136"/>
      <c r="ANF561" s="136"/>
      <c r="ANG561" s="136"/>
      <c r="ANH561" s="136"/>
      <c r="ANI561" s="136"/>
      <c r="ANJ561" s="136"/>
      <c r="ANK561" s="136"/>
      <c r="ANL561" s="136"/>
      <c r="ANM561" s="136"/>
      <c r="ANN561" s="136"/>
      <c r="ANO561" s="136"/>
      <c r="ANP561" s="136"/>
      <c r="ANQ561" s="136"/>
      <c r="ANR561" s="136"/>
      <c r="ANS561" s="136"/>
      <c r="ANT561" s="136"/>
      <c r="ANU561" s="136"/>
      <c r="ANV561" s="136"/>
      <c r="ANW561" s="136"/>
      <c r="ANX561" s="136"/>
      <c r="ANY561" s="136"/>
      <c r="ANZ561" s="136"/>
      <c r="AOA561" s="136"/>
      <c r="AOB561" s="136"/>
      <c r="AOC561" s="136"/>
      <c r="AOD561" s="136"/>
      <c r="AOE561" s="136"/>
      <c r="AOF561" s="136"/>
      <c r="AOG561" s="136"/>
      <c r="AOH561" s="136"/>
      <c r="AOI561" s="136"/>
      <c r="AOJ561" s="136"/>
      <c r="AOK561" s="136"/>
      <c r="AOL561" s="136"/>
      <c r="AOM561" s="136"/>
      <c r="AON561" s="136"/>
      <c r="AOO561" s="136"/>
      <c r="AOP561" s="136"/>
      <c r="AOQ561" s="136"/>
      <c r="AOR561" s="136"/>
      <c r="AOS561" s="136"/>
      <c r="AOT561" s="136"/>
      <c r="AOU561" s="136"/>
      <c r="AOV561" s="136"/>
      <c r="AOW561" s="136"/>
      <c r="AOX561" s="136"/>
      <c r="AOY561" s="136"/>
      <c r="AOZ561" s="136"/>
      <c r="APA561" s="136"/>
      <c r="APB561" s="136"/>
      <c r="APC561" s="136"/>
      <c r="APD561" s="136"/>
      <c r="APE561" s="136"/>
      <c r="APF561" s="136"/>
      <c r="APG561" s="136"/>
      <c r="APH561" s="136"/>
      <c r="API561" s="136"/>
      <c r="APJ561" s="136"/>
      <c r="APK561" s="136"/>
      <c r="APL561" s="136"/>
      <c r="APM561" s="136"/>
      <c r="APN561" s="136"/>
      <c r="APO561" s="136"/>
      <c r="APP561" s="136"/>
      <c r="APQ561" s="136"/>
      <c r="APR561" s="136"/>
      <c r="APS561" s="136"/>
      <c r="APT561" s="136"/>
      <c r="APU561" s="136"/>
      <c r="APV561" s="136"/>
      <c r="APW561" s="136"/>
      <c r="APX561" s="136"/>
      <c r="APY561" s="136"/>
      <c r="APZ561" s="136"/>
      <c r="AQA561" s="136"/>
      <c r="AQB561" s="136"/>
      <c r="AQC561" s="136"/>
      <c r="AQD561" s="136"/>
      <c r="AQE561" s="136"/>
      <c r="AQF561" s="136"/>
      <c r="AQG561" s="136"/>
      <c r="AQH561" s="136"/>
      <c r="AQI561" s="136"/>
      <c r="AQJ561" s="136"/>
      <c r="AQK561" s="136"/>
      <c r="AQL561" s="136"/>
      <c r="AQM561" s="136"/>
      <c r="AQN561" s="136"/>
      <c r="AQO561" s="136"/>
      <c r="AQP561" s="136"/>
      <c r="AQQ561" s="136"/>
      <c r="AQR561" s="136"/>
      <c r="AQS561" s="136"/>
      <c r="AQT561" s="136"/>
      <c r="AQU561" s="136"/>
      <c r="AQV561" s="136"/>
      <c r="AQW561" s="136"/>
      <c r="AQX561" s="136"/>
      <c r="AQY561" s="136"/>
      <c r="AQZ561" s="136"/>
      <c r="ARA561" s="136"/>
      <c r="ARB561" s="136"/>
      <c r="ARC561" s="136"/>
      <c r="ARD561" s="136"/>
      <c r="ARE561" s="136"/>
      <c r="ARF561" s="136"/>
      <c r="ARG561" s="136"/>
      <c r="ARH561" s="136"/>
      <c r="ARI561" s="136"/>
      <c r="ARJ561" s="136"/>
      <c r="ARK561" s="136"/>
      <c r="ARL561" s="136"/>
      <c r="ARM561" s="136"/>
      <c r="ARN561" s="136"/>
      <c r="ARO561" s="136"/>
      <c r="ARP561" s="136"/>
      <c r="ARQ561" s="136"/>
      <c r="ARR561" s="136"/>
      <c r="ARS561" s="136"/>
      <c r="ART561" s="136"/>
      <c r="ARU561" s="136"/>
      <c r="ARV561" s="136"/>
      <c r="ARW561" s="136"/>
      <c r="ARX561" s="136"/>
      <c r="ARY561" s="136"/>
      <c r="ARZ561" s="136"/>
      <c r="ASA561" s="136"/>
      <c r="ASB561" s="136"/>
      <c r="ASC561" s="136"/>
      <c r="ASD561" s="136"/>
      <c r="ASE561" s="136"/>
      <c r="ASF561" s="136"/>
      <c r="ASG561" s="136"/>
      <c r="ASH561" s="136"/>
      <c r="ASI561" s="136"/>
      <c r="ASJ561" s="136"/>
      <c r="ASK561" s="136"/>
      <c r="ASL561" s="136"/>
      <c r="ASM561" s="136"/>
      <c r="ASN561" s="136"/>
      <c r="ASO561" s="136"/>
      <c r="ASP561" s="136"/>
      <c r="ASQ561" s="136"/>
      <c r="ASR561" s="136"/>
      <c r="ASS561" s="136"/>
      <c r="AST561" s="136"/>
      <c r="ASU561" s="136"/>
      <c r="ASV561" s="136"/>
      <c r="ASW561" s="136"/>
      <c r="ASX561" s="136"/>
      <c r="ASY561" s="136"/>
      <c r="ASZ561" s="136"/>
      <c r="ATA561" s="136"/>
      <c r="ATB561" s="136"/>
      <c r="ATC561" s="136"/>
      <c r="ATD561" s="136"/>
      <c r="ATE561" s="136"/>
      <c r="ATF561" s="136"/>
      <c r="ATG561" s="136"/>
      <c r="ATH561" s="136"/>
      <c r="ATI561" s="136"/>
      <c r="ATJ561" s="136"/>
      <c r="ATK561" s="136"/>
      <c r="ATL561" s="136"/>
      <c r="ATM561" s="136"/>
      <c r="ATN561" s="136"/>
      <c r="ATO561" s="136"/>
      <c r="ATP561" s="136"/>
      <c r="ATQ561" s="136"/>
      <c r="ATR561" s="136"/>
      <c r="ATS561" s="136"/>
      <c r="ATT561" s="136"/>
      <c r="ATU561" s="136"/>
      <c r="ATV561" s="136"/>
      <c r="ATW561" s="136"/>
      <c r="ATX561" s="136"/>
      <c r="ATY561" s="136"/>
      <c r="ATZ561" s="136"/>
      <c r="AUA561" s="136"/>
      <c r="AUB561" s="136"/>
      <c r="AUC561" s="136"/>
      <c r="AUD561" s="136"/>
      <c r="AUE561" s="136"/>
      <c r="AUF561" s="136"/>
      <c r="AUG561" s="136"/>
      <c r="AUH561" s="136"/>
      <c r="AUI561" s="136"/>
      <c r="AUJ561" s="136"/>
      <c r="AUK561" s="136"/>
      <c r="AUL561" s="136"/>
      <c r="AUM561" s="136"/>
      <c r="AUN561" s="136"/>
      <c r="AUO561" s="136"/>
      <c r="AUP561" s="136"/>
      <c r="AUQ561" s="136"/>
      <c r="AUR561" s="136"/>
      <c r="AUS561" s="136"/>
      <c r="AUT561" s="136"/>
      <c r="AUU561" s="136"/>
      <c r="AUV561" s="136"/>
      <c r="AUW561" s="136"/>
      <c r="AUX561" s="136"/>
      <c r="AUY561" s="136"/>
      <c r="AUZ561" s="136"/>
      <c r="AVA561" s="136"/>
      <c r="AVB561" s="136"/>
      <c r="AVC561" s="136"/>
      <c r="AVD561" s="136"/>
      <c r="AVE561" s="136"/>
      <c r="AVF561" s="136"/>
      <c r="AVG561" s="136"/>
      <c r="AVH561" s="136"/>
      <c r="AVI561" s="136"/>
      <c r="AVJ561" s="136"/>
      <c r="AVK561" s="136"/>
      <c r="AVL561" s="136"/>
      <c r="AVM561" s="136"/>
      <c r="AVN561" s="136"/>
      <c r="AVO561" s="136"/>
      <c r="AVP561" s="136"/>
      <c r="AVQ561" s="136"/>
      <c r="AVR561" s="136"/>
      <c r="AVS561" s="136"/>
      <c r="AVT561" s="136"/>
      <c r="AVU561" s="136"/>
      <c r="AVV561" s="136"/>
      <c r="AVW561" s="136"/>
      <c r="AVX561" s="136"/>
      <c r="AVY561" s="136"/>
      <c r="AVZ561" s="136"/>
      <c r="AWA561" s="136"/>
      <c r="AWB561" s="136"/>
      <c r="AWC561" s="136"/>
      <c r="AWD561" s="136"/>
      <c r="AWE561" s="136"/>
      <c r="AWF561" s="136"/>
      <c r="AWG561" s="136"/>
      <c r="AWH561" s="136"/>
      <c r="AWI561" s="136"/>
      <c r="AWJ561" s="136"/>
      <c r="AWK561" s="136"/>
      <c r="AWL561" s="136"/>
      <c r="AWM561" s="136"/>
      <c r="AWN561" s="136"/>
      <c r="AWO561" s="136"/>
      <c r="AWP561" s="136"/>
      <c r="AWQ561" s="136"/>
      <c r="AWR561" s="136"/>
      <c r="AWS561" s="136"/>
      <c r="AWT561" s="136"/>
      <c r="AWU561" s="136"/>
      <c r="AWV561" s="136"/>
      <c r="AWW561" s="136"/>
      <c r="AWX561" s="136"/>
      <c r="AWY561" s="136"/>
      <c r="AWZ561" s="136"/>
      <c r="AXA561" s="136"/>
      <c r="AXB561" s="136"/>
      <c r="AXC561" s="136"/>
      <c r="AXD561" s="136"/>
      <c r="AXE561" s="136"/>
      <c r="AXF561" s="136"/>
      <c r="AXG561" s="136"/>
      <c r="AXH561" s="136"/>
      <c r="AXI561" s="136"/>
      <c r="AXJ561" s="136"/>
      <c r="AXK561" s="136"/>
      <c r="AXL561" s="136"/>
      <c r="AXM561" s="136"/>
      <c r="AXN561" s="136"/>
      <c r="AXO561" s="136"/>
      <c r="AXP561" s="136"/>
      <c r="AXQ561" s="136"/>
      <c r="AXR561" s="136"/>
      <c r="AXS561" s="136"/>
      <c r="AXT561" s="136"/>
      <c r="AXU561" s="136"/>
      <c r="AXV561" s="136"/>
      <c r="AXW561" s="136"/>
      <c r="AXX561" s="136"/>
      <c r="AXY561" s="136"/>
      <c r="AXZ561" s="136"/>
      <c r="AYA561" s="136"/>
      <c r="AYB561" s="136"/>
      <c r="AYC561" s="136"/>
      <c r="AYD561" s="136"/>
      <c r="AYE561" s="136"/>
      <c r="AYF561" s="136"/>
      <c r="AYG561" s="136"/>
      <c r="AYH561" s="136"/>
      <c r="AYI561" s="136"/>
      <c r="AYJ561" s="136"/>
      <c r="AYK561" s="136"/>
      <c r="AYL561" s="136"/>
      <c r="AYM561" s="136"/>
      <c r="AYN561" s="136"/>
      <c r="AYO561" s="136"/>
      <c r="AYP561" s="136"/>
      <c r="AYQ561" s="136"/>
      <c r="AYR561" s="136"/>
      <c r="AYS561" s="136"/>
      <c r="AYT561" s="136"/>
      <c r="AYU561" s="136"/>
      <c r="AYV561" s="136"/>
      <c r="AYW561" s="136"/>
      <c r="AYX561" s="136"/>
      <c r="AYY561" s="136"/>
      <c r="AYZ561" s="136"/>
      <c r="AZA561" s="136"/>
      <c r="AZB561" s="136"/>
      <c r="AZC561" s="136"/>
      <c r="AZD561" s="136"/>
      <c r="AZE561" s="136"/>
      <c r="AZF561" s="136"/>
      <c r="AZG561" s="136"/>
      <c r="AZH561" s="136"/>
      <c r="AZI561" s="136"/>
      <c r="AZJ561" s="136"/>
      <c r="AZK561" s="136"/>
      <c r="AZL561" s="136"/>
      <c r="AZM561" s="136"/>
      <c r="AZN561" s="136"/>
      <c r="AZO561" s="136"/>
      <c r="AZP561" s="136"/>
      <c r="AZQ561" s="136"/>
      <c r="AZR561" s="136"/>
      <c r="AZS561" s="136"/>
      <c r="AZT561" s="136"/>
      <c r="AZU561" s="136"/>
      <c r="AZV561" s="136"/>
      <c r="AZW561" s="136"/>
      <c r="AZX561" s="136"/>
      <c r="AZY561" s="136"/>
      <c r="AZZ561" s="136"/>
      <c r="BAA561" s="136"/>
      <c r="BAB561" s="136"/>
      <c r="BAC561" s="136"/>
      <c r="BAD561" s="136"/>
      <c r="BAE561" s="136"/>
      <c r="BAF561" s="136"/>
      <c r="BAG561" s="136"/>
      <c r="BAH561" s="136"/>
      <c r="BAI561" s="136"/>
      <c r="BAJ561" s="136"/>
      <c r="BAK561" s="136"/>
      <c r="BAL561" s="136"/>
      <c r="BAM561" s="136"/>
      <c r="BAN561" s="136"/>
      <c r="BAO561" s="136"/>
      <c r="BAP561" s="136"/>
      <c r="BAQ561" s="136"/>
      <c r="BAR561" s="136"/>
      <c r="BAS561" s="136"/>
      <c r="BAT561" s="136"/>
      <c r="BAU561" s="136"/>
      <c r="BAV561" s="136"/>
      <c r="BAW561" s="136"/>
      <c r="BAX561" s="136"/>
      <c r="BAY561" s="136"/>
      <c r="BAZ561" s="136"/>
      <c r="BBA561" s="136"/>
      <c r="BBB561" s="136"/>
      <c r="BBC561" s="136"/>
      <c r="BBD561" s="136"/>
      <c r="BBE561" s="136"/>
      <c r="BBF561" s="136"/>
      <c r="BBG561" s="136"/>
      <c r="BBH561" s="136"/>
      <c r="BBI561" s="136"/>
      <c r="BBJ561" s="136"/>
      <c r="BBK561" s="136"/>
      <c r="BBL561" s="136"/>
      <c r="BBM561" s="136"/>
      <c r="BBN561" s="136"/>
      <c r="BBO561" s="136"/>
      <c r="BBP561" s="136"/>
      <c r="BBQ561" s="136"/>
      <c r="BBR561" s="136"/>
      <c r="BBS561" s="136"/>
      <c r="BBT561" s="136"/>
      <c r="BBU561" s="136"/>
      <c r="BBV561" s="136"/>
      <c r="BBW561" s="136"/>
      <c r="BBX561" s="136"/>
      <c r="BBY561" s="136"/>
      <c r="BBZ561" s="136"/>
      <c r="BCA561" s="136"/>
      <c r="BCB561" s="136"/>
      <c r="BCC561" s="136"/>
      <c r="BCD561" s="136"/>
      <c r="BCE561" s="136"/>
      <c r="BCF561" s="136"/>
      <c r="BCG561" s="136"/>
      <c r="BCH561" s="136"/>
      <c r="BCI561" s="136"/>
      <c r="BCJ561" s="136"/>
      <c r="BCK561" s="136"/>
      <c r="BCL561" s="136"/>
      <c r="BCM561" s="136"/>
      <c r="BCN561" s="136"/>
      <c r="BCO561" s="136"/>
      <c r="BCP561" s="136"/>
      <c r="BCQ561" s="136"/>
      <c r="BCR561" s="136"/>
      <c r="BCS561" s="136"/>
      <c r="BCT561" s="136"/>
      <c r="BCU561" s="136"/>
      <c r="BCV561" s="136"/>
      <c r="BCW561" s="136"/>
      <c r="BCX561" s="136"/>
      <c r="BCY561" s="136"/>
      <c r="BCZ561" s="136"/>
      <c r="BDA561" s="136"/>
      <c r="BDB561" s="136"/>
      <c r="BDC561" s="136"/>
      <c r="BDD561" s="136"/>
      <c r="BDE561" s="136"/>
      <c r="BDF561" s="136"/>
      <c r="BDG561" s="136"/>
      <c r="BDH561" s="136"/>
      <c r="BDI561" s="136"/>
      <c r="BDJ561" s="136"/>
      <c r="BDK561" s="136"/>
      <c r="BDL561" s="136"/>
      <c r="BDM561" s="136"/>
      <c r="BDN561" s="136"/>
      <c r="BDO561" s="136"/>
      <c r="BDP561" s="136"/>
      <c r="BDQ561" s="136"/>
      <c r="BDR561" s="136"/>
      <c r="BDS561" s="136"/>
      <c r="BDT561" s="136"/>
      <c r="BDU561" s="136"/>
      <c r="BDV561" s="136"/>
      <c r="BDW561" s="136"/>
      <c r="BDX561" s="136"/>
      <c r="BDY561" s="136"/>
      <c r="BDZ561" s="136"/>
      <c r="BEA561" s="136"/>
      <c r="BEB561" s="136"/>
      <c r="BEC561" s="136"/>
      <c r="BED561" s="136"/>
      <c r="BEE561" s="136"/>
      <c r="BEF561" s="136"/>
      <c r="BEG561" s="136"/>
      <c r="BEH561" s="136"/>
      <c r="BEI561" s="136"/>
      <c r="BEJ561" s="136"/>
      <c r="BEK561" s="136"/>
      <c r="BEL561" s="136"/>
      <c r="BEM561" s="136"/>
      <c r="BEN561" s="136"/>
      <c r="BEO561" s="136"/>
      <c r="BEP561" s="136"/>
      <c r="BEQ561" s="136"/>
      <c r="BER561" s="136"/>
      <c r="BES561" s="136"/>
      <c r="BET561" s="136"/>
      <c r="BEU561" s="136"/>
      <c r="BEV561" s="136"/>
      <c r="BEW561" s="136"/>
      <c r="BEX561" s="136"/>
      <c r="BEY561" s="136"/>
      <c r="BEZ561" s="136"/>
      <c r="BFA561" s="136"/>
      <c r="BFB561" s="136"/>
      <c r="BFC561" s="136"/>
      <c r="BFD561" s="136"/>
      <c r="BFE561" s="136"/>
      <c r="BFF561" s="136"/>
      <c r="BFG561" s="136"/>
      <c r="BFH561" s="136"/>
      <c r="BFI561" s="136"/>
      <c r="BFJ561" s="136"/>
      <c r="BFK561" s="136"/>
      <c r="BFL561" s="136"/>
      <c r="BFM561" s="136"/>
      <c r="BFN561" s="136"/>
      <c r="BFO561" s="136"/>
      <c r="BFP561" s="136"/>
      <c r="BFQ561" s="136"/>
      <c r="BFR561" s="136"/>
      <c r="BFS561" s="136"/>
      <c r="BFT561" s="136"/>
      <c r="BFU561" s="136"/>
      <c r="BFV561" s="136"/>
      <c r="BFW561" s="136"/>
      <c r="BFX561" s="136"/>
      <c r="BFY561" s="136"/>
      <c r="BFZ561" s="136"/>
      <c r="BGA561" s="136"/>
      <c r="BGB561" s="136"/>
      <c r="BGC561" s="136"/>
      <c r="BGD561" s="136"/>
      <c r="BGE561" s="136"/>
      <c r="BGF561" s="136"/>
      <c r="BGG561" s="136"/>
      <c r="BGH561" s="136"/>
      <c r="BGI561" s="136"/>
      <c r="BGJ561" s="136"/>
      <c r="BGK561" s="136"/>
      <c r="BGL561" s="136"/>
      <c r="BGM561" s="136"/>
      <c r="BGN561" s="136"/>
      <c r="BGO561" s="136"/>
      <c r="BGP561" s="136"/>
      <c r="BGQ561" s="136"/>
      <c r="BGR561" s="136"/>
      <c r="BGS561" s="136"/>
      <c r="BGT561" s="136"/>
      <c r="BGU561" s="136"/>
      <c r="BGV561" s="136"/>
      <c r="BGW561" s="136"/>
      <c r="BGX561" s="136"/>
      <c r="BGY561" s="136"/>
      <c r="BGZ561" s="136"/>
      <c r="BHA561" s="136"/>
      <c r="BHB561" s="136"/>
      <c r="BHC561" s="136"/>
      <c r="BHD561" s="136"/>
      <c r="BHE561" s="136"/>
      <c r="BHF561" s="136"/>
      <c r="BHG561" s="136"/>
      <c r="BHH561" s="136"/>
      <c r="BHI561" s="136"/>
      <c r="BHJ561" s="136"/>
      <c r="BHK561" s="136"/>
      <c r="BHL561" s="136"/>
      <c r="BHM561" s="136"/>
      <c r="BHN561" s="136"/>
      <c r="BHO561" s="136"/>
      <c r="BHP561" s="136"/>
      <c r="BHQ561" s="136"/>
      <c r="BHR561" s="136"/>
      <c r="BHS561" s="136"/>
      <c r="BHT561" s="136"/>
      <c r="BHU561" s="136"/>
      <c r="BHV561" s="136"/>
      <c r="BHW561" s="136"/>
      <c r="BHX561" s="136"/>
      <c r="BHY561" s="136"/>
      <c r="BHZ561" s="136"/>
      <c r="BIA561" s="136"/>
      <c r="BIB561" s="136"/>
      <c r="BIC561" s="136"/>
      <c r="BID561" s="136"/>
      <c r="BIE561" s="136"/>
      <c r="BIF561" s="136"/>
      <c r="BIG561" s="136"/>
      <c r="BIH561" s="136"/>
      <c r="BII561" s="136"/>
      <c r="BIJ561" s="136"/>
      <c r="BIK561" s="136"/>
      <c r="BIL561" s="136"/>
      <c r="BIM561" s="136"/>
      <c r="BIN561" s="136"/>
      <c r="BIO561" s="136"/>
      <c r="BIP561" s="136"/>
      <c r="BIQ561" s="136"/>
      <c r="BIR561" s="136"/>
      <c r="BIS561" s="136"/>
      <c r="BIT561" s="136"/>
      <c r="BIU561" s="136"/>
      <c r="BIV561" s="136"/>
      <c r="BIW561" s="136"/>
      <c r="BIX561" s="136"/>
      <c r="BIY561" s="136"/>
      <c r="BIZ561" s="136"/>
      <c r="BJA561" s="136"/>
      <c r="BJB561" s="136"/>
      <c r="BJC561" s="136"/>
      <c r="BJD561" s="136"/>
      <c r="BJE561" s="136"/>
      <c r="BJF561" s="136"/>
      <c r="BJG561" s="136"/>
      <c r="BJH561" s="136"/>
      <c r="BJI561" s="136"/>
      <c r="BJJ561" s="136"/>
      <c r="BJK561" s="136"/>
      <c r="BJL561" s="136"/>
      <c r="BJM561" s="136"/>
      <c r="BJN561" s="136"/>
      <c r="BJO561" s="136"/>
      <c r="BJP561" s="136"/>
      <c r="BJQ561" s="136"/>
      <c r="BJR561" s="136"/>
      <c r="BJS561" s="136"/>
      <c r="BJT561" s="136"/>
      <c r="BJU561" s="136"/>
      <c r="BJV561" s="136"/>
      <c r="BJW561" s="136"/>
      <c r="BJX561" s="136"/>
      <c r="BJY561" s="136"/>
      <c r="BJZ561" s="136"/>
      <c r="BKA561" s="136"/>
      <c r="BKB561" s="136"/>
      <c r="BKC561" s="136"/>
      <c r="BKD561" s="136"/>
      <c r="BKE561" s="136"/>
      <c r="BKF561" s="136"/>
      <c r="BKG561" s="136"/>
      <c r="BKH561" s="136"/>
      <c r="BKI561" s="136"/>
      <c r="BKJ561" s="136"/>
      <c r="BKK561" s="136"/>
      <c r="BKL561" s="136"/>
      <c r="BKM561" s="136"/>
      <c r="BKN561" s="136"/>
      <c r="BKO561" s="136"/>
      <c r="BKP561" s="136"/>
      <c r="BKQ561" s="136"/>
      <c r="BKR561" s="136"/>
      <c r="BKS561" s="136"/>
      <c r="BKT561" s="136"/>
      <c r="BKU561" s="136"/>
      <c r="BKV561" s="136"/>
      <c r="BKW561" s="136"/>
      <c r="BKX561" s="136"/>
      <c r="BKY561" s="136"/>
      <c r="BKZ561" s="136"/>
      <c r="BLA561" s="136"/>
      <c r="BLB561" s="136"/>
      <c r="BLC561" s="136"/>
      <c r="BLD561" s="136"/>
      <c r="BLE561" s="136"/>
      <c r="BLF561" s="136"/>
      <c r="BLG561" s="136"/>
      <c r="BLH561" s="136"/>
      <c r="BLI561" s="136"/>
      <c r="BLJ561" s="136"/>
      <c r="BLK561" s="136"/>
      <c r="BLL561" s="136"/>
      <c r="BLM561" s="136"/>
      <c r="BLN561" s="136"/>
      <c r="BLO561" s="136"/>
      <c r="BLP561" s="136"/>
      <c r="BLQ561" s="136"/>
      <c r="BLR561" s="136"/>
      <c r="BLS561" s="136"/>
      <c r="BLT561" s="136"/>
      <c r="BLU561" s="136"/>
      <c r="BLV561" s="136"/>
      <c r="BLW561" s="136"/>
      <c r="BLX561" s="136"/>
      <c r="BLY561" s="136"/>
      <c r="BLZ561" s="136"/>
      <c r="BMA561" s="136"/>
      <c r="BMB561" s="136"/>
      <c r="BMC561" s="136"/>
      <c r="BMD561" s="136"/>
      <c r="BME561" s="136"/>
      <c r="BMF561" s="136"/>
      <c r="BMG561" s="136"/>
      <c r="BMH561" s="136"/>
      <c r="BMI561" s="136"/>
      <c r="BMJ561" s="136"/>
      <c r="BMK561" s="136"/>
      <c r="BML561" s="136"/>
      <c r="BMM561" s="136"/>
      <c r="BMN561" s="136"/>
      <c r="BMO561" s="136"/>
      <c r="BMP561" s="136"/>
      <c r="BMQ561" s="136"/>
      <c r="BMR561" s="136"/>
      <c r="BMS561" s="136"/>
      <c r="BMT561" s="136"/>
      <c r="BMU561" s="136"/>
      <c r="BMV561" s="136"/>
      <c r="BMW561" s="136"/>
      <c r="BMX561" s="136"/>
      <c r="BMY561" s="136"/>
      <c r="BMZ561" s="136"/>
      <c r="BNA561" s="136"/>
      <c r="BNB561" s="136"/>
      <c r="BNC561" s="136"/>
      <c r="BND561" s="136"/>
      <c r="BNE561" s="136"/>
      <c r="BNF561" s="136"/>
      <c r="BNG561" s="136"/>
      <c r="BNH561" s="136"/>
      <c r="BNI561" s="136"/>
      <c r="BNJ561" s="136"/>
      <c r="BNK561" s="136"/>
      <c r="BNL561" s="136"/>
      <c r="BNM561" s="136"/>
      <c r="BNN561" s="136"/>
      <c r="BNO561" s="136"/>
      <c r="BNP561" s="136"/>
      <c r="BNQ561" s="136"/>
      <c r="BNR561" s="136"/>
      <c r="BNS561" s="136"/>
      <c r="BNT561" s="136"/>
      <c r="BNU561" s="136"/>
      <c r="BNV561" s="136"/>
      <c r="BNW561" s="136"/>
      <c r="BNX561" s="136"/>
      <c r="BNY561" s="136"/>
      <c r="BNZ561" s="136"/>
      <c r="BOA561" s="136"/>
      <c r="BOB561" s="136"/>
      <c r="BOC561" s="136"/>
      <c r="BOD561" s="136"/>
      <c r="BOE561" s="136"/>
      <c r="BOF561" s="136"/>
      <c r="BOG561" s="136"/>
      <c r="BOH561" s="136"/>
      <c r="BOI561" s="136"/>
      <c r="BOJ561" s="136"/>
      <c r="BOK561" s="136"/>
      <c r="BOL561" s="136"/>
      <c r="BOM561" s="136"/>
      <c r="BON561" s="136"/>
      <c r="BOO561" s="136"/>
      <c r="BOP561" s="136"/>
      <c r="BOQ561" s="136"/>
      <c r="BOR561" s="136"/>
      <c r="BOS561" s="136"/>
      <c r="BOT561" s="136"/>
      <c r="BOU561" s="136"/>
      <c r="BOV561" s="136"/>
      <c r="BOW561" s="136"/>
      <c r="BOX561" s="136"/>
      <c r="BOY561" s="136"/>
      <c r="BOZ561" s="136"/>
      <c r="BPA561" s="136"/>
      <c r="BPB561" s="136"/>
      <c r="BPC561" s="136"/>
      <c r="BPD561" s="136"/>
      <c r="BPE561" s="136"/>
      <c r="BPF561" s="136"/>
      <c r="BPG561" s="136"/>
      <c r="BPH561" s="136"/>
      <c r="BPI561" s="136"/>
      <c r="BPJ561" s="136"/>
      <c r="BPK561" s="136"/>
      <c r="BPL561" s="136"/>
      <c r="BPM561" s="136"/>
      <c r="BPN561" s="136"/>
      <c r="BPO561" s="136"/>
      <c r="BPP561" s="136"/>
      <c r="BPQ561" s="136"/>
      <c r="BPR561" s="136"/>
      <c r="BPS561" s="136"/>
      <c r="BPT561" s="136"/>
      <c r="BPU561" s="136"/>
      <c r="BPV561" s="136"/>
      <c r="BPW561" s="136"/>
      <c r="BPX561" s="136"/>
      <c r="BPY561" s="136"/>
      <c r="BPZ561" s="136"/>
      <c r="BQA561" s="136"/>
      <c r="BQB561" s="136"/>
      <c r="BQC561" s="136"/>
      <c r="BQD561" s="136"/>
      <c r="BQE561" s="136"/>
      <c r="BQF561" s="136"/>
      <c r="BQG561" s="136"/>
      <c r="BQH561" s="136"/>
      <c r="BQI561" s="136"/>
      <c r="BQJ561" s="136"/>
      <c r="BQK561" s="136"/>
      <c r="BQL561" s="136"/>
      <c r="BQM561" s="136"/>
      <c r="BQN561" s="136"/>
      <c r="BQO561" s="136"/>
      <c r="BQP561" s="136"/>
      <c r="BQQ561" s="136"/>
      <c r="BQR561" s="136"/>
      <c r="BQS561" s="136"/>
      <c r="BQT561" s="136"/>
      <c r="BQU561" s="136"/>
      <c r="BQV561" s="136"/>
      <c r="BQW561" s="136"/>
      <c r="BQX561" s="136"/>
      <c r="BQY561" s="136"/>
      <c r="BQZ561" s="136"/>
      <c r="BRA561" s="136"/>
      <c r="BRB561" s="136"/>
      <c r="BRC561" s="136"/>
      <c r="BRD561" s="136"/>
      <c r="BRE561" s="136"/>
      <c r="BRF561" s="136"/>
      <c r="BRG561" s="136"/>
      <c r="BRH561" s="136"/>
      <c r="BRI561" s="136"/>
      <c r="BRJ561" s="136"/>
      <c r="BRK561" s="136"/>
      <c r="BRL561" s="136"/>
      <c r="BRM561" s="136"/>
      <c r="BRN561" s="136"/>
      <c r="BRO561" s="136"/>
      <c r="BRP561" s="136"/>
      <c r="BRQ561" s="136"/>
      <c r="BRR561" s="136"/>
      <c r="BRS561" s="136"/>
      <c r="BRT561" s="136"/>
      <c r="BRU561" s="136"/>
      <c r="BRV561" s="136"/>
      <c r="BRW561" s="136"/>
      <c r="BRX561" s="136"/>
      <c r="BRY561" s="136"/>
      <c r="BRZ561" s="136"/>
      <c r="BSA561" s="136"/>
    </row>
    <row r="562" spans="1:1847" s="137" customFormat="1" x14ac:dyDescent="0.3">
      <c r="A562" s="834"/>
      <c r="B562" s="834"/>
      <c r="C562" s="793"/>
      <c r="D562" s="328" t="s">
        <v>769</v>
      </c>
      <c r="E562" s="542"/>
      <c r="F562" s="328"/>
      <c r="G562" s="393" t="s">
        <v>770</v>
      </c>
      <c r="H562" s="100">
        <f>SUM(H563:H565)</f>
        <v>258917565.00999999</v>
      </c>
      <c r="I562" s="101">
        <f t="shared" ref="I562:K562" si="354">SUM(I563:I565)</f>
        <v>254238418.00999999</v>
      </c>
      <c r="J562" s="101">
        <f t="shared" si="354"/>
        <v>254238418</v>
      </c>
      <c r="K562" s="101">
        <f t="shared" si="354"/>
        <v>183238418</v>
      </c>
      <c r="L562" s="135"/>
      <c r="M562" s="721">
        <v>0</v>
      </c>
      <c r="N562" s="232">
        <v>0</v>
      </c>
      <c r="O562" s="232">
        <v>0</v>
      </c>
      <c r="P562" s="232">
        <v>0</v>
      </c>
      <c r="Q562" s="178"/>
      <c r="R562" s="598">
        <v>0</v>
      </c>
      <c r="S562" s="487">
        <v>0</v>
      </c>
      <c r="T562" s="487">
        <v>0</v>
      </c>
      <c r="U562" s="487">
        <v>0</v>
      </c>
      <c r="V562" s="139"/>
      <c r="W562" s="503">
        <f>SUM(H562:V562)</f>
        <v>950632819.01999998</v>
      </c>
      <c r="X562" s="105">
        <f t="shared" si="353"/>
        <v>1642348073.03</v>
      </c>
      <c r="Y562" s="105">
        <f t="shared" si="353"/>
        <v>3030457728.0500002</v>
      </c>
      <c r="Z562" s="160">
        <f t="shared" si="353"/>
        <v>5806677038.1000004</v>
      </c>
      <c r="AA562" s="897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  <c r="AX562" s="134"/>
      <c r="AY562" s="134"/>
      <c r="AZ562" s="134"/>
      <c r="BA562" s="134"/>
      <c r="BB562" s="134"/>
      <c r="BC562" s="136"/>
      <c r="BD562" s="136"/>
      <c r="BE562" s="136"/>
      <c r="BF562" s="136"/>
      <c r="BG562" s="136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36"/>
      <c r="BR562" s="136"/>
      <c r="BS562" s="136"/>
      <c r="BT562" s="136"/>
      <c r="BU562" s="136"/>
      <c r="BV562" s="136"/>
      <c r="BW562" s="136"/>
      <c r="BX562" s="136"/>
      <c r="BY562" s="136"/>
      <c r="BZ562" s="136"/>
      <c r="CA562" s="136"/>
      <c r="CB562" s="136"/>
      <c r="CC562" s="136"/>
      <c r="CD562" s="136"/>
      <c r="CE562" s="136"/>
      <c r="CF562" s="136"/>
      <c r="CG562" s="136"/>
      <c r="CH562" s="136"/>
      <c r="CI562" s="136"/>
      <c r="CJ562" s="136"/>
      <c r="CK562" s="136"/>
      <c r="CL562" s="136"/>
      <c r="CM562" s="136"/>
      <c r="CN562" s="136"/>
      <c r="CO562" s="136"/>
      <c r="CP562" s="136"/>
      <c r="CQ562" s="136"/>
      <c r="CR562" s="136"/>
      <c r="CS562" s="136"/>
      <c r="CT562" s="136"/>
      <c r="CU562" s="136"/>
      <c r="CV562" s="136"/>
      <c r="CW562" s="136"/>
      <c r="CX562" s="136"/>
      <c r="CY562" s="136"/>
      <c r="CZ562" s="136"/>
      <c r="DA562" s="136"/>
      <c r="DB562" s="136"/>
      <c r="DC562" s="136"/>
      <c r="DD562" s="136"/>
      <c r="DE562" s="136"/>
      <c r="DF562" s="136"/>
      <c r="DG562" s="136"/>
      <c r="DH562" s="136"/>
      <c r="DI562" s="136"/>
      <c r="DJ562" s="136"/>
      <c r="DK562" s="136"/>
      <c r="DL562" s="136"/>
      <c r="DM562" s="136"/>
      <c r="DN562" s="136"/>
      <c r="DO562" s="136"/>
      <c r="DP562" s="136"/>
      <c r="DQ562" s="136"/>
      <c r="DR562" s="136"/>
      <c r="DS562" s="136"/>
      <c r="DT562" s="136"/>
      <c r="DU562" s="136"/>
      <c r="DV562" s="136"/>
      <c r="DW562" s="136"/>
      <c r="DX562" s="136"/>
      <c r="DY562" s="136"/>
      <c r="DZ562" s="136"/>
      <c r="EA562" s="136"/>
      <c r="EB562" s="136"/>
      <c r="EC562" s="136"/>
      <c r="ED562" s="136"/>
      <c r="EE562" s="136"/>
      <c r="EF562" s="136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36"/>
      <c r="EQ562" s="136"/>
      <c r="ER562" s="136"/>
      <c r="ES562" s="136"/>
      <c r="ET562" s="136"/>
      <c r="EU562" s="136"/>
      <c r="EV562" s="136"/>
      <c r="EW562" s="136"/>
      <c r="EX562" s="136"/>
      <c r="EY562" s="136"/>
      <c r="EZ562" s="136"/>
      <c r="FA562" s="136"/>
      <c r="FB562" s="136"/>
      <c r="FC562" s="136"/>
      <c r="FD562" s="136"/>
      <c r="FE562" s="136"/>
      <c r="FF562" s="136"/>
      <c r="FG562" s="136"/>
      <c r="FH562" s="136"/>
      <c r="FI562" s="136"/>
      <c r="FJ562" s="136"/>
      <c r="FK562" s="136"/>
      <c r="FL562" s="136"/>
      <c r="FM562" s="136"/>
      <c r="FN562" s="136"/>
      <c r="FO562" s="136"/>
      <c r="FP562" s="136"/>
      <c r="FQ562" s="136"/>
      <c r="FR562" s="136"/>
      <c r="FS562" s="136"/>
      <c r="FT562" s="136"/>
      <c r="FU562" s="136"/>
      <c r="FV562" s="136"/>
      <c r="FW562" s="136"/>
      <c r="FX562" s="136"/>
      <c r="FY562" s="136"/>
      <c r="FZ562" s="136"/>
      <c r="GA562" s="136"/>
      <c r="GB562" s="136"/>
      <c r="GC562" s="136"/>
      <c r="GD562" s="136"/>
      <c r="GE562" s="136"/>
      <c r="GF562" s="136"/>
      <c r="GG562" s="136"/>
      <c r="GH562" s="136"/>
      <c r="GI562" s="136"/>
      <c r="GJ562" s="136"/>
      <c r="GK562" s="136"/>
      <c r="GL562" s="136"/>
      <c r="GM562" s="136"/>
      <c r="GN562" s="136"/>
      <c r="GO562" s="136"/>
      <c r="GP562" s="136"/>
      <c r="GQ562" s="136"/>
      <c r="GR562" s="136"/>
      <c r="GS562" s="136"/>
      <c r="GT562" s="136"/>
      <c r="GU562" s="136"/>
      <c r="GV562" s="136"/>
      <c r="GW562" s="136"/>
      <c r="GX562" s="136"/>
      <c r="GY562" s="136"/>
      <c r="GZ562" s="136"/>
      <c r="HA562" s="136"/>
      <c r="HB562" s="136"/>
      <c r="HC562" s="136"/>
      <c r="HD562" s="136"/>
      <c r="HE562" s="136"/>
      <c r="HF562" s="136"/>
      <c r="HG562" s="136"/>
      <c r="HH562" s="136"/>
      <c r="HI562" s="136"/>
      <c r="HJ562" s="136"/>
      <c r="HK562" s="136"/>
      <c r="HL562" s="136"/>
      <c r="HM562" s="136"/>
      <c r="HN562" s="136"/>
      <c r="HO562" s="136"/>
      <c r="HP562" s="136"/>
      <c r="HQ562" s="136"/>
      <c r="HR562" s="136"/>
      <c r="HS562" s="136"/>
      <c r="HT562" s="136"/>
      <c r="HU562" s="136"/>
      <c r="HV562" s="136"/>
      <c r="HW562" s="136"/>
      <c r="HX562" s="136"/>
      <c r="HY562" s="136"/>
      <c r="HZ562" s="136"/>
      <c r="IA562" s="136"/>
      <c r="IB562" s="136"/>
      <c r="IC562" s="136"/>
      <c r="ID562" s="136"/>
      <c r="IE562" s="136"/>
      <c r="IF562" s="136"/>
      <c r="IG562" s="136"/>
      <c r="IH562" s="136"/>
      <c r="II562" s="136"/>
      <c r="IJ562" s="136"/>
      <c r="IK562" s="136"/>
      <c r="IL562" s="136"/>
      <c r="IM562" s="136"/>
      <c r="IN562" s="136"/>
      <c r="IO562" s="136"/>
      <c r="IP562" s="136"/>
      <c r="IQ562" s="136"/>
      <c r="IR562" s="136"/>
      <c r="IS562" s="136"/>
      <c r="IT562" s="136"/>
      <c r="IU562" s="136"/>
      <c r="IV562" s="136"/>
      <c r="IW562" s="136"/>
      <c r="IX562" s="136"/>
      <c r="IY562" s="136"/>
      <c r="IZ562" s="136"/>
      <c r="JA562" s="136"/>
      <c r="JB562" s="136"/>
      <c r="JC562" s="136"/>
      <c r="JD562" s="136"/>
      <c r="JE562" s="136"/>
      <c r="JF562" s="136"/>
      <c r="JG562" s="136"/>
      <c r="JH562" s="136"/>
      <c r="JI562" s="136"/>
      <c r="JJ562" s="136"/>
      <c r="JK562" s="136"/>
      <c r="JL562" s="136"/>
      <c r="JM562" s="136"/>
      <c r="JN562" s="136"/>
      <c r="JO562" s="136"/>
      <c r="JP562" s="136"/>
      <c r="JQ562" s="136"/>
      <c r="JR562" s="136"/>
      <c r="JS562" s="136"/>
      <c r="JT562" s="136"/>
      <c r="JU562" s="136"/>
      <c r="JV562" s="136"/>
      <c r="JW562" s="136"/>
      <c r="JX562" s="136"/>
      <c r="JY562" s="136"/>
      <c r="JZ562" s="136"/>
      <c r="KA562" s="136"/>
      <c r="KB562" s="136"/>
      <c r="KC562" s="136"/>
      <c r="KD562" s="136"/>
      <c r="KE562" s="136"/>
      <c r="KF562" s="136"/>
      <c r="KG562" s="136"/>
      <c r="KH562" s="136"/>
      <c r="KI562" s="136"/>
      <c r="KJ562" s="136"/>
      <c r="KK562" s="136"/>
      <c r="KL562" s="136"/>
      <c r="KM562" s="136"/>
      <c r="KN562" s="136"/>
      <c r="KO562" s="136"/>
      <c r="KP562" s="136"/>
      <c r="KQ562" s="136"/>
      <c r="KR562" s="136"/>
      <c r="KS562" s="136"/>
      <c r="KT562" s="136"/>
      <c r="KU562" s="136"/>
      <c r="KV562" s="136"/>
      <c r="KW562" s="136"/>
      <c r="KX562" s="136"/>
      <c r="KY562" s="136"/>
      <c r="KZ562" s="136"/>
      <c r="LA562" s="136"/>
      <c r="LB562" s="136"/>
      <c r="LC562" s="136"/>
      <c r="LD562" s="136"/>
      <c r="LE562" s="136"/>
      <c r="LF562" s="136"/>
      <c r="LG562" s="136"/>
      <c r="LH562" s="136"/>
      <c r="LI562" s="136"/>
      <c r="LJ562" s="136"/>
      <c r="LK562" s="136"/>
      <c r="LL562" s="136"/>
      <c r="LM562" s="136"/>
      <c r="LN562" s="136"/>
      <c r="LO562" s="136"/>
      <c r="LP562" s="136"/>
      <c r="LQ562" s="136"/>
      <c r="LR562" s="136"/>
      <c r="LS562" s="136"/>
      <c r="LT562" s="136"/>
      <c r="LU562" s="136"/>
      <c r="LV562" s="136"/>
      <c r="LW562" s="136"/>
      <c r="LX562" s="136"/>
      <c r="LY562" s="136"/>
      <c r="LZ562" s="136"/>
      <c r="MA562" s="136"/>
      <c r="MB562" s="136"/>
      <c r="MC562" s="136"/>
      <c r="MD562" s="136"/>
      <c r="ME562" s="136"/>
      <c r="MF562" s="136"/>
      <c r="MG562" s="136"/>
      <c r="MH562" s="136"/>
      <c r="MI562" s="136"/>
      <c r="MJ562" s="136"/>
      <c r="MK562" s="136"/>
      <c r="ML562" s="136"/>
      <c r="MM562" s="136"/>
      <c r="MN562" s="136"/>
      <c r="MO562" s="136"/>
      <c r="MP562" s="136"/>
      <c r="MQ562" s="136"/>
      <c r="MR562" s="136"/>
      <c r="MS562" s="136"/>
      <c r="MT562" s="136"/>
      <c r="MU562" s="136"/>
      <c r="MV562" s="136"/>
      <c r="MW562" s="136"/>
      <c r="MX562" s="136"/>
      <c r="MY562" s="136"/>
      <c r="MZ562" s="136"/>
      <c r="NA562" s="136"/>
      <c r="NB562" s="136"/>
      <c r="NC562" s="136"/>
      <c r="ND562" s="136"/>
      <c r="NE562" s="136"/>
      <c r="NF562" s="136"/>
      <c r="NG562" s="136"/>
      <c r="NH562" s="136"/>
      <c r="NI562" s="136"/>
      <c r="NJ562" s="136"/>
      <c r="NK562" s="136"/>
      <c r="NL562" s="136"/>
      <c r="NM562" s="136"/>
      <c r="NN562" s="136"/>
      <c r="NO562" s="136"/>
      <c r="NP562" s="136"/>
      <c r="NQ562" s="136"/>
      <c r="NR562" s="136"/>
      <c r="NS562" s="136"/>
      <c r="NT562" s="136"/>
      <c r="NU562" s="136"/>
      <c r="NV562" s="136"/>
      <c r="NW562" s="136"/>
      <c r="NX562" s="136"/>
      <c r="NY562" s="136"/>
      <c r="NZ562" s="136"/>
      <c r="OA562" s="136"/>
      <c r="OB562" s="136"/>
      <c r="OC562" s="136"/>
      <c r="OD562" s="136"/>
      <c r="OE562" s="136"/>
      <c r="OF562" s="136"/>
      <c r="OG562" s="136"/>
      <c r="OH562" s="136"/>
      <c r="OI562" s="136"/>
      <c r="OJ562" s="136"/>
      <c r="OK562" s="136"/>
      <c r="OL562" s="136"/>
      <c r="OM562" s="136"/>
      <c r="ON562" s="136"/>
      <c r="OO562" s="136"/>
      <c r="OP562" s="136"/>
      <c r="OQ562" s="136"/>
      <c r="OR562" s="136"/>
      <c r="OS562" s="136"/>
      <c r="OT562" s="136"/>
      <c r="OU562" s="136"/>
      <c r="OV562" s="136"/>
      <c r="OW562" s="136"/>
      <c r="OX562" s="136"/>
      <c r="OY562" s="136"/>
      <c r="OZ562" s="136"/>
      <c r="PA562" s="136"/>
      <c r="PB562" s="136"/>
      <c r="PC562" s="136"/>
      <c r="PD562" s="136"/>
      <c r="PE562" s="136"/>
      <c r="PF562" s="136"/>
      <c r="PG562" s="136"/>
      <c r="PH562" s="136"/>
      <c r="PI562" s="136"/>
      <c r="PJ562" s="136"/>
      <c r="PK562" s="136"/>
      <c r="PL562" s="136"/>
      <c r="PM562" s="136"/>
      <c r="PN562" s="136"/>
      <c r="PO562" s="136"/>
      <c r="PP562" s="136"/>
      <c r="PQ562" s="136"/>
      <c r="PR562" s="136"/>
      <c r="PS562" s="136"/>
      <c r="PT562" s="136"/>
      <c r="PU562" s="136"/>
      <c r="PV562" s="136"/>
      <c r="PW562" s="136"/>
      <c r="PX562" s="136"/>
      <c r="PY562" s="136"/>
      <c r="PZ562" s="136"/>
      <c r="QA562" s="136"/>
      <c r="QB562" s="136"/>
      <c r="QC562" s="136"/>
      <c r="QD562" s="136"/>
      <c r="QE562" s="136"/>
      <c r="QF562" s="136"/>
      <c r="QG562" s="136"/>
      <c r="QH562" s="136"/>
      <c r="QI562" s="136"/>
      <c r="QJ562" s="136"/>
      <c r="QK562" s="136"/>
      <c r="QL562" s="136"/>
      <c r="QM562" s="136"/>
      <c r="QN562" s="136"/>
      <c r="QO562" s="136"/>
      <c r="QP562" s="136"/>
      <c r="QQ562" s="136"/>
      <c r="QR562" s="136"/>
      <c r="QS562" s="136"/>
      <c r="QT562" s="136"/>
      <c r="QU562" s="136"/>
      <c r="QV562" s="136"/>
      <c r="QW562" s="136"/>
      <c r="QX562" s="136"/>
      <c r="QY562" s="136"/>
      <c r="QZ562" s="136"/>
      <c r="RA562" s="136"/>
      <c r="RB562" s="136"/>
      <c r="RC562" s="136"/>
      <c r="RD562" s="136"/>
      <c r="RE562" s="136"/>
      <c r="RF562" s="136"/>
      <c r="RG562" s="136"/>
      <c r="RH562" s="136"/>
      <c r="RI562" s="136"/>
      <c r="RJ562" s="136"/>
      <c r="RK562" s="136"/>
      <c r="RL562" s="136"/>
      <c r="RM562" s="136"/>
      <c r="RN562" s="136"/>
      <c r="RO562" s="136"/>
      <c r="RP562" s="136"/>
      <c r="RQ562" s="136"/>
      <c r="RR562" s="136"/>
      <c r="RS562" s="136"/>
      <c r="RT562" s="136"/>
      <c r="RU562" s="136"/>
      <c r="RV562" s="136"/>
      <c r="RW562" s="136"/>
      <c r="RX562" s="136"/>
      <c r="RY562" s="136"/>
      <c r="RZ562" s="136"/>
      <c r="SA562" s="136"/>
      <c r="SB562" s="136"/>
      <c r="SC562" s="136"/>
      <c r="SD562" s="136"/>
      <c r="SE562" s="136"/>
      <c r="SF562" s="136"/>
      <c r="SG562" s="136"/>
      <c r="SH562" s="136"/>
      <c r="SI562" s="136"/>
      <c r="SJ562" s="136"/>
      <c r="SK562" s="136"/>
      <c r="SL562" s="136"/>
      <c r="SM562" s="136"/>
      <c r="SN562" s="136"/>
      <c r="SO562" s="136"/>
      <c r="SP562" s="136"/>
      <c r="SQ562" s="136"/>
      <c r="SR562" s="136"/>
      <c r="SS562" s="136"/>
      <c r="ST562" s="136"/>
      <c r="SU562" s="136"/>
      <c r="SV562" s="136"/>
      <c r="SW562" s="136"/>
      <c r="SX562" s="136"/>
      <c r="SY562" s="136"/>
      <c r="SZ562" s="136"/>
      <c r="TA562" s="136"/>
      <c r="TB562" s="136"/>
      <c r="TC562" s="136"/>
      <c r="TD562" s="136"/>
      <c r="TE562" s="136"/>
      <c r="TF562" s="136"/>
      <c r="TG562" s="136"/>
      <c r="TH562" s="136"/>
      <c r="TI562" s="136"/>
      <c r="TJ562" s="136"/>
      <c r="TK562" s="136"/>
      <c r="TL562" s="136"/>
      <c r="TM562" s="136"/>
      <c r="TN562" s="136"/>
      <c r="TO562" s="136"/>
      <c r="TP562" s="136"/>
      <c r="TQ562" s="136"/>
      <c r="TR562" s="136"/>
      <c r="TS562" s="136"/>
      <c r="TT562" s="136"/>
      <c r="TU562" s="136"/>
      <c r="TV562" s="136"/>
      <c r="TW562" s="136"/>
      <c r="TX562" s="136"/>
      <c r="TY562" s="136"/>
      <c r="TZ562" s="136"/>
      <c r="UA562" s="136"/>
      <c r="UB562" s="136"/>
      <c r="UC562" s="136"/>
      <c r="UD562" s="136"/>
      <c r="UE562" s="136"/>
      <c r="UF562" s="136"/>
      <c r="UG562" s="136"/>
      <c r="UH562" s="136"/>
      <c r="UI562" s="136"/>
      <c r="UJ562" s="136"/>
      <c r="UK562" s="136"/>
      <c r="UL562" s="136"/>
      <c r="UM562" s="136"/>
      <c r="UN562" s="136"/>
      <c r="UO562" s="136"/>
      <c r="UP562" s="136"/>
      <c r="UQ562" s="136"/>
      <c r="UR562" s="136"/>
      <c r="US562" s="136"/>
      <c r="UT562" s="136"/>
      <c r="UU562" s="136"/>
      <c r="UV562" s="136"/>
      <c r="UW562" s="136"/>
      <c r="UX562" s="136"/>
      <c r="UY562" s="136"/>
      <c r="UZ562" s="136"/>
      <c r="VA562" s="136"/>
      <c r="VB562" s="136"/>
      <c r="VC562" s="136"/>
      <c r="VD562" s="136"/>
      <c r="VE562" s="136"/>
      <c r="VF562" s="136"/>
      <c r="VG562" s="136"/>
      <c r="VH562" s="136"/>
      <c r="VI562" s="136"/>
      <c r="VJ562" s="136"/>
      <c r="VK562" s="136"/>
      <c r="VL562" s="136"/>
      <c r="VM562" s="136"/>
      <c r="VN562" s="136"/>
      <c r="VO562" s="136"/>
      <c r="VP562" s="136"/>
      <c r="VQ562" s="136"/>
      <c r="VR562" s="136"/>
      <c r="VS562" s="136"/>
      <c r="VT562" s="136"/>
      <c r="VU562" s="136"/>
      <c r="VV562" s="136"/>
      <c r="VW562" s="136"/>
      <c r="VX562" s="136"/>
      <c r="VY562" s="136"/>
      <c r="VZ562" s="136"/>
      <c r="WA562" s="136"/>
      <c r="WB562" s="136"/>
      <c r="WC562" s="136"/>
      <c r="WD562" s="136"/>
      <c r="WE562" s="136"/>
      <c r="WF562" s="136"/>
      <c r="WG562" s="136"/>
      <c r="WH562" s="136"/>
      <c r="WI562" s="136"/>
      <c r="WJ562" s="136"/>
      <c r="WK562" s="136"/>
      <c r="WL562" s="136"/>
      <c r="WM562" s="136"/>
      <c r="WN562" s="136"/>
      <c r="WO562" s="136"/>
      <c r="WP562" s="136"/>
      <c r="WQ562" s="136"/>
      <c r="WR562" s="136"/>
      <c r="WS562" s="136"/>
      <c r="WT562" s="136"/>
      <c r="WU562" s="136"/>
      <c r="WV562" s="136"/>
      <c r="WW562" s="136"/>
      <c r="WX562" s="136"/>
      <c r="WY562" s="136"/>
      <c r="WZ562" s="136"/>
      <c r="XA562" s="136"/>
      <c r="XB562" s="136"/>
      <c r="XC562" s="136"/>
      <c r="XD562" s="136"/>
      <c r="XE562" s="136"/>
      <c r="XF562" s="136"/>
      <c r="XG562" s="136"/>
      <c r="XH562" s="136"/>
      <c r="XI562" s="136"/>
      <c r="XJ562" s="136"/>
      <c r="XK562" s="136"/>
      <c r="XL562" s="136"/>
      <c r="XM562" s="136"/>
      <c r="XN562" s="136"/>
      <c r="XO562" s="136"/>
      <c r="XP562" s="136"/>
      <c r="XQ562" s="136"/>
      <c r="XR562" s="136"/>
      <c r="XS562" s="136"/>
      <c r="XT562" s="136"/>
      <c r="XU562" s="136"/>
      <c r="XV562" s="136"/>
      <c r="XW562" s="136"/>
      <c r="XX562" s="136"/>
      <c r="XY562" s="136"/>
      <c r="XZ562" s="136"/>
      <c r="YA562" s="136"/>
      <c r="YB562" s="136"/>
      <c r="YC562" s="136"/>
      <c r="YD562" s="136"/>
      <c r="YE562" s="136"/>
      <c r="YF562" s="136"/>
      <c r="YG562" s="136"/>
      <c r="YH562" s="136"/>
      <c r="YI562" s="136"/>
      <c r="YJ562" s="136"/>
      <c r="YK562" s="136"/>
      <c r="YL562" s="136"/>
      <c r="YM562" s="136"/>
      <c r="YN562" s="136"/>
      <c r="YO562" s="136"/>
      <c r="YP562" s="136"/>
      <c r="YQ562" s="136"/>
      <c r="YR562" s="136"/>
      <c r="YS562" s="136"/>
      <c r="YT562" s="136"/>
      <c r="YU562" s="136"/>
      <c r="YV562" s="136"/>
      <c r="YW562" s="136"/>
      <c r="YX562" s="136"/>
      <c r="YY562" s="136"/>
      <c r="YZ562" s="136"/>
      <c r="ZA562" s="136"/>
      <c r="ZB562" s="136"/>
      <c r="ZC562" s="136"/>
      <c r="ZD562" s="136"/>
      <c r="ZE562" s="136"/>
      <c r="ZF562" s="136"/>
      <c r="ZG562" s="136"/>
      <c r="ZH562" s="136"/>
      <c r="ZI562" s="136"/>
      <c r="ZJ562" s="136"/>
      <c r="ZK562" s="136"/>
      <c r="ZL562" s="136"/>
      <c r="ZM562" s="136"/>
      <c r="ZN562" s="136"/>
      <c r="ZO562" s="136"/>
      <c r="ZP562" s="136"/>
      <c r="ZQ562" s="136"/>
      <c r="ZR562" s="136"/>
      <c r="ZS562" s="136"/>
      <c r="ZT562" s="136"/>
      <c r="ZU562" s="136"/>
      <c r="ZV562" s="136"/>
      <c r="ZW562" s="136"/>
      <c r="ZX562" s="136"/>
      <c r="ZY562" s="136"/>
      <c r="ZZ562" s="136"/>
      <c r="AAA562" s="136"/>
      <c r="AAB562" s="136"/>
      <c r="AAC562" s="136"/>
      <c r="AAD562" s="136"/>
      <c r="AAE562" s="136"/>
      <c r="AAF562" s="136"/>
      <c r="AAG562" s="136"/>
      <c r="AAH562" s="136"/>
      <c r="AAI562" s="136"/>
      <c r="AAJ562" s="136"/>
      <c r="AAK562" s="136"/>
      <c r="AAL562" s="136"/>
      <c r="AAM562" s="136"/>
      <c r="AAN562" s="136"/>
      <c r="AAO562" s="136"/>
      <c r="AAP562" s="136"/>
      <c r="AAQ562" s="136"/>
      <c r="AAR562" s="136"/>
      <c r="AAS562" s="136"/>
      <c r="AAT562" s="136"/>
      <c r="AAU562" s="136"/>
      <c r="AAV562" s="136"/>
      <c r="AAW562" s="136"/>
      <c r="AAX562" s="136"/>
      <c r="AAY562" s="136"/>
      <c r="AAZ562" s="136"/>
      <c r="ABA562" s="136"/>
      <c r="ABB562" s="136"/>
      <c r="ABC562" s="136"/>
      <c r="ABD562" s="136"/>
      <c r="ABE562" s="136"/>
      <c r="ABF562" s="136"/>
      <c r="ABG562" s="136"/>
      <c r="ABH562" s="136"/>
      <c r="ABI562" s="136"/>
      <c r="ABJ562" s="136"/>
      <c r="ABK562" s="136"/>
      <c r="ABL562" s="136"/>
      <c r="ABM562" s="136"/>
      <c r="ABN562" s="136"/>
      <c r="ABO562" s="136"/>
      <c r="ABP562" s="136"/>
      <c r="ABQ562" s="136"/>
      <c r="ABR562" s="136"/>
      <c r="ABS562" s="136"/>
      <c r="ABT562" s="136"/>
      <c r="ABU562" s="136"/>
      <c r="ABV562" s="136"/>
      <c r="ABW562" s="136"/>
      <c r="ABX562" s="136"/>
      <c r="ABY562" s="136"/>
      <c r="ABZ562" s="136"/>
      <c r="ACA562" s="136"/>
      <c r="ACB562" s="136"/>
      <c r="ACC562" s="136"/>
      <c r="ACD562" s="136"/>
      <c r="ACE562" s="136"/>
      <c r="ACF562" s="136"/>
      <c r="ACG562" s="136"/>
      <c r="ACH562" s="136"/>
      <c r="ACI562" s="136"/>
      <c r="ACJ562" s="136"/>
      <c r="ACK562" s="136"/>
      <c r="ACL562" s="136"/>
      <c r="ACM562" s="136"/>
      <c r="ACN562" s="136"/>
      <c r="ACO562" s="136"/>
      <c r="ACP562" s="136"/>
      <c r="ACQ562" s="136"/>
      <c r="ACR562" s="136"/>
      <c r="ACS562" s="136"/>
      <c r="ACT562" s="136"/>
      <c r="ACU562" s="136"/>
      <c r="ACV562" s="136"/>
      <c r="ACW562" s="136"/>
      <c r="ACX562" s="136"/>
      <c r="ACY562" s="136"/>
      <c r="ACZ562" s="136"/>
      <c r="ADA562" s="136"/>
      <c r="ADB562" s="136"/>
      <c r="ADC562" s="136"/>
      <c r="ADD562" s="136"/>
      <c r="ADE562" s="136"/>
      <c r="ADF562" s="136"/>
      <c r="ADG562" s="136"/>
      <c r="ADH562" s="136"/>
      <c r="ADI562" s="136"/>
      <c r="ADJ562" s="136"/>
      <c r="ADK562" s="136"/>
      <c r="ADL562" s="136"/>
      <c r="ADM562" s="136"/>
      <c r="ADN562" s="136"/>
      <c r="ADO562" s="136"/>
      <c r="ADP562" s="136"/>
      <c r="ADQ562" s="136"/>
      <c r="ADR562" s="136"/>
      <c r="ADS562" s="136"/>
      <c r="ADT562" s="136"/>
      <c r="ADU562" s="136"/>
      <c r="ADV562" s="136"/>
      <c r="ADW562" s="136"/>
      <c r="ADX562" s="136"/>
      <c r="ADY562" s="136"/>
      <c r="ADZ562" s="136"/>
      <c r="AEA562" s="136"/>
      <c r="AEB562" s="136"/>
      <c r="AEC562" s="136"/>
      <c r="AED562" s="136"/>
      <c r="AEE562" s="136"/>
      <c r="AEF562" s="136"/>
      <c r="AEG562" s="136"/>
      <c r="AEH562" s="136"/>
      <c r="AEI562" s="136"/>
      <c r="AEJ562" s="136"/>
      <c r="AEK562" s="136"/>
      <c r="AEL562" s="136"/>
      <c r="AEM562" s="136"/>
      <c r="AEN562" s="136"/>
      <c r="AEO562" s="136"/>
      <c r="AEP562" s="136"/>
      <c r="AEQ562" s="136"/>
      <c r="AER562" s="136"/>
      <c r="AES562" s="136"/>
      <c r="AET562" s="136"/>
      <c r="AEU562" s="136"/>
      <c r="AEV562" s="136"/>
      <c r="AEW562" s="136"/>
      <c r="AEX562" s="136"/>
      <c r="AEY562" s="136"/>
      <c r="AEZ562" s="136"/>
      <c r="AFA562" s="136"/>
      <c r="AFB562" s="136"/>
      <c r="AFC562" s="136"/>
      <c r="AFD562" s="136"/>
      <c r="AFE562" s="136"/>
      <c r="AFF562" s="136"/>
      <c r="AFG562" s="136"/>
      <c r="AFH562" s="136"/>
      <c r="AFI562" s="136"/>
      <c r="AFJ562" s="136"/>
      <c r="AFK562" s="136"/>
      <c r="AFL562" s="136"/>
      <c r="AFM562" s="136"/>
      <c r="AFN562" s="136"/>
      <c r="AFO562" s="136"/>
      <c r="AFP562" s="136"/>
      <c r="AFQ562" s="136"/>
      <c r="AFR562" s="136"/>
      <c r="AFS562" s="136"/>
      <c r="AFT562" s="136"/>
      <c r="AFU562" s="136"/>
      <c r="AFV562" s="136"/>
      <c r="AFW562" s="136"/>
      <c r="AFX562" s="136"/>
      <c r="AFY562" s="136"/>
      <c r="AFZ562" s="136"/>
      <c r="AGA562" s="136"/>
      <c r="AGB562" s="136"/>
      <c r="AGC562" s="136"/>
      <c r="AGD562" s="136"/>
      <c r="AGE562" s="136"/>
      <c r="AGF562" s="136"/>
      <c r="AGG562" s="136"/>
      <c r="AGH562" s="136"/>
      <c r="AGI562" s="136"/>
      <c r="AGJ562" s="136"/>
      <c r="AGK562" s="136"/>
      <c r="AGL562" s="136"/>
      <c r="AGM562" s="136"/>
      <c r="AGN562" s="136"/>
      <c r="AGO562" s="136"/>
      <c r="AGP562" s="136"/>
      <c r="AGQ562" s="136"/>
      <c r="AGR562" s="136"/>
      <c r="AGS562" s="136"/>
      <c r="AGT562" s="136"/>
      <c r="AGU562" s="136"/>
      <c r="AGV562" s="136"/>
      <c r="AGW562" s="136"/>
      <c r="AGX562" s="136"/>
      <c r="AGY562" s="136"/>
      <c r="AGZ562" s="136"/>
      <c r="AHA562" s="136"/>
      <c r="AHB562" s="136"/>
      <c r="AHC562" s="136"/>
      <c r="AHD562" s="136"/>
      <c r="AHE562" s="136"/>
      <c r="AHF562" s="136"/>
      <c r="AHG562" s="136"/>
      <c r="AHH562" s="136"/>
      <c r="AHI562" s="136"/>
      <c r="AHJ562" s="136"/>
      <c r="AHK562" s="136"/>
      <c r="AHL562" s="136"/>
      <c r="AHM562" s="136"/>
      <c r="AHN562" s="136"/>
      <c r="AHO562" s="136"/>
      <c r="AHP562" s="136"/>
      <c r="AHQ562" s="136"/>
      <c r="AHR562" s="136"/>
      <c r="AHS562" s="136"/>
      <c r="AHT562" s="136"/>
      <c r="AHU562" s="136"/>
      <c r="AHV562" s="136"/>
      <c r="AHW562" s="136"/>
      <c r="AHX562" s="136"/>
      <c r="AHY562" s="136"/>
      <c r="AHZ562" s="136"/>
      <c r="AIA562" s="136"/>
      <c r="AIB562" s="136"/>
      <c r="AIC562" s="136"/>
      <c r="AID562" s="136"/>
      <c r="AIE562" s="136"/>
      <c r="AIF562" s="136"/>
      <c r="AIG562" s="136"/>
      <c r="AIH562" s="136"/>
      <c r="AII562" s="136"/>
      <c r="AIJ562" s="136"/>
      <c r="AIK562" s="136"/>
      <c r="AIL562" s="136"/>
      <c r="AIM562" s="136"/>
      <c r="AIN562" s="136"/>
      <c r="AIO562" s="136"/>
      <c r="AIP562" s="136"/>
      <c r="AIQ562" s="136"/>
      <c r="AIR562" s="136"/>
      <c r="AIS562" s="136"/>
      <c r="AIT562" s="136"/>
      <c r="AIU562" s="136"/>
      <c r="AIV562" s="136"/>
      <c r="AIW562" s="136"/>
      <c r="AIX562" s="136"/>
      <c r="AIY562" s="136"/>
      <c r="AIZ562" s="136"/>
      <c r="AJA562" s="136"/>
      <c r="AJB562" s="136"/>
      <c r="AJC562" s="136"/>
      <c r="AJD562" s="136"/>
      <c r="AJE562" s="136"/>
      <c r="AJF562" s="136"/>
      <c r="AJG562" s="136"/>
      <c r="AJH562" s="136"/>
      <c r="AJI562" s="136"/>
      <c r="AJJ562" s="136"/>
      <c r="AJK562" s="136"/>
      <c r="AJL562" s="136"/>
      <c r="AJM562" s="136"/>
      <c r="AJN562" s="136"/>
      <c r="AJO562" s="136"/>
      <c r="AJP562" s="136"/>
      <c r="AJQ562" s="136"/>
      <c r="AJR562" s="136"/>
      <c r="AJS562" s="136"/>
      <c r="AJT562" s="136"/>
      <c r="AJU562" s="136"/>
      <c r="AJV562" s="136"/>
      <c r="AJW562" s="136"/>
      <c r="AJX562" s="136"/>
      <c r="AJY562" s="136"/>
      <c r="AJZ562" s="136"/>
      <c r="AKA562" s="136"/>
      <c r="AKB562" s="136"/>
      <c r="AKC562" s="136"/>
      <c r="AKD562" s="136"/>
      <c r="AKE562" s="136"/>
      <c r="AKF562" s="136"/>
      <c r="AKG562" s="136"/>
      <c r="AKH562" s="136"/>
      <c r="AKI562" s="136"/>
      <c r="AKJ562" s="136"/>
      <c r="AKK562" s="136"/>
      <c r="AKL562" s="136"/>
      <c r="AKM562" s="136"/>
      <c r="AKN562" s="136"/>
      <c r="AKO562" s="136"/>
      <c r="AKP562" s="136"/>
      <c r="AKQ562" s="136"/>
      <c r="AKR562" s="136"/>
      <c r="AKS562" s="136"/>
      <c r="AKT562" s="136"/>
      <c r="AKU562" s="136"/>
      <c r="AKV562" s="136"/>
      <c r="AKW562" s="136"/>
      <c r="AKX562" s="136"/>
      <c r="AKY562" s="136"/>
      <c r="AKZ562" s="136"/>
      <c r="ALA562" s="136"/>
      <c r="ALB562" s="136"/>
      <c r="ALC562" s="136"/>
      <c r="ALD562" s="136"/>
      <c r="ALE562" s="136"/>
      <c r="ALF562" s="136"/>
      <c r="ALG562" s="136"/>
      <c r="ALH562" s="136"/>
      <c r="ALI562" s="136"/>
      <c r="ALJ562" s="136"/>
      <c r="ALK562" s="136"/>
      <c r="ALL562" s="136"/>
      <c r="ALM562" s="136"/>
      <c r="ALN562" s="136"/>
      <c r="ALO562" s="136"/>
      <c r="ALP562" s="136"/>
      <c r="ALQ562" s="136"/>
      <c r="ALR562" s="136"/>
      <c r="ALS562" s="136"/>
      <c r="ALT562" s="136"/>
      <c r="ALU562" s="136"/>
      <c r="ALV562" s="136"/>
      <c r="ALW562" s="136"/>
      <c r="ALX562" s="136"/>
      <c r="ALY562" s="136"/>
      <c r="ALZ562" s="136"/>
      <c r="AMA562" s="136"/>
      <c r="AMB562" s="136"/>
      <c r="AMC562" s="136"/>
      <c r="AMD562" s="136"/>
      <c r="AME562" s="136"/>
      <c r="AMF562" s="136"/>
      <c r="AMG562" s="136"/>
      <c r="AMH562" s="136"/>
      <c r="AMI562" s="136"/>
      <c r="AMJ562" s="136"/>
      <c r="AMK562" s="136"/>
      <c r="AML562" s="136"/>
      <c r="AMM562" s="136"/>
      <c r="AMN562" s="136"/>
      <c r="AMO562" s="136"/>
      <c r="AMP562" s="136"/>
      <c r="AMQ562" s="136"/>
      <c r="AMR562" s="136"/>
      <c r="AMS562" s="136"/>
      <c r="AMT562" s="136"/>
      <c r="AMU562" s="136"/>
      <c r="AMV562" s="136"/>
      <c r="AMW562" s="136"/>
      <c r="AMX562" s="136"/>
      <c r="AMY562" s="136"/>
      <c r="AMZ562" s="136"/>
      <c r="ANA562" s="136"/>
      <c r="ANB562" s="136"/>
      <c r="ANC562" s="136"/>
      <c r="AND562" s="136"/>
      <c r="ANE562" s="136"/>
      <c r="ANF562" s="136"/>
      <c r="ANG562" s="136"/>
      <c r="ANH562" s="136"/>
      <c r="ANI562" s="136"/>
      <c r="ANJ562" s="136"/>
      <c r="ANK562" s="136"/>
      <c r="ANL562" s="136"/>
      <c r="ANM562" s="136"/>
      <c r="ANN562" s="136"/>
      <c r="ANO562" s="136"/>
      <c r="ANP562" s="136"/>
      <c r="ANQ562" s="136"/>
      <c r="ANR562" s="136"/>
      <c r="ANS562" s="136"/>
      <c r="ANT562" s="136"/>
      <c r="ANU562" s="136"/>
      <c r="ANV562" s="136"/>
      <c r="ANW562" s="136"/>
      <c r="ANX562" s="136"/>
      <c r="ANY562" s="136"/>
      <c r="ANZ562" s="136"/>
      <c r="AOA562" s="136"/>
      <c r="AOB562" s="136"/>
      <c r="AOC562" s="136"/>
      <c r="AOD562" s="136"/>
      <c r="AOE562" s="136"/>
      <c r="AOF562" s="136"/>
      <c r="AOG562" s="136"/>
      <c r="AOH562" s="136"/>
      <c r="AOI562" s="136"/>
      <c r="AOJ562" s="136"/>
      <c r="AOK562" s="136"/>
      <c r="AOL562" s="136"/>
      <c r="AOM562" s="136"/>
      <c r="AON562" s="136"/>
      <c r="AOO562" s="136"/>
      <c r="AOP562" s="136"/>
      <c r="AOQ562" s="136"/>
      <c r="AOR562" s="136"/>
      <c r="AOS562" s="136"/>
      <c r="AOT562" s="136"/>
      <c r="AOU562" s="136"/>
      <c r="AOV562" s="136"/>
      <c r="AOW562" s="136"/>
      <c r="AOX562" s="136"/>
      <c r="AOY562" s="136"/>
      <c r="AOZ562" s="136"/>
      <c r="APA562" s="136"/>
      <c r="APB562" s="136"/>
      <c r="APC562" s="136"/>
      <c r="APD562" s="136"/>
      <c r="APE562" s="136"/>
      <c r="APF562" s="136"/>
      <c r="APG562" s="136"/>
      <c r="APH562" s="136"/>
      <c r="API562" s="136"/>
      <c r="APJ562" s="136"/>
      <c r="APK562" s="136"/>
      <c r="APL562" s="136"/>
      <c r="APM562" s="136"/>
      <c r="APN562" s="136"/>
      <c r="APO562" s="136"/>
      <c r="APP562" s="136"/>
      <c r="APQ562" s="136"/>
      <c r="APR562" s="136"/>
      <c r="APS562" s="136"/>
      <c r="APT562" s="136"/>
      <c r="APU562" s="136"/>
      <c r="APV562" s="136"/>
      <c r="APW562" s="136"/>
      <c r="APX562" s="136"/>
      <c r="APY562" s="136"/>
      <c r="APZ562" s="136"/>
      <c r="AQA562" s="136"/>
      <c r="AQB562" s="136"/>
      <c r="AQC562" s="136"/>
      <c r="AQD562" s="136"/>
      <c r="AQE562" s="136"/>
      <c r="AQF562" s="136"/>
      <c r="AQG562" s="136"/>
      <c r="AQH562" s="136"/>
      <c r="AQI562" s="136"/>
      <c r="AQJ562" s="136"/>
      <c r="AQK562" s="136"/>
      <c r="AQL562" s="136"/>
      <c r="AQM562" s="136"/>
      <c r="AQN562" s="136"/>
      <c r="AQO562" s="136"/>
      <c r="AQP562" s="136"/>
      <c r="AQQ562" s="136"/>
      <c r="AQR562" s="136"/>
      <c r="AQS562" s="136"/>
      <c r="AQT562" s="136"/>
      <c r="AQU562" s="136"/>
      <c r="AQV562" s="136"/>
      <c r="AQW562" s="136"/>
      <c r="AQX562" s="136"/>
      <c r="AQY562" s="136"/>
      <c r="AQZ562" s="136"/>
      <c r="ARA562" s="136"/>
      <c r="ARB562" s="136"/>
      <c r="ARC562" s="136"/>
      <c r="ARD562" s="136"/>
      <c r="ARE562" s="136"/>
      <c r="ARF562" s="136"/>
      <c r="ARG562" s="136"/>
      <c r="ARH562" s="136"/>
      <c r="ARI562" s="136"/>
      <c r="ARJ562" s="136"/>
      <c r="ARK562" s="136"/>
      <c r="ARL562" s="136"/>
      <c r="ARM562" s="136"/>
      <c r="ARN562" s="136"/>
      <c r="ARO562" s="136"/>
      <c r="ARP562" s="136"/>
      <c r="ARQ562" s="136"/>
      <c r="ARR562" s="136"/>
      <c r="ARS562" s="136"/>
      <c r="ART562" s="136"/>
      <c r="ARU562" s="136"/>
      <c r="ARV562" s="136"/>
      <c r="ARW562" s="136"/>
      <c r="ARX562" s="136"/>
      <c r="ARY562" s="136"/>
      <c r="ARZ562" s="136"/>
      <c r="ASA562" s="136"/>
      <c r="ASB562" s="136"/>
      <c r="ASC562" s="136"/>
      <c r="ASD562" s="136"/>
      <c r="ASE562" s="136"/>
      <c r="ASF562" s="136"/>
      <c r="ASG562" s="136"/>
      <c r="ASH562" s="136"/>
      <c r="ASI562" s="136"/>
      <c r="ASJ562" s="136"/>
      <c r="ASK562" s="136"/>
      <c r="ASL562" s="136"/>
      <c r="ASM562" s="136"/>
      <c r="ASN562" s="136"/>
      <c r="ASO562" s="136"/>
      <c r="ASP562" s="136"/>
      <c r="ASQ562" s="136"/>
      <c r="ASR562" s="136"/>
      <c r="ASS562" s="136"/>
      <c r="AST562" s="136"/>
      <c r="ASU562" s="136"/>
      <c r="ASV562" s="136"/>
      <c r="ASW562" s="136"/>
      <c r="ASX562" s="136"/>
      <c r="ASY562" s="136"/>
      <c r="ASZ562" s="136"/>
      <c r="ATA562" s="136"/>
      <c r="ATB562" s="136"/>
      <c r="ATC562" s="136"/>
      <c r="ATD562" s="136"/>
      <c r="ATE562" s="136"/>
      <c r="ATF562" s="136"/>
      <c r="ATG562" s="136"/>
      <c r="ATH562" s="136"/>
      <c r="ATI562" s="136"/>
      <c r="ATJ562" s="136"/>
      <c r="ATK562" s="136"/>
      <c r="ATL562" s="136"/>
      <c r="ATM562" s="136"/>
      <c r="ATN562" s="136"/>
      <c r="ATO562" s="136"/>
      <c r="ATP562" s="136"/>
      <c r="ATQ562" s="136"/>
      <c r="ATR562" s="136"/>
      <c r="ATS562" s="136"/>
      <c r="ATT562" s="136"/>
      <c r="ATU562" s="136"/>
      <c r="ATV562" s="136"/>
      <c r="ATW562" s="136"/>
      <c r="ATX562" s="136"/>
      <c r="ATY562" s="136"/>
      <c r="ATZ562" s="136"/>
      <c r="AUA562" s="136"/>
      <c r="AUB562" s="136"/>
      <c r="AUC562" s="136"/>
      <c r="AUD562" s="136"/>
      <c r="AUE562" s="136"/>
      <c r="AUF562" s="136"/>
      <c r="AUG562" s="136"/>
      <c r="AUH562" s="136"/>
      <c r="AUI562" s="136"/>
      <c r="AUJ562" s="136"/>
      <c r="AUK562" s="136"/>
      <c r="AUL562" s="136"/>
      <c r="AUM562" s="136"/>
      <c r="AUN562" s="136"/>
      <c r="AUO562" s="136"/>
      <c r="AUP562" s="136"/>
      <c r="AUQ562" s="136"/>
      <c r="AUR562" s="136"/>
      <c r="AUS562" s="136"/>
      <c r="AUT562" s="136"/>
      <c r="AUU562" s="136"/>
      <c r="AUV562" s="136"/>
      <c r="AUW562" s="136"/>
      <c r="AUX562" s="136"/>
      <c r="AUY562" s="136"/>
      <c r="AUZ562" s="136"/>
      <c r="AVA562" s="136"/>
      <c r="AVB562" s="136"/>
      <c r="AVC562" s="136"/>
      <c r="AVD562" s="136"/>
      <c r="AVE562" s="136"/>
      <c r="AVF562" s="136"/>
      <c r="AVG562" s="136"/>
      <c r="AVH562" s="136"/>
      <c r="AVI562" s="136"/>
      <c r="AVJ562" s="136"/>
      <c r="AVK562" s="136"/>
      <c r="AVL562" s="136"/>
      <c r="AVM562" s="136"/>
      <c r="AVN562" s="136"/>
      <c r="AVO562" s="136"/>
      <c r="AVP562" s="136"/>
      <c r="AVQ562" s="136"/>
      <c r="AVR562" s="136"/>
      <c r="AVS562" s="136"/>
      <c r="AVT562" s="136"/>
      <c r="AVU562" s="136"/>
      <c r="AVV562" s="136"/>
      <c r="AVW562" s="136"/>
      <c r="AVX562" s="136"/>
      <c r="AVY562" s="136"/>
      <c r="AVZ562" s="136"/>
      <c r="AWA562" s="136"/>
      <c r="AWB562" s="136"/>
      <c r="AWC562" s="136"/>
      <c r="AWD562" s="136"/>
      <c r="AWE562" s="136"/>
      <c r="AWF562" s="136"/>
      <c r="AWG562" s="136"/>
      <c r="AWH562" s="136"/>
      <c r="AWI562" s="136"/>
      <c r="AWJ562" s="136"/>
      <c r="AWK562" s="136"/>
      <c r="AWL562" s="136"/>
      <c r="AWM562" s="136"/>
      <c r="AWN562" s="136"/>
      <c r="AWO562" s="136"/>
      <c r="AWP562" s="136"/>
      <c r="AWQ562" s="136"/>
      <c r="AWR562" s="136"/>
      <c r="AWS562" s="136"/>
      <c r="AWT562" s="136"/>
      <c r="AWU562" s="136"/>
      <c r="AWV562" s="136"/>
      <c r="AWW562" s="136"/>
      <c r="AWX562" s="136"/>
      <c r="AWY562" s="136"/>
      <c r="AWZ562" s="136"/>
      <c r="AXA562" s="136"/>
      <c r="AXB562" s="136"/>
      <c r="AXC562" s="136"/>
      <c r="AXD562" s="136"/>
      <c r="AXE562" s="136"/>
      <c r="AXF562" s="136"/>
      <c r="AXG562" s="136"/>
      <c r="AXH562" s="136"/>
      <c r="AXI562" s="136"/>
      <c r="AXJ562" s="136"/>
      <c r="AXK562" s="136"/>
      <c r="AXL562" s="136"/>
      <c r="AXM562" s="136"/>
      <c r="AXN562" s="136"/>
      <c r="AXO562" s="136"/>
      <c r="AXP562" s="136"/>
      <c r="AXQ562" s="136"/>
      <c r="AXR562" s="136"/>
      <c r="AXS562" s="136"/>
      <c r="AXT562" s="136"/>
      <c r="AXU562" s="136"/>
      <c r="AXV562" s="136"/>
      <c r="AXW562" s="136"/>
      <c r="AXX562" s="136"/>
      <c r="AXY562" s="136"/>
      <c r="AXZ562" s="136"/>
      <c r="AYA562" s="136"/>
      <c r="AYB562" s="136"/>
      <c r="AYC562" s="136"/>
      <c r="AYD562" s="136"/>
      <c r="AYE562" s="136"/>
      <c r="AYF562" s="136"/>
      <c r="AYG562" s="136"/>
      <c r="AYH562" s="136"/>
      <c r="AYI562" s="136"/>
      <c r="AYJ562" s="136"/>
      <c r="AYK562" s="136"/>
      <c r="AYL562" s="136"/>
      <c r="AYM562" s="136"/>
      <c r="AYN562" s="136"/>
      <c r="AYO562" s="136"/>
      <c r="AYP562" s="136"/>
      <c r="AYQ562" s="136"/>
      <c r="AYR562" s="136"/>
      <c r="AYS562" s="136"/>
      <c r="AYT562" s="136"/>
      <c r="AYU562" s="136"/>
      <c r="AYV562" s="136"/>
      <c r="AYW562" s="136"/>
      <c r="AYX562" s="136"/>
      <c r="AYY562" s="136"/>
      <c r="AYZ562" s="136"/>
      <c r="AZA562" s="136"/>
      <c r="AZB562" s="136"/>
      <c r="AZC562" s="136"/>
      <c r="AZD562" s="136"/>
      <c r="AZE562" s="136"/>
      <c r="AZF562" s="136"/>
      <c r="AZG562" s="136"/>
      <c r="AZH562" s="136"/>
      <c r="AZI562" s="136"/>
      <c r="AZJ562" s="136"/>
      <c r="AZK562" s="136"/>
      <c r="AZL562" s="136"/>
      <c r="AZM562" s="136"/>
      <c r="AZN562" s="136"/>
      <c r="AZO562" s="136"/>
      <c r="AZP562" s="136"/>
      <c r="AZQ562" s="136"/>
      <c r="AZR562" s="136"/>
      <c r="AZS562" s="136"/>
      <c r="AZT562" s="136"/>
      <c r="AZU562" s="136"/>
      <c r="AZV562" s="136"/>
      <c r="AZW562" s="136"/>
      <c r="AZX562" s="136"/>
      <c r="AZY562" s="136"/>
      <c r="AZZ562" s="136"/>
      <c r="BAA562" s="136"/>
      <c r="BAB562" s="136"/>
      <c r="BAC562" s="136"/>
      <c r="BAD562" s="136"/>
      <c r="BAE562" s="136"/>
      <c r="BAF562" s="136"/>
      <c r="BAG562" s="136"/>
      <c r="BAH562" s="136"/>
      <c r="BAI562" s="136"/>
      <c r="BAJ562" s="136"/>
      <c r="BAK562" s="136"/>
      <c r="BAL562" s="136"/>
      <c r="BAM562" s="136"/>
      <c r="BAN562" s="136"/>
      <c r="BAO562" s="136"/>
      <c r="BAP562" s="136"/>
      <c r="BAQ562" s="136"/>
      <c r="BAR562" s="136"/>
      <c r="BAS562" s="136"/>
      <c r="BAT562" s="136"/>
      <c r="BAU562" s="136"/>
      <c r="BAV562" s="136"/>
      <c r="BAW562" s="136"/>
      <c r="BAX562" s="136"/>
      <c r="BAY562" s="136"/>
      <c r="BAZ562" s="136"/>
      <c r="BBA562" s="136"/>
      <c r="BBB562" s="136"/>
      <c r="BBC562" s="136"/>
      <c r="BBD562" s="136"/>
      <c r="BBE562" s="136"/>
      <c r="BBF562" s="136"/>
      <c r="BBG562" s="136"/>
      <c r="BBH562" s="136"/>
      <c r="BBI562" s="136"/>
      <c r="BBJ562" s="136"/>
      <c r="BBK562" s="136"/>
      <c r="BBL562" s="136"/>
      <c r="BBM562" s="136"/>
      <c r="BBN562" s="136"/>
      <c r="BBO562" s="136"/>
      <c r="BBP562" s="136"/>
      <c r="BBQ562" s="136"/>
      <c r="BBR562" s="136"/>
      <c r="BBS562" s="136"/>
      <c r="BBT562" s="136"/>
      <c r="BBU562" s="136"/>
      <c r="BBV562" s="136"/>
      <c r="BBW562" s="136"/>
      <c r="BBX562" s="136"/>
      <c r="BBY562" s="136"/>
      <c r="BBZ562" s="136"/>
      <c r="BCA562" s="136"/>
      <c r="BCB562" s="136"/>
      <c r="BCC562" s="136"/>
      <c r="BCD562" s="136"/>
      <c r="BCE562" s="136"/>
      <c r="BCF562" s="136"/>
      <c r="BCG562" s="136"/>
      <c r="BCH562" s="136"/>
      <c r="BCI562" s="136"/>
      <c r="BCJ562" s="136"/>
      <c r="BCK562" s="136"/>
      <c r="BCL562" s="136"/>
      <c r="BCM562" s="136"/>
      <c r="BCN562" s="136"/>
      <c r="BCO562" s="136"/>
      <c r="BCP562" s="136"/>
      <c r="BCQ562" s="136"/>
      <c r="BCR562" s="136"/>
      <c r="BCS562" s="136"/>
      <c r="BCT562" s="136"/>
      <c r="BCU562" s="136"/>
      <c r="BCV562" s="136"/>
      <c r="BCW562" s="136"/>
      <c r="BCX562" s="136"/>
      <c r="BCY562" s="136"/>
      <c r="BCZ562" s="136"/>
      <c r="BDA562" s="136"/>
      <c r="BDB562" s="136"/>
      <c r="BDC562" s="136"/>
      <c r="BDD562" s="136"/>
      <c r="BDE562" s="136"/>
      <c r="BDF562" s="136"/>
      <c r="BDG562" s="136"/>
      <c r="BDH562" s="136"/>
      <c r="BDI562" s="136"/>
      <c r="BDJ562" s="136"/>
      <c r="BDK562" s="136"/>
      <c r="BDL562" s="136"/>
      <c r="BDM562" s="136"/>
      <c r="BDN562" s="136"/>
      <c r="BDO562" s="136"/>
      <c r="BDP562" s="136"/>
      <c r="BDQ562" s="136"/>
      <c r="BDR562" s="136"/>
      <c r="BDS562" s="136"/>
      <c r="BDT562" s="136"/>
      <c r="BDU562" s="136"/>
      <c r="BDV562" s="136"/>
      <c r="BDW562" s="136"/>
      <c r="BDX562" s="136"/>
      <c r="BDY562" s="136"/>
      <c r="BDZ562" s="136"/>
      <c r="BEA562" s="136"/>
      <c r="BEB562" s="136"/>
      <c r="BEC562" s="136"/>
      <c r="BED562" s="136"/>
      <c r="BEE562" s="136"/>
      <c r="BEF562" s="136"/>
      <c r="BEG562" s="136"/>
      <c r="BEH562" s="136"/>
      <c r="BEI562" s="136"/>
      <c r="BEJ562" s="136"/>
      <c r="BEK562" s="136"/>
      <c r="BEL562" s="136"/>
      <c r="BEM562" s="136"/>
      <c r="BEN562" s="136"/>
      <c r="BEO562" s="136"/>
      <c r="BEP562" s="136"/>
      <c r="BEQ562" s="136"/>
      <c r="BER562" s="136"/>
      <c r="BES562" s="136"/>
      <c r="BET562" s="136"/>
      <c r="BEU562" s="136"/>
      <c r="BEV562" s="136"/>
      <c r="BEW562" s="136"/>
      <c r="BEX562" s="136"/>
      <c r="BEY562" s="136"/>
      <c r="BEZ562" s="136"/>
      <c r="BFA562" s="136"/>
      <c r="BFB562" s="136"/>
      <c r="BFC562" s="136"/>
      <c r="BFD562" s="136"/>
      <c r="BFE562" s="136"/>
      <c r="BFF562" s="136"/>
      <c r="BFG562" s="136"/>
      <c r="BFH562" s="136"/>
      <c r="BFI562" s="136"/>
      <c r="BFJ562" s="136"/>
      <c r="BFK562" s="136"/>
      <c r="BFL562" s="136"/>
      <c r="BFM562" s="136"/>
      <c r="BFN562" s="136"/>
      <c r="BFO562" s="136"/>
      <c r="BFP562" s="136"/>
      <c r="BFQ562" s="136"/>
      <c r="BFR562" s="136"/>
      <c r="BFS562" s="136"/>
      <c r="BFT562" s="136"/>
      <c r="BFU562" s="136"/>
      <c r="BFV562" s="136"/>
      <c r="BFW562" s="136"/>
      <c r="BFX562" s="136"/>
      <c r="BFY562" s="136"/>
      <c r="BFZ562" s="136"/>
      <c r="BGA562" s="136"/>
      <c r="BGB562" s="136"/>
      <c r="BGC562" s="136"/>
      <c r="BGD562" s="136"/>
      <c r="BGE562" s="136"/>
      <c r="BGF562" s="136"/>
      <c r="BGG562" s="136"/>
      <c r="BGH562" s="136"/>
      <c r="BGI562" s="136"/>
      <c r="BGJ562" s="136"/>
      <c r="BGK562" s="136"/>
      <c r="BGL562" s="136"/>
      <c r="BGM562" s="136"/>
      <c r="BGN562" s="136"/>
      <c r="BGO562" s="136"/>
      <c r="BGP562" s="136"/>
      <c r="BGQ562" s="136"/>
      <c r="BGR562" s="136"/>
      <c r="BGS562" s="136"/>
      <c r="BGT562" s="136"/>
      <c r="BGU562" s="136"/>
      <c r="BGV562" s="136"/>
      <c r="BGW562" s="136"/>
      <c r="BGX562" s="136"/>
      <c r="BGY562" s="136"/>
      <c r="BGZ562" s="136"/>
      <c r="BHA562" s="136"/>
      <c r="BHB562" s="136"/>
      <c r="BHC562" s="136"/>
      <c r="BHD562" s="136"/>
      <c r="BHE562" s="136"/>
      <c r="BHF562" s="136"/>
      <c r="BHG562" s="136"/>
      <c r="BHH562" s="136"/>
      <c r="BHI562" s="136"/>
      <c r="BHJ562" s="136"/>
      <c r="BHK562" s="136"/>
      <c r="BHL562" s="136"/>
      <c r="BHM562" s="136"/>
      <c r="BHN562" s="136"/>
      <c r="BHO562" s="136"/>
      <c r="BHP562" s="136"/>
      <c r="BHQ562" s="136"/>
      <c r="BHR562" s="136"/>
      <c r="BHS562" s="136"/>
      <c r="BHT562" s="136"/>
      <c r="BHU562" s="136"/>
      <c r="BHV562" s="136"/>
      <c r="BHW562" s="136"/>
      <c r="BHX562" s="136"/>
      <c r="BHY562" s="136"/>
      <c r="BHZ562" s="136"/>
      <c r="BIA562" s="136"/>
      <c r="BIB562" s="136"/>
      <c r="BIC562" s="136"/>
      <c r="BID562" s="136"/>
      <c r="BIE562" s="136"/>
      <c r="BIF562" s="136"/>
      <c r="BIG562" s="136"/>
      <c r="BIH562" s="136"/>
      <c r="BII562" s="136"/>
      <c r="BIJ562" s="136"/>
      <c r="BIK562" s="136"/>
      <c r="BIL562" s="136"/>
      <c r="BIM562" s="136"/>
      <c r="BIN562" s="136"/>
      <c r="BIO562" s="136"/>
      <c r="BIP562" s="136"/>
      <c r="BIQ562" s="136"/>
      <c r="BIR562" s="136"/>
      <c r="BIS562" s="136"/>
      <c r="BIT562" s="136"/>
      <c r="BIU562" s="136"/>
      <c r="BIV562" s="136"/>
      <c r="BIW562" s="136"/>
      <c r="BIX562" s="136"/>
      <c r="BIY562" s="136"/>
      <c r="BIZ562" s="136"/>
      <c r="BJA562" s="136"/>
      <c r="BJB562" s="136"/>
      <c r="BJC562" s="136"/>
      <c r="BJD562" s="136"/>
      <c r="BJE562" s="136"/>
      <c r="BJF562" s="136"/>
      <c r="BJG562" s="136"/>
      <c r="BJH562" s="136"/>
      <c r="BJI562" s="136"/>
      <c r="BJJ562" s="136"/>
      <c r="BJK562" s="136"/>
      <c r="BJL562" s="136"/>
      <c r="BJM562" s="136"/>
      <c r="BJN562" s="136"/>
      <c r="BJO562" s="136"/>
      <c r="BJP562" s="136"/>
      <c r="BJQ562" s="136"/>
      <c r="BJR562" s="136"/>
      <c r="BJS562" s="136"/>
      <c r="BJT562" s="136"/>
      <c r="BJU562" s="136"/>
      <c r="BJV562" s="136"/>
      <c r="BJW562" s="136"/>
      <c r="BJX562" s="136"/>
      <c r="BJY562" s="136"/>
      <c r="BJZ562" s="136"/>
      <c r="BKA562" s="136"/>
      <c r="BKB562" s="136"/>
      <c r="BKC562" s="136"/>
      <c r="BKD562" s="136"/>
      <c r="BKE562" s="136"/>
      <c r="BKF562" s="136"/>
      <c r="BKG562" s="136"/>
      <c r="BKH562" s="136"/>
      <c r="BKI562" s="136"/>
      <c r="BKJ562" s="136"/>
      <c r="BKK562" s="136"/>
      <c r="BKL562" s="136"/>
      <c r="BKM562" s="136"/>
      <c r="BKN562" s="136"/>
      <c r="BKO562" s="136"/>
      <c r="BKP562" s="136"/>
      <c r="BKQ562" s="136"/>
      <c r="BKR562" s="136"/>
      <c r="BKS562" s="136"/>
      <c r="BKT562" s="136"/>
      <c r="BKU562" s="136"/>
      <c r="BKV562" s="136"/>
      <c r="BKW562" s="136"/>
      <c r="BKX562" s="136"/>
      <c r="BKY562" s="136"/>
      <c r="BKZ562" s="136"/>
      <c r="BLA562" s="136"/>
      <c r="BLB562" s="136"/>
      <c r="BLC562" s="136"/>
      <c r="BLD562" s="136"/>
      <c r="BLE562" s="136"/>
      <c r="BLF562" s="136"/>
      <c r="BLG562" s="136"/>
      <c r="BLH562" s="136"/>
      <c r="BLI562" s="136"/>
      <c r="BLJ562" s="136"/>
      <c r="BLK562" s="136"/>
      <c r="BLL562" s="136"/>
      <c r="BLM562" s="136"/>
      <c r="BLN562" s="136"/>
      <c r="BLO562" s="136"/>
      <c r="BLP562" s="136"/>
      <c r="BLQ562" s="136"/>
      <c r="BLR562" s="136"/>
      <c r="BLS562" s="136"/>
      <c r="BLT562" s="136"/>
      <c r="BLU562" s="136"/>
      <c r="BLV562" s="136"/>
      <c r="BLW562" s="136"/>
      <c r="BLX562" s="136"/>
      <c r="BLY562" s="136"/>
      <c r="BLZ562" s="136"/>
      <c r="BMA562" s="136"/>
      <c r="BMB562" s="136"/>
      <c r="BMC562" s="136"/>
      <c r="BMD562" s="136"/>
      <c r="BME562" s="136"/>
      <c r="BMF562" s="136"/>
      <c r="BMG562" s="136"/>
      <c r="BMH562" s="136"/>
      <c r="BMI562" s="136"/>
      <c r="BMJ562" s="136"/>
      <c r="BMK562" s="136"/>
      <c r="BML562" s="136"/>
      <c r="BMM562" s="136"/>
      <c r="BMN562" s="136"/>
      <c r="BMO562" s="136"/>
      <c r="BMP562" s="136"/>
      <c r="BMQ562" s="136"/>
      <c r="BMR562" s="136"/>
      <c r="BMS562" s="136"/>
      <c r="BMT562" s="136"/>
      <c r="BMU562" s="136"/>
      <c r="BMV562" s="136"/>
      <c r="BMW562" s="136"/>
      <c r="BMX562" s="136"/>
      <c r="BMY562" s="136"/>
      <c r="BMZ562" s="136"/>
      <c r="BNA562" s="136"/>
      <c r="BNB562" s="136"/>
      <c r="BNC562" s="136"/>
      <c r="BND562" s="136"/>
      <c r="BNE562" s="136"/>
      <c r="BNF562" s="136"/>
      <c r="BNG562" s="136"/>
      <c r="BNH562" s="136"/>
      <c r="BNI562" s="136"/>
      <c r="BNJ562" s="136"/>
      <c r="BNK562" s="136"/>
      <c r="BNL562" s="136"/>
      <c r="BNM562" s="136"/>
      <c r="BNN562" s="136"/>
      <c r="BNO562" s="136"/>
      <c r="BNP562" s="136"/>
      <c r="BNQ562" s="136"/>
      <c r="BNR562" s="136"/>
      <c r="BNS562" s="136"/>
      <c r="BNT562" s="136"/>
      <c r="BNU562" s="136"/>
      <c r="BNV562" s="136"/>
      <c r="BNW562" s="136"/>
      <c r="BNX562" s="136"/>
      <c r="BNY562" s="136"/>
      <c r="BNZ562" s="136"/>
      <c r="BOA562" s="136"/>
      <c r="BOB562" s="136"/>
      <c r="BOC562" s="136"/>
      <c r="BOD562" s="136"/>
      <c r="BOE562" s="136"/>
      <c r="BOF562" s="136"/>
      <c r="BOG562" s="136"/>
      <c r="BOH562" s="136"/>
      <c r="BOI562" s="136"/>
      <c r="BOJ562" s="136"/>
      <c r="BOK562" s="136"/>
      <c r="BOL562" s="136"/>
      <c r="BOM562" s="136"/>
      <c r="BON562" s="136"/>
      <c r="BOO562" s="136"/>
      <c r="BOP562" s="136"/>
      <c r="BOQ562" s="136"/>
      <c r="BOR562" s="136"/>
      <c r="BOS562" s="136"/>
      <c r="BOT562" s="136"/>
      <c r="BOU562" s="136"/>
      <c r="BOV562" s="136"/>
      <c r="BOW562" s="136"/>
      <c r="BOX562" s="136"/>
      <c r="BOY562" s="136"/>
      <c r="BOZ562" s="136"/>
      <c r="BPA562" s="136"/>
      <c r="BPB562" s="136"/>
      <c r="BPC562" s="136"/>
      <c r="BPD562" s="136"/>
      <c r="BPE562" s="136"/>
      <c r="BPF562" s="136"/>
      <c r="BPG562" s="136"/>
      <c r="BPH562" s="136"/>
      <c r="BPI562" s="136"/>
      <c r="BPJ562" s="136"/>
      <c r="BPK562" s="136"/>
      <c r="BPL562" s="136"/>
      <c r="BPM562" s="136"/>
      <c r="BPN562" s="136"/>
      <c r="BPO562" s="136"/>
      <c r="BPP562" s="136"/>
      <c r="BPQ562" s="136"/>
      <c r="BPR562" s="136"/>
      <c r="BPS562" s="136"/>
      <c r="BPT562" s="136"/>
      <c r="BPU562" s="136"/>
      <c r="BPV562" s="136"/>
      <c r="BPW562" s="136"/>
      <c r="BPX562" s="136"/>
      <c r="BPY562" s="136"/>
      <c r="BPZ562" s="136"/>
      <c r="BQA562" s="136"/>
      <c r="BQB562" s="136"/>
      <c r="BQC562" s="136"/>
      <c r="BQD562" s="136"/>
      <c r="BQE562" s="136"/>
      <c r="BQF562" s="136"/>
      <c r="BQG562" s="136"/>
      <c r="BQH562" s="136"/>
      <c r="BQI562" s="136"/>
      <c r="BQJ562" s="136"/>
      <c r="BQK562" s="136"/>
      <c r="BQL562" s="136"/>
      <c r="BQM562" s="136"/>
      <c r="BQN562" s="136"/>
      <c r="BQO562" s="136"/>
      <c r="BQP562" s="136"/>
      <c r="BQQ562" s="136"/>
      <c r="BQR562" s="136"/>
      <c r="BQS562" s="136"/>
      <c r="BQT562" s="136"/>
      <c r="BQU562" s="136"/>
      <c r="BQV562" s="136"/>
      <c r="BQW562" s="136"/>
      <c r="BQX562" s="136"/>
      <c r="BQY562" s="136"/>
      <c r="BQZ562" s="136"/>
      <c r="BRA562" s="136"/>
      <c r="BRB562" s="136"/>
      <c r="BRC562" s="136"/>
      <c r="BRD562" s="136"/>
      <c r="BRE562" s="136"/>
      <c r="BRF562" s="136"/>
      <c r="BRG562" s="136"/>
      <c r="BRH562" s="136"/>
      <c r="BRI562" s="136"/>
      <c r="BRJ562" s="136"/>
      <c r="BRK562" s="136"/>
      <c r="BRL562" s="136"/>
      <c r="BRM562" s="136"/>
      <c r="BRN562" s="136"/>
      <c r="BRO562" s="136"/>
      <c r="BRP562" s="136"/>
      <c r="BRQ562" s="136"/>
      <c r="BRR562" s="136"/>
      <c r="BRS562" s="136"/>
      <c r="BRT562" s="136"/>
      <c r="BRU562" s="136"/>
      <c r="BRV562" s="136"/>
      <c r="BRW562" s="136"/>
      <c r="BRX562" s="136"/>
      <c r="BRY562" s="136"/>
      <c r="BRZ562" s="136"/>
      <c r="BSA562" s="136"/>
    </row>
    <row r="563" spans="1:1847" s="75" customFormat="1" ht="27.6" x14ac:dyDescent="0.3">
      <c r="A563" s="834"/>
      <c r="B563" s="834"/>
      <c r="C563" s="793"/>
      <c r="D563" s="793"/>
      <c r="E563" s="793" t="s">
        <v>771</v>
      </c>
      <c r="F563" s="329">
        <v>122</v>
      </c>
      <c r="G563" s="401" t="s">
        <v>772</v>
      </c>
      <c r="H563" s="333">
        <v>92237400</v>
      </c>
      <c r="I563" s="330">
        <v>78478183</v>
      </c>
      <c r="J563" s="330">
        <v>78478183</v>
      </c>
      <c r="K563" s="330">
        <v>7478183</v>
      </c>
      <c r="L563" s="649" t="s">
        <v>144</v>
      </c>
      <c r="M563" s="722">
        <v>0</v>
      </c>
      <c r="N563" s="376">
        <v>0</v>
      </c>
      <c r="O563" s="376">
        <v>0</v>
      </c>
      <c r="P563" s="376">
        <v>0</v>
      </c>
      <c r="Q563" s="649"/>
      <c r="R563" s="658">
        <v>0</v>
      </c>
      <c r="S563" s="481">
        <v>0</v>
      </c>
      <c r="T563" s="481">
        <v>0</v>
      </c>
      <c r="U563" s="481">
        <v>0</v>
      </c>
      <c r="V563" s="613"/>
      <c r="W563" s="498">
        <f>+H563+M563+R563</f>
        <v>92237400</v>
      </c>
      <c r="X563" s="335">
        <f t="shared" ref="X563:Z565" si="355">+I563+N563+S563</f>
        <v>78478183</v>
      </c>
      <c r="Y563" s="335">
        <f t="shared" si="355"/>
        <v>78478183</v>
      </c>
      <c r="Z563" s="615">
        <f t="shared" si="355"/>
        <v>7478183</v>
      </c>
      <c r="AA563" s="897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4"/>
      <c r="BD563" s="74"/>
      <c r="BE563" s="74"/>
      <c r="BF563" s="74"/>
      <c r="BG563" s="74"/>
      <c r="BH563" s="74"/>
      <c r="BI563" s="74"/>
      <c r="BJ563" s="74"/>
      <c r="BK563" s="74"/>
      <c r="BL563" s="74"/>
      <c r="BM563" s="74"/>
      <c r="BN563" s="74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  <c r="BZ563" s="74"/>
      <c r="CA563" s="74"/>
      <c r="CB563" s="74"/>
      <c r="CC563" s="74"/>
      <c r="CD563" s="74"/>
      <c r="CE563" s="74"/>
      <c r="CF563" s="74"/>
      <c r="CG563" s="74"/>
      <c r="CH563" s="74"/>
      <c r="CI563" s="74"/>
      <c r="CJ563" s="74"/>
      <c r="CK563" s="74"/>
      <c r="CL563" s="74"/>
      <c r="CM563" s="74"/>
      <c r="CN563" s="74"/>
      <c r="CO563" s="74"/>
      <c r="CP563" s="74"/>
      <c r="CQ563" s="74"/>
      <c r="CR563" s="74"/>
      <c r="CS563" s="74"/>
      <c r="CT563" s="74"/>
      <c r="CU563" s="74"/>
      <c r="CV563" s="74"/>
      <c r="CW563" s="74"/>
      <c r="CX563" s="74"/>
      <c r="CY563" s="74"/>
      <c r="CZ563" s="74"/>
      <c r="DA563" s="74"/>
      <c r="DB563" s="74"/>
      <c r="DC563" s="74"/>
      <c r="DD563" s="74"/>
      <c r="DE563" s="74"/>
      <c r="DF563" s="74"/>
      <c r="DG563" s="74"/>
      <c r="DH563" s="74"/>
      <c r="DI563" s="74"/>
      <c r="DJ563" s="74"/>
      <c r="DK563" s="74"/>
      <c r="DL563" s="74"/>
      <c r="DM563" s="74"/>
      <c r="DN563" s="74"/>
      <c r="DO563" s="74"/>
      <c r="DP563" s="74"/>
      <c r="DQ563" s="74"/>
      <c r="DR563" s="74"/>
      <c r="DS563" s="74"/>
      <c r="DT563" s="74"/>
      <c r="DU563" s="74"/>
      <c r="DV563" s="74"/>
      <c r="DW563" s="74"/>
      <c r="DX563" s="74"/>
      <c r="DY563" s="74"/>
      <c r="DZ563" s="74"/>
      <c r="EA563" s="74"/>
      <c r="EB563" s="74"/>
      <c r="EC563" s="74"/>
      <c r="ED563" s="74"/>
      <c r="EE563" s="74"/>
      <c r="EF563" s="74"/>
      <c r="EG563" s="74"/>
      <c r="EH563" s="74"/>
      <c r="EI563" s="74"/>
      <c r="EJ563" s="74"/>
      <c r="EK563" s="74"/>
      <c r="EL563" s="74"/>
      <c r="EM563" s="74"/>
      <c r="EN563" s="74"/>
      <c r="EO563" s="74"/>
      <c r="EP563" s="74"/>
      <c r="EQ563" s="74"/>
      <c r="ER563" s="74"/>
      <c r="ES563" s="74"/>
      <c r="ET563" s="74"/>
      <c r="EU563" s="74"/>
      <c r="EV563" s="74"/>
      <c r="EW563" s="74"/>
      <c r="EX563" s="74"/>
      <c r="EY563" s="74"/>
      <c r="EZ563" s="74"/>
      <c r="FA563" s="74"/>
      <c r="FB563" s="74"/>
      <c r="FC563" s="74"/>
      <c r="FD563" s="74"/>
      <c r="FE563" s="74"/>
      <c r="FF563" s="74"/>
      <c r="FG563" s="74"/>
      <c r="FH563" s="74"/>
      <c r="FI563" s="74"/>
      <c r="FJ563" s="74"/>
      <c r="FK563" s="74"/>
      <c r="FL563" s="74"/>
      <c r="FM563" s="74"/>
      <c r="FN563" s="74"/>
      <c r="FO563" s="74"/>
      <c r="FP563" s="74"/>
      <c r="FQ563" s="74"/>
      <c r="FR563" s="74"/>
      <c r="FS563" s="74"/>
      <c r="FT563" s="74"/>
      <c r="FU563" s="74"/>
      <c r="FV563" s="74"/>
      <c r="FW563" s="74"/>
      <c r="FX563" s="74"/>
      <c r="FY563" s="74"/>
      <c r="FZ563" s="74"/>
      <c r="GA563" s="74"/>
      <c r="GB563" s="74"/>
      <c r="GC563" s="74"/>
      <c r="GD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  <c r="IW563" s="74"/>
      <c r="IX563" s="74"/>
      <c r="IY563" s="74"/>
      <c r="IZ563" s="74"/>
      <c r="JA563" s="74"/>
      <c r="JB563" s="74"/>
      <c r="JC563" s="74"/>
      <c r="JD563" s="74"/>
      <c r="JE563" s="74"/>
      <c r="JF563" s="74"/>
      <c r="JG563" s="74"/>
      <c r="JH563" s="74"/>
      <c r="JI563" s="74"/>
      <c r="JJ563" s="74"/>
      <c r="JK563" s="74"/>
      <c r="JL563" s="74"/>
      <c r="JM563" s="74"/>
      <c r="JN563" s="74"/>
      <c r="JO563" s="74"/>
      <c r="JP563" s="74"/>
      <c r="JQ563" s="74"/>
      <c r="JR563" s="74"/>
      <c r="JS563" s="74"/>
      <c r="JT563" s="74"/>
      <c r="JU563" s="74"/>
      <c r="JV563" s="74"/>
      <c r="JW563" s="74"/>
      <c r="JX563" s="74"/>
      <c r="JY563" s="74"/>
      <c r="JZ563" s="74"/>
      <c r="KA563" s="74"/>
      <c r="KB563" s="74"/>
      <c r="KC563" s="74"/>
      <c r="KD563" s="74"/>
      <c r="KE563" s="74"/>
      <c r="KF563" s="74"/>
      <c r="KG563" s="74"/>
      <c r="KH563" s="74"/>
      <c r="KI563" s="74"/>
      <c r="KJ563" s="74"/>
      <c r="KK563" s="74"/>
      <c r="KL563" s="74"/>
      <c r="KM563" s="74"/>
      <c r="KN563" s="74"/>
      <c r="KO563" s="74"/>
      <c r="KP563" s="74"/>
      <c r="KQ563" s="74"/>
      <c r="KR563" s="74"/>
      <c r="KS563" s="74"/>
      <c r="KT563" s="74"/>
      <c r="KU563" s="74"/>
      <c r="KV563" s="74"/>
      <c r="KW563" s="74"/>
      <c r="KX563" s="74"/>
      <c r="KY563" s="74"/>
      <c r="KZ563" s="74"/>
      <c r="LA563" s="74"/>
      <c r="LB563" s="74"/>
      <c r="LC563" s="74"/>
      <c r="LD563" s="74"/>
      <c r="LE563" s="74"/>
      <c r="LF563" s="74"/>
      <c r="LG563" s="74"/>
      <c r="LH563" s="74"/>
      <c r="LI563" s="74"/>
      <c r="LJ563" s="74"/>
      <c r="LK563" s="74"/>
      <c r="LL563" s="74"/>
      <c r="LM563" s="74"/>
      <c r="LN563" s="74"/>
      <c r="LO563" s="74"/>
      <c r="LP563" s="74"/>
      <c r="LQ563" s="74"/>
      <c r="LR563" s="74"/>
      <c r="LS563" s="74"/>
      <c r="LT563" s="74"/>
      <c r="LU563" s="74"/>
      <c r="LV563" s="74"/>
      <c r="LW563" s="74"/>
      <c r="LX563" s="74"/>
      <c r="LY563" s="74"/>
      <c r="LZ563" s="74"/>
      <c r="MA563" s="74"/>
      <c r="MB563" s="74"/>
      <c r="MC563" s="74"/>
      <c r="MD563" s="74"/>
      <c r="ME563" s="74"/>
      <c r="MF563" s="74"/>
      <c r="MG563" s="74"/>
      <c r="MH563" s="74"/>
      <c r="MI563" s="74"/>
      <c r="MJ563" s="74"/>
      <c r="MK563" s="74"/>
      <c r="ML563" s="74"/>
      <c r="MM563" s="74"/>
      <c r="MN563" s="74"/>
      <c r="MO563" s="74"/>
      <c r="MP563" s="74"/>
      <c r="MQ563" s="74"/>
      <c r="MR563" s="74"/>
      <c r="MS563" s="74"/>
      <c r="MT563" s="74"/>
      <c r="MU563" s="74"/>
      <c r="MV563" s="74"/>
      <c r="MW563" s="74"/>
      <c r="MX563" s="74"/>
      <c r="MY563" s="74"/>
      <c r="MZ563" s="74"/>
      <c r="NA563" s="74"/>
      <c r="NB563" s="74"/>
      <c r="NC563" s="74"/>
      <c r="ND563" s="74"/>
      <c r="NE563" s="74"/>
      <c r="NF563" s="74"/>
      <c r="NG563" s="74"/>
      <c r="NH563" s="74"/>
      <c r="NI563" s="74"/>
      <c r="NJ563" s="74"/>
      <c r="NK563" s="74"/>
      <c r="NL563" s="74"/>
      <c r="NM563" s="74"/>
      <c r="NN563" s="74"/>
      <c r="NO563" s="74"/>
      <c r="NP563" s="74"/>
      <c r="NQ563" s="74"/>
      <c r="NR563" s="74"/>
      <c r="NS563" s="74"/>
      <c r="NT563" s="74"/>
      <c r="NU563" s="74"/>
      <c r="NV563" s="74"/>
      <c r="NW563" s="74"/>
      <c r="NX563" s="74"/>
      <c r="NY563" s="74"/>
      <c r="NZ563" s="74"/>
      <c r="OA563" s="74"/>
      <c r="OB563" s="74"/>
      <c r="OC563" s="74"/>
      <c r="OD563" s="74"/>
      <c r="OE563" s="74"/>
      <c r="OF563" s="74"/>
      <c r="OG563" s="74"/>
      <c r="OH563" s="74"/>
      <c r="OI563" s="74"/>
      <c r="OJ563" s="74"/>
      <c r="OK563" s="74"/>
      <c r="OL563" s="74"/>
      <c r="OM563" s="74"/>
      <c r="ON563" s="74"/>
      <c r="OO563" s="74"/>
      <c r="OP563" s="74"/>
      <c r="OQ563" s="74"/>
      <c r="OR563" s="74"/>
      <c r="OS563" s="74"/>
      <c r="OT563" s="74"/>
      <c r="OU563" s="74"/>
      <c r="OV563" s="74"/>
      <c r="OW563" s="74"/>
      <c r="OX563" s="74"/>
      <c r="OY563" s="74"/>
      <c r="OZ563" s="74"/>
      <c r="PA563" s="74"/>
      <c r="PB563" s="74"/>
      <c r="PC563" s="74"/>
      <c r="PD563" s="74"/>
      <c r="PE563" s="74"/>
      <c r="PF563" s="74"/>
      <c r="PG563" s="74"/>
      <c r="PH563" s="74"/>
      <c r="PI563" s="74"/>
      <c r="PJ563" s="74"/>
      <c r="PK563" s="74"/>
      <c r="PL563" s="74"/>
      <c r="PM563" s="74"/>
      <c r="PN563" s="74"/>
      <c r="PO563" s="74"/>
      <c r="PP563" s="74"/>
      <c r="PQ563" s="74"/>
      <c r="PR563" s="74"/>
      <c r="PS563" s="74"/>
      <c r="PT563" s="74"/>
      <c r="PU563" s="74"/>
      <c r="PV563" s="74"/>
      <c r="PW563" s="74"/>
      <c r="PX563" s="74"/>
      <c r="PY563" s="74"/>
      <c r="PZ563" s="74"/>
      <c r="QA563" s="74"/>
      <c r="QB563" s="74"/>
      <c r="QC563" s="74"/>
      <c r="QD563" s="74"/>
      <c r="QE563" s="74"/>
      <c r="QF563" s="74"/>
      <c r="QG563" s="74"/>
      <c r="QH563" s="74"/>
      <c r="QI563" s="74"/>
      <c r="QJ563" s="74"/>
      <c r="QK563" s="74"/>
      <c r="QL563" s="74"/>
      <c r="QM563" s="74"/>
      <c r="QN563" s="74"/>
      <c r="QO563" s="74"/>
      <c r="QP563" s="74"/>
      <c r="QQ563" s="74"/>
      <c r="QR563" s="74"/>
      <c r="QS563" s="74"/>
      <c r="QT563" s="74"/>
      <c r="QU563" s="74"/>
      <c r="QV563" s="74"/>
      <c r="QW563" s="74"/>
      <c r="QX563" s="74"/>
      <c r="QY563" s="74"/>
      <c r="QZ563" s="74"/>
      <c r="RA563" s="74"/>
      <c r="RB563" s="74"/>
      <c r="RC563" s="74"/>
      <c r="RD563" s="74"/>
      <c r="RE563" s="74"/>
      <c r="RF563" s="74"/>
      <c r="RG563" s="74"/>
      <c r="RH563" s="74"/>
      <c r="RI563" s="74"/>
      <c r="RJ563" s="74"/>
      <c r="RK563" s="74"/>
      <c r="RL563" s="74"/>
      <c r="RM563" s="74"/>
      <c r="RN563" s="74"/>
      <c r="RO563" s="74"/>
      <c r="RP563" s="74"/>
      <c r="RQ563" s="74"/>
      <c r="RR563" s="74"/>
      <c r="RS563" s="74"/>
      <c r="RT563" s="74"/>
      <c r="RU563" s="74"/>
      <c r="RV563" s="74"/>
      <c r="RW563" s="74"/>
      <c r="RX563" s="74"/>
      <c r="RY563" s="74"/>
      <c r="RZ563" s="74"/>
      <c r="SA563" s="74"/>
      <c r="SB563" s="74"/>
      <c r="SC563" s="74"/>
      <c r="SD563" s="74"/>
      <c r="SE563" s="74"/>
      <c r="SF563" s="74"/>
      <c r="SG563" s="74"/>
      <c r="SH563" s="74"/>
      <c r="SI563" s="74"/>
      <c r="SJ563" s="74"/>
      <c r="SK563" s="74"/>
      <c r="SL563" s="74"/>
      <c r="SM563" s="74"/>
      <c r="SN563" s="74"/>
      <c r="SO563" s="74"/>
      <c r="SP563" s="74"/>
      <c r="SQ563" s="74"/>
      <c r="SR563" s="74"/>
      <c r="SS563" s="74"/>
      <c r="ST563" s="74"/>
      <c r="SU563" s="74"/>
      <c r="SV563" s="74"/>
      <c r="SW563" s="74"/>
      <c r="SX563" s="74"/>
      <c r="SY563" s="74"/>
      <c r="SZ563" s="74"/>
      <c r="TA563" s="74"/>
      <c r="TB563" s="74"/>
      <c r="TC563" s="74"/>
      <c r="TD563" s="74"/>
      <c r="TE563" s="74"/>
      <c r="TF563" s="74"/>
      <c r="TG563" s="74"/>
      <c r="TH563" s="74"/>
      <c r="TI563" s="74"/>
      <c r="TJ563" s="74"/>
      <c r="TK563" s="74"/>
      <c r="TL563" s="74"/>
      <c r="TM563" s="74"/>
      <c r="TN563" s="74"/>
      <c r="TO563" s="74"/>
      <c r="TP563" s="74"/>
      <c r="TQ563" s="74"/>
      <c r="TR563" s="74"/>
      <c r="TS563" s="74"/>
      <c r="TT563" s="74"/>
      <c r="TU563" s="74"/>
      <c r="TV563" s="74"/>
      <c r="TW563" s="74"/>
      <c r="TX563" s="74"/>
      <c r="TY563" s="74"/>
      <c r="TZ563" s="74"/>
      <c r="UA563" s="74"/>
      <c r="UB563" s="74"/>
      <c r="UC563" s="74"/>
      <c r="UD563" s="74"/>
      <c r="UE563" s="74"/>
      <c r="UF563" s="74"/>
      <c r="UG563" s="74"/>
      <c r="UH563" s="74"/>
      <c r="UI563" s="74"/>
      <c r="UJ563" s="74"/>
      <c r="UK563" s="74"/>
      <c r="UL563" s="74"/>
      <c r="UM563" s="74"/>
      <c r="UN563" s="74"/>
      <c r="UO563" s="74"/>
      <c r="UP563" s="74"/>
      <c r="UQ563" s="74"/>
      <c r="UR563" s="74"/>
      <c r="US563" s="74"/>
      <c r="UT563" s="74"/>
      <c r="UU563" s="74"/>
      <c r="UV563" s="74"/>
      <c r="UW563" s="74"/>
      <c r="UX563" s="74"/>
      <c r="UY563" s="74"/>
      <c r="UZ563" s="74"/>
      <c r="VA563" s="74"/>
      <c r="VB563" s="74"/>
      <c r="VC563" s="74"/>
      <c r="VD563" s="74"/>
      <c r="VE563" s="74"/>
      <c r="VF563" s="74"/>
      <c r="VG563" s="74"/>
      <c r="VH563" s="74"/>
      <c r="VI563" s="74"/>
      <c r="VJ563" s="74"/>
      <c r="VK563" s="74"/>
      <c r="VL563" s="74"/>
      <c r="VM563" s="74"/>
      <c r="VN563" s="74"/>
      <c r="VO563" s="74"/>
      <c r="VP563" s="74"/>
      <c r="VQ563" s="74"/>
      <c r="VR563" s="74"/>
      <c r="VS563" s="74"/>
      <c r="VT563" s="74"/>
      <c r="VU563" s="74"/>
      <c r="VV563" s="74"/>
      <c r="VW563" s="74"/>
      <c r="VX563" s="74"/>
      <c r="VY563" s="74"/>
      <c r="VZ563" s="74"/>
      <c r="WA563" s="74"/>
      <c r="WB563" s="74"/>
      <c r="WC563" s="74"/>
      <c r="WD563" s="74"/>
      <c r="WE563" s="74"/>
      <c r="WF563" s="74"/>
      <c r="WG563" s="74"/>
      <c r="WH563" s="74"/>
      <c r="WI563" s="74"/>
      <c r="WJ563" s="74"/>
      <c r="WK563" s="74"/>
      <c r="WL563" s="74"/>
      <c r="WM563" s="74"/>
      <c r="WN563" s="74"/>
      <c r="WO563" s="74"/>
      <c r="WP563" s="74"/>
      <c r="WQ563" s="74"/>
      <c r="WR563" s="74"/>
      <c r="WS563" s="74"/>
      <c r="WT563" s="74"/>
      <c r="WU563" s="74"/>
      <c r="WV563" s="74"/>
      <c r="WW563" s="74"/>
      <c r="WX563" s="74"/>
      <c r="WY563" s="74"/>
      <c r="WZ563" s="74"/>
      <c r="XA563" s="74"/>
      <c r="XB563" s="74"/>
      <c r="XC563" s="74"/>
      <c r="XD563" s="74"/>
      <c r="XE563" s="74"/>
      <c r="XF563" s="74"/>
      <c r="XG563" s="74"/>
      <c r="XH563" s="74"/>
      <c r="XI563" s="74"/>
      <c r="XJ563" s="74"/>
      <c r="XK563" s="74"/>
      <c r="XL563" s="74"/>
      <c r="XM563" s="74"/>
      <c r="XN563" s="74"/>
      <c r="XO563" s="74"/>
      <c r="XP563" s="74"/>
      <c r="XQ563" s="74"/>
      <c r="XR563" s="74"/>
      <c r="XS563" s="74"/>
      <c r="XT563" s="74"/>
      <c r="XU563" s="74"/>
      <c r="XV563" s="74"/>
      <c r="XW563" s="74"/>
      <c r="XX563" s="74"/>
      <c r="XY563" s="74"/>
      <c r="XZ563" s="74"/>
      <c r="YA563" s="74"/>
      <c r="YB563" s="74"/>
      <c r="YC563" s="74"/>
      <c r="YD563" s="74"/>
      <c r="YE563" s="74"/>
      <c r="YF563" s="74"/>
      <c r="YG563" s="74"/>
      <c r="YH563" s="74"/>
      <c r="YI563" s="74"/>
      <c r="YJ563" s="74"/>
      <c r="YK563" s="74"/>
      <c r="YL563" s="74"/>
      <c r="YM563" s="74"/>
      <c r="YN563" s="74"/>
      <c r="YO563" s="74"/>
      <c r="YP563" s="74"/>
      <c r="YQ563" s="74"/>
      <c r="YR563" s="74"/>
      <c r="YS563" s="74"/>
      <c r="YT563" s="74"/>
      <c r="YU563" s="74"/>
      <c r="YV563" s="74"/>
      <c r="YW563" s="74"/>
      <c r="YX563" s="74"/>
      <c r="YY563" s="74"/>
      <c r="YZ563" s="74"/>
      <c r="ZA563" s="74"/>
      <c r="ZB563" s="74"/>
      <c r="ZC563" s="74"/>
      <c r="ZD563" s="74"/>
      <c r="ZE563" s="74"/>
      <c r="ZF563" s="74"/>
      <c r="ZG563" s="74"/>
      <c r="ZH563" s="74"/>
      <c r="ZI563" s="74"/>
      <c r="ZJ563" s="74"/>
      <c r="ZK563" s="74"/>
      <c r="ZL563" s="74"/>
      <c r="ZM563" s="74"/>
      <c r="ZN563" s="74"/>
      <c r="ZO563" s="74"/>
      <c r="ZP563" s="74"/>
      <c r="ZQ563" s="74"/>
      <c r="ZR563" s="74"/>
      <c r="ZS563" s="74"/>
      <c r="ZT563" s="74"/>
      <c r="ZU563" s="74"/>
      <c r="ZV563" s="74"/>
      <c r="ZW563" s="74"/>
      <c r="ZX563" s="74"/>
      <c r="ZY563" s="74"/>
      <c r="ZZ563" s="74"/>
      <c r="AAA563" s="74"/>
      <c r="AAB563" s="74"/>
      <c r="AAC563" s="74"/>
      <c r="AAD563" s="74"/>
      <c r="AAE563" s="74"/>
      <c r="AAF563" s="74"/>
      <c r="AAG563" s="74"/>
      <c r="AAH563" s="74"/>
      <c r="AAI563" s="74"/>
      <c r="AAJ563" s="74"/>
      <c r="AAK563" s="74"/>
      <c r="AAL563" s="74"/>
      <c r="AAM563" s="74"/>
      <c r="AAN563" s="74"/>
      <c r="AAO563" s="74"/>
      <c r="AAP563" s="74"/>
      <c r="AAQ563" s="74"/>
      <c r="AAR563" s="74"/>
      <c r="AAS563" s="74"/>
      <c r="AAT563" s="74"/>
      <c r="AAU563" s="74"/>
      <c r="AAV563" s="74"/>
      <c r="AAW563" s="74"/>
      <c r="AAX563" s="74"/>
      <c r="AAY563" s="74"/>
      <c r="AAZ563" s="74"/>
      <c r="ABA563" s="74"/>
      <c r="ABB563" s="74"/>
      <c r="ABC563" s="74"/>
      <c r="ABD563" s="74"/>
      <c r="ABE563" s="74"/>
      <c r="ABF563" s="74"/>
      <c r="ABG563" s="74"/>
      <c r="ABH563" s="74"/>
      <c r="ABI563" s="74"/>
      <c r="ABJ563" s="74"/>
      <c r="ABK563" s="74"/>
      <c r="ABL563" s="74"/>
      <c r="ABM563" s="74"/>
      <c r="ABN563" s="74"/>
      <c r="ABO563" s="74"/>
      <c r="ABP563" s="74"/>
      <c r="ABQ563" s="74"/>
      <c r="ABR563" s="74"/>
      <c r="ABS563" s="74"/>
      <c r="ABT563" s="74"/>
      <c r="ABU563" s="74"/>
      <c r="ABV563" s="74"/>
      <c r="ABW563" s="74"/>
      <c r="ABX563" s="74"/>
      <c r="ABY563" s="74"/>
      <c r="ABZ563" s="74"/>
      <c r="ACA563" s="74"/>
      <c r="ACB563" s="74"/>
      <c r="ACC563" s="74"/>
      <c r="ACD563" s="74"/>
      <c r="ACE563" s="74"/>
      <c r="ACF563" s="74"/>
      <c r="ACG563" s="74"/>
      <c r="ACH563" s="74"/>
      <c r="ACI563" s="74"/>
      <c r="ACJ563" s="74"/>
      <c r="ACK563" s="74"/>
      <c r="ACL563" s="74"/>
      <c r="ACM563" s="74"/>
      <c r="ACN563" s="74"/>
      <c r="ACO563" s="74"/>
      <c r="ACP563" s="74"/>
      <c r="ACQ563" s="74"/>
      <c r="ACR563" s="74"/>
      <c r="ACS563" s="74"/>
      <c r="ACT563" s="74"/>
      <c r="ACU563" s="74"/>
      <c r="ACV563" s="74"/>
      <c r="ACW563" s="74"/>
      <c r="ACX563" s="74"/>
      <c r="ACY563" s="74"/>
      <c r="ACZ563" s="74"/>
      <c r="ADA563" s="74"/>
      <c r="ADB563" s="74"/>
      <c r="ADC563" s="74"/>
      <c r="ADD563" s="74"/>
      <c r="ADE563" s="74"/>
      <c r="ADF563" s="74"/>
      <c r="ADG563" s="74"/>
      <c r="ADH563" s="74"/>
      <c r="ADI563" s="74"/>
      <c r="ADJ563" s="74"/>
      <c r="ADK563" s="74"/>
      <c r="ADL563" s="74"/>
      <c r="ADM563" s="74"/>
      <c r="ADN563" s="74"/>
      <c r="ADO563" s="74"/>
      <c r="ADP563" s="74"/>
      <c r="ADQ563" s="74"/>
      <c r="ADR563" s="74"/>
      <c r="ADS563" s="74"/>
      <c r="ADT563" s="74"/>
      <c r="ADU563" s="74"/>
      <c r="ADV563" s="74"/>
      <c r="ADW563" s="74"/>
      <c r="ADX563" s="74"/>
      <c r="ADY563" s="74"/>
      <c r="ADZ563" s="74"/>
      <c r="AEA563" s="74"/>
      <c r="AEB563" s="74"/>
      <c r="AEC563" s="74"/>
      <c r="AED563" s="74"/>
      <c r="AEE563" s="74"/>
      <c r="AEF563" s="74"/>
      <c r="AEG563" s="74"/>
      <c r="AEH563" s="74"/>
      <c r="AEI563" s="74"/>
      <c r="AEJ563" s="74"/>
      <c r="AEK563" s="74"/>
      <c r="AEL563" s="74"/>
      <c r="AEM563" s="74"/>
      <c r="AEN563" s="74"/>
      <c r="AEO563" s="74"/>
      <c r="AEP563" s="74"/>
      <c r="AEQ563" s="74"/>
      <c r="AER563" s="74"/>
      <c r="AES563" s="74"/>
      <c r="AET563" s="74"/>
      <c r="AEU563" s="74"/>
      <c r="AEV563" s="74"/>
      <c r="AEW563" s="74"/>
      <c r="AEX563" s="74"/>
      <c r="AEY563" s="74"/>
      <c r="AEZ563" s="74"/>
      <c r="AFA563" s="74"/>
      <c r="AFB563" s="74"/>
      <c r="AFC563" s="74"/>
      <c r="AFD563" s="74"/>
      <c r="AFE563" s="74"/>
      <c r="AFF563" s="74"/>
      <c r="AFG563" s="74"/>
      <c r="AFH563" s="74"/>
      <c r="AFI563" s="74"/>
      <c r="AFJ563" s="74"/>
      <c r="AFK563" s="74"/>
      <c r="AFL563" s="74"/>
      <c r="AFM563" s="74"/>
      <c r="AFN563" s="74"/>
      <c r="AFO563" s="74"/>
      <c r="AFP563" s="74"/>
      <c r="AFQ563" s="74"/>
      <c r="AFR563" s="74"/>
      <c r="AFS563" s="74"/>
      <c r="AFT563" s="74"/>
      <c r="AFU563" s="74"/>
      <c r="AFV563" s="74"/>
      <c r="AFW563" s="74"/>
      <c r="AFX563" s="74"/>
      <c r="AFY563" s="74"/>
      <c r="AFZ563" s="74"/>
      <c r="AGA563" s="74"/>
      <c r="AGB563" s="74"/>
      <c r="AGC563" s="74"/>
      <c r="AGD563" s="74"/>
      <c r="AGE563" s="74"/>
      <c r="AGF563" s="74"/>
      <c r="AGG563" s="74"/>
      <c r="AGH563" s="74"/>
      <c r="AGI563" s="74"/>
      <c r="AGJ563" s="74"/>
      <c r="AGK563" s="74"/>
      <c r="AGL563" s="74"/>
      <c r="AGM563" s="74"/>
      <c r="AGN563" s="74"/>
      <c r="AGO563" s="74"/>
      <c r="AGP563" s="74"/>
      <c r="AGQ563" s="74"/>
      <c r="AGR563" s="74"/>
      <c r="AGS563" s="74"/>
      <c r="AGT563" s="74"/>
      <c r="AGU563" s="74"/>
      <c r="AGV563" s="74"/>
      <c r="AGW563" s="74"/>
      <c r="AGX563" s="74"/>
      <c r="AGY563" s="74"/>
      <c r="AGZ563" s="74"/>
      <c r="AHA563" s="74"/>
      <c r="AHB563" s="74"/>
      <c r="AHC563" s="74"/>
      <c r="AHD563" s="74"/>
      <c r="AHE563" s="74"/>
      <c r="AHF563" s="74"/>
      <c r="AHG563" s="74"/>
      <c r="AHH563" s="74"/>
      <c r="AHI563" s="74"/>
      <c r="AHJ563" s="74"/>
      <c r="AHK563" s="74"/>
      <c r="AHL563" s="74"/>
      <c r="AHM563" s="74"/>
      <c r="AHN563" s="74"/>
      <c r="AHO563" s="74"/>
      <c r="AHP563" s="74"/>
      <c r="AHQ563" s="74"/>
      <c r="AHR563" s="74"/>
      <c r="AHS563" s="74"/>
      <c r="AHT563" s="74"/>
      <c r="AHU563" s="74"/>
      <c r="AHV563" s="74"/>
      <c r="AHW563" s="74"/>
      <c r="AHX563" s="74"/>
      <c r="AHY563" s="74"/>
      <c r="AHZ563" s="74"/>
      <c r="AIA563" s="74"/>
      <c r="AIB563" s="74"/>
      <c r="AIC563" s="74"/>
      <c r="AID563" s="74"/>
      <c r="AIE563" s="74"/>
      <c r="AIF563" s="74"/>
      <c r="AIG563" s="74"/>
      <c r="AIH563" s="74"/>
      <c r="AII563" s="74"/>
      <c r="AIJ563" s="74"/>
      <c r="AIK563" s="74"/>
      <c r="AIL563" s="74"/>
      <c r="AIM563" s="74"/>
      <c r="AIN563" s="74"/>
      <c r="AIO563" s="74"/>
      <c r="AIP563" s="74"/>
      <c r="AIQ563" s="74"/>
      <c r="AIR563" s="74"/>
      <c r="AIS563" s="74"/>
      <c r="AIT563" s="74"/>
      <c r="AIU563" s="74"/>
      <c r="AIV563" s="74"/>
      <c r="AIW563" s="74"/>
      <c r="AIX563" s="74"/>
      <c r="AIY563" s="74"/>
      <c r="AIZ563" s="74"/>
      <c r="AJA563" s="74"/>
      <c r="AJB563" s="74"/>
      <c r="AJC563" s="74"/>
      <c r="AJD563" s="74"/>
      <c r="AJE563" s="74"/>
      <c r="AJF563" s="74"/>
      <c r="AJG563" s="74"/>
      <c r="AJH563" s="74"/>
      <c r="AJI563" s="74"/>
      <c r="AJJ563" s="74"/>
      <c r="AJK563" s="74"/>
      <c r="AJL563" s="74"/>
      <c r="AJM563" s="74"/>
      <c r="AJN563" s="74"/>
      <c r="AJO563" s="74"/>
      <c r="AJP563" s="74"/>
      <c r="AJQ563" s="74"/>
      <c r="AJR563" s="74"/>
      <c r="AJS563" s="74"/>
      <c r="AJT563" s="74"/>
      <c r="AJU563" s="74"/>
      <c r="AJV563" s="74"/>
      <c r="AJW563" s="74"/>
      <c r="AJX563" s="74"/>
      <c r="AJY563" s="74"/>
      <c r="AJZ563" s="74"/>
      <c r="AKA563" s="74"/>
      <c r="AKB563" s="74"/>
      <c r="AKC563" s="74"/>
      <c r="AKD563" s="74"/>
      <c r="AKE563" s="74"/>
      <c r="AKF563" s="74"/>
      <c r="AKG563" s="74"/>
      <c r="AKH563" s="74"/>
      <c r="AKI563" s="74"/>
      <c r="AKJ563" s="74"/>
      <c r="AKK563" s="74"/>
      <c r="AKL563" s="74"/>
      <c r="AKM563" s="74"/>
      <c r="AKN563" s="74"/>
      <c r="AKO563" s="74"/>
      <c r="AKP563" s="74"/>
      <c r="AKQ563" s="74"/>
      <c r="AKR563" s="74"/>
      <c r="AKS563" s="74"/>
      <c r="AKT563" s="74"/>
      <c r="AKU563" s="74"/>
      <c r="AKV563" s="74"/>
      <c r="AKW563" s="74"/>
      <c r="AKX563" s="74"/>
      <c r="AKY563" s="74"/>
      <c r="AKZ563" s="74"/>
      <c r="ALA563" s="74"/>
      <c r="ALB563" s="74"/>
      <c r="ALC563" s="74"/>
      <c r="ALD563" s="74"/>
      <c r="ALE563" s="74"/>
      <c r="ALF563" s="74"/>
      <c r="ALG563" s="74"/>
      <c r="ALH563" s="74"/>
      <c r="ALI563" s="74"/>
      <c r="ALJ563" s="74"/>
      <c r="ALK563" s="74"/>
      <c r="ALL563" s="74"/>
      <c r="ALM563" s="74"/>
      <c r="ALN563" s="74"/>
      <c r="ALO563" s="74"/>
      <c r="ALP563" s="74"/>
      <c r="ALQ563" s="74"/>
      <c r="ALR563" s="74"/>
      <c r="ALS563" s="74"/>
      <c r="ALT563" s="74"/>
      <c r="ALU563" s="74"/>
      <c r="ALV563" s="74"/>
      <c r="ALW563" s="74"/>
      <c r="ALX563" s="74"/>
      <c r="ALY563" s="74"/>
      <c r="ALZ563" s="74"/>
      <c r="AMA563" s="74"/>
      <c r="AMB563" s="74"/>
      <c r="AMC563" s="74"/>
      <c r="AMD563" s="74"/>
      <c r="AME563" s="74"/>
      <c r="AMF563" s="74"/>
      <c r="AMG563" s="74"/>
      <c r="AMH563" s="74"/>
      <c r="AMI563" s="74"/>
      <c r="AMJ563" s="74"/>
      <c r="AMK563" s="74"/>
      <c r="AML563" s="74"/>
      <c r="AMM563" s="74"/>
      <c r="AMN563" s="74"/>
      <c r="AMO563" s="74"/>
      <c r="AMP563" s="74"/>
      <c r="AMQ563" s="74"/>
      <c r="AMR563" s="74"/>
      <c r="AMS563" s="74"/>
      <c r="AMT563" s="74"/>
      <c r="AMU563" s="74"/>
      <c r="AMV563" s="74"/>
      <c r="AMW563" s="74"/>
      <c r="AMX563" s="74"/>
      <c r="AMY563" s="74"/>
      <c r="AMZ563" s="74"/>
      <c r="ANA563" s="74"/>
      <c r="ANB563" s="74"/>
      <c r="ANC563" s="74"/>
      <c r="AND563" s="74"/>
      <c r="ANE563" s="74"/>
      <c r="ANF563" s="74"/>
      <c r="ANG563" s="74"/>
      <c r="ANH563" s="74"/>
      <c r="ANI563" s="74"/>
      <c r="ANJ563" s="74"/>
      <c r="ANK563" s="74"/>
      <c r="ANL563" s="74"/>
      <c r="ANM563" s="74"/>
      <c r="ANN563" s="74"/>
      <c r="ANO563" s="74"/>
      <c r="ANP563" s="74"/>
      <c r="ANQ563" s="74"/>
      <c r="ANR563" s="74"/>
      <c r="ANS563" s="74"/>
      <c r="ANT563" s="74"/>
      <c r="ANU563" s="74"/>
      <c r="ANV563" s="74"/>
      <c r="ANW563" s="74"/>
      <c r="ANX563" s="74"/>
      <c r="ANY563" s="74"/>
      <c r="ANZ563" s="74"/>
      <c r="AOA563" s="74"/>
      <c r="AOB563" s="74"/>
      <c r="AOC563" s="74"/>
      <c r="AOD563" s="74"/>
      <c r="AOE563" s="74"/>
      <c r="AOF563" s="74"/>
      <c r="AOG563" s="74"/>
      <c r="AOH563" s="74"/>
      <c r="AOI563" s="74"/>
      <c r="AOJ563" s="74"/>
      <c r="AOK563" s="74"/>
      <c r="AOL563" s="74"/>
      <c r="AOM563" s="74"/>
      <c r="AON563" s="74"/>
      <c r="AOO563" s="74"/>
      <c r="AOP563" s="74"/>
      <c r="AOQ563" s="74"/>
      <c r="AOR563" s="74"/>
      <c r="AOS563" s="74"/>
      <c r="AOT563" s="74"/>
      <c r="AOU563" s="74"/>
      <c r="AOV563" s="74"/>
      <c r="AOW563" s="74"/>
      <c r="AOX563" s="74"/>
      <c r="AOY563" s="74"/>
      <c r="AOZ563" s="74"/>
      <c r="APA563" s="74"/>
      <c r="APB563" s="74"/>
      <c r="APC563" s="74"/>
      <c r="APD563" s="74"/>
      <c r="APE563" s="74"/>
      <c r="APF563" s="74"/>
      <c r="APG563" s="74"/>
      <c r="APH563" s="74"/>
      <c r="API563" s="74"/>
      <c r="APJ563" s="74"/>
      <c r="APK563" s="74"/>
      <c r="APL563" s="74"/>
      <c r="APM563" s="74"/>
      <c r="APN563" s="74"/>
      <c r="APO563" s="74"/>
      <c r="APP563" s="74"/>
      <c r="APQ563" s="74"/>
      <c r="APR563" s="74"/>
      <c r="APS563" s="74"/>
      <c r="APT563" s="74"/>
      <c r="APU563" s="74"/>
      <c r="APV563" s="74"/>
      <c r="APW563" s="74"/>
      <c r="APX563" s="74"/>
      <c r="APY563" s="74"/>
      <c r="APZ563" s="74"/>
      <c r="AQA563" s="74"/>
      <c r="AQB563" s="74"/>
      <c r="AQC563" s="74"/>
      <c r="AQD563" s="74"/>
      <c r="AQE563" s="74"/>
      <c r="AQF563" s="74"/>
      <c r="AQG563" s="74"/>
      <c r="AQH563" s="74"/>
      <c r="AQI563" s="74"/>
      <c r="AQJ563" s="74"/>
      <c r="AQK563" s="74"/>
      <c r="AQL563" s="74"/>
      <c r="AQM563" s="74"/>
      <c r="AQN563" s="74"/>
      <c r="AQO563" s="74"/>
      <c r="AQP563" s="74"/>
      <c r="AQQ563" s="74"/>
      <c r="AQR563" s="74"/>
      <c r="AQS563" s="74"/>
      <c r="AQT563" s="74"/>
      <c r="AQU563" s="74"/>
      <c r="AQV563" s="74"/>
      <c r="AQW563" s="74"/>
      <c r="AQX563" s="74"/>
      <c r="AQY563" s="74"/>
      <c r="AQZ563" s="74"/>
      <c r="ARA563" s="74"/>
      <c r="ARB563" s="74"/>
      <c r="ARC563" s="74"/>
      <c r="ARD563" s="74"/>
      <c r="ARE563" s="74"/>
      <c r="ARF563" s="74"/>
      <c r="ARG563" s="74"/>
      <c r="ARH563" s="74"/>
      <c r="ARI563" s="74"/>
      <c r="ARJ563" s="74"/>
      <c r="ARK563" s="74"/>
      <c r="ARL563" s="74"/>
      <c r="ARM563" s="74"/>
      <c r="ARN563" s="74"/>
      <c r="ARO563" s="74"/>
      <c r="ARP563" s="74"/>
      <c r="ARQ563" s="74"/>
      <c r="ARR563" s="74"/>
      <c r="ARS563" s="74"/>
      <c r="ART563" s="74"/>
      <c r="ARU563" s="74"/>
      <c r="ARV563" s="74"/>
      <c r="ARW563" s="74"/>
      <c r="ARX563" s="74"/>
      <c r="ARY563" s="74"/>
      <c r="ARZ563" s="74"/>
      <c r="ASA563" s="74"/>
      <c r="ASB563" s="74"/>
      <c r="ASC563" s="74"/>
      <c r="ASD563" s="74"/>
      <c r="ASE563" s="74"/>
      <c r="ASF563" s="74"/>
      <c r="ASG563" s="74"/>
      <c r="ASH563" s="74"/>
      <c r="ASI563" s="74"/>
      <c r="ASJ563" s="74"/>
      <c r="ASK563" s="74"/>
      <c r="ASL563" s="74"/>
      <c r="ASM563" s="74"/>
      <c r="ASN563" s="74"/>
      <c r="ASO563" s="74"/>
      <c r="ASP563" s="74"/>
      <c r="ASQ563" s="74"/>
      <c r="ASR563" s="74"/>
      <c r="ASS563" s="74"/>
      <c r="AST563" s="74"/>
      <c r="ASU563" s="74"/>
      <c r="ASV563" s="74"/>
      <c r="ASW563" s="74"/>
      <c r="ASX563" s="74"/>
      <c r="ASY563" s="74"/>
      <c r="ASZ563" s="74"/>
      <c r="ATA563" s="74"/>
      <c r="ATB563" s="74"/>
      <c r="ATC563" s="74"/>
      <c r="ATD563" s="74"/>
      <c r="ATE563" s="74"/>
      <c r="ATF563" s="74"/>
      <c r="ATG563" s="74"/>
      <c r="ATH563" s="74"/>
      <c r="ATI563" s="74"/>
      <c r="ATJ563" s="74"/>
      <c r="ATK563" s="74"/>
      <c r="ATL563" s="74"/>
      <c r="ATM563" s="74"/>
      <c r="ATN563" s="74"/>
      <c r="ATO563" s="74"/>
      <c r="ATP563" s="74"/>
      <c r="ATQ563" s="74"/>
      <c r="ATR563" s="74"/>
      <c r="ATS563" s="74"/>
      <c r="ATT563" s="74"/>
      <c r="ATU563" s="74"/>
      <c r="ATV563" s="74"/>
      <c r="ATW563" s="74"/>
      <c r="ATX563" s="74"/>
      <c r="ATY563" s="74"/>
      <c r="ATZ563" s="74"/>
      <c r="AUA563" s="74"/>
      <c r="AUB563" s="74"/>
      <c r="AUC563" s="74"/>
      <c r="AUD563" s="74"/>
      <c r="AUE563" s="74"/>
      <c r="AUF563" s="74"/>
      <c r="AUG563" s="74"/>
      <c r="AUH563" s="74"/>
      <c r="AUI563" s="74"/>
      <c r="AUJ563" s="74"/>
      <c r="AUK563" s="74"/>
      <c r="AUL563" s="74"/>
      <c r="AUM563" s="74"/>
      <c r="AUN563" s="74"/>
      <c r="AUO563" s="74"/>
      <c r="AUP563" s="74"/>
      <c r="AUQ563" s="74"/>
      <c r="AUR563" s="74"/>
      <c r="AUS563" s="74"/>
      <c r="AUT563" s="74"/>
      <c r="AUU563" s="74"/>
      <c r="AUV563" s="74"/>
      <c r="AUW563" s="74"/>
      <c r="AUX563" s="74"/>
      <c r="AUY563" s="74"/>
      <c r="AUZ563" s="74"/>
      <c r="AVA563" s="74"/>
      <c r="AVB563" s="74"/>
      <c r="AVC563" s="74"/>
      <c r="AVD563" s="74"/>
      <c r="AVE563" s="74"/>
      <c r="AVF563" s="74"/>
      <c r="AVG563" s="74"/>
      <c r="AVH563" s="74"/>
      <c r="AVI563" s="74"/>
      <c r="AVJ563" s="74"/>
      <c r="AVK563" s="74"/>
      <c r="AVL563" s="74"/>
      <c r="AVM563" s="74"/>
      <c r="AVN563" s="74"/>
      <c r="AVO563" s="74"/>
      <c r="AVP563" s="74"/>
      <c r="AVQ563" s="74"/>
      <c r="AVR563" s="74"/>
      <c r="AVS563" s="74"/>
      <c r="AVT563" s="74"/>
      <c r="AVU563" s="74"/>
      <c r="AVV563" s="74"/>
      <c r="AVW563" s="74"/>
      <c r="AVX563" s="74"/>
      <c r="AVY563" s="74"/>
      <c r="AVZ563" s="74"/>
      <c r="AWA563" s="74"/>
      <c r="AWB563" s="74"/>
      <c r="AWC563" s="74"/>
      <c r="AWD563" s="74"/>
      <c r="AWE563" s="74"/>
      <c r="AWF563" s="74"/>
      <c r="AWG563" s="74"/>
      <c r="AWH563" s="74"/>
      <c r="AWI563" s="74"/>
      <c r="AWJ563" s="74"/>
      <c r="AWK563" s="74"/>
      <c r="AWL563" s="74"/>
      <c r="AWM563" s="74"/>
      <c r="AWN563" s="74"/>
      <c r="AWO563" s="74"/>
      <c r="AWP563" s="74"/>
      <c r="AWQ563" s="74"/>
      <c r="AWR563" s="74"/>
      <c r="AWS563" s="74"/>
      <c r="AWT563" s="74"/>
      <c r="AWU563" s="74"/>
      <c r="AWV563" s="74"/>
      <c r="AWW563" s="74"/>
      <c r="AWX563" s="74"/>
      <c r="AWY563" s="74"/>
      <c r="AWZ563" s="74"/>
      <c r="AXA563" s="74"/>
      <c r="AXB563" s="74"/>
      <c r="AXC563" s="74"/>
      <c r="AXD563" s="74"/>
      <c r="AXE563" s="74"/>
      <c r="AXF563" s="74"/>
      <c r="AXG563" s="74"/>
      <c r="AXH563" s="74"/>
      <c r="AXI563" s="74"/>
      <c r="AXJ563" s="74"/>
      <c r="AXK563" s="74"/>
      <c r="AXL563" s="74"/>
      <c r="AXM563" s="74"/>
      <c r="AXN563" s="74"/>
      <c r="AXO563" s="74"/>
      <c r="AXP563" s="74"/>
      <c r="AXQ563" s="74"/>
      <c r="AXR563" s="74"/>
      <c r="AXS563" s="74"/>
      <c r="AXT563" s="74"/>
      <c r="AXU563" s="74"/>
      <c r="AXV563" s="74"/>
      <c r="AXW563" s="74"/>
      <c r="AXX563" s="74"/>
      <c r="AXY563" s="74"/>
      <c r="AXZ563" s="74"/>
      <c r="AYA563" s="74"/>
      <c r="AYB563" s="74"/>
      <c r="AYC563" s="74"/>
      <c r="AYD563" s="74"/>
      <c r="AYE563" s="74"/>
      <c r="AYF563" s="74"/>
      <c r="AYG563" s="74"/>
      <c r="AYH563" s="74"/>
      <c r="AYI563" s="74"/>
      <c r="AYJ563" s="74"/>
      <c r="AYK563" s="74"/>
      <c r="AYL563" s="74"/>
      <c r="AYM563" s="74"/>
      <c r="AYN563" s="74"/>
      <c r="AYO563" s="74"/>
      <c r="AYP563" s="74"/>
      <c r="AYQ563" s="74"/>
      <c r="AYR563" s="74"/>
      <c r="AYS563" s="74"/>
      <c r="AYT563" s="74"/>
      <c r="AYU563" s="74"/>
      <c r="AYV563" s="74"/>
      <c r="AYW563" s="74"/>
      <c r="AYX563" s="74"/>
      <c r="AYY563" s="74"/>
      <c r="AYZ563" s="74"/>
      <c r="AZA563" s="74"/>
      <c r="AZB563" s="74"/>
      <c r="AZC563" s="74"/>
      <c r="AZD563" s="74"/>
      <c r="AZE563" s="74"/>
      <c r="AZF563" s="74"/>
      <c r="AZG563" s="74"/>
      <c r="AZH563" s="74"/>
      <c r="AZI563" s="74"/>
      <c r="AZJ563" s="74"/>
      <c r="AZK563" s="74"/>
      <c r="AZL563" s="74"/>
      <c r="AZM563" s="74"/>
      <c r="AZN563" s="74"/>
      <c r="AZO563" s="74"/>
      <c r="AZP563" s="74"/>
      <c r="AZQ563" s="74"/>
      <c r="AZR563" s="74"/>
      <c r="AZS563" s="74"/>
      <c r="AZT563" s="74"/>
      <c r="AZU563" s="74"/>
      <c r="AZV563" s="74"/>
      <c r="AZW563" s="74"/>
      <c r="AZX563" s="74"/>
      <c r="AZY563" s="74"/>
      <c r="AZZ563" s="74"/>
      <c r="BAA563" s="74"/>
      <c r="BAB563" s="74"/>
      <c r="BAC563" s="74"/>
      <c r="BAD563" s="74"/>
      <c r="BAE563" s="74"/>
      <c r="BAF563" s="74"/>
      <c r="BAG563" s="74"/>
      <c r="BAH563" s="74"/>
      <c r="BAI563" s="74"/>
      <c r="BAJ563" s="74"/>
      <c r="BAK563" s="74"/>
      <c r="BAL563" s="74"/>
      <c r="BAM563" s="74"/>
      <c r="BAN563" s="74"/>
      <c r="BAO563" s="74"/>
      <c r="BAP563" s="74"/>
      <c r="BAQ563" s="74"/>
      <c r="BAR563" s="74"/>
      <c r="BAS563" s="74"/>
      <c r="BAT563" s="74"/>
      <c r="BAU563" s="74"/>
      <c r="BAV563" s="74"/>
      <c r="BAW563" s="74"/>
      <c r="BAX563" s="74"/>
      <c r="BAY563" s="74"/>
      <c r="BAZ563" s="74"/>
      <c r="BBA563" s="74"/>
      <c r="BBB563" s="74"/>
      <c r="BBC563" s="74"/>
      <c r="BBD563" s="74"/>
      <c r="BBE563" s="74"/>
      <c r="BBF563" s="74"/>
      <c r="BBG563" s="74"/>
      <c r="BBH563" s="74"/>
      <c r="BBI563" s="74"/>
      <c r="BBJ563" s="74"/>
      <c r="BBK563" s="74"/>
      <c r="BBL563" s="74"/>
      <c r="BBM563" s="74"/>
      <c r="BBN563" s="74"/>
      <c r="BBO563" s="74"/>
      <c r="BBP563" s="74"/>
      <c r="BBQ563" s="74"/>
      <c r="BBR563" s="74"/>
      <c r="BBS563" s="74"/>
      <c r="BBT563" s="74"/>
      <c r="BBU563" s="74"/>
      <c r="BBV563" s="74"/>
      <c r="BBW563" s="74"/>
      <c r="BBX563" s="74"/>
      <c r="BBY563" s="74"/>
      <c r="BBZ563" s="74"/>
      <c r="BCA563" s="74"/>
      <c r="BCB563" s="74"/>
      <c r="BCC563" s="74"/>
      <c r="BCD563" s="74"/>
      <c r="BCE563" s="74"/>
      <c r="BCF563" s="74"/>
      <c r="BCG563" s="74"/>
      <c r="BCH563" s="74"/>
      <c r="BCI563" s="74"/>
      <c r="BCJ563" s="74"/>
      <c r="BCK563" s="74"/>
      <c r="BCL563" s="74"/>
      <c r="BCM563" s="74"/>
      <c r="BCN563" s="74"/>
      <c r="BCO563" s="74"/>
      <c r="BCP563" s="74"/>
      <c r="BCQ563" s="74"/>
      <c r="BCR563" s="74"/>
      <c r="BCS563" s="74"/>
      <c r="BCT563" s="74"/>
      <c r="BCU563" s="74"/>
      <c r="BCV563" s="74"/>
      <c r="BCW563" s="74"/>
      <c r="BCX563" s="74"/>
      <c r="BCY563" s="74"/>
      <c r="BCZ563" s="74"/>
      <c r="BDA563" s="74"/>
      <c r="BDB563" s="74"/>
      <c r="BDC563" s="74"/>
      <c r="BDD563" s="74"/>
      <c r="BDE563" s="74"/>
      <c r="BDF563" s="74"/>
      <c r="BDG563" s="74"/>
      <c r="BDH563" s="74"/>
      <c r="BDI563" s="74"/>
      <c r="BDJ563" s="74"/>
      <c r="BDK563" s="74"/>
      <c r="BDL563" s="74"/>
      <c r="BDM563" s="74"/>
      <c r="BDN563" s="74"/>
      <c r="BDO563" s="74"/>
      <c r="BDP563" s="74"/>
      <c r="BDQ563" s="74"/>
      <c r="BDR563" s="74"/>
      <c r="BDS563" s="74"/>
      <c r="BDT563" s="74"/>
      <c r="BDU563" s="74"/>
      <c r="BDV563" s="74"/>
      <c r="BDW563" s="74"/>
      <c r="BDX563" s="74"/>
      <c r="BDY563" s="74"/>
      <c r="BDZ563" s="74"/>
      <c r="BEA563" s="74"/>
      <c r="BEB563" s="74"/>
      <c r="BEC563" s="74"/>
      <c r="BED563" s="74"/>
      <c r="BEE563" s="74"/>
      <c r="BEF563" s="74"/>
      <c r="BEG563" s="74"/>
      <c r="BEH563" s="74"/>
      <c r="BEI563" s="74"/>
      <c r="BEJ563" s="74"/>
      <c r="BEK563" s="74"/>
      <c r="BEL563" s="74"/>
      <c r="BEM563" s="74"/>
      <c r="BEN563" s="74"/>
      <c r="BEO563" s="74"/>
      <c r="BEP563" s="74"/>
      <c r="BEQ563" s="74"/>
      <c r="BER563" s="74"/>
      <c r="BES563" s="74"/>
      <c r="BET563" s="74"/>
      <c r="BEU563" s="74"/>
      <c r="BEV563" s="74"/>
      <c r="BEW563" s="74"/>
      <c r="BEX563" s="74"/>
      <c r="BEY563" s="74"/>
      <c r="BEZ563" s="74"/>
      <c r="BFA563" s="74"/>
      <c r="BFB563" s="74"/>
      <c r="BFC563" s="74"/>
      <c r="BFD563" s="74"/>
      <c r="BFE563" s="74"/>
      <c r="BFF563" s="74"/>
      <c r="BFG563" s="74"/>
      <c r="BFH563" s="74"/>
      <c r="BFI563" s="74"/>
      <c r="BFJ563" s="74"/>
      <c r="BFK563" s="74"/>
      <c r="BFL563" s="74"/>
      <c r="BFM563" s="74"/>
      <c r="BFN563" s="74"/>
      <c r="BFO563" s="74"/>
      <c r="BFP563" s="74"/>
      <c r="BFQ563" s="74"/>
      <c r="BFR563" s="74"/>
      <c r="BFS563" s="74"/>
      <c r="BFT563" s="74"/>
      <c r="BFU563" s="74"/>
      <c r="BFV563" s="74"/>
      <c r="BFW563" s="74"/>
      <c r="BFX563" s="74"/>
      <c r="BFY563" s="74"/>
      <c r="BFZ563" s="74"/>
      <c r="BGA563" s="74"/>
      <c r="BGB563" s="74"/>
      <c r="BGC563" s="74"/>
      <c r="BGD563" s="74"/>
      <c r="BGE563" s="74"/>
      <c r="BGF563" s="74"/>
      <c r="BGG563" s="74"/>
      <c r="BGH563" s="74"/>
      <c r="BGI563" s="74"/>
      <c r="BGJ563" s="74"/>
      <c r="BGK563" s="74"/>
      <c r="BGL563" s="74"/>
      <c r="BGM563" s="74"/>
      <c r="BGN563" s="74"/>
      <c r="BGO563" s="74"/>
      <c r="BGP563" s="74"/>
      <c r="BGQ563" s="74"/>
      <c r="BGR563" s="74"/>
      <c r="BGS563" s="74"/>
      <c r="BGT563" s="74"/>
      <c r="BGU563" s="74"/>
      <c r="BGV563" s="74"/>
      <c r="BGW563" s="74"/>
      <c r="BGX563" s="74"/>
      <c r="BGY563" s="74"/>
      <c r="BGZ563" s="74"/>
      <c r="BHA563" s="74"/>
      <c r="BHB563" s="74"/>
      <c r="BHC563" s="74"/>
      <c r="BHD563" s="74"/>
      <c r="BHE563" s="74"/>
      <c r="BHF563" s="74"/>
      <c r="BHG563" s="74"/>
      <c r="BHH563" s="74"/>
      <c r="BHI563" s="74"/>
      <c r="BHJ563" s="74"/>
      <c r="BHK563" s="74"/>
      <c r="BHL563" s="74"/>
      <c r="BHM563" s="74"/>
      <c r="BHN563" s="74"/>
      <c r="BHO563" s="74"/>
      <c r="BHP563" s="74"/>
      <c r="BHQ563" s="74"/>
      <c r="BHR563" s="74"/>
      <c r="BHS563" s="74"/>
      <c r="BHT563" s="74"/>
      <c r="BHU563" s="74"/>
      <c r="BHV563" s="74"/>
      <c r="BHW563" s="74"/>
      <c r="BHX563" s="74"/>
      <c r="BHY563" s="74"/>
      <c r="BHZ563" s="74"/>
      <c r="BIA563" s="74"/>
      <c r="BIB563" s="74"/>
      <c r="BIC563" s="74"/>
      <c r="BID563" s="74"/>
      <c r="BIE563" s="74"/>
      <c r="BIF563" s="74"/>
      <c r="BIG563" s="74"/>
      <c r="BIH563" s="74"/>
      <c r="BII563" s="74"/>
      <c r="BIJ563" s="74"/>
      <c r="BIK563" s="74"/>
      <c r="BIL563" s="74"/>
      <c r="BIM563" s="74"/>
      <c r="BIN563" s="74"/>
      <c r="BIO563" s="74"/>
      <c r="BIP563" s="74"/>
      <c r="BIQ563" s="74"/>
      <c r="BIR563" s="74"/>
      <c r="BIS563" s="74"/>
      <c r="BIT563" s="74"/>
      <c r="BIU563" s="74"/>
      <c r="BIV563" s="74"/>
      <c r="BIW563" s="74"/>
      <c r="BIX563" s="74"/>
      <c r="BIY563" s="74"/>
      <c r="BIZ563" s="74"/>
      <c r="BJA563" s="74"/>
      <c r="BJB563" s="74"/>
      <c r="BJC563" s="74"/>
      <c r="BJD563" s="74"/>
      <c r="BJE563" s="74"/>
      <c r="BJF563" s="74"/>
      <c r="BJG563" s="74"/>
      <c r="BJH563" s="74"/>
      <c r="BJI563" s="74"/>
      <c r="BJJ563" s="74"/>
      <c r="BJK563" s="74"/>
      <c r="BJL563" s="74"/>
      <c r="BJM563" s="74"/>
      <c r="BJN563" s="74"/>
      <c r="BJO563" s="74"/>
      <c r="BJP563" s="74"/>
      <c r="BJQ563" s="74"/>
      <c r="BJR563" s="74"/>
      <c r="BJS563" s="74"/>
      <c r="BJT563" s="74"/>
      <c r="BJU563" s="74"/>
      <c r="BJV563" s="74"/>
      <c r="BJW563" s="74"/>
      <c r="BJX563" s="74"/>
      <c r="BJY563" s="74"/>
      <c r="BJZ563" s="74"/>
      <c r="BKA563" s="74"/>
      <c r="BKB563" s="74"/>
      <c r="BKC563" s="74"/>
      <c r="BKD563" s="74"/>
      <c r="BKE563" s="74"/>
      <c r="BKF563" s="74"/>
      <c r="BKG563" s="74"/>
      <c r="BKH563" s="74"/>
      <c r="BKI563" s="74"/>
      <c r="BKJ563" s="74"/>
      <c r="BKK563" s="74"/>
      <c r="BKL563" s="74"/>
      <c r="BKM563" s="74"/>
      <c r="BKN563" s="74"/>
      <c r="BKO563" s="74"/>
      <c r="BKP563" s="74"/>
      <c r="BKQ563" s="74"/>
      <c r="BKR563" s="74"/>
      <c r="BKS563" s="74"/>
      <c r="BKT563" s="74"/>
      <c r="BKU563" s="74"/>
      <c r="BKV563" s="74"/>
      <c r="BKW563" s="74"/>
      <c r="BKX563" s="74"/>
      <c r="BKY563" s="74"/>
      <c r="BKZ563" s="74"/>
      <c r="BLA563" s="74"/>
      <c r="BLB563" s="74"/>
      <c r="BLC563" s="74"/>
      <c r="BLD563" s="74"/>
      <c r="BLE563" s="74"/>
      <c r="BLF563" s="74"/>
      <c r="BLG563" s="74"/>
      <c r="BLH563" s="74"/>
      <c r="BLI563" s="74"/>
      <c r="BLJ563" s="74"/>
      <c r="BLK563" s="74"/>
      <c r="BLL563" s="74"/>
      <c r="BLM563" s="74"/>
      <c r="BLN563" s="74"/>
      <c r="BLO563" s="74"/>
      <c r="BLP563" s="74"/>
      <c r="BLQ563" s="74"/>
      <c r="BLR563" s="74"/>
      <c r="BLS563" s="74"/>
      <c r="BLT563" s="74"/>
      <c r="BLU563" s="74"/>
      <c r="BLV563" s="74"/>
      <c r="BLW563" s="74"/>
      <c r="BLX563" s="74"/>
      <c r="BLY563" s="74"/>
      <c r="BLZ563" s="74"/>
      <c r="BMA563" s="74"/>
      <c r="BMB563" s="74"/>
      <c r="BMC563" s="74"/>
      <c r="BMD563" s="74"/>
      <c r="BME563" s="74"/>
      <c r="BMF563" s="74"/>
      <c r="BMG563" s="74"/>
      <c r="BMH563" s="74"/>
      <c r="BMI563" s="74"/>
      <c r="BMJ563" s="74"/>
      <c r="BMK563" s="74"/>
      <c r="BML563" s="74"/>
      <c r="BMM563" s="74"/>
      <c r="BMN563" s="74"/>
      <c r="BMO563" s="74"/>
      <c r="BMP563" s="74"/>
      <c r="BMQ563" s="74"/>
      <c r="BMR563" s="74"/>
      <c r="BMS563" s="74"/>
      <c r="BMT563" s="74"/>
      <c r="BMU563" s="74"/>
      <c r="BMV563" s="74"/>
      <c r="BMW563" s="74"/>
      <c r="BMX563" s="74"/>
      <c r="BMY563" s="74"/>
      <c r="BMZ563" s="74"/>
      <c r="BNA563" s="74"/>
      <c r="BNB563" s="74"/>
      <c r="BNC563" s="74"/>
      <c r="BND563" s="74"/>
      <c r="BNE563" s="74"/>
      <c r="BNF563" s="74"/>
      <c r="BNG563" s="74"/>
      <c r="BNH563" s="74"/>
      <c r="BNI563" s="74"/>
      <c r="BNJ563" s="74"/>
      <c r="BNK563" s="74"/>
      <c r="BNL563" s="74"/>
      <c r="BNM563" s="74"/>
      <c r="BNN563" s="74"/>
      <c r="BNO563" s="74"/>
      <c r="BNP563" s="74"/>
      <c r="BNQ563" s="74"/>
      <c r="BNR563" s="74"/>
      <c r="BNS563" s="74"/>
      <c r="BNT563" s="74"/>
      <c r="BNU563" s="74"/>
      <c r="BNV563" s="74"/>
      <c r="BNW563" s="74"/>
      <c r="BNX563" s="74"/>
      <c r="BNY563" s="74"/>
      <c r="BNZ563" s="74"/>
      <c r="BOA563" s="74"/>
      <c r="BOB563" s="74"/>
      <c r="BOC563" s="74"/>
      <c r="BOD563" s="74"/>
      <c r="BOE563" s="74"/>
      <c r="BOF563" s="74"/>
      <c r="BOG563" s="74"/>
      <c r="BOH563" s="74"/>
      <c r="BOI563" s="74"/>
      <c r="BOJ563" s="74"/>
      <c r="BOK563" s="74"/>
      <c r="BOL563" s="74"/>
      <c r="BOM563" s="74"/>
      <c r="BON563" s="74"/>
      <c r="BOO563" s="74"/>
      <c r="BOP563" s="74"/>
      <c r="BOQ563" s="74"/>
      <c r="BOR563" s="74"/>
      <c r="BOS563" s="74"/>
      <c r="BOT563" s="74"/>
      <c r="BOU563" s="74"/>
      <c r="BOV563" s="74"/>
      <c r="BOW563" s="74"/>
      <c r="BOX563" s="74"/>
      <c r="BOY563" s="74"/>
      <c r="BOZ563" s="74"/>
      <c r="BPA563" s="74"/>
      <c r="BPB563" s="74"/>
      <c r="BPC563" s="74"/>
      <c r="BPD563" s="74"/>
      <c r="BPE563" s="74"/>
      <c r="BPF563" s="74"/>
      <c r="BPG563" s="74"/>
      <c r="BPH563" s="74"/>
      <c r="BPI563" s="74"/>
      <c r="BPJ563" s="74"/>
      <c r="BPK563" s="74"/>
      <c r="BPL563" s="74"/>
      <c r="BPM563" s="74"/>
      <c r="BPN563" s="74"/>
      <c r="BPO563" s="74"/>
      <c r="BPP563" s="74"/>
      <c r="BPQ563" s="74"/>
      <c r="BPR563" s="74"/>
      <c r="BPS563" s="74"/>
      <c r="BPT563" s="74"/>
      <c r="BPU563" s="74"/>
      <c r="BPV563" s="74"/>
      <c r="BPW563" s="74"/>
      <c r="BPX563" s="74"/>
      <c r="BPY563" s="74"/>
      <c r="BPZ563" s="74"/>
      <c r="BQA563" s="74"/>
      <c r="BQB563" s="74"/>
      <c r="BQC563" s="74"/>
      <c r="BQD563" s="74"/>
      <c r="BQE563" s="74"/>
      <c r="BQF563" s="74"/>
      <c r="BQG563" s="74"/>
      <c r="BQH563" s="74"/>
      <c r="BQI563" s="74"/>
      <c r="BQJ563" s="74"/>
      <c r="BQK563" s="74"/>
      <c r="BQL563" s="74"/>
      <c r="BQM563" s="74"/>
      <c r="BQN563" s="74"/>
      <c r="BQO563" s="74"/>
      <c r="BQP563" s="74"/>
      <c r="BQQ563" s="74"/>
      <c r="BQR563" s="74"/>
      <c r="BQS563" s="74"/>
      <c r="BQT563" s="74"/>
      <c r="BQU563" s="74"/>
      <c r="BQV563" s="74"/>
      <c r="BQW563" s="74"/>
      <c r="BQX563" s="74"/>
      <c r="BQY563" s="74"/>
      <c r="BQZ563" s="74"/>
      <c r="BRA563" s="74"/>
      <c r="BRB563" s="74"/>
      <c r="BRC563" s="74"/>
      <c r="BRD563" s="74"/>
      <c r="BRE563" s="74"/>
      <c r="BRF563" s="74"/>
      <c r="BRG563" s="74"/>
      <c r="BRH563" s="74"/>
      <c r="BRI563" s="74"/>
      <c r="BRJ563" s="74"/>
      <c r="BRK563" s="74"/>
      <c r="BRL563" s="74"/>
      <c r="BRM563" s="74"/>
      <c r="BRN563" s="74"/>
      <c r="BRO563" s="74"/>
      <c r="BRP563" s="74"/>
      <c r="BRQ563" s="74"/>
      <c r="BRR563" s="74"/>
      <c r="BRS563" s="74"/>
      <c r="BRT563" s="74"/>
      <c r="BRU563" s="74"/>
      <c r="BRV563" s="74"/>
      <c r="BRW563" s="74"/>
      <c r="BRX563" s="74"/>
      <c r="BRY563" s="74"/>
      <c r="BRZ563" s="74"/>
      <c r="BSA563" s="74"/>
    </row>
    <row r="564" spans="1:1847" s="75" customFormat="1" ht="41.4" x14ac:dyDescent="0.3">
      <c r="A564" s="834"/>
      <c r="B564" s="834"/>
      <c r="C564" s="793"/>
      <c r="D564" s="793"/>
      <c r="E564" s="793"/>
      <c r="F564" s="329">
        <v>123</v>
      </c>
      <c r="G564" s="401" t="s">
        <v>773</v>
      </c>
      <c r="H564" s="333">
        <v>92237400</v>
      </c>
      <c r="I564" s="330">
        <v>77631235</v>
      </c>
      <c r="J564" s="330">
        <v>77631235</v>
      </c>
      <c r="K564" s="330">
        <v>77631235</v>
      </c>
      <c r="L564" s="649" t="s">
        <v>144</v>
      </c>
      <c r="M564" s="722">
        <v>0</v>
      </c>
      <c r="N564" s="376">
        <v>0</v>
      </c>
      <c r="O564" s="376">
        <v>0</v>
      </c>
      <c r="P564" s="376">
        <v>0</v>
      </c>
      <c r="Q564" s="649"/>
      <c r="R564" s="658">
        <v>0</v>
      </c>
      <c r="S564" s="481">
        <v>0</v>
      </c>
      <c r="T564" s="481">
        <v>0</v>
      </c>
      <c r="U564" s="481">
        <v>0</v>
      </c>
      <c r="V564" s="613"/>
      <c r="W564" s="498">
        <f>+H564+M564+R564</f>
        <v>92237400</v>
      </c>
      <c r="X564" s="335">
        <f t="shared" si="355"/>
        <v>77631235</v>
      </c>
      <c r="Y564" s="335">
        <f t="shared" si="355"/>
        <v>77631235</v>
      </c>
      <c r="Z564" s="615">
        <f t="shared" si="355"/>
        <v>77631235</v>
      </c>
      <c r="AA564" s="897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4"/>
      <c r="BD564" s="74"/>
      <c r="BE564" s="74"/>
      <c r="BF564" s="74"/>
      <c r="BG564" s="74"/>
      <c r="BH564" s="74"/>
      <c r="BI564" s="74"/>
      <c r="BJ564" s="74"/>
      <c r="BK564" s="74"/>
      <c r="BL564" s="74"/>
      <c r="BM564" s="74"/>
      <c r="BN564" s="74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  <c r="BZ564" s="74"/>
      <c r="CA564" s="74"/>
      <c r="CB564" s="74"/>
      <c r="CC564" s="74"/>
      <c r="CD564" s="74"/>
      <c r="CE564" s="74"/>
      <c r="CF564" s="74"/>
      <c r="CG564" s="74"/>
      <c r="CH564" s="74"/>
      <c r="CI564" s="74"/>
      <c r="CJ564" s="74"/>
      <c r="CK564" s="74"/>
      <c r="CL564" s="74"/>
      <c r="CM564" s="74"/>
      <c r="CN564" s="74"/>
      <c r="CO564" s="74"/>
      <c r="CP564" s="74"/>
      <c r="CQ564" s="74"/>
      <c r="CR564" s="74"/>
      <c r="CS564" s="74"/>
      <c r="CT564" s="74"/>
      <c r="CU564" s="74"/>
      <c r="CV564" s="74"/>
      <c r="CW564" s="74"/>
      <c r="CX564" s="74"/>
      <c r="CY564" s="74"/>
      <c r="CZ564" s="74"/>
      <c r="DA564" s="74"/>
      <c r="DB564" s="74"/>
      <c r="DC564" s="74"/>
      <c r="DD564" s="74"/>
      <c r="DE564" s="74"/>
      <c r="DF564" s="74"/>
      <c r="DG564" s="74"/>
      <c r="DH564" s="74"/>
      <c r="DI564" s="74"/>
      <c r="DJ564" s="74"/>
      <c r="DK564" s="74"/>
      <c r="DL564" s="74"/>
      <c r="DM564" s="74"/>
      <c r="DN564" s="74"/>
      <c r="DO564" s="74"/>
      <c r="DP564" s="74"/>
      <c r="DQ564" s="74"/>
      <c r="DR564" s="74"/>
      <c r="DS564" s="74"/>
      <c r="DT564" s="74"/>
      <c r="DU564" s="74"/>
      <c r="DV564" s="74"/>
      <c r="DW564" s="74"/>
      <c r="DX564" s="74"/>
      <c r="DY564" s="74"/>
      <c r="DZ564" s="74"/>
      <c r="EA564" s="74"/>
      <c r="EB564" s="74"/>
      <c r="EC564" s="74"/>
      <c r="ED564" s="74"/>
      <c r="EE564" s="74"/>
      <c r="EF564" s="74"/>
      <c r="EG564" s="74"/>
      <c r="EH564" s="74"/>
      <c r="EI564" s="74"/>
      <c r="EJ564" s="74"/>
      <c r="EK564" s="74"/>
      <c r="EL564" s="74"/>
      <c r="EM564" s="74"/>
      <c r="EN564" s="74"/>
      <c r="EO564" s="74"/>
      <c r="EP564" s="74"/>
      <c r="EQ564" s="74"/>
      <c r="ER564" s="74"/>
      <c r="ES564" s="74"/>
      <c r="ET564" s="74"/>
      <c r="EU564" s="74"/>
      <c r="EV564" s="74"/>
      <c r="EW564" s="74"/>
      <c r="EX564" s="74"/>
      <c r="EY564" s="74"/>
      <c r="EZ564" s="74"/>
      <c r="FA564" s="74"/>
      <c r="FB564" s="74"/>
      <c r="FC564" s="74"/>
      <c r="FD564" s="74"/>
      <c r="FE564" s="74"/>
      <c r="FF564" s="74"/>
      <c r="FG564" s="74"/>
      <c r="FH564" s="74"/>
      <c r="FI564" s="74"/>
      <c r="FJ564" s="74"/>
      <c r="FK564" s="74"/>
      <c r="FL564" s="74"/>
      <c r="FM564" s="74"/>
      <c r="FN564" s="74"/>
      <c r="FO564" s="74"/>
      <c r="FP564" s="74"/>
      <c r="FQ564" s="74"/>
      <c r="FR564" s="74"/>
      <c r="FS564" s="74"/>
      <c r="FT564" s="74"/>
      <c r="FU564" s="74"/>
      <c r="FV564" s="74"/>
      <c r="FW564" s="74"/>
      <c r="FX564" s="74"/>
      <c r="FY564" s="74"/>
      <c r="FZ564" s="74"/>
      <c r="GA564" s="74"/>
      <c r="GB564" s="74"/>
      <c r="GC564" s="74"/>
      <c r="GD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  <c r="IW564" s="74"/>
      <c r="IX564" s="74"/>
      <c r="IY564" s="74"/>
      <c r="IZ564" s="74"/>
      <c r="JA564" s="74"/>
      <c r="JB564" s="74"/>
      <c r="JC564" s="74"/>
      <c r="JD564" s="74"/>
      <c r="JE564" s="74"/>
      <c r="JF564" s="74"/>
      <c r="JG564" s="74"/>
      <c r="JH564" s="74"/>
      <c r="JI564" s="74"/>
      <c r="JJ564" s="74"/>
      <c r="JK564" s="74"/>
      <c r="JL564" s="74"/>
      <c r="JM564" s="74"/>
      <c r="JN564" s="74"/>
      <c r="JO564" s="74"/>
      <c r="JP564" s="74"/>
      <c r="JQ564" s="74"/>
      <c r="JR564" s="74"/>
      <c r="JS564" s="74"/>
      <c r="JT564" s="74"/>
      <c r="JU564" s="74"/>
      <c r="JV564" s="74"/>
      <c r="JW564" s="74"/>
      <c r="JX564" s="74"/>
      <c r="JY564" s="74"/>
      <c r="JZ564" s="74"/>
      <c r="KA564" s="74"/>
      <c r="KB564" s="74"/>
      <c r="KC564" s="74"/>
      <c r="KD564" s="74"/>
      <c r="KE564" s="74"/>
      <c r="KF564" s="74"/>
      <c r="KG564" s="74"/>
      <c r="KH564" s="74"/>
      <c r="KI564" s="74"/>
      <c r="KJ564" s="74"/>
      <c r="KK564" s="74"/>
      <c r="KL564" s="74"/>
      <c r="KM564" s="74"/>
      <c r="KN564" s="74"/>
      <c r="KO564" s="74"/>
      <c r="KP564" s="74"/>
      <c r="KQ564" s="74"/>
      <c r="KR564" s="74"/>
      <c r="KS564" s="74"/>
      <c r="KT564" s="74"/>
      <c r="KU564" s="74"/>
      <c r="KV564" s="74"/>
      <c r="KW564" s="74"/>
      <c r="KX564" s="74"/>
      <c r="KY564" s="74"/>
      <c r="KZ564" s="74"/>
      <c r="LA564" s="74"/>
      <c r="LB564" s="74"/>
      <c r="LC564" s="74"/>
      <c r="LD564" s="74"/>
      <c r="LE564" s="74"/>
      <c r="LF564" s="74"/>
      <c r="LG564" s="74"/>
      <c r="LH564" s="74"/>
      <c r="LI564" s="74"/>
      <c r="LJ564" s="74"/>
      <c r="LK564" s="74"/>
      <c r="LL564" s="74"/>
      <c r="LM564" s="74"/>
      <c r="LN564" s="74"/>
      <c r="LO564" s="74"/>
      <c r="LP564" s="74"/>
      <c r="LQ564" s="74"/>
      <c r="LR564" s="74"/>
      <c r="LS564" s="74"/>
      <c r="LT564" s="74"/>
      <c r="LU564" s="74"/>
      <c r="LV564" s="74"/>
      <c r="LW564" s="74"/>
      <c r="LX564" s="74"/>
      <c r="LY564" s="74"/>
      <c r="LZ564" s="74"/>
      <c r="MA564" s="74"/>
      <c r="MB564" s="74"/>
      <c r="MC564" s="74"/>
      <c r="MD564" s="74"/>
      <c r="ME564" s="74"/>
      <c r="MF564" s="74"/>
      <c r="MG564" s="74"/>
      <c r="MH564" s="74"/>
      <c r="MI564" s="74"/>
      <c r="MJ564" s="74"/>
      <c r="MK564" s="74"/>
      <c r="ML564" s="74"/>
      <c r="MM564" s="74"/>
      <c r="MN564" s="74"/>
      <c r="MO564" s="74"/>
      <c r="MP564" s="74"/>
      <c r="MQ564" s="74"/>
      <c r="MR564" s="74"/>
      <c r="MS564" s="74"/>
      <c r="MT564" s="74"/>
      <c r="MU564" s="74"/>
      <c r="MV564" s="74"/>
      <c r="MW564" s="74"/>
      <c r="MX564" s="74"/>
      <c r="MY564" s="74"/>
      <c r="MZ564" s="74"/>
      <c r="NA564" s="74"/>
      <c r="NB564" s="74"/>
      <c r="NC564" s="74"/>
      <c r="ND564" s="74"/>
      <c r="NE564" s="74"/>
      <c r="NF564" s="74"/>
      <c r="NG564" s="74"/>
      <c r="NH564" s="74"/>
      <c r="NI564" s="74"/>
      <c r="NJ564" s="74"/>
      <c r="NK564" s="74"/>
      <c r="NL564" s="74"/>
      <c r="NM564" s="74"/>
      <c r="NN564" s="74"/>
      <c r="NO564" s="74"/>
      <c r="NP564" s="74"/>
      <c r="NQ564" s="74"/>
      <c r="NR564" s="74"/>
      <c r="NS564" s="74"/>
      <c r="NT564" s="74"/>
      <c r="NU564" s="74"/>
      <c r="NV564" s="74"/>
      <c r="NW564" s="74"/>
      <c r="NX564" s="74"/>
      <c r="NY564" s="74"/>
      <c r="NZ564" s="74"/>
      <c r="OA564" s="74"/>
      <c r="OB564" s="74"/>
      <c r="OC564" s="74"/>
      <c r="OD564" s="74"/>
      <c r="OE564" s="74"/>
      <c r="OF564" s="74"/>
      <c r="OG564" s="74"/>
      <c r="OH564" s="74"/>
      <c r="OI564" s="74"/>
      <c r="OJ564" s="74"/>
      <c r="OK564" s="74"/>
      <c r="OL564" s="74"/>
      <c r="OM564" s="74"/>
      <c r="ON564" s="74"/>
      <c r="OO564" s="74"/>
      <c r="OP564" s="74"/>
      <c r="OQ564" s="74"/>
      <c r="OR564" s="74"/>
      <c r="OS564" s="74"/>
      <c r="OT564" s="74"/>
      <c r="OU564" s="74"/>
      <c r="OV564" s="74"/>
      <c r="OW564" s="74"/>
      <c r="OX564" s="74"/>
      <c r="OY564" s="74"/>
      <c r="OZ564" s="74"/>
      <c r="PA564" s="74"/>
      <c r="PB564" s="74"/>
      <c r="PC564" s="74"/>
      <c r="PD564" s="74"/>
      <c r="PE564" s="74"/>
      <c r="PF564" s="74"/>
      <c r="PG564" s="74"/>
      <c r="PH564" s="74"/>
      <c r="PI564" s="74"/>
      <c r="PJ564" s="74"/>
      <c r="PK564" s="74"/>
      <c r="PL564" s="74"/>
      <c r="PM564" s="74"/>
      <c r="PN564" s="74"/>
      <c r="PO564" s="74"/>
      <c r="PP564" s="74"/>
      <c r="PQ564" s="74"/>
      <c r="PR564" s="74"/>
      <c r="PS564" s="74"/>
      <c r="PT564" s="74"/>
      <c r="PU564" s="74"/>
      <c r="PV564" s="74"/>
      <c r="PW564" s="74"/>
      <c r="PX564" s="74"/>
      <c r="PY564" s="74"/>
      <c r="PZ564" s="74"/>
      <c r="QA564" s="74"/>
      <c r="QB564" s="74"/>
      <c r="QC564" s="74"/>
      <c r="QD564" s="74"/>
      <c r="QE564" s="74"/>
      <c r="QF564" s="74"/>
      <c r="QG564" s="74"/>
      <c r="QH564" s="74"/>
      <c r="QI564" s="74"/>
      <c r="QJ564" s="74"/>
      <c r="QK564" s="74"/>
      <c r="QL564" s="74"/>
      <c r="QM564" s="74"/>
      <c r="QN564" s="74"/>
      <c r="QO564" s="74"/>
      <c r="QP564" s="74"/>
      <c r="QQ564" s="74"/>
      <c r="QR564" s="74"/>
      <c r="QS564" s="74"/>
      <c r="QT564" s="74"/>
      <c r="QU564" s="74"/>
      <c r="QV564" s="74"/>
      <c r="QW564" s="74"/>
      <c r="QX564" s="74"/>
      <c r="QY564" s="74"/>
      <c r="QZ564" s="74"/>
      <c r="RA564" s="74"/>
      <c r="RB564" s="74"/>
      <c r="RC564" s="74"/>
      <c r="RD564" s="74"/>
      <c r="RE564" s="74"/>
      <c r="RF564" s="74"/>
      <c r="RG564" s="74"/>
      <c r="RH564" s="74"/>
      <c r="RI564" s="74"/>
      <c r="RJ564" s="74"/>
      <c r="RK564" s="74"/>
      <c r="RL564" s="74"/>
      <c r="RM564" s="74"/>
      <c r="RN564" s="74"/>
      <c r="RO564" s="74"/>
      <c r="RP564" s="74"/>
      <c r="RQ564" s="74"/>
      <c r="RR564" s="74"/>
      <c r="RS564" s="74"/>
      <c r="RT564" s="74"/>
      <c r="RU564" s="74"/>
      <c r="RV564" s="74"/>
      <c r="RW564" s="74"/>
      <c r="RX564" s="74"/>
      <c r="RY564" s="74"/>
      <c r="RZ564" s="74"/>
      <c r="SA564" s="74"/>
      <c r="SB564" s="74"/>
      <c r="SC564" s="74"/>
      <c r="SD564" s="74"/>
      <c r="SE564" s="74"/>
      <c r="SF564" s="74"/>
      <c r="SG564" s="74"/>
      <c r="SH564" s="74"/>
      <c r="SI564" s="74"/>
      <c r="SJ564" s="74"/>
      <c r="SK564" s="74"/>
      <c r="SL564" s="74"/>
      <c r="SM564" s="74"/>
      <c r="SN564" s="74"/>
      <c r="SO564" s="74"/>
      <c r="SP564" s="74"/>
      <c r="SQ564" s="74"/>
      <c r="SR564" s="74"/>
      <c r="SS564" s="74"/>
      <c r="ST564" s="74"/>
      <c r="SU564" s="74"/>
      <c r="SV564" s="74"/>
      <c r="SW564" s="74"/>
      <c r="SX564" s="74"/>
      <c r="SY564" s="74"/>
      <c r="SZ564" s="74"/>
      <c r="TA564" s="74"/>
      <c r="TB564" s="74"/>
      <c r="TC564" s="74"/>
      <c r="TD564" s="74"/>
      <c r="TE564" s="74"/>
      <c r="TF564" s="74"/>
      <c r="TG564" s="74"/>
      <c r="TH564" s="74"/>
      <c r="TI564" s="74"/>
      <c r="TJ564" s="74"/>
      <c r="TK564" s="74"/>
      <c r="TL564" s="74"/>
      <c r="TM564" s="74"/>
      <c r="TN564" s="74"/>
      <c r="TO564" s="74"/>
      <c r="TP564" s="74"/>
      <c r="TQ564" s="74"/>
      <c r="TR564" s="74"/>
      <c r="TS564" s="74"/>
      <c r="TT564" s="74"/>
      <c r="TU564" s="74"/>
      <c r="TV564" s="74"/>
      <c r="TW564" s="74"/>
      <c r="TX564" s="74"/>
      <c r="TY564" s="74"/>
      <c r="TZ564" s="74"/>
      <c r="UA564" s="74"/>
      <c r="UB564" s="74"/>
      <c r="UC564" s="74"/>
      <c r="UD564" s="74"/>
      <c r="UE564" s="74"/>
      <c r="UF564" s="74"/>
      <c r="UG564" s="74"/>
      <c r="UH564" s="74"/>
      <c r="UI564" s="74"/>
      <c r="UJ564" s="74"/>
      <c r="UK564" s="74"/>
      <c r="UL564" s="74"/>
      <c r="UM564" s="74"/>
      <c r="UN564" s="74"/>
      <c r="UO564" s="74"/>
      <c r="UP564" s="74"/>
      <c r="UQ564" s="74"/>
      <c r="UR564" s="74"/>
      <c r="US564" s="74"/>
      <c r="UT564" s="74"/>
      <c r="UU564" s="74"/>
      <c r="UV564" s="74"/>
      <c r="UW564" s="74"/>
      <c r="UX564" s="74"/>
      <c r="UY564" s="74"/>
      <c r="UZ564" s="74"/>
      <c r="VA564" s="74"/>
      <c r="VB564" s="74"/>
      <c r="VC564" s="74"/>
      <c r="VD564" s="74"/>
      <c r="VE564" s="74"/>
      <c r="VF564" s="74"/>
      <c r="VG564" s="74"/>
      <c r="VH564" s="74"/>
      <c r="VI564" s="74"/>
      <c r="VJ564" s="74"/>
      <c r="VK564" s="74"/>
      <c r="VL564" s="74"/>
      <c r="VM564" s="74"/>
      <c r="VN564" s="74"/>
      <c r="VO564" s="74"/>
      <c r="VP564" s="74"/>
      <c r="VQ564" s="74"/>
      <c r="VR564" s="74"/>
      <c r="VS564" s="74"/>
      <c r="VT564" s="74"/>
      <c r="VU564" s="74"/>
      <c r="VV564" s="74"/>
      <c r="VW564" s="74"/>
      <c r="VX564" s="74"/>
      <c r="VY564" s="74"/>
      <c r="VZ564" s="74"/>
      <c r="WA564" s="74"/>
      <c r="WB564" s="74"/>
      <c r="WC564" s="74"/>
      <c r="WD564" s="74"/>
      <c r="WE564" s="74"/>
      <c r="WF564" s="74"/>
      <c r="WG564" s="74"/>
      <c r="WH564" s="74"/>
      <c r="WI564" s="74"/>
      <c r="WJ564" s="74"/>
      <c r="WK564" s="74"/>
      <c r="WL564" s="74"/>
      <c r="WM564" s="74"/>
      <c r="WN564" s="74"/>
      <c r="WO564" s="74"/>
      <c r="WP564" s="74"/>
      <c r="WQ564" s="74"/>
      <c r="WR564" s="74"/>
      <c r="WS564" s="74"/>
      <c r="WT564" s="74"/>
      <c r="WU564" s="74"/>
      <c r="WV564" s="74"/>
      <c r="WW564" s="74"/>
      <c r="WX564" s="74"/>
      <c r="WY564" s="74"/>
      <c r="WZ564" s="74"/>
      <c r="XA564" s="74"/>
      <c r="XB564" s="74"/>
      <c r="XC564" s="74"/>
      <c r="XD564" s="74"/>
      <c r="XE564" s="74"/>
      <c r="XF564" s="74"/>
      <c r="XG564" s="74"/>
      <c r="XH564" s="74"/>
      <c r="XI564" s="74"/>
      <c r="XJ564" s="74"/>
      <c r="XK564" s="74"/>
      <c r="XL564" s="74"/>
      <c r="XM564" s="74"/>
      <c r="XN564" s="74"/>
      <c r="XO564" s="74"/>
      <c r="XP564" s="74"/>
      <c r="XQ564" s="74"/>
      <c r="XR564" s="74"/>
      <c r="XS564" s="74"/>
      <c r="XT564" s="74"/>
      <c r="XU564" s="74"/>
      <c r="XV564" s="74"/>
      <c r="XW564" s="74"/>
      <c r="XX564" s="74"/>
      <c r="XY564" s="74"/>
      <c r="XZ564" s="74"/>
      <c r="YA564" s="74"/>
      <c r="YB564" s="74"/>
      <c r="YC564" s="74"/>
      <c r="YD564" s="74"/>
      <c r="YE564" s="74"/>
      <c r="YF564" s="74"/>
      <c r="YG564" s="74"/>
      <c r="YH564" s="74"/>
      <c r="YI564" s="74"/>
      <c r="YJ564" s="74"/>
      <c r="YK564" s="74"/>
      <c r="YL564" s="74"/>
      <c r="YM564" s="74"/>
      <c r="YN564" s="74"/>
      <c r="YO564" s="74"/>
      <c r="YP564" s="74"/>
      <c r="YQ564" s="74"/>
      <c r="YR564" s="74"/>
      <c r="YS564" s="74"/>
      <c r="YT564" s="74"/>
      <c r="YU564" s="74"/>
      <c r="YV564" s="74"/>
      <c r="YW564" s="74"/>
      <c r="YX564" s="74"/>
      <c r="YY564" s="74"/>
      <c r="YZ564" s="74"/>
      <c r="ZA564" s="74"/>
      <c r="ZB564" s="74"/>
      <c r="ZC564" s="74"/>
      <c r="ZD564" s="74"/>
      <c r="ZE564" s="74"/>
      <c r="ZF564" s="74"/>
      <c r="ZG564" s="74"/>
      <c r="ZH564" s="74"/>
      <c r="ZI564" s="74"/>
      <c r="ZJ564" s="74"/>
      <c r="ZK564" s="74"/>
      <c r="ZL564" s="74"/>
      <c r="ZM564" s="74"/>
      <c r="ZN564" s="74"/>
      <c r="ZO564" s="74"/>
      <c r="ZP564" s="74"/>
      <c r="ZQ564" s="74"/>
      <c r="ZR564" s="74"/>
      <c r="ZS564" s="74"/>
      <c r="ZT564" s="74"/>
      <c r="ZU564" s="74"/>
      <c r="ZV564" s="74"/>
      <c r="ZW564" s="74"/>
      <c r="ZX564" s="74"/>
      <c r="ZY564" s="74"/>
      <c r="ZZ564" s="74"/>
      <c r="AAA564" s="74"/>
      <c r="AAB564" s="74"/>
      <c r="AAC564" s="74"/>
      <c r="AAD564" s="74"/>
      <c r="AAE564" s="74"/>
      <c r="AAF564" s="74"/>
      <c r="AAG564" s="74"/>
      <c r="AAH564" s="74"/>
      <c r="AAI564" s="74"/>
      <c r="AAJ564" s="74"/>
      <c r="AAK564" s="74"/>
      <c r="AAL564" s="74"/>
      <c r="AAM564" s="74"/>
      <c r="AAN564" s="74"/>
      <c r="AAO564" s="74"/>
      <c r="AAP564" s="74"/>
      <c r="AAQ564" s="74"/>
      <c r="AAR564" s="74"/>
      <c r="AAS564" s="74"/>
      <c r="AAT564" s="74"/>
      <c r="AAU564" s="74"/>
      <c r="AAV564" s="74"/>
      <c r="AAW564" s="74"/>
      <c r="AAX564" s="74"/>
      <c r="AAY564" s="74"/>
      <c r="AAZ564" s="74"/>
      <c r="ABA564" s="74"/>
      <c r="ABB564" s="74"/>
      <c r="ABC564" s="74"/>
      <c r="ABD564" s="74"/>
      <c r="ABE564" s="74"/>
      <c r="ABF564" s="74"/>
      <c r="ABG564" s="74"/>
      <c r="ABH564" s="74"/>
      <c r="ABI564" s="74"/>
      <c r="ABJ564" s="74"/>
      <c r="ABK564" s="74"/>
      <c r="ABL564" s="74"/>
      <c r="ABM564" s="74"/>
      <c r="ABN564" s="74"/>
      <c r="ABO564" s="74"/>
      <c r="ABP564" s="74"/>
      <c r="ABQ564" s="74"/>
      <c r="ABR564" s="74"/>
      <c r="ABS564" s="74"/>
      <c r="ABT564" s="74"/>
      <c r="ABU564" s="74"/>
      <c r="ABV564" s="74"/>
      <c r="ABW564" s="74"/>
      <c r="ABX564" s="74"/>
      <c r="ABY564" s="74"/>
      <c r="ABZ564" s="74"/>
      <c r="ACA564" s="74"/>
      <c r="ACB564" s="74"/>
      <c r="ACC564" s="74"/>
      <c r="ACD564" s="74"/>
      <c r="ACE564" s="74"/>
      <c r="ACF564" s="74"/>
      <c r="ACG564" s="74"/>
      <c r="ACH564" s="74"/>
      <c r="ACI564" s="74"/>
      <c r="ACJ564" s="74"/>
      <c r="ACK564" s="74"/>
      <c r="ACL564" s="74"/>
      <c r="ACM564" s="74"/>
      <c r="ACN564" s="74"/>
      <c r="ACO564" s="74"/>
      <c r="ACP564" s="74"/>
      <c r="ACQ564" s="74"/>
      <c r="ACR564" s="74"/>
      <c r="ACS564" s="74"/>
      <c r="ACT564" s="74"/>
      <c r="ACU564" s="74"/>
      <c r="ACV564" s="74"/>
      <c r="ACW564" s="74"/>
      <c r="ACX564" s="74"/>
      <c r="ACY564" s="74"/>
      <c r="ACZ564" s="74"/>
      <c r="ADA564" s="74"/>
      <c r="ADB564" s="74"/>
      <c r="ADC564" s="74"/>
      <c r="ADD564" s="74"/>
      <c r="ADE564" s="74"/>
      <c r="ADF564" s="74"/>
      <c r="ADG564" s="74"/>
      <c r="ADH564" s="74"/>
      <c r="ADI564" s="74"/>
      <c r="ADJ564" s="74"/>
      <c r="ADK564" s="74"/>
      <c r="ADL564" s="74"/>
      <c r="ADM564" s="74"/>
      <c r="ADN564" s="74"/>
      <c r="ADO564" s="74"/>
      <c r="ADP564" s="74"/>
      <c r="ADQ564" s="74"/>
      <c r="ADR564" s="74"/>
      <c r="ADS564" s="74"/>
      <c r="ADT564" s="74"/>
      <c r="ADU564" s="74"/>
      <c r="ADV564" s="74"/>
      <c r="ADW564" s="74"/>
      <c r="ADX564" s="74"/>
      <c r="ADY564" s="74"/>
      <c r="ADZ564" s="74"/>
      <c r="AEA564" s="74"/>
      <c r="AEB564" s="74"/>
      <c r="AEC564" s="74"/>
      <c r="AED564" s="74"/>
      <c r="AEE564" s="74"/>
      <c r="AEF564" s="74"/>
      <c r="AEG564" s="74"/>
      <c r="AEH564" s="74"/>
      <c r="AEI564" s="74"/>
      <c r="AEJ564" s="74"/>
      <c r="AEK564" s="74"/>
      <c r="AEL564" s="74"/>
      <c r="AEM564" s="74"/>
      <c r="AEN564" s="74"/>
      <c r="AEO564" s="74"/>
      <c r="AEP564" s="74"/>
      <c r="AEQ564" s="74"/>
      <c r="AER564" s="74"/>
      <c r="AES564" s="74"/>
      <c r="AET564" s="74"/>
      <c r="AEU564" s="74"/>
      <c r="AEV564" s="74"/>
      <c r="AEW564" s="74"/>
      <c r="AEX564" s="74"/>
      <c r="AEY564" s="74"/>
      <c r="AEZ564" s="74"/>
      <c r="AFA564" s="74"/>
      <c r="AFB564" s="74"/>
      <c r="AFC564" s="74"/>
      <c r="AFD564" s="74"/>
      <c r="AFE564" s="74"/>
      <c r="AFF564" s="74"/>
      <c r="AFG564" s="74"/>
      <c r="AFH564" s="74"/>
      <c r="AFI564" s="74"/>
      <c r="AFJ564" s="74"/>
      <c r="AFK564" s="74"/>
      <c r="AFL564" s="74"/>
      <c r="AFM564" s="74"/>
      <c r="AFN564" s="74"/>
      <c r="AFO564" s="74"/>
      <c r="AFP564" s="74"/>
      <c r="AFQ564" s="74"/>
      <c r="AFR564" s="74"/>
      <c r="AFS564" s="74"/>
      <c r="AFT564" s="74"/>
      <c r="AFU564" s="74"/>
      <c r="AFV564" s="74"/>
      <c r="AFW564" s="74"/>
      <c r="AFX564" s="74"/>
      <c r="AFY564" s="74"/>
      <c r="AFZ564" s="74"/>
      <c r="AGA564" s="74"/>
      <c r="AGB564" s="74"/>
      <c r="AGC564" s="74"/>
      <c r="AGD564" s="74"/>
      <c r="AGE564" s="74"/>
      <c r="AGF564" s="74"/>
      <c r="AGG564" s="74"/>
      <c r="AGH564" s="74"/>
      <c r="AGI564" s="74"/>
      <c r="AGJ564" s="74"/>
      <c r="AGK564" s="74"/>
      <c r="AGL564" s="74"/>
      <c r="AGM564" s="74"/>
      <c r="AGN564" s="74"/>
      <c r="AGO564" s="74"/>
      <c r="AGP564" s="74"/>
      <c r="AGQ564" s="74"/>
      <c r="AGR564" s="74"/>
      <c r="AGS564" s="74"/>
      <c r="AGT564" s="74"/>
      <c r="AGU564" s="74"/>
      <c r="AGV564" s="74"/>
      <c r="AGW564" s="74"/>
      <c r="AGX564" s="74"/>
      <c r="AGY564" s="74"/>
      <c r="AGZ564" s="74"/>
      <c r="AHA564" s="74"/>
      <c r="AHB564" s="74"/>
      <c r="AHC564" s="74"/>
      <c r="AHD564" s="74"/>
      <c r="AHE564" s="74"/>
      <c r="AHF564" s="74"/>
      <c r="AHG564" s="74"/>
      <c r="AHH564" s="74"/>
      <c r="AHI564" s="74"/>
      <c r="AHJ564" s="74"/>
      <c r="AHK564" s="74"/>
      <c r="AHL564" s="74"/>
      <c r="AHM564" s="74"/>
      <c r="AHN564" s="74"/>
      <c r="AHO564" s="74"/>
      <c r="AHP564" s="74"/>
      <c r="AHQ564" s="74"/>
      <c r="AHR564" s="74"/>
      <c r="AHS564" s="74"/>
      <c r="AHT564" s="74"/>
      <c r="AHU564" s="74"/>
      <c r="AHV564" s="74"/>
      <c r="AHW564" s="74"/>
      <c r="AHX564" s="74"/>
      <c r="AHY564" s="74"/>
      <c r="AHZ564" s="74"/>
      <c r="AIA564" s="74"/>
      <c r="AIB564" s="74"/>
      <c r="AIC564" s="74"/>
      <c r="AID564" s="74"/>
      <c r="AIE564" s="74"/>
      <c r="AIF564" s="74"/>
      <c r="AIG564" s="74"/>
      <c r="AIH564" s="74"/>
      <c r="AII564" s="74"/>
      <c r="AIJ564" s="74"/>
      <c r="AIK564" s="74"/>
      <c r="AIL564" s="74"/>
      <c r="AIM564" s="74"/>
      <c r="AIN564" s="74"/>
      <c r="AIO564" s="74"/>
      <c r="AIP564" s="74"/>
      <c r="AIQ564" s="74"/>
      <c r="AIR564" s="74"/>
      <c r="AIS564" s="74"/>
      <c r="AIT564" s="74"/>
      <c r="AIU564" s="74"/>
      <c r="AIV564" s="74"/>
      <c r="AIW564" s="74"/>
      <c r="AIX564" s="74"/>
      <c r="AIY564" s="74"/>
      <c r="AIZ564" s="74"/>
      <c r="AJA564" s="74"/>
      <c r="AJB564" s="74"/>
      <c r="AJC564" s="74"/>
      <c r="AJD564" s="74"/>
      <c r="AJE564" s="74"/>
      <c r="AJF564" s="74"/>
      <c r="AJG564" s="74"/>
      <c r="AJH564" s="74"/>
      <c r="AJI564" s="74"/>
      <c r="AJJ564" s="74"/>
      <c r="AJK564" s="74"/>
      <c r="AJL564" s="74"/>
      <c r="AJM564" s="74"/>
      <c r="AJN564" s="74"/>
      <c r="AJO564" s="74"/>
      <c r="AJP564" s="74"/>
      <c r="AJQ564" s="74"/>
      <c r="AJR564" s="74"/>
      <c r="AJS564" s="74"/>
      <c r="AJT564" s="74"/>
      <c r="AJU564" s="74"/>
      <c r="AJV564" s="74"/>
      <c r="AJW564" s="74"/>
      <c r="AJX564" s="74"/>
      <c r="AJY564" s="74"/>
      <c r="AJZ564" s="74"/>
      <c r="AKA564" s="74"/>
      <c r="AKB564" s="74"/>
      <c r="AKC564" s="74"/>
      <c r="AKD564" s="74"/>
      <c r="AKE564" s="74"/>
      <c r="AKF564" s="74"/>
      <c r="AKG564" s="74"/>
      <c r="AKH564" s="74"/>
      <c r="AKI564" s="74"/>
      <c r="AKJ564" s="74"/>
      <c r="AKK564" s="74"/>
      <c r="AKL564" s="74"/>
      <c r="AKM564" s="74"/>
      <c r="AKN564" s="74"/>
      <c r="AKO564" s="74"/>
      <c r="AKP564" s="74"/>
      <c r="AKQ564" s="74"/>
      <c r="AKR564" s="74"/>
      <c r="AKS564" s="74"/>
      <c r="AKT564" s="74"/>
      <c r="AKU564" s="74"/>
      <c r="AKV564" s="74"/>
      <c r="AKW564" s="74"/>
      <c r="AKX564" s="74"/>
      <c r="AKY564" s="74"/>
      <c r="AKZ564" s="74"/>
      <c r="ALA564" s="74"/>
      <c r="ALB564" s="74"/>
      <c r="ALC564" s="74"/>
      <c r="ALD564" s="74"/>
      <c r="ALE564" s="74"/>
      <c r="ALF564" s="74"/>
      <c r="ALG564" s="74"/>
      <c r="ALH564" s="74"/>
      <c r="ALI564" s="74"/>
      <c r="ALJ564" s="74"/>
      <c r="ALK564" s="74"/>
      <c r="ALL564" s="74"/>
      <c r="ALM564" s="74"/>
      <c r="ALN564" s="74"/>
      <c r="ALO564" s="74"/>
      <c r="ALP564" s="74"/>
      <c r="ALQ564" s="74"/>
      <c r="ALR564" s="74"/>
      <c r="ALS564" s="74"/>
      <c r="ALT564" s="74"/>
      <c r="ALU564" s="74"/>
      <c r="ALV564" s="74"/>
      <c r="ALW564" s="74"/>
      <c r="ALX564" s="74"/>
      <c r="ALY564" s="74"/>
      <c r="ALZ564" s="74"/>
      <c r="AMA564" s="74"/>
      <c r="AMB564" s="74"/>
      <c r="AMC564" s="74"/>
      <c r="AMD564" s="74"/>
      <c r="AME564" s="74"/>
      <c r="AMF564" s="74"/>
      <c r="AMG564" s="74"/>
      <c r="AMH564" s="74"/>
      <c r="AMI564" s="74"/>
      <c r="AMJ564" s="74"/>
      <c r="AMK564" s="74"/>
      <c r="AML564" s="74"/>
      <c r="AMM564" s="74"/>
      <c r="AMN564" s="74"/>
      <c r="AMO564" s="74"/>
      <c r="AMP564" s="74"/>
      <c r="AMQ564" s="74"/>
      <c r="AMR564" s="74"/>
      <c r="AMS564" s="74"/>
      <c r="AMT564" s="74"/>
      <c r="AMU564" s="74"/>
      <c r="AMV564" s="74"/>
      <c r="AMW564" s="74"/>
      <c r="AMX564" s="74"/>
      <c r="AMY564" s="74"/>
      <c r="AMZ564" s="74"/>
      <c r="ANA564" s="74"/>
      <c r="ANB564" s="74"/>
      <c r="ANC564" s="74"/>
      <c r="AND564" s="74"/>
      <c r="ANE564" s="74"/>
      <c r="ANF564" s="74"/>
      <c r="ANG564" s="74"/>
      <c r="ANH564" s="74"/>
      <c r="ANI564" s="74"/>
      <c r="ANJ564" s="74"/>
      <c r="ANK564" s="74"/>
      <c r="ANL564" s="74"/>
      <c r="ANM564" s="74"/>
      <c r="ANN564" s="74"/>
      <c r="ANO564" s="74"/>
      <c r="ANP564" s="74"/>
      <c r="ANQ564" s="74"/>
      <c r="ANR564" s="74"/>
      <c r="ANS564" s="74"/>
      <c r="ANT564" s="74"/>
      <c r="ANU564" s="74"/>
      <c r="ANV564" s="74"/>
      <c r="ANW564" s="74"/>
      <c r="ANX564" s="74"/>
      <c r="ANY564" s="74"/>
      <c r="ANZ564" s="74"/>
      <c r="AOA564" s="74"/>
      <c r="AOB564" s="74"/>
      <c r="AOC564" s="74"/>
      <c r="AOD564" s="74"/>
      <c r="AOE564" s="74"/>
      <c r="AOF564" s="74"/>
      <c r="AOG564" s="74"/>
      <c r="AOH564" s="74"/>
      <c r="AOI564" s="74"/>
      <c r="AOJ564" s="74"/>
      <c r="AOK564" s="74"/>
      <c r="AOL564" s="74"/>
      <c r="AOM564" s="74"/>
      <c r="AON564" s="74"/>
      <c r="AOO564" s="74"/>
      <c r="AOP564" s="74"/>
      <c r="AOQ564" s="74"/>
      <c r="AOR564" s="74"/>
      <c r="AOS564" s="74"/>
      <c r="AOT564" s="74"/>
      <c r="AOU564" s="74"/>
      <c r="AOV564" s="74"/>
      <c r="AOW564" s="74"/>
      <c r="AOX564" s="74"/>
      <c r="AOY564" s="74"/>
      <c r="AOZ564" s="74"/>
      <c r="APA564" s="74"/>
      <c r="APB564" s="74"/>
      <c r="APC564" s="74"/>
      <c r="APD564" s="74"/>
      <c r="APE564" s="74"/>
      <c r="APF564" s="74"/>
      <c r="APG564" s="74"/>
      <c r="APH564" s="74"/>
      <c r="API564" s="74"/>
      <c r="APJ564" s="74"/>
      <c r="APK564" s="74"/>
      <c r="APL564" s="74"/>
      <c r="APM564" s="74"/>
      <c r="APN564" s="74"/>
      <c r="APO564" s="74"/>
      <c r="APP564" s="74"/>
      <c r="APQ564" s="74"/>
      <c r="APR564" s="74"/>
      <c r="APS564" s="74"/>
      <c r="APT564" s="74"/>
      <c r="APU564" s="74"/>
      <c r="APV564" s="74"/>
      <c r="APW564" s="74"/>
      <c r="APX564" s="74"/>
      <c r="APY564" s="74"/>
      <c r="APZ564" s="74"/>
      <c r="AQA564" s="74"/>
      <c r="AQB564" s="74"/>
      <c r="AQC564" s="74"/>
      <c r="AQD564" s="74"/>
      <c r="AQE564" s="74"/>
      <c r="AQF564" s="74"/>
      <c r="AQG564" s="74"/>
      <c r="AQH564" s="74"/>
      <c r="AQI564" s="74"/>
      <c r="AQJ564" s="74"/>
      <c r="AQK564" s="74"/>
      <c r="AQL564" s="74"/>
      <c r="AQM564" s="74"/>
      <c r="AQN564" s="74"/>
      <c r="AQO564" s="74"/>
      <c r="AQP564" s="74"/>
      <c r="AQQ564" s="74"/>
      <c r="AQR564" s="74"/>
      <c r="AQS564" s="74"/>
      <c r="AQT564" s="74"/>
      <c r="AQU564" s="74"/>
      <c r="AQV564" s="74"/>
      <c r="AQW564" s="74"/>
      <c r="AQX564" s="74"/>
      <c r="AQY564" s="74"/>
      <c r="AQZ564" s="74"/>
      <c r="ARA564" s="74"/>
      <c r="ARB564" s="74"/>
      <c r="ARC564" s="74"/>
      <c r="ARD564" s="74"/>
      <c r="ARE564" s="74"/>
      <c r="ARF564" s="74"/>
      <c r="ARG564" s="74"/>
      <c r="ARH564" s="74"/>
      <c r="ARI564" s="74"/>
      <c r="ARJ564" s="74"/>
      <c r="ARK564" s="74"/>
      <c r="ARL564" s="74"/>
      <c r="ARM564" s="74"/>
      <c r="ARN564" s="74"/>
      <c r="ARO564" s="74"/>
      <c r="ARP564" s="74"/>
      <c r="ARQ564" s="74"/>
      <c r="ARR564" s="74"/>
      <c r="ARS564" s="74"/>
      <c r="ART564" s="74"/>
      <c r="ARU564" s="74"/>
      <c r="ARV564" s="74"/>
      <c r="ARW564" s="74"/>
      <c r="ARX564" s="74"/>
      <c r="ARY564" s="74"/>
      <c r="ARZ564" s="74"/>
      <c r="ASA564" s="74"/>
      <c r="ASB564" s="74"/>
      <c r="ASC564" s="74"/>
      <c r="ASD564" s="74"/>
      <c r="ASE564" s="74"/>
      <c r="ASF564" s="74"/>
      <c r="ASG564" s="74"/>
      <c r="ASH564" s="74"/>
      <c r="ASI564" s="74"/>
      <c r="ASJ564" s="74"/>
      <c r="ASK564" s="74"/>
      <c r="ASL564" s="74"/>
      <c r="ASM564" s="74"/>
      <c r="ASN564" s="74"/>
      <c r="ASO564" s="74"/>
      <c r="ASP564" s="74"/>
      <c r="ASQ564" s="74"/>
      <c r="ASR564" s="74"/>
      <c r="ASS564" s="74"/>
      <c r="AST564" s="74"/>
      <c r="ASU564" s="74"/>
      <c r="ASV564" s="74"/>
      <c r="ASW564" s="74"/>
      <c r="ASX564" s="74"/>
      <c r="ASY564" s="74"/>
      <c r="ASZ564" s="74"/>
      <c r="ATA564" s="74"/>
      <c r="ATB564" s="74"/>
      <c r="ATC564" s="74"/>
      <c r="ATD564" s="74"/>
      <c r="ATE564" s="74"/>
      <c r="ATF564" s="74"/>
      <c r="ATG564" s="74"/>
      <c r="ATH564" s="74"/>
      <c r="ATI564" s="74"/>
      <c r="ATJ564" s="74"/>
      <c r="ATK564" s="74"/>
      <c r="ATL564" s="74"/>
      <c r="ATM564" s="74"/>
      <c r="ATN564" s="74"/>
      <c r="ATO564" s="74"/>
      <c r="ATP564" s="74"/>
      <c r="ATQ564" s="74"/>
      <c r="ATR564" s="74"/>
      <c r="ATS564" s="74"/>
      <c r="ATT564" s="74"/>
      <c r="ATU564" s="74"/>
      <c r="ATV564" s="74"/>
      <c r="ATW564" s="74"/>
      <c r="ATX564" s="74"/>
      <c r="ATY564" s="74"/>
      <c r="ATZ564" s="74"/>
      <c r="AUA564" s="74"/>
      <c r="AUB564" s="74"/>
      <c r="AUC564" s="74"/>
      <c r="AUD564" s="74"/>
      <c r="AUE564" s="74"/>
      <c r="AUF564" s="74"/>
      <c r="AUG564" s="74"/>
      <c r="AUH564" s="74"/>
      <c r="AUI564" s="74"/>
      <c r="AUJ564" s="74"/>
      <c r="AUK564" s="74"/>
      <c r="AUL564" s="74"/>
      <c r="AUM564" s="74"/>
      <c r="AUN564" s="74"/>
      <c r="AUO564" s="74"/>
      <c r="AUP564" s="74"/>
      <c r="AUQ564" s="74"/>
      <c r="AUR564" s="74"/>
      <c r="AUS564" s="74"/>
      <c r="AUT564" s="74"/>
      <c r="AUU564" s="74"/>
      <c r="AUV564" s="74"/>
      <c r="AUW564" s="74"/>
      <c r="AUX564" s="74"/>
      <c r="AUY564" s="74"/>
      <c r="AUZ564" s="74"/>
      <c r="AVA564" s="74"/>
      <c r="AVB564" s="74"/>
      <c r="AVC564" s="74"/>
      <c r="AVD564" s="74"/>
      <c r="AVE564" s="74"/>
      <c r="AVF564" s="74"/>
      <c r="AVG564" s="74"/>
      <c r="AVH564" s="74"/>
      <c r="AVI564" s="74"/>
      <c r="AVJ564" s="74"/>
      <c r="AVK564" s="74"/>
      <c r="AVL564" s="74"/>
      <c r="AVM564" s="74"/>
      <c r="AVN564" s="74"/>
      <c r="AVO564" s="74"/>
      <c r="AVP564" s="74"/>
      <c r="AVQ564" s="74"/>
      <c r="AVR564" s="74"/>
      <c r="AVS564" s="74"/>
      <c r="AVT564" s="74"/>
      <c r="AVU564" s="74"/>
      <c r="AVV564" s="74"/>
      <c r="AVW564" s="74"/>
      <c r="AVX564" s="74"/>
      <c r="AVY564" s="74"/>
      <c r="AVZ564" s="74"/>
      <c r="AWA564" s="74"/>
      <c r="AWB564" s="74"/>
      <c r="AWC564" s="74"/>
      <c r="AWD564" s="74"/>
      <c r="AWE564" s="74"/>
      <c r="AWF564" s="74"/>
      <c r="AWG564" s="74"/>
      <c r="AWH564" s="74"/>
      <c r="AWI564" s="74"/>
      <c r="AWJ564" s="74"/>
      <c r="AWK564" s="74"/>
      <c r="AWL564" s="74"/>
      <c r="AWM564" s="74"/>
      <c r="AWN564" s="74"/>
      <c r="AWO564" s="74"/>
      <c r="AWP564" s="74"/>
      <c r="AWQ564" s="74"/>
      <c r="AWR564" s="74"/>
      <c r="AWS564" s="74"/>
      <c r="AWT564" s="74"/>
      <c r="AWU564" s="74"/>
      <c r="AWV564" s="74"/>
      <c r="AWW564" s="74"/>
      <c r="AWX564" s="74"/>
      <c r="AWY564" s="74"/>
      <c r="AWZ564" s="74"/>
      <c r="AXA564" s="74"/>
      <c r="AXB564" s="74"/>
      <c r="AXC564" s="74"/>
      <c r="AXD564" s="74"/>
      <c r="AXE564" s="74"/>
      <c r="AXF564" s="74"/>
      <c r="AXG564" s="74"/>
      <c r="AXH564" s="74"/>
      <c r="AXI564" s="74"/>
      <c r="AXJ564" s="74"/>
      <c r="AXK564" s="74"/>
      <c r="AXL564" s="74"/>
      <c r="AXM564" s="74"/>
      <c r="AXN564" s="74"/>
      <c r="AXO564" s="74"/>
      <c r="AXP564" s="74"/>
      <c r="AXQ564" s="74"/>
      <c r="AXR564" s="74"/>
      <c r="AXS564" s="74"/>
      <c r="AXT564" s="74"/>
      <c r="AXU564" s="74"/>
      <c r="AXV564" s="74"/>
      <c r="AXW564" s="74"/>
      <c r="AXX564" s="74"/>
      <c r="AXY564" s="74"/>
      <c r="AXZ564" s="74"/>
      <c r="AYA564" s="74"/>
      <c r="AYB564" s="74"/>
      <c r="AYC564" s="74"/>
      <c r="AYD564" s="74"/>
      <c r="AYE564" s="74"/>
      <c r="AYF564" s="74"/>
      <c r="AYG564" s="74"/>
      <c r="AYH564" s="74"/>
      <c r="AYI564" s="74"/>
      <c r="AYJ564" s="74"/>
      <c r="AYK564" s="74"/>
      <c r="AYL564" s="74"/>
      <c r="AYM564" s="74"/>
      <c r="AYN564" s="74"/>
      <c r="AYO564" s="74"/>
      <c r="AYP564" s="74"/>
      <c r="AYQ564" s="74"/>
      <c r="AYR564" s="74"/>
      <c r="AYS564" s="74"/>
      <c r="AYT564" s="74"/>
      <c r="AYU564" s="74"/>
      <c r="AYV564" s="74"/>
      <c r="AYW564" s="74"/>
      <c r="AYX564" s="74"/>
      <c r="AYY564" s="74"/>
      <c r="AYZ564" s="74"/>
      <c r="AZA564" s="74"/>
      <c r="AZB564" s="74"/>
      <c r="AZC564" s="74"/>
      <c r="AZD564" s="74"/>
      <c r="AZE564" s="74"/>
      <c r="AZF564" s="74"/>
      <c r="AZG564" s="74"/>
      <c r="AZH564" s="74"/>
      <c r="AZI564" s="74"/>
      <c r="AZJ564" s="74"/>
      <c r="AZK564" s="74"/>
      <c r="AZL564" s="74"/>
      <c r="AZM564" s="74"/>
      <c r="AZN564" s="74"/>
      <c r="AZO564" s="74"/>
      <c r="AZP564" s="74"/>
      <c r="AZQ564" s="74"/>
      <c r="AZR564" s="74"/>
      <c r="AZS564" s="74"/>
      <c r="AZT564" s="74"/>
      <c r="AZU564" s="74"/>
      <c r="AZV564" s="74"/>
      <c r="AZW564" s="74"/>
      <c r="AZX564" s="74"/>
      <c r="AZY564" s="74"/>
      <c r="AZZ564" s="74"/>
      <c r="BAA564" s="74"/>
      <c r="BAB564" s="74"/>
      <c r="BAC564" s="74"/>
      <c r="BAD564" s="74"/>
      <c r="BAE564" s="74"/>
      <c r="BAF564" s="74"/>
      <c r="BAG564" s="74"/>
      <c r="BAH564" s="74"/>
      <c r="BAI564" s="74"/>
      <c r="BAJ564" s="74"/>
      <c r="BAK564" s="74"/>
      <c r="BAL564" s="74"/>
      <c r="BAM564" s="74"/>
      <c r="BAN564" s="74"/>
      <c r="BAO564" s="74"/>
      <c r="BAP564" s="74"/>
      <c r="BAQ564" s="74"/>
      <c r="BAR564" s="74"/>
      <c r="BAS564" s="74"/>
      <c r="BAT564" s="74"/>
      <c r="BAU564" s="74"/>
      <c r="BAV564" s="74"/>
      <c r="BAW564" s="74"/>
      <c r="BAX564" s="74"/>
      <c r="BAY564" s="74"/>
      <c r="BAZ564" s="74"/>
      <c r="BBA564" s="74"/>
      <c r="BBB564" s="74"/>
      <c r="BBC564" s="74"/>
      <c r="BBD564" s="74"/>
      <c r="BBE564" s="74"/>
      <c r="BBF564" s="74"/>
      <c r="BBG564" s="74"/>
      <c r="BBH564" s="74"/>
      <c r="BBI564" s="74"/>
      <c r="BBJ564" s="74"/>
      <c r="BBK564" s="74"/>
      <c r="BBL564" s="74"/>
      <c r="BBM564" s="74"/>
      <c r="BBN564" s="74"/>
      <c r="BBO564" s="74"/>
      <c r="BBP564" s="74"/>
      <c r="BBQ564" s="74"/>
      <c r="BBR564" s="74"/>
      <c r="BBS564" s="74"/>
      <c r="BBT564" s="74"/>
      <c r="BBU564" s="74"/>
      <c r="BBV564" s="74"/>
      <c r="BBW564" s="74"/>
      <c r="BBX564" s="74"/>
      <c r="BBY564" s="74"/>
      <c r="BBZ564" s="74"/>
      <c r="BCA564" s="74"/>
      <c r="BCB564" s="74"/>
      <c r="BCC564" s="74"/>
      <c r="BCD564" s="74"/>
      <c r="BCE564" s="74"/>
      <c r="BCF564" s="74"/>
      <c r="BCG564" s="74"/>
      <c r="BCH564" s="74"/>
      <c r="BCI564" s="74"/>
      <c r="BCJ564" s="74"/>
      <c r="BCK564" s="74"/>
      <c r="BCL564" s="74"/>
      <c r="BCM564" s="74"/>
      <c r="BCN564" s="74"/>
      <c r="BCO564" s="74"/>
      <c r="BCP564" s="74"/>
      <c r="BCQ564" s="74"/>
      <c r="BCR564" s="74"/>
      <c r="BCS564" s="74"/>
      <c r="BCT564" s="74"/>
      <c r="BCU564" s="74"/>
      <c r="BCV564" s="74"/>
      <c r="BCW564" s="74"/>
      <c r="BCX564" s="74"/>
      <c r="BCY564" s="74"/>
      <c r="BCZ564" s="74"/>
      <c r="BDA564" s="74"/>
      <c r="BDB564" s="74"/>
      <c r="BDC564" s="74"/>
      <c r="BDD564" s="74"/>
      <c r="BDE564" s="74"/>
      <c r="BDF564" s="74"/>
      <c r="BDG564" s="74"/>
      <c r="BDH564" s="74"/>
      <c r="BDI564" s="74"/>
      <c r="BDJ564" s="74"/>
      <c r="BDK564" s="74"/>
      <c r="BDL564" s="74"/>
      <c r="BDM564" s="74"/>
      <c r="BDN564" s="74"/>
      <c r="BDO564" s="74"/>
      <c r="BDP564" s="74"/>
      <c r="BDQ564" s="74"/>
      <c r="BDR564" s="74"/>
      <c r="BDS564" s="74"/>
      <c r="BDT564" s="74"/>
      <c r="BDU564" s="74"/>
      <c r="BDV564" s="74"/>
      <c r="BDW564" s="74"/>
      <c r="BDX564" s="74"/>
      <c r="BDY564" s="74"/>
      <c r="BDZ564" s="74"/>
      <c r="BEA564" s="74"/>
      <c r="BEB564" s="74"/>
      <c r="BEC564" s="74"/>
      <c r="BED564" s="74"/>
      <c r="BEE564" s="74"/>
      <c r="BEF564" s="74"/>
      <c r="BEG564" s="74"/>
      <c r="BEH564" s="74"/>
      <c r="BEI564" s="74"/>
      <c r="BEJ564" s="74"/>
      <c r="BEK564" s="74"/>
      <c r="BEL564" s="74"/>
      <c r="BEM564" s="74"/>
      <c r="BEN564" s="74"/>
      <c r="BEO564" s="74"/>
      <c r="BEP564" s="74"/>
      <c r="BEQ564" s="74"/>
      <c r="BER564" s="74"/>
      <c r="BES564" s="74"/>
      <c r="BET564" s="74"/>
      <c r="BEU564" s="74"/>
      <c r="BEV564" s="74"/>
      <c r="BEW564" s="74"/>
      <c r="BEX564" s="74"/>
      <c r="BEY564" s="74"/>
      <c r="BEZ564" s="74"/>
      <c r="BFA564" s="74"/>
      <c r="BFB564" s="74"/>
      <c r="BFC564" s="74"/>
      <c r="BFD564" s="74"/>
      <c r="BFE564" s="74"/>
      <c r="BFF564" s="74"/>
      <c r="BFG564" s="74"/>
      <c r="BFH564" s="74"/>
      <c r="BFI564" s="74"/>
      <c r="BFJ564" s="74"/>
      <c r="BFK564" s="74"/>
      <c r="BFL564" s="74"/>
      <c r="BFM564" s="74"/>
      <c r="BFN564" s="74"/>
      <c r="BFO564" s="74"/>
      <c r="BFP564" s="74"/>
      <c r="BFQ564" s="74"/>
      <c r="BFR564" s="74"/>
      <c r="BFS564" s="74"/>
      <c r="BFT564" s="74"/>
      <c r="BFU564" s="74"/>
      <c r="BFV564" s="74"/>
      <c r="BFW564" s="74"/>
      <c r="BFX564" s="74"/>
      <c r="BFY564" s="74"/>
      <c r="BFZ564" s="74"/>
      <c r="BGA564" s="74"/>
      <c r="BGB564" s="74"/>
      <c r="BGC564" s="74"/>
      <c r="BGD564" s="74"/>
      <c r="BGE564" s="74"/>
      <c r="BGF564" s="74"/>
      <c r="BGG564" s="74"/>
      <c r="BGH564" s="74"/>
      <c r="BGI564" s="74"/>
      <c r="BGJ564" s="74"/>
      <c r="BGK564" s="74"/>
      <c r="BGL564" s="74"/>
      <c r="BGM564" s="74"/>
      <c r="BGN564" s="74"/>
      <c r="BGO564" s="74"/>
      <c r="BGP564" s="74"/>
      <c r="BGQ564" s="74"/>
      <c r="BGR564" s="74"/>
      <c r="BGS564" s="74"/>
      <c r="BGT564" s="74"/>
      <c r="BGU564" s="74"/>
      <c r="BGV564" s="74"/>
      <c r="BGW564" s="74"/>
      <c r="BGX564" s="74"/>
      <c r="BGY564" s="74"/>
      <c r="BGZ564" s="74"/>
      <c r="BHA564" s="74"/>
      <c r="BHB564" s="74"/>
      <c r="BHC564" s="74"/>
      <c r="BHD564" s="74"/>
      <c r="BHE564" s="74"/>
      <c r="BHF564" s="74"/>
      <c r="BHG564" s="74"/>
      <c r="BHH564" s="74"/>
      <c r="BHI564" s="74"/>
      <c r="BHJ564" s="74"/>
      <c r="BHK564" s="74"/>
      <c r="BHL564" s="74"/>
      <c r="BHM564" s="74"/>
      <c r="BHN564" s="74"/>
      <c r="BHO564" s="74"/>
      <c r="BHP564" s="74"/>
      <c r="BHQ564" s="74"/>
      <c r="BHR564" s="74"/>
      <c r="BHS564" s="74"/>
      <c r="BHT564" s="74"/>
      <c r="BHU564" s="74"/>
      <c r="BHV564" s="74"/>
      <c r="BHW564" s="74"/>
      <c r="BHX564" s="74"/>
      <c r="BHY564" s="74"/>
      <c r="BHZ564" s="74"/>
      <c r="BIA564" s="74"/>
      <c r="BIB564" s="74"/>
      <c r="BIC564" s="74"/>
      <c r="BID564" s="74"/>
      <c r="BIE564" s="74"/>
      <c r="BIF564" s="74"/>
      <c r="BIG564" s="74"/>
      <c r="BIH564" s="74"/>
      <c r="BII564" s="74"/>
      <c r="BIJ564" s="74"/>
      <c r="BIK564" s="74"/>
      <c r="BIL564" s="74"/>
      <c r="BIM564" s="74"/>
      <c r="BIN564" s="74"/>
      <c r="BIO564" s="74"/>
      <c r="BIP564" s="74"/>
      <c r="BIQ564" s="74"/>
      <c r="BIR564" s="74"/>
      <c r="BIS564" s="74"/>
      <c r="BIT564" s="74"/>
      <c r="BIU564" s="74"/>
      <c r="BIV564" s="74"/>
      <c r="BIW564" s="74"/>
      <c r="BIX564" s="74"/>
      <c r="BIY564" s="74"/>
      <c r="BIZ564" s="74"/>
      <c r="BJA564" s="74"/>
      <c r="BJB564" s="74"/>
      <c r="BJC564" s="74"/>
      <c r="BJD564" s="74"/>
      <c r="BJE564" s="74"/>
      <c r="BJF564" s="74"/>
      <c r="BJG564" s="74"/>
      <c r="BJH564" s="74"/>
      <c r="BJI564" s="74"/>
      <c r="BJJ564" s="74"/>
      <c r="BJK564" s="74"/>
      <c r="BJL564" s="74"/>
      <c r="BJM564" s="74"/>
      <c r="BJN564" s="74"/>
      <c r="BJO564" s="74"/>
      <c r="BJP564" s="74"/>
      <c r="BJQ564" s="74"/>
      <c r="BJR564" s="74"/>
      <c r="BJS564" s="74"/>
      <c r="BJT564" s="74"/>
      <c r="BJU564" s="74"/>
      <c r="BJV564" s="74"/>
      <c r="BJW564" s="74"/>
      <c r="BJX564" s="74"/>
      <c r="BJY564" s="74"/>
      <c r="BJZ564" s="74"/>
      <c r="BKA564" s="74"/>
      <c r="BKB564" s="74"/>
      <c r="BKC564" s="74"/>
      <c r="BKD564" s="74"/>
      <c r="BKE564" s="74"/>
      <c r="BKF564" s="74"/>
      <c r="BKG564" s="74"/>
      <c r="BKH564" s="74"/>
      <c r="BKI564" s="74"/>
      <c r="BKJ564" s="74"/>
      <c r="BKK564" s="74"/>
      <c r="BKL564" s="74"/>
      <c r="BKM564" s="74"/>
      <c r="BKN564" s="74"/>
      <c r="BKO564" s="74"/>
      <c r="BKP564" s="74"/>
      <c r="BKQ564" s="74"/>
      <c r="BKR564" s="74"/>
      <c r="BKS564" s="74"/>
      <c r="BKT564" s="74"/>
      <c r="BKU564" s="74"/>
      <c r="BKV564" s="74"/>
      <c r="BKW564" s="74"/>
      <c r="BKX564" s="74"/>
      <c r="BKY564" s="74"/>
      <c r="BKZ564" s="74"/>
      <c r="BLA564" s="74"/>
      <c r="BLB564" s="74"/>
      <c r="BLC564" s="74"/>
      <c r="BLD564" s="74"/>
      <c r="BLE564" s="74"/>
      <c r="BLF564" s="74"/>
      <c r="BLG564" s="74"/>
      <c r="BLH564" s="74"/>
      <c r="BLI564" s="74"/>
      <c r="BLJ564" s="74"/>
      <c r="BLK564" s="74"/>
      <c r="BLL564" s="74"/>
      <c r="BLM564" s="74"/>
      <c r="BLN564" s="74"/>
      <c r="BLO564" s="74"/>
      <c r="BLP564" s="74"/>
      <c r="BLQ564" s="74"/>
      <c r="BLR564" s="74"/>
      <c r="BLS564" s="74"/>
      <c r="BLT564" s="74"/>
      <c r="BLU564" s="74"/>
      <c r="BLV564" s="74"/>
      <c r="BLW564" s="74"/>
      <c r="BLX564" s="74"/>
      <c r="BLY564" s="74"/>
      <c r="BLZ564" s="74"/>
      <c r="BMA564" s="74"/>
      <c r="BMB564" s="74"/>
      <c r="BMC564" s="74"/>
      <c r="BMD564" s="74"/>
      <c r="BME564" s="74"/>
      <c r="BMF564" s="74"/>
      <c r="BMG564" s="74"/>
      <c r="BMH564" s="74"/>
      <c r="BMI564" s="74"/>
      <c r="BMJ564" s="74"/>
      <c r="BMK564" s="74"/>
      <c r="BML564" s="74"/>
      <c r="BMM564" s="74"/>
      <c r="BMN564" s="74"/>
      <c r="BMO564" s="74"/>
      <c r="BMP564" s="74"/>
      <c r="BMQ564" s="74"/>
      <c r="BMR564" s="74"/>
      <c r="BMS564" s="74"/>
      <c r="BMT564" s="74"/>
      <c r="BMU564" s="74"/>
      <c r="BMV564" s="74"/>
      <c r="BMW564" s="74"/>
      <c r="BMX564" s="74"/>
      <c r="BMY564" s="74"/>
      <c r="BMZ564" s="74"/>
      <c r="BNA564" s="74"/>
      <c r="BNB564" s="74"/>
      <c r="BNC564" s="74"/>
      <c r="BND564" s="74"/>
      <c r="BNE564" s="74"/>
      <c r="BNF564" s="74"/>
      <c r="BNG564" s="74"/>
      <c r="BNH564" s="74"/>
      <c r="BNI564" s="74"/>
      <c r="BNJ564" s="74"/>
      <c r="BNK564" s="74"/>
      <c r="BNL564" s="74"/>
      <c r="BNM564" s="74"/>
      <c r="BNN564" s="74"/>
      <c r="BNO564" s="74"/>
      <c r="BNP564" s="74"/>
      <c r="BNQ564" s="74"/>
      <c r="BNR564" s="74"/>
      <c r="BNS564" s="74"/>
      <c r="BNT564" s="74"/>
      <c r="BNU564" s="74"/>
      <c r="BNV564" s="74"/>
      <c r="BNW564" s="74"/>
      <c r="BNX564" s="74"/>
      <c r="BNY564" s="74"/>
      <c r="BNZ564" s="74"/>
      <c r="BOA564" s="74"/>
      <c r="BOB564" s="74"/>
      <c r="BOC564" s="74"/>
      <c r="BOD564" s="74"/>
      <c r="BOE564" s="74"/>
      <c r="BOF564" s="74"/>
      <c r="BOG564" s="74"/>
      <c r="BOH564" s="74"/>
      <c r="BOI564" s="74"/>
      <c r="BOJ564" s="74"/>
      <c r="BOK564" s="74"/>
      <c r="BOL564" s="74"/>
      <c r="BOM564" s="74"/>
      <c r="BON564" s="74"/>
      <c r="BOO564" s="74"/>
      <c r="BOP564" s="74"/>
      <c r="BOQ564" s="74"/>
      <c r="BOR564" s="74"/>
      <c r="BOS564" s="74"/>
      <c r="BOT564" s="74"/>
      <c r="BOU564" s="74"/>
      <c r="BOV564" s="74"/>
      <c r="BOW564" s="74"/>
      <c r="BOX564" s="74"/>
      <c r="BOY564" s="74"/>
      <c r="BOZ564" s="74"/>
      <c r="BPA564" s="74"/>
      <c r="BPB564" s="74"/>
      <c r="BPC564" s="74"/>
      <c r="BPD564" s="74"/>
      <c r="BPE564" s="74"/>
      <c r="BPF564" s="74"/>
      <c r="BPG564" s="74"/>
      <c r="BPH564" s="74"/>
      <c r="BPI564" s="74"/>
      <c r="BPJ564" s="74"/>
      <c r="BPK564" s="74"/>
      <c r="BPL564" s="74"/>
      <c r="BPM564" s="74"/>
      <c r="BPN564" s="74"/>
      <c r="BPO564" s="74"/>
      <c r="BPP564" s="74"/>
      <c r="BPQ564" s="74"/>
      <c r="BPR564" s="74"/>
      <c r="BPS564" s="74"/>
      <c r="BPT564" s="74"/>
      <c r="BPU564" s="74"/>
      <c r="BPV564" s="74"/>
      <c r="BPW564" s="74"/>
      <c r="BPX564" s="74"/>
      <c r="BPY564" s="74"/>
      <c r="BPZ564" s="74"/>
      <c r="BQA564" s="74"/>
      <c r="BQB564" s="74"/>
      <c r="BQC564" s="74"/>
      <c r="BQD564" s="74"/>
      <c r="BQE564" s="74"/>
      <c r="BQF564" s="74"/>
      <c r="BQG564" s="74"/>
      <c r="BQH564" s="74"/>
      <c r="BQI564" s="74"/>
      <c r="BQJ564" s="74"/>
      <c r="BQK564" s="74"/>
      <c r="BQL564" s="74"/>
      <c r="BQM564" s="74"/>
      <c r="BQN564" s="74"/>
      <c r="BQO564" s="74"/>
      <c r="BQP564" s="74"/>
      <c r="BQQ564" s="74"/>
      <c r="BQR564" s="74"/>
      <c r="BQS564" s="74"/>
      <c r="BQT564" s="74"/>
      <c r="BQU564" s="74"/>
      <c r="BQV564" s="74"/>
      <c r="BQW564" s="74"/>
      <c r="BQX564" s="74"/>
      <c r="BQY564" s="74"/>
      <c r="BQZ564" s="74"/>
      <c r="BRA564" s="74"/>
      <c r="BRB564" s="74"/>
      <c r="BRC564" s="74"/>
      <c r="BRD564" s="74"/>
      <c r="BRE564" s="74"/>
      <c r="BRF564" s="74"/>
      <c r="BRG564" s="74"/>
      <c r="BRH564" s="74"/>
      <c r="BRI564" s="74"/>
      <c r="BRJ564" s="74"/>
      <c r="BRK564" s="74"/>
      <c r="BRL564" s="74"/>
      <c r="BRM564" s="74"/>
      <c r="BRN564" s="74"/>
      <c r="BRO564" s="74"/>
      <c r="BRP564" s="74"/>
      <c r="BRQ564" s="74"/>
      <c r="BRR564" s="74"/>
      <c r="BRS564" s="74"/>
      <c r="BRT564" s="74"/>
      <c r="BRU564" s="74"/>
      <c r="BRV564" s="74"/>
      <c r="BRW564" s="74"/>
      <c r="BRX564" s="74"/>
      <c r="BRY564" s="74"/>
      <c r="BRZ564" s="74"/>
      <c r="BSA564" s="74"/>
    </row>
    <row r="565" spans="1:1847" s="75" customFormat="1" ht="41.4" x14ac:dyDescent="0.3">
      <c r="A565" s="834"/>
      <c r="B565" s="834"/>
      <c r="C565" s="793"/>
      <c r="D565" s="793"/>
      <c r="E565" s="793"/>
      <c r="F565" s="329">
        <v>124</v>
      </c>
      <c r="G565" s="401" t="s">
        <v>774</v>
      </c>
      <c r="H565" s="23">
        <v>74442765.010000005</v>
      </c>
      <c r="I565" s="362">
        <v>98129000.010000005</v>
      </c>
      <c r="J565" s="362">
        <v>98129000</v>
      </c>
      <c r="K565" s="362">
        <v>98129000</v>
      </c>
      <c r="L565" s="649" t="s">
        <v>144</v>
      </c>
      <c r="M565" s="722">
        <v>0</v>
      </c>
      <c r="N565" s="376">
        <v>0</v>
      </c>
      <c r="O565" s="376">
        <v>0</v>
      </c>
      <c r="P565" s="376">
        <v>0</v>
      </c>
      <c r="Q565" s="649"/>
      <c r="R565" s="658">
        <v>0</v>
      </c>
      <c r="S565" s="481">
        <v>0</v>
      </c>
      <c r="T565" s="481">
        <v>0</v>
      </c>
      <c r="U565" s="481">
        <v>0</v>
      </c>
      <c r="V565" s="613"/>
      <c r="W565" s="498">
        <f>+H565+M565+R565</f>
        <v>74442765.010000005</v>
      </c>
      <c r="X565" s="335">
        <f t="shared" si="355"/>
        <v>98129000.010000005</v>
      </c>
      <c r="Y565" s="335">
        <f t="shared" si="355"/>
        <v>98129000</v>
      </c>
      <c r="Z565" s="615">
        <f t="shared" si="355"/>
        <v>98129000</v>
      </c>
      <c r="AA565" s="897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4"/>
      <c r="BD565" s="74"/>
      <c r="BE565" s="74"/>
      <c r="BF565" s="74"/>
      <c r="BG565" s="74"/>
      <c r="BH565" s="74"/>
      <c r="BI565" s="74"/>
      <c r="BJ565" s="74"/>
      <c r="BK565" s="74"/>
      <c r="BL565" s="74"/>
      <c r="BM565" s="74"/>
      <c r="BN565" s="74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  <c r="BZ565" s="74"/>
      <c r="CA565" s="74"/>
      <c r="CB565" s="74"/>
      <c r="CC565" s="74"/>
      <c r="CD565" s="74"/>
      <c r="CE565" s="74"/>
      <c r="CF565" s="74"/>
      <c r="CG565" s="74"/>
      <c r="CH565" s="74"/>
      <c r="CI565" s="74"/>
      <c r="CJ565" s="74"/>
      <c r="CK565" s="74"/>
      <c r="CL565" s="74"/>
      <c r="CM565" s="74"/>
      <c r="CN565" s="74"/>
      <c r="CO565" s="74"/>
      <c r="CP565" s="74"/>
      <c r="CQ565" s="74"/>
      <c r="CR565" s="74"/>
      <c r="CS565" s="74"/>
      <c r="CT565" s="74"/>
      <c r="CU565" s="74"/>
      <c r="CV565" s="74"/>
      <c r="CW565" s="74"/>
      <c r="CX565" s="74"/>
      <c r="CY565" s="74"/>
      <c r="CZ565" s="74"/>
      <c r="DA565" s="74"/>
      <c r="DB565" s="74"/>
      <c r="DC565" s="74"/>
      <c r="DD565" s="74"/>
      <c r="DE565" s="74"/>
      <c r="DF565" s="74"/>
      <c r="DG565" s="74"/>
      <c r="DH565" s="74"/>
      <c r="DI565" s="74"/>
      <c r="DJ565" s="74"/>
      <c r="DK565" s="74"/>
      <c r="DL565" s="74"/>
      <c r="DM565" s="74"/>
      <c r="DN565" s="74"/>
      <c r="DO565" s="74"/>
      <c r="DP565" s="74"/>
      <c r="DQ565" s="74"/>
      <c r="DR565" s="74"/>
      <c r="DS565" s="74"/>
      <c r="DT565" s="74"/>
      <c r="DU565" s="74"/>
      <c r="DV565" s="74"/>
      <c r="DW565" s="74"/>
      <c r="DX565" s="74"/>
      <c r="DY565" s="74"/>
      <c r="DZ565" s="74"/>
      <c r="EA565" s="74"/>
      <c r="EB565" s="74"/>
      <c r="EC565" s="74"/>
      <c r="ED565" s="74"/>
      <c r="EE565" s="74"/>
      <c r="EF565" s="74"/>
      <c r="EG565" s="74"/>
      <c r="EH565" s="74"/>
      <c r="EI565" s="74"/>
      <c r="EJ565" s="74"/>
      <c r="EK565" s="74"/>
      <c r="EL565" s="74"/>
      <c r="EM565" s="74"/>
      <c r="EN565" s="74"/>
      <c r="EO565" s="74"/>
      <c r="EP565" s="74"/>
      <c r="EQ565" s="74"/>
      <c r="ER565" s="74"/>
      <c r="ES565" s="74"/>
      <c r="ET565" s="74"/>
      <c r="EU565" s="74"/>
      <c r="EV565" s="74"/>
      <c r="EW565" s="74"/>
      <c r="EX565" s="74"/>
      <c r="EY565" s="74"/>
      <c r="EZ565" s="74"/>
      <c r="FA565" s="74"/>
      <c r="FB565" s="74"/>
      <c r="FC565" s="74"/>
      <c r="FD565" s="74"/>
      <c r="FE565" s="74"/>
      <c r="FF565" s="74"/>
      <c r="FG565" s="74"/>
      <c r="FH565" s="74"/>
      <c r="FI565" s="74"/>
      <c r="FJ565" s="74"/>
      <c r="FK565" s="74"/>
      <c r="FL565" s="74"/>
      <c r="FM565" s="74"/>
      <c r="FN565" s="74"/>
      <c r="FO565" s="74"/>
      <c r="FP565" s="74"/>
      <c r="FQ565" s="74"/>
      <c r="FR565" s="74"/>
      <c r="FS565" s="74"/>
      <c r="FT565" s="74"/>
      <c r="FU565" s="74"/>
      <c r="FV565" s="74"/>
      <c r="FW565" s="74"/>
      <c r="FX565" s="74"/>
      <c r="FY565" s="74"/>
      <c r="FZ565" s="74"/>
      <c r="GA565" s="74"/>
      <c r="GB565" s="74"/>
      <c r="GC565" s="74"/>
      <c r="GD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  <c r="IW565" s="74"/>
      <c r="IX565" s="74"/>
      <c r="IY565" s="74"/>
      <c r="IZ565" s="74"/>
      <c r="JA565" s="74"/>
      <c r="JB565" s="74"/>
      <c r="JC565" s="74"/>
      <c r="JD565" s="74"/>
      <c r="JE565" s="74"/>
      <c r="JF565" s="74"/>
      <c r="JG565" s="74"/>
      <c r="JH565" s="74"/>
      <c r="JI565" s="74"/>
      <c r="JJ565" s="74"/>
      <c r="JK565" s="74"/>
      <c r="JL565" s="74"/>
      <c r="JM565" s="74"/>
      <c r="JN565" s="74"/>
      <c r="JO565" s="74"/>
      <c r="JP565" s="74"/>
      <c r="JQ565" s="74"/>
      <c r="JR565" s="74"/>
      <c r="JS565" s="74"/>
      <c r="JT565" s="74"/>
      <c r="JU565" s="74"/>
      <c r="JV565" s="74"/>
      <c r="JW565" s="74"/>
      <c r="JX565" s="74"/>
      <c r="JY565" s="74"/>
      <c r="JZ565" s="74"/>
      <c r="KA565" s="74"/>
      <c r="KB565" s="74"/>
      <c r="KC565" s="74"/>
      <c r="KD565" s="74"/>
      <c r="KE565" s="74"/>
      <c r="KF565" s="74"/>
      <c r="KG565" s="74"/>
      <c r="KH565" s="74"/>
      <c r="KI565" s="74"/>
      <c r="KJ565" s="74"/>
      <c r="KK565" s="74"/>
      <c r="KL565" s="74"/>
      <c r="KM565" s="74"/>
      <c r="KN565" s="74"/>
      <c r="KO565" s="74"/>
      <c r="KP565" s="74"/>
      <c r="KQ565" s="74"/>
      <c r="KR565" s="74"/>
      <c r="KS565" s="74"/>
      <c r="KT565" s="74"/>
      <c r="KU565" s="74"/>
      <c r="KV565" s="74"/>
      <c r="KW565" s="74"/>
      <c r="KX565" s="74"/>
      <c r="KY565" s="74"/>
      <c r="KZ565" s="74"/>
      <c r="LA565" s="74"/>
      <c r="LB565" s="74"/>
      <c r="LC565" s="74"/>
      <c r="LD565" s="74"/>
      <c r="LE565" s="74"/>
      <c r="LF565" s="74"/>
      <c r="LG565" s="74"/>
      <c r="LH565" s="74"/>
      <c r="LI565" s="74"/>
      <c r="LJ565" s="74"/>
      <c r="LK565" s="74"/>
      <c r="LL565" s="74"/>
      <c r="LM565" s="74"/>
      <c r="LN565" s="74"/>
      <c r="LO565" s="74"/>
      <c r="LP565" s="74"/>
      <c r="LQ565" s="74"/>
      <c r="LR565" s="74"/>
      <c r="LS565" s="74"/>
      <c r="LT565" s="74"/>
      <c r="LU565" s="74"/>
      <c r="LV565" s="74"/>
      <c r="LW565" s="74"/>
      <c r="LX565" s="74"/>
      <c r="LY565" s="74"/>
      <c r="LZ565" s="74"/>
      <c r="MA565" s="74"/>
      <c r="MB565" s="74"/>
      <c r="MC565" s="74"/>
      <c r="MD565" s="74"/>
      <c r="ME565" s="74"/>
      <c r="MF565" s="74"/>
      <c r="MG565" s="74"/>
      <c r="MH565" s="74"/>
      <c r="MI565" s="74"/>
      <c r="MJ565" s="74"/>
      <c r="MK565" s="74"/>
      <c r="ML565" s="74"/>
      <c r="MM565" s="74"/>
      <c r="MN565" s="74"/>
      <c r="MO565" s="74"/>
      <c r="MP565" s="74"/>
      <c r="MQ565" s="74"/>
      <c r="MR565" s="74"/>
      <c r="MS565" s="74"/>
      <c r="MT565" s="74"/>
      <c r="MU565" s="74"/>
      <c r="MV565" s="74"/>
      <c r="MW565" s="74"/>
      <c r="MX565" s="74"/>
      <c r="MY565" s="74"/>
      <c r="MZ565" s="74"/>
      <c r="NA565" s="74"/>
      <c r="NB565" s="74"/>
      <c r="NC565" s="74"/>
      <c r="ND565" s="74"/>
      <c r="NE565" s="74"/>
      <c r="NF565" s="74"/>
      <c r="NG565" s="74"/>
      <c r="NH565" s="74"/>
      <c r="NI565" s="74"/>
      <c r="NJ565" s="74"/>
      <c r="NK565" s="74"/>
      <c r="NL565" s="74"/>
      <c r="NM565" s="74"/>
      <c r="NN565" s="74"/>
      <c r="NO565" s="74"/>
      <c r="NP565" s="74"/>
      <c r="NQ565" s="74"/>
      <c r="NR565" s="74"/>
      <c r="NS565" s="74"/>
      <c r="NT565" s="74"/>
      <c r="NU565" s="74"/>
      <c r="NV565" s="74"/>
      <c r="NW565" s="74"/>
      <c r="NX565" s="74"/>
      <c r="NY565" s="74"/>
      <c r="NZ565" s="74"/>
      <c r="OA565" s="74"/>
      <c r="OB565" s="74"/>
      <c r="OC565" s="74"/>
      <c r="OD565" s="74"/>
      <c r="OE565" s="74"/>
      <c r="OF565" s="74"/>
      <c r="OG565" s="74"/>
      <c r="OH565" s="74"/>
      <c r="OI565" s="74"/>
      <c r="OJ565" s="74"/>
      <c r="OK565" s="74"/>
      <c r="OL565" s="74"/>
      <c r="OM565" s="74"/>
      <c r="ON565" s="74"/>
      <c r="OO565" s="74"/>
      <c r="OP565" s="74"/>
      <c r="OQ565" s="74"/>
      <c r="OR565" s="74"/>
      <c r="OS565" s="74"/>
      <c r="OT565" s="74"/>
      <c r="OU565" s="74"/>
      <c r="OV565" s="74"/>
      <c r="OW565" s="74"/>
      <c r="OX565" s="74"/>
      <c r="OY565" s="74"/>
      <c r="OZ565" s="74"/>
      <c r="PA565" s="74"/>
      <c r="PB565" s="74"/>
      <c r="PC565" s="74"/>
      <c r="PD565" s="74"/>
      <c r="PE565" s="74"/>
      <c r="PF565" s="74"/>
      <c r="PG565" s="74"/>
      <c r="PH565" s="74"/>
      <c r="PI565" s="74"/>
      <c r="PJ565" s="74"/>
      <c r="PK565" s="74"/>
      <c r="PL565" s="74"/>
      <c r="PM565" s="74"/>
      <c r="PN565" s="74"/>
      <c r="PO565" s="74"/>
      <c r="PP565" s="74"/>
      <c r="PQ565" s="74"/>
      <c r="PR565" s="74"/>
      <c r="PS565" s="74"/>
      <c r="PT565" s="74"/>
      <c r="PU565" s="74"/>
      <c r="PV565" s="74"/>
      <c r="PW565" s="74"/>
      <c r="PX565" s="74"/>
      <c r="PY565" s="74"/>
      <c r="PZ565" s="74"/>
      <c r="QA565" s="74"/>
      <c r="QB565" s="74"/>
      <c r="QC565" s="74"/>
      <c r="QD565" s="74"/>
      <c r="QE565" s="74"/>
      <c r="QF565" s="74"/>
      <c r="QG565" s="74"/>
      <c r="QH565" s="74"/>
      <c r="QI565" s="74"/>
      <c r="QJ565" s="74"/>
      <c r="QK565" s="74"/>
      <c r="QL565" s="74"/>
      <c r="QM565" s="74"/>
      <c r="QN565" s="74"/>
      <c r="QO565" s="74"/>
      <c r="QP565" s="74"/>
      <c r="QQ565" s="74"/>
      <c r="QR565" s="74"/>
      <c r="QS565" s="74"/>
      <c r="QT565" s="74"/>
      <c r="QU565" s="74"/>
      <c r="QV565" s="74"/>
      <c r="QW565" s="74"/>
      <c r="QX565" s="74"/>
      <c r="QY565" s="74"/>
      <c r="QZ565" s="74"/>
      <c r="RA565" s="74"/>
      <c r="RB565" s="74"/>
      <c r="RC565" s="74"/>
      <c r="RD565" s="74"/>
      <c r="RE565" s="74"/>
      <c r="RF565" s="74"/>
      <c r="RG565" s="74"/>
      <c r="RH565" s="74"/>
      <c r="RI565" s="74"/>
      <c r="RJ565" s="74"/>
      <c r="RK565" s="74"/>
      <c r="RL565" s="74"/>
      <c r="RM565" s="74"/>
      <c r="RN565" s="74"/>
      <c r="RO565" s="74"/>
      <c r="RP565" s="74"/>
      <c r="RQ565" s="74"/>
      <c r="RR565" s="74"/>
      <c r="RS565" s="74"/>
      <c r="RT565" s="74"/>
      <c r="RU565" s="74"/>
      <c r="RV565" s="74"/>
      <c r="RW565" s="74"/>
      <c r="RX565" s="74"/>
      <c r="RY565" s="74"/>
      <c r="RZ565" s="74"/>
      <c r="SA565" s="74"/>
      <c r="SB565" s="74"/>
      <c r="SC565" s="74"/>
      <c r="SD565" s="74"/>
      <c r="SE565" s="74"/>
      <c r="SF565" s="74"/>
      <c r="SG565" s="74"/>
      <c r="SH565" s="74"/>
      <c r="SI565" s="74"/>
      <c r="SJ565" s="74"/>
      <c r="SK565" s="74"/>
      <c r="SL565" s="74"/>
      <c r="SM565" s="74"/>
      <c r="SN565" s="74"/>
      <c r="SO565" s="74"/>
      <c r="SP565" s="74"/>
      <c r="SQ565" s="74"/>
      <c r="SR565" s="74"/>
      <c r="SS565" s="74"/>
      <c r="ST565" s="74"/>
      <c r="SU565" s="74"/>
      <c r="SV565" s="74"/>
      <c r="SW565" s="74"/>
      <c r="SX565" s="74"/>
      <c r="SY565" s="74"/>
      <c r="SZ565" s="74"/>
      <c r="TA565" s="74"/>
      <c r="TB565" s="74"/>
      <c r="TC565" s="74"/>
      <c r="TD565" s="74"/>
      <c r="TE565" s="74"/>
      <c r="TF565" s="74"/>
      <c r="TG565" s="74"/>
      <c r="TH565" s="74"/>
      <c r="TI565" s="74"/>
      <c r="TJ565" s="74"/>
      <c r="TK565" s="74"/>
      <c r="TL565" s="74"/>
      <c r="TM565" s="74"/>
      <c r="TN565" s="74"/>
      <c r="TO565" s="74"/>
      <c r="TP565" s="74"/>
      <c r="TQ565" s="74"/>
      <c r="TR565" s="74"/>
      <c r="TS565" s="74"/>
      <c r="TT565" s="74"/>
      <c r="TU565" s="74"/>
      <c r="TV565" s="74"/>
      <c r="TW565" s="74"/>
      <c r="TX565" s="74"/>
      <c r="TY565" s="74"/>
      <c r="TZ565" s="74"/>
      <c r="UA565" s="74"/>
      <c r="UB565" s="74"/>
      <c r="UC565" s="74"/>
      <c r="UD565" s="74"/>
      <c r="UE565" s="74"/>
      <c r="UF565" s="74"/>
      <c r="UG565" s="74"/>
      <c r="UH565" s="74"/>
      <c r="UI565" s="74"/>
      <c r="UJ565" s="74"/>
      <c r="UK565" s="74"/>
      <c r="UL565" s="74"/>
      <c r="UM565" s="74"/>
      <c r="UN565" s="74"/>
      <c r="UO565" s="74"/>
      <c r="UP565" s="74"/>
      <c r="UQ565" s="74"/>
      <c r="UR565" s="74"/>
      <c r="US565" s="74"/>
      <c r="UT565" s="74"/>
      <c r="UU565" s="74"/>
      <c r="UV565" s="74"/>
      <c r="UW565" s="74"/>
      <c r="UX565" s="74"/>
      <c r="UY565" s="74"/>
      <c r="UZ565" s="74"/>
      <c r="VA565" s="74"/>
      <c r="VB565" s="74"/>
      <c r="VC565" s="74"/>
      <c r="VD565" s="74"/>
      <c r="VE565" s="74"/>
      <c r="VF565" s="74"/>
      <c r="VG565" s="74"/>
      <c r="VH565" s="74"/>
      <c r="VI565" s="74"/>
      <c r="VJ565" s="74"/>
      <c r="VK565" s="74"/>
      <c r="VL565" s="74"/>
      <c r="VM565" s="74"/>
      <c r="VN565" s="74"/>
      <c r="VO565" s="74"/>
      <c r="VP565" s="74"/>
      <c r="VQ565" s="74"/>
      <c r="VR565" s="74"/>
      <c r="VS565" s="74"/>
      <c r="VT565" s="74"/>
      <c r="VU565" s="74"/>
      <c r="VV565" s="74"/>
      <c r="VW565" s="74"/>
      <c r="VX565" s="74"/>
      <c r="VY565" s="74"/>
      <c r="VZ565" s="74"/>
      <c r="WA565" s="74"/>
      <c r="WB565" s="74"/>
      <c r="WC565" s="74"/>
      <c r="WD565" s="74"/>
      <c r="WE565" s="74"/>
      <c r="WF565" s="74"/>
      <c r="WG565" s="74"/>
      <c r="WH565" s="74"/>
      <c r="WI565" s="74"/>
      <c r="WJ565" s="74"/>
      <c r="WK565" s="74"/>
      <c r="WL565" s="74"/>
      <c r="WM565" s="74"/>
      <c r="WN565" s="74"/>
      <c r="WO565" s="74"/>
      <c r="WP565" s="74"/>
      <c r="WQ565" s="74"/>
      <c r="WR565" s="74"/>
      <c r="WS565" s="74"/>
      <c r="WT565" s="74"/>
      <c r="WU565" s="74"/>
      <c r="WV565" s="74"/>
      <c r="WW565" s="74"/>
      <c r="WX565" s="74"/>
      <c r="WY565" s="74"/>
      <c r="WZ565" s="74"/>
      <c r="XA565" s="74"/>
      <c r="XB565" s="74"/>
      <c r="XC565" s="74"/>
      <c r="XD565" s="74"/>
      <c r="XE565" s="74"/>
      <c r="XF565" s="74"/>
      <c r="XG565" s="74"/>
      <c r="XH565" s="74"/>
      <c r="XI565" s="74"/>
      <c r="XJ565" s="74"/>
      <c r="XK565" s="74"/>
      <c r="XL565" s="74"/>
      <c r="XM565" s="74"/>
      <c r="XN565" s="74"/>
      <c r="XO565" s="74"/>
      <c r="XP565" s="74"/>
      <c r="XQ565" s="74"/>
      <c r="XR565" s="74"/>
      <c r="XS565" s="74"/>
      <c r="XT565" s="74"/>
      <c r="XU565" s="74"/>
      <c r="XV565" s="74"/>
      <c r="XW565" s="74"/>
      <c r="XX565" s="74"/>
      <c r="XY565" s="74"/>
      <c r="XZ565" s="74"/>
      <c r="YA565" s="74"/>
      <c r="YB565" s="74"/>
      <c r="YC565" s="74"/>
      <c r="YD565" s="74"/>
      <c r="YE565" s="74"/>
      <c r="YF565" s="74"/>
      <c r="YG565" s="74"/>
      <c r="YH565" s="74"/>
      <c r="YI565" s="74"/>
      <c r="YJ565" s="74"/>
      <c r="YK565" s="74"/>
      <c r="YL565" s="74"/>
      <c r="YM565" s="74"/>
      <c r="YN565" s="74"/>
      <c r="YO565" s="74"/>
      <c r="YP565" s="74"/>
      <c r="YQ565" s="74"/>
      <c r="YR565" s="74"/>
      <c r="YS565" s="74"/>
      <c r="YT565" s="74"/>
      <c r="YU565" s="74"/>
      <c r="YV565" s="74"/>
      <c r="YW565" s="74"/>
      <c r="YX565" s="74"/>
      <c r="YY565" s="74"/>
      <c r="YZ565" s="74"/>
      <c r="ZA565" s="74"/>
      <c r="ZB565" s="74"/>
      <c r="ZC565" s="74"/>
      <c r="ZD565" s="74"/>
      <c r="ZE565" s="74"/>
      <c r="ZF565" s="74"/>
      <c r="ZG565" s="74"/>
      <c r="ZH565" s="74"/>
      <c r="ZI565" s="74"/>
      <c r="ZJ565" s="74"/>
      <c r="ZK565" s="74"/>
      <c r="ZL565" s="74"/>
      <c r="ZM565" s="74"/>
      <c r="ZN565" s="74"/>
      <c r="ZO565" s="74"/>
      <c r="ZP565" s="74"/>
      <c r="ZQ565" s="74"/>
      <c r="ZR565" s="74"/>
      <c r="ZS565" s="74"/>
      <c r="ZT565" s="74"/>
      <c r="ZU565" s="74"/>
      <c r="ZV565" s="74"/>
      <c r="ZW565" s="74"/>
      <c r="ZX565" s="74"/>
      <c r="ZY565" s="74"/>
      <c r="ZZ565" s="74"/>
      <c r="AAA565" s="74"/>
      <c r="AAB565" s="74"/>
      <c r="AAC565" s="74"/>
      <c r="AAD565" s="74"/>
      <c r="AAE565" s="74"/>
      <c r="AAF565" s="74"/>
      <c r="AAG565" s="74"/>
      <c r="AAH565" s="74"/>
      <c r="AAI565" s="74"/>
      <c r="AAJ565" s="74"/>
      <c r="AAK565" s="74"/>
      <c r="AAL565" s="74"/>
      <c r="AAM565" s="74"/>
      <c r="AAN565" s="74"/>
      <c r="AAO565" s="74"/>
      <c r="AAP565" s="74"/>
      <c r="AAQ565" s="74"/>
      <c r="AAR565" s="74"/>
      <c r="AAS565" s="74"/>
      <c r="AAT565" s="74"/>
      <c r="AAU565" s="74"/>
      <c r="AAV565" s="74"/>
      <c r="AAW565" s="74"/>
      <c r="AAX565" s="74"/>
      <c r="AAY565" s="74"/>
      <c r="AAZ565" s="74"/>
      <c r="ABA565" s="74"/>
      <c r="ABB565" s="74"/>
      <c r="ABC565" s="74"/>
      <c r="ABD565" s="74"/>
      <c r="ABE565" s="74"/>
      <c r="ABF565" s="74"/>
      <c r="ABG565" s="74"/>
      <c r="ABH565" s="74"/>
      <c r="ABI565" s="74"/>
      <c r="ABJ565" s="74"/>
      <c r="ABK565" s="74"/>
      <c r="ABL565" s="74"/>
      <c r="ABM565" s="74"/>
      <c r="ABN565" s="74"/>
      <c r="ABO565" s="74"/>
      <c r="ABP565" s="74"/>
      <c r="ABQ565" s="74"/>
      <c r="ABR565" s="74"/>
      <c r="ABS565" s="74"/>
      <c r="ABT565" s="74"/>
      <c r="ABU565" s="74"/>
      <c r="ABV565" s="74"/>
      <c r="ABW565" s="74"/>
      <c r="ABX565" s="74"/>
      <c r="ABY565" s="74"/>
      <c r="ABZ565" s="74"/>
      <c r="ACA565" s="74"/>
      <c r="ACB565" s="74"/>
      <c r="ACC565" s="74"/>
      <c r="ACD565" s="74"/>
      <c r="ACE565" s="74"/>
      <c r="ACF565" s="74"/>
      <c r="ACG565" s="74"/>
      <c r="ACH565" s="74"/>
      <c r="ACI565" s="74"/>
      <c r="ACJ565" s="74"/>
      <c r="ACK565" s="74"/>
      <c r="ACL565" s="74"/>
      <c r="ACM565" s="74"/>
      <c r="ACN565" s="74"/>
      <c r="ACO565" s="74"/>
      <c r="ACP565" s="74"/>
      <c r="ACQ565" s="74"/>
      <c r="ACR565" s="74"/>
      <c r="ACS565" s="74"/>
      <c r="ACT565" s="74"/>
      <c r="ACU565" s="74"/>
      <c r="ACV565" s="74"/>
      <c r="ACW565" s="74"/>
      <c r="ACX565" s="74"/>
      <c r="ACY565" s="74"/>
      <c r="ACZ565" s="74"/>
      <c r="ADA565" s="74"/>
      <c r="ADB565" s="74"/>
      <c r="ADC565" s="74"/>
      <c r="ADD565" s="74"/>
      <c r="ADE565" s="74"/>
      <c r="ADF565" s="74"/>
      <c r="ADG565" s="74"/>
      <c r="ADH565" s="74"/>
      <c r="ADI565" s="74"/>
      <c r="ADJ565" s="74"/>
      <c r="ADK565" s="74"/>
      <c r="ADL565" s="74"/>
      <c r="ADM565" s="74"/>
      <c r="ADN565" s="74"/>
      <c r="ADO565" s="74"/>
      <c r="ADP565" s="74"/>
      <c r="ADQ565" s="74"/>
      <c r="ADR565" s="74"/>
      <c r="ADS565" s="74"/>
      <c r="ADT565" s="74"/>
      <c r="ADU565" s="74"/>
      <c r="ADV565" s="74"/>
      <c r="ADW565" s="74"/>
      <c r="ADX565" s="74"/>
      <c r="ADY565" s="74"/>
      <c r="ADZ565" s="74"/>
      <c r="AEA565" s="74"/>
      <c r="AEB565" s="74"/>
      <c r="AEC565" s="74"/>
      <c r="AED565" s="74"/>
      <c r="AEE565" s="74"/>
      <c r="AEF565" s="74"/>
      <c r="AEG565" s="74"/>
      <c r="AEH565" s="74"/>
      <c r="AEI565" s="74"/>
      <c r="AEJ565" s="74"/>
      <c r="AEK565" s="74"/>
      <c r="AEL565" s="74"/>
      <c r="AEM565" s="74"/>
      <c r="AEN565" s="74"/>
      <c r="AEO565" s="74"/>
      <c r="AEP565" s="74"/>
      <c r="AEQ565" s="74"/>
      <c r="AER565" s="74"/>
      <c r="AES565" s="74"/>
      <c r="AET565" s="74"/>
      <c r="AEU565" s="74"/>
      <c r="AEV565" s="74"/>
      <c r="AEW565" s="74"/>
      <c r="AEX565" s="74"/>
      <c r="AEY565" s="74"/>
      <c r="AEZ565" s="74"/>
      <c r="AFA565" s="74"/>
      <c r="AFB565" s="74"/>
      <c r="AFC565" s="74"/>
      <c r="AFD565" s="74"/>
      <c r="AFE565" s="74"/>
      <c r="AFF565" s="74"/>
      <c r="AFG565" s="74"/>
      <c r="AFH565" s="74"/>
      <c r="AFI565" s="74"/>
      <c r="AFJ565" s="74"/>
      <c r="AFK565" s="74"/>
      <c r="AFL565" s="74"/>
      <c r="AFM565" s="74"/>
      <c r="AFN565" s="74"/>
      <c r="AFO565" s="74"/>
      <c r="AFP565" s="74"/>
      <c r="AFQ565" s="74"/>
      <c r="AFR565" s="74"/>
      <c r="AFS565" s="74"/>
      <c r="AFT565" s="74"/>
      <c r="AFU565" s="74"/>
      <c r="AFV565" s="74"/>
      <c r="AFW565" s="74"/>
      <c r="AFX565" s="74"/>
      <c r="AFY565" s="74"/>
      <c r="AFZ565" s="74"/>
      <c r="AGA565" s="74"/>
      <c r="AGB565" s="74"/>
      <c r="AGC565" s="74"/>
      <c r="AGD565" s="74"/>
      <c r="AGE565" s="74"/>
      <c r="AGF565" s="74"/>
      <c r="AGG565" s="74"/>
      <c r="AGH565" s="74"/>
      <c r="AGI565" s="74"/>
      <c r="AGJ565" s="74"/>
      <c r="AGK565" s="74"/>
      <c r="AGL565" s="74"/>
      <c r="AGM565" s="74"/>
      <c r="AGN565" s="74"/>
      <c r="AGO565" s="74"/>
      <c r="AGP565" s="74"/>
      <c r="AGQ565" s="74"/>
      <c r="AGR565" s="74"/>
      <c r="AGS565" s="74"/>
      <c r="AGT565" s="74"/>
      <c r="AGU565" s="74"/>
      <c r="AGV565" s="74"/>
      <c r="AGW565" s="74"/>
      <c r="AGX565" s="74"/>
      <c r="AGY565" s="74"/>
      <c r="AGZ565" s="74"/>
      <c r="AHA565" s="74"/>
      <c r="AHB565" s="74"/>
      <c r="AHC565" s="74"/>
      <c r="AHD565" s="74"/>
      <c r="AHE565" s="74"/>
      <c r="AHF565" s="74"/>
      <c r="AHG565" s="74"/>
      <c r="AHH565" s="74"/>
      <c r="AHI565" s="74"/>
      <c r="AHJ565" s="74"/>
      <c r="AHK565" s="74"/>
      <c r="AHL565" s="74"/>
      <c r="AHM565" s="74"/>
      <c r="AHN565" s="74"/>
      <c r="AHO565" s="74"/>
      <c r="AHP565" s="74"/>
      <c r="AHQ565" s="74"/>
      <c r="AHR565" s="74"/>
      <c r="AHS565" s="74"/>
      <c r="AHT565" s="74"/>
      <c r="AHU565" s="74"/>
      <c r="AHV565" s="74"/>
      <c r="AHW565" s="74"/>
      <c r="AHX565" s="74"/>
      <c r="AHY565" s="74"/>
      <c r="AHZ565" s="74"/>
      <c r="AIA565" s="74"/>
      <c r="AIB565" s="74"/>
      <c r="AIC565" s="74"/>
      <c r="AID565" s="74"/>
      <c r="AIE565" s="74"/>
      <c r="AIF565" s="74"/>
      <c r="AIG565" s="74"/>
      <c r="AIH565" s="74"/>
      <c r="AII565" s="74"/>
      <c r="AIJ565" s="74"/>
      <c r="AIK565" s="74"/>
      <c r="AIL565" s="74"/>
      <c r="AIM565" s="74"/>
      <c r="AIN565" s="74"/>
      <c r="AIO565" s="74"/>
      <c r="AIP565" s="74"/>
      <c r="AIQ565" s="74"/>
      <c r="AIR565" s="74"/>
      <c r="AIS565" s="74"/>
      <c r="AIT565" s="74"/>
      <c r="AIU565" s="74"/>
      <c r="AIV565" s="74"/>
      <c r="AIW565" s="74"/>
      <c r="AIX565" s="74"/>
      <c r="AIY565" s="74"/>
      <c r="AIZ565" s="74"/>
      <c r="AJA565" s="74"/>
      <c r="AJB565" s="74"/>
      <c r="AJC565" s="74"/>
      <c r="AJD565" s="74"/>
      <c r="AJE565" s="74"/>
      <c r="AJF565" s="74"/>
      <c r="AJG565" s="74"/>
      <c r="AJH565" s="74"/>
      <c r="AJI565" s="74"/>
      <c r="AJJ565" s="74"/>
      <c r="AJK565" s="74"/>
      <c r="AJL565" s="74"/>
      <c r="AJM565" s="74"/>
      <c r="AJN565" s="74"/>
      <c r="AJO565" s="74"/>
      <c r="AJP565" s="74"/>
      <c r="AJQ565" s="74"/>
      <c r="AJR565" s="74"/>
      <c r="AJS565" s="74"/>
      <c r="AJT565" s="74"/>
      <c r="AJU565" s="74"/>
      <c r="AJV565" s="74"/>
      <c r="AJW565" s="74"/>
      <c r="AJX565" s="74"/>
      <c r="AJY565" s="74"/>
      <c r="AJZ565" s="74"/>
      <c r="AKA565" s="74"/>
      <c r="AKB565" s="74"/>
      <c r="AKC565" s="74"/>
      <c r="AKD565" s="74"/>
      <c r="AKE565" s="74"/>
      <c r="AKF565" s="74"/>
      <c r="AKG565" s="74"/>
      <c r="AKH565" s="74"/>
      <c r="AKI565" s="74"/>
      <c r="AKJ565" s="74"/>
      <c r="AKK565" s="74"/>
      <c r="AKL565" s="74"/>
      <c r="AKM565" s="74"/>
      <c r="AKN565" s="74"/>
      <c r="AKO565" s="74"/>
      <c r="AKP565" s="74"/>
      <c r="AKQ565" s="74"/>
      <c r="AKR565" s="74"/>
      <c r="AKS565" s="74"/>
      <c r="AKT565" s="74"/>
      <c r="AKU565" s="74"/>
      <c r="AKV565" s="74"/>
      <c r="AKW565" s="74"/>
      <c r="AKX565" s="74"/>
      <c r="AKY565" s="74"/>
      <c r="AKZ565" s="74"/>
      <c r="ALA565" s="74"/>
      <c r="ALB565" s="74"/>
      <c r="ALC565" s="74"/>
      <c r="ALD565" s="74"/>
      <c r="ALE565" s="74"/>
      <c r="ALF565" s="74"/>
      <c r="ALG565" s="74"/>
      <c r="ALH565" s="74"/>
      <c r="ALI565" s="74"/>
      <c r="ALJ565" s="74"/>
      <c r="ALK565" s="74"/>
      <c r="ALL565" s="74"/>
      <c r="ALM565" s="74"/>
      <c r="ALN565" s="74"/>
      <c r="ALO565" s="74"/>
      <c r="ALP565" s="74"/>
      <c r="ALQ565" s="74"/>
      <c r="ALR565" s="74"/>
      <c r="ALS565" s="74"/>
      <c r="ALT565" s="74"/>
      <c r="ALU565" s="74"/>
      <c r="ALV565" s="74"/>
      <c r="ALW565" s="74"/>
      <c r="ALX565" s="74"/>
      <c r="ALY565" s="74"/>
      <c r="ALZ565" s="74"/>
      <c r="AMA565" s="74"/>
      <c r="AMB565" s="74"/>
      <c r="AMC565" s="74"/>
      <c r="AMD565" s="74"/>
      <c r="AME565" s="74"/>
      <c r="AMF565" s="74"/>
      <c r="AMG565" s="74"/>
      <c r="AMH565" s="74"/>
      <c r="AMI565" s="74"/>
      <c r="AMJ565" s="74"/>
      <c r="AMK565" s="74"/>
      <c r="AML565" s="74"/>
      <c r="AMM565" s="74"/>
      <c r="AMN565" s="74"/>
      <c r="AMO565" s="74"/>
      <c r="AMP565" s="74"/>
      <c r="AMQ565" s="74"/>
      <c r="AMR565" s="74"/>
      <c r="AMS565" s="74"/>
      <c r="AMT565" s="74"/>
      <c r="AMU565" s="74"/>
      <c r="AMV565" s="74"/>
      <c r="AMW565" s="74"/>
      <c r="AMX565" s="74"/>
      <c r="AMY565" s="74"/>
      <c r="AMZ565" s="74"/>
      <c r="ANA565" s="74"/>
      <c r="ANB565" s="74"/>
      <c r="ANC565" s="74"/>
      <c r="AND565" s="74"/>
      <c r="ANE565" s="74"/>
      <c r="ANF565" s="74"/>
      <c r="ANG565" s="74"/>
      <c r="ANH565" s="74"/>
      <c r="ANI565" s="74"/>
      <c r="ANJ565" s="74"/>
      <c r="ANK565" s="74"/>
      <c r="ANL565" s="74"/>
      <c r="ANM565" s="74"/>
      <c r="ANN565" s="74"/>
      <c r="ANO565" s="74"/>
      <c r="ANP565" s="74"/>
      <c r="ANQ565" s="74"/>
      <c r="ANR565" s="74"/>
      <c r="ANS565" s="74"/>
      <c r="ANT565" s="74"/>
      <c r="ANU565" s="74"/>
      <c r="ANV565" s="74"/>
      <c r="ANW565" s="74"/>
      <c r="ANX565" s="74"/>
      <c r="ANY565" s="74"/>
      <c r="ANZ565" s="74"/>
      <c r="AOA565" s="74"/>
      <c r="AOB565" s="74"/>
      <c r="AOC565" s="74"/>
      <c r="AOD565" s="74"/>
      <c r="AOE565" s="74"/>
      <c r="AOF565" s="74"/>
      <c r="AOG565" s="74"/>
      <c r="AOH565" s="74"/>
      <c r="AOI565" s="74"/>
      <c r="AOJ565" s="74"/>
      <c r="AOK565" s="74"/>
      <c r="AOL565" s="74"/>
      <c r="AOM565" s="74"/>
      <c r="AON565" s="74"/>
      <c r="AOO565" s="74"/>
      <c r="AOP565" s="74"/>
      <c r="AOQ565" s="74"/>
      <c r="AOR565" s="74"/>
      <c r="AOS565" s="74"/>
      <c r="AOT565" s="74"/>
      <c r="AOU565" s="74"/>
      <c r="AOV565" s="74"/>
      <c r="AOW565" s="74"/>
      <c r="AOX565" s="74"/>
      <c r="AOY565" s="74"/>
      <c r="AOZ565" s="74"/>
      <c r="APA565" s="74"/>
      <c r="APB565" s="74"/>
      <c r="APC565" s="74"/>
      <c r="APD565" s="74"/>
      <c r="APE565" s="74"/>
      <c r="APF565" s="74"/>
      <c r="APG565" s="74"/>
      <c r="APH565" s="74"/>
      <c r="API565" s="74"/>
      <c r="APJ565" s="74"/>
      <c r="APK565" s="74"/>
      <c r="APL565" s="74"/>
      <c r="APM565" s="74"/>
      <c r="APN565" s="74"/>
      <c r="APO565" s="74"/>
      <c r="APP565" s="74"/>
      <c r="APQ565" s="74"/>
      <c r="APR565" s="74"/>
      <c r="APS565" s="74"/>
      <c r="APT565" s="74"/>
      <c r="APU565" s="74"/>
      <c r="APV565" s="74"/>
      <c r="APW565" s="74"/>
      <c r="APX565" s="74"/>
      <c r="APY565" s="74"/>
      <c r="APZ565" s="74"/>
      <c r="AQA565" s="74"/>
      <c r="AQB565" s="74"/>
      <c r="AQC565" s="74"/>
      <c r="AQD565" s="74"/>
      <c r="AQE565" s="74"/>
      <c r="AQF565" s="74"/>
      <c r="AQG565" s="74"/>
      <c r="AQH565" s="74"/>
      <c r="AQI565" s="74"/>
      <c r="AQJ565" s="74"/>
      <c r="AQK565" s="74"/>
      <c r="AQL565" s="74"/>
      <c r="AQM565" s="74"/>
      <c r="AQN565" s="74"/>
      <c r="AQO565" s="74"/>
      <c r="AQP565" s="74"/>
      <c r="AQQ565" s="74"/>
      <c r="AQR565" s="74"/>
      <c r="AQS565" s="74"/>
      <c r="AQT565" s="74"/>
      <c r="AQU565" s="74"/>
      <c r="AQV565" s="74"/>
      <c r="AQW565" s="74"/>
      <c r="AQX565" s="74"/>
      <c r="AQY565" s="74"/>
      <c r="AQZ565" s="74"/>
      <c r="ARA565" s="74"/>
      <c r="ARB565" s="74"/>
      <c r="ARC565" s="74"/>
      <c r="ARD565" s="74"/>
      <c r="ARE565" s="74"/>
      <c r="ARF565" s="74"/>
      <c r="ARG565" s="74"/>
      <c r="ARH565" s="74"/>
      <c r="ARI565" s="74"/>
      <c r="ARJ565" s="74"/>
      <c r="ARK565" s="74"/>
      <c r="ARL565" s="74"/>
      <c r="ARM565" s="74"/>
      <c r="ARN565" s="74"/>
      <c r="ARO565" s="74"/>
      <c r="ARP565" s="74"/>
      <c r="ARQ565" s="74"/>
      <c r="ARR565" s="74"/>
      <c r="ARS565" s="74"/>
      <c r="ART565" s="74"/>
      <c r="ARU565" s="74"/>
      <c r="ARV565" s="74"/>
      <c r="ARW565" s="74"/>
      <c r="ARX565" s="74"/>
      <c r="ARY565" s="74"/>
      <c r="ARZ565" s="74"/>
      <c r="ASA565" s="74"/>
      <c r="ASB565" s="74"/>
      <c r="ASC565" s="74"/>
      <c r="ASD565" s="74"/>
      <c r="ASE565" s="74"/>
      <c r="ASF565" s="74"/>
      <c r="ASG565" s="74"/>
      <c r="ASH565" s="74"/>
      <c r="ASI565" s="74"/>
      <c r="ASJ565" s="74"/>
      <c r="ASK565" s="74"/>
      <c r="ASL565" s="74"/>
      <c r="ASM565" s="74"/>
      <c r="ASN565" s="74"/>
      <c r="ASO565" s="74"/>
      <c r="ASP565" s="74"/>
      <c r="ASQ565" s="74"/>
      <c r="ASR565" s="74"/>
      <c r="ASS565" s="74"/>
      <c r="AST565" s="74"/>
      <c r="ASU565" s="74"/>
      <c r="ASV565" s="74"/>
      <c r="ASW565" s="74"/>
      <c r="ASX565" s="74"/>
      <c r="ASY565" s="74"/>
      <c r="ASZ565" s="74"/>
      <c r="ATA565" s="74"/>
      <c r="ATB565" s="74"/>
      <c r="ATC565" s="74"/>
      <c r="ATD565" s="74"/>
      <c r="ATE565" s="74"/>
      <c r="ATF565" s="74"/>
      <c r="ATG565" s="74"/>
      <c r="ATH565" s="74"/>
      <c r="ATI565" s="74"/>
      <c r="ATJ565" s="74"/>
      <c r="ATK565" s="74"/>
      <c r="ATL565" s="74"/>
      <c r="ATM565" s="74"/>
      <c r="ATN565" s="74"/>
      <c r="ATO565" s="74"/>
      <c r="ATP565" s="74"/>
      <c r="ATQ565" s="74"/>
      <c r="ATR565" s="74"/>
      <c r="ATS565" s="74"/>
      <c r="ATT565" s="74"/>
      <c r="ATU565" s="74"/>
      <c r="ATV565" s="74"/>
      <c r="ATW565" s="74"/>
      <c r="ATX565" s="74"/>
      <c r="ATY565" s="74"/>
      <c r="ATZ565" s="74"/>
      <c r="AUA565" s="74"/>
      <c r="AUB565" s="74"/>
      <c r="AUC565" s="74"/>
      <c r="AUD565" s="74"/>
      <c r="AUE565" s="74"/>
      <c r="AUF565" s="74"/>
      <c r="AUG565" s="74"/>
      <c r="AUH565" s="74"/>
      <c r="AUI565" s="74"/>
      <c r="AUJ565" s="74"/>
      <c r="AUK565" s="74"/>
      <c r="AUL565" s="74"/>
      <c r="AUM565" s="74"/>
      <c r="AUN565" s="74"/>
      <c r="AUO565" s="74"/>
      <c r="AUP565" s="74"/>
      <c r="AUQ565" s="74"/>
      <c r="AUR565" s="74"/>
      <c r="AUS565" s="74"/>
      <c r="AUT565" s="74"/>
      <c r="AUU565" s="74"/>
      <c r="AUV565" s="74"/>
      <c r="AUW565" s="74"/>
      <c r="AUX565" s="74"/>
      <c r="AUY565" s="74"/>
      <c r="AUZ565" s="74"/>
      <c r="AVA565" s="74"/>
      <c r="AVB565" s="74"/>
      <c r="AVC565" s="74"/>
      <c r="AVD565" s="74"/>
      <c r="AVE565" s="74"/>
      <c r="AVF565" s="74"/>
      <c r="AVG565" s="74"/>
      <c r="AVH565" s="74"/>
      <c r="AVI565" s="74"/>
      <c r="AVJ565" s="74"/>
      <c r="AVK565" s="74"/>
      <c r="AVL565" s="74"/>
      <c r="AVM565" s="74"/>
      <c r="AVN565" s="74"/>
      <c r="AVO565" s="74"/>
      <c r="AVP565" s="74"/>
      <c r="AVQ565" s="74"/>
      <c r="AVR565" s="74"/>
      <c r="AVS565" s="74"/>
      <c r="AVT565" s="74"/>
      <c r="AVU565" s="74"/>
      <c r="AVV565" s="74"/>
      <c r="AVW565" s="74"/>
      <c r="AVX565" s="74"/>
      <c r="AVY565" s="74"/>
      <c r="AVZ565" s="74"/>
      <c r="AWA565" s="74"/>
      <c r="AWB565" s="74"/>
      <c r="AWC565" s="74"/>
      <c r="AWD565" s="74"/>
      <c r="AWE565" s="74"/>
      <c r="AWF565" s="74"/>
      <c r="AWG565" s="74"/>
      <c r="AWH565" s="74"/>
      <c r="AWI565" s="74"/>
      <c r="AWJ565" s="74"/>
      <c r="AWK565" s="74"/>
      <c r="AWL565" s="74"/>
      <c r="AWM565" s="74"/>
      <c r="AWN565" s="74"/>
      <c r="AWO565" s="74"/>
      <c r="AWP565" s="74"/>
      <c r="AWQ565" s="74"/>
      <c r="AWR565" s="74"/>
      <c r="AWS565" s="74"/>
      <c r="AWT565" s="74"/>
      <c r="AWU565" s="74"/>
      <c r="AWV565" s="74"/>
      <c r="AWW565" s="74"/>
      <c r="AWX565" s="74"/>
      <c r="AWY565" s="74"/>
      <c r="AWZ565" s="74"/>
      <c r="AXA565" s="74"/>
      <c r="AXB565" s="74"/>
      <c r="AXC565" s="74"/>
      <c r="AXD565" s="74"/>
      <c r="AXE565" s="74"/>
      <c r="AXF565" s="74"/>
      <c r="AXG565" s="74"/>
      <c r="AXH565" s="74"/>
      <c r="AXI565" s="74"/>
      <c r="AXJ565" s="74"/>
      <c r="AXK565" s="74"/>
      <c r="AXL565" s="74"/>
      <c r="AXM565" s="74"/>
      <c r="AXN565" s="74"/>
      <c r="AXO565" s="74"/>
      <c r="AXP565" s="74"/>
      <c r="AXQ565" s="74"/>
      <c r="AXR565" s="74"/>
      <c r="AXS565" s="74"/>
      <c r="AXT565" s="74"/>
      <c r="AXU565" s="74"/>
      <c r="AXV565" s="74"/>
      <c r="AXW565" s="74"/>
      <c r="AXX565" s="74"/>
      <c r="AXY565" s="74"/>
      <c r="AXZ565" s="74"/>
      <c r="AYA565" s="74"/>
      <c r="AYB565" s="74"/>
      <c r="AYC565" s="74"/>
      <c r="AYD565" s="74"/>
      <c r="AYE565" s="74"/>
      <c r="AYF565" s="74"/>
      <c r="AYG565" s="74"/>
      <c r="AYH565" s="74"/>
      <c r="AYI565" s="74"/>
      <c r="AYJ565" s="74"/>
      <c r="AYK565" s="74"/>
      <c r="AYL565" s="74"/>
      <c r="AYM565" s="74"/>
      <c r="AYN565" s="74"/>
      <c r="AYO565" s="74"/>
      <c r="AYP565" s="74"/>
      <c r="AYQ565" s="74"/>
      <c r="AYR565" s="74"/>
      <c r="AYS565" s="74"/>
      <c r="AYT565" s="74"/>
      <c r="AYU565" s="74"/>
      <c r="AYV565" s="74"/>
      <c r="AYW565" s="74"/>
      <c r="AYX565" s="74"/>
      <c r="AYY565" s="74"/>
      <c r="AYZ565" s="74"/>
      <c r="AZA565" s="74"/>
      <c r="AZB565" s="74"/>
      <c r="AZC565" s="74"/>
      <c r="AZD565" s="74"/>
      <c r="AZE565" s="74"/>
      <c r="AZF565" s="74"/>
      <c r="AZG565" s="74"/>
      <c r="AZH565" s="74"/>
      <c r="AZI565" s="74"/>
      <c r="AZJ565" s="74"/>
      <c r="AZK565" s="74"/>
      <c r="AZL565" s="74"/>
      <c r="AZM565" s="74"/>
      <c r="AZN565" s="74"/>
      <c r="AZO565" s="74"/>
      <c r="AZP565" s="74"/>
      <c r="AZQ565" s="74"/>
      <c r="AZR565" s="74"/>
      <c r="AZS565" s="74"/>
      <c r="AZT565" s="74"/>
      <c r="AZU565" s="74"/>
      <c r="AZV565" s="74"/>
      <c r="AZW565" s="74"/>
      <c r="AZX565" s="74"/>
      <c r="AZY565" s="74"/>
      <c r="AZZ565" s="74"/>
      <c r="BAA565" s="74"/>
      <c r="BAB565" s="74"/>
      <c r="BAC565" s="74"/>
      <c r="BAD565" s="74"/>
      <c r="BAE565" s="74"/>
      <c r="BAF565" s="74"/>
      <c r="BAG565" s="74"/>
      <c r="BAH565" s="74"/>
      <c r="BAI565" s="74"/>
      <c r="BAJ565" s="74"/>
      <c r="BAK565" s="74"/>
      <c r="BAL565" s="74"/>
      <c r="BAM565" s="74"/>
      <c r="BAN565" s="74"/>
      <c r="BAO565" s="74"/>
      <c r="BAP565" s="74"/>
      <c r="BAQ565" s="74"/>
      <c r="BAR565" s="74"/>
      <c r="BAS565" s="74"/>
      <c r="BAT565" s="74"/>
      <c r="BAU565" s="74"/>
      <c r="BAV565" s="74"/>
      <c r="BAW565" s="74"/>
      <c r="BAX565" s="74"/>
      <c r="BAY565" s="74"/>
      <c r="BAZ565" s="74"/>
      <c r="BBA565" s="74"/>
      <c r="BBB565" s="74"/>
      <c r="BBC565" s="74"/>
      <c r="BBD565" s="74"/>
      <c r="BBE565" s="74"/>
      <c r="BBF565" s="74"/>
      <c r="BBG565" s="74"/>
      <c r="BBH565" s="74"/>
      <c r="BBI565" s="74"/>
      <c r="BBJ565" s="74"/>
      <c r="BBK565" s="74"/>
      <c r="BBL565" s="74"/>
      <c r="BBM565" s="74"/>
      <c r="BBN565" s="74"/>
      <c r="BBO565" s="74"/>
      <c r="BBP565" s="74"/>
      <c r="BBQ565" s="74"/>
      <c r="BBR565" s="74"/>
      <c r="BBS565" s="74"/>
      <c r="BBT565" s="74"/>
      <c r="BBU565" s="74"/>
      <c r="BBV565" s="74"/>
      <c r="BBW565" s="74"/>
      <c r="BBX565" s="74"/>
      <c r="BBY565" s="74"/>
      <c r="BBZ565" s="74"/>
      <c r="BCA565" s="74"/>
      <c r="BCB565" s="74"/>
      <c r="BCC565" s="74"/>
      <c r="BCD565" s="74"/>
      <c r="BCE565" s="74"/>
      <c r="BCF565" s="74"/>
      <c r="BCG565" s="74"/>
      <c r="BCH565" s="74"/>
      <c r="BCI565" s="74"/>
      <c r="BCJ565" s="74"/>
      <c r="BCK565" s="74"/>
      <c r="BCL565" s="74"/>
      <c r="BCM565" s="74"/>
      <c r="BCN565" s="74"/>
      <c r="BCO565" s="74"/>
      <c r="BCP565" s="74"/>
      <c r="BCQ565" s="74"/>
      <c r="BCR565" s="74"/>
      <c r="BCS565" s="74"/>
      <c r="BCT565" s="74"/>
      <c r="BCU565" s="74"/>
      <c r="BCV565" s="74"/>
      <c r="BCW565" s="74"/>
      <c r="BCX565" s="74"/>
      <c r="BCY565" s="74"/>
      <c r="BCZ565" s="74"/>
      <c r="BDA565" s="74"/>
      <c r="BDB565" s="74"/>
      <c r="BDC565" s="74"/>
      <c r="BDD565" s="74"/>
      <c r="BDE565" s="74"/>
      <c r="BDF565" s="74"/>
      <c r="BDG565" s="74"/>
      <c r="BDH565" s="74"/>
      <c r="BDI565" s="74"/>
      <c r="BDJ565" s="74"/>
      <c r="BDK565" s="74"/>
      <c r="BDL565" s="74"/>
      <c r="BDM565" s="74"/>
      <c r="BDN565" s="74"/>
      <c r="BDO565" s="74"/>
      <c r="BDP565" s="74"/>
      <c r="BDQ565" s="74"/>
      <c r="BDR565" s="74"/>
      <c r="BDS565" s="74"/>
      <c r="BDT565" s="74"/>
      <c r="BDU565" s="74"/>
      <c r="BDV565" s="74"/>
      <c r="BDW565" s="74"/>
      <c r="BDX565" s="74"/>
      <c r="BDY565" s="74"/>
      <c r="BDZ565" s="74"/>
      <c r="BEA565" s="74"/>
      <c r="BEB565" s="74"/>
      <c r="BEC565" s="74"/>
      <c r="BED565" s="74"/>
      <c r="BEE565" s="74"/>
      <c r="BEF565" s="74"/>
      <c r="BEG565" s="74"/>
      <c r="BEH565" s="74"/>
      <c r="BEI565" s="74"/>
      <c r="BEJ565" s="74"/>
      <c r="BEK565" s="74"/>
      <c r="BEL565" s="74"/>
      <c r="BEM565" s="74"/>
      <c r="BEN565" s="74"/>
      <c r="BEO565" s="74"/>
      <c r="BEP565" s="74"/>
      <c r="BEQ565" s="74"/>
      <c r="BER565" s="74"/>
      <c r="BES565" s="74"/>
      <c r="BET565" s="74"/>
      <c r="BEU565" s="74"/>
      <c r="BEV565" s="74"/>
      <c r="BEW565" s="74"/>
      <c r="BEX565" s="74"/>
      <c r="BEY565" s="74"/>
      <c r="BEZ565" s="74"/>
      <c r="BFA565" s="74"/>
      <c r="BFB565" s="74"/>
      <c r="BFC565" s="74"/>
      <c r="BFD565" s="74"/>
      <c r="BFE565" s="74"/>
      <c r="BFF565" s="74"/>
      <c r="BFG565" s="74"/>
      <c r="BFH565" s="74"/>
      <c r="BFI565" s="74"/>
      <c r="BFJ565" s="74"/>
      <c r="BFK565" s="74"/>
      <c r="BFL565" s="74"/>
      <c r="BFM565" s="74"/>
      <c r="BFN565" s="74"/>
      <c r="BFO565" s="74"/>
      <c r="BFP565" s="74"/>
      <c r="BFQ565" s="74"/>
      <c r="BFR565" s="74"/>
      <c r="BFS565" s="74"/>
      <c r="BFT565" s="74"/>
      <c r="BFU565" s="74"/>
      <c r="BFV565" s="74"/>
      <c r="BFW565" s="74"/>
      <c r="BFX565" s="74"/>
      <c r="BFY565" s="74"/>
      <c r="BFZ565" s="74"/>
      <c r="BGA565" s="74"/>
      <c r="BGB565" s="74"/>
      <c r="BGC565" s="74"/>
      <c r="BGD565" s="74"/>
      <c r="BGE565" s="74"/>
      <c r="BGF565" s="74"/>
      <c r="BGG565" s="74"/>
      <c r="BGH565" s="74"/>
      <c r="BGI565" s="74"/>
      <c r="BGJ565" s="74"/>
      <c r="BGK565" s="74"/>
      <c r="BGL565" s="74"/>
      <c r="BGM565" s="74"/>
      <c r="BGN565" s="74"/>
      <c r="BGO565" s="74"/>
      <c r="BGP565" s="74"/>
      <c r="BGQ565" s="74"/>
      <c r="BGR565" s="74"/>
      <c r="BGS565" s="74"/>
      <c r="BGT565" s="74"/>
      <c r="BGU565" s="74"/>
      <c r="BGV565" s="74"/>
      <c r="BGW565" s="74"/>
      <c r="BGX565" s="74"/>
      <c r="BGY565" s="74"/>
      <c r="BGZ565" s="74"/>
      <c r="BHA565" s="74"/>
      <c r="BHB565" s="74"/>
      <c r="BHC565" s="74"/>
      <c r="BHD565" s="74"/>
      <c r="BHE565" s="74"/>
      <c r="BHF565" s="74"/>
      <c r="BHG565" s="74"/>
      <c r="BHH565" s="74"/>
      <c r="BHI565" s="74"/>
      <c r="BHJ565" s="74"/>
      <c r="BHK565" s="74"/>
      <c r="BHL565" s="74"/>
      <c r="BHM565" s="74"/>
      <c r="BHN565" s="74"/>
      <c r="BHO565" s="74"/>
      <c r="BHP565" s="74"/>
      <c r="BHQ565" s="74"/>
      <c r="BHR565" s="74"/>
      <c r="BHS565" s="74"/>
      <c r="BHT565" s="74"/>
      <c r="BHU565" s="74"/>
      <c r="BHV565" s="74"/>
      <c r="BHW565" s="74"/>
      <c r="BHX565" s="74"/>
      <c r="BHY565" s="74"/>
      <c r="BHZ565" s="74"/>
      <c r="BIA565" s="74"/>
      <c r="BIB565" s="74"/>
      <c r="BIC565" s="74"/>
      <c r="BID565" s="74"/>
      <c r="BIE565" s="74"/>
      <c r="BIF565" s="74"/>
      <c r="BIG565" s="74"/>
      <c r="BIH565" s="74"/>
      <c r="BII565" s="74"/>
      <c r="BIJ565" s="74"/>
      <c r="BIK565" s="74"/>
      <c r="BIL565" s="74"/>
      <c r="BIM565" s="74"/>
      <c r="BIN565" s="74"/>
      <c r="BIO565" s="74"/>
      <c r="BIP565" s="74"/>
      <c r="BIQ565" s="74"/>
      <c r="BIR565" s="74"/>
      <c r="BIS565" s="74"/>
      <c r="BIT565" s="74"/>
      <c r="BIU565" s="74"/>
      <c r="BIV565" s="74"/>
      <c r="BIW565" s="74"/>
      <c r="BIX565" s="74"/>
      <c r="BIY565" s="74"/>
      <c r="BIZ565" s="74"/>
      <c r="BJA565" s="74"/>
      <c r="BJB565" s="74"/>
      <c r="BJC565" s="74"/>
      <c r="BJD565" s="74"/>
      <c r="BJE565" s="74"/>
      <c r="BJF565" s="74"/>
      <c r="BJG565" s="74"/>
      <c r="BJH565" s="74"/>
      <c r="BJI565" s="74"/>
      <c r="BJJ565" s="74"/>
      <c r="BJK565" s="74"/>
      <c r="BJL565" s="74"/>
      <c r="BJM565" s="74"/>
      <c r="BJN565" s="74"/>
      <c r="BJO565" s="74"/>
      <c r="BJP565" s="74"/>
      <c r="BJQ565" s="74"/>
      <c r="BJR565" s="74"/>
      <c r="BJS565" s="74"/>
      <c r="BJT565" s="74"/>
      <c r="BJU565" s="74"/>
      <c r="BJV565" s="74"/>
      <c r="BJW565" s="74"/>
      <c r="BJX565" s="74"/>
      <c r="BJY565" s="74"/>
      <c r="BJZ565" s="74"/>
      <c r="BKA565" s="74"/>
      <c r="BKB565" s="74"/>
      <c r="BKC565" s="74"/>
      <c r="BKD565" s="74"/>
      <c r="BKE565" s="74"/>
      <c r="BKF565" s="74"/>
      <c r="BKG565" s="74"/>
      <c r="BKH565" s="74"/>
      <c r="BKI565" s="74"/>
      <c r="BKJ565" s="74"/>
      <c r="BKK565" s="74"/>
      <c r="BKL565" s="74"/>
      <c r="BKM565" s="74"/>
      <c r="BKN565" s="74"/>
      <c r="BKO565" s="74"/>
      <c r="BKP565" s="74"/>
      <c r="BKQ565" s="74"/>
      <c r="BKR565" s="74"/>
      <c r="BKS565" s="74"/>
      <c r="BKT565" s="74"/>
      <c r="BKU565" s="74"/>
      <c r="BKV565" s="74"/>
      <c r="BKW565" s="74"/>
      <c r="BKX565" s="74"/>
      <c r="BKY565" s="74"/>
      <c r="BKZ565" s="74"/>
      <c r="BLA565" s="74"/>
      <c r="BLB565" s="74"/>
      <c r="BLC565" s="74"/>
      <c r="BLD565" s="74"/>
      <c r="BLE565" s="74"/>
      <c r="BLF565" s="74"/>
      <c r="BLG565" s="74"/>
      <c r="BLH565" s="74"/>
      <c r="BLI565" s="74"/>
      <c r="BLJ565" s="74"/>
      <c r="BLK565" s="74"/>
      <c r="BLL565" s="74"/>
      <c r="BLM565" s="74"/>
      <c r="BLN565" s="74"/>
      <c r="BLO565" s="74"/>
      <c r="BLP565" s="74"/>
      <c r="BLQ565" s="74"/>
      <c r="BLR565" s="74"/>
      <c r="BLS565" s="74"/>
      <c r="BLT565" s="74"/>
      <c r="BLU565" s="74"/>
      <c r="BLV565" s="74"/>
      <c r="BLW565" s="74"/>
      <c r="BLX565" s="74"/>
      <c r="BLY565" s="74"/>
      <c r="BLZ565" s="74"/>
      <c r="BMA565" s="74"/>
      <c r="BMB565" s="74"/>
      <c r="BMC565" s="74"/>
      <c r="BMD565" s="74"/>
      <c r="BME565" s="74"/>
      <c r="BMF565" s="74"/>
      <c r="BMG565" s="74"/>
      <c r="BMH565" s="74"/>
      <c r="BMI565" s="74"/>
      <c r="BMJ565" s="74"/>
      <c r="BMK565" s="74"/>
      <c r="BML565" s="74"/>
      <c r="BMM565" s="74"/>
      <c r="BMN565" s="74"/>
      <c r="BMO565" s="74"/>
      <c r="BMP565" s="74"/>
      <c r="BMQ565" s="74"/>
      <c r="BMR565" s="74"/>
      <c r="BMS565" s="74"/>
      <c r="BMT565" s="74"/>
      <c r="BMU565" s="74"/>
      <c r="BMV565" s="74"/>
      <c r="BMW565" s="74"/>
      <c r="BMX565" s="74"/>
      <c r="BMY565" s="74"/>
      <c r="BMZ565" s="74"/>
      <c r="BNA565" s="74"/>
      <c r="BNB565" s="74"/>
      <c r="BNC565" s="74"/>
      <c r="BND565" s="74"/>
      <c r="BNE565" s="74"/>
      <c r="BNF565" s="74"/>
      <c r="BNG565" s="74"/>
      <c r="BNH565" s="74"/>
      <c r="BNI565" s="74"/>
      <c r="BNJ565" s="74"/>
      <c r="BNK565" s="74"/>
      <c r="BNL565" s="74"/>
      <c r="BNM565" s="74"/>
      <c r="BNN565" s="74"/>
      <c r="BNO565" s="74"/>
      <c r="BNP565" s="74"/>
      <c r="BNQ565" s="74"/>
      <c r="BNR565" s="74"/>
      <c r="BNS565" s="74"/>
      <c r="BNT565" s="74"/>
      <c r="BNU565" s="74"/>
      <c r="BNV565" s="74"/>
      <c r="BNW565" s="74"/>
      <c r="BNX565" s="74"/>
      <c r="BNY565" s="74"/>
      <c r="BNZ565" s="74"/>
      <c r="BOA565" s="74"/>
      <c r="BOB565" s="74"/>
      <c r="BOC565" s="74"/>
      <c r="BOD565" s="74"/>
      <c r="BOE565" s="74"/>
      <c r="BOF565" s="74"/>
      <c r="BOG565" s="74"/>
      <c r="BOH565" s="74"/>
      <c r="BOI565" s="74"/>
      <c r="BOJ565" s="74"/>
      <c r="BOK565" s="74"/>
      <c r="BOL565" s="74"/>
      <c r="BOM565" s="74"/>
      <c r="BON565" s="74"/>
      <c r="BOO565" s="74"/>
      <c r="BOP565" s="74"/>
      <c r="BOQ565" s="74"/>
      <c r="BOR565" s="74"/>
      <c r="BOS565" s="74"/>
      <c r="BOT565" s="74"/>
      <c r="BOU565" s="74"/>
      <c r="BOV565" s="74"/>
      <c r="BOW565" s="74"/>
      <c r="BOX565" s="74"/>
      <c r="BOY565" s="74"/>
      <c r="BOZ565" s="74"/>
      <c r="BPA565" s="74"/>
      <c r="BPB565" s="74"/>
      <c r="BPC565" s="74"/>
      <c r="BPD565" s="74"/>
      <c r="BPE565" s="74"/>
      <c r="BPF565" s="74"/>
      <c r="BPG565" s="74"/>
      <c r="BPH565" s="74"/>
      <c r="BPI565" s="74"/>
      <c r="BPJ565" s="74"/>
      <c r="BPK565" s="74"/>
      <c r="BPL565" s="74"/>
      <c r="BPM565" s="74"/>
      <c r="BPN565" s="74"/>
      <c r="BPO565" s="74"/>
      <c r="BPP565" s="74"/>
      <c r="BPQ565" s="74"/>
      <c r="BPR565" s="74"/>
      <c r="BPS565" s="74"/>
      <c r="BPT565" s="74"/>
      <c r="BPU565" s="74"/>
      <c r="BPV565" s="74"/>
      <c r="BPW565" s="74"/>
      <c r="BPX565" s="74"/>
      <c r="BPY565" s="74"/>
      <c r="BPZ565" s="74"/>
      <c r="BQA565" s="74"/>
      <c r="BQB565" s="74"/>
      <c r="BQC565" s="74"/>
      <c r="BQD565" s="74"/>
      <c r="BQE565" s="74"/>
      <c r="BQF565" s="74"/>
      <c r="BQG565" s="74"/>
      <c r="BQH565" s="74"/>
      <c r="BQI565" s="74"/>
      <c r="BQJ565" s="74"/>
      <c r="BQK565" s="74"/>
      <c r="BQL565" s="74"/>
      <c r="BQM565" s="74"/>
      <c r="BQN565" s="74"/>
      <c r="BQO565" s="74"/>
      <c r="BQP565" s="74"/>
      <c r="BQQ565" s="74"/>
      <c r="BQR565" s="74"/>
      <c r="BQS565" s="74"/>
      <c r="BQT565" s="74"/>
      <c r="BQU565" s="74"/>
      <c r="BQV565" s="74"/>
      <c r="BQW565" s="74"/>
      <c r="BQX565" s="74"/>
      <c r="BQY565" s="74"/>
      <c r="BQZ565" s="74"/>
      <c r="BRA565" s="74"/>
      <c r="BRB565" s="74"/>
      <c r="BRC565" s="74"/>
      <c r="BRD565" s="74"/>
      <c r="BRE565" s="74"/>
      <c r="BRF565" s="74"/>
      <c r="BRG565" s="74"/>
      <c r="BRH565" s="74"/>
      <c r="BRI565" s="74"/>
      <c r="BRJ565" s="74"/>
      <c r="BRK565" s="74"/>
      <c r="BRL565" s="74"/>
      <c r="BRM565" s="74"/>
      <c r="BRN565" s="74"/>
      <c r="BRO565" s="74"/>
      <c r="BRP565" s="74"/>
      <c r="BRQ565" s="74"/>
      <c r="BRR565" s="74"/>
      <c r="BRS565" s="74"/>
      <c r="BRT565" s="74"/>
      <c r="BRU565" s="74"/>
      <c r="BRV565" s="74"/>
      <c r="BRW565" s="74"/>
      <c r="BRX565" s="74"/>
      <c r="BRY565" s="74"/>
      <c r="BRZ565" s="74"/>
      <c r="BSA565" s="74"/>
    </row>
    <row r="566" spans="1:1847" s="137" customFormat="1" x14ac:dyDescent="0.3">
      <c r="A566" s="834"/>
      <c r="B566" s="834"/>
      <c r="C566" s="793"/>
      <c r="D566" s="347" t="s">
        <v>775</v>
      </c>
      <c r="E566" s="546"/>
      <c r="F566" s="347"/>
      <c r="G566" s="410" t="s">
        <v>776</v>
      </c>
      <c r="H566" s="100">
        <f>H567</f>
        <v>71391747.599999994</v>
      </c>
      <c r="I566" s="101">
        <f t="shared" ref="I566:K566" si="356">I567</f>
        <v>582713782</v>
      </c>
      <c r="J566" s="101">
        <f t="shared" si="356"/>
        <v>582713782</v>
      </c>
      <c r="K566" s="101">
        <f t="shared" si="356"/>
        <v>575963782</v>
      </c>
      <c r="L566" s="135"/>
      <c r="M566" s="721">
        <v>0</v>
      </c>
      <c r="N566" s="232">
        <v>0</v>
      </c>
      <c r="O566" s="232">
        <v>0</v>
      </c>
      <c r="P566" s="232">
        <v>0</v>
      </c>
      <c r="Q566" s="178"/>
      <c r="R566" s="598">
        <v>0</v>
      </c>
      <c r="S566" s="487">
        <v>0</v>
      </c>
      <c r="T566" s="487">
        <v>0</v>
      </c>
      <c r="U566" s="487">
        <v>0</v>
      </c>
      <c r="V566" s="139"/>
      <c r="W566" s="503">
        <f>SUM(H566:V566)</f>
        <v>1812783093.5999999</v>
      </c>
      <c r="X566" s="105">
        <f t="shared" ref="X566:Z566" si="357">SUM(I566:W566)</f>
        <v>3554174439.5999999</v>
      </c>
      <c r="Y566" s="105">
        <f t="shared" si="357"/>
        <v>6525635097.1999998</v>
      </c>
      <c r="Z566" s="160">
        <f t="shared" si="357"/>
        <v>12468556412.4</v>
      </c>
      <c r="AA566" s="897"/>
      <c r="AB566" s="134"/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  <c r="AX566" s="134"/>
      <c r="AY566" s="134"/>
      <c r="AZ566" s="134"/>
      <c r="BA566" s="134"/>
      <c r="BB566" s="134"/>
      <c r="BC566" s="136"/>
      <c r="BD566" s="136"/>
      <c r="BE566" s="136"/>
      <c r="BF566" s="136"/>
      <c r="BG566" s="136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36"/>
      <c r="BR566" s="136"/>
      <c r="BS566" s="136"/>
      <c r="BT566" s="136"/>
      <c r="BU566" s="136"/>
      <c r="BV566" s="136"/>
      <c r="BW566" s="136"/>
      <c r="BX566" s="136"/>
      <c r="BY566" s="136"/>
      <c r="BZ566" s="136"/>
      <c r="CA566" s="136"/>
      <c r="CB566" s="136"/>
      <c r="CC566" s="136"/>
      <c r="CD566" s="136"/>
      <c r="CE566" s="136"/>
      <c r="CF566" s="136"/>
      <c r="CG566" s="136"/>
      <c r="CH566" s="136"/>
      <c r="CI566" s="136"/>
      <c r="CJ566" s="136"/>
      <c r="CK566" s="136"/>
      <c r="CL566" s="136"/>
      <c r="CM566" s="136"/>
      <c r="CN566" s="136"/>
      <c r="CO566" s="136"/>
      <c r="CP566" s="136"/>
      <c r="CQ566" s="136"/>
      <c r="CR566" s="136"/>
      <c r="CS566" s="136"/>
      <c r="CT566" s="136"/>
      <c r="CU566" s="136"/>
      <c r="CV566" s="136"/>
      <c r="CW566" s="136"/>
      <c r="CX566" s="136"/>
      <c r="CY566" s="136"/>
      <c r="CZ566" s="136"/>
      <c r="DA566" s="136"/>
      <c r="DB566" s="136"/>
      <c r="DC566" s="136"/>
      <c r="DD566" s="136"/>
      <c r="DE566" s="136"/>
      <c r="DF566" s="136"/>
      <c r="DG566" s="136"/>
      <c r="DH566" s="136"/>
      <c r="DI566" s="136"/>
      <c r="DJ566" s="136"/>
      <c r="DK566" s="136"/>
      <c r="DL566" s="136"/>
      <c r="DM566" s="136"/>
      <c r="DN566" s="136"/>
      <c r="DO566" s="136"/>
      <c r="DP566" s="136"/>
      <c r="DQ566" s="136"/>
      <c r="DR566" s="136"/>
      <c r="DS566" s="136"/>
      <c r="DT566" s="136"/>
      <c r="DU566" s="136"/>
      <c r="DV566" s="136"/>
      <c r="DW566" s="136"/>
      <c r="DX566" s="136"/>
      <c r="DY566" s="136"/>
      <c r="DZ566" s="136"/>
      <c r="EA566" s="136"/>
      <c r="EB566" s="136"/>
      <c r="EC566" s="136"/>
      <c r="ED566" s="136"/>
      <c r="EE566" s="136"/>
      <c r="EF566" s="136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36"/>
      <c r="EQ566" s="136"/>
      <c r="ER566" s="136"/>
      <c r="ES566" s="136"/>
      <c r="ET566" s="136"/>
      <c r="EU566" s="136"/>
      <c r="EV566" s="136"/>
      <c r="EW566" s="136"/>
      <c r="EX566" s="136"/>
      <c r="EY566" s="136"/>
      <c r="EZ566" s="136"/>
      <c r="FA566" s="136"/>
      <c r="FB566" s="136"/>
      <c r="FC566" s="136"/>
      <c r="FD566" s="136"/>
      <c r="FE566" s="136"/>
      <c r="FF566" s="136"/>
      <c r="FG566" s="136"/>
      <c r="FH566" s="136"/>
      <c r="FI566" s="136"/>
      <c r="FJ566" s="136"/>
      <c r="FK566" s="136"/>
      <c r="FL566" s="136"/>
      <c r="FM566" s="136"/>
      <c r="FN566" s="136"/>
      <c r="FO566" s="136"/>
      <c r="FP566" s="136"/>
      <c r="FQ566" s="136"/>
      <c r="FR566" s="136"/>
      <c r="FS566" s="136"/>
      <c r="FT566" s="136"/>
      <c r="FU566" s="136"/>
      <c r="FV566" s="136"/>
      <c r="FW566" s="136"/>
      <c r="FX566" s="136"/>
      <c r="FY566" s="136"/>
      <c r="FZ566" s="136"/>
      <c r="GA566" s="136"/>
      <c r="GB566" s="136"/>
      <c r="GC566" s="136"/>
      <c r="GD566" s="136"/>
      <c r="GE566" s="136"/>
      <c r="GF566" s="136"/>
      <c r="GG566" s="136"/>
      <c r="GH566" s="136"/>
      <c r="GI566" s="136"/>
      <c r="GJ566" s="136"/>
      <c r="GK566" s="136"/>
      <c r="GL566" s="136"/>
      <c r="GM566" s="136"/>
      <c r="GN566" s="136"/>
      <c r="GO566" s="136"/>
      <c r="GP566" s="136"/>
      <c r="GQ566" s="136"/>
      <c r="GR566" s="136"/>
      <c r="GS566" s="136"/>
      <c r="GT566" s="136"/>
      <c r="GU566" s="136"/>
      <c r="GV566" s="136"/>
      <c r="GW566" s="136"/>
      <c r="GX566" s="136"/>
      <c r="GY566" s="136"/>
      <c r="GZ566" s="136"/>
      <c r="HA566" s="136"/>
      <c r="HB566" s="136"/>
      <c r="HC566" s="136"/>
      <c r="HD566" s="136"/>
      <c r="HE566" s="136"/>
      <c r="HF566" s="136"/>
      <c r="HG566" s="136"/>
      <c r="HH566" s="136"/>
      <c r="HI566" s="136"/>
      <c r="HJ566" s="136"/>
      <c r="HK566" s="136"/>
      <c r="HL566" s="136"/>
      <c r="HM566" s="136"/>
      <c r="HN566" s="136"/>
      <c r="HO566" s="136"/>
      <c r="HP566" s="136"/>
      <c r="HQ566" s="136"/>
      <c r="HR566" s="136"/>
      <c r="HS566" s="136"/>
      <c r="HT566" s="136"/>
      <c r="HU566" s="136"/>
      <c r="HV566" s="136"/>
      <c r="HW566" s="136"/>
      <c r="HX566" s="136"/>
      <c r="HY566" s="136"/>
      <c r="HZ566" s="136"/>
      <c r="IA566" s="136"/>
      <c r="IB566" s="136"/>
      <c r="IC566" s="136"/>
      <c r="ID566" s="136"/>
      <c r="IE566" s="136"/>
      <c r="IF566" s="136"/>
      <c r="IG566" s="136"/>
      <c r="IH566" s="136"/>
      <c r="II566" s="136"/>
      <c r="IJ566" s="136"/>
      <c r="IK566" s="136"/>
      <c r="IL566" s="136"/>
      <c r="IM566" s="136"/>
      <c r="IN566" s="136"/>
      <c r="IO566" s="136"/>
      <c r="IP566" s="136"/>
      <c r="IQ566" s="136"/>
      <c r="IR566" s="136"/>
      <c r="IS566" s="136"/>
      <c r="IT566" s="136"/>
      <c r="IU566" s="136"/>
      <c r="IV566" s="136"/>
      <c r="IW566" s="136"/>
      <c r="IX566" s="136"/>
      <c r="IY566" s="136"/>
      <c r="IZ566" s="136"/>
      <c r="JA566" s="136"/>
      <c r="JB566" s="136"/>
      <c r="JC566" s="136"/>
      <c r="JD566" s="136"/>
      <c r="JE566" s="136"/>
      <c r="JF566" s="136"/>
      <c r="JG566" s="136"/>
      <c r="JH566" s="136"/>
      <c r="JI566" s="136"/>
      <c r="JJ566" s="136"/>
      <c r="JK566" s="136"/>
      <c r="JL566" s="136"/>
      <c r="JM566" s="136"/>
      <c r="JN566" s="136"/>
      <c r="JO566" s="136"/>
      <c r="JP566" s="136"/>
      <c r="JQ566" s="136"/>
      <c r="JR566" s="136"/>
      <c r="JS566" s="136"/>
      <c r="JT566" s="136"/>
      <c r="JU566" s="136"/>
      <c r="JV566" s="136"/>
      <c r="JW566" s="136"/>
      <c r="JX566" s="136"/>
      <c r="JY566" s="136"/>
      <c r="JZ566" s="136"/>
      <c r="KA566" s="136"/>
      <c r="KB566" s="136"/>
      <c r="KC566" s="136"/>
      <c r="KD566" s="136"/>
      <c r="KE566" s="136"/>
      <c r="KF566" s="136"/>
      <c r="KG566" s="136"/>
      <c r="KH566" s="136"/>
      <c r="KI566" s="136"/>
      <c r="KJ566" s="136"/>
      <c r="KK566" s="136"/>
      <c r="KL566" s="136"/>
      <c r="KM566" s="136"/>
      <c r="KN566" s="136"/>
      <c r="KO566" s="136"/>
      <c r="KP566" s="136"/>
      <c r="KQ566" s="136"/>
      <c r="KR566" s="136"/>
      <c r="KS566" s="136"/>
      <c r="KT566" s="136"/>
      <c r="KU566" s="136"/>
      <c r="KV566" s="136"/>
      <c r="KW566" s="136"/>
      <c r="KX566" s="136"/>
      <c r="KY566" s="136"/>
      <c r="KZ566" s="136"/>
      <c r="LA566" s="136"/>
      <c r="LB566" s="136"/>
      <c r="LC566" s="136"/>
      <c r="LD566" s="136"/>
      <c r="LE566" s="136"/>
      <c r="LF566" s="136"/>
      <c r="LG566" s="136"/>
      <c r="LH566" s="136"/>
      <c r="LI566" s="136"/>
      <c r="LJ566" s="136"/>
      <c r="LK566" s="136"/>
      <c r="LL566" s="136"/>
      <c r="LM566" s="136"/>
      <c r="LN566" s="136"/>
      <c r="LO566" s="136"/>
      <c r="LP566" s="136"/>
      <c r="LQ566" s="136"/>
      <c r="LR566" s="136"/>
      <c r="LS566" s="136"/>
      <c r="LT566" s="136"/>
      <c r="LU566" s="136"/>
      <c r="LV566" s="136"/>
      <c r="LW566" s="136"/>
      <c r="LX566" s="136"/>
      <c r="LY566" s="136"/>
      <c r="LZ566" s="136"/>
      <c r="MA566" s="136"/>
      <c r="MB566" s="136"/>
      <c r="MC566" s="136"/>
      <c r="MD566" s="136"/>
      <c r="ME566" s="136"/>
      <c r="MF566" s="136"/>
      <c r="MG566" s="136"/>
      <c r="MH566" s="136"/>
      <c r="MI566" s="136"/>
      <c r="MJ566" s="136"/>
      <c r="MK566" s="136"/>
      <c r="ML566" s="136"/>
      <c r="MM566" s="136"/>
      <c r="MN566" s="136"/>
      <c r="MO566" s="136"/>
      <c r="MP566" s="136"/>
      <c r="MQ566" s="136"/>
      <c r="MR566" s="136"/>
      <c r="MS566" s="136"/>
      <c r="MT566" s="136"/>
      <c r="MU566" s="136"/>
      <c r="MV566" s="136"/>
      <c r="MW566" s="136"/>
      <c r="MX566" s="136"/>
      <c r="MY566" s="136"/>
      <c r="MZ566" s="136"/>
      <c r="NA566" s="136"/>
      <c r="NB566" s="136"/>
      <c r="NC566" s="136"/>
      <c r="ND566" s="136"/>
      <c r="NE566" s="136"/>
      <c r="NF566" s="136"/>
      <c r="NG566" s="136"/>
      <c r="NH566" s="136"/>
      <c r="NI566" s="136"/>
      <c r="NJ566" s="136"/>
      <c r="NK566" s="136"/>
      <c r="NL566" s="136"/>
      <c r="NM566" s="136"/>
      <c r="NN566" s="136"/>
      <c r="NO566" s="136"/>
      <c r="NP566" s="136"/>
      <c r="NQ566" s="136"/>
      <c r="NR566" s="136"/>
      <c r="NS566" s="136"/>
      <c r="NT566" s="136"/>
      <c r="NU566" s="136"/>
      <c r="NV566" s="136"/>
      <c r="NW566" s="136"/>
      <c r="NX566" s="136"/>
      <c r="NY566" s="136"/>
      <c r="NZ566" s="136"/>
      <c r="OA566" s="136"/>
      <c r="OB566" s="136"/>
      <c r="OC566" s="136"/>
      <c r="OD566" s="136"/>
      <c r="OE566" s="136"/>
      <c r="OF566" s="136"/>
      <c r="OG566" s="136"/>
      <c r="OH566" s="136"/>
      <c r="OI566" s="136"/>
      <c r="OJ566" s="136"/>
      <c r="OK566" s="136"/>
      <c r="OL566" s="136"/>
      <c r="OM566" s="136"/>
      <c r="ON566" s="136"/>
      <c r="OO566" s="136"/>
      <c r="OP566" s="136"/>
      <c r="OQ566" s="136"/>
      <c r="OR566" s="136"/>
      <c r="OS566" s="136"/>
      <c r="OT566" s="136"/>
      <c r="OU566" s="136"/>
      <c r="OV566" s="136"/>
      <c r="OW566" s="136"/>
      <c r="OX566" s="136"/>
      <c r="OY566" s="136"/>
      <c r="OZ566" s="136"/>
      <c r="PA566" s="136"/>
      <c r="PB566" s="136"/>
      <c r="PC566" s="136"/>
      <c r="PD566" s="136"/>
      <c r="PE566" s="136"/>
      <c r="PF566" s="136"/>
      <c r="PG566" s="136"/>
      <c r="PH566" s="136"/>
      <c r="PI566" s="136"/>
      <c r="PJ566" s="136"/>
      <c r="PK566" s="136"/>
      <c r="PL566" s="136"/>
      <c r="PM566" s="136"/>
      <c r="PN566" s="136"/>
      <c r="PO566" s="136"/>
      <c r="PP566" s="136"/>
      <c r="PQ566" s="136"/>
      <c r="PR566" s="136"/>
      <c r="PS566" s="136"/>
      <c r="PT566" s="136"/>
      <c r="PU566" s="136"/>
      <c r="PV566" s="136"/>
      <c r="PW566" s="136"/>
      <c r="PX566" s="136"/>
      <c r="PY566" s="136"/>
      <c r="PZ566" s="136"/>
      <c r="QA566" s="136"/>
      <c r="QB566" s="136"/>
      <c r="QC566" s="136"/>
      <c r="QD566" s="136"/>
      <c r="QE566" s="136"/>
      <c r="QF566" s="136"/>
      <c r="QG566" s="136"/>
      <c r="QH566" s="136"/>
      <c r="QI566" s="136"/>
      <c r="QJ566" s="136"/>
      <c r="QK566" s="136"/>
      <c r="QL566" s="136"/>
      <c r="QM566" s="136"/>
      <c r="QN566" s="136"/>
      <c r="QO566" s="136"/>
      <c r="QP566" s="136"/>
      <c r="QQ566" s="136"/>
      <c r="QR566" s="136"/>
      <c r="QS566" s="136"/>
      <c r="QT566" s="136"/>
      <c r="QU566" s="136"/>
      <c r="QV566" s="136"/>
      <c r="QW566" s="136"/>
      <c r="QX566" s="136"/>
      <c r="QY566" s="136"/>
      <c r="QZ566" s="136"/>
      <c r="RA566" s="136"/>
      <c r="RB566" s="136"/>
      <c r="RC566" s="136"/>
      <c r="RD566" s="136"/>
      <c r="RE566" s="136"/>
      <c r="RF566" s="136"/>
      <c r="RG566" s="136"/>
      <c r="RH566" s="136"/>
      <c r="RI566" s="136"/>
      <c r="RJ566" s="136"/>
      <c r="RK566" s="136"/>
      <c r="RL566" s="136"/>
      <c r="RM566" s="136"/>
      <c r="RN566" s="136"/>
      <c r="RO566" s="136"/>
      <c r="RP566" s="136"/>
      <c r="RQ566" s="136"/>
      <c r="RR566" s="136"/>
      <c r="RS566" s="136"/>
      <c r="RT566" s="136"/>
      <c r="RU566" s="136"/>
      <c r="RV566" s="136"/>
      <c r="RW566" s="136"/>
      <c r="RX566" s="136"/>
      <c r="RY566" s="136"/>
      <c r="RZ566" s="136"/>
      <c r="SA566" s="136"/>
      <c r="SB566" s="136"/>
      <c r="SC566" s="136"/>
      <c r="SD566" s="136"/>
      <c r="SE566" s="136"/>
      <c r="SF566" s="136"/>
      <c r="SG566" s="136"/>
      <c r="SH566" s="136"/>
      <c r="SI566" s="136"/>
      <c r="SJ566" s="136"/>
      <c r="SK566" s="136"/>
      <c r="SL566" s="136"/>
      <c r="SM566" s="136"/>
      <c r="SN566" s="136"/>
      <c r="SO566" s="136"/>
      <c r="SP566" s="136"/>
      <c r="SQ566" s="136"/>
      <c r="SR566" s="136"/>
      <c r="SS566" s="136"/>
      <c r="ST566" s="136"/>
      <c r="SU566" s="136"/>
      <c r="SV566" s="136"/>
      <c r="SW566" s="136"/>
      <c r="SX566" s="136"/>
      <c r="SY566" s="136"/>
      <c r="SZ566" s="136"/>
      <c r="TA566" s="136"/>
      <c r="TB566" s="136"/>
      <c r="TC566" s="136"/>
      <c r="TD566" s="136"/>
      <c r="TE566" s="136"/>
      <c r="TF566" s="136"/>
      <c r="TG566" s="136"/>
      <c r="TH566" s="136"/>
      <c r="TI566" s="136"/>
      <c r="TJ566" s="136"/>
      <c r="TK566" s="136"/>
      <c r="TL566" s="136"/>
      <c r="TM566" s="136"/>
      <c r="TN566" s="136"/>
      <c r="TO566" s="136"/>
      <c r="TP566" s="136"/>
      <c r="TQ566" s="136"/>
      <c r="TR566" s="136"/>
      <c r="TS566" s="136"/>
      <c r="TT566" s="136"/>
      <c r="TU566" s="136"/>
      <c r="TV566" s="136"/>
      <c r="TW566" s="136"/>
      <c r="TX566" s="136"/>
      <c r="TY566" s="136"/>
      <c r="TZ566" s="136"/>
      <c r="UA566" s="136"/>
      <c r="UB566" s="136"/>
      <c r="UC566" s="136"/>
      <c r="UD566" s="136"/>
      <c r="UE566" s="136"/>
      <c r="UF566" s="136"/>
      <c r="UG566" s="136"/>
      <c r="UH566" s="136"/>
      <c r="UI566" s="136"/>
      <c r="UJ566" s="136"/>
      <c r="UK566" s="136"/>
      <c r="UL566" s="136"/>
      <c r="UM566" s="136"/>
      <c r="UN566" s="136"/>
      <c r="UO566" s="136"/>
      <c r="UP566" s="136"/>
      <c r="UQ566" s="136"/>
      <c r="UR566" s="136"/>
      <c r="US566" s="136"/>
      <c r="UT566" s="136"/>
      <c r="UU566" s="136"/>
      <c r="UV566" s="136"/>
      <c r="UW566" s="136"/>
      <c r="UX566" s="136"/>
      <c r="UY566" s="136"/>
      <c r="UZ566" s="136"/>
      <c r="VA566" s="136"/>
      <c r="VB566" s="136"/>
      <c r="VC566" s="136"/>
      <c r="VD566" s="136"/>
      <c r="VE566" s="136"/>
      <c r="VF566" s="136"/>
      <c r="VG566" s="136"/>
      <c r="VH566" s="136"/>
      <c r="VI566" s="136"/>
      <c r="VJ566" s="136"/>
      <c r="VK566" s="136"/>
      <c r="VL566" s="136"/>
      <c r="VM566" s="136"/>
      <c r="VN566" s="136"/>
      <c r="VO566" s="136"/>
      <c r="VP566" s="136"/>
      <c r="VQ566" s="136"/>
      <c r="VR566" s="136"/>
      <c r="VS566" s="136"/>
      <c r="VT566" s="136"/>
      <c r="VU566" s="136"/>
      <c r="VV566" s="136"/>
      <c r="VW566" s="136"/>
      <c r="VX566" s="136"/>
      <c r="VY566" s="136"/>
      <c r="VZ566" s="136"/>
      <c r="WA566" s="136"/>
      <c r="WB566" s="136"/>
      <c r="WC566" s="136"/>
      <c r="WD566" s="136"/>
      <c r="WE566" s="136"/>
      <c r="WF566" s="136"/>
      <c r="WG566" s="136"/>
      <c r="WH566" s="136"/>
      <c r="WI566" s="136"/>
      <c r="WJ566" s="136"/>
      <c r="WK566" s="136"/>
      <c r="WL566" s="136"/>
      <c r="WM566" s="136"/>
      <c r="WN566" s="136"/>
      <c r="WO566" s="136"/>
      <c r="WP566" s="136"/>
      <c r="WQ566" s="136"/>
      <c r="WR566" s="136"/>
      <c r="WS566" s="136"/>
      <c r="WT566" s="136"/>
      <c r="WU566" s="136"/>
      <c r="WV566" s="136"/>
      <c r="WW566" s="136"/>
      <c r="WX566" s="136"/>
      <c r="WY566" s="136"/>
      <c r="WZ566" s="136"/>
      <c r="XA566" s="136"/>
      <c r="XB566" s="136"/>
      <c r="XC566" s="136"/>
      <c r="XD566" s="136"/>
      <c r="XE566" s="136"/>
      <c r="XF566" s="136"/>
      <c r="XG566" s="136"/>
      <c r="XH566" s="136"/>
      <c r="XI566" s="136"/>
      <c r="XJ566" s="136"/>
      <c r="XK566" s="136"/>
      <c r="XL566" s="136"/>
      <c r="XM566" s="136"/>
      <c r="XN566" s="136"/>
      <c r="XO566" s="136"/>
      <c r="XP566" s="136"/>
      <c r="XQ566" s="136"/>
      <c r="XR566" s="136"/>
      <c r="XS566" s="136"/>
      <c r="XT566" s="136"/>
      <c r="XU566" s="136"/>
      <c r="XV566" s="136"/>
      <c r="XW566" s="136"/>
      <c r="XX566" s="136"/>
      <c r="XY566" s="136"/>
      <c r="XZ566" s="136"/>
      <c r="YA566" s="136"/>
      <c r="YB566" s="136"/>
      <c r="YC566" s="136"/>
      <c r="YD566" s="136"/>
      <c r="YE566" s="136"/>
      <c r="YF566" s="136"/>
      <c r="YG566" s="136"/>
      <c r="YH566" s="136"/>
      <c r="YI566" s="136"/>
      <c r="YJ566" s="136"/>
      <c r="YK566" s="136"/>
      <c r="YL566" s="136"/>
      <c r="YM566" s="136"/>
      <c r="YN566" s="136"/>
      <c r="YO566" s="136"/>
      <c r="YP566" s="136"/>
      <c r="YQ566" s="136"/>
      <c r="YR566" s="136"/>
      <c r="YS566" s="136"/>
      <c r="YT566" s="136"/>
      <c r="YU566" s="136"/>
      <c r="YV566" s="136"/>
      <c r="YW566" s="136"/>
      <c r="YX566" s="136"/>
      <c r="YY566" s="136"/>
      <c r="YZ566" s="136"/>
      <c r="ZA566" s="136"/>
      <c r="ZB566" s="136"/>
      <c r="ZC566" s="136"/>
      <c r="ZD566" s="136"/>
      <c r="ZE566" s="136"/>
      <c r="ZF566" s="136"/>
      <c r="ZG566" s="136"/>
      <c r="ZH566" s="136"/>
      <c r="ZI566" s="136"/>
      <c r="ZJ566" s="136"/>
      <c r="ZK566" s="136"/>
      <c r="ZL566" s="136"/>
      <c r="ZM566" s="136"/>
      <c r="ZN566" s="136"/>
      <c r="ZO566" s="136"/>
      <c r="ZP566" s="136"/>
      <c r="ZQ566" s="136"/>
      <c r="ZR566" s="136"/>
      <c r="ZS566" s="136"/>
      <c r="ZT566" s="136"/>
      <c r="ZU566" s="136"/>
      <c r="ZV566" s="136"/>
      <c r="ZW566" s="136"/>
      <c r="ZX566" s="136"/>
      <c r="ZY566" s="136"/>
      <c r="ZZ566" s="136"/>
      <c r="AAA566" s="136"/>
      <c r="AAB566" s="136"/>
      <c r="AAC566" s="136"/>
      <c r="AAD566" s="136"/>
      <c r="AAE566" s="136"/>
      <c r="AAF566" s="136"/>
      <c r="AAG566" s="136"/>
      <c r="AAH566" s="136"/>
      <c r="AAI566" s="136"/>
      <c r="AAJ566" s="136"/>
      <c r="AAK566" s="136"/>
      <c r="AAL566" s="136"/>
      <c r="AAM566" s="136"/>
      <c r="AAN566" s="136"/>
      <c r="AAO566" s="136"/>
      <c r="AAP566" s="136"/>
      <c r="AAQ566" s="136"/>
      <c r="AAR566" s="136"/>
      <c r="AAS566" s="136"/>
      <c r="AAT566" s="136"/>
      <c r="AAU566" s="136"/>
      <c r="AAV566" s="136"/>
      <c r="AAW566" s="136"/>
      <c r="AAX566" s="136"/>
      <c r="AAY566" s="136"/>
      <c r="AAZ566" s="136"/>
      <c r="ABA566" s="136"/>
      <c r="ABB566" s="136"/>
      <c r="ABC566" s="136"/>
      <c r="ABD566" s="136"/>
      <c r="ABE566" s="136"/>
      <c r="ABF566" s="136"/>
      <c r="ABG566" s="136"/>
      <c r="ABH566" s="136"/>
      <c r="ABI566" s="136"/>
      <c r="ABJ566" s="136"/>
      <c r="ABK566" s="136"/>
      <c r="ABL566" s="136"/>
      <c r="ABM566" s="136"/>
      <c r="ABN566" s="136"/>
      <c r="ABO566" s="136"/>
      <c r="ABP566" s="136"/>
      <c r="ABQ566" s="136"/>
      <c r="ABR566" s="136"/>
      <c r="ABS566" s="136"/>
      <c r="ABT566" s="136"/>
      <c r="ABU566" s="136"/>
      <c r="ABV566" s="136"/>
      <c r="ABW566" s="136"/>
      <c r="ABX566" s="136"/>
      <c r="ABY566" s="136"/>
      <c r="ABZ566" s="136"/>
      <c r="ACA566" s="136"/>
      <c r="ACB566" s="136"/>
      <c r="ACC566" s="136"/>
      <c r="ACD566" s="136"/>
      <c r="ACE566" s="136"/>
      <c r="ACF566" s="136"/>
      <c r="ACG566" s="136"/>
      <c r="ACH566" s="136"/>
      <c r="ACI566" s="136"/>
      <c r="ACJ566" s="136"/>
      <c r="ACK566" s="136"/>
      <c r="ACL566" s="136"/>
      <c r="ACM566" s="136"/>
      <c r="ACN566" s="136"/>
      <c r="ACO566" s="136"/>
      <c r="ACP566" s="136"/>
      <c r="ACQ566" s="136"/>
      <c r="ACR566" s="136"/>
      <c r="ACS566" s="136"/>
      <c r="ACT566" s="136"/>
      <c r="ACU566" s="136"/>
      <c r="ACV566" s="136"/>
      <c r="ACW566" s="136"/>
      <c r="ACX566" s="136"/>
      <c r="ACY566" s="136"/>
      <c r="ACZ566" s="136"/>
      <c r="ADA566" s="136"/>
      <c r="ADB566" s="136"/>
      <c r="ADC566" s="136"/>
      <c r="ADD566" s="136"/>
      <c r="ADE566" s="136"/>
      <c r="ADF566" s="136"/>
      <c r="ADG566" s="136"/>
      <c r="ADH566" s="136"/>
      <c r="ADI566" s="136"/>
      <c r="ADJ566" s="136"/>
      <c r="ADK566" s="136"/>
      <c r="ADL566" s="136"/>
      <c r="ADM566" s="136"/>
      <c r="ADN566" s="136"/>
      <c r="ADO566" s="136"/>
      <c r="ADP566" s="136"/>
      <c r="ADQ566" s="136"/>
      <c r="ADR566" s="136"/>
      <c r="ADS566" s="136"/>
      <c r="ADT566" s="136"/>
      <c r="ADU566" s="136"/>
      <c r="ADV566" s="136"/>
      <c r="ADW566" s="136"/>
      <c r="ADX566" s="136"/>
      <c r="ADY566" s="136"/>
      <c r="ADZ566" s="136"/>
      <c r="AEA566" s="136"/>
      <c r="AEB566" s="136"/>
      <c r="AEC566" s="136"/>
      <c r="AED566" s="136"/>
      <c r="AEE566" s="136"/>
      <c r="AEF566" s="136"/>
      <c r="AEG566" s="136"/>
      <c r="AEH566" s="136"/>
      <c r="AEI566" s="136"/>
      <c r="AEJ566" s="136"/>
      <c r="AEK566" s="136"/>
      <c r="AEL566" s="136"/>
      <c r="AEM566" s="136"/>
      <c r="AEN566" s="136"/>
      <c r="AEO566" s="136"/>
      <c r="AEP566" s="136"/>
      <c r="AEQ566" s="136"/>
      <c r="AER566" s="136"/>
      <c r="AES566" s="136"/>
      <c r="AET566" s="136"/>
      <c r="AEU566" s="136"/>
      <c r="AEV566" s="136"/>
      <c r="AEW566" s="136"/>
      <c r="AEX566" s="136"/>
      <c r="AEY566" s="136"/>
      <c r="AEZ566" s="136"/>
      <c r="AFA566" s="136"/>
      <c r="AFB566" s="136"/>
      <c r="AFC566" s="136"/>
      <c r="AFD566" s="136"/>
      <c r="AFE566" s="136"/>
      <c r="AFF566" s="136"/>
      <c r="AFG566" s="136"/>
      <c r="AFH566" s="136"/>
      <c r="AFI566" s="136"/>
      <c r="AFJ566" s="136"/>
      <c r="AFK566" s="136"/>
      <c r="AFL566" s="136"/>
      <c r="AFM566" s="136"/>
      <c r="AFN566" s="136"/>
      <c r="AFO566" s="136"/>
      <c r="AFP566" s="136"/>
      <c r="AFQ566" s="136"/>
      <c r="AFR566" s="136"/>
      <c r="AFS566" s="136"/>
      <c r="AFT566" s="136"/>
      <c r="AFU566" s="136"/>
      <c r="AFV566" s="136"/>
      <c r="AFW566" s="136"/>
      <c r="AFX566" s="136"/>
      <c r="AFY566" s="136"/>
      <c r="AFZ566" s="136"/>
      <c r="AGA566" s="136"/>
      <c r="AGB566" s="136"/>
      <c r="AGC566" s="136"/>
      <c r="AGD566" s="136"/>
      <c r="AGE566" s="136"/>
      <c r="AGF566" s="136"/>
      <c r="AGG566" s="136"/>
      <c r="AGH566" s="136"/>
      <c r="AGI566" s="136"/>
      <c r="AGJ566" s="136"/>
      <c r="AGK566" s="136"/>
      <c r="AGL566" s="136"/>
      <c r="AGM566" s="136"/>
      <c r="AGN566" s="136"/>
      <c r="AGO566" s="136"/>
      <c r="AGP566" s="136"/>
      <c r="AGQ566" s="136"/>
      <c r="AGR566" s="136"/>
      <c r="AGS566" s="136"/>
      <c r="AGT566" s="136"/>
      <c r="AGU566" s="136"/>
      <c r="AGV566" s="136"/>
      <c r="AGW566" s="136"/>
      <c r="AGX566" s="136"/>
      <c r="AGY566" s="136"/>
      <c r="AGZ566" s="136"/>
      <c r="AHA566" s="136"/>
      <c r="AHB566" s="136"/>
      <c r="AHC566" s="136"/>
      <c r="AHD566" s="136"/>
      <c r="AHE566" s="136"/>
      <c r="AHF566" s="136"/>
      <c r="AHG566" s="136"/>
      <c r="AHH566" s="136"/>
      <c r="AHI566" s="136"/>
      <c r="AHJ566" s="136"/>
      <c r="AHK566" s="136"/>
      <c r="AHL566" s="136"/>
      <c r="AHM566" s="136"/>
      <c r="AHN566" s="136"/>
      <c r="AHO566" s="136"/>
      <c r="AHP566" s="136"/>
      <c r="AHQ566" s="136"/>
      <c r="AHR566" s="136"/>
      <c r="AHS566" s="136"/>
      <c r="AHT566" s="136"/>
      <c r="AHU566" s="136"/>
      <c r="AHV566" s="136"/>
      <c r="AHW566" s="136"/>
      <c r="AHX566" s="136"/>
      <c r="AHY566" s="136"/>
      <c r="AHZ566" s="136"/>
      <c r="AIA566" s="136"/>
      <c r="AIB566" s="136"/>
      <c r="AIC566" s="136"/>
      <c r="AID566" s="136"/>
      <c r="AIE566" s="136"/>
      <c r="AIF566" s="136"/>
      <c r="AIG566" s="136"/>
      <c r="AIH566" s="136"/>
      <c r="AII566" s="136"/>
      <c r="AIJ566" s="136"/>
      <c r="AIK566" s="136"/>
      <c r="AIL566" s="136"/>
      <c r="AIM566" s="136"/>
      <c r="AIN566" s="136"/>
      <c r="AIO566" s="136"/>
      <c r="AIP566" s="136"/>
      <c r="AIQ566" s="136"/>
      <c r="AIR566" s="136"/>
      <c r="AIS566" s="136"/>
      <c r="AIT566" s="136"/>
      <c r="AIU566" s="136"/>
      <c r="AIV566" s="136"/>
      <c r="AIW566" s="136"/>
      <c r="AIX566" s="136"/>
      <c r="AIY566" s="136"/>
      <c r="AIZ566" s="136"/>
      <c r="AJA566" s="136"/>
      <c r="AJB566" s="136"/>
      <c r="AJC566" s="136"/>
      <c r="AJD566" s="136"/>
      <c r="AJE566" s="136"/>
      <c r="AJF566" s="136"/>
      <c r="AJG566" s="136"/>
      <c r="AJH566" s="136"/>
      <c r="AJI566" s="136"/>
      <c r="AJJ566" s="136"/>
      <c r="AJK566" s="136"/>
      <c r="AJL566" s="136"/>
      <c r="AJM566" s="136"/>
      <c r="AJN566" s="136"/>
      <c r="AJO566" s="136"/>
      <c r="AJP566" s="136"/>
      <c r="AJQ566" s="136"/>
      <c r="AJR566" s="136"/>
      <c r="AJS566" s="136"/>
      <c r="AJT566" s="136"/>
      <c r="AJU566" s="136"/>
      <c r="AJV566" s="136"/>
      <c r="AJW566" s="136"/>
      <c r="AJX566" s="136"/>
      <c r="AJY566" s="136"/>
      <c r="AJZ566" s="136"/>
      <c r="AKA566" s="136"/>
      <c r="AKB566" s="136"/>
      <c r="AKC566" s="136"/>
      <c r="AKD566" s="136"/>
      <c r="AKE566" s="136"/>
      <c r="AKF566" s="136"/>
      <c r="AKG566" s="136"/>
      <c r="AKH566" s="136"/>
      <c r="AKI566" s="136"/>
      <c r="AKJ566" s="136"/>
      <c r="AKK566" s="136"/>
      <c r="AKL566" s="136"/>
      <c r="AKM566" s="136"/>
      <c r="AKN566" s="136"/>
      <c r="AKO566" s="136"/>
      <c r="AKP566" s="136"/>
      <c r="AKQ566" s="136"/>
      <c r="AKR566" s="136"/>
      <c r="AKS566" s="136"/>
      <c r="AKT566" s="136"/>
      <c r="AKU566" s="136"/>
      <c r="AKV566" s="136"/>
      <c r="AKW566" s="136"/>
      <c r="AKX566" s="136"/>
      <c r="AKY566" s="136"/>
      <c r="AKZ566" s="136"/>
      <c r="ALA566" s="136"/>
      <c r="ALB566" s="136"/>
      <c r="ALC566" s="136"/>
      <c r="ALD566" s="136"/>
      <c r="ALE566" s="136"/>
      <c r="ALF566" s="136"/>
      <c r="ALG566" s="136"/>
      <c r="ALH566" s="136"/>
      <c r="ALI566" s="136"/>
      <c r="ALJ566" s="136"/>
      <c r="ALK566" s="136"/>
      <c r="ALL566" s="136"/>
      <c r="ALM566" s="136"/>
      <c r="ALN566" s="136"/>
      <c r="ALO566" s="136"/>
      <c r="ALP566" s="136"/>
      <c r="ALQ566" s="136"/>
      <c r="ALR566" s="136"/>
      <c r="ALS566" s="136"/>
      <c r="ALT566" s="136"/>
      <c r="ALU566" s="136"/>
      <c r="ALV566" s="136"/>
      <c r="ALW566" s="136"/>
      <c r="ALX566" s="136"/>
      <c r="ALY566" s="136"/>
      <c r="ALZ566" s="136"/>
      <c r="AMA566" s="136"/>
      <c r="AMB566" s="136"/>
      <c r="AMC566" s="136"/>
      <c r="AMD566" s="136"/>
      <c r="AME566" s="136"/>
      <c r="AMF566" s="136"/>
      <c r="AMG566" s="136"/>
      <c r="AMH566" s="136"/>
      <c r="AMI566" s="136"/>
      <c r="AMJ566" s="136"/>
      <c r="AMK566" s="136"/>
      <c r="AML566" s="136"/>
      <c r="AMM566" s="136"/>
      <c r="AMN566" s="136"/>
      <c r="AMO566" s="136"/>
      <c r="AMP566" s="136"/>
      <c r="AMQ566" s="136"/>
      <c r="AMR566" s="136"/>
      <c r="AMS566" s="136"/>
      <c r="AMT566" s="136"/>
      <c r="AMU566" s="136"/>
      <c r="AMV566" s="136"/>
      <c r="AMW566" s="136"/>
      <c r="AMX566" s="136"/>
      <c r="AMY566" s="136"/>
      <c r="AMZ566" s="136"/>
      <c r="ANA566" s="136"/>
      <c r="ANB566" s="136"/>
      <c r="ANC566" s="136"/>
      <c r="AND566" s="136"/>
      <c r="ANE566" s="136"/>
      <c r="ANF566" s="136"/>
      <c r="ANG566" s="136"/>
      <c r="ANH566" s="136"/>
      <c r="ANI566" s="136"/>
      <c r="ANJ566" s="136"/>
      <c r="ANK566" s="136"/>
      <c r="ANL566" s="136"/>
      <c r="ANM566" s="136"/>
      <c r="ANN566" s="136"/>
      <c r="ANO566" s="136"/>
      <c r="ANP566" s="136"/>
      <c r="ANQ566" s="136"/>
      <c r="ANR566" s="136"/>
      <c r="ANS566" s="136"/>
      <c r="ANT566" s="136"/>
      <c r="ANU566" s="136"/>
      <c r="ANV566" s="136"/>
      <c r="ANW566" s="136"/>
      <c r="ANX566" s="136"/>
      <c r="ANY566" s="136"/>
      <c r="ANZ566" s="136"/>
      <c r="AOA566" s="136"/>
      <c r="AOB566" s="136"/>
      <c r="AOC566" s="136"/>
      <c r="AOD566" s="136"/>
      <c r="AOE566" s="136"/>
      <c r="AOF566" s="136"/>
      <c r="AOG566" s="136"/>
      <c r="AOH566" s="136"/>
      <c r="AOI566" s="136"/>
      <c r="AOJ566" s="136"/>
      <c r="AOK566" s="136"/>
      <c r="AOL566" s="136"/>
      <c r="AOM566" s="136"/>
      <c r="AON566" s="136"/>
      <c r="AOO566" s="136"/>
      <c r="AOP566" s="136"/>
      <c r="AOQ566" s="136"/>
      <c r="AOR566" s="136"/>
      <c r="AOS566" s="136"/>
      <c r="AOT566" s="136"/>
      <c r="AOU566" s="136"/>
      <c r="AOV566" s="136"/>
      <c r="AOW566" s="136"/>
      <c r="AOX566" s="136"/>
      <c r="AOY566" s="136"/>
      <c r="AOZ566" s="136"/>
      <c r="APA566" s="136"/>
      <c r="APB566" s="136"/>
      <c r="APC566" s="136"/>
      <c r="APD566" s="136"/>
      <c r="APE566" s="136"/>
      <c r="APF566" s="136"/>
      <c r="APG566" s="136"/>
      <c r="APH566" s="136"/>
      <c r="API566" s="136"/>
      <c r="APJ566" s="136"/>
      <c r="APK566" s="136"/>
      <c r="APL566" s="136"/>
      <c r="APM566" s="136"/>
      <c r="APN566" s="136"/>
      <c r="APO566" s="136"/>
      <c r="APP566" s="136"/>
      <c r="APQ566" s="136"/>
      <c r="APR566" s="136"/>
      <c r="APS566" s="136"/>
      <c r="APT566" s="136"/>
      <c r="APU566" s="136"/>
      <c r="APV566" s="136"/>
      <c r="APW566" s="136"/>
      <c r="APX566" s="136"/>
      <c r="APY566" s="136"/>
      <c r="APZ566" s="136"/>
      <c r="AQA566" s="136"/>
      <c r="AQB566" s="136"/>
      <c r="AQC566" s="136"/>
      <c r="AQD566" s="136"/>
      <c r="AQE566" s="136"/>
      <c r="AQF566" s="136"/>
      <c r="AQG566" s="136"/>
      <c r="AQH566" s="136"/>
      <c r="AQI566" s="136"/>
      <c r="AQJ566" s="136"/>
      <c r="AQK566" s="136"/>
      <c r="AQL566" s="136"/>
      <c r="AQM566" s="136"/>
      <c r="AQN566" s="136"/>
      <c r="AQO566" s="136"/>
      <c r="AQP566" s="136"/>
      <c r="AQQ566" s="136"/>
      <c r="AQR566" s="136"/>
      <c r="AQS566" s="136"/>
      <c r="AQT566" s="136"/>
      <c r="AQU566" s="136"/>
      <c r="AQV566" s="136"/>
      <c r="AQW566" s="136"/>
      <c r="AQX566" s="136"/>
      <c r="AQY566" s="136"/>
      <c r="AQZ566" s="136"/>
      <c r="ARA566" s="136"/>
      <c r="ARB566" s="136"/>
      <c r="ARC566" s="136"/>
      <c r="ARD566" s="136"/>
      <c r="ARE566" s="136"/>
      <c r="ARF566" s="136"/>
      <c r="ARG566" s="136"/>
      <c r="ARH566" s="136"/>
      <c r="ARI566" s="136"/>
      <c r="ARJ566" s="136"/>
      <c r="ARK566" s="136"/>
      <c r="ARL566" s="136"/>
      <c r="ARM566" s="136"/>
      <c r="ARN566" s="136"/>
      <c r="ARO566" s="136"/>
      <c r="ARP566" s="136"/>
      <c r="ARQ566" s="136"/>
      <c r="ARR566" s="136"/>
      <c r="ARS566" s="136"/>
      <c r="ART566" s="136"/>
      <c r="ARU566" s="136"/>
      <c r="ARV566" s="136"/>
      <c r="ARW566" s="136"/>
      <c r="ARX566" s="136"/>
      <c r="ARY566" s="136"/>
      <c r="ARZ566" s="136"/>
      <c r="ASA566" s="136"/>
      <c r="ASB566" s="136"/>
      <c r="ASC566" s="136"/>
      <c r="ASD566" s="136"/>
      <c r="ASE566" s="136"/>
      <c r="ASF566" s="136"/>
      <c r="ASG566" s="136"/>
      <c r="ASH566" s="136"/>
      <c r="ASI566" s="136"/>
      <c r="ASJ566" s="136"/>
      <c r="ASK566" s="136"/>
      <c r="ASL566" s="136"/>
      <c r="ASM566" s="136"/>
      <c r="ASN566" s="136"/>
      <c r="ASO566" s="136"/>
      <c r="ASP566" s="136"/>
      <c r="ASQ566" s="136"/>
      <c r="ASR566" s="136"/>
      <c r="ASS566" s="136"/>
      <c r="AST566" s="136"/>
      <c r="ASU566" s="136"/>
      <c r="ASV566" s="136"/>
      <c r="ASW566" s="136"/>
      <c r="ASX566" s="136"/>
      <c r="ASY566" s="136"/>
      <c r="ASZ566" s="136"/>
      <c r="ATA566" s="136"/>
      <c r="ATB566" s="136"/>
      <c r="ATC566" s="136"/>
      <c r="ATD566" s="136"/>
      <c r="ATE566" s="136"/>
      <c r="ATF566" s="136"/>
      <c r="ATG566" s="136"/>
      <c r="ATH566" s="136"/>
      <c r="ATI566" s="136"/>
      <c r="ATJ566" s="136"/>
      <c r="ATK566" s="136"/>
      <c r="ATL566" s="136"/>
      <c r="ATM566" s="136"/>
      <c r="ATN566" s="136"/>
      <c r="ATO566" s="136"/>
      <c r="ATP566" s="136"/>
      <c r="ATQ566" s="136"/>
      <c r="ATR566" s="136"/>
      <c r="ATS566" s="136"/>
      <c r="ATT566" s="136"/>
      <c r="ATU566" s="136"/>
      <c r="ATV566" s="136"/>
      <c r="ATW566" s="136"/>
      <c r="ATX566" s="136"/>
      <c r="ATY566" s="136"/>
      <c r="ATZ566" s="136"/>
      <c r="AUA566" s="136"/>
      <c r="AUB566" s="136"/>
      <c r="AUC566" s="136"/>
      <c r="AUD566" s="136"/>
      <c r="AUE566" s="136"/>
      <c r="AUF566" s="136"/>
      <c r="AUG566" s="136"/>
      <c r="AUH566" s="136"/>
      <c r="AUI566" s="136"/>
      <c r="AUJ566" s="136"/>
      <c r="AUK566" s="136"/>
      <c r="AUL566" s="136"/>
      <c r="AUM566" s="136"/>
      <c r="AUN566" s="136"/>
      <c r="AUO566" s="136"/>
      <c r="AUP566" s="136"/>
      <c r="AUQ566" s="136"/>
      <c r="AUR566" s="136"/>
      <c r="AUS566" s="136"/>
      <c r="AUT566" s="136"/>
      <c r="AUU566" s="136"/>
      <c r="AUV566" s="136"/>
      <c r="AUW566" s="136"/>
      <c r="AUX566" s="136"/>
      <c r="AUY566" s="136"/>
      <c r="AUZ566" s="136"/>
      <c r="AVA566" s="136"/>
      <c r="AVB566" s="136"/>
      <c r="AVC566" s="136"/>
      <c r="AVD566" s="136"/>
      <c r="AVE566" s="136"/>
      <c r="AVF566" s="136"/>
      <c r="AVG566" s="136"/>
      <c r="AVH566" s="136"/>
      <c r="AVI566" s="136"/>
      <c r="AVJ566" s="136"/>
      <c r="AVK566" s="136"/>
      <c r="AVL566" s="136"/>
      <c r="AVM566" s="136"/>
      <c r="AVN566" s="136"/>
      <c r="AVO566" s="136"/>
      <c r="AVP566" s="136"/>
      <c r="AVQ566" s="136"/>
      <c r="AVR566" s="136"/>
      <c r="AVS566" s="136"/>
      <c r="AVT566" s="136"/>
      <c r="AVU566" s="136"/>
      <c r="AVV566" s="136"/>
      <c r="AVW566" s="136"/>
      <c r="AVX566" s="136"/>
      <c r="AVY566" s="136"/>
      <c r="AVZ566" s="136"/>
      <c r="AWA566" s="136"/>
      <c r="AWB566" s="136"/>
      <c r="AWC566" s="136"/>
      <c r="AWD566" s="136"/>
      <c r="AWE566" s="136"/>
      <c r="AWF566" s="136"/>
      <c r="AWG566" s="136"/>
      <c r="AWH566" s="136"/>
      <c r="AWI566" s="136"/>
      <c r="AWJ566" s="136"/>
      <c r="AWK566" s="136"/>
      <c r="AWL566" s="136"/>
      <c r="AWM566" s="136"/>
      <c r="AWN566" s="136"/>
      <c r="AWO566" s="136"/>
      <c r="AWP566" s="136"/>
      <c r="AWQ566" s="136"/>
      <c r="AWR566" s="136"/>
      <c r="AWS566" s="136"/>
      <c r="AWT566" s="136"/>
      <c r="AWU566" s="136"/>
      <c r="AWV566" s="136"/>
      <c r="AWW566" s="136"/>
      <c r="AWX566" s="136"/>
      <c r="AWY566" s="136"/>
      <c r="AWZ566" s="136"/>
      <c r="AXA566" s="136"/>
      <c r="AXB566" s="136"/>
      <c r="AXC566" s="136"/>
      <c r="AXD566" s="136"/>
      <c r="AXE566" s="136"/>
      <c r="AXF566" s="136"/>
      <c r="AXG566" s="136"/>
      <c r="AXH566" s="136"/>
      <c r="AXI566" s="136"/>
      <c r="AXJ566" s="136"/>
      <c r="AXK566" s="136"/>
      <c r="AXL566" s="136"/>
      <c r="AXM566" s="136"/>
      <c r="AXN566" s="136"/>
      <c r="AXO566" s="136"/>
      <c r="AXP566" s="136"/>
      <c r="AXQ566" s="136"/>
      <c r="AXR566" s="136"/>
      <c r="AXS566" s="136"/>
      <c r="AXT566" s="136"/>
      <c r="AXU566" s="136"/>
      <c r="AXV566" s="136"/>
      <c r="AXW566" s="136"/>
      <c r="AXX566" s="136"/>
      <c r="AXY566" s="136"/>
      <c r="AXZ566" s="136"/>
      <c r="AYA566" s="136"/>
      <c r="AYB566" s="136"/>
      <c r="AYC566" s="136"/>
      <c r="AYD566" s="136"/>
      <c r="AYE566" s="136"/>
      <c r="AYF566" s="136"/>
      <c r="AYG566" s="136"/>
      <c r="AYH566" s="136"/>
      <c r="AYI566" s="136"/>
      <c r="AYJ566" s="136"/>
      <c r="AYK566" s="136"/>
      <c r="AYL566" s="136"/>
      <c r="AYM566" s="136"/>
      <c r="AYN566" s="136"/>
      <c r="AYO566" s="136"/>
      <c r="AYP566" s="136"/>
      <c r="AYQ566" s="136"/>
      <c r="AYR566" s="136"/>
      <c r="AYS566" s="136"/>
      <c r="AYT566" s="136"/>
      <c r="AYU566" s="136"/>
      <c r="AYV566" s="136"/>
      <c r="AYW566" s="136"/>
      <c r="AYX566" s="136"/>
      <c r="AYY566" s="136"/>
      <c r="AYZ566" s="136"/>
      <c r="AZA566" s="136"/>
      <c r="AZB566" s="136"/>
      <c r="AZC566" s="136"/>
      <c r="AZD566" s="136"/>
      <c r="AZE566" s="136"/>
      <c r="AZF566" s="136"/>
      <c r="AZG566" s="136"/>
      <c r="AZH566" s="136"/>
      <c r="AZI566" s="136"/>
      <c r="AZJ566" s="136"/>
      <c r="AZK566" s="136"/>
      <c r="AZL566" s="136"/>
      <c r="AZM566" s="136"/>
      <c r="AZN566" s="136"/>
      <c r="AZO566" s="136"/>
      <c r="AZP566" s="136"/>
      <c r="AZQ566" s="136"/>
      <c r="AZR566" s="136"/>
      <c r="AZS566" s="136"/>
      <c r="AZT566" s="136"/>
      <c r="AZU566" s="136"/>
      <c r="AZV566" s="136"/>
      <c r="AZW566" s="136"/>
      <c r="AZX566" s="136"/>
      <c r="AZY566" s="136"/>
      <c r="AZZ566" s="136"/>
      <c r="BAA566" s="136"/>
      <c r="BAB566" s="136"/>
      <c r="BAC566" s="136"/>
      <c r="BAD566" s="136"/>
      <c r="BAE566" s="136"/>
      <c r="BAF566" s="136"/>
      <c r="BAG566" s="136"/>
      <c r="BAH566" s="136"/>
      <c r="BAI566" s="136"/>
      <c r="BAJ566" s="136"/>
      <c r="BAK566" s="136"/>
      <c r="BAL566" s="136"/>
      <c r="BAM566" s="136"/>
      <c r="BAN566" s="136"/>
      <c r="BAO566" s="136"/>
      <c r="BAP566" s="136"/>
      <c r="BAQ566" s="136"/>
      <c r="BAR566" s="136"/>
      <c r="BAS566" s="136"/>
      <c r="BAT566" s="136"/>
      <c r="BAU566" s="136"/>
      <c r="BAV566" s="136"/>
      <c r="BAW566" s="136"/>
      <c r="BAX566" s="136"/>
      <c r="BAY566" s="136"/>
      <c r="BAZ566" s="136"/>
      <c r="BBA566" s="136"/>
      <c r="BBB566" s="136"/>
      <c r="BBC566" s="136"/>
      <c r="BBD566" s="136"/>
      <c r="BBE566" s="136"/>
      <c r="BBF566" s="136"/>
      <c r="BBG566" s="136"/>
      <c r="BBH566" s="136"/>
      <c r="BBI566" s="136"/>
      <c r="BBJ566" s="136"/>
      <c r="BBK566" s="136"/>
      <c r="BBL566" s="136"/>
      <c r="BBM566" s="136"/>
      <c r="BBN566" s="136"/>
      <c r="BBO566" s="136"/>
      <c r="BBP566" s="136"/>
      <c r="BBQ566" s="136"/>
      <c r="BBR566" s="136"/>
      <c r="BBS566" s="136"/>
      <c r="BBT566" s="136"/>
      <c r="BBU566" s="136"/>
      <c r="BBV566" s="136"/>
      <c r="BBW566" s="136"/>
      <c r="BBX566" s="136"/>
      <c r="BBY566" s="136"/>
      <c r="BBZ566" s="136"/>
      <c r="BCA566" s="136"/>
      <c r="BCB566" s="136"/>
      <c r="BCC566" s="136"/>
      <c r="BCD566" s="136"/>
      <c r="BCE566" s="136"/>
      <c r="BCF566" s="136"/>
      <c r="BCG566" s="136"/>
      <c r="BCH566" s="136"/>
      <c r="BCI566" s="136"/>
      <c r="BCJ566" s="136"/>
      <c r="BCK566" s="136"/>
      <c r="BCL566" s="136"/>
      <c r="BCM566" s="136"/>
      <c r="BCN566" s="136"/>
      <c r="BCO566" s="136"/>
      <c r="BCP566" s="136"/>
      <c r="BCQ566" s="136"/>
      <c r="BCR566" s="136"/>
      <c r="BCS566" s="136"/>
      <c r="BCT566" s="136"/>
      <c r="BCU566" s="136"/>
      <c r="BCV566" s="136"/>
      <c r="BCW566" s="136"/>
      <c r="BCX566" s="136"/>
      <c r="BCY566" s="136"/>
      <c r="BCZ566" s="136"/>
      <c r="BDA566" s="136"/>
      <c r="BDB566" s="136"/>
      <c r="BDC566" s="136"/>
      <c r="BDD566" s="136"/>
      <c r="BDE566" s="136"/>
      <c r="BDF566" s="136"/>
      <c r="BDG566" s="136"/>
      <c r="BDH566" s="136"/>
      <c r="BDI566" s="136"/>
      <c r="BDJ566" s="136"/>
      <c r="BDK566" s="136"/>
      <c r="BDL566" s="136"/>
      <c r="BDM566" s="136"/>
      <c r="BDN566" s="136"/>
      <c r="BDO566" s="136"/>
      <c r="BDP566" s="136"/>
      <c r="BDQ566" s="136"/>
      <c r="BDR566" s="136"/>
      <c r="BDS566" s="136"/>
      <c r="BDT566" s="136"/>
      <c r="BDU566" s="136"/>
      <c r="BDV566" s="136"/>
      <c r="BDW566" s="136"/>
      <c r="BDX566" s="136"/>
      <c r="BDY566" s="136"/>
      <c r="BDZ566" s="136"/>
      <c r="BEA566" s="136"/>
      <c r="BEB566" s="136"/>
      <c r="BEC566" s="136"/>
      <c r="BED566" s="136"/>
      <c r="BEE566" s="136"/>
      <c r="BEF566" s="136"/>
      <c r="BEG566" s="136"/>
      <c r="BEH566" s="136"/>
      <c r="BEI566" s="136"/>
      <c r="BEJ566" s="136"/>
      <c r="BEK566" s="136"/>
      <c r="BEL566" s="136"/>
      <c r="BEM566" s="136"/>
      <c r="BEN566" s="136"/>
      <c r="BEO566" s="136"/>
      <c r="BEP566" s="136"/>
      <c r="BEQ566" s="136"/>
      <c r="BER566" s="136"/>
      <c r="BES566" s="136"/>
      <c r="BET566" s="136"/>
      <c r="BEU566" s="136"/>
      <c r="BEV566" s="136"/>
      <c r="BEW566" s="136"/>
      <c r="BEX566" s="136"/>
      <c r="BEY566" s="136"/>
      <c r="BEZ566" s="136"/>
      <c r="BFA566" s="136"/>
      <c r="BFB566" s="136"/>
      <c r="BFC566" s="136"/>
      <c r="BFD566" s="136"/>
      <c r="BFE566" s="136"/>
      <c r="BFF566" s="136"/>
      <c r="BFG566" s="136"/>
      <c r="BFH566" s="136"/>
      <c r="BFI566" s="136"/>
      <c r="BFJ566" s="136"/>
      <c r="BFK566" s="136"/>
      <c r="BFL566" s="136"/>
      <c r="BFM566" s="136"/>
      <c r="BFN566" s="136"/>
      <c r="BFO566" s="136"/>
      <c r="BFP566" s="136"/>
      <c r="BFQ566" s="136"/>
      <c r="BFR566" s="136"/>
      <c r="BFS566" s="136"/>
      <c r="BFT566" s="136"/>
      <c r="BFU566" s="136"/>
      <c r="BFV566" s="136"/>
      <c r="BFW566" s="136"/>
      <c r="BFX566" s="136"/>
      <c r="BFY566" s="136"/>
      <c r="BFZ566" s="136"/>
      <c r="BGA566" s="136"/>
      <c r="BGB566" s="136"/>
      <c r="BGC566" s="136"/>
      <c r="BGD566" s="136"/>
      <c r="BGE566" s="136"/>
      <c r="BGF566" s="136"/>
      <c r="BGG566" s="136"/>
      <c r="BGH566" s="136"/>
      <c r="BGI566" s="136"/>
      <c r="BGJ566" s="136"/>
      <c r="BGK566" s="136"/>
      <c r="BGL566" s="136"/>
      <c r="BGM566" s="136"/>
      <c r="BGN566" s="136"/>
      <c r="BGO566" s="136"/>
      <c r="BGP566" s="136"/>
      <c r="BGQ566" s="136"/>
      <c r="BGR566" s="136"/>
      <c r="BGS566" s="136"/>
      <c r="BGT566" s="136"/>
      <c r="BGU566" s="136"/>
      <c r="BGV566" s="136"/>
      <c r="BGW566" s="136"/>
      <c r="BGX566" s="136"/>
      <c r="BGY566" s="136"/>
      <c r="BGZ566" s="136"/>
      <c r="BHA566" s="136"/>
      <c r="BHB566" s="136"/>
      <c r="BHC566" s="136"/>
      <c r="BHD566" s="136"/>
      <c r="BHE566" s="136"/>
      <c r="BHF566" s="136"/>
      <c r="BHG566" s="136"/>
      <c r="BHH566" s="136"/>
      <c r="BHI566" s="136"/>
      <c r="BHJ566" s="136"/>
      <c r="BHK566" s="136"/>
      <c r="BHL566" s="136"/>
      <c r="BHM566" s="136"/>
      <c r="BHN566" s="136"/>
      <c r="BHO566" s="136"/>
      <c r="BHP566" s="136"/>
      <c r="BHQ566" s="136"/>
      <c r="BHR566" s="136"/>
      <c r="BHS566" s="136"/>
      <c r="BHT566" s="136"/>
      <c r="BHU566" s="136"/>
      <c r="BHV566" s="136"/>
      <c r="BHW566" s="136"/>
      <c r="BHX566" s="136"/>
      <c r="BHY566" s="136"/>
      <c r="BHZ566" s="136"/>
      <c r="BIA566" s="136"/>
      <c r="BIB566" s="136"/>
      <c r="BIC566" s="136"/>
      <c r="BID566" s="136"/>
      <c r="BIE566" s="136"/>
      <c r="BIF566" s="136"/>
      <c r="BIG566" s="136"/>
      <c r="BIH566" s="136"/>
      <c r="BII566" s="136"/>
      <c r="BIJ566" s="136"/>
      <c r="BIK566" s="136"/>
      <c r="BIL566" s="136"/>
      <c r="BIM566" s="136"/>
      <c r="BIN566" s="136"/>
      <c r="BIO566" s="136"/>
      <c r="BIP566" s="136"/>
      <c r="BIQ566" s="136"/>
      <c r="BIR566" s="136"/>
      <c r="BIS566" s="136"/>
      <c r="BIT566" s="136"/>
      <c r="BIU566" s="136"/>
      <c r="BIV566" s="136"/>
      <c r="BIW566" s="136"/>
      <c r="BIX566" s="136"/>
      <c r="BIY566" s="136"/>
      <c r="BIZ566" s="136"/>
      <c r="BJA566" s="136"/>
      <c r="BJB566" s="136"/>
      <c r="BJC566" s="136"/>
      <c r="BJD566" s="136"/>
      <c r="BJE566" s="136"/>
      <c r="BJF566" s="136"/>
      <c r="BJG566" s="136"/>
      <c r="BJH566" s="136"/>
      <c r="BJI566" s="136"/>
      <c r="BJJ566" s="136"/>
      <c r="BJK566" s="136"/>
      <c r="BJL566" s="136"/>
      <c r="BJM566" s="136"/>
      <c r="BJN566" s="136"/>
      <c r="BJO566" s="136"/>
      <c r="BJP566" s="136"/>
      <c r="BJQ566" s="136"/>
      <c r="BJR566" s="136"/>
      <c r="BJS566" s="136"/>
      <c r="BJT566" s="136"/>
      <c r="BJU566" s="136"/>
      <c r="BJV566" s="136"/>
      <c r="BJW566" s="136"/>
      <c r="BJX566" s="136"/>
      <c r="BJY566" s="136"/>
      <c r="BJZ566" s="136"/>
      <c r="BKA566" s="136"/>
      <c r="BKB566" s="136"/>
      <c r="BKC566" s="136"/>
      <c r="BKD566" s="136"/>
      <c r="BKE566" s="136"/>
      <c r="BKF566" s="136"/>
      <c r="BKG566" s="136"/>
      <c r="BKH566" s="136"/>
      <c r="BKI566" s="136"/>
      <c r="BKJ566" s="136"/>
      <c r="BKK566" s="136"/>
      <c r="BKL566" s="136"/>
      <c r="BKM566" s="136"/>
      <c r="BKN566" s="136"/>
      <c r="BKO566" s="136"/>
      <c r="BKP566" s="136"/>
      <c r="BKQ566" s="136"/>
      <c r="BKR566" s="136"/>
      <c r="BKS566" s="136"/>
      <c r="BKT566" s="136"/>
      <c r="BKU566" s="136"/>
      <c r="BKV566" s="136"/>
      <c r="BKW566" s="136"/>
      <c r="BKX566" s="136"/>
      <c r="BKY566" s="136"/>
      <c r="BKZ566" s="136"/>
      <c r="BLA566" s="136"/>
      <c r="BLB566" s="136"/>
      <c r="BLC566" s="136"/>
      <c r="BLD566" s="136"/>
      <c r="BLE566" s="136"/>
      <c r="BLF566" s="136"/>
      <c r="BLG566" s="136"/>
      <c r="BLH566" s="136"/>
      <c r="BLI566" s="136"/>
      <c r="BLJ566" s="136"/>
      <c r="BLK566" s="136"/>
      <c r="BLL566" s="136"/>
      <c r="BLM566" s="136"/>
      <c r="BLN566" s="136"/>
      <c r="BLO566" s="136"/>
      <c r="BLP566" s="136"/>
      <c r="BLQ566" s="136"/>
      <c r="BLR566" s="136"/>
      <c r="BLS566" s="136"/>
      <c r="BLT566" s="136"/>
      <c r="BLU566" s="136"/>
      <c r="BLV566" s="136"/>
      <c r="BLW566" s="136"/>
      <c r="BLX566" s="136"/>
      <c r="BLY566" s="136"/>
      <c r="BLZ566" s="136"/>
      <c r="BMA566" s="136"/>
      <c r="BMB566" s="136"/>
      <c r="BMC566" s="136"/>
      <c r="BMD566" s="136"/>
      <c r="BME566" s="136"/>
      <c r="BMF566" s="136"/>
      <c r="BMG566" s="136"/>
      <c r="BMH566" s="136"/>
      <c r="BMI566" s="136"/>
      <c r="BMJ566" s="136"/>
      <c r="BMK566" s="136"/>
      <c r="BML566" s="136"/>
      <c r="BMM566" s="136"/>
      <c r="BMN566" s="136"/>
      <c r="BMO566" s="136"/>
      <c r="BMP566" s="136"/>
      <c r="BMQ566" s="136"/>
      <c r="BMR566" s="136"/>
      <c r="BMS566" s="136"/>
      <c r="BMT566" s="136"/>
      <c r="BMU566" s="136"/>
      <c r="BMV566" s="136"/>
      <c r="BMW566" s="136"/>
      <c r="BMX566" s="136"/>
      <c r="BMY566" s="136"/>
      <c r="BMZ566" s="136"/>
      <c r="BNA566" s="136"/>
      <c r="BNB566" s="136"/>
      <c r="BNC566" s="136"/>
      <c r="BND566" s="136"/>
      <c r="BNE566" s="136"/>
      <c r="BNF566" s="136"/>
      <c r="BNG566" s="136"/>
      <c r="BNH566" s="136"/>
      <c r="BNI566" s="136"/>
      <c r="BNJ566" s="136"/>
      <c r="BNK566" s="136"/>
      <c r="BNL566" s="136"/>
      <c r="BNM566" s="136"/>
      <c r="BNN566" s="136"/>
      <c r="BNO566" s="136"/>
      <c r="BNP566" s="136"/>
      <c r="BNQ566" s="136"/>
      <c r="BNR566" s="136"/>
      <c r="BNS566" s="136"/>
      <c r="BNT566" s="136"/>
      <c r="BNU566" s="136"/>
      <c r="BNV566" s="136"/>
      <c r="BNW566" s="136"/>
      <c r="BNX566" s="136"/>
      <c r="BNY566" s="136"/>
      <c r="BNZ566" s="136"/>
      <c r="BOA566" s="136"/>
      <c r="BOB566" s="136"/>
      <c r="BOC566" s="136"/>
      <c r="BOD566" s="136"/>
      <c r="BOE566" s="136"/>
      <c r="BOF566" s="136"/>
      <c r="BOG566" s="136"/>
      <c r="BOH566" s="136"/>
      <c r="BOI566" s="136"/>
      <c r="BOJ566" s="136"/>
      <c r="BOK566" s="136"/>
      <c r="BOL566" s="136"/>
      <c r="BOM566" s="136"/>
      <c r="BON566" s="136"/>
      <c r="BOO566" s="136"/>
      <c r="BOP566" s="136"/>
      <c r="BOQ566" s="136"/>
      <c r="BOR566" s="136"/>
      <c r="BOS566" s="136"/>
      <c r="BOT566" s="136"/>
      <c r="BOU566" s="136"/>
      <c r="BOV566" s="136"/>
      <c r="BOW566" s="136"/>
      <c r="BOX566" s="136"/>
      <c r="BOY566" s="136"/>
      <c r="BOZ566" s="136"/>
      <c r="BPA566" s="136"/>
      <c r="BPB566" s="136"/>
      <c r="BPC566" s="136"/>
      <c r="BPD566" s="136"/>
      <c r="BPE566" s="136"/>
      <c r="BPF566" s="136"/>
      <c r="BPG566" s="136"/>
      <c r="BPH566" s="136"/>
      <c r="BPI566" s="136"/>
      <c r="BPJ566" s="136"/>
      <c r="BPK566" s="136"/>
      <c r="BPL566" s="136"/>
      <c r="BPM566" s="136"/>
      <c r="BPN566" s="136"/>
      <c r="BPO566" s="136"/>
      <c r="BPP566" s="136"/>
      <c r="BPQ566" s="136"/>
      <c r="BPR566" s="136"/>
      <c r="BPS566" s="136"/>
      <c r="BPT566" s="136"/>
      <c r="BPU566" s="136"/>
      <c r="BPV566" s="136"/>
      <c r="BPW566" s="136"/>
      <c r="BPX566" s="136"/>
      <c r="BPY566" s="136"/>
      <c r="BPZ566" s="136"/>
      <c r="BQA566" s="136"/>
      <c r="BQB566" s="136"/>
      <c r="BQC566" s="136"/>
      <c r="BQD566" s="136"/>
      <c r="BQE566" s="136"/>
      <c r="BQF566" s="136"/>
      <c r="BQG566" s="136"/>
      <c r="BQH566" s="136"/>
      <c r="BQI566" s="136"/>
      <c r="BQJ566" s="136"/>
      <c r="BQK566" s="136"/>
      <c r="BQL566" s="136"/>
      <c r="BQM566" s="136"/>
      <c r="BQN566" s="136"/>
      <c r="BQO566" s="136"/>
      <c r="BQP566" s="136"/>
      <c r="BQQ566" s="136"/>
      <c r="BQR566" s="136"/>
      <c r="BQS566" s="136"/>
      <c r="BQT566" s="136"/>
      <c r="BQU566" s="136"/>
      <c r="BQV566" s="136"/>
      <c r="BQW566" s="136"/>
      <c r="BQX566" s="136"/>
      <c r="BQY566" s="136"/>
      <c r="BQZ566" s="136"/>
      <c r="BRA566" s="136"/>
      <c r="BRB566" s="136"/>
      <c r="BRC566" s="136"/>
      <c r="BRD566" s="136"/>
      <c r="BRE566" s="136"/>
      <c r="BRF566" s="136"/>
      <c r="BRG566" s="136"/>
      <c r="BRH566" s="136"/>
      <c r="BRI566" s="136"/>
      <c r="BRJ566" s="136"/>
      <c r="BRK566" s="136"/>
      <c r="BRL566" s="136"/>
      <c r="BRM566" s="136"/>
      <c r="BRN566" s="136"/>
      <c r="BRO566" s="136"/>
      <c r="BRP566" s="136"/>
      <c r="BRQ566" s="136"/>
      <c r="BRR566" s="136"/>
      <c r="BRS566" s="136"/>
      <c r="BRT566" s="136"/>
      <c r="BRU566" s="136"/>
      <c r="BRV566" s="136"/>
      <c r="BRW566" s="136"/>
      <c r="BRX566" s="136"/>
      <c r="BRY566" s="136"/>
      <c r="BRZ566" s="136"/>
      <c r="BSA566" s="136"/>
    </row>
    <row r="567" spans="1:1847" s="75" customFormat="1" ht="16.2" customHeight="1" x14ac:dyDescent="0.3">
      <c r="A567" s="834"/>
      <c r="B567" s="834"/>
      <c r="C567" s="793"/>
      <c r="D567" s="834"/>
      <c r="E567" s="546" t="s">
        <v>777</v>
      </c>
      <c r="F567" s="820">
        <v>125</v>
      </c>
      <c r="G567" s="821" t="s">
        <v>778</v>
      </c>
      <c r="H567" s="801">
        <v>71391747.599999994</v>
      </c>
      <c r="I567" s="794">
        <v>582713782</v>
      </c>
      <c r="J567" s="794">
        <v>582713782</v>
      </c>
      <c r="K567" s="794">
        <v>575963782</v>
      </c>
      <c r="L567" s="858" t="s">
        <v>144</v>
      </c>
      <c r="M567" s="922">
        <v>0</v>
      </c>
      <c r="N567" s="921">
        <v>0</v>
      </c>
      <c r="O567" s="921">
        <v>0</v>
      </c>
      <c r="P567" s="921">
        <v>0</v>
      </c>
      <c r="Q567" s="858"/>
      <c r="R567" s="857">
        <v>0</v>
      </c>
      <c r="S567" s="794">
        <v>0</v>
      </c>
      <c r="T567" s="794">
        <v>0</v>
      </c>
      <c r="U567" s="794">
        <v>0</v>
      </c>
      <c r="V567" s="818"/>
      <c r="W567" s="837">
        <f>+H567+M567+R567</f>
        <v>71391747.599999994</v>
      </c>
      <c r="X567" s="816">
        <f t="shared" ref="X567:Z567" si="358">+I567+N567+S567</f>
        <v>582713782</v>
      </c>
      <c r="Y567" s="816">
        <f t="shared" si="358"/>
        <v>582713782</v>
      </c>
      <c r="Z567" s="815">
        <f t="shared" si="358"/>
        <v>575963782</v>
      </c>
      <c r="AA567" s="897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4"/>
      <c r="BD567" s="74"/>
      <c r="BE567" s="74"/>
      <c r="BF567" s="74"/>
      <c r="BG567" s="74"/>
      <c r="BH567" s="74"/>
      <c r="BI567" s="74"/>
      <c r="BJ567" s="74"/>
      <c r="BK567" s="74"/>
      <c r="BL567" s="74"/>
      <c r="BM567" s="74"/>
      <c r="BN567" s="74"/>
      <c r="BO567" s="74"/>
      <c r="BP567" s="74"/>
      <c r="BQ567" s="74"/>
      <c r="BR567" s="74"/>
      <c r="BS567" s="74"/>
      <c r="BT567" s="74"/>
      <c r="BU567" s="74"/>
      <c r="BV567" s="74"/>
      <c r="BW567" s="74"/>
      <c r="BX567" s="74"/>
      <c r="BY567" s="74"/>
      <c r="BZ567" s="74"/>
      <c r="CA567" s="74"/>
      <c r="CB567" s="74"/>
      <c r="CC567" s="74"/>
      <c r="CD567" s="74"/>
      <c r="CE567" s="74"/>
      <c r="CF567" s="74"/>
      <c r="CG567" s="74"/>
      <c r="CH567" s="74"/>
      <c r="CI567" s="74"/>
      <c r="CJ567" s="74"/>
      <c r="CK567" s="74"/>
      <c r="CL567" s="74"/>
      <c r="CM567" s="74"/>
      <c r="CN567" s="74"/>
      <c r="CO567" s="74"/>
      <c r="CP567" s="74"/>
      <c r="CQ567" s="74"/>
      <c r="CR567" s="74"/>
      <c r="CS567" s="74"/>
      <c r="CT567" s="74"/>
      <c r="CU567" s="74"/>
      <c r="CV567" s="74"/>
      <c r="CW567" s="74"/>
      <c r="CX567" s="74"/>
      <c r="CY567" s="74"/>
      <c r="CZ567" s="74"/>
      <c r="DA567" s="74"/>
      <c r="DB567" s="74"/>
      <c r="DC567" s="74"/>
      <c r="DD567" s="74"/>
      <c r="DE567" s="74"/>
      <c r="DF567" s="74"/>
      <c r="DG567" s="74"/>
      <c r="DH567" s="74"/>
      <c r="DI567" s="74"/>
      <c r="DJ567" s="74"/>
      <c r="DK567" s="74"/>
      <c r="DL567" s="74"/>
      <c r="DM567" s="74"/>
      <c r="DN567" s="74"/>
      <c r="DO567" s="74"/>
      <c r="DP567" s="74"/>
      <c r="DQ567" s="74"/>
      <c r="DR567" s="74"/>
      <c r="DS567" s="74"/>
      <c r="DT567" s="74"/>
      <c r="DU567" s="74"/>
      <c r="DV567" s="74"/>
      <c r="DW567" s="74"/>
      <c r="DX567" s="74"/>
      <c r="DY567" s="74"/>
      <c r="DZ567" s="74"/>
      <c r="EA567" s="74"/>
      <c r="EB567" s="74"/>
      <c r="EC567" s="74"/>
      <c r="ED567" s="74"/>
      <c r="EE567" s="74"/>
      <c r="EF567" s="74"/>
      <c r="EG567" s="74"/>
      <c r="EH567" s="74"/>
      <c r="EI567" s="74"/>
      <c r="EJ567" s="74"/>
      <c r="EK567" s="74"/>
      <c r="EL567" s="74"/>
      <c r="EM567" s="74"/>
      <c r="EN567" s="74"/>
      <c r="EO567" s="74"/>
      <c r="EP567" s="74"/>
      <c r="EQ567" s="74"/>
      <c r="ER567" s="74"/>
      <c r="ES567" s="74"/>
      <c r="ET567" s="74"/>
      <c r="EU567" s="74"/>
      <c r="EV567" s="74"/>
      <c r="EW567" s="74"/>
      <c r="EX567" s="74"/>
      <c r="EY567" s="74"/>
      <c r="EZ567" s="74"/>
      <c r="FA567" s="74"/>
      <c r="FB567" s="74"/>
      <c r="FC567" s="74"/>
      <c r="FD567" s="74"/>
      <c r="FE567" s="74"/>
      <c r="FF567" s="74"/>
      <c r="FG567" s="74"/>
      <c r="FH567" s="74"/>
      <c r="FI567" s="74"/>
      <c r="FJ567" s="74"/>
      <c r="FK567" s="74"/>
      <c r="FL567" s="74"/>
      <c r="FM567" s="74"/>
      <c r="FN567" s="74"/>
      <c r="FO567" s="74"/>
      <c r="FP567" s="74"/>
      <c r="FQ567" s="74"/>
      <c r="FR567" s="74"/>
      <c r="FS567" s="74"/>
      <c r="FT567" s="74"/>
      <c r="FU567" s="74"/>
      <c r="FV567" s="74"/>
      <c r="FW567" s="74"/>
      <c r="FX567" s="74"/>
      <c r="FY567" s="74"/>
      <c r="FZ567" s="74"/>
      <c r="GA567" s="74"/>
      <c r="GB567" s="74"/>
      <c r="GC567" s="74"/>
      <c r="GD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  <c r="IW567" s="74"/>
      <c r="IX567" s="74"/>
      <c r="IY567" s="74"/>
      <c r="IZ567" s="74"/>
      <c r="JA567" s="74"/>
      <c r="JB567" s="74"/>
      <c r="JC567" s="74"/>
      <c r="JD567" s="74"/>
      <c r="JE567" s="74"/>
      <c r="JF567" s="74"/>
      <c r="JG567" s="74"/>
      <c r="JH567" s="74"/>
      <c r="JI567" s="74"/>
      <c r="JJ567" s="74"/>
      <c r="JK567" s="74"/>
      <c r="JL567" s="74"/>
      <c r="JM567" s="74"/>
      <c r="JN567" s="74"/>
      <c r="JO567" s="74"/>
      <c r="JP567" s="74"/>
      <c r="JQ567" s="74"/>
      <c r="JR567" s="74"/>
      <c r="JS567" s="74"/>
      <c r="JT567" s="74"/>
      <c r="JU567" s="74"/>
      <c r="JV567" s="74"/>
      <c r="JW567" s="74"/>
      <c r="JX567" s="74"/>
      <c r="JY567" s="74"/>
      <c r="JZ567" s="74"/>
      <c r="KA567" s="74"/>
      <c r="KB567" s="74"/>
      <c r="KC567" s="74"/>
      <c r="KD567" s="74"/>
      <c r="KE567" s="74"/>
      <c r="KF567" s="74"/>
      <c r="KG567" s="74"/>
      <c r="KH567" s="74"/>
      <c r="KI567" s="74"/>
      <c r="KJ567" s="74"/>
      <c r="KK567" s="74"/>
      <c r="KL567" s="74"/>
      <c r="KM567" s="74"/>
      <c r="KN567" s="74"/>
      <c r="KO567" s="74"/>
      <c r="KP567" s="74"/>
      <c r="KQ567" s="74"/>
      <c r="KR567" s="74"/>
      <c r="KS567" s="74"/>
      <c r="KT567" s="74"/>
      <c r="KU567" s="74"/>
      <c r="KV567" s="74"/>
      <c r="KW567" s="74"/>
      <c r="KX567" s="74"/>
      <c r="KY567" s="74"/>
      <c r="KZ567" s="74"/>
      <c r="LA567" s="74"/>
      <c r="LB567" s="74"/>
      <c r="LC567" s="74"/>
      <c r="LD567" s="74"/>
      <c r="LE567" s="74"/>
      <c r="LF567" s="74"/>
      <c r="LG567" s="74"/>
      <c r="LH567" s="74"/>
      <c r="LI567" s="74"/>
      <c r="LJ567" s="74"/>
      <c r="LK567" s="74"/>
      <c r="LL567" s="74"/>
      <c r="LM567" s="74"/>
      <c r="LN567" s="74"/>
      <c r="LO567" s="74"/>
      <c r="LP567" s="74"/>
      <c r="LQ567" s="74"/>
      <c r="LR567" s="74"/>
      <c r="LS567" s="74"/>
      <c r="LT567" s="74"/>
      <c r="LU567" s="74"/>
      <c r="LV567" s="74"/>
      <c r="LW567" s="74"/>
      <c r="LX567" s="74"/>
      <c r="LY567" s="74"/>
      <c r="LZ567" s="74"/>
      <c r="MA567" s="74"/>
      <c r="MB567" s="74"/>
      <c r="MC567" s="74"/>
      <c r="MD567" s="74"/>
      <c r="ME567" s="74"/>
      <c r="MF567" s="74"/>
      <c r="MG567" s="74"/>
      <c r="MH567" s="74"/>
      <c r="MI567" s="74"/>
      <c r="MJ567" s="74"/>
      <c r="MK567" s="74"/>
      <c r="ML567" s="74"/>
      <c r="MM567" s="74"/>
      <c r="MN567" s="74"/>
      <c r="MO567" s="74"/>
      <c r="MP567" s="74"/>
      <c r="MQ567" s="74"/>
      <c r="MR567" s="74"/>
      <c r="MS567" s="74"/>
      <c r="MT567" s="74"/>
      <c r="MU567" s="74"/>
      <c r="MV567" s="74"/>
      <c r="MW567" s="74"/>
      <c r="MX567" s="74"/>
      <c r="MY567" s="74"/>
      <c r="MZ567" s="74"/>
      <c r="NA567" s="74"/>
      <c r="NB567" s="74"/>
      <c r="NC567" s="74"/>
      <c r="ND567" s="74"/>
      <c r="NE567" s="74"/>
      <c r="NF567" s="74"/>
      <c r="NG567" s="74"/>
      <c r="NH567" s="74"/>
      <c r="NI567" s="74"/>
      <c r="NJ567" s="74"/>
      <c r="NK567" s="74"/>
      <c r="NL567" s="74"/>
      <c r="NM567" s="74"/>
      <c r="NN567" s="74"/>
      <c r="NO567" s="74"/>
      <c r="NP567" s="74"/>
      <c r="NQ567" s="74"/>
      <c r="NR567" s="74"/>
      <c r="NS567" s="74"/>
      <c r="NT567" s="74"/>
      <c r="NU567" s="74"/>
      <c r="NV567" s="74"/>
      <c r="NW567" s="74"/>
      <c r="NX567" s="74"/>
      <c r="NY567" s="74"/>
      <c r="NZ567" s="74"/>
      <c r="OA567" s="74"/>
      <c r="OB567" s="74"/>
      <c r="OC567" s="74"/>
      <c r="OD567" s="74"/>
      <c r="OE567" s="74"/>
      <c r="OF567" s="74"/>
      <c r="OG567" s="74"/>
      <c r="OH567" s="74"/>
      <c r="OI567" s="74"/>
      <c r="OJ567" s="74"/>
      <c r="OK567" s="74"/>
      <c r="OL567" s="74"/>
      <c r="OM567" s="74"/>
      <c r="ON567" s="74"/>
      <c r="OO567" s="74"/>
      <c r="OP567" s="74"/>
      <c r="OQ567" s="74"/>
      <c r="OR567" s="74"/>
      <c r="OS567" s="74"/>
      <c r="OT567" s="74"/>
      <c r="OU567" s="74"/>
      <c r="OV567" s="74"/>
      <c r="OW567" s="74"/>
      <c r="OX567" s="74"/>
      <c r="OY567" s="74"/>
      <c r="OZ567" s="74"/>
      <c r="PA567" s="74"/>
      <c r="PB567" s="74"/>
      <c r="PC567" s="74"/>
      <c r="PD567" s="74"/>
      <c r="PE567" s="74"/>
      <c r="PF567" s="74"/>
      <c r="PG567" s="74"/>
      <c r="PH567" s="74"/>
      <c r="PI567" s="74"/>
      <c r="PJ567" s="74"/>
      <c r="PK567" s="74"/>
      <c r="PL567" s="74"/>
      <c r="PM567" s="74"/>
      <c r="PN567" s="74"/>
      <c r="PO567" s="74"/>
      <c r="PP567" s="74"/>
      <c r="PQ567" s="74"/>
      <c r="PR567" s="74"/>
      <c r="PS567" s="74"/>
      <c r="PT567" s="74"/>
      <c r="PU567" s="74"/>
      <c r="PV567" s="74"/>
      <c r="PW567" s="74"/>
      <c r="PX567" s="74"/>
      <c r="PY567" s="74"/>
      <c r="PZ567" s="74"/>
      <c r="QA567" s="74"/>
      <c r="QB567" s="74"/>
      <c r="QC567" s="74"/>
      <c r="QD567" s="74"/>
      <c r="QE567" s="74"/>
      <c r="QF567" s="74"/>
      <c r="QG567" s="74"/>
      <c r="QH567" s="74"/>
      <c r="QI567" s="74"/>
      <c r="QJ567" s="74"/>
      <c r="QK567" s="74"/>
      <c r="QL567" s="74"/>
      <c r="QM567" s="74"/>
      <c r="QN567" s="74"/>
      <c r="QO567" s="74"/>
      <c r="QP567" s="74"/>
      <c r="QQ567" s="74"/>
      <c r="QR567" s="74"/>
      <c r="QS567" s="74"/>
      <c r="QT567" s="74"/>
      <c r="QU567" s="74"/>
      <c r="QV567" s="74"/>
      <c r="QW567" s="74"/>
      <c r="QX567" s="74"/>
      <c r="QY567" s="74"/>
      <c r="QZ567" s="74"/>
      <c r="RA567" s="74"/>
      <c r="RB567" s="74"/>
      <c r="RC567" s="74"/>
      <c r="RD567" s="74"/>
      <c r="RE567" s="74"/>
      <c r="RF567" s="74"/>
      <c r="RG567" s="74"/>
      <c r="RH567" s="74"/>
      <c r="RI567" s="74"/>
      <c r="RJ567" s="74"/>
      <c r="RK567" s="74"/>
      <c r="RL567" s="74"/>
      <c r="RM567" s="74"/>
      <c r="RN567" s="74"/>
      <c r="RO567" s="74"/>
      <c r="RP567" s="74"/>
      <c r="RQ567" s="74"/>
      <c r="RR567" s="74"/>
      <c r="RS567" s="74"/>
      <c r="RT567" s="74"/>
      <c r="RU567" s="74"/>
      <c r="RV567" s="74"/>
      <c r="RW567" s="74"/>
      <c r="RX567" s="74"/>
      <c r="RY567" s="74"/>
      <c r="RZ567" s="74"/>
      <c r="SA567" s="74"/>
      <c r="SB567" s="74"/>
      <c r="SC567" s="74"/>
      <c r="SD567" s="74"/>
      <c r="SE567" s="74"/>
      <c r="SF567" s="74"/>
      <c r="SG567" s="74"/>
      <c r="SH567" s="74"/>
      <c r="SI567" s="74"/>
      <c r="SJ567" s="74"/>
      <c r="SK567" s="74"/>
      <c r="SL567" s="74"/>
      <c r="SM567" s="74"/>
      <c r="SN567" s="74"/>
      <c r="SO567" s="74"/>
      <c r="SP567" s="74"/>
      <c r="SQ567" s="74"/>
      <c r="SR567" s="74"/>
      <c r="SS567" s="74"/>
      <c r="ST567" s="74"/>
      <c r="SU567" s="74"/>
      <c r="SV567" s="74"/>
      <c r="SW567" s="74"/>
      <c r="SX567" s="74"/>
      <c r="SY567" s="74"/>
      <c r="SZ567" s="74"/>
      <c r="TA567" s="74"/>
      <c r="TB567" s="74"/>
      <c r="TC567" s="74"/>
      <c r="TD567" s="74"/>
      <c r="TE567" s="74"/>
      <c r="TF567" s="74"/>
      <c r="TG567" s="74"/>
      <c r="TH567" s="74"/>
      <c r="TI567" s="74"/>
      <c r="TJ567" s="74"/>
      <c r="TK567" s="74"/>
      <c r="TL567" s="74"/>
      <c r="TM567" s="74"/>
      <c r="TN567" s="74"/>
      <c r="TO567" s="74"/>
      <c r="TP567" s="74"/>
      <c r="TQ567" s="74"/>
      <c r="TR567" s="74"/>
      <c r="TS567" s="74"/>
      <c r="TT567" s="74"/>
      <c r="TU567" s="74"/>
      <c r="TV567" s="74"/>
      <c r="TW567" s="74"/>
      <c r="TX567" s="74"/>
      <c r="TY567" s="74"/>
      <c r="TZ567" s="74"/>
      <c r="UA567" s="74"/>
      <c r="UB567" s="74"/>
      <c r="UC567" s="74"/>
      <c r="UD567" s="74"/>
      <c r="UE567" s="74"/>
      <c r="UF567" s="74"/>
      <c r="UG567" s="74"/>
      <c r="UH567" s="74"/>
      <c r="UI567" s="74"/>
      <c r="UJ567" s="74"/>
      <c r="UK567" s="74"/>
      <c r="UL567" s="74"/>
      <c r="UM567" s="74"/>
      <c r="UN567" s="74"/>
      <c r="UO567" s="74"/>
      <c r="UP567" s="74"/>
      <c r="UQ567" s="74"/>
      <c r="UR567" s="74"/>
      <c r="US567" s="74"/>
      <c r="UT567" s="74"/>
      <c r="UU567" s="74"/>
      <c r="UV567" s="74"/>
      <c r="UW567" s="74"/>
      <c r="UX567" s="74"/>
      <c r="UY567" s="74"/>
      <c r="UZ567" s="74"/>
      <c r="VA567" s="74"/>
      <c r="VB567" s="74"/>
      <c r="VC567" s="74"/>
      <c r="VD567" s="74"/>
      <c r="VE567" s="74"/>
      <c r="VF567" s="74"/>
      <c r="VG567" s="74"/>
      <c r="VH567" s="74"/>
      <c r="VI567" s="74"/>
      <c r="VJ567" s="74"/>
      <c r="VK567" s="74"/>
      <c r="VL567" s="74"/>
      <c r="VM567" s="74"/>
      <c r="VN567" s="74"/>
      <c r="VO567" s="74"/>
      <c r="VP567" s="74"/>
      <c r="VQ567" s="74"/>
      <c r="VR567" s="74"/>
      <c r="VS567" s="74"/>
      <c r="VT567" s="74"/>
      <c r="VU567" s="74"/>
      <c r="VV567" s="74"/>
      <c r="VW567" s="74"/>
      <c r="VX567" s="74"/>
      <c r="VY567" s="74"/>
      <c r="VZ567" s="74"/>
      <c r="WA567" s="74"/>
      <c r="WB567" s="74"/>
      <c r="WC567" s="74"/>
      <c r="WD567" s="74"/>
      <c r="WE567" s="74"/>
      <c r="WF567" s="74"/>
      <c r="WG567" s="74"/>
      <c r="WH567" s="74"/>
      <c r="WI567" s="74"/>
      <c r="WJ567" s="74"/>
      <c r="WK567" s="74"/>
      <c r="WL567" s="74"/>
      <c r="WM567" s="74"/>
      <c r="WN567" s="74"/>
      <c r="WO567" s="74"/>
      <c r="WP567" s="74"/>
      <c r="WQ567" s="74"/>
      <c r="WR567" s="74"/>
      <c r="WS567" s="74"/>
      <c r="WT567" s="74"/>
      <c r="WU567" s="74"/>
      <c r="WV567" s="74"/>
      <c r="WW567" s="74"/>
      <c r="WX567" s="74"/>
      <c r="WY567" s="74"/>
      <c r="WZ567" s="74"/>
      <c r="XA567" s="74"/>
      <c r="XB567" s="74"/>
      <c r="XC567" s="74"/>
      <c r="XD567" s="74"/>
      <c r="XE567" s="74"/>
      <c r="XF567" s="74"/>
      <c r="XG567" s="74"/>
      <c r="XH567" s="74"/>
      <c r="XI567" s="74"/>
      <c r="XJ567" s="74"/>
      <c r="XK567" s="74"/>
      <c r="XL567" s="74"/>
      <c r="XM567" s="74"/>
      <c r="XN567" s="74"/>
      <c r="XO567" s="74"/>
      <c r="XP567" s="74"/>
      <c r="XQ567" s="74"/>
      <c r="XR567" s="74"/>
      <c r="XS567" s="74"/>
      <c r="XT567" s="74"/>
      <c r="XU567" s="74"/>
      <c r="XV567" s="74"/>
      <c r="XW567" s="74"/>
      <c r="XX567" s="74"/>
      <c r="XY567" s="74"/>
      <c r="XZ567" s="74"/>
      <c r="YA567" s="74"/>
      <c r="YB567" s="74"/>
      <c r="YC567" s="74"/>
      <c r="YD567" s="74"/>
      <c r="YE567" s="74"/>
      <c r="YF567" s="74"/>
      <c r="YG567" s="74"/>
      <c r="YH567" s="74"/>
      <c r="YI567" s="74"/>
      <c r="YJ567" s="74"/>
      <c r="YK567" s="74"/>
      <c r="YL567" s="74"/>
      <c r="YM567" s="74"/>
      <c r="YN567" s="74"/>
      <c r="YO567" s="74"/>
      <c r="YP567" s="74"/>
      <c r="YQ567" s="74"/>
      <c r="YR567" s="74"/>
      <c r="YS567" s="74"/>
      <c r="YT567" s="74"/>
      <c r="YU567" s="74"/>
      <c r="YV567" s="74"/>
      <c r="YW567" s="74"/>
      <c r="YX567" s="74"/>
      <c r="YY567" s="74"/>
      <c r="YZ567" s="74"/>
      <c r="ZA567" s="74"/>
      <c r="ZB567" s="74"/>
      <c r="ZC567" s="74"/>
      <c r="ZD567" s="74"/>
      <c r="ZE567" s="74"/>
      <c r="ZF567" s="74"/>
      <c r="ZG567" s="74"/>
      <c r="ZH567" s="74"/>
      <c r="ZI567" s="74"/>
      <c r="ZJ567" s="74"/>
      <c r="ZK567" s="74"/>
      <c r="ZL567" s="74"/>
      <c r="ZM567" s="74"/>
      <c r="ZN567" s="74"/>
      <c r="ZO567" s="74"/>
      <c r="ZP567" s="74"/>
      <c r="ZQ567" s="74"/>
      <c r="ZR567" s="74"/>
      <c r="ZS567" s="74"/>
      <c r="ZT567" s="74"/>
      <c r="ZU567" s="74"/>
      <c r="ZV567" s="74"/>
      <c r="ZW567" s="74"/>
      <c r="ZX567" s="74"/>
      <c r="ZY567" s="74"/>
      <c r="ZZ567" s="74"/>
      <c r="AAA567" s="74"/>
      <c r="AAB567" s="74"/>
      <c r="AAC567" s="74"/>
      <c r="AAD567" s="74"/>
      <c r="AAE567" s="74"/>
      <c r="AAF567" s="74"/>
      <c r="AAG567" s="74"/>
      <c r="AAH567" s="74"/>
      <c r="AAI567" s="74"/>
      <c r="AAJ567" s="74"/>
      <c r="AAK567" s="74"/>
      <c r="AAL567" s="74"/>
      <c r="AAM567" s="74"/>
      <c r="AAN567" s="74"/>
      <c r="AAO567" s="74"/>
      <c r="AAP567" s="74"/>
      <c r="AAQ567" s="74"/>
      <c r="AAR567" s="74"/>
      <c r="AAS567" s="74"/>
      <c r="AAT567" s="74"/>
      <c r="AAU567" s="74"/>
      <c r="AAV567" s="74"/>
      <c r="AAW567" s="74"/>
      <c r="AAX567" s="74"/>
      <c r="AAY567" s="74"/>
      <c r="AAZ567" s="74"/>
      <c r="ABA567" s="74"/>
      <c r="ABB567" s="74"/>
      <c r="ABC567" s="74"/>
      <c r="ABD567" s="74"/>
      <c r="ABE567" s="74"/>
      <c r="ABF567" s="74"/>
      <c r="ABG567" s="74"/>
      <c r="ABH567" s="74"/>
      <c r="ABI567" s="74"/>
      <c r="ABJ567" s="74"/>
      <c r="ABK567" s="74"/>
      <c r="ABL567" s="74"/>
      <c r="ABM567" s="74"/>
      <c r="ABN567" s="74"/>
      <c r="ABO567" s="74"/>
      <c r="ABP567" s="74"/>
      <c r="ABQ567" s="74"/>
      <c r="ABR567" s="74"/>
      <c r="ABS567" s="74"/>
      <c r="ABT567" s="74"/>
      <c r="ABU567" s="74"/>
      <c r="ABV567" s="74"/>
      <c r="ABW567" s="74"/>
      <c r="ABX567" s="74"/>
      <c r="ABY567" s="74"/>
      <c r="ABZ567" s="74"/>
      <c r="ACA567" s="74"/>
      <c r="ACB567" s="74"/>
      <c r="ACC567" s="74"/>
      <c r="ACD567" s="74"/>
      <c r="ACE567" s="74"/>
      <c r="ACF567" s="74"/>
      <c r="ACG567" s="74"/>
      <c r="ACH567" s="74"/>
      <c r="ACI567" s="74"/>
      <c r="ACJ567" s="74"/>
      <c r="ACK567" s="74"/>
      <c r="ACL567" s="74"/>
      <c r="ACM567" s="74"/>
      <c r="ACN567" s="74"/>
      <c r="ACO567" s="74"/>
      <c r="ACP567" s="74"/>
      <c r="ACQ567" s="74"/>
      <c r="ACR567" s="74"/>
      <c r="ACS567" s="74"/>
      <c r="ACT567" s="74"/>
      <c r="ACU567" s="74"/>
      <c r="ACV567" s="74"/>
      <c r="ACW567" s="74"/>
      <c r="ACX567" s="74"/>
      <c r="ACY567" s="74"/>
      <c r="ACZ567" s="74"/>
      <c r="ADA567" s="74"/>
      <c r="ADB567" s="74"/>
      <c r="ADC567" s="74"/>
      <c r="ADD567" s="74"/>
      <c r="ADE567" s="74"/>
      <c r="ADF567" s="74"/>
      <c r="ADG567" s="74"/>
      <c r="ADH567" s="74"/>
      <c r="ADI567" s="74"/>
      <c r="ADJ567" s="74"/>
      <c r="ADK567" s="74"/>
      <c r="ADL567" s="74"/>
      <c r="ADM567" s="74"/>
      <c r="ADN567" s="74"/>
      <c r="ADO567" s="74"/>
      <c r="ADP567" s="74"/>
      <c r="ADQ567" s="74"/>
      <c r="ADR567" s="74"/>
      <c r="ADS567" s="74"/>
      <c r="ADT567" s="74"/>
      <c r="ADU567" s="74"/>
      <c r="ADV567" s="74"/>
      <c r="ADW567" s="74"/>
      <c r="ADX567" s="74"/>
      <c r="ADY567" s="74"/>
      <c r="ADZ567" s="74"/>
      <c r="AEA567" s="74"/>
      <c r="AEB567" s="74"/>
      <c r="AEC567" s="74"/>
      <c r="AED567" s="74"/>
      <c r="AEE567" s="74"/>
      <c r="AEF567" s="74"/>
      <c r="AEG567" s="74"/>
      <c r="AEH567" s="74"/>
      <c r="AEI567" s="74"/>
      <c r="AEJ567" s="74"/>
      <c r="AEK567" s="74"/>
      <c r="AEL567" s="74"/>
      <c r="AEM567" s="74"/>
      <c r="AEN567" s="74"/>
      <c r="AEO567" s="74"/>
      <c r="AEP567" s="74"/>
      <c r="AEQ567" s="74"/>
      <c r="AER567" s="74"/>
      <c r="AES567" s="74"/>
      <c r="AET567" s="74"/>
      <c r="AEU567" s="74"/>
      <c r="AEV567" s="74"/>
      <c r="AEW567" s="74"/>
      <c r="AEX567" s="74"/>
      <c r="AEY567" s="74"/>
      <c r="AEZ567" s="74"/>
      <c r="AFA567" s="74"/>
      <c r="AFB567" s="74"/>
      <c r="AFC567" s="74"/>
      <c r="AFD567" s="74"/>
      <c r="AFE567" s="74"/>
      <c r="AFF567" s="74"/>
      <c r="AFG567" s="74"/>
      <c r="AFH567" s="74"/>
      <c r="AFI567" s="74"/>
      <c r="AFJ567" s="74"/>
      <c r="AFK567" s="74"/>
      <c r="AFL567" s="74"/>
      <c r="AFM567" s="74"/>
      <c r="AFN567" s="74"/>
      <c r="AFO567" s="74"/>
      <c r="AFP567" s="74"/>
      <c r="AFQ567" s="74"/>
      <c r="AFR567" s="74"/>
      <c r="AFS567" s="74"/>
      <c r="AFT567" s="74"/>
      <c r="AFU567" s="74"/>
      <c r="AFV567" s="74"/>
      <c r="AFW567" s="74"/>
      <c r="AFX567" s="74"/>
      <c r="AFY567" s="74"/>
      <c r="AFZ567" s="74"/>
      <c r="AGA567" s="74"/>
      <c r="AGB567" s="74"/>
      <c r="AGC567" s="74"/>
      <c r="AGD567" s="74"/>
      <c r="AGE567" s="74"/>
      <c r="AGF567" s="74"/>
      <c r="AGG567" s="74"/>
      <c r="AGH567" s="74"/>
      <c r="AGI567" s="74"/>
      <c r="AGJ567" s="74"/>
      <c r="AGK567" s="74"/>
      <c r="AGL567" s="74"/>
      <c r="AGM567" s="74"/>
      <c r="AGN567" s="74"/>
      <c r="AGO567" s="74"/>
      <c r="AGP567" s="74"/>
      <c r="AGQ567" s="74"/>
      <c r="AGR567" s="74"/>
      <c r="AGS567" s="74"/>
      <c r="AGT567" s="74"/>
      <c r="AGU567" s="74"/>
      <c r="AGV567" s="74"/>
      <c r="AGW567" s="74"/>
      <c r="AGX567" s="74"/>
      <c r="AGY567" s="74"/>
      <c r="AGZ567" s="74"/>
      <c r="AHA567" s="74"/>
      <c r="AHB567" s="74"/>
      <c r="AHC567" s="74"/>
      <c r="AHD567" s="74"/>
      <c r="AHE567" s="74"/>
      <c r="AHF567" s="74"/>
      <c r="AHG567" s="74"/>
      <c r="AHH567" s="74"/>
      <c r="AHI567" s="74"/>
      <c r="AHJ567" s="74"/>
      <c r="AHK567" s="74"/>
      <c r="AHL567" s="74"/>
      <c r="AHM567" s="74"/>
      <c r="AHN567" s="74"/>
      <c r="AHO567" s="74"/>
      <c r="AHP567" s="74"/>
      <c r="AHQ567" s="74"/>
      <c r="AHR567" s="74"/>
      <c r="AHS567" s="74"/>
      <c r="AHT567" s="74"/>
      <c r="AHU567" s="74"/>
      <c r="AHV567" s="74"/>
      <c r="AHW567" s="74"/>
      <c r="AHX567" s="74"/>
      <c r="AHY567" s="74"/>
      <c r="AHZ567" s="74"/>
      <c r="AIA567" s="74"/>
      <c r="AIB567" s="74"/>
      <c r="AIC567" s="74"/>
      <c r="AID567" s="74"/>
      <c r="AIE567" s="74"/>
      <c r="AIF567" s="74"/>
      <c r="AIG567" s="74"/>
      <c r="AIH567" s="74"/>
      <c r="AII567" s="74"/>
      <c r="AIJ567" s="74"/>
      <c r="AIK567" s="74"/>
      <c r="AIL567" s="74"/>
      <c r="AIM567" s="74"/>
      <c r="AIN567" s="74"/>
      <c r="AIO567" s="74"/>
      <c r="AIP567" s="74"/>
      <c r="AIQ567" s="74"/>
      <c r="AIR567" s="74"/>
      <c r="AIS567" s="74"/>
      <c r="AIT567" s="74"/>
      <c r="AIU567" s="74"/>
      <c r="AIV567" s="74"/>
      <c r="AIW567" s="74"/>
      <c r="AIX567" s="74"/>
      <c r="AIY567" s="74"/>
      <c r="AIZ567" s="74"/>
      <c r="AJA567" s="74"/>
      <c r="AJB567" s="74"/>
      <c r="AJC567" s="74"/>
      <c r="AJD567" s="74"/>
      <c r="AJE567" s="74"/>
      <c r="AJF567" s="74"/>
      <c r="AJG567" s="74"/>
      <c r="AJH567" s="74"/>
      <c r="AJI567" s="74"/>
      <c r="AJJ567" s="74"/>
      <c r="AJK567" s="74"/>
      <c r="AJL567" s="74"/>
      <c r="AJM567" s="74"/>
      <c r="AJN567" s="74"/>
      <c r="AJO567" s="74"/>
      <c r="AJP567" s="74"/>
      <c r="AJQ567" s="74"/>
      <c r="AJR567" s="74"/>
      <c r="AJS567" s="74"/>
      <c r="AJT567" s="74"/>
      <c r="AJU567" s="74"/>
      <c r="AJV567" s="74"/>
      <c r="AJW567" s="74"/>
      <c r="AJX567" s="74"/>
      <c r="AJY567" s="74"/>
      <c r="AJZ567" s="74"/>
      <c r="AKA567" s="74"/>
      <c r="AKB567" s="74"/>
      <c r="AKC567" s="74"/>
      <c r="AKD567" s="74"/>
      <c r="AKE567" s="74"/>
      <c r="AKF567" s="74"/>
      <c r="AKG567" s="74"/>
      <c r="AKH567" s="74"/>
      <c r="AKI567" s="74"/>
      <c r="AKJ567" s="74"/>
      <c r="AKK567" s="74"/>
      <c r="AKL567" s="74"/>
      <c r="AKM567" s="74"/>
      <c r="AKN567" s="74"/>
      <c r="AKO567" s="74"/>
      <c r="AKP567" s="74"/>
      <c r="AKQ567" s="74"/>
      <c r="AKR567" s="74"/>
      <c r="AKS567" s="74"/>
      <c r="AKT567" s="74"/>
      <c r="AKU567" s="74"/>
      <c r="AKV567" s="74"/>
      <c r="AKW567" s="74"/>
      <c r="AKX567" s="74"/>
      <c r="AKY567" s="74"/>
      <c r="AKZ567" s="74"/>
      <c r="ALA567" s="74"/>
      <c r="ALB567" s="74"/>
      <c r="ALC567" s="74"/>
      <c r="ALD567" s="74"/>
      <c r="ALE567" s="74"/>
      <c r="ALF567" s="74"/>
      <c r="ALG567" s="74"/>
      <c r="ALH567" s="74"/>
      <c r="ALI567" s="74"/>
      <c r="ALJ567" s="74"/>
      <c r="ALK567" s="74"/>
      <c r="ALL567" s="74"/>
      <c r="ALM567" s="74"/>
      <c r="ALN567" s="74"/>
      <c r="ALO567" s="74"/>
      <c r="ALP567" s="74"/>
      <c r="ALQ567" s="74"/>
      <c r="ALR567" s="74"/>
      <c r="ALS567" s="74"/>
      <c r="ALT567" s="74"/>
      <c r="ALU567" s="74"/>
      <c r="ALV567" s="74"/>
      <c r="ALW567" s="74"/>
      <c r="ALX567" s="74"/>
      <c r="ALY567" s="74"/>
      <c r="ALZ567" s="74"/>
      <c r="AMA567" s="74"/>
      <c r="AMB567" s="74"/>
      <c r="AMC567" s="74"/>
      <c r="AMD567" s="74"/>
      <c r="AME567" s="74"/>
      <c r="AMF567" s="74"/>
      <c r="AMG567" s="74"/>
      <c r="AMH567" s="74"/>
      <c r="AMI567" s="74"/>
      <c r="AMJ567" s="74"/>
      <c r="AMK567" s="74"/>
      <c r="AML567" s="74"/>
      <c r="AMM567" s="74"/>
      <c r="AMN567" s="74"/>
      <c r="AMO567" s="74"/>
      <c r="AMP567" s="74"/>
      <c r="AMQ567" s="74"/>
      <c r="AMR567" s="74"/>
      <c r="AMS567" s="74"/>
      <c r="AMT567" s="74"/>
      <c r="AMU567" s="74"/>
      <c r="AMV567" s="74"/>
      <c r="AMW567" s="74"/>
      <c r="AMX567" s="74"/>
      <c r="AMY567" s="74"/>
      <c r="AMZ567" s="74"/>
      <c r="ANA567" s="74"/>
      <c r="ANB567" s="74"/>
      <c r="ANC567" s="74"/>
      <c r="AND567" s="74"/>
      <c r="ANE567" s="74"/>
      <c r="ANF567" s="74"/>
      <c r="ANG567" s="74"/>
      <c r="ANH567" s="74"/>
      <c r="ANI567" s="74"/>
      <c r="ANJ567" s="74"/>
      <c r="ANK567" s="74"/>
      <c r="ANL567" s="74"/>
      <c r="ANM567" s="74"/>
      <c r="ANN567" s="74"/>
      <c r="ANO567" s="74"/>
      <c r="ANP567" s="74"/>
      <c r="ANQ567" s="74"/>
      <c r="ANR567" s="74"/>
      <c r="ANS567" s="74"/>
      <c r="ANT567" s="74"/>
      <c r="ANU567" s="74"/>
      <c r="ANV567" s="74"/>
      <c r="ANW567" s="74"/>
      <c r="ANX567" s="74"/>
      <c r="ANY567" s="74"/>
      <c r="ANZ567" s="74"/>
      <c r="AOA567" s="74"/>
      <c r="AOB567" s="74"/>
      <c r="AOC567" s="74"/>
      <c r="AOD567" s="74"/>
      <c r="AOE567" s="74"/>
      <c r="AOF567" s="74"/>
      <c r="AOG567" s="74"/>
      <c r="AOH567" s="74"/>
      <c r="AOI567" s="74"/>
      <c r="AOJ567" s="74"/>
      <c r="AOK567" s="74"/>
      <c r="AOL567" s="74"/>
      <c r="AOM567" s="74"/>
      <c r="AON567" s="74"/>
      <c r="AOO567" s="74"/>
      <c r="AOP567" s="74"/>
      <c r="AOQ567" s="74"/>
      <c r="AOR567" s="74"/>
      <c r="AOS567" s="74"/>
      <c r="AOT567" s="74"/>
      <c r="AOU567" s="74"/>
      <c r="AOV567" s="74"/>
      <c r="AOW567" s="74"/>
      <c r="AOX567" s="74"/>
      <c r="AOY567" s="74"/>
      <c r="AOZ567" s="74"/>
      <c r="APA567" s="74"/>
      <c r="APB567" s="74"/>
      <c r="APC567" s="74"/>
      <c r="APD567" s="74"/>
      <c r="APE567" s="74"/>
      <c r="APF567" s="74"/>
      <c r="APG567" s="74"/>
      <c r="APH567" s="74"/>
      <c r="API567" s="74"/>
      <c r="APJ567" s="74"/>
      <c r="APK567" s="74"/>
      <c r="APL567" s="74"/>
      <c r="APM567" s="74"/>
      <c r="APN567" s="74"/>
      <c r="APO567" s="74"/>
      <c r="APP567" s="74"/>
      <c r="APQ567" s="74"/>
      <c r="APR567" s="74"/>
      <c r="APS567" s="74"/>
      <c r="APT567" s="74"/>
      <c r="APU567" s="74"/>
      <c r="APV567" s="74"/>
      <c r="APW567" s="74"/>
      <c r="APX567" s="74"/>
      <c r="APY567" s="74"/>
      <c r="APZ567" s="74"/>
      <c r="AQA567" s="74"/>
      <c r="AQB567" s="74"/>
      <c r="AQC567" s="74"/>
      <c r="AQD567" s="74"/>
      <c r="AQE567" s="74"/>
      <c r="AQF567" s="74"/>
      <c r="AQG567" s="74"/>
      <c r="AQH567" s="74"/>
      <c r="AQI567" s="74"/>
      <c r="AQJ567" s="74"/>
      <c r="AQK567" s="74"/>
      <c r="AQL567" s="74"/>
      <c r="AQM567" s="74"/>
      <c r="AQN567" s="74"/>
      <c r="AQO567" s="74"/>
      <c r="AQP567" s="74"/>
      <c r="AQQ567" s="74"/>
      <c r="AQR567" s="74"/>
      <c r="AQS567" s="74"/>
      <c r="AQT567" s="74"/>
      <c r="AQU567" s="74"/>
      <c r="AQV567" s="74"/>
      <c r="AQW567" s="74"/>
      <c r="AQX567" s="74"/>
      <c r="AQY567" s="74"/>
      <c r="AQZ567" s="74"/>
      <c r="ARA567" s="74"/>
      <c r="ARB567" s="74"/>
      <c r="ARC567" s="74"/>
      <c r="ARD567" s="74"/>
      <c r="ARE567" s="74"/>
      <c r="ARF567" s="74"/>
      <c r="ARG567" s="74"/>
      <c r="ARH567" s="74"/>
      <c r="ARI567" s="74"/>
      <c r="ARJ567" s="74"/>
      <c r="ARK567" s="74"/>
      <c r="ARL567" s="74"/>
      <c r="ARM567" s="74"/>
      <c r="ARN567" s="74"/>
      <c r="ARO567" s="74"/>
      <c r="ARP567" s="74"/>
      <c r="ARQ567" s="74"/>
      <c r="ARR567" s="74"/>
      <c r="ARS567" s="74"/>
      <c r="ART567" s="74"/>
      <c r="ARU567" s="74"/>
      <c r="ARV567" s="74"/>
      <c r="ARW567" s="74"/>
      <c r="ARX567" s="74"/>
      <c r="ARY567" s="74"/>
      <c r="ARZ567" s="74"/>
      <c r="ASA567" s="74"/>
      <c r="ASB567" s="74"/>
      <c r="ASC567" s="74"/>
      <c r="ASD567" s="74"/>
      <c r="ASE567" s="74"/>
      <c r="ASF567" s="74"/>
      <c r="ASG567" s="74"/>
      <c r="ASH567" s="74"/>
      <c r="ASI567" s="74"/>
      <c r="ASJ567" s="74"/>
      <c r="ASK567" s="74"/>
      <c r="ASL567" s="74"/>
      <c r="ASM567" s="74"/>
      <c r="ASN567" s="74"/>
      <c r="ASO567" s="74"/>
      <c r="ASP567" s="74"/>
      <c r="ASQ567" s="74"/>
      <c r="ASR567" s="74"/>
      <c r="ASS567" s="74"/>
      <c r="AST567" s="74"/>
      <c r="ASU567" s="74"/>
      <c r="ASV567" s="74"/>
      <c r="ASW567" s="74"/>
      <c r="ASX567" s="74"/>
      <c r="ASY567" s="74"/>
      <c r="ASZ567" s="74"/>
      <c r="ATA567" s="74"/>
      <c r="ATB567" s="74"/>
      <c r="ATC567" s="74"/>
      <c r="ATD567" s="74"/>
      <c r="ATE567" s="74"/>
      <c r="ATF567" s="74"/>
      <c r="ATG567" s="74"/>
      <c r="ATH567" s="74"/>
      <c r="ATI567" s="74"/>
      <c r="ATJ567" s="74"/>
      <c r="ATK567" s="74"/>
      <c r="ATL567" s="74"/>
      <c r="ATM567" s="74"/>
      <c r="ATN567" s="74"/>
      <c r="ATO567" s="74"/>
      <c r="ATP567" s="74"/>
      <c r="ATQ567" s="74"/>
      <c r="ATR567" s="74"/>
      <c r="ATS567" s="74"/>
      <c r="ATT567" s="74"/>
      <c r="ATU567" s="74"/>
      <c r="ATV567" s="74"/>
      <c r="ATW567" s="74"/>
      <c r="ATX567" s="74"/>
      <c r="ATY567" s="74"/>
      <c r="ATZ567" s="74"/>
      <c r="AUA567" s="74"/>
      <c r="AUB567" s="74"/>
      <c r="AUC567" s="74"/>
      <c r="AUD567" s="74"/>
      <c r="AUE567" s="74"/>
      <c r="AUF567" s="74"/>
      <c r="AUG567" s="74"/>
      <c r="AUH567" s="74"/>
      <c r="AUI567" s="74"/>
      <c r="AUJ567" s="74"/>
      <c r="AUK567" s="74"/>
      <c r="AUL567" s="74"/>
      <c r="AUM567" s="74"/>
      <c r="AUN567" s="74"/>
      <c r="AUO567" s="74"/>
      <c r="AUP567" s="74"/>
      <c r="AUQ567" s="74"/>
      <c r="AUR567" s="74"/>
      <c r="AUS567" s="74"/>
      <c r="AUT567" s="74"/>
      <c r="AUU567" s="74"/>
      <c r="AUV567" s="74"/>
      <c r="AUW567" s="74"/>
      <c r="AUX567" s="74"/>
      <c r="AUY567" s="74"/>
      <c r="AUZ567" s="74"/>
      <c r="AVA567" s="74"/>
      <c r="AVB567" s="74"/>
      <c r="AVC567" s="74"/>
      <c r="AVD567" s="74"/>
      <c r="AVE567" s="74"/>
      <c r="AVF567" s="74"/>
      <c r="AVG567" s="74"/>
      <c r="AVH567" s="74"/>
      <c r="AVI567" s="74"/>
      <c r="AVJ567" s="74"/>
      <c r="AVK567" s="74"/>
      <c r="AVL567" s="74"/>
      <c r="AVM567" s="74"/>
      <c r="AVN567" s="74"/>
      <c r="AVO567" s="74"/>
      <c r="AVP567" s="74"/>
      <c r="AVQ567" s="74"/>
      <c r="AVR567" s="74"/>
      <c r="AVS567" s="74"/>
      <c r="AVT567" s="74"/>
      <c r="AVU567" s="74"/>
      <c r="AVV567" s="74"/>
      <c r="AVW567" s="74"/>
      <c r="AVX567" s="74"/>
      <c r="AVY567" s="74"/>
      <c r="AVZ567" s="74"/>
      <c r="AWA567" s="74"/>
      <c r="AWB567" s="74"/>
      <c r="AWC567" s="74"/>
      <c r="AWD567" s="74"/>
      <c r="AWE567" s="74"/>
      <c r="AWF567" s="74"/>
      <c r="AWG567" s="74"/>
      <c r="AWH567" s="74"/>
      <c r="AWI567" s="74"/>
      <c r="AWJ567" s="74"/>
      <c r="AWK567" s="74"/>
      <c r="AWL567" s="74"/>
      <c r="AWM567" s="74"/>
      <c r="AWN567" s="74"/>
      <c r="AWO567" s="74"/>
      <c r="AWP567" s="74"/>
      <c r="AWQ567" s="74"/>
      <c r="AWR567" s="74"/>
      <c r="AWS567" s="74"/>
      <c r="AWT567" s="74"/>
      <c r="AWU567" s="74"/>
      <c r="AWV567" s="74"/>
      <c r="AWW567" s="74"/>
      <c r="AWX567" s="74"/>
      <c r="AWY567" s="74"/>
      <c r="AWZ567" s="74"/>
      <c r="AXA567" s="74"/>
      <c r="AXB567" s="74"/>
      <c r="AXC567" s="74"/>
      <c r="AXD567" s="74"/>
      <c r="AXE567" s="74"/>
      <c r="AXF567" s="74"/>
      <c r="AXG567" s="74"/>
      <c r="AXH567" s="74"/>
      <c r="AXI567" s="74"/>
      <c r="AXJ567" s="74"/>
      <c r="AXK567" s="74"/>
      <c r="AXL567" s="74"/>
      <c r="AXM567" s="74"/>
      <c r="AXN567" s="74"/>
      <c r="AXO567" s="74"/>
      <c r="AXP567" s="74"/>
      <c r="AXQ567" s="74"/>
      <c r="AXR567" s="74"/>
      <c r="AXS567" s="74"/>
      <c r="AXT567" s="74"/>
      <c r="AXU567" s="74"/>
      <c r="AXV567" s="74"/>
      <c r="AXW567" s="74"/>
      <c r="AXX567" s="74"/>
      <c r="AXY567" s="74"/>
      <c r="AXZ567" s="74"/>
      <c r="AYA567" s="74"/>
      <c r="AYB567" s="74"/>
      <c r="AYC567" s="74"/>
      <c r="AYD567" s="74"/>
      <c r="AYE567" s="74"/>
      <c r="AYF567" s="74"/>
      <c r="AYG567" s="74"/>
      <c r="AYH567" s="74"/>
      <c r="AYI567" s="74"/>
      <c r="AYJ567" s="74"/>
      <c r="AYK567" s="74"/>
      <c r="AYL567" s="74"/>
      <c r="AYM567" s="74"/>
      <c r="AYN567" s="74"/>
      <c r="AYO567" s="74"/>
      <c r="AYP567" s="74"/>
      <c r="AYQ567" s="74"/>
      <c r="AYR567" s="74"/>
      <c r="AYS567" s="74"/>
      <c r="AYT567" s="74"/>
      <c r="AYU567" s="74"/>
      <c r="AYV567" s="74"/>
      <c r="AYW567" s="74"/>
      <c r="AYX567" s="74"/>
      <c r="AYY567" s="74"/>
      <c r="AYZ567" s="74"/>
      <c r="AZA567" s="74"/>
      <c r="AZB567" s="74"/>
      <c r="AZC567" s="74"/>
      <c r="AZD567" s="74"/>
      <c r="AZE567" s="74"/>
      <c r="AZF567" s="74"/>
      <c r="AZG567" s="74"/>
      <c r="AZH567" s="74"/>
      <c r="AZI567" s="74"/>
      <c r="AZJ567" s="74"/>
      <c r="AZK567" s="74"/>
      <c r="AZL567" s="74"/>
      <c r="AZM567" s="74"/>
      <c r="AZN567" s="74"/>
      <c r="AZO567" s="74"/>
      <c r="AZP567" s="74"/>
      <c r="AZQ567" s="74"/>
      <c r="AZR567" s="74"/>
      <c r="AZS567" s="74"/>
      <c r="AZT567" s="74"/>
      <c r="AZU567" s="74"/>
      <c r="AZV567" s="74"/>
      <c r="AZW567" s="74"/>
      <c r="AZX567" s="74"/>
      <c r="AZY567" s="74"/>
      <c r="AZZ567" s="74"/>
      <c r="BAA567" s="74"/>
      <c r="BAB567" s="74"/>
      <c r="BAC567" s="74"/>
      <c r="BAD567" s="74"/>
      <c r="BAE567" s="74"/>
      <c r="BAF567" s="74"/>
      <c r="BAG567" s="74"/>
      <c r="BAH567" s="74"/>
      <c r="BAI567" s="74"/>
      <c r="BAJ567" s="74"/>
      <c r="BAK567" s="74"/>
      <c r="BAL567" s="74"/>
      <c r="BAM567" s="74"/>
      <c r="BAN567" s="74"/>
      <c r="BAO567" s="74"/>
      <c r="BAP567" s="74"/>
      <c r="BAQ567" s="74"/>
      <c r="BAR567" s="74"/>
      <c r="BAS567" s="74"/>
      <c r="BAT567" s="74"/>
      <c r="BAU567" s="74"/>
      <c r="BAV567" s="74"/>
      <c r="BAW567" s="74"/>
      <c r="BAX567" s="74"/>
      <c r="BAY567" s="74"/>
      <c r="BAZ567" s="74"/>
      <c r="BBA567" s="74"/>
      <c r="BBB567" s="74"/>
      <c r="BBC567" s="74"/>
      <c r="BBD567" s="74"/>
      <c r="BBE567" s="74"/>
      <c r="BBF567" s="74"/>
      <c r="BBG567" s="74"/>
      <c r="BBH567" s="74"/>
      <c r="BBI567" s="74"/>
      <c r="BBJ567" s="74"/>
      <c r="BBK567" s="74"/>
      <c r="BBL567" s="74"/>
      <c r="BBM567" s="74"/>
      <c r="BBN567" s="74"/>
      <c r="BBO567" s="74"/>
      <c r="BBP567" s="74"/>
      <c r="BBQ567" s="74"/>
      <c r="BBR567" s="74"/>
      <c r="BBS567" s="74"/>
      <c r="BBT567" s="74"/>
      <c r="BBU567" s="74"/>
      <c r="BBV567" s="74"/>
      <c r="BBW567" s="74"/>
      <c r="BBX567" s="74"/>
      <c r="BBY567" s="74"/>
      <c r="BBZ567" s="74"/>
      <c r="BCA567" s="74"/>
      <c r="BCB567" s="74"/>
      <c r="BCC567" s="74"/>
      <c r="BCD567" s="74"/>
      <c r="BCE567" s="74"/>
      <c r="BCF567" s="74"/>
      <c r="BCG567" s="74"/>
      <c r="BCH567" s="74"/>
      <c r="BCI567" s="74"/>
      <c r="BCJ567" s="74"/>
      <c r="BCK567" s="74"/>
      <c r="BCL567" s="74"/>
      <c r="BCM567" s="74"/>
      <c r="BCN567" s="74"/>
      <c r="BCO567" s="74"/>
      <c r="BCP567" s="74"/>
      <c r="BCQ567" s="74"/>
      <c r="BCR567" s="74"/>
      <c r="BCS567" s="74"/>
      <c r="BCT567" s="74"/>
      <c r="BCU567" s="74"/>
      <c r="BCV567" s="74"/>
      <c r="BCW567" s="74"/>
      <c r="BCX567" s="74"/>
      <c r="BCY567" s="74"/>
      <c r="BCZ567" s="74"/>
      <c r="BDA567" s="74"/>
      <c r="BDB567" s="74"/>
      <c r="BDC567" s="74"/>
      <c r="BDD567" s="74"/>
      <c r="BDE567" s="74"/>
      <c r="BDF567" s="74"/>
      <c r="BDG567" s="74"/>
      <c r="BDH567" s="74"/>
      <c r="BDI567" s="74"/>
      <c r="BDJ567" s="74"/>
      <c r="BDK567" s="74"/>
      <c r="BDL567" s="74"/>
      <c r="BDM567" s="74"/>
      <c r="BDN567" s="74"/>
      <c r="BDO567" s="74"/>
      <c r="BDP567" s="74"/>
      <c r="BDQ567" s="74"/>
      <c r="BDR567" s="74"/>
      <c r="BDS567" s="74"/>
      <c r="BDT567" s="74"/>
      <c r="BDU567" s="74"/>
      <c r="BDV567" s="74"/>
      <c r="BDW567" s="74"/>
      <c r="BDX567" s="74"/>
      <c r="BDY567" s="74"/>
      <c r="BDZ567" s="74"/>
      <c r="BEA567" s="74"/>
      <c r="BEB567" s="74"/>
      <c r="BEC567" s="74"/>
      <c r="BED567" s="74"/>
      <c r="BEE567" s="74"/>
      <c r="BEF567" s="74"/>
      <c r="BEG567" s="74"/>
      <c r="BEH567" s="74"/>
      <c r="BEI567" s="74"/>
      <c r="BEJ567" s="74"/>
      <c r="BEK567" s="74"/>
      <c r="BEL567" s="74"/>
      <c r="BEM567" s="74"/>
      <c r="BEN567" s="74"/>
      <c r="BEO567" s="74"/>
      <c r="BEP567" s="74"/>
      <c r="BEQ567" s="74"/>
      <c r="BER567" s="74"/>
      <c r="BES567" s="74"/>
      <c r="BET567" s="74"/>
      <c r="BEU567" s="74"/>
      <c r="BEV567" s="74"/>
      <c r="BEW567" s="74"/>
      <c r="BEX567" s="74"/>
      <c r="BEY567" s="74"/>
      <c r="BEZ567" s="74"/>
      <c r="BFA567" s="74"/>
      <c r="BFB567" s="74"/>
      <c r="BFC567" s="74"/>
      <c r="BFD567" s="74"/>
      <c r="BFE567" s="74"/>
      <c r="BFF567" s="74"/>
      <c r="BFG567" s="74"/>
      <c r="BFH567" s="74"/>
      <c r="BFI567" s="74"/>
      <c r="BFJ567" s="74"/>
      <c r="BFK567" s="74"/>
      <c r="BFL567" s="74"/>
      <c r="BFM567" s="74"/>
      <c r="BFN567" s="74"/>
      <c r="BFO567" s="74"/>
      <c r="BFP567" s="74"/>
      <c r="BFQ567" s="74"/>
      <c r="BFR567" s="74"/>
      <c r="BFS567" s="74"/>
      <c r="BFT567" s="74"/>
      <c r="BFU567" s="74"/>
      <c r="BFV567" s="74"/>
      <c r="BFW567" s="74"/>
      <c r="BFX567" s="74"/>
      <c r="BFY567" s="74"/>
      <c r="BFZ567" s="74"/>
      <c r="BGA567" s="74"/>
      <c r="BGB567" s="74"/>
      <c r="BGC567" s="74"/>
      <c r="BGD567" s="74"/>
      <c r="BGE567" s="74"/>
      <c r="BGF567" s="74"/>
      <c r="BGG567" s="74"/>
      <c r="BGH567" s="74"/>
      <c r="BGI567" s="74"/>
      <c r="BGJ567" s="74"/>
      <c r="BGK567" s="74"/>
      <c r="BGL567" s="74"/>
      <c r="BGM567" s="74"/>
      <c r="BGN567" s="74"/>
      <c r="BGO567" s="74"/>
      <c r="BGP567" s="74"/>
      <c r="BGQ567" s="74"/>
      <c r="BGR567" s="74"/>
      <c r="BGS567" s="74"/>
      <c r="BGT567" s="74"/>
      <c r="BGU567" s="74"/>
      <c r="BGV567" s="74"/>
      <c r="BGW567" s="74"/>
      <c r="BGX567" s="74"/>
      <c r="BGY567" s="74"/>
      <c r="BGZ567" s="74"/>
      <c r="BHA567" s="74"/>
      <c r="BHB567" s="74"/>
      <c r="BHC567" s="74"/>
      <c r="BHD567" s="74"/>
      <c r="BHE567" s="74"/>
      <c r="BHF567" s="74"/>
      <c r="BHG567" s="74"/>
      <c r="BHH567" s="74"/>
      <c r="BHI567" s="74"/>
      <c r="BHJ567" s="74"/>
      <c r="BHK567" s="74"/>
      <c r="BHL567" s="74"/>
      <c r="BHM567" s="74"/>
      <c r="BHN567" s="74"/>
      <c r="BHO567" s="74"/>
      <c r="BHP567" s="74"/>
      <c r="BHQ567" s="74"/>
      <c r="BHR567" s="74"/>
      <c r="BHS567" s="74"/>
      <c r="BHT567" s="74"/>
      <c r="BHU567" s="74"/>
      <c r="BHV567" s="74"/>
      <c r="BHW567" s="74"/>
      <c r="BHX567" s="74"/>
      <c r="BHY567" s="74"/>
      <c r="BHZ567" s="74"/>
      <c r="BIA567" s="74"/>
      <c r="BIB567" s="74"/>
      <c r="BIC567" s="74"/>
      <c r="BID567" s="74"/>
      <c r="BIE567" s="74"/>
      <c r="BIF567" s="74"/>
      <c r="BIG567" s="74"/>
      <c r="BIH567" s="74"/>
      <c r="BII567" s="74"/>
      <c r="BIJ567" s="74"/>
      <c r="BIK567" s="74"/>
      <c r="BIL567" s="74"/>
      <c r="BIM567" s="74"/>
      <c r="BIN567" s="74"/>
      <c r="BIO567" s="74"/>
      <c r="BIP567" s="74"/>
      <c r="BIQ567" s="74"/>
      <c r="BIR567" s="74"/>
      <c r="BIS567" s="74"/>
      <c r="BIT567" s="74"/>
      <c r="BIU567" s="74"/>
      <c r="BIV567" s="74"/>
      <c r="BIW567" s="74"/>
      <c r="BIX567" s="74"/>
      <c r="BIY567" s="74"/>
      <c r="BIZ567" s="74"/>
      <c r="BJA567" s="74"/>
      <c r="BJB567" s="74"/>
      <c r="BJC567" s="74"/>
      <c r="BJD567" s="74"/>
      <c r="BJE567" s="74"/>
      <c r="BJF567" s="74"/>
      <c r="BJG567" s="74"/>
      <c r="BJH567" s="74"/>
      <c r="BJI567" s="74"/>
      <c r="BJJ567" s="74"/>
      <c r="BJK567" s="74"/>
      <c r="BJL567" s="74"/>
      <c r="BJM567" s="74"/>
      <c r="BJN567" s="74"/>
      <c r="BJO567" s="74"/>
      <c r="BJP567" s="74"/>
      <c r="BJQ567" s="74"/>
      <c r="BJR567" s="74"/>
      <c r="BJS567" s="74"/>
      <c r="BJT567" s="74"/>
      <c r="BJU567" s="74"/>
      <c r="BJV567" s="74"/>
      <c r="BJW567" s="74"/>
      <c r="BJX567" s="74"/>
      <c r="BJY567" s="74"/>
      <c r="BJZ567" s="74"/>
      <c r="BKA567" s="74"/>
      <c r="BKB567" s="74"/>
      <c r="BKC567" s="74"/>
      <c r="BKD567" s="74"/>
      <c r="BKE567" s="74"/>
      <c r="BKF567" s="74"/>
      <c r="BKG567" s="74"/>
      <c r="BKH567" s="74"/>
      <c r="BKI567" s="74"/>
      <c r="BKJ567" s="74"/>
      <c r="BKK567" s="74"/>
      <c r="BKL567" s="74"/>
      <c r="BKM567" s="74"/>
      <c r="BKN567" s="74"/>
      <c r="BKO567" s="74"/>
      <c r="BKP567" s="74"/>
      <c r="BKQ567" s="74"/>
      <c r="BKR567" s="74"/>
      <c r="BKS567" s="74"/>
      <c r="BKT567" s="74"/>
      <c r="BKU567" s="74"/>
      <c r="BKV567" s="74"/>
      <c r="BKW567" s="74"/>
      <c r="BKX567" s="74"/>
      <c r="BKY567" s="74"/>
      <c r="BKZ567" s="74"/>
      <c r="BLA567" s="74"/>
      <c r="BLB567" s="74"/>
      <c r="BLC567" s="74"/>
      <c r="BLD567" s="74"/>
      <c r="BLE567" s="74"/>
      <c r="BLF567" s="74"/>
      <c r="BLG567" s="74"/>
      <c r="BLH567" s="74"/>
      <c r="BLI567" s="74"/>
      <c r="BLJ567" s="74"/>
      <c r="BLK567" s="74"/>
      <c r="BLL567" s="74"/>
      <c r="BLM567" s="74"/>
      <c r="BLN567" s="74"/>
      <c r="BLO567" s="74"/>
      <c r="BLP567" s="74"/>
      <c r="BLQ567" s="74"/>
      <c r="BLR567" s="74"/>
      <c r="BLS567" s="74"/>
      <c r="BLT567" s="74"/>
      <c r="BLU567" s="74"/>
      <c r="BLV567" s="74"/>
      <c r="BLW567" s="74"/>
      <c r="BLX567" s="74"/>
      <c r="BLY567" s="74"/>
      <c r="BLZ567" s="74"/>
      <c r="BMA567" s="74"/>
      <c r="BMB567" s="74"/>
      <c r="BMC567" s="74"/>
      <c r="BMD567" s="74"/>
      <c r="BME567" s="74"/>
      <c r="BMF567" s="74"/>
      <c r="BMG567" s="74"/>
      <c r="BMH567" s="74"/>
      <c r="BMI567" s="74"/>
      <c r="BMJ567" s="74"/>
      <c r="BMK567" s="74"/>
      <c r="BML567" s="74"/>
      <c r="BMM567" s="74"/>
      <c r="BMN567" s="74"/>
      <c r="BMO567" s="74"/>
      <c r="BMP567" s="74"/>
      <c r="BMQ567" s="74"/>
      <c r="BMR567" s="74"/>
      <c r="BMS567" s="74"/>
      <c r="BMT567" s="74"/>
      <c r="BMU567" s="74"/>
      <c r="BMV567" s="74"/>
      <c r="BMW567" s="74"/>
      <c r="BMX567" s="74"/>
      <c r="BMY567" s="74"/>
      <c r="BMZ567" s="74"/>
      <c r="BNA567" s="74"/>
      <c r="BNB567" s="74"/>
      <c r="BNC567" s="74"/>
      <c r="BND567" s="74"/>
      <c r="BNE567" s="74"/>
      <c r="BNF567" s="74"/>
      <c r="BNG567" s="74"/>
      <c r="BNH567" s="74"/>
      <c r="BNI567" s="74"/>
      <c r="BNJ567" s="74"/>
      <c r="BNK567" s="74"/>
      <c r="BNL567" s="74"/>
      <c r="BNM567" s="74"/>
      <c r="BNN567" s="74"/>
      <c r="BNO567" s="74"/>
      <c r="BNP567" s="74"/>
      <c r="BNQ567" s="74"/>
      <c r="BNR567" s="74"/>
      <c r="BNS567" s="74"/>
      <c r="BNT567" s="74"/>
      <c r="BNU567" s="74"/>
      <c r="BNV567" s="74"/>
      <c r="BNW567" s="74"/>
      <c r="BNX567" s="74"/>
      <c r="BNY567" s="74"/>
      <c r="BNZ567" s="74"/>
      <c r="BOA567" s="74"/>
      <c r="BOB567" s="74"/>
      <c r="BOC567" s="74"/>
      <c r="BOD567" s="74"/>
      <c r="BOE567" s="74"/>
      <c r="BOF567" s="74"/>
      <c r="BOG567" s="74"/>
      <c r="BOH567" s="74"/>
      <c r="BOI567" s="74"/>
      <c r="BOJ567" s="74"/>
      <c r="BOK567" s="74"/>
      <c r="BOL567" s="74"/>
      <c r="BOM567" s="74"/>
      <c r="BON567" s="74"/>
      <c r="BOO567" s="74"/>
      <c r="BOP567" s="74"/>
      <c r="BOQ567" s="74"/>
      <c r="BOR567" s="74"/>
      <c r="BOS567" s="74"/>
      <c r="BOT567" s="74"/>
      <c r="BOU567" s="74"/>
      <c r="BOV567" s="74"/>
      <c r="BOW567" s="74"/>
      <c r="BOX567" s="74"/>
      <c r="BOY567" s="74"/>
      <c r="BOZ567" s="74"/>
      <c r="BPA567" s="74"/>
      <c r="BPB567" s="74"/>
      <c r="BPC567" s="74"/>
      <c r="BPD567" s="74"/>
      <c r="BPE567" s="74"/>
      <c r="BPF567" s="74"/>
      <c r="BPG567" s="74"/>
      <c r="BPH567" s="74"/>
      <c r="BPI567" s="74"/>
      <c r="BPJ567" s="74"/>
      <c r="BPK567" s="74"/>
      <c r="BPL567" s="74"/>
      <c r="BPM567" s="74"/>
      <c r="BPN567" s="74"/>
      <c r="BPO567" s="74"/>
      <c r="BPP567" s="74"/>
      <c r="BPQ567" s="74"/>
      <c r="BPR567" s="74"/>
      <c r="BPS567" s="74"/>
      <c r="BPT567" s="74"/>
      <c r="BPU567" s="74"/>
      <c r="BPV567" s="74"/>
      <c r="BPW567" s="74"/>
      <c r="BPX567" s="74"/>
      <c r="BPY567" s="74"/>
      <c r="BPZ567" s="74"/>
      <c r="BQA567" s="74"/>
      <c r="BQB567" s="74"/>
      <c r="BQC567" s="74"/>
      <c r="BQD567" s="74"/>
      <c r="BQE567" s="74"/>
      <c r="BQF567" s="74"/>
      <c r="BQG567" s="74"/>
      <c r="BQH567" s="74"/>
      <c r="BQI567" s="74"/>
      <c r="BQJ567" s="74"/>
      <c r="BQK567" s="74"/>
      <c r="BQL567" s="74"/>
      <c r="BQM567" s="74"/>
      <c r="BQN567" s="74"/>
      <c r="BQO567" s="74"/>
      <c r="BQP567" s="74"/>
      <c r="BQQ567" s="74"/>
      <c r="BQR567" s="74"/>
      <c r="BQS567" s="74"/>
      <c r="BQT567" s="74"/>
      <c r="BQU567" s="74"/>
      <c r="BQV567" s="74"/>
      <c r="BQW567" s="74"/>
      <c r="BQX567" s="74"/>
      <c r="BQY567" s="74"/>
      <c r="BQZ567" s="74"/>
      <c r="BRA567" s="74"/>
      <c r="BRB567" s="74"/>
      <c r="BRC567" s="74"/>
      <c r="BRD567" s="74"/>
      <c r="BRE567" s="74"/>
      <c r="BRF567" s="74"/>
      <c r="BRG567" s="74"/>
      <c r="BRH567" s="74"/>
      <c r="BRI567" s="74"/>
      <c r="BRJ567" s="74"/>
      <c r="BRK567" s="74"/>
      <c r="BRL567" s="74"/>
      <c r="BRM567" s="74"/>
      <c r="BRN567" s="74"/>
      <c r="BRO567" s="74"/>
      <c r="BRP567" s="74"/>
      <c r="BRQ567" s="74"/>
      <c r="BRR567" s="74"/>
      <c r="BRS567" s="74"/>
      <c r="BRT567" s="74"/>
      <c r="BRU567" s="74"/>
      <c r="BRV567" s="74"/>
      <c r="BRW567" s="74"/>
      <c r="BRX567" s="74"/>
      <c r="BRY567" s="74"/>
      <c r="BRZ567" s="74"/>
      <c r="BSA567" s="74"/>
    </row>
    <row r="568" spans="1:1847" s="75" customFormat="1" ht="16.2" customHeight="1" x14ac:dyDescent="0.3">
      <c r="A568" s="834"/>
      <c r="B568" s="834"/>
      <c r="C568" s="793"/>
      <c r="D568" s="834"/>
      <c r="E568" s="546" t="s">
        <v>779</v>
      </c>
      <c r="F568" s="820"/>
      <c r="G568" s="821"/>
      <c r="H568" s="801"/>
      <c r="I568" s="794"/>
      <c r="J568" s="794"/>
      <c r="K568" s="794"/>
      <c r="L568" s="858"/>
      <c r="M568" s="922"/>
      <c r="N568" s="921"/>
      <c r="O568" s="921"/>
      <c r="P568" s="921"/>
      <c r="Q568" s="858"/>
      <c r="R568" s="857"/>
      <c r="S568" s="794"/>
      <c r="T568" s="794"/>
      <c r="U568" s="794"/>
      <c r="V568" s="818"/>
      <c r="W568" s="837"/>
      <c r="X568" s="816"/>
      <c r="Y568" s="816"/>
      <c r="Z568" s="815"/>
      <c r="AA568" s="897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4"/>
      <c r="BD568" s="74"/>
      <c r="BE568" s="74"/>
      <c r="BF568" s="74"/>
      <c r="BG568" s="74"/>
      <c r="BH568" s="74"/>
      <c r="BI568" s="74"/>
      <c r="BJ568" s="74"/>
      <c r="BK568" s="74"/>
      <c r="BL568" s="74"/>
      <c r="BM568" s="74"/>
      <c r="BN568" s="74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  <c r="BZ568" s="74"/>
      <c r="CA568" s="74"/>
      <c r="CB568" s="74"/>
      <c r="CC568" s="74"/>
      <c r="CD568" s="74"/>
      <c r="CE568" s="74"/>
      <c r="CF568" s="74"/>
      <c r="CG568" s="74"/>
      <c r="CH568" s="74"/>
      <c r="CI568" s="74"/>
      <c r="CJ568" s="74"/>
      <c r="CK568" s="74"/>
      <c r="CL568" s="74"/>
      <c r="CM568" s="74"/>
      <c r="CN568" s="74"/>
      <c r="CO568" s="74"/>
      <c r="CP568" s="74"/>
      <c r="CQ568" s="74"/>
      <c r="CR568" s="74"/>
      <c r="CS568" s="74"/>
      <c r="CT568" s="74"/>
      <c r="CU568" s="74"/>
      <c r="CV568" s="74"/>
      <c r="CW568" s="74"/>
      <c r="CX568" s="74"/>
      <c r="CY568" s="74"/>
      <c r="CZ568" s="74"/>
      <c r="DA568" s="74"/>
      <c r="DB568" s="74"/>
      <c r="DC568" s="74"/>
      <c r="DD568" s="74"/>
      <c r="DE568" s="74"/>
      <c r="DF568" s="74"/>
      <c r="DG568" s="74"/>
      <c r="DH568" s="74"/>
      <c r="DI568" s="74"/>
      <c r="DJ568" s="74"/>
      <c r="DK568" s="74"/>
      <c r="DL568" s="74"/>
      <c r="DM568" s="74"/>
      <c r="DN568" s="74"/>
      <c r="DO568" s="74"/>
      <c r="DP568" s="74"/>
      <c r="DQ568" s="74"/>
      <c r="DR568" s="74"/>
      <c r="DS568" s="74"/>
      <c r="DT568" s="74"/>
      <c r="DU568" s="74"/>
      <c r="DV568" s="74"/>
      <c r="DW568" s="74"/>
      <c r="DX568" s="74"/>
      <c r="DY568" s="74"/>
      <c r="DZ568" s="74"/>
      <c r="EA568" s="74"/>
      <c r="EB568" s="74"/>
      <c r="EC568" s="74"/>
      <c r="ED568" s="74"/>
      <c r="EE568" s="74"/>
      <c r="EF568" s="74"/>
      <c r="EG568" s="74"/>
      <c r="EH568" s="74"/>
      <c r="EI568" s="74"/>
      <c r="EJ568" s="74"/>
      <c r="EK568" s="74"/>
      <c r="EL568" s="74"/>
      <c r="EM568" s="74"/>
      <c r="EN568" s="74"/>
      <c r="EO568" s="74"/>
      <c r="EP568" s="74"/>
      <c r="EQ568" s="74"/>
      <c r="ER568" s="74"/>
      <c r="ES568" s="74"/>
      <c r="ET568" s="74"/>
      <c r="EU568" s="74"/>
      <c r="EV568" s="74"/>
      <c r="EW568" s="74"/>
      <c r="EX568" s="74"/>
      <c r="EY568" s="74"/>
      <c r="EZ568" s="74"/>
      <c r="FA568" s="74"/>
      <c r="FB568" s="74"/>
      <c r="FC568" s="74"/>
      <c r="FD568" s="74"/>
      <c r="FE568" s="74"/>
      <c r="FF568" s="74"/>
      <c r="FG568" s="74"/>
      <c r="FH568" s="74"/>
      <c r="FI568" s="74"/>
      <c r="FJ568" s="74"/>
      <c r="FK568" s="74"/>
      <c r="FL568" s="74"/>
      <c r="FM568" s="74"/>
      <c r="FN568" s="74"/>
      <c r="FO568" s="74"/>
      <c r="FP568" s="74"/>
      <c r="FQ568" s="74"/>
      <c r="FR568" s="74"/>
      <c r="FS568" s="74"/>
      <c r="FT568" s="74"/>
      <c r="FU568" s="74"/>
      <c r="FV568" s="74"/>
      <c r="FW568" s="74"/>
      <c r="FX568" s="74"/>
      <c r="FY568" s="74"/>
      <c r="FZ568" s="74"/>
      <c r="GA568" s="74"/>
      <c r="GB568" s="74"/>
      <c r="GC568" s="74"/>
      <c r="GD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  <c r="IW568" s="74"/>
      <c r="IX568" s="74"/>
      <c r="IY568" s="74"/>
      <c r="IZ568" s="74"/>
      <c r="JA568" s="74"/>
      <c r="JB568" s="74"/>
      <c r="JC568" s="74"/>
      <c r="JD568" s="74"/>
      <c r="JE568" s="74"/>
      <c r="JF568" s="74"/>
      <c r="JG568" s="74"/>
      <c r="JH568" s="74"/>
      <c r="JI568" s="74"/>
      <c r="JJ568" s="74"/>
      <c r="JK568" s="74"/>
      <c r="JL568" s="74"/>
      <c r="JM568" s="74"/>
      <c r="JN568" s="74"/>
      <c r="JO568" s="74"/>
      <c r="JP568" s="74"/>
      <c r="JQ568" s="74"/>
      <c r="JR568" s="74"/>
      <c r="JS568" s="74"/>
      <c r="JT568" s="74"/>
      <c r="JU568" s="74"/>
      <c r="JV568" s="74"/>
      <c r="JW568" s="74"/>
      <c r="JX568" s="74"/>
      <c r="JY568" s="74"/>
      <c r="JZ568" s="74"/>
      <c r="KA568" s="74"/>
      <c r="KB568" s="74"/>
      <c r="KC568" s="74"/>
      <c r="KD568" s="74"/>
      <c r="KE568" s="74"/>
      <c r="KF568" s="74"/>
      <c r="KG568" s="74"/>
      <c r="KH568" s="74"/>
      <c r="KI568" s="74"/>
      <c r="KJ568" s="74"/>
      <c r="KK568" s="74"/>
      <c r="KL568" s="74"/>
      <c r="KM568" s="74"/>
      <c r="KN568" s="74"/>
      <c r="KO568" s="74"/>
      <c r="KP568" s="74"/>
      <c r="KQ568" s="74"/>
      <c r="KR568" s="74"/>
      <c r="KS568" s="74"/>
      <c r="KT568" s="74"/>
      <c r="KU568" s="74"/>
      <c r="KV568" s="74"/>
      <c r="KW568" s="74"/>
      <c r="KX568" s="74"/>
      <c r="KY568" s="74"/>
      <c r="KZ568" s="74"/>
      <c r="LA568" s="74"/>
      <c r="LB568" s="74"/>
      <c r="LC568" s="74"/>
      <c r="LD568" s="74"/>
      <c r="LE568" s="74"/>
      <c r="LF568" s="74"/>
      <c r="LG568" s="74"/>
      <c r="LH568" s="74"/>
      <c r="LI568" s="74"/>
      <c r="LJ568" s="74"/>
      <c r="LK568" s="74"/>
      <c r="LL568" s="74"/>
      <c r="LM568" s="74"/>
      <c r="LN568" s="74"/>
      <c r="LO568" s="74"/>
      <c r="LP568" s="74"/>
      <c r="LQ568" s="74"/>
      <c r="LR568" s="74"/>
      <c r="LS568" s="74"/>
      <c r="LT568" s="74"/>
      <c r="LU568" s="74"/>
      <c r="LV568" s="74"/>
      <c r="LW568" s="74"/>
      <c r="LX568" s="74"/>
      <c r="LY568" s="74"/>
      <c r="LZ568" s="74"/>
      <c r="MA568" s="74"/>
      <c r="MB568" s="74"/>
      <c r="MC568" s="74"/>
      <c r="MD568" s="74"/>
      <c r="ME568" s="74"/>
      <c r="MF568" s="74"/>
      <c r="MG568" s="74"/>
      <c r="MH568" s="74"/>
      <c r="MI568" s="74"/>
      <c r="MJ568" s="74"/>
      <c r="MK568" s="74"/>
      <c r="ML568" s="74"/>
      <c r="MM568" s="74"/>
      <c r="MN568" s="74"/>
      <c r="MO568" s="74"/>
      <c r="MP568" s="74"/>
      <c r="MQ568" s="74"/>
      <c r="MR568" s="74"/>
      <c r="MS568" s="74"/>
      <c r="MT568" s="74"/>
      <c r="MU568" s="74"/>
      <c r="MV568" s="74"/>
      <c r="MW568" s="74"/>
      <c r="MX568" s="74"/>
      <c r="MY568" s="74"/>
      <c r="MZ568" s="74"/>
      <c r="NA568" s="74"/>
      <c r="NB568" s="74"/>
      <c r="NC568" s="74"/>
      <c r="ND568" s="74"/>
      <c r="NE568" s="74"/>
      <c r="NF568" s="74"/>
      <c r="NG568" s="74"/>
      <c r="NH568" s="74"/>
      <c r="NI568" s="74"/>
      <c r="NJ568" s="74"/>
      <c r="NK568" s="74"/>
      <c r="NL568" s="74"/>
      <c r="NM568" s="74"/>
      <c r="NN568" s="74"/>
      <c r="NO568" s="74"/>
      <c r="NP568" s="74"/>
      <c r="NQ568" s="74"/>
      <c r="NR568" s="74"/>
      <c r="NS568" s="74"/>
      <c r="NT568" s="74"/>
      <c r="NU568" s="74"/>
      <c r="NV568" s="74"/>
      <c r="NW568" s="74"/>
      <c r="NX568" s="74"/>
      <c r="NY568" s="74"/>
      <c r="NZ568" s="74"/>
      <c r="OA568" s="74"/>
      <c r="OB568" s="74"/>
      <c r="OC568" s="74"/>
      <c r="OD568" s="74"/>
      <c r="OE568" s="74"/>
      <c r="OF568" s="74"/>
      <c r="OG568" s="74"/>
      <c r="OH568" s="74"/>
      <c r="OI568" s="74"/>
      <c r="OJ568" s="74"/>
      <c r="OK568" s="74"/>
      <c r="OL568" s="74"/>
      <c r="OM568" s="74"/>
      <c r="ON568" s="74"/>
      <c r="OO568" s="74"/>
      <c r="OP568" s="74"/>
      <c r="OQ568" s="74"/>
      <c r="OR568" s="74"/>
      <c r="OS568" s="74"/>
      <c r="OT568" s="74"/>
      <c r="OU568" s="74"/>
      <c r="OV568" s="74"/>
      <c r="OW568" s="74"/>
      <c r="OX568" s="74"/>
      <c r="OY568" s="74"/>
      <c r="OZ568" s="74"/>
      <c r="PA568" s="74"/>
      <c r="PB568" s="74"/>
      <c r="PC568" s="74"/>
      <c r="PD568" s="74"/>
      <c r="PE568" s="74"/>
      <c r="PF568" s="74"/>
      <c r="PG568" s="74"/>
      <c r="PH568" s="74"/>
      <c r="PI568" s="74"/>
      <c r="PJ568" s="74"/>
      <c r="PK568" s="74"/>
      <c r="PL568" s="74"/>
      <c r="PM568" s="74"/>
      <c r="PN568" s="74"/>
      <c r="PO568" s="74"/>
      <c r="PP568" s="74"/>
      <c r="PQ568" s="74"/>
      <c r="PR568" s="74"/>
      <c r="PS568" s="74"/>
      <c r="PT568" s="74"/>
      <c r="PU568" s="74"/>
      <c r="PV568" s="74"/>
      <c r="PW568" s="74"/>
      <c r="PX568" s="74"/>
      <c r="PY568" s="74"/>
      <c r="PZ568" s="74"/>
      <c r="QA568" s="74"/>
      <c r="QB568" s="74"/>
      <c r="QC568" s="74"/>
      <c r="QD568" s="74"/>
      <c r="QE568" s="74"/>
      <c r="QF568" s="74"/>
      <c r="QG568" s="74"/>
      <c r="QH568" s="74"/>
      <c r="QI568" s="74"/>
      <c r="QJ568" s="74"/>
      <c r="QK568" s="74"/>
      <c r="QL568" s="74"/>
      <c r="QM568" s="74"/>
      <c r="QN568" s="74"/>
      <c r="QO568" s="74"/>
      <c r="QP568" s="74"/>
      <c r="QQ568" s="74"/>
      <c r="QR568" s="74"/>
      <c r="QS568" s="74"/>
      <c r="QT568" s="74"/>
      <c r="QU568" s="74"/>
      <c r="QV568" s="74"/>
      <c r="QW568" s="74"/>
      <c r="QX568" s="74"/>
      <c r="QY568" s="74"/>
      <c r="QZ568" s="74"/>
      <c r="RA568" s="74"/>
      <c r="RB568" s="74"/>
      <c r="RC568" s="74"/>
      <c r="RD568" s="74"/>
      <c r="RE568" s="74"/>
      <c r="RF568" s="74"/>
      <c r="RG568" s="74"/>
      <c r="RH568" s="74"/>
      <c r="RI568" s="74"/>
      <c r="RJ568" s="74"/>
      <c r="RK568" s="74"/>
      <c r="RL568" s="74"/>
      <c r="RM568" s="74"/>
      <c r="RN568" s="74"/>
      <c r="RO568" s="74"/>
      <c r="RP568" s="74"/>
      <c r="RQ568" s="74"/>
      <c r="RR568" s="74"/>
      <c r="RS568" s="74"/>
      <c r="RT568" s="74"/>
      <c r="RU568" s="74"/>
      <c r="RV568" s="74"/>
      <c r="RW568" s="74"/>
      <c r="RX568" s="74"/>
      <c r="RY568" s="74"/>
      <c r="RZ568" s="74"/>
      <c r="SA568" s="74"/>
      <c r="SB568" s="74"/>
      <c r="SC568" s="74"/>
      <c r="SD568" s="74"/>
      <c r="SE568" s="74"/>
      <c r="SF568" s="74"/>
      <c r="SG568" s="74"/>
      <c r="SH568" s="74"/>
      <c r="SI568" s="74"/>
      <c r="SJ568" s="74"/>
      <c r="SK568" s="74"/>
      <c r="SL568" s="74"/>
      <c r="SM568" s="74"/>
      <c r="SN568" s="74"/>
      <c r="SO568" s="74"/>
      <c r="SP568" s="74"/>
      <c r="SQ568" s="74"/>
      <c r="SR568" s="74"/>
      <c r="SS568" s="74"/>
      <c r="ST568" s="74"/>
      <c r="SU568" s="74"/>
      <c r="SV568" s="74"/>
      <c r="SW568" s="74"/>
      <c r="SX568" s="74"/>
      <c r="SY568" s="74"/>
      <c r="SZ568" s="74"/>
      <c r="TA568" s="74"/>
      <c r="TB568" s="74"/>
      <c r="TC568" s="74"/>
      <c r="TD568" s="74"/>
      <c r="TE568" s="74"/>
      <c r="TF568" s="74"/>
      <c r="TG568" s="74"/>
      <c r="TH568" s="74"/>
      <c r="TI568" s="74"/>
      <c r="TJ568" s="74"/>
      <c r="TK568" s="74"/>
      <c r="TL568" s="74"/>
      <c r="TM568" s="74"/>
      <c r="TN568" s="74"/>
      <c r="TO568" s="74"/>
      <c r="TP568" s="74"/>
      <c r="TQ568" s="74"/>
      <c r="TR568" s="74"/>
      <c r="TS568" s="74"/>
      <c r="TT568" s="74"/>
      <c r="TU568" s="74"/>
      <c r="TV568" s="74"/>
      <c r="TW568" s="74"/>
      <c r="TX568" s="74"/>
      <c r="TY568" s="74"/>
      <c r="TZ568" s="74"/>
      <c r="UA568" s="74"/>
      <c r="UB568" s="74"/>
      <c r="UC568" s="74"/>
      <c r="UD568" s="74"/>
      <c r="UE568" s="74"/>
      <c r="UF568" s="74"/>
      <c r="UG568" s="74"/>
      <c r="UH568" s="74"/>
      <c r="UI568" s="74"/>
      <c r="UJ568" s="74"/>
      <c r="UK568" s="74"/>
      <c r="UL568" s="74"/>
      <c r="UM568" s="74"/>
      <c r="UN568" s="74"/>
      <c r="UO568" s="74"/>
      <c r="UP568" s="74"/>
      <c r="UQ568" s="74"/>
      <c r="UR568" s="74"/>
      <c r="US568" s="74"/>
      <c r="UT568" s="74"/>
      <c r="UU568" s="74"/>
      <c r="UV568" s="74"/>
      <c r="UW568" s="74"/>
      <c r="UX568" s="74"/>
      <c r="UY568" s="74"/>
      <c r="UZ568" s="74"/>
      <c r="VA568" s="74"/>
      <c r="VB568" s="74"/>
      <c r="VC568" s="74"/>
      <c r="VD568" s="74"/>
      <c r="VE568" s="74"/>
      <c r="VF568" s="74"/>
      <c r="VG568" s="74"/>
      <c r="VH568" s="74"/>
      <c r="VI568" s="74"/>
      <c r="VJ568" s="74"/>
      <c r="VK568" s="74"/>
      <c r="VL568" s="74"/>
      <c r="VM568" s="74"/>
      <c r="VN568" s="74"/>
      <c r="VO568" s="74"/>
      <c r="VP568" s="74"/>
      <c r="VQ568" s="74"/>
      <c r="VR568" s="74"/>
      <c r="VS568" s="74"/>
      <c r="VT568" s="74"/>
      <c r="VU568" s="74"/>
      <c r="VV568" s="74"/>
      <c r="VW568" s="74"/>
      <c r="VX568" s="74"/>
      <c r="VY568" s="74"/>
      <c r="VZ568" s="74"/>
      <c r="WA568" s="74"/>
      <c r="WB568" s="74"/>
      <c r="WC568" s="74"/>
      <c r="WD568" s="74"/>
      <c r="WE568" s="74"/>
      <c r="WF568" s="74"/>
      <c r="WG568" s="74"/>
      <c r="WH568" s="74"/>
      <c r="WI568" s="74"/>
      <c r="WJ568" s="74"/>
      <c r="WK568" s="74"/>
      <c r="WL568" s="74"/>
      <c r="WM568" s="74"/>
      <c r="WN568" s="74"/>
      <c r="WO568" s="74"/>
      <c r="WP568" s="74"/>
      <c r="WQ568" s="74"/>
      <c r="WR568" s="74"/>
      <c r="WS568" s="74"/>
      <c r="WT568" s="74"/>
      <c r="WU568" s="74"/>
      <c r="WV568" s="74"/>
      <c r="WW568" s="74"/>
      <c r="WX568" s="74"/>
      <c r="WY568" s="74"/>
      <c r="WZ568" s="74"/>
      <c r="XA568" s="74"/>
      <c r="XB568" s="74"/>
      <c r="XC568" s="74"/>
      <c r="XD568" s="74"/>
      <c r="XE568" s="74"/>
      <c r="XF568" s="74"/>
      <c r="XG568" s="74"/>
      <c r="XH568" s="74"/>
      <c r="XI568" s="74"/>
      <c r="XJ568" s="74"/>
      <c r="XK568" s="74"/>
      <c r="XL568" s="74"/>
      <c r="XM568" s="74"/>
      <c r="XN568" s="74"/>
      <c r="XO568" s="74"/>
      <c r="XP568" s="74"/>
      <c r="XQ568" s="74"/>
      <c r="XR568" s="74"/>
      <c r="XS568" s="74"/>
      <c r="XT568" s="74"/>
      <c r="XU568" s="74"/>
      <c r="XV568" s="74"/>
      <c r="XW568" s="74"/>
      <c r="XX568" s="74"/>
      <c r="XY568" s="74"/>
      <c r="XZ568" s="74"/>
      <c r="YA568" s="74"/>
      <c r="YB568" s="74"/>
      <c r="YC568" s="74"/>
      <c r="YD568" s="74"/>
      <c r="YE568" s="74"/>
      <c r="YF568" s="74"/>
      <c r="YG568" s="74"/>
      <c r="YH568" s="74"/>
      <c r="YI568" s="74"/>
      <c r="YJ568" s="74"/>
      <c r="YK568" s="74"/>
      <c r="YL568" s="74"/>
      <c r="YM568" s="74"/>
      <c r="YN568" s="74"/>
      <c r="YO568" s="74"/>
      <c r="YP568" s="74"/>
      <c r="YQ568" s="74"/>
      <c r="YR568" s="74"/>
      <c r="YS568" s="74"/>
      <c r="YT568" s="74"/>
      <c r="YU568" s="74"/>
      <c r="YV568" s="74"/>
      <c r="YW568" s="74"/>
      <c r="YX568" s="74"/>
      <c r="YY568" s="74"/>
      <c r="YZ568" s="74"/>
      <c r="ZA568" s="74"/>
      <c r="ZB568" s="74"/>
      <c r="ZC568" s="74"/>
      <c r="ZD568" s="74"/>
      <c r="ZE568" s="74"/>
      <c r="ZF568" s="74"/>
      <c r="ZG568" s="74"/>
      <c r="ZH568" s="74"/>
      <c r="ZI568" s="74"/>
      <c r="ZJ568" s="74"/>
      <c r="ZK568" s="74"/>
      <c r="ZL568" s="74"/>
      <c r="ZM568" s="74"/>
      <c r="ZN568" s="74"/>
      <c r="ZO568" s="74"/>
      <c r="ZP568" s="74"/>
      <c r="ZQ568" s="74"/>
      <c r="ZR568" s="74"/>
      <c r="ZS568" s="74"/>
      <c r="ZT568" s="74"/>
      <c r="ZU568" s="74"/>
      <c r="ZV568" s="74"/>
      <c r="ZW568" s="74"/>
      <c r="ZX568" s="74"/>
      <c r="ZY568" s="74"/>
      <c r="ZZ568" s="74"/>
      <c r="AAA568" s="74"/>
      <c r="AAB568" s="74"/>
      <c r="AAC568" s="74"/>
      <c r="AAD568" s="74"/>
      <c r="AAE568" s="74"/>
      <c r="AAF568" s="74"/>
      <c r="AAG568" s="74"/>
      <c r="AAH568" s="74"/>
      <c r="AAI568" s="74"/>
      <c r="AAJ568" s="74"/>
      <c r="AAK568" s="74"/>
      <c r="AAL568" s="74"/>
      <c r="AAM568" s="74"/>
      <c r="AAN568" s="74"/>
      <c r="AAO568" s="74"/>
      <c r="AAP568" s="74"/>
      <c r="AAQ568" s="74"/>
      <c r="AAR568" s="74"/>
      <c r="AAS568" s="74"/>
      <c r="AAT568" s="74"/>
      <c r="AAU568" s="74"/>
      <c r="AAV568" s="74"/>
      <c r="AAW568" s="74"/>
      <c r="AAX568" s="74"/>
      <c r="AAY568" s="74"/>
      <c r="AAZ568" s="74"/>
      <c r="ABA568" s="74"/>
      <c r="ABB568" s="74"/>
      <c r="ABC568" s="74"/>
      <c r="ABD568" s="74"/>
      <c r="ABE568" s="74"/>
      <c r="ABF568" s="74"/>
      <c r="ABG568" s="74"/>
      <c r="ABH568" s="74"/>
      <c r="ABI568" s="74"/>
      <c r="ABJ568" s="74"/>
      <c r="ABK568" s="74"/>
      <c r="ABL568" s="74"/>
      <c r="ABM568" s="74"/>
      <c r="ABN568" s="74"/>
      <c r="ABO568" s="74"/>
      <c r="ABP568" s="74"/>
      <c r="ABQ568" s="74"/>
      <c r="ABR568" s="74"/>
      <c r="ABS568" s="74"/>
      <c r="ABT568" s="74"/>
      <c r="ABU568" s="74"/>
      <c r="ABV568" s="74"/>
      <c r="ABW568" s="74"/>
      <c r="ABX568" s="74"/>
      <c r="ABY568" s="74"/>
      <c r="ABZ568" s="74"/>
      <c r="ACA568" s="74"/>
      <c r="ACB568" s="74"/>
      <c r="ACC568" s="74"/>
      <c r="ACD568" s="74"/>
      <c r="ACE568" s="74"/>
      <c r="ACF568" s="74"/>
      <c r="ACG568" s="74"/>
      <c r="ACH568" s="74"/>
      <c r="ACI568" s="74"/>
      <c r="ACJ568" s="74"/>
      <c r="ACK568" s="74"/>
      <c r="ACL568" s="74"/>
      <c r="ACM568" s="74"/>
      <c r="ACN568" s="74"/>
      <c r="ACO568" s="74"/>
      <c r="ACP568" s="74"/>
      <c r="ACQ568" s="74"/>
      <c r="ACR568" s="74"/>
      <c r="ACS568" s="74"/>
      <c r="ACT568" s="74"/>
      <c r="ACU568" s="74"/>
      <c r="ACV568" s="74"/>
      <c r="ACW568" s="74"/>
      <c r="ACX568" s="74"/>
      <c r="ACY568" s="74"/>
      <c r="ACZ568" s="74"/>
      <c r="ADA568" s="74"/>
      <c r="ADB568" s="74"/>
      <c r="ADC568" s="74"/>
      <c r="ADD568" s="74"/>
      <c r="ADE568" s="74"/>
      <c r="ADF568" s="74"/>
      <c r="ADG568" s="74"/>
      <c r="ADH568" s="74"/>
      <c r="ADI568" s="74"/>
      <c r="ADJ568" s="74"/>
      <c r="ADK568" s="74"/>
      <c r="ADL568" s="74"/>
      <c r="ADM568" s="74"/>
      <c r="ADN568" s="74"/>
      <c r="ADO568" s="74"/>
      <c r="ADP568" s="74"/>
      <c r="ADQ568" s="74"/>
      <c r="ADR568" s="74"/>
      <c r="ADS568" s="74"/>
      <c r="ADT568" s="74"/>
      <c r="ADU568" s="74"/>
      <c r="ADV568" s="74"/>
      <c r="ADW568" s="74"/>
      <c r="ADX568" s="74"/>
      <c r="ADY568" s="74"/>
      <c r="ADZ568" s="74"/>
      <c r="AEA568" s="74"/>
      <c r="AEB568" s="74"/>
      <c r="AEC568" s="74"/>
      <c r="AED568" s="74"/>
      <c r="AEE568" s="74"/>
      <c r="AEF568" s="74"/>
      <c r="AEG568" s="74"/>
      <c r="AEH568" s="74"/>
      <c r="AEI568" s="74"/>
      <c r="AEJ568" s="74"/>
      <c r="AEK568" s="74"/>
      <c r="AEL568" s="74"/>
      <c r="AEM568" s="74"/>
      <c r="AEN568" s="74"/>
      <c r="AEO568" s="74"/>
      <c r="AEP568" s="74"/>
      <c r="AEQ568" s="74"/>
      <c r="AER568" s="74"/>
      <c r="AES568" s="74"/>
      <c r="AET568" s="74"/>
      <c r="AEU568" s="74"/>
      <c r="AEV568" s="74"/>
      <c r="AEW568" s="74"/>
      <c r="AEX568" s="74"/>
      <c r="AEY568" s="74"/>
      <c r="AEZ568" s="74"/>
      <c r="AFA568" s="74"/>
      <c r="AFB568" s="74"/>
      <c r="AFC568" s="74"/>
      <c r="AFD568" s="74"/>
      <c r="AFE568" s="74"/>
      <c r="AFF568" s="74"/>
      <c r="AFG568" s="74"/>
      <c r="AFH568" s="74"/>
      <c r="AFI568" s="74"/>
      <c r="AFJ568" s="74"/>
      <c r="AFK568" s="74"/>
      <c r="AFL568" s="74"/>
      <c r="AFM568" s="74"/>
      <c r="AFN568" s="74"/>
      <c r="AFO568" s="74"/>
      <c r="AFP568" s="74"/>
      <c r="AFQ568" s="74"/>
      <c r="AFR568" s="74"/>
      <c r="AFS568" s="74"/>
      <c r="AFT568" s="74"/>
      <c r="AFU568" s="74"/>
      <c r="AFV568" s="74"/>
      <c r="AFW568" s="74"/>
      <c r="AFX568" s="74"/>
      <c r="AFY568" s="74"/>
      <c r="AFZ568" s="74"/>
      <c r="AGA568" s="74"/>
      <c r="AGB568" s="74"/>
      <c r="AGC568" s="74"/>
      <c r="AGD568" s="74"/>
      <c r="AGE568" s="74"/>
      <c r="AGF568" s="74"/>
      <c r="AGG568" s="74"/>
      <c r="AGH568" s="74"/>
      <c r="AGI568" s="74"/>
      <c r="AGJ568" s="74"/>
      <c r="AGK568" s="74"/>
      <c r="AGL568" s="74"/>
      <c r="AGM568" s="74"/>
      <c r="AGN568" s="74"/>
      <c r="AGO568" s="74"/>
      <c r="AGP568" s="74"/>
      <c r="AGQ568" s="74"/>
      <c r="AGR568" s="74"/>
      <c r="AGS568" s="74"/>
      <c r="AGT568" s="74"/>
      <c r="AGU568" s="74"/>
      <c r="AGV568" s="74"/>
      <c r="AGW568" s="74"/>
      <c r="AGX568" s="74"/>
      <c r="AGY568" s="74"/>
      <c r="AGZ568" s="74"/>
      <c r="AHA568" s="74"/>
      <c r="AHB568" s="74"/>
      <c r="AHC568" s="74"/>
      <c r="AHD568" s="74"/>
      <c r="AHE568" s="74"/>
      <c r="AHF568" s="74"/>
      <c r="AHG568" s="74"/>
      <c r="AHH568" s="74"/>
      <c r="AHI568" s="74"/>
      <c r="AHJ568" s="74"/>
      <c r="AHK568" s="74"/>
      <c r="AHL568" s="74"/>
      <c r="AHM568" s="74"/>
      <c r="AHN568" s="74"/>
      <c r="AHO568" s="74"/>
      <c r="AHP568" s="74"/>
      <c r="AHQ568" s="74"/>
      <c r="AHR568" s="74"/>
      <c r="AHS568" s="74"/>
      <c r="AHT568" s="74"/>
      <c r="AHU568" s="74"/>
      <c r="AHV568" s="74"/>
      <c r="AHW568" s="74"/>
      <c r="AHX568" s="74"/>
      <c r="AHY568" s="74"/>
      <c r="AHZ568" s="74"/>
      <c r="AIA568" s="74"/>
      <c r="AIB568" s="74"/>
      <c r="AIC568" s="74"/>
      <c r="AID568" s="74"/>
      <c r="AIE568" s="74"/>
      <c r="AIF568" s="74"/>
      <c r="AIG568" s="74"/>
      <c r="AIH568" s="74"/>
      <c r="AII568" s="74"/>
      <c r="AIJ568" s="74"/>
      <c r="AIK568" s="74"/>
      <c r="AIL568" s="74"/>
      <c r="AIM568" s="74"/>
      <c r="AIN568" s="74"/>
      <c r="AIO568" s="74"/>
      <c r="AIP568" s="74"/>
      <c r="AIQ568" s="74"/>
      <c r="AIR568" s="74"/>
      <c r="AIS568" s="74"/>
      <c r="AIT568" s="74"/>
      <c r="AIU568" s="74"/>
      <c r="AIV568" s="74"/>
      <c r="AIW568" s="74"/>
      <c r="AIX568" s="74"/>
      <c r="AIY568" s="74"/>
      <c r="AIZ568" s="74"/>
      <c r="AJA568" s="74"/>
      <c r="AJB568" s="74"/>
      <c r="AJC568" s="74"/>
      <c r="AJD568" s="74"/>
      <c r="AJE568" s="74"/>
      <c r="AJF568" s="74"/>
      <c r="AJG568" s="74"/>
      <c r="AJH568" s="74"/>
      <c r="AJI568" s="74"/>
      <c r="AJJ568" s="74"/>
      <c r="AJK568" s="74"/>
      <c r="AJL568" s="74"/>
      <c r="AJM568" s="74"/>
      <c r="AJN568" s="74"/>
      <c r="AJO568" s="74"/>
      <c r="AJP568" s="74"/>
      <c r="AJQ568" s="74"/>
      <c r="AJR568" s="74"/>
      <c r="AJS568" s="74"/>
      <c r="AJT568" s="74"/>
      <c r="AJU568" s="74"/>
      <c r="AJV568" s="74"/>
      <c r="AJW568" s="74"/>
      <c r="AJX568" s="74"/>
      <c r="AJY568" s="74"/>
      <c r="AJZ568" s="74"/>
      <c r="AKA568" s="74"/>
      <c r="AKB568" s="74"/>
      <c r="AKC568" s="74"/>
      <c r="AKD568" s="74"/>
      <c r="AKE568" s="74"/>
      <c r="AKF568" s="74"/>
      <c r="AKG568" s="74"/>
      <c r="AKH568" s="74"/>
      <c r="AKI568" s="74"/>
      <c r="AKJ568" s="74"/>
      <c r="AKK568" s="74"/>
      <c r="AKL568" s="74"/>
      <c r="AKM568" s="74"/>
      <c r="AKN568" s="74"/>
      <c r="AKO568" s="74"/>
      <c r="AKP568" s="74"/>
      <c r="AKQ568" s="74"/>
      <c r="AKR568" s="74"/>
      <c r="AKS568" s="74"/>
      <c r="AKT568" s="74"/>
      <c r="AKU568" s="74"/>
      <c r="AKV568" s="74"/>
      <c r="AKW568" s="74"/>
      <c r="AKX568" s="74"/>
      <c r="AKY568" s="74"/>
      <c r="AKZ568" s="74"/>
      <c r="ALA568" s="74"/>
      <c r="ALB568" s="74"/>
      <c r="ALC568" s="74"/>
      <c r="ALD568" s="74"/>
      <c r="ALE568" s="74"/>
      <c r="ALF568" s="74"/>
      <c r="ALG568" s="74"/>
      <c r="ALH568" s="74"/>
      <c r="ALI568" s="74"/>
      <c r="ALJ568" s="74"/>
      <c r="ALK568" s="74"/>
      <c r="ALL568" s="74"/>
      <c r="ALM568" s="74"/>
      <c r="ALN568" s="74"/>
      <c r="ALO568" s="74"/>
      <c r="ALP568" s="74"/>
      <c r="ALQ568" s="74"/>
      <c r="ALR568" s="74"/>
      <c r="ALS568" s="74"/>
      <c r="ALT568" s="74"/>
      <c r="ALU568" s="74"/>
      <c r="ALV568" s="74"/>
      <c r="ALW568" s="74"/>
      <c r="ALX568" s="74"/>
      <c r="ALY568" s="74"/>
      <c r="ALZ568" s="74"/>
      <c r="AMA568" s="74"/>
      <c r="AMB568" s="74"/>
      <c r="AMC568" s="74"/>
      <c r="AMD568" s="74"/>
      <c r="AME568" s="74"/>
      <c r="AMF568" s="74"/>
      <c r="AMG568" s="74"/>
      <c r="AMH568" s="74"/>
      <c r="AMI568" s="74"/>
      <c r="AMJ568" s="74"/>
      <c r="AMK568" s="74"/>
      <c r="AML568" s="74"/>
      <c r="AMM568" s="74"/>
      <c r="AMN568" s="74"/>
      <c r="AMO568" s="74"/>
      <c r="AMP568" s="74"/>
      <c r="AMQ568" s="74"/>
      <c r="AMR568" s="74"/>
      <c r="AMS568" s="74"/>
      <c r="AMT568" s="74"/>
      <c r="AMU568" s="74"/>
      <c r="AMV568" s="74"/>
      <c r="AMW568" s="74"/>
      <c r="AMX568" s="74"/>
      <c r="AMY568" s="74"/>
      <c r="AMZ568" s="74"/>
      <c r="ANA568" s="74"/>
      <c r="ANB568" s="74"/>
      <c r="ANC568" s="74"/>
      <c r="AND568" s="74"/>
      <c r="ANE568" s="74"/>
      <c r="ANF568" s="74"/>
      <c r="ANG568" s="74"/>
      <c r="ANH568" s="74"/>
      <c r="ANI568" s="74"/>
      <c r="ANJ568" s="74"/>
      <c r="ANK568" s="74"/>
      <c r="ANL568" s="74"/>
      <c r="ANM568" s="74"/>
      <c r="ANN568" s="74"/>
      <c r="ANO568" s="74"/>
      <c r="ANP568" s="74"/>
      <c r="ANQ568" s="74"/>
      <c r="ANR568" s="74"/>
      <c r="ANS568" s="74"/>
      <c r="ANT568" s="74"/>
      <c r="ANU568" s="74"/>
      <c r="ANV568" s="74"/>
      <c r="ANW568" s="74"/>
      <c r="ANX568" s="74"/>
      <c r="ANY568" s="74"/>
      <c r="ANZ568" s="74"/>
      <c r="AOA568" s="74"/>
      <c r="AOB568" s="74"/>
      <c r="AOC568" s="74"/>
      <c r="AOD568" s="74"/>
      <c r="AOE568" s="74"/>
      <c r="AOF568" s="74"/>
      <c r="AOG568" s="74"/>
      <c r="AOH568" s="74"/>
      <c r="AOI568" s="74"/>
      <c r="AOJ568" s="74"/>
      <c r="AOK568" s="74"/>
      <c r="AOL568" s="74"/>
      <c r="AOM568" s="74"/>
      <c r="AON568" s="74"/>
      <c r="AOO568" s="74"/>
      <c r="AOP568" s="74"/>
      <c r="AOQ568" s="74"/>
      <c r="AOR568" s="74"/>
      <c r="AOS568" s="74"/>
      <c r="AOT568" s="74"/>
      <c r="AOU568" s="74"/>
      <c r="AOV568" s="74"/>
      <c r="AOW568" s="74"/>
      <c r="AOX568" s="74"/>
      <c r="AOY568" s="74"/>
      <c r="AOZ568" s="74"/>
      <c r="APA568" s="74"/>
      <c r="APB568" s="74"/>
      <c r="APC568" s="74"/>
      <c r="APD568" s="74"/>
      <c r="APE568" s="74"/>
      <c r="APF568" s="74"/>
      <c r="APG568" s="74"/>
      <c r="APH568" s="74"/>
      <c r="API568" s="74"/>
      <c r="APJ568" s="74"/>
      <c r="APK568" s="74"/>
      <c r="APL568" s="74"/>
      <c r="APM568" s="74"/>
      <c r="APN568" s="74"/>
      <c r="APO568" s="74"/>
      <c r="APP568" s="74"/>
      <c r="APQ568" s="74"/>
      <c r="APR568" s="74"/>
      <c r="APS568" s="74"/>
      <c r="APT568" s="74"/>
      <c r="APU568" s="74"/>
      <c r="APV568" s="74"/>
      <c r="APW568" s="74"/>
      <c r="APX568" s="74"/>
      <c r="APY568" s="74"/>
      <c r="APZ568" s="74"/>
      <c r="AQA568" s="74"/>
      <c r="AQB568" s="74"/>
      <c r="AQC568" s="74"/>
      <c r="AQD568" s="74"/>
      <c r="AQE568" s="74"/>
      <c r="AQF568" s="74"/>
      <c r="AQG568" s="74"/>
      <c r="AQH568" s="74"/>
      <c r="AQI568" s="74"/>
      <c r="AQJ568" s="74"/>
      <c r="AQK568" s="74"/>
      <c r="AQL568" s="74"/>
      <c r="AQM568" s="74"/>
      <c r="AQN568" s="74"/>
      <c r="AQO568" s="74"/>
      <c r="AQP568" s="74"/>
      <c r="AQQ568" s="74"/>
      <c r="AQR568" s="74"/>
      <c r="AQS568" s="74"/>
      <c r="AQT568" s="74"/>
      <c r="AQU568" s="74"/>
      <c r="AQV568" s="74"/>
      <c r="AQW568" s="74"/>
      <c r="AQX568" s="74"/>
      <c r="AQY568" s="74"/>
      <c r="AQZ568" s="74"/>
      <c r="ARA568" s="74"/>
      <c r="ARB568" s="74"/>
      <c r="ARC568" s="74"/>
      <c r="ARD568" s="74"/>
      <c r="ARE568" s="74"/>
      <c r="ARF568" s="74"/>
      <c r="ARG568" s="74"/>
      <c r="ARH568" s="74"/>
      <c r="ARI568" s="74"/>
      <c r="ARJ568" s="74"/>
      <c r="ARK568" s="74"/>
      <c r="ARL568" s="74"/>
      <c r="ARM568" s="74"/>
      <c r="ARN568" s="74"/>
      <c r="ARO568" s="74"/>
      <c r="ARP568" s="74"/>
      <c r="ARQ568" s="74"/>
      <c r="ARR568" s="74"/>
      <c r="ARS568" s="74"/>
      <c r="ART568" s="74"/>
      <c r="ARU568" s="74"/>
      <c r="ARV568" s="74"/>
      <c r="ARW568" s="74"/>
      <c r="ARX568" s="74"/>
      <c r="ARY568" s="74"/>
      <c r="ARZ568" s="74"/>
      <c r="ASA568" s="74"/>
      <c r="ASB568" s="74"/>
      <c r="ASC568" s="74"/>
      <c r="ASD568" s="74"/>
      <c r="ASE568" s="74"/>
      <c r="ASF568" s="74"/>
      <c r="ASG568" s="74"/>
      <c r="ASH568" s="74"/>
      <c r="ASI568" s="74"/>
      <c r="ASJ568" s="74"/>
      <c r="ASK568" s="74"/>
      <c r="ASL568" s="74"/>
      <c r="ASM568" s="74"/>
      <c r="ASN568" s="74"/>
      <c r="ASO568" s="74"/>
      <c r="ASP568" s="74"/>
      <c r="ASQ568" s="74"/>
      <c r="ASR568" s="74"/>
      <c r="ASS568" s="74"/>
      <c r="AST568" s="74"/>
      <c r="ASU568" s="74"/>
      <c r="ASV568" s="74"/>
      <c r="ASW568" s="74"/>
      <c r="ASX568" s="74"/>
      <c r="ASY568" s="74"/>
      <c r="ASZ568" s="74"/>
      <c r="ATA568" s="74"/>
      <c r="ATB568" s="74"/>
      <c r="ATC568" s="74"/>
      <c r="ATD568" s="74"/>
      <c r="ATE568" s="74"/>
      <c r="ATF568" s="74"/>
      <c r="ATG568" s="74"/>
      <c r="ATH568" s="74"/>
      <c r="ATI568" s="74"/>
      <c r="ATJ568" s="74"/>
      <c r="ATK568" s="74"/>
      <c r="ATL568" s="74"/>
      <c r="ATM568" s="74"/>
      <c r="ATN568" s="74"/>
      <c r="ATO568" s="74"/>
      <c r="ATP568" s="74"/>
      <c r="ATQ568" s="74"/>
      <c r="ATR568" s="74"/>
      <c r="ATS568" s="74"/>
      <c r="ATT568" s="74"/>
      <c r="ATU568" s="74"/>
      <c r="ATV568" s="74"/>
      <c r="ATW568" s="74"/>
      <c r="ATX568" s="74"/>
      <c r="ATY568" s="74"/>
      <c r="ATZ568" s="74"/>
      <c r="AUA568" s="74"/>
      <c r="AUB568" s="74"/>
      <c r="AUC568" s="74"/>
      <c r="AUD568" s="74"/>
      <c r="AUE568" s="74"/>
      <c r="AUF568" s="74"/>
      <c r="AUG568" s="74"/>
      <c r="AUH568" s="74"/>
      <c r="AUI568" s="74"/>
      <c r="AUJ568" s="74"/>
      <c r="AUK568" s="74"/>
      <c r="AUL568" s="74"/>
      <c r="AUM568" s="74"/>
      <c r="AUN568" s="74"/>
      <c r="AUO568" s="74"/>
      <c r="AUP568" s="74"/>
      <c r="AUQ568" s="74"/>
      <c r="AUR568" s="74"/>
      <c r="AUS568" s="74"/>
      <c r="AUT568" s="74"/>
      <c r="AUU568" s="74"/>
      <c r="AUV568" s="74"/>
      <c r="AUW568" s="74"/>
      <c r="AUX568" s="74"/>
      <c r="AUY568" s="74"/>
      <c r="AUZ568" s="74"/>
      <c r="AVA568" s="74"/>
      <c r="AVB568" s="74"/>
      <c r="AVC568" s="74"/>
      <c r="AVD568" s="74"/>
      <c r="AVE568" s="74"/>
      <c r="AVF568" s="74"/>
      <c r="AVG568" s="74"/>
      <c r="AVH568" s="74"/>
      <c r="AVI568" s="74"/>
      <c r="AVJ568" s="74"/>
      <c r="AVK568" s="74"/>
      <c r="AVL568" s="74"/>
      <c r="AVM568" s="74"/>
      <c r="AVN568" s="74"/>
      <c r="AVO568" s="74"/>
      <c r="AVP568" s="74"/>
      <c r="AVQ568" s="74"/>
      <c r="AVR568" s="74"/>
      <c r="AVS568" s="74"/>
      <c r="AVT568" s="74"/>
      <c r="AVU568" s="74"/>
      <c r="AVV568" s="74"/>
      <c r="AVW568" s="74"/>
      <c r="AVX568" s="74"/>
      <c r="AVY568" s="74"/>
      <c r="AVZ568" s="74"/>
      <c r="AWA568" s="74"/>
      <c r="AWB568" s="74"/>
      <c r="AWC568" s="74"/>
      <c r="AWD568" s="74"/>
      <c r="AWE568" s="74"/>
      <c r="AWF568" s="74"/>
      <c r="AWG568" s="74"/>
      <c r="AWH568" s="74"/>
      <c r="AWI568" s="74"/>
      <c r="AWJ568" s="74"/>
      <c r="AWK568" s="74"/>
      <c r="AWL568" s="74"/>
      <c r="AWM568" s="74"/>
      <c r="AWN568" s="74"/>
      <c r="AWO568" s="74"/>
      <c r="AWP568" s="74"/>
      <c r="AWQ568" s="74"/>
      <c r="AWR568" s="74"/>
      <c r="AWS568" s="74"/>
      <c r="AWT568" s="74"/>
      <c r="AWU568" s="74"/>
      <c r="AWV568" s="74"/>
      <c r="AWW568" s="74"/>
      <c r="AWX568" s="74"/>
      <c r="AWY568" s="74"/>
      <c r="AWZ568" s="74"/>
      <c r="AXA568" s="74"/>
      <c r="AXB568" s="74"/>
      <c r="AXC568" s="74"/>
      <c r="AXD568" s="74"/>
      <c r="AXE568" s="74"/>
      <c r="AXF568" s="74"/>
      <c r="AXG568" s="74"/>
      <c r="AXH568" s="74"/>
      <c r="AXI568" s="74"/>
      <c r="AXJ568" s="74"/>
      <c r="AXK568" s="74"/>
      <c r="AXL568" s="74"/>
      <c r="AXM568" s="74"/>
      <c r="AXN568" s="74"/>
      <c r="AXO568" s="74"/>
      <c r="AXP568" s="74"/>
      <c r="AXQ568" s="74"/>
      <c r="AXR568" s="74"/>
      <c r="AXS568" s="74"/>
      <c r="AXT568" s="74"/>
      <c r="AXU568" s="74"/>
      <c r="AXV568" s="74"/>
      <c r="AXW568" s="74"/>
      <c r="AXX568" s="74"/>
      <c r="AXY568" s="74"/>
      <c r="AXZ568" s="74"/>
      <c r="AYA568" s="74"/>
      <c r="AYB568" s="74"/>
      <c r="AYC568" s="74"/>
      <c r="AYD568" s="74"/>
      <c r="AYE568" s="74"/>
      <c r="AYF568" s="74"/>
      <c r="AYG568" s="74"/>
      <c r="AYH568" s="74"/>
      <c r="AYI568" s="74"/>
      <c r="AYJ568" s="74"/>
      <c r="AYK568" s="74"/>
      <c r="AYL568" s="74"/>
      <c r="AYM568" s="74"/>
      <c r="AYN568" s="74"/>
      <c r="AYO568" s="74"/>
      <c r="AYP568" s="74"/>
      <c r="AYQ568" s="74"/>
      <c r="AYR568" s="74"/>
      <c r="AYS568" s="74"/>
      <c r="AYT568" s="74"/>
      <c r="AYU568" s="74"/>
      <c r="AYV568" s="74"/>
      <c r="AYW568" s="74"/>
      <c r="AYX568" s="74"/>
      <c r="AYY568" s="74"/>
      <c r="AYZ568" s="74"/>
      <c r="AZA568" s="74"/>
      <c r="AZB568" s="74"/>
      <c r="AZC568" s="74"/>
      <c r="AZD568" s="74"/>
      <c r="AZE568" s="74"/>
      <c r="AZF568" s="74"/>
      <c r="AZG568" s="74"/>
      <c r="AZH568" s="74"/>
      <c r="AZI568" s="74"/>
      <c r="AZJ568" s="74"/>
      <c r="AZK568" s="74"/>
      <c r="AZL568" s="74"/>
      <c r="AZM568" s="74"/>
      <c r="AZN568" s="74"/>
      <c r="AZO568" s="74"/>
      <c r="AZP568" s="74"/>
      <c r="AZQ568" s="74"/>
      <c r="AZR568" s="74"/>
      <c r="AZS568" s="74"/>
      <c r="AZT568" s="74"/>
      <c r="AZU568" s="74"/>
      <c r="AZV568" s="74"/>
      <c r="AZW568" s="74"/>
      <c r="AZX568" s="74"/>
      <c r="AZY568" s="74"/>
      <c r="AZZ568" s="74"/>
      <c r="BAA568" s="74"/>
      <c r="BAB568" s="74"/>
      <c r="BAC568" s="74"/>
      <c r="BAD568" s="74"/>
      <c r="BAE568" s="74"/>
      <c r="BAF568" s="74"/>
      <c r="BAG568" s="74"/>
      <c r="BAH568" s="74"/>
      <c r="BAI568" s="74"/>
      <c r="BAJ568" s="74"/>
      <c r="BAK568" s="74"/>
      <c r="BAL568" s="74"/>
      <c r="BAM568" s="74"/>
      <c r="BAN568" s="74"/>
      <c r="BAO568" s="74"/>
      <c r="BAP568" s="74"/>
      <c r="BAQ568" s="74"/>
      <c r="BAR568" s="74"/>
      <c r="BAS568" s="74"/>
      <c r="BAT568" s="74"/>
      <c r="BAU568" s="74"/>
      <c r="BAV568" s="74"/>
      <c r="BAW568" s="74"/>
      <c r="BAX568" s="74"/>
      <c r="BAY568" s="74"/>
      <c r="BAZ568" s="74"/>
      <c r="BBA568" s="74"/>
      <c r="BBB568" s="74"/>
      <c r="BBC568" s="74"/>
      <c r="BBD568" s="74"/>
      <c r="BBE568" s="74"/>
      <c r="BBF568" s="74"/>
      <c r="BBG568" s="74"/>
      <c r="BBH568" s="74"/>
      <c r="BBI568" s="74"/>
      <c r="BBJ568" s="74"/>
      <c r="BBK568" s="74"/>
      <c r="BBL568" s="74"/>
      <c r="BBM568" s="74"/>
      <c r="BBN568" s="74"/>
      <c r="BBO568" s="74"/>
      <c r="BBP568" s="74"/>
      <c r="BBQ568" s="74"/>
      <c r="BBR568" s="74"/>
      <c r="BBS568" s="74"/>
      <c r="BBT568" s="74"/>
      <c r="BBU568" s="74"/>
      <c r="BBV568" s="74"/>
      <c r="BBW568" s="74"/>
      <c r="BBX568" s="74"/>
      <c r="BBY568" s="74"/>
      <c r="BBZ568" s="74"/>
      <c r="BCA568" s="74"/>
      <c r="BCB568" s="74"/>
      <c r="BCC568" s="74"/>
      <c r="BCD568" s="74"/>
      <c r="BCE568" s="74"/>
      <c r="BCF568" s="74"/>
      <c r="BCG568" s="74"/>
      <c r="BCH568" s="74"/>
      <c r="BCI568" s="74"/>
      <c r="BCJ568" s="74"/>
      <c r="BCK568" s="74"/>
      <c r="BCL568" s="74"/>
      <c r="BCM568" s="74"/>
      <c r="BCN568" s="74"/>
      <c r="BCO568" s="74"/>
      <c r="BCP568" s="74"/>
      <c r="BCQ568" s="74"/>
      <c r="BCR568" s="74"/>
      <c r="BCS568" s="74"/>
      <c r="BCT568" s="74"/>
      <c r="BCU568" s="74"/>
      <c r="BCV568" s="74"/>
      <c r="BCW568" s="74"/>
      <c r="BCX568" s="74"/>
      <c r="BCY568" s="74"/>
      <c r="BCZ568" s="74"/>
      <c r="BDA568" s="74"/>
      <c r="BDB568" s="74"/>
      <c r="BDC568" s="74"/>
      <c r="BDD568" s="74"/>
      <c r="BDE568" s="74"/>
      <c r="BDF568" s="74"/>
      <c r="BDG568" s="74"/>
      <c r="BDH568" s="74"/>
      <c r="BDI568" s="74"/>
      <c r="BDJ568" s="74"/>
      <c r="BDK568" s="74"/>
      <c r="BDL568" s="74"/>
      <c r="BDM568" s="74"/>
      <c r="BDN568" s="74"/>
      <c r="BDO568" s="74"/>
      <c r="BDP568" s="74"/>
      <c r="BDQ568" s="74"/>
      <c r="BDR568" s="74"/>
      <c r="BDS568" s="74"/>
      <c r="BDT568" s="74"/>
      <c r="BDU568" s="74"/>
      <c r="BDV568" s="74"/>
      <c r="BDW568" s="74"/>
      <c r="BDX568" s="74"/>
      <c r="BDY568" s="74"/>
      <c r="BDZ568" s="74"/>
      <c r="BEA568" s="74"/>
      <c r="BEB568" s="74"/>
      <c r="BEC568" s="74"/>
      <c r="BED568" s="74"/>
      <c r="BEE568" s="74"/>
      <c r="BEF568" s="74"/>
      <c r="BEG568" s="74"/>
      <c r="BEH568" s="74"/>
      <c r="BEI568" s="74"/>
      <c r="BEJ568" s="74"/>
      <c r="BEK568" s="74"/>
      <c r="BEL568" s="74"/>
      <c r="BEM568" s="74"/>
      <c r="BEN568" s="74"/>
      <c r="BEO568" s="74"/>
      <c r="BEP568" s="74"/>
      <c r="BEQ568" s="74"/>
      <c r="BER568" s="74"/>
      <c r="BES568" s="74"/>
      <c r="BET568" s="74"/>
      <c r="BEU568" s="74"/>
      <c r="BEV568" s="74"/>
      <c r="BEW568" s="74"/>
      <c r="BEX568" s="74"/>
      <c r="BEY568" s="74"/>
      <c r="BEZ568" s="74"/>
      <c r="BFA568" s="74"/>
      <c r="BFB568" s="74"/>
      <c r="BFC568" s="74"/>
      <c r="BFD568" s="74"/>
      <c r="BFE568" s="74"/>
      <c r="BFF568" s="74"/>
      <c r="BFG568" s="74"/>
      <c r="BFH568" s="74"/>
      <c r="BFI568" s="74"/>
      <c r="BFJ568" s="74"/>
      <c r="BFK568" s="74"/>
      <c r="BFL568" s="74"/>
      <c r="BFM568" s="74"/>
      <c r="BFN568" s="74"/>
      <c r="BFO568" s="74"/>
      <c r="BFP568" s="74"/>
      <c r="BFQ568" s="74"/>
      <c r="BFR568" s="74"/>
      <c r="BFS568" s="74"/>
      <c r="BFT568" s="74"/>
      <c r="BFU568" s="74"/>
      <c r="BFV568" s="74"/>
      <c r="BFW568" s="74"/>
      <c r="BFX568" s="74"/>
      <c r="BFY568" s="74"/>
      <c r="BFZ568" s="74"/>
      <c r="BGA568" s="74"/>
      <c r="BGB568" s="74"/>
      <c r="BGC568" s="74"/>
      <c r="BGD568" s="74"/>
      <c r="BGE568" s="74"/>
      <c r="BGF568" s="74"/>
      <c r="BGG568" s="74"/>
      <c r="BGH568" s="74"/>
      <c r="BGI568" s="74"/>
      <c r="BGJ568" s="74"/>
      <c r="BGK568" s="74"/>
      <c r="BGL568" s="74"/>
      <c r="BGM568" s="74"/>
      <c r="BGN568" s="74"/>
      <c r="BGO568" s="74"/>
      <c r="BGP568" s="74"/>
      <c r="BGQ568" s="74"/>
      <c r="BGR568" s="74"/>
      <c r="BGS568" s="74"/>
      <c r="BGT568" s="74"/>
      <c r="BGU568" s="74"/>
      <c r="BGV568" s="74"/>
      <c r="BGW568" s="74"/>
      <c r="BGX568" s="74"/>
      <c r="BGY568" s="74"/>
      <c r="BGZ568" s="74"/>
      <c r="BHA568" s="74"/>
      <c r="BHB568" s="74"/>
      <c r="BHC568" s="74"/>
      <c r="BHD568" s="74"/>
      <c r="BHE568" s="74"/>
      <c r="BHF568" s="74"/>
      <c r="BHG568" s="74"/>
      <c r="BHH568" s="74"/>
      <c r="BHI568" s="74"/>
      <c r="BHJ568" s="74"/>
      <c r="BHK568" s="74"/>
      <c r="BHL568" s="74"/>
      <c r="BHM568" s="74"/>
      <c r="BHN568" s="74"/>
      <c r="BHO568" s="74"/>
      <c r="BHP568" s="74"/>
      <c r="BHQ568" s="74"/>
      <c r="BHR568" s="74"/>
      <c r="BHS568" s="74"/>
      <c r="BHT568" s="74"/>
      <c r="BHU568" s="74"/>
      <c r="BHV568" s="74"/>
      <c r="BHW568" s="74"/>
      <c r="BHX568" s="74"/>
      <c r="BHY568" s="74"/>
      <c r="BHZ568" s="74"/>
      <c r="BIA568" s="74"/>
      <c r="BIB568" s="74"/>
      <c r="BIC568" s="74"/>
      <c r="BID568" s="74"/>
      <c r="BIE568" s="74"/>
      <c r="BIF568" s="74"/>
      <c r="BIG568" s="74"/>
      <c r="BIH568" s="74"/>
      <c r="BII568" s="74"/>
      <c r="BIJ568" s="74"/>
      <c r="BIK568" s="74"/>
      <c r="BIL568" s="74"/>
      <c r="BIM568" s="74"/>
      <c r="BIN568" s="74"/>
      <c r="BIO568" s="74"/>
      <c r="BIP568" s="74"/>
      <c r="BIQ568" s="74"/>
      <c r="BIR568" s="74"/>
      <c r="BIS568" s="74"/>
      <c r="BIT568" s="74"/>
      <c r="BIU568" s="74"/>
      <c r="BIV568" s="74"/>
      <c r="BIW568" s="74"/>
      <c r="BIX568" s="74"/>
      <c r="BIY568" s="74"/>
      <c r="BIZ568" s="74"/>
      <c r="BJA568" s="74"/>
      <c r="BJB568" s="74"/>
      <c r="BJC568" s="74"/>
      <c r="BJD568" s="74"/>
      <c r="BJE568" s="74"/>
      <c r="BJF568" s="74"/>
      <c r="BJG568" s="74"/>
      <c r="BJH568" s="74"/>
      <c r="BJI568" s="74"/>
      <c r="BJJ568" s="74"/>
      <c r="BJK568" s="74"/>
      <c r="BJL568" s="74"/>
      <c r="BJM568" s="74"/>
      <c r="BJN568" s="74"/>
      <c r="BJO568" s="74"/>
      <c r="BJP568" s="74"/>
      <c r="BJQ568" s="74"/>
      <c r="BJR568" s="74"/>
      <c r="BJS568" s="74"/>
      <c r="BJT568" s="74"/>
      <c r="BJU568" s="74"/>
      <c r="BJV568" s="74"/>
      <c r="BJW568" s="74"/>
      <c r="BJX568" s="74"/>
      <c r="BJY568" s="74"/>
      <c r="BJZ568" s="74"/>
      <c r="BKA568" s="74"/>
      <c r="BKB568" s="74"/>
      <c r="BKC568" s="74"/>
      <c r="BKD568" s="74"/>
      <c r="BKE568" s="74"/>
      <c r="BKF568" s="74"/>
      <c r="BKG568" s="74"/>
      <c r="BKH568" s="74"/>
      <c r="BKI568" s="74"/>
      <c r="BKJ568" s="74"/>
      <c r="BKK568" s="74"/>
      <c r="BKL568" s="74"/>
      <c r="BKM568" s="74"/>
      <c r="BKN568" s="74"/>
      <c r="BKO568" s="74"/>
      <c r="BKP568" s="74"/>
      <c r="BKQ568" s="74"/>
      <c r="BKR568" s="74"/>
      <c r="BKS568" s="74"/>
      <c r="BKT568" s="74"/>
      <c r="BKU568" s="74"/>
      <c r="BKV568" s="74"/>
      <c r="BKW568" s="74"/>
      <c r="BKX568" s="74"/>
      <c r="BKY568" s="74"/>
      <c r="BKZ568" s="74"/>
      <c r="BLA568" s="74"/>
      <c r="BLB568" s="74"/>
      <c r="BLC568" s="74"/>
      <c r="BLD568" s="74"/>
      <c r="BLE568" s="74"/>
      <c r="BLF568" s="74"/>
      <c r="BLG568" s="74"/>
      <c r="BLH568" s="74"/>
      <c r="BLI568" s="74"/>
      <c r="BLJ568" s="74"/>
      <c r="BLK568" s="74"/>
      <c r="BLL568" s="74"/>
      <c r="BLM568" s="74"/>
      <c r="BLN568" s="74"/>
      <c r="BLO568" s="74"/>
      <c r="BLP568" s="74"/>
      <c r="BLQ568" s="74"/>
      <c r="BLR568" s="74"/>
      <c r="BLS568" s="74"/>
      <c r="BLT568" s="74"/>
      <c r="BLU568" s="74"/>
      <c r="BLV568" s="74"/>
      <c r="BLW568" s="74"/>
      <c r="BLX568" s="74"/>
      <c r="BLY568" s="74"/>
      <c r="BLZ568" s="74"/>
      <c r="BMA568" s="74"/>
      <c r="BMB568" s="74"/>
      <c r="BMC568" s="74"/>
      <c r="BMD568" s="74"/>
      <c r="BME568" s="74"/>
      <c r="BMF568" s="74"/>
      <c r="BMG568" s="74"/>
      <c r="BMH568" s="74"/>
      <c r="BMI568" s="74"/>
      <c r="BMJ568" s="74"/>
      <c r="BMK568" s="74"/>
      <c r="BML568" s="74"/>
      <c r="BMM568" s="74"/>
      <c r="BMN568" s="74"/>
      <c r="BMO568" s="74"/>
      <c r="BMP568" s="74"/>
      <c r="BMQ568" s="74"/>
      <c r="BMR568" s="74"/>
      <c r="BMS568" s="74"/>
      <c r="BMT568" s="74"/>
      <c r="BMU568" s="74"/>
      <c r="BMV568" s="74"/>
      <c r="BMW568" s="74"/>
      <c r="BMX568" s="74"/>
      <c r="BMY568" s="74"/>
      <c r="BMZ568" s="74"/>
      <c r="BNA568" s="74"/>
      <c r="BNB568" s="74"/>
      <c r="BNC568" s="74"/>
      <c r="BND568" s="74"/>
      <c r="BNE568" s="74"/>
      <c r="BNF568" s="74"/>
      <c r="BNG568" s="74"/>
      <c r="BNH568" s="74"/>
      <c r="BNI568" s="74"/>
      <c r="BNJ568" s="74"/>
      <c r="BNK568" s="74"/>
      <c r="BNL568" s="74"/>
      <c r="BNM568" s="74"/>
      <c r="BNN568" s="74"/>
      <c r="BNO568" s="74"/>
      <c r="BNP568" s="74"/>
      <c r="BNQ568" s="74"/>
      <c r="BNR568" s="74"/>
      <c r="BNS568" s="74"/>
      <c r="BNT568" s="74"/>
      <c r="BNU568" s="74"/>
      <c r="BNV568" s="74"/>
      <c r="BNW568" s="74"/>
      <c r="BNX568" s="74"/>
      <c r="BNY568" s="74"/>
      <c r="BNZ568" s="74"/>
      <c r="BOA568" s="74"/>
      <c r="BOB568" s="74"/>
      <c r="BOC568" s="74"/>
      <c r="BOD568" s="74"/>
      <c r="BOE568" s="74"/>
      <c r="BOF568" s="74"/>
      <c r="BOG568" s="74"/>
      <c r="BOH568" s="74"/>
      <c r="BOI568" s="74"/>
      <c r="BOJ568" s="74"/>
      <c r="BOK568" s="74"/>
      <c r="BOL568" s="74"/>
      <c r="BOM568" s="74"/>
      <c r="BON568" s="74"/>
      <c r="BOO568" s="74"/>
      <c r="BOP568" s="74"/>
      <c r="BOQ568" s="74"/>
      <c r="BOR568" s="74"/>
      <c r="BOS568" s="74"/>
      <c r="BOT568" s="74"/>
      <c r="BOU568" s="74"/>
      <c r="BOV568" s="74"/>
      <c r="BOW568" s="74"/>
      <c r="BOX568" s="74"/>
      <c r="BOY568" s="74"/>
      <c r="BOZ568" s="74"/>
      <c r="BPA568" s="74"/>
      <c r="BPB568" s="74"/>
      <c r="BPC568" s="74"/>
      <c r="BPD568" s="74"/>
      <c r="BPE568" s="74"/>
      <c r="BPF568" s="74"/>
      <c r="BPG568" s="74"/>
      <c r="BPH568" s="74"/>
      <c r="BPI568" s="74"/>
      <c r="BPJ568" s="74"/>
      <c r="BPK568" s="74"/>
      <c r="BPL568" s="74"/>
      <c r="BPM568" s="74"/>
      <c r="BPN568" s="74"/>
      <c r="BPO568" s="74"/>
      <c r="BPP568" s="74"/>
      <c r="BPQ568" s="74"/>
      <c r="BPR568" s="74"/>
      <c r="BPS568" s="74"/>
      <c r="BPT568" s="74"/>
      <c r="BPU568" s="74"/>
      <c r="BPV568" s="74"/>
      <c r="BPW568" s="74"/>
      <c r="BPX568" s="74"/>
      <c r="BPY568" s="74"/>
      <c r="BPZ568" s="74"/>
      <c r="BQA568" s="74"/>
      <c r="BQB568" s="74"/>
      <c r="BQC568" s="74"/>
      <c r="BQD568" s="74"/>
      <c r="BQE568" s="74"/>
      <c r="BQF568" s="74"/>
      <c r="BQG568" s="74"/>
      <c r="BQH568" s="74"/>
      <c r="BQI568" s="74"/>
      <c r="BQJ568" s="74"/>
      <c r="BQK568" s="74"/>
      <c r="BQL568" s="74"/>
      <c r="BQM568" s="74"/>
      <c r="BQN568" s="74"/>
      <c r="BQO568" s="74"/>
      <c r="BQP568" s="74"/>
      <c r="BQQ568" s="74"/>
      <c r="BQR568" s="74"/>
      <c r="BQS568" s="74"/>
      <c r="BQT568" s="74"/>
      <c r="BQU568" s="74"/>
      <c r="BQV568" s="74"/>
      <c r="BQW568" s="74"/>
      <c r="BQX568" s="74"/>
      <c r="BQY568" s="74"/>
      <c r="BQZ568" s="74"/>
      <c r="BRA568" s="74"/>
      <c r="BRB568" s="74"/>
      <c r="BRC568" s="74"/>
      <c r="BRD568" s="74"/>
      <c r="BRE568" s="74"/>
      <c r="BRF568" s="74"/>
      <c r="BRG568" s="74"/>
      <c r="BRH568" s="74"/>
      <c r="BRI568" s="74"/>
      <c r="BRJ568" s="74"/>
      <c r="BRK568" s="74"/>
      <c r="BRL568" s="74"/>
      <c r="BRM568" s="74"/>
      <c r="BRN568" s="74"/>
      <c r="BRO568" s="74"/>
      <c r="BRP568" s="74"/>
      <c r="BRQ568" s="74"/>
      <c r="BRR568" s="74"/>
      <c r="BRS568" s="74"/>
      <c r="BRT568" s="74"/>
      <c r="BRU568" s="74"/>
      <c r="BRV568" s="74"/>
      <c r="BRW568" s="74"/>
      <c r="BRX568" s="74"/>
      <c r="BRY568" s="74"/>
      <c r="BRZ568" s="74"/>
      <c r="BSA568" s="74"/>
    </row>
    <row r="569" spans="1:1847" s="75" customFormat="1" ht="16.2" customHeight="1" x14ac:dyDescent="0.3">
      <c r="A569" s="834"/>
      <c r="B569" s="834"/>
      <c r="C569" s="793"/>
      <c r="D569" s="834"/>
      <c r="E569" s="546" t="s">
        <v>780</v>
      </c>
      <c r="F569" s="820"/>
      <c r="G569" s="821"/>
      <c r="H569" s="801"/>
      <c r="I569" s="794"/>
      <c r="J569" s="794"/>
      <c r="K569" s="794"/>
      <c r="L569" s="858"/>
      <c r="M569" s="922"/>
      <c r="N569" s="921"/>
      <c r="O569" s="921"/>
      <c r="P569" s="921"/>
      <c r="Q569" s="858"/>
      <c r="R569" s="857"/>
      <c r="S569" s="794"/>
      <c r="T569" s="794"/>
      <c r="U569" s="794"/>
      <c r="V569" s="818"/>
      <c r="W569" s="837"/>
      <c r="X569" s="816"/>
      <c r="Y569" s="816"/>
      <c r="Z569" s="815"/>
      <c r="AA569" s="897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4"/>
      <c r="BD569" s="74"/>
      <c r="BE569" s="74"/>
      <c r="BF569" s="74"/>
      <c r="BG569" s="74"/>
      <c r="BH569" s="74"/>
      <c r="BI569" s="74"/>
      <c r="BJ569" s="74"/>
      <c r="BK569" s="74"/>
      <c r="BL569" s="74"/>
      <c r="BM569" s="74"/>
      <c r="BN569" s="74"/>
      <c r="BO569" s="74"/>
      <c r="BP569" s="74"/>
      <c r="BQ569" s="74"/>
      <c r="BR569" s="74"/>
      <c r="BS569" s="74"/>
      <c r="BT569" s="74"/>
      <c r="BU569" s="74"/>
      <c r="BV569" s="74"/>
      <c r="BW569" s="74"/>
      <c r="BX569" s="74"/>
      <c r="BY569" s="74"/>
      <c r="BZ569" s="74"/>
      <c r="CA569" s="74"/>
      <c r="CB569" s="74"/>
      <c r="CC569" s="74"/>
      <c r="CD569" s="74"/>
      <c r="CE569" s="74"/>
      <c r="CF569" s="74"/>
      <c r="CG569" s="74"/>
      <c r="CH569" s="74"/>
      <c r="CI569" s="74"/>
      <c r="CJ569" s="74"/>
      <c r="CK569" s="74"/>
      <c r="CL569" s="74"/>
      <c r="CM569" s="74"/>
      <c r="CN569" s="74"/>
      <c r="CO569" s="74"/>
      <c r="CP569" s="74"/>
      <c r="CQ569" s="74"/>
      <c r="CR569" s="74"/>
      <c r="CS569" s="74"/>
      <c r="CT569" s="74"/>
      <c r="CU569" s="74"/>
      <c r="CV569" s="74"/>
      <c r="CW569" s="74"/>
      <c r="CX569" s="74"/>
      <c r="CY569" s="74"/>
      <c r="CZ569" s="74"/>
      <c r="DA569" s="74"/>
      <c r="DB569" s="74"/>
      <c r="DC569" s="74"/>
      <c r="DD569" s="74"/>
      <c r="DE569" s="74"/>
      <c r="DF569" s="74"/>
      <c r="DG569" s="74"/>
      <c r="DH569" s="74"/>
      <c r="DI569" s="74"/>
      <c r="DJ569" s="74"/>
      <c r="DK569" s="74"/>
      <c r="DL569" s="74"/>
      <c r="DM569" s="74"/>
      <c r="DN569" s="74"/>
      <c r="DO569" s="74"/>
      <c r="DP569" s="74"/>
      <c r="DQ569" s="74"/>
      <c r="DR569" s="74"/>
      <c r="DS569" s="74"/>
      <c r="DT569" s="74"/>
      <c r="DU569" s="74"/>
      <c r="DV569" s="74"/>
      <c r="DW569" s="74"/>
      <c r="DX569" s="74"/>
      <c r="DY569" s="74"/>
      <c r="DZ569" s="74"/>
      <c r="EA569" s="74"/>
      <c r="EB569" s="74"/>
      <c r="EC569" s="74"/>
      <c r="ED569" s="74"/>
      <c r="EE569" s="74"/>
      <c r="EF569" s="74"/>
      <c r="EG569" s="74"/>
      <c r="EH569" s="74"/>
      <c r="EI569" s="74"/>
      <c r="EJ569" s="74"/>
      <c r="EK569" s="74"/>
      <c r="EL569" s="74"/>
      <c r="EM569" s="74"/>
      <c r="EN569" s="74"/>
      <c r="EO569" s="74"/>
      <c r="EP569" s="74"/>
      <c r="EQ569" s="74"/>
      <c r="ER569" s="74"/>
      <c r="ES569" s="74"/>
      <c r="ET569" s="74"/>
      <c r="EU569" s="74"/>
      <c r="EV569" s="74"/>
      <c r="EW569" s="74"/>
      <c r="EX569" s="74"/>
      <c r="EY569" s="74"/>
      <c r="EZ569" s="74"/>
      <c r="FA569" s="74"/>
      <c r="FB569" s="74"/>
      <c r="FC569" s="74"/>
      <c r="FD569" s="74"/>
      <c r="FE569" s="74"/>
      <c r="FF569" s="74"/>
      <c r="FG569" s="74"/>
      <c r="FH569" s="74"/>
      <c r="FI569" s="74"/>
      <c r="FJ569" s="74"/>
      <c r="FK569" s="74"/>
      <c r="FL569" s="74"/>
      <c r="FM569" s="74"/>
      <c r="FN569" s="74"/>
      <c r="FO569" s="74"/>
      <c r="FP569" s="74"/>
      <c r="FQ569" s="74"/>
      <c r="FR569" s="74"/>
      <c r="FS569" s="74"/>
      <c r="FT569" s="74"/>
      <c r="FU569" s="74"/>
      <c r="FV569" s="74"/>
      <c r="FW569" s="74"/>
      <c r="FX569" s="74"/>
      <c r="FY569" s="74"/>
      <c r="FZ569" s="74"/>
      <c r="GA569" s="74"/>
      <c r="GB569" s="74"/>
      <c r="GC569" s="74"/>
      <c r="GD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  <c r="IW569" s="74"/>
      <c r="IX569" s="74"/>
      <c r="IY569" s="74"/>
      <c r="IZ569" s="74"/>
      <c r="JA569" s="74"/>
      <c r="JB569" s="74"/>
      <c r="JC569" s="74"/>
      <c r="JD569" s="74"/>
      <c r="JE569" s="74"/>
      <c r="JF569" s="74"/>
      <c r="JG569" s="74"/>
      <c r="JH569" s="74"/>
      <c r="JI569" s="74"/>
      <c r="JJ569" s="74"/>
      <c r="JK569" s="74"/>
      <c r="JL569" s="74"/>
      <c r="JM569" s="74"/>
      <c r="JN569" s="74"/>
      <c r="JO569" s="74"/>
      <c r="JP569" s="74"/>
      <c r="JQ569" s="74"/>
      <c r="JR569" s="74"/>
      <c r="JS569" s="74"/>
      <c r="JT569" s="74"/>
      <c r="JU569" s="74"/>
      <c r="JV569" s="74"/>
      <c r="JW569" s="74"/>
      <c r="JX569" s="74"/>
      <c r="JY569" s="74"/>
      <c r="JZ569" s="74"/>
      <c r="KA569" s="74"/>
      <c r="KB569" s="74"/>
      <c r="KC569" s="74"/>
      <c r="KD569" s="74"/>
      <c r="KE569" s="74"/>
      <c r="KF569" s="74"/>
      <c r="KG569" s="74"/>
      <c r="KH569" s="74"/>
      <c r="KI569" s="74"/>
      <c r="KJ569" s="74"/>
      <c r="KK569" s="74"/>
      <c r="KL569" s="74"/>
      <c r="KM569" s="74"/>
      <c r="KN569" s="74"/>
      <c r="KO569" s="74"/>
      <c r="KP569" s="74"/>
      <c r="KQ569" s="74"/>
      <c r="KR569" s="74"/>
      <c r="KS569" s="74"/>
      <c r="KT569" s="74"/>
      <c r="KU569" s="74"/>
      <c r="KV569" s="74"/>
      <c r="KW569" s="74"/>
      <c r="KX569" s="74"/>
      <c r="KY569" s="74"/>
      <c r="KZ569" s="74"/>
      <c r="LA569" s="74"/>
      <c r="LB569" s="74"/>
      <c r="LC569" s="74"/>
      <c r="LD569" s="74"/>
      <c r="LE569" s="74"/>
      <c r="LF569" s="74"/>
      <c r="LG569" s="74"/>
      <c r="LH569" s="74"/>
      <c r="LI569" s="74"/>
      <c r="LJ569" s="74"/>
      <c r="LK569" s="74"/>
      <c r="LL569" s="74"/>
      <c r="LM569" s="74"/>
      <c r="LN569" s="74"/>
      <c r="LO569" s="74"/>
      <c r="LP569" s="74"/>
      <c r="LQ569" s="74"/>
      <c r="LR569" s="74"/>
      <c r="LS569" s="74"/>
      <c r="LT569" s="74"/>
      <c r="LU569" s="74"/>
      <c r="LV569" s="74"/>
      <c r="LW569" s="74"/>
      <c r="LX569" s="74"/>
      <c r="LY569" s="74"/>
      <c r="LZ569" s="74"/>
      <c r="MA569" s="74"/>
      <c r="MB569" s="74"/>
      <c r="MC569" s="74"/>
      <c r="MD569" s="74"/>
      <c r="ME569" s="74"/>
      <c r="MF569" s="74"/>
      <c r="MG569" s="74"/>
      <c r="MH569" s="74"/>
      <c r="MI569" s="74"/>
      <c r="MJ569" s="74"/>
      <c r="MK569" s="74"/>
      <c r="ML569" s="74"/>
      <c r="MM569" s="74"/>
      <c r="MN569" s="74"/>
      <c r="MO569" s="74"/>
      <c r="MP569" s="74"/>
      <c r="MQ569" s="74"/>
      <c r="MR569" s="74"/>
      <c r="MS569" s="74"/>
      <c r="MT569" s="74"/>
      <c r="MU569" s="74"/>
      <c r="MV569" s="74"/>
      <c r="MW569" s="74"/>
      <c r="MX569" s="74"/>
      <c r="MY569" s="74"/>
      <c r="MZ569" s="74"/>
      <c r="NA569" s="74"/>
      <c r="NB569" s="74"/>
      <c r="NC569" s="74"/>
      <c r="ND569" s="74"/>
      <c r="NE569" s="74"/>
      <c r="NF569" s="74"/>
      <c r="NG569" s="74"/>
      <c r="NH569" s="74"/>
      <c r="NI569" s="74"/>
      <c r="NJ569" s="74"/>
      <c r="NK569" s="74"/>
      <c r="NL569" s="74"/>
      <c r="NM569" s="74"/>
      <c r="NN569" s="74"/>
      <c r="NO569" s="74"/>
      <c r="NP569" s="74"/>
      <c r="NQ569" s="74"/>
      <c r="NR569" s="74"/>
      <c r="NS569" s="74"/>
      <c r="NT569" s="74"/>
      <c r="NU569" s="74"/>
      <c r="NV569" s="74"/>
      <c r="NW569" s="74"/>
      <c r="NX569" s="74"/>
      <c r="NY569" s="74"/>
      <c r="NZ569" s="74"/>
      <c r="OA569" s="74"/>
      <c r="OB569" s="74"/>
      <c r="OC569" s="74"/>
      <c r="OD569" s="74"/>
      <c r="OE569" s="74"/>
      <c r="OF569" s="74"/>
      <c r="OG569" s="74"/>
      <c r="OH569" s="74"/>
      <c r="OI569" s="74"/>
      <c r="OJ569" s="74"/>
      <c r="OK569" s="74"/>
      <c r="OL569" s="74"/>
      <c r="OM569" s="74"/>
      <c r="ON569" s="74"/>
      <c r="OO569" s="74"/>
      <c r="OP569" s="74"/>
      <c r="OQ569" s="74"/>
      <c r="OR569" s="74"/>
      <c r="OS569" s="74"/>
      <c r="OT569" s="74"/>
      <c r="OU569" s="74"/>
      <c r="OV569" s="74"/>
      <c r="OW569" s="74"/>
      <c r="OX569" s="74"/>
      <c r="OY569" s="74"/>
      <c r="OZ569" s="74"/>
      <c r="PA569" s="74"/>
      <c r="PB569" s="74"/>
      <c r="PC569" s="74"/>
      <c r="PD569" s="74"/>
      <c r="PE569" s="74"/>
      <c r="PF569" s="74"/>
      <c r="PG569" s="74"/>
      <c r="PH569" s="74"/>
      <c r="PI569" s="74"/>
      <c r="PJ569" s="74"/>
      <c r="PK569" s="74"/>
      <c r="PL569" s="74"/>
      <c r="PM569" s="74"/>
      <c r="PN569" s="74"/>
      <c r="PO569" s="74"/>
      <c r="PP569" s="74"/>
      <c r="PQ569" s="74"/>
      <c r="PR569" s="74"/>
      <c r="PS569" s="74"/>
      <c r="PT569" s="74"/>
      <c r="PU569" s="74"/>
      <c r="PV569" s="74"/>
      <c r="PW569" s="74"/>
      <c r="PX569" s="74"/>
      <c r="PY569" s="74"/>
      <c r="PZ569" s="74"/>
      <c r="QA569" s="74"/>
      <c r="QB569" s="74"/>
      <c r="QC569" s="74"/>
      <c r="QD569" s="74"/>
      <c r="QE569" s="74"/>
      <c r="QF569" s="74"/>
      <c r="QG569" s="74"/>
      <c r="QH569" s="74"/>
      <c r="QI569" s="74"/>
      <c r="QJ569" s="74"/>
      <c r="QK569" s="74"/>
      <c r="QL569" s="74"/>
      <c r="QM569" s="74"/>
      <c r="QN569" s="74"/>
      <c r="QO569" s="74"/>
      <c r="QP569" s="74"/>
      <c r="QQ569" s="74"/>
      <c r="QR569" s="74"/>
      <c r="QS569" s="74"/>
      <c r="QT569" s="74"/>
      <c r="QU569" s="74"/>
      <c r="QV569" s="74"/>
      <c r="QW569" s="74"/>
      <c r="QX569" s="74"/>
      <c r="QY569" s="74"/>
      <c r="QZ569" s="74"/>
      <c r="RA569" s="74"/>
      <c r="RB569" s="74"/>
      <c r="RC569" s="74"/>
      <c r="RD569" s="74"/>
      <c r="RE569" s="74"/>
      <c r="RF569" s="74"/>
      <c r="RG569" s="74"/>
      <c r="RH569" s="74"/>
      <c r="RI569" s="74"/>
      <c r="RJ569" s="74"/>
      <c r="RK569" s="74"/>
      <c r="RL569" s="74"/>
      <c r="RM569" s="74"/>
      <c r="RN569" s="74"/>
      <c r="RO569" s="74"/>
      <c r="RP569" s="74"/>
      <c r="RQ569" s="74"/>
      <c r="RR569" s="74"/>
      <c r="RS569" s="74"/>
      <c r="RT569" s="74"/>
      <c r="RU569" s="74"/>
      <c r="RV569" s="74"/>
      <c r="RW569" s="74"/>
      <c r="RX569" s="74"/>
      <c r="RY569" s="74"/>
      <c r="RZ569" s="74"/>
      <c r="SA569" s="74"/>
      <c r="SB569" s="74"/>
      <c r="SC569" s="74"/>
      <c r="SD569" s="74"/>
      <c r="SE569" s="74"/>
      <c r="SF569" s="74"/>
      <c r="SG569" s="74"/>
      <c r="SH569" s="74"/>
      <c r="SI569" s="74"/>
      <c r="SJ569" s="74"/>
      <c r="SK569" s="74"/>
      <c r="SL569" s="74"/>
      <c r="SM569" s="74"/>
      <c r="SN569" s="74"/>
      <c r="SO569" s="74"/>
      <c r="SP569" s="74"/>
      <c r="SQ569" s="74"/>
      <c r="SR569" s="74"/>
      <c r="SS569" s="74"/>
      <c r="ST569" s="74"/>
      <c r="SU569" s="74"/>
      <c r="SV569" s="74"/>
      <c r="SW569" s="74"/>
      <c r="SX569" s="74"/>
      <c r="SY569" s="74"/>
      <c r="SZ569" s="74"/>
      <c r="TA569" s="74"/>
      <c r="TB569" s="74"/>
      <c r="TC569" s="74"/>
      <c r="TD569" s="74"/>
      <c r="TE569" s="74"/>
      <c r="TF569" s="74"/>
      <c r="TG569" s="74"/>
      <c r="TH569" s="74"/>
      <c r="TI569" s="74"/>
      <c r="TJ569" s="74"/>
      <c r="TK569" s="74"/>
      <c r="TL569" s="74"/>
      <c r="TM569" s="74"/>
      <c r="TN569" s="74"/>
      <c r="TO569" s="74"/>
      <c r="TP569" s="74"/>
      <c r="TQ569" s="74"/>
      <c r="TR569" s="74"/>
      <c r="TS569" s="74"/>
      <c r="TT569" s="74"/>
      <c r="TU569" s="74"/>
      <c r="TV569" s="74"/>
      <c r="TW569" s="74"/>
      <c r="TX569" s="74"/>
      <c r="TY569" s="74"/>
      <c r="TZ569" s="74"/>
      <c r="UA569" s="74"/>
      <c r="UB569" s="74"/>
      <c r="UC569" s="74"/>
      <c r="UD569" s="74"/>
      <c r="UE569" s="74"/>
      <c r="UF569" s="74"/>
      <c r="UG569" s="74"/>
      <c r="UH569" s="74"/>
      <c r="UI569" s="74"/>
      <c r="UJ569" s="74"/>
      <c r="UK569" s="74"/>
      <c r="UL569" s="74"/>
      <c r="UM569" s="74"/>
      <c r="UN569" s="74"/>
      <c r="UO569" s="74"/>
      <c r="UP569" s="74"/>
      <c r="UQ569" s="74"/>
      <c r="UR569" s="74"/>
      <c r="US569" s="74"/>
      <c r="UT569" s="74"/>
      <c r="UU569" s="74"/>
      <c r="UV569" s="74"/>
      <c r="UW569" s="74"/>
      <c r="UX569" s="74"/>
      <c r="UY569" s="74"/>
      <c r="UZ569" s="74"/>
      <c r="VA569" s="74"/>
      <c r="VB569" s="74"/>
      <c r="VC569" s="74"/>
      <c r="VD569" s="74"/>
      <c r="VE569" s="74"/>
      <c r="VF569" s="74"/>
      <c r="VG569" s="74"/>
      <c r="VH569" s="74"/>
      <c r="VI569" s="74"/>
      <c r="VJ569" s="74"/>
      <c r="VK569" s="74"/>
      <c r="VL569" s="74"/>
      <c r="VM569" s="74"/>
      <c r="VN569" s="74"/>
      <c r="VO569" s="74"/>
      <c r="VP569" s="74"/>
      <c r="VQ569" s="74"/>
      <c r="VR569" s="74"/>
      <c r="VS569" s="74"/>
      <c r="VT569" s="74"/>
      <c r="VU569" s="74"/>
      <c r="VV569" s="74"/>
      <c r="VW569" s="74"/>
      <c r="VX569" s="74"/>
      <c r="VY569" s="74"/>
      <c r="VZ569" s="74"/>
      <c r="WA569" s="74"/>
      <c r="WB569" s="74"/>
      <c r="WC569" s="74"/>
      <c r="WD569" s="74"/>
      <c r="WE569" s="74"/>
      <c r="WF569" s="74"/>
      <c r="WG569" s="74"/>
      <c r="WH569" s="74"/>
      <c r="WI569" s="74"/>
      <c r="WJ569" s="74"/>
      <c r="WK569" s="74"/>
      <c r="WL569" s="74"/>
      <c r="WM569" s="74"/>
      <c r="WN569" s="74"/>
      <c r="WO569" s="74"/>
      <c r="WP569" s="74"/>
      <c r="WQ569" s="74"/>
      <c r="WR569" s="74"/>
      <c r="WS569" s="74"/>
      <c r="WT569" s="74"/>
      <c r="WU569" s="74"/>
      <c r="WV569" s="74"/>
      <c r="WW569" s="74"/>
      <c r="WX569" s="74"/>
      <c r="WY569" s="74"/>
      <c r="WZ569" s="74"/>
      <c r="XA569" s="74"/>
      <c r="XB569" s="74"/>
      <c r="XC569" s="74"/>
      <c r="XD569" s="74"/>
      <c r="XE569" s="74"/>
      <c r="XF569" s="74"/>
      <c r="XG569" s="74"/>
      <c r="XH569" s="74"/>
      <c r="XI569" s="74"/>
      <c r="XJ569" s="74"/>
      <c r="XK569" s="74"/>
      <c r="XL569" s="74"/>
      <c r="XM569" s="74"/>
      <c r="XN569" s="74"/>
      <c r="XO569" s="74"/>
      <c r="XP569" s="74"/>
      <c r="XQ569" s="74"/>
      <c r="XR569" s="74"/>
      <c r="XS569" s="74"/>
      <c r="XT569" s="74"/>
      <c r="XU569" s="74"/>
      <c r="XV569" s="74"/>
      <c r="XW569" s="74"/>
      <c r="XX569" s="74"/>
      <c r="XY569" s="74"/>
      <c r="XZ569" s="74"/>
      <c r="YA569" s="74"/>
      <c r="YB569" s="74"/>
      <c r="YC569" s="74"/>
      <c r="YD569" s="74"/>
      <c r="YE569" s="74"/>
      <c r="YF569" s="74"/>
      <c r="YG569" s="74"/>
      <c r="YH569" s="74"/>
      <c r="YI569" s="74"/>
      <c r="YJ569" s="74"/>
      <c r="YK569" s="74"/>
      <c r="YL569" s="74"/>
      <c r="YM569" s="74"/>
      <c r="YN569" s="74"/>
      <c r="YO569" s="74"/>
      <c r="YP569" s="74"/>
      <c r="YQ569" s="74"/>
      <c r="YR569" s="74"/>
      <c r="YS569" s="74"/>
      <c r="YT569" s="74"/>
      <c r="YU569" s="74"/>
      <c r="YV569" s="74"/>
      <c r="YW569" s="74"/>
      <c r="YX569" s="74"/>
      <c r="YY569" s="74"/>
      <c r="YZ569" s="74"/>
      <c r="ZA569" s="74"/>
      <c r="ZB569" s="74"/>
      <c r="ZC569" s="74"/>
      <c r="ZD569" s="74"/>
      <c r="ZE569" s="74"/>
      <c r="ZF569" s="74"/>
      <c r="ZG569" s="74"/>
      <c r="ZH569" s="74"/>
      <c r="ZI569" s="74"/>
      <c r="ZJ569" s="74"/>
      <c r="ZK569" s="74"/>
      <c r="ZL569" s="74"/>
      <c r="ZM569" s="74"/>
      <c r="ZN569" s="74"/>
      <c r="ZO569" s="74"/>
      <c r="ZP569" s="74"/>
      <c r="ZQ569" s="74"/>
      <c r="ZR569" s="74"/>
      <c r="ZS569" s="74"/>
      <c r="ZT569" s="74"/>
      <c r="ZU569" s="74"/>
      <c r="ZV569" s="74"/>
      <c r="ZW569" s="74"/>
      <c r="ZX569" s="74"/>
      <c r="ZY569" s="74"/>
      <c r="ZZ569" s="74"/>
      <c r="AAA569" s="74"/>
      <c r="AAB569" s="74"/>
      <c r="AAC569" s="74"/>
      <c r="AAD569" s="74"/>
      <c r="AAE569" s="74"/>
      <c r="AAF569" s="74"/>
      <c r="AAG569" s="74"/>
      <c r="AAH569" s="74"/>
      <c r="AAI569" s="74"/>
      <c r="AAJ569" s="74"/>
      <c r="AAK569" s="74"/>
      <c r="AAL569" s="74"/>
      <c r="AAM569" s="74"/>
      <c r="AAN569" s="74"/>
      <c r="AAO569" s="74"/>
      <c r="AAP569" s="74"/>
      <c r="AAQ569" s="74"/>
      <c r="AAR569" s="74"/>
      <c r="AAS569" s="74"/>
      <c r="AAT569" s="74"/>
      <c r="AAU569" s="74"/>
      <c r="AAV569" s="74"/>
      <c r="AAW569" s="74"/>
      <c r="AAX569" s="74"/>
      <c r="AAY569" s="74"/>
      <c r="AAZ569" s="74"/>
      <c r="ABA569" s="74"/>
      <c r="ABB569" s="74"/>
      <c r="ABC569" s="74"/>
      <c r="ABD569" s="74"/>
      <c r="ABE569" s="74"/>
      <c r="ABF569" s="74"/>
      <c r="ABG569" s="74"/>
      <c r="ABH569" s="74"/>
      <c r="ABI569" s="74"/>
      <c r="ABJ569" s="74"/>
      <c r="ABK569" s="74"/>
      <c r="ABL569" s="74"/>
      <c r="ABM569" s="74"/>
      <c r="ABN569" s="74"/>
      <c r="ABO569" s="74"/>
      <c r="ABP569" s="74"/>
      <c r="ABQ569" s="74"/>
      <c r="ABR569" s="74"/>
      <c r="ABS569" s="74"/>
      <c r="ABT569" s="74"/>
      <c r="ABU569" s="74"/>
      <c r="ABV569" s="74"/>
      <c r="ABW569" s="74"/>
      <c r="ABX569" s="74"/>
      <c r="ABY569" s="74"/>
      <c r="ABZ569" s="74"/>
      <c r="ACA569" s="74"/>
      <c r="ACB569" s="74"/>
      <c r="ACC569" s="74"/>
      <c r="ACD569" s="74"/>
      <c r="ACE569" s="74"/>
      <c r="ACF569" s="74"/>
      <c r="ACG569" s="74"/>
      <c r="ACH569" s="74"/>
      <c r="ACI569" s="74"/>
      <c r="ACJ569" s="74"/>
      <c r="ACK569" s="74"/>
      <c r="ACL569" s="74"/>
      <c r="ACM569" s="74"/>
      <c r="ACN569" s="74"/>
      <c r="ACO569" s="74"/>
      <c r="ACP569" s="74"/>
      <c r="ACQ569" s="74"/>
      <c r="ACR569" s="74"/>
      <c r="ACS569" s="74"/>
      <c r="ACT569" s="74"/>
      <c r="ACU569" s="74"/>
      <c r="ACV569" s="74"/>
      <c r="ACW569" s="74"/>
      <c r="ACX569" s="74"/>
      <c r="ACY569" s="74"/>
      <c r="ACZ569" s="74"/>
      <c r="ADA569" s="74"/>
      <c r="ADB569" s="74"/>
      <c r="ADC569" s="74"/>
      <c r="ADD569" s="74"/>
      <c r="ADE569" s="74"/>
      <c r="ADF569" s="74"/>
      <c r="ADG569" s="74"/>
      <c r="ADH569" s="74"/>
      <c r="ADI569" s="74"/>
      <c r="ADJ569" s="74"/>
      <c r="ADK569" s="74"/>
      <c r="ADL569" s="74"/>
      <c r="ADM569" s="74"/>
      <c r="ADN569" s="74"/>
      <c r="ADO569" s="74"/>
      <c r="ADP569" s="74"/>
      <c r="ADQ569" s="74"/>
      <c r="ADR569" s="74"/>
      <c r="ADS569" s="74"/>
      <c r="ADT569" s="74"/>
      <c r="ADU569" s="74"/>
      <c r="ADV569" s="74"/>
      <c r="ADW569" s="74"/>
      <c r="ADX569" s="74"/>
      <c r="ADY569" s="74"/>
      <c r="ADZ569" s="74"/>
      <c r="AEA569" s="74"/>
      <c r="AEB569" s="74"/>
      <c r="AEC569" s="74"/>
      <c r="AED569" s="74"/>
      <c r="AEE569" s="74"/>
      <c r="AEF569" s="74"/>
      <c r="AEG569" s="74"/>
      <c r="AEH569" s="74"/>
      <c r="AEI569" s="74"/>
      <c r="AEJ569" s="74"/>
      <c r="AEK569" s="74"/>
      <c r="AEL569" s="74"/>
      <c r="AEM569" s="74"/>
      <c r="AEN569" s="74"/>
      <c r="AEO569" s="74"/>
      <c r="AEP569" s="74"/>
      <c r="AEQ569" s="74"/>
      <c r="AER569" s="74"/>
      <c r="AES569" s="74"/>
      <c r="AET569" s="74"/>
      <c r="AEU569" s="74"/>
      <c r="AEV569" s="74"/>
      <c r="AEW569" s="74"/>
      <c r="AEX569" s="74"/>
      <c r="AEY569" s="74"/>
      <c r="AEZ569" s="74"/>
      <c r="AFA569" s="74"/>
      <c r="AFB569" s="74"/>
      <c r="AFC569" s="74"/>
      <c r="AFD569" s="74"/>
      <c r="AFE569" s="74"/>
      <c r="AFF569" s="74"/>
      <c r="AFG569" s="74"/>
      <c r="AFH569" s="74"/>
      <c r="AFI569" s="74"/>
      <c r="AFJ569" s="74"/>
      <c r="AFK569" s="74"/>
      <c r="AFL569" s="74"/>
      <c r="AFM569" s="74"/>
      <c r="AFN569" s="74"/>
      <c r="AFO569" s="74"/>
      <c r="AFP569" s="74"/>
      <c r="AFQ569" s="74"/>
      <c r="AFR569" s="74"/>
      <c r="AFS569" s="74"/>
      <c r="AFT569" s="74"/>
      <c r="AFU569" s="74"/>
      <c r="AFV569" s="74"/>
      <c r="AFW569" s="74"/>
      <c r="AFX569" s="74"/>
      <c r="AFY569" s="74"/>
      <c r="AFZ569" s="74"/>
      <c r="AGA569" s="74"/>
      <c r="AGB569" s="74"/>
      <c r="AGC569" s="74"/>
      <c r="AGD569" s="74"/>
      <c r="AGE569" s="74"/>
      <c r="AGF569" s="74"/>
      <c r="AGG569" s="74"/>
      <c r="AGH569" s="74"/>
      <c r="AGI569" s="74"/>
      <c r="AGJ569" s="74"/>
      <c r="AGK569" s="74"/>
      <c r="AGL569" s="74"/>
      <c r="AGM569" s="74"/>
      <c r="AGN569" s="74"/>
      <c r="AGO569" s="74"/>
      <c r="AGP569" s="74"/>
      <c r="AGQ569" s="74"/>
      <c r="AGR569" s="74"/>
      <c r="AGS569" s="74"/>
      <c r="AGT569" s="74"/>
      <c r="AGU569" s="74"/>
      <c r="AGV569" s="74"/>
      <c r="AGW569" s="74"/>
      <c r="AGX569" s="74"/>
      <c r="AGY569" s="74"/>
      <c r="AGZ569" s="74"/>
      <c r="AHA569" s="74"/>
      <c r="AHB569" s="74"/>
      <c r="AHC569" s="74"/>
      <c r="AHD569" s="74"/>
      <c r="AHE569" s="74"/>
      <c r="AHF569" s="74"/>
      <c r="AHG569" s="74"/>
      <c r="AHH569" s="74"/>
      <c r="AHI569" s="74"/>
      <c r="AHJ569" s="74"/>
      <c r="AHK569" s="74"/>
      <c r="AHL569" s="74"/>
      <c r="AHM569" s="74"/>
      <c r="AHN569" s="74"/>
      <c r="AHO569" s="74"/>
      <c r="AHP569" s="74"/>
      <c r="AHQ569" s="74"/>
      <c r="AHR569" s="74"/>
      <c r="AHS569" s="74"/>
      <c r="AHT569" s="74"/>
      <c r="AHU569" s="74"/>
      <c r="AHV569" s="74"/>
      <c r="AHW569" s="74"/>
      <c r="AHX569" s="74"/>
      <c r="AHY569" s="74"/>
      <c r="AHZ569" s="74"/>
      <c r="AIA569" s="74"/>
      <c r="AIB569" s="74"/>
      <c r="AIC569" s="74"/>
      <c r="AID569" s="74"/>
      <c r="AIE569" s="74"/>
      <c r="AIF569" s="74"/>
      <c r="AIG569" s="74"/>
      <c r="AIH569" s="74"/>
      <c r="AII569" s="74"/>
      <c r="AIJ569" s="74"/>
      <c r="AIK569" s="74"/>
      <c r="AIL569" s="74"/>
      <c r="AIM569" s="74"/>
      <c r="AIN569" s="74"/>
      <c r="AIO569" s="74"/>
      <c r="AIP569" s="74"/>
      <c r="AIQ569" s="74"/>
      <c r="AIR569" s="74"/>
      <c r="AIS569" s="74"/>
      <c r="AIT569" s="74"/>
      <c r="AIU569" s="74"/>
      <c r="AIV569" s="74"/>
      <c r="AIW569" s="74"/>
      <c r="AIX569" s="74"/>
      <c r="AIY569" s="74"/>
      <c r="AIZ569" s="74"/>
      <c r="AJA569" s="74"/>
      <c r="AJB569" s="74"/>
      <c r="AJC569" s="74"/>
      <c r="AJD569" s="74"/>
      <c r="AJE569" s="74"/>
      <c r="AJF569" s="74"/>
      <c r="AJG569" s="74"/>
      <c r="AJH569" s="74"/>
      <c r="AJI569" s="74"/>
      <c r="AJJ569" s="74"/>
      <c r="AJK569" s="74"/>
      <c r="AJL569" s="74"/>
      <c r="AJM569" s="74"/>
      <c r="AJN569" s="74"/>
      <c r="AJO569" s="74"/>
      <c r="AJP569" s="74"/>
      <c r="AJQ569" s="74"/>
      <c r="AJR569" s="74"/>
      <c r="AJS569" s="74"/>
      <c r="AJT569" s="74"/>
      <c r="AJU569" s="74"/>
      <c r="AJV569" s="74"/>
      <c r="AJW569" s="74"/>
      <c r="AJX569" s="74"/>
      <c r="AJY569" s="74"/>
      <c r="AJZ569" s="74"/>
      <c r="AKA569" s="74"/>
      <c r="AKB569" s="74"/>
      <c r="AKC569" s="74"/>
      <c r="AKD569" s="74"/>
      <c r="AKE569" s="74"/>
      <c r="AKF569" s="74"/>
      <c r="AKG569" s="74"/>
      <c r="AKH569" s="74"/>
      <c r="AKI569" s="74"/>
      <c r="AKJ569" s="74"/>
      <c r="AKK569" s="74"/>
      <c r="AKL569" s="74"/>
      <c r="AKM569" s="74"/>
      <c r="AKN569" s="74"/>
      <c r="AKO569" s="74"/>
      <c r="AKP569" s="74"/>
      <c r="AKQ569" s="74"/>
      <c r="AKR569" s="74"/>
      <c r="AKS569" s="74"/>
      <c r="AKT569" s="74"/>
      <c r="AKU569" s="74"/>
      <c r="AKV569" s="74"/>
      <c r="AKW569" s="74"/>
      <c r="AKX569" s="74"/>
      <c r="AKY569" s="74"/>
      <c r="AKZ569" s="74"/>
      <c r="ALA569" s="74"/>
      <c r="ALB569" s="74"/>
      <c r="ALC569" s="74"/>
      <c r="ALD569" s="74"/>
      <c r="ALE569" s="74"/>
      <c r="ALF569" s="74"/>
      <c r="ALG569" s="74"/>
      <c r="ALH569" s="74"/>
      <c r="ALI569" s="74"/>
      <c r="ALJ569" s="74"/>
      <c r="ALK569" s="74"/>
      <c r="ALL569" s="74"/>
      <c r="ALM569" s="74"/>
      <c r="ALN569" s="74"/>
      <c r="ALO569" s="74"/>
      <c r="ALP569" s="74"/>
      <c r="ALQ569" s="74"/>
      <c r="ALR569" s="74"/>
      <c r="ALS569" s="74"/>
      <c r="ALT569" s="74"/>
      <c r="ALU569" s="74"/>
      <c r="ALV569" s="74"/>
      <c r="ALW569" s="74"/>
      <c r="ALX569" s="74"/>
      <c r="ALY569" s="74"/>
      <c r="ALZ569" s="74"/>
      <c r="AMA569" s="74"/>
      <c r="AMB569" s="74"/>
      <c r="AMC569" s="74"/>
      <c r="AMD569" s="74"/>
      <c r="AME569" s="74"/>
      <c r="AMF569" s="74"/>
      <c r="AMG569" s="74"/>
      <c r="AMH569" s="74"/>
      <c r="AMI569" s="74"/>
      <c r="AMJ569" s="74"/>
      <c r="AMK569" s="74"/>
      <c r="AML569" s="74"/>
      <c r="AMM569" s="74"/>
      <c r="AMN569" s="74"/>
      <c r="AMO569" s="74"/>
      <c r="AMP569" s="74"/>
      <c r="AMQ569" s="74"/>
      <c r="AMR569" s="74"/>
      <c r="AMS569" s="74"/>
      <c r="AMT569" s="74"/>
      <c r="AMU569" s="74"/>
      <c r="AMV569" s="74"/>
      <c r="AMW569" s="74"/>
      <c r="AMX569" s="74"/>
      <c r="AMY569" s="74"/>
      <c r="AMZ569" s="74"/>
      <c r="ANA569" s="74"/>
      <c r="ANB569" s="74"/>
      <c r="ANC569" s="74"/>
      <c r="AND569" s="74"/>
      <c r="ANE569" s="74"/>
      <c r="ANF569" s="74"/>
      <c r="ANG569" s="74"/>
      <c r="ANH569" s="74"/>
      <c r="ANI569" s="74"/>
      <c r="ANJ569" s="74"/>
      <c r="ANK569" s="74"/>
      <c r="ANL569" s="74"/>
      <c r="ANM569" s="74"/>
      <c r="ANN569" s="74"/>
      <c r="ANO569" s="74"/>
      <c r="ANP569" s="74"/>
      <c r="ANQ569" s="74"/>
      <c r="ANR569" s="74"/>
      <c r="ANS569" s="74"/>
      <c r="ANT569" s="74"/>
      <c r="ANU569" s="74"/>
      <c r="ANV569" s="74"/>
      <c r="ANW569" s="74"/>
      <c r="ANX569" s="74"/>
      <c r="ANY569" s="74"/>
      <c r="ANZ569" s="74"/>
      <c r="AOA569" s="74"/>
      <c r="AOB569" s="74"/>
      <c r="AOC569" s="74"/>
      <c r="AOD569" s="74"/>
      <c r="AOE569" s="74"/>
      <c r="AOF569" s="74"/>
      <c r="AOG569" s="74"/>
      <c r="AOH569" s="74"/>
      <c r="AOI569" s="74"/>
      <c r="AOJ569" s="74"/>
      <c r="AOK569" s="74"/>
      <c r="AOL569" s="74"/>
      <c r="AOM569" s="74"/>
      <c r="AON569" s="74"/>
      <c r="AOO569" s="74"/>
      <c r="AOP569" s="74"/>
      <c r="AOQ569" s="74"/>
      <c r="AOR569" s="74"/>
      <c r="AOS569" s="74"/>
      <c r="AOT569" s="74"/>
      <c r="AOU569" s="74"/>
      <c r="AOV569" s="74"/>
      <c r="AOW569" s="74"/>
      <c r="AOX569" s="74"/>
      <c r="AOY569" s="74"/>
      <c r="AOZ569" s="74"/>
      <c r="APA569" s="74"/>
      <c r="APB569" s="74"/>
      <c r="APC569" s="74"/>
      <c r="APD569" s="74"/>
      <c r="APE569" s="74"/>
      <c r="APF569" s="74"/>
      <c r="APG569" s="74"/>
      <c r="APH569" s="74"/>
      <c r="API569" s="74"/>
      <c r="APJ569" s="74"/>
      <c r="APK569" s="74"/>
      <c r="APL569" s="74"/>
      <c r="APM569" s="74"/>
      <c r="APN569" s="74"/>
      <c r="APO569" s="74"/>
      <c r="APP569" s="74"/>
      <c r="APQ569" s="74"/>
      <c r="APR569" s="74"/>
      <c r="APS569" s="74"/>
      <c r="APT569" s="74"/>
      <c r="APU569" s="74"/>
      <c r="APV569" s="74"/>
      <c r="APW569" s="74"/>
      <c r="APX569" s="74"/>
      <c r="APY569" s="74"/>
      <c r="APZ569" s="74"/>
      <c r="AQA569" s="74"/>
      <c r="AQB569" s="74"/>
      <c r="AQC569" s="74"/>
      <c r="AQD569" s="74"/>
      <c r="AQE569" s="74"/>
      <c r="AQF569" s="74"/>
      <c r="AQG569" s="74"/>
      <c r="AQH569" s="74"/>
      <c r="AQI569" s="74"/>
      <c r="AQJ569" s="74"/>
      <c r="AQK569" s="74"/>
      <c r="AQL569" s="74"/>
      <c r="AQM569" s="74"/>
      <c r="AQN569" s="74"/>
      <c r="AQO569" s="74"/>
      <c r="AQP569" s="74"/>
      <c r="AQQ569" s="74"/>
      <c r="AQR569" s="74"/>
      <c r="AQS569" s="74"/>
      <c r="AQT569" s="74"/>
      <c r="AQU569" s="74"/>
      <c r="AQV569" s="74"/>
      <c r="AQW569" s="74"/>
      <c r="AQX569" s="74"/>
      <c r="AQY569" s="74"/>
      <c r="AQZ569" s="74"/>
      <c r="ARA569" s="74"/>
      <c r="ARB569" s="74"/>
      <c r="ARC569" s="74"/>
      <c r="ARD569" s="74"/>
      <c r="ARE569" s="74"/>
      <c r="ARF569" s="74"/>
      <c r="ARG569" s="74"/>
      <c r="ARH569" s="74"/>
      <c r="ARI569" s="74"/>
      <c r="ARJ569" s="74"/>
      <c r="ARK569" s="74"/>
      <c r="ARL569" s="74"/>
      <c r="ARM569" s="74"/>
      <c r="ARN569" s="74"/>
      <c r="ARO569" s="74"/>
      <c r="ARP569" s="74"/>
      <c r="ARQ569" s="74"/>
      <c r="ARR569" s="74"/>
      <c r="ARS569" s="74"/>
      <c r="ART569" s="74"/>
      <c r="ARU569" s="74"/>
      <c r="ARV569" s="74"/>
      <c r="ARW569" s="74"/>
      <c r="ARX569" s="74"/>
      <c r="ARY569" s="74"/>
      <c r="ARZ569" s="74"/>
      <c r="ASA569" s="74"/>
      <c r="ASB569" s="74"/>
      <c r="ASC569" s="74"/>
      <c r="ASD569" s="74"/>
      <c r="ASE569" s="74"/>
      <c r="ASF569" s="74"/>
      <c r="ASG569" s="74"/>
      <c r="ASH569" s="74"/>
      <c r="ASI569" s="74"/>
      <c r="ASJ569" s="74"/>
      <c r="ASK569" s="74"/>
      <c r="ASL569" s="74"/>
      <c r="ASM569" s="74"/>
      <c r="ASN569" s="74"/>
      <c r="ASO569" s="74"/>
      <c r="ASP569" s="74"/>
      <c r="ASQ569" s="74"/>
      <c r="ASR569" s="74"/>
      <c r="ASS569" s="74"/>
      <c r="AST569" s="74"/>
      <c r="ASU569" s="74"/>
      <c r="ASV569" s="74"/>
      <c r="ASW569" s="74"/>
      <c r="ASX569" s="74"/>
      <c r="ASY569" s="74"/>
      <c r="ASZ569" s="74"/>
      <c r="ATA569" s="74"/>
      <c r="ATB569" s="74"/>
      <c r="ATC569" s="74"/>
      <c r="ATD569" s="74"/>
      <c r="ATE569" s="74"/>
      <c r="ATF569" s="74"/>
      <c r="ATG569" s="74"/>
      <c r="ATH569" s="74"/>
      <c r="ATI569" s="74"/>
      <c r="ATJ569" s="74"/>
      <c r="ATK569" s="74"/>
      <c r="ATL569" s="74"/>
      <c r="ATM569" s="74"/>
      <c r="ATN569" s="74"/>
      <c r="ATO569" s="74"/>
      <c r="ATP569" s="74"/>
      <c r="ATQ569" s="74"/>
      <c r="ATR569" s="74"/>
      <c r="ATS569" s="74"/>
      <c r="ATT569" s="74"/>
      <c r="ATU569" s="74"/>
      <c r="ATV569" s="74"/>
      <c r="ATW569" s="74"/>
      <c r="ATX569" s="74"/>
      <c r="ATY569" s="74"/>
      <c r="ATZ569" s="74"/>
      <c r="AUA569" s="74"/>
      <c r="AUB569" s="74"/>
      <c r="AUC569" s="74"/>
      <c r="AUD569" s="74"/>
      <c r="AUE569" s="74"/>
      <c r="AUF569" s="74"/>
      <c r="AUG569" s="74"/>
      <c r="AUH569" s="74"/>
      <c r="AUI569" s="74"/>
      <c r="AUJ569" s="74"/>
      <c r="AUK569" s="74"/>
      <c r="AUL569" s="74"/>
      <c r="AUM569" s="74"/>
      <c r="AUN569" s="74"/>
      <c r="AUO569" s="74"/>
      <c r="AUP569" s="74"/>
      <c r="AUQ569" s="74"/>
      <c r="AUR569" s="74"/>
      <c r="AUS569" s="74"/>
      <c r="AUT569" s="74"/>
      <c r="AUU569" s="74"/>
      <c r="AUV569" s="74"/>
      <c r="AUW569" s="74"/>
      <c r="AUX569" s="74"/>
      <c r="AUY569" s="74"/>
      <c r="AUZ569" s="74"/>
      <c r="AVA569" s="74"/>
      <c r="AVB569" s="74"/>
      <c r="AVC569" s="74"/>
      <c r="AVD569" s="74"/>
      <c r="AVE569" s="74"/>
      <c r="AVF569" s="74"/>
      <c r="AVG569" s="74"/>
      <c r="AVH569" s="74"/>
      <c r="AVI569" s="74"/>
      <c r="AVJ569" s="74"/>
      <c r="AVK569" s="74"/>
      <c r="AVL569" s="74"/>
      <c r="AVM569" s="74"/>
      <c r="AVN569" s="74"/>
      <c r="AVO569" s="74"/>
      <c r="AVP569" s="74"/>
      <c r="AVQ569" s="74"/>
      <c r="AVR569" s="74"/>
      <c r="AVS569" s="74"/>
      <c r="AVT569" s="74"/>
      <c r="AVU569" s="74"/>
      <c r="AVV569" s="74"/>
      <c r="AVW569" s="74"/>
      <c r="AVX569" s="74"/>
      <c r="AVY569" s="74"/>
      <c r="AVZ569" s="74"/>
      <c r="AWA569" s="74"/>
      <c r="AWB569" s="74"/>
      <c r="AWC569" s="74"/>
      <c r="AWD569" s="74"/>
      <c r="AWE569" s="74"/>
      <c r="AWF569" s="74"/>
      <c r="AWG569" s="74"/>
      <c r="AWH569" s="74"/>
      <c r="AWI569" s="74"/>
      <c r="AWJ569" s="74"/>
      <c r="AWK569" s="74"/>
      <c r="AWL569" s="74"/>
      <c r="AWM569" s="74"/>
      <c r="AWN569" s="74"/>
      <c r="AWO569" s="74"/>
      <c r="AWP569" s="74"/>
      <c r="AWQ569" s="74"/>
      <c r="AWR569" s="74"/>
      <c r="AWS569" s="74"/>
      <c r="AWT569" s="74"/>
      <c r="AWU569" s="74"/>
      <c r="AWV569" s="74"/>
      <c r="AWW569" s="74"/>
      <c r="AWX569" s="74"/>
      <c r="AWY569" s="74"/>
      <c r="AWZ569" s="74"/>
      <c r="AXA569" s="74"/>
      <c r="AXB569" s="74"/>
      <c r="AXC569" s="74"/>
      <c r="AXD569" s="74"/>
      <c r="AXE569" s="74"/>
      <c r="AXF569" s="74"/>
      <c r="AXG569" s="74"/>
      <c r="AXH569" s="74"/>
      <c r="AXI569" s="74"/>
      <c r="AXJ569" s="74"/>
      <c r="AXK569" s="74"/>
      <c r="AXL569" s="74"/>
      <c r="AXM569" s="74"/>
      <c r="AXN569" s="74"/>
      <c r="AXO569" s="74"/>
      <c r="AXP569" s="74"/>
      <c r="AXQ569" s="74"/>
      <c r="AXR569" s="74"/>
      <c r="AXS569" s="74"/>
      <c r="AXT569" s="74"/>
      <c r="AXU569" s="74"/>
      <c r="AXV569" s="74"/>
      <c r="AXW569" s="74"/>
      <c r="AXX569" s="74"/>
      <c r="AXY569" s="74"/>
      <c r="AXZ569" s="74"/>
      <c r="AYA569" s="74"/>
      <c r="AYB569" s="74"/>
      <c r="AYC569" s="74"/>
      <c r="AYD569" s="74"/>
      <c r="AYE569" s="74"/>
      <c r="AYF569" s="74"/>
      <c r="AYG569" s="74"/>
      <c r="AYH569" s="74"/>
      <c r="AYI569" s="74"/>
      <c r="AYJ569" s="74"/>
      <c r="AYK569" s="74"/>
      <c r="AYL569" s="74"/>
      <c r="AYM569" s="74"/>
      <c r="AYN569" s="74"/>
      <c r="AYO569" s="74"/>
      <c r="AYP569" s="74"/>
      <c r="AYQ569" s="74"/>
      <c r="AYR569" s="74"/>
      <c r="AYS569" s="74"/>
      <c r="AYT569" s="74"/>
      <c r="AYU569" s="74"/>
      <c r="AYV569" s="74"/>
      <c r="AYW569" s="74"/>
      <c r="AYX569" s="74"/>
      <c r="AYY569" s="74"/>
      <c r="AYZ569" s="74"/>
      <c r="AZA569" s="74"/>
      <c r="AZB569" s="74"/>
      <c r="AZC569" s="74"/>
      <c r="AZD569" s="74"/>
      <c r="AZE569" s="74"/>
      <c r="AZF569" s="74"/>
      <c r="AZG569" s="74"/>
      <c r="AZH569" s="74"/>
      <c r="AZI569" s="74"/>
      <c r="AZJ569" s="74"/>
      <c r="AZK569" s="74"/>
      <c r="AZL569" s="74"/>
      <c r="AZM569" s="74"/>
      <c r="AZN569" s="74"/>
      <c r="AZO569" s="74"/>
      <c r="AZP569" s="74"/>
      <c r="AZQ569" s="74"/>
      <c r="AZR569" s="74"/>
      <c r="AZS569" s="74"/>
      <c r="AZT569" s="74"/>
      <c r="AZU569" s="74"/>
      <c r="AZV569" s="74"/>
      <c r="AZW569" s="74"/>
      <c r="AZX569" s="74"/>
      <c r="AZY569" s="74"/>
      <c r="AZZ569" s="74"/>
      <c r="BAA569" s="74"/>
      <c r="BAB569" s="74"/>
      <c r="BAC569" s="74"/>
      <c r="BAD569" s="74"/>
      <c r="BAE569" s="74"/>
      <c r="BAF569" s="74"/>
      <c r="BAG569" s="74"/>
      <c r="BAH569" s="74"/>
      <c r="BAI569" s="74"/>
      <c r="BAJ569" s="74"/>
      <c r="BAK569" s="74"/>
      <c r="BAL569" s="74"/>
      <c r="BAM569" s="74"/>
      <c r="BAN569" s="74"/>
      <c r="BAO569" s="74"/>
      <c r="BAP569" s="74"/>
      <c r="BAQ569" s="74"/>
      <c r="BAR569" s="74"/>
      <c r="BAS569" s="74"/>
      <c r="BAT569" s="74"/>
      <c r="BAU569" s="74"/>
      <c r="BAV569" s="74"/>
      <c r="BAW569" s="74"/>
      <c r="BAX569" s="74"/>
      <c r="BAY569" s="74"/>
      <c r="BAZ569" s="74"/>
      <c r="BBA569" s="74"/>
      <c r="BBB569" s="74"/>
      <c r="BBC569" s="74"/>
      <c r="BBD569" s="74"/>
      <c r="BBE569" s="74"/>
      <c r="BBF569" s="74"/>
      <c r="BBG569" s="74"/>
      <c r="BBH569" s="74"/>
      <c r="BBI569" s="74"/>
      <c r="BBJ569" s="74"/>
      <c r="BBK569" s="74"/>
      <c r="BBL569" s="74"/>
      <c r="BBM569" s="74"/>
      <c r="BBN569" s="74"/>
      <c r="BBO569" s="74"/>
      <c r="BBP569" s="74"/>
      <c r="BBQ569" s="74"/>
      <c r="BBR569" s="74"/>
      <c r="BBS569" s="74"/>
      <c r="BBT569" s="74"/>
      <c r="BBU569" s="74"/>
      <c r="BBV569" s="74"/>
      <c r="BBW569" s="74"/>
      <c r="BBX569" s="74"/>
      <c r="BBY569" s="74"/>
      <c r="BBZ569" s="74"/>
      <c r="BCA569" s="74"/>
      <c r="BCB569" s="74"/>
      <c r="BCC569" s="74"/>
      <c r="BCD569" s="74"/>
      <c r="BCE569" s="74"/>
      <c r="BCF569" s="74"/>
      <c r="BCG569" s="74"/>
      <c r="BCH569" s="74"/>
      <c r="BCI569" s="74"/>
      <c r="BCJ569" s="74"/>
      <c r="BCK569" s="74"/>
      <c r="BCL569" s="74"/>
      <c r="BCM569" s="74"/>
      <c r="BCN569" s="74"/>
      <c r="BCO569" s="74"/>
      <c r="BCP569" s="74"/>
      <c r="BCQ569" s="74"/>
      <c r="BCR569" s="74"/>
      <c r="BCS569" s="74"/>
      <c r="BCT569" s="74"/>
      <c r="BCU569" s="74"/>
      <c r="BCV569" s="74"/>
      <c r="BCW569" s="74"/>
      <c r="BCX569" s="74"/>
      <c r="BCY569" s="74"/>
      <c r="BCZ569" s="74"/>
      <c r="BDA569" s="74"/>
      <c r="BDB569" s="74"/>
      <c r="BDC569" s="74"/>
      <c r="BDD569" s="74"/>
      <c r="BDE569" s="74"/>
      <c r="BDF569" s="74"/>
      <c r="BDG569" s="74"/>
      <c r="BDH569" s="74"/>
      <c r="BDI569" s="74"/>
      <c r="BDJ569" s="74"/>
      <c r="BDK569" s="74"/>
      <c r="BDL569" s="74"/>
      <c r="BDM569" s="74"/>
      <c r="BDN569" s="74"/>
      <c r="BDO569" s="74"/>
      <c r="BDP569" s="74"/>
      <c r="BDQ569" s="74"/>
      <c r="BDR569" s="74"/>
      <c r="BDS569" s="74"/>
      <c r="BDT569" s="74"/>
      <c r="BDU569" s="74"/>
      <c r="BDV569" s="74"/>
      <c r="BDW569" s="74"/>
      <c r="BDX569" s="74"/>
      <c r="BDY569" s="74"/>
      <c r="BDZ569" s="74"/>
      <c r="BEA569" s="74"/>
      <c r="BEB569" s="74"/>
      <c r="BEC569" s="74"/>
      <c r="BED569" s="74"/>
      <c r="BEE569" s="74"/>
      <c r="BEF569" s="74"/>
      <c r="BEG569" s="74"/>
      <c r="BEH569" s="74"/>
      <c r="BEI569" s="74"/>
      <c r="BEJ569" s="74"/>
      <c r="BEK569" s="74"/>
      <c r="BEL569" s="74"/>
      <c r="BEM569" s="74"/>
      <c r="BEN569" s="74"/>
      <c r="BEO569" s="74"/>
      <c r="BEP569" s="74"/>
      <c r="BEQ569" s="74"/>
      <c r="BER569" s="74"/>
      <c r="BES569" s="74"/>
      <c r="BET569" s="74"/>
      <c r="BEU569" s="74"/>
      <c r="BEV569" s="74"/>
      <c r="BEW569" s="74"/>
      <c r="BEX569" s="74"/>
      <c r="BEY569" s="74"/>
      <c r="BEZ569" s="74"/>
      <c r="BFA569" s="74"/>
      <c r="BFB569" s="74"/>
      <c r="BFC569" s="74"/>
      <c r="BFD569" s="74"/>
      <c r="BFE569" s="74"/>
      <c r="BFF569" s="74"/>
      <c r="BFG569" s="74"/>
      <c r="BFH569" s="74"/>
      <c r="BFI569" s="74"/>
      <c r="BFJ569" s="74"/>
      <c r="BFK569" s="74"/>
      <c r="BFL569" s="74"/>
      <c r="BFM569" s="74"/>
      <c r="BFN569" s="74"/>
      <c r="BFO569" s="74"/>
      <c r="BFP569" s="74"/>
      <c r="BFQ569" s="74"/>
      <c r="BFR569" s="74"/>
      <c r="BFS569" s="74"/>
      <c r="BFT569" s="74"/>
      <c r="BFU569" s="74"/>
      <c r="BFV569" s="74"/>
      <c r="BFW569" s="74"/>
      <c r="BFX569" s="74"/>
      <c r="BFY569" s="74"/>
      <c r="BFZ569" s="74"/>
      <c r="BGA569" s="74"/>
      <c r="BGB569" s="74"/>
      <c r="BGC569" s="74"/>
      <c r="BGD569" s="74"/>
      <c r="BGE569" s="74"/>
      <c r="BGF569" s="74"/>
      <c r="BGG569" s="74"/>
      <c r="BGH569" s="74"/>
      <c r="BGI569" s="74"/>
      <c r="BGJ569" s="74"/>
      <c r="BGK569" s="74"/>
      <c r="BGL569" s="74"/>
      <c r="BGM569" s="74"/>
      <c r="BGN569" s="74"/>
      <c r="BGO569" s="74"/>
      <c r="BGP569" s="74"/>
      <c r="BGQ569" s="74"/>
      <c r="BGR569" s="74"/>
      <c r="BGS569" s="74"/>
      <c r="BGT569" s="74"/>
      <c r="BGU569" s="74"/>
      <c r="BGV569" s="74"/>
      <c r="BGW569" s="74"/>
      <c r="BGX569" s="74"/>
      <c r="BGY569" s="74"/>
      <c r="BGZ569" s="74"/>
      <c r="BHA569" s="74"/>
      <c r="BHB569" s="74"/>
      <c r="BHC569" s="74"/>
      <c r="BHD569" s="74"/>
      <c r="BHE569" s="74"/>
      <c r="BHF569" s="74"/>
      <c r="BHG569" s="74"/>
      <c r="BHH569" s="74"/>
      <c r="BHI569" s="74"/>
      <c r="BHJ569" s="74"/>
      <c r="BHK569" s="74"/>
      <c r="BHL569" s="74"/>
      <c r="BHM569" s="74"/>
      <c r="BHN569" s="74"/>
      <c r="BHO569" s="74"/>
      <c r="BHP569" s="74"/>
      <c r="BHQ569" s="74"/>
      <c r="BHR569" s="74"/>
      <c r="BHS569" s="74"/>
      <c r="BHT569" s="74"/>
      <c r="BHU569" s="74"/>
      <c r="BHV569" s="74"/>
      <c r="BHW569" s="74"/>
      <c r="BHX569" s="74"/>
      <c r="BHY569" s="74"/>
      <c r="BHZ569" s="74"/>
      <c r="BIA569" s="74"/>
      <c r="BIB569" s="74"/>
      <c r="BIC569" s="74"/>
      <c r="BID569" s="74"/>
      <c r="BIE569" s="74"/>
      <c r="BIF569" s="74"/>
      <c r="BIG569" s="74"/>
      <c r="BIH569" s="74"/>
      <c r="BII569" s="74"/>
      <c r="BIJ569" s="74"/>
      <c r="BIK569" s="74"/>
      <c r="BIL569" s="74"/>
      <c r="BIM569" s="74"/>
      <c r="BIN569" s="74"/>
      <c r="BIO569" s="74"/>
      <c r="BIP569" s="74"/>
      <c r="BIQ569" s="74"/>
      <c r="BIR569" s="74"/>
      <c r="BIS569" s="74"/>
      <c r="BIT569" s="74"/>
      <c r="BIU569" s="74"/>
      <c r="BIV569" s="74"/>
      <c r="BIW569" s="74"/>
      <c r="BIX569" s="74"/>
      <c r="BIY569" s="74"/>
      <c r="BIZ569" s="74"/>
      <c r="BJA569" s="74"/>
      <c r="BJB569" s="74"/>
      <c r="BJC569" s="74"/>
      <c r="BJD569" s="74"/>
      <c r="BJE569" s="74"/>
      <c r="BJF569" s="74"/>
      <c r="BJG569" s="74"/>
      <c r="BJH569" s="74"/>
      <c r="BJI569" s="74"/>
      <c r="BJJ569" s="74"/>
      <c r="BJK569" s="74"/>
      <c r="BJL569" s="74"/>
      <c r="BJM569" s="74"/>
      <c r="BJN569" s="74"/>
      <c r="BJO569" s="74"/>
      <c r="BJP569" s="74"/>
      <c r="BJQ569" s="74"/>
      <c r="BJR569" s="74"/>
      <c r="BJS569" s="74"/>
      <c r="BJT569" s="74"/>
      <c r="BJU569" s="74"/>
      <c r="BJV569" s="74"/>
      <c r="BJW569" s="74"/>
      <c r="BJX569" s="74"/>
      <c r="BJY569" s="74"/>
      <c r="BJZ569" s="74"/>
      <c r="BKA569" s="74"/>
      <c r="BKB569" s="74"/>
      <c r="BKC569" s="74"/>
      <c r="BKD569" s="74"/>
      <c r="BKE569" s="74"/>
      <c r="BKF569" s="74"/>
      <c r="BKG569" s="74"/>
      <c r="BKH569" s="74"/>
      <c r="BKI569" s="74"/>
      <c r="BKJ569" s="74"/>
      <c r="BKK569" s="74"/>
      <c r="BKL569" s="74"/>
      <c r="BKM569" s="74"/>
      <c r="BKN569" s="74"/>
      <c r="BKO569" s="74"/>
      <c r="BKP569" s="74"/>
      <c r="BKQ569" s="74"/>
      <c r="BKR569" s="74"/>
      <c r="BKS569" s="74"/>
      <c r="BKT569" s="74"/>
      <c r="BKU569" s="74"/>
      <c r="BKV569" s="74"/>
      <c r="BKW569" s="74"/>
      <c r="BKX569" s="74"/>
      <c r="BKY569" s="74"/>
      <c r="BKZ569" s="74"/>
      <c r="BLA569" s="74"/>
      <c r="BLB569" s="74"/>
      <c r="BLC569" s="74"/>
      <c r="BLD569" s="74"/>
      <c r="BLE569" s="74"/>
      <c r="BLF569" s="74"/>
      <c r="BLG569" s="74"/>
      <c r="BLH569" s="74"/>
      <c r="BLI569" s="74"/>
      <c r="BLJ569" s="74"/>
      <c r="BLK569" s="74"/>
      <c r="BLL569" s="74"/>
      <c r="BLM569" s="74"/>
      <c r="BLN569" s="74"/>
      <c r="BLO569" s="74"/>
      <c r="BLP569" s="74"/>
      <c r="BLQ569" s="74"/>
      <c r="BLR569" s="74"/>
      <c r="BLS569" s="74"/>
      <c r="BLT569" s="74"/>
      <c r="BLU569" s="74"/>
      <c r="BLV569" s="74"/>
      <c r="BLW569" s="74"/>
      <c r="BLX569" s="74"/>
      <c r="BLY569" s="74"/>
      <c r="BLZ569" s="74"/>
      <c r="BMA569" s="74"/>
      <c r="BMB569" s="74"/>
      <c r="BMC569" s="74"/>
      <c r="BMD569" s="74"/>
      <c r="BME569" s="74"/>
      <c r="BMF569" s="74"/>
      <c r="BMG569" s="74"/>
      <c r="BMH569" s="74"/>
      <c r="BMI569" s="74"/>
      <c r="BMJ569" s="74"/>
      <c r="BMK569" s="74"/>
      <c r="BML569" s="74"/>
      <c r="BMM569" s="74"/>
      <c r="BMN569" s="74"/>
      <c r="BMO569" s="74"/>
      <c r="BMP569" s="74"/>
      <c r="BMQ569" s="74"/>
      <c r="BMR569" s="74"/>
      <c r="BMS569" s="74"/>
      <c r="BMT569" s="74"/>
      <c r="BMU569" s="74"/>
      <c r="BMV569" s="74"/>
      <c r="BMW569" s="74"/>
      <c r="BMX569" s="74"/>
      <c r="BMY569" s="74"/>
      <c r="BMZ569" s="74"/>
      <c r="BNA569" s="74"/>
      <c r="BNB569" s="74"/>
      <c r="BNC569" s="74"/>
      <c r="BND569" s="74"/>
      <c r="BNE569" s="74"/>
      <c r="BNF569" s="74"/>
      <c r="BNG569" s="74"/>
      <c r="BNH569" s="74"/>
      <c r="BNI569" s="74"/>
      <c r="BNJ569" s="74"/>
      <c r="BNK569" s="74"/>
      <c r="BNL569" s="74"/>
      <c r="BNM569" s="74"/>
      <c r="BNN569" s="74"/>
      <c r="BNO569" s="74"/>
      <c r="BNP569" s="74"/>
      <c r="BNQ569" s="74"/>
      <c r="BNR569" s="74"/>
      <c r="BNS569" s="74"/>
      <c r="BNT569" s="74"/>
      <c r="BNU569" s="74"/>
      <c r="BNV569" s="74"/>
      <c r="BNW569" s="74"/>
      <c r="BNX569" s="74"/>
      <c r="BNY569" s="74"/>
      <c r="BNZ569" s="74"/>
      <c r="BOA569" s="74"/>
      <c r="BOB569" s="74"/>
      <c r="BOC569" s="74"/>
      <c r="BOD569" s="74"/>
      <c r="BOE569" s="74"/>
      <c r="BOF569" s="74"/>
      <c r="BOG569" s="74"/>
      <c r="BOH569" s="74"/>
      <c r="BOI569" s="74"/>
      <c r="BOJ569" s="74"/>
      <c r="BOK569" s="74"/>
      <c r="BOL569" s="74"/>
      <c r="BOM569" s="74"/>
      <c r="BON569" s="74"/>
      <c r="BOO569" s="74"/>
      <c r="BOP569" s="74"/>
      <c r="BOQ569" s="74"/>
      <c r="BOR569" s="74"/>
      <c r="BOS569" s="74"/>
      <c r="BOT569" s="74"/>
      <c r="BOU569" s="74"/>
      <c r="BOV569" s="74"/>
      <c r="BOW569" s="74"/>
      <c r="BOX569" s="74"/>
      <c r="BOY569" s="74"/>
      <c r="BOZ569" s="74"/>
      <c r="BPA569" s="74"/>
      <c r="BPB569" s="74"/>
      <c r="BPC569" s="74"/>
      <c r="BPD569" s="74"/>
      <c r="BPE569" s="74"/>
      <c r="BPF569" s="74"/>
      <c r="BPG569" s="74"/>
      <c r="BPH569" s="74"/>
      <c r="BPI569" s="74"/>
      <c r="BPJ569" s="74"/>
      <c r="BPK569" s="74"/>
      <c r="BPL569" s="74"/>
      <c r="BPM569" s="74"/>
      <c r="BPN569" s="74"/>
      <c r="BPO569" s="74"/>
      <c r="BPP569" s="74"/>
      <c r="BPQ569" s="74"/>
      <c r="BPR569" s="74"/>
      <c r="BPS569" s="74"/>
      <c r="BPT569" s="74"/>
      <c r="BPU569" s="74"/>
      <c r="BPV569" s="74"/>
      <c r="BPW569" s="74"/>
      <c r="BPX569" s="74"/>
      <c r="BPY569" s="74"/>
      <c r="BPZ569" s="74"/>
      <c r="BQA569" s="74"/>
      <c r="BQB569" s="74"/>
      <c r="BQC569" s="74"/>
      <c r="BQD569" s="74"/>
      <c r="BQE569" s="74"/>
      <c r="BQF569" s="74"/>
      <c r="BQG569" s="74"/>
      <c r="BQH569" s="74"/>
      <c r="BQI569" s="74"/>
      <c r="BQJ569" s="74"/>
      <c r="BQK569" s="74"/>
      <c r="BQL569" s="74"/>
      <c r="BQM569" s="74"/>
      <c r="BQN569" s="74"/>
      <c r="BQO569" s="74"/>
      <c r="BQP569" s="74"/>
      <c r="BQQ569" s="74"/>
      <c r="BQR569" s="74"/>
      <c r="BQS569" s="74"/>
      <c r="BQT569" s="74"/>
      <c r="BQU569" s="74"/>
      <c r="BQV569" s="74"/>
      <c r="BQW569" s="74"/>
      <c r="BQX569" s="74"/>
      <c r="BQY569" s="74"/>
      <c r="BQZ569" s="74"/>
      <c r="BRA569" s="74"/>
      <c r="BRB569" s="74"/>
      <c r="BRC569" s="74"/>
      <c r="BRD569" s="74"/>
      <c r="BRE569" s="74"/>
      <c r="BRF569" s="74"/>
      <c r="BRG569" s="74"/>
      <c r="BRH569" s="74"/>
      <c r="BRI569" s="74"/>
      <c r="BRJ569" s="74"/>
      <c r="BRK569" s="74"/>
      <c r="BRL569" s="74"/>
      <c r="BRM569" s="74"/>
      <c r="BRN569" s="74"/>
      <c r="BRO569" s="74"/>
      <c r="BRP569" s="74"/>
      <c r="BRQ569" s="74"/>
      <c r="BRR569" s="74"/>
      <c r="BRS569" s="74"/>
      <c r="BRT569" s="74"/>
      <c r="BRU569" s="74"/>
      <c r="BRV569" s="74"/>
      <c r="BRW569" s="74"/>
      <c r="BRX569" s="74"/>
      <c r="BRY569" s="74"/>
      <c r="BRZ569" s="74"/>
      <c r="BSA569" s="74"/>
    </row>
    <row r="570" spans="1:1847" s="75" customFormat="1" ht="16.2" customHeight="1" x14ac:dyDescent="0.3">
      <c r="A570" s="834"/>
      <c r="B570" s="834"/>
      <c r="C570" s="793"/>
      <c r="D570" s="834"/>
      <c r="E570" s="546" t="s">
        <v>781</v>
      </c>
      <c r="F570" s="820"/>
      <c r="G570" s="821"/>
      <c r="H570" s="801"/>
      <c r="I570" s="794"/>
      <c r="J570" s="794"/>
      <c r="K570" s="794"/>
      <c r="L570" s="858"/>
      <c r="M570" s="922"/>
      <c r="N570" s="921"/>
      <c r="O570" s="921"/>
      <c r="P570" s="921"/>
      <c r="Q570" s="858"/>
      <c r="R570" s="857"/>
      <c r="S570" s="794"/>
      <c r="T570" s="794"/>
      <c r="U570" s="794"/>
      <c r="V570" s="818"/>
      <c r="W570" s="837"/>
      <c r="X570" s="816"/>
      <c r="Y570" s="816"/>
      <c r="Z570" s="815"/>
      <c r="AA570" s="897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4"/>
      <c r="BD570" s="74"/>
      <c r="BE570" s="74"/>
      <c r="BF570" s="74"/>
      <c r="BG570" s="74"/>
      <c r="BH570" s="74"/>
      <c r="BI570" s="74"/>
      <c r="BJ570" s="74"/>
      <c r="BK570" s="74"/>
      <c r="BL570" s="74"/>
      <c r="BM570" s="74"/>
      <c r="BN570" s="74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  <c r="BZ570" s="74"/>
      <c r="CA570" s="74"/>
      <c r="CB570" s="74"/>
      <c r="CC570" s="74"/>
      <c r="CD570" s="74"/>
      <c r="CE570" s="74"/>
      <c r="CF570" s="74"/>
      <c r="CG570" s="74"/>
      <c r="CH570" s="74"/>
      <c r="CI570" s="74"/>
      <c r="CJ570" s="74"/>
      <c r="CK570" s="74"/>
      <c r="CL570" s="74"/>
      <c r="CM570" s="74"/>
      <c r="CN570" s="74"/>
      <c r="CO570" s="74"/>
      <c r="CP570" s="74"/>
      <c r="CQ570" s="74"/>
      <c r="CR570" s="74"/>
      <c r="CS570" s="74"/>
      <c r="CT570" s="74"/>
      <c r="CU570" s="74"/>
      <c r="CV570" s="74"/>
      <c r="CW570" s="74"/>
      <c r="CX570" s="74"/>
      <c r="CY570" s="74"/>
      <c r="CZ570" s="74"/>
      <c r="DA570" s="74"/>
      <c r="DB570" s="74"/>
      <c r="DC570" s="74"/>
      <c r="DD570" s="74"/>
      <c r="DE570" s="74"/>
      <c r="DF570" s="74"/>
      <c r="DG570" s="74"/>
      <c r="DH570" s="74"/>
      <c r="DI570" s="74"/>
      <c r="DJ570" s="74"/>
      <c r="DK570" s="74"/>
      <c r="DL570" s="74"/>
      <c r="DM570" s="74"/>
      <c r="DN570" s="74"/>
      <c r="DO570" s="74"/>
      <c r="DP570" s="74"/>
      <c r="DQ570" s="74"/>
      <c r="DR570" s="74"/>
      <c r="DS570" s="74"/>
      <c r="DT570" s="74"/>
      <c r="DU570" s="74"/>
      <c r="DV570" s="74"/>
      <c r="DW570" s="74"/>
      <c r="DX570" s="74"/>
      <c r="DY570" s="74"/>
      <c r="DZ570" s="74"/>
      <c r="EA570" s="74"/>
      <c r="EB570" s="74"/>
      <c r="EC570" s="74"/>
      <c r="ED570" s="74"/>
      <c r="EE570" s="74"/>
      <c r="EF570" s="74"/>
      <c r="EG570" s="74"/>
      <c r="EH570" s="74"/>
      <c r="EI570" s="74"/>
      <c r="EJ570" s="74"/>
      <c r="EK570" s="74"/>
      <c r="EL570" s="74"/>
      <c r="EM570" s="74"/>
      <c r="EN570" s="74"/>
      <c r="EO570" s="74"/>
      <c r="EP570" s="74"/>
      <c r="EQ570" s="74"/>
      <c r="ER570" s="74"/>
      <c r="ES570" s="74"/>
      <c r="ET570" s="74"/>
      <c r="EU570" s="74"/>
      <c r="EV570" s="74"/>
      <c r="EW570" s="74"/>
      <c r="EX570" s="74"/>
      <c r="EY570" s="74"/>
      <c r="EZ570" s="74"/>
      <c r="FA570" s="74"/>
      <c r="FB570" s="74"/>
      <c r="FC570" s="74"/>
      <c r="FD570" s="74"/>
      <c r="FE570" s="74"/>
      <c r="FF570" s="74"/>
      <c r="FG570" s="74"/>
      <c r="FH570" s="74"/>
      <c r="FI570" s="74"/>
      <c r="FJ570" s="74"/>
      <c r="FK570" s="74"/>
      <c r="FL570" s="74"/>
      <c r="FM570" s="74"/>
      <c r="FN570" s="74"/>
      <c r="FO570" s="74"/>
      <c r="FP570" s="74"/>
      <c r="FQ570" s="74"/>
      <c r="FR570" s="74"/>
      <c r="FS570" s="74"/>
      <c r="FT570" s="74"/>
      <c r="FU570" s="74"/>
      <c r="FV570" s="74"/>
      <c r="FW570" s="74"/>
      <c r="FX570" s="74"/>
      <c r="FY570" s="74"/>
      <c r="FZ570" s="74"/>
      <c r="GA570" s="74"/>
      <c r="GB570" s="74"/>
      <c r="GC570" s="74"/>
      <c r="GD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  <c r="IW570" s="74"/>
      <c r="IX570" s="74"/>
      <c r="IY570" s="74"/>
      <c r="IZ570" s="74"/>
      <c r="JA570" s="74"/>
      <c r="JB570" s="74"/>
      <c r="JC570" s="74"/>
      <c r="JD570" s="74"/>
      <c r="JE570" s="74"/>
      <c r="JF570" s="74"/>
      <c r="JG570" s="74"/>
      <c r="JH570" s="74"/>
      <c r="JI570" s="74"/>
      <c r="JJ570" s="74"/>
      <c r="JK570" s="74"/>
      <c r="JL570" s="74"/>
      <c r="JM570" s="74"/>
      <c r="JN570" s="74"/>
      <c r="JO570" s="74"/>
      <c r="JP570" s="74"/>
      <c r="JQ570" s="74"/>
      <c r="JR570" s="74"/>
      <c r="JS570" s="74"/>
      <c r="JT570" s="74"/>
      <c r="JU570" s="74"/>
      <c r="JV570" s="74"/>
      <c r="JW570" s="74"/>
      <c r="JX570" s="74"/>
      <c r="JY570" s="74"/>
      <c r="JZ570" s="74"/>
      <c r="KA570" s="74"/>
      <c r="KB570" s="74"/>
      <c r="KC570" s="74"/>
      <c r="KD570" s="74"/>
      <c r="KE570" s="74"/>
      <c r="KF570" s="74"/>
      <c r="KG570" s="74"/>
      <c r="KH570" s="74"/>
      <c r="KI570" s="74"/>
      <c r="KJ570" s="74"/>
      <c r="KK570" s="74"/>
      <c r="KL570" s="74"/>
      <c r="KM570" s="74"/>
      <c r="KN570" s="74"/>
      <c r="KO570" s="74"/>
      <c r="KP570" s="74"/>
      <c r="KQ570" s="74"/>
      <c r="KR570" s="74"/>
      <c r="KS570" s="74"/>
      <c r="KT570" s="74"/>
      <c r="KU570" s="74"/>
      <c r="KV570" s="74"/>
      <c r="KW570" s="74"/>
      <c r="KX570" s="74"/>
      <c r="KY570" s="74"/>
      <c r="KZ570" s="74"/>
      <c r="LA570" s="74"/>
      <c r="LB570" s="74"/>
      <c r="LC570" s="74"/>
      <c r="LD570" s="74"/>
      <c r="LE570" s="74"/>
      <c r="LF570" s="74"/>
      <c r="LG570" s="74"/>
      <c r="LH570" s="74"/>
      <c r="LI570" s="74"/>
      <c r="LJ570" s="74"/>
      <c r="LK570" s="74"/>
      <c r="LL570" s="74"/>
      <c r="LM570" s="74"/>
      <c r="LN570" s="74"/>
      <c r="LO570" s="74"/>
      <c r="LP570" s="74"/>
      <c r="LQ570" s="74"/>
      <c r="LR570" s="74"/>
      <c r="LS570" s="74"/>
      <c r="LT570" s="74"/>
      <c r="LU570" s="74"/>
      <c r="LV570" s="74"/>
      <c r="LW570" s="74"/>
      <c r="LX570" s="74"/>
      <c r="LY570" s="74"/>
      <c r="LZ570" s="74"/>
      <c r="MA570" s="74"/>
      <c r="MB570" s="74"/>
      <c r="MC570" s="74"/>
      <c r="MD570" s="74"/>
      <c r="ME570" s="74"/>
      <c r="MF570" s="74"/>
      <c r="MG570" s="74"/>
      <c r="MH570" s="74"/>
      <c r="MI570" s="74"/>
      <c r="MJ570" s="74"/>
      <c r="MK570" s="74"/>
      <c r="ML570" s="74"/>
      <c r="MM570" s="74"/>
      <c r="MN570" s="74"/>
      <c r="MO570" s="74"/>
      <c r="MP570" s="74"/>
      <c r="MQ570" s="74"/>
      <c r="MR570" s="74"/>
      <c r="MS570" s="74"/>
      <c r="MT570" s="74"/>
      <c r="MU570" s="74"/>
      <c r="MV570" s="74"/>
      <c r="MW570" s="74"/>
      <c r="MX570" s="74"/>
      <c r="MY570" s="74"/>
      <c r="MZ570" s="74"/>
      <c r="NA570" s="74"/>
      <c r="NB570" s="74"/>
      <c r="NC570" s="74"/>
      <c r="ND570" s="74"/>
      <c r="NE570" s="74"/>
      <c r="NF570" s="74"/>
      <c r="NG570" s="74"/>
      <c r="NH570" s="74"/>
      <c r="NI570" s="74"/>
      <c r="NJ570" s="74"/>
      <c r="NK570" s="74"/>
      <c r="NL570" s="74"/>
      <c r="NM570" s="74"/>
      <c r="NN570" s="74"/>
      <c r="NO570" s="74"/>
      <c r="NP570" s="74"/>
      <c r="NQ570" s="74"/>
      <c r="NR570" s="74"/>
      <c r="NS570" s="74"/>
      <c r="NT570" s="74"/>
      <c r="NU570" s="74"/>
      <c r="NV570" s="74"/>
      <c r="NW570" s="74"/>
      <c r="NX570" s="74"/>
      <c r="NY570" s="74"/>
      <c r="NZ570" s="74"/>
      <c r="OA570" s="74"/>
      <c r="OB570" s="74"/>
      <c r="OC570" s="74"/>
      <c r="OD570" s="74"/>
      <c r="OE570" s="74"/>
      <c r="OF570" s="74"/>
      <c r="OG570" s="74"/>
      <c r="OH570" s="74"/>
      <c r="OI570" s="74"/>
      <c r="OJ570" s="74"/>
      <c r="OK570" s="74"/>
      <c r="OL570" s="74"/>
      <c r="OM570" s="74"/>
      <c r="ON570" s="74"/>
      <c r="OO570" s="74"/>
      <c r="OP570" s="74"/>
      <c r="OQ570" s="74"/>
      <c r="OR570" s="74"/>
      <c r="OS570" s="74"/>
      <c r="OT570" s="74"/>
      <c r="OU570" s="74"/>
      <c r="OV570" s="74"/>
      <c r="OW570" s="74"/>
      <c r="OX570" s="74"/>
      <c r="OY570" s="74"/>
      <c r="OZ570" s="74"/>
      <c r="PA570" s="74"/>
      <c r="PB570" s="74"/>
      <c r="PC570" s="74"/>
      <c r="PD570" s="74"/>
      <c r="PE570" s="74"/>
      <c r="PF570" s="74"/>
      <c r="PG570" s="74"/>
      <c r="PH570" s="74"/>
      <c r="PI570" s="74"/>
      <c r="PJ570" s="74"/>
      <c r="PK570" s="74"/>
      <c r="PL570" s="74"/>
      <c r="PM570" s="74"/>
      <c r="PN570" s="74"/>
      <c r="PO570" s="74"/>
      <c r="PP570" s="74"/>
      <c r="PQ570" s="74"/>
      <c r="PR570" s="74"/>
      <c r="PS570" s="74"/>
      <c r="PT570" s="74"/>
      <c r="PU570" s="74"/>
      <c r="PV570" s="74"/>
      <c r="PW570" s="74"/>
      <c r="PX570" s="74"/>
      <c r="PY570" s="74"/>
      <c r="PZ570" s="74"/>
      <c r="QA570" s="74"/>
      <c r="QB570" s="74"/>
      <c r="QC570" s="74"/>
      <c r="QD570" s="74"/>
      <c r="QE570" s="74"/>
      <c r="QF570" s="74"/>
      <c r="QG570" s="74"/>
      <c r="QH570" s="74"/>
      <c r="QI570" s="74"/>
      <c r="QJ570" s="74"/>
      <c r="QK570" s="74"/>
      <c r="QL570" s="74"/>
      <c r="QM570" s="74"/>
      <c r="QN570" s="74"/>
      <c r="QO570" s="74"/>
      <c r="QP570" s="74"/>
      <c r="QQ570" s="74"/>
      <c r="QR570" s="74"/>
      <c r="QS570" s="74"/>
      <c r="QT570" s="74"/>
      <c r="QU570" s="74"/>
      <c r="QV570" s="74"/>
      <c r="QW570" s="74"/>
      <c r="QX570" s="74"/>
      <c r="QY570" s="74"/>
      <c r="QZ570" s="74"/>
      <c r="RA570" s="74"/>
      <c r="RB570" s="74"/>
      <c r="RC570" s="74"/>
      <c r="RD570" s="74"/>
      <c r="RE570" s="74"/>
      <c r="RF570" s="74"/>
      <c r="RG570" s="74"/>
      <c r="RH570" s="74"/>
      <c r="RI570" s="74"/>
      <c r="RJ570" s="74"/>
      <c r="RK570" s="74"/>
      <c r="RL570" s="74"/>
      <c r="RM570" s="74"/>
      <c r="RN570" s="74"/>
      <c r="RO570" s="74"/>
      <c r="RP570" s="74"/>
      <c r="RQ570" s="74"/>
      <c r="RR570" s="74"/>
      <c r="RS570" s="74"/>
      <c r="RT570" s="74"/>
      <c r="RU570" s="74"/>
      <c r="RV570" s="74"/>
      <c r="RW570" s="74"/>
      <c r="RX570" s="74"/>
      <c r="RY570" s="74"/>
      <c r="RZ570" s="74"/>
      <c r="SA570" s="74"/>
      <c r="SB570" s="74"/>
      <c r="SC570" s="74"/>
      <c r="SD570" s="74"/>
      <c r="SE570" s="74"/>
      <c r="SF570" s="74"/>
      <c r="SG570" s="74"/>
      <c r="SH570" s="74"/>
      <c r="SI570" s="74"/>
      <c r="SJ570" s="74"/>
      <c r="SK570" s="74"/>
      <c r="SL570" s="74"/>
      <c r="SM570" s="74"/>
      <c r="SN570" s="74"/>
      <c r="SO570" s="74"/>
      <c r="SP570" s="74"/>
      <c r="SQ570" s="74"/>
      <c r="SR570" s="74"/>
      <c r="SS570" s="74"/>
      <c r="ST570" s="74"/>
      <c r="SU570" s="74"/>
      <c r="SV570" s="74"/>
      <c r="SW570" s="74"/>
      <c r="SX570" s="74"/>
      <c r="SY570" s="74"/>
      <c r="SZ570" s="74"/>
      <c r="TA570" s="74"/>
      <c r="TB570" s="74"/>
      <c r="TC570" s="74"/>
      <c r="TD570" s="74"/>
      <c r="TE570" s="74"/>
      <c r="TF570" s="74"/>
      <c r="TG570" s="74"/>
      <c r="TH570" s="74"/>
      <c r="TI570" s="74"/>
      <c r="TJ570" s="74"/>
      <c r="TK570" s="74"/>
      <c r="TL570" s="74"/>
      <c r="TM570" s="74"/>
      <c r="TN570" s="74"/>
      <c r="TO570" s="74"/>
      <c r="TP570" s="74"/>
      <c r="TQ570" s="74"/>
      <c r="TR570" s="74"/>
      <c r="TS570" s="74"/>
      <c r="TT570" s="74"/>
      <c r="TU570" s="74"/>
      <c r="TV570" s="74"/>
      <c r="TW570" s="74"/>
      <c r="TX570" s="74"/>
      <c r="TY570" s="74"/>
      <c r="TZ570" s="74"/>
      <c r="UA570" s="74"/>
      <c r="UB570" s="74"/>
      <c r="UC570" s="74"/>
      <c r="UD570" s="74"/>
      <c r="UE570" s="74"/>
      <c r="UF570" s="74"/>
      <c r="UG570" s="74"/>
      <c r="UH570" s="74"/>
      <c r="UI570" s="74"/>
      <c r="UJ570" s="74"/>
      <c r="UK570" s="74"/>
      <c r="UL570" s="74"/>
      <c r="UM570" s="74"/>
      <c r="UN570" s="74"/>
      <c r="UO570" s="74"/>
      <c r="UP570" s="74"/>
      <c r="UQ570" s="74"/>
      <c r="UR570" s="74"/>
      <c r="US570" s="74"/>
      <c r="UT570" s="74"/>
      <c r="UU570" s="74"/>
      <c r="UV570" s="74"/>
      <c r="UW570" s="74"/>
      <c r="UX570" s="74"/>
      <c r="UY570" s="74"/>
      <c r="UZ570" s="74"/>
      <c r="VA570" s="74"/>
      <c r="VB570" s="74"/>
      <c r="VC570" s="74"/>
      <c r="VD570" s="74"/>
      <c r="VE570" s="74"/>
      <c r="VF570" s="74"/>
      <c r="VG570" s="74"/>
      <c r="VH570" s="74"/>
      <c r="VI570" s="74"/>
      <c r="VJ570" s="74"/>
      <c r="VK570" s="74"/>
      <c r="VL570" s="74"/>
      <c r="VM570" s="74"/>
      <c r="VN570" s="74"/>
      <c r="VO570" s="74"/>
      <c r="VP570" s="74"/>
      <c r="VQ570" s="74"/>
      <c r="VR570" s="74"/>
      <c r="VS570" s="74"/>
      <c r="VT570" s="74"/>
      <c r="VU570" s="74"/>
      <c r="VV570" s="74"/>
      <c r="VW570" s="74"/>
      <c r="VX570" s="74"/>
      <c r="VY570" s="74"/>
      <c r="VZ570" s="74"/>
      <c r="WA570" s="74"/>
      <c r="WB570" s="74"/>
      <c r="WC570" s="74"/>
      <c r="WD570" s="74"/>
      <c r="WE570" s="74"/>
      <c r="WF570" s="74"/>
      <c r="WG570" s="74"/>
      <c r="WH570" s="74"/>
      <c r="WI570" s="74"/>
      <c r="WJ570" s="74"/>
      <c r="WK570" s="74"/>
      <c r="WL570" s="74"/>
      <c r="WM570" s="74"/>
      <c r="WN570" s="74"/>
      <c r="WO570" s="74"/>
      <c r="WP570" s="74"/>
      <c r="WQ570" s="74"/>
      <c r="WR570" s="74"/>
      <c r="WS570" s="74"/>
      <c r="WT570" s="74"/>
      <c r="WU570" s="74"/>
      <c r="WV570" s="74"/>
      <c r="WW570" s="74"/>
      <c r="WX570" s="74"/>
      <c r="WY570" s="74"/>
      <c r="WZ570" s="74"/>
      <c r="XA570" s="74"/>
      <c r="XB570" s="74"/>
      <c r="XC570" s="74"/>
      <c r="XD570" s="74"/>
      <c r="XE570" s="74"/>
      <c r="XF570" s="74"/>
      <c r="XG570" s="74"/>
      <c r="XH570" s="74"/>
      <c r="XI570" s="74"/>
      <c r="XJ570" s="74"/>
      <c r="XK570" s="74"/>
      <c r="XL570" s="74"/>
      <c r="XM570" s="74"/>
      <c r="XN570" s="74"/>
      <c r="XO570" s="74"/>
      <c r="XP570" s="74"/>
      <c r="XQ570" s="74"/>
      <c r="XR570" s="74"/>
      <c r="XS570" s="74"/>
      <c r="XT570" s="74"/>
      <c r="XU570" s="74"/>
      <c r="XV570" s="74"/>
      <c r="XW570" s="74"/>
      <c r="XX570" s="74"/>
      <c r="XY570" s="74"/>
      <c r="XZ570" s="74"/>
      <c r="YA570" s="74"/>
      <c r="YB570" s="74"/>
      <c r="YC570" s="74"/>
      <c r="YD570" s="74"/>
      <c r="YE570" s="74"/>
      <c r="YF570" s="74"/>
      <c r="YG570" s="74"/>
      <c r="YH570" s="74"/>
      <c r="YI570" s="74"/>
      <c r="YJ570" s="74"/>
      <c r="YK570" s="74"/>
      <c r="YL570" s="74"/>
      <c r="YM570" s="74"/>
      <c r="YN570" s="74"/>
      <c r="YO570" s="74"/>
      <c r="YP570" s="74"/>
      <c r="YQ570" s="74"/>
      <c r="YR570" s="74"/>
      <c r="YS570" s="74"/>
      <c r="YT570" s="74"/>
      <c r="YU570" s="74"/>
      <c r="YV570" s="74"/>
      <c r="YW570" s="74"/>
      <c r="YX570" s="74"/>
      <c r="YY570" s="74"/>
      <c r="YZ570" s="74"/>
      <c r="ZA570" s="74"/>
      <c r="ZB570" s="74"/>
      <c r="ZC570" s="74"/>
      <c r="ZD570" s="74"/>
      <c r="ZE570" s="74"/>
      <c r="ZF570" s="74"/>
      <c r="ZG570" s="74"/>
      <c r="ZH570" s="74"/>
      <c r="ZI570" s="74"/>
      <c r="ZJ570" s="74"/>
      <c r="ZK570" s="74"/>
      <c r="ZL570" s="74"/>
      <c r="ZM570" s="74"/>
      <c r="ZN570" s="74"/>
      <c r="ZO570" s="74"/>
      <c r="ZP570" s="74"/>
      <c r="ZQ570" s="74"/>
      <c r="ZR570" s="74"/>
      <c r="ZS570" s="74"/>
      <c r="ZT570" s="74"/>
      <c r="ZU570" s="74"/>
      <c r="ZV570" s="74"/>
      <c r="ZW570" s="74"/>
      <c r="ZX570" s="74"/>
      <c r="ZY570" s="74"/>
      <c r="ZZ570" s="74"/>
      <c r="AAA570" s="74"/>
      <c r="AAB570" s="74"/>
      <c r="AAC570" s="74"/>
      <c r="AAD570" s="74"/>
      <c r="AAE570" s="74"/>
      <c r="AAF570" s="74"/>
      <c r="AAG570" s="74"/>
      <c r="AAH570" s="74"/>
      <c r="AAI570" s="74"/>
      <c r="AAJ570" s="74"/>
      <c r="AAK570" s="74"/>
      <c r="AAL570" s="74"/>
      <c r="AAM570" s="74"/>
      <c r="AAN570" s="74"/>
      <c r="AAO570" s="74"/>
      <c r="AAP570" s="74"/>
      <c r="AAQ570" s="74"/>
      <c r="AAR570" s="74"/>
      <c r="AAS570" s="74"/>
      <c r="AAT570" s="74"/>
      <c r="AAU570" s="74"/>
      <c r="AAV570" s="74"/>
      <c r="AAW570" s="74"/>
      <c r="AAX570" s="74"/>
      <c r="AAY570" s="74"/>
      <c r="AAZ570" s="74"/>
      <c r="ABA570" s="74"/>
      <c r="ABB570" s="74"/>
      <c r="ABC570" s="74"/>
      <c r="ABD570" s="74"/>
      <c r="ABE570" s="74"/>
      <c r="ABF570" s="74"/>
      <c r="ABG570" s="74"/>
      <c r="ABH570" s="74"/>
      <c r="ABI570" s="74"/>
      <c r="ABJ570" s="74"/>
      <c r="ABK570" s="74"/>
      <c r="ABL570" s="74"/>
      <c r="ABM570" s="74"/>
      <c r="ABN570" s="74"/>
      <c r="ABO570" s="74"/>
      <c r="ABP570" s="74"/>
      <c r="ABQ570" s="74"/>
      <c r="ABR570" s="74"/>
      <c r="ABS570" s="74"/>
      <c r="ABT570" s="74"/>
      <c r="ABU570" s="74"/>
      <c r="ABV570" s="74"/>
      <c r="ABW570" s="74"/>
      <c r="ABX570" s="74"/>
      <c r="ABY570" s="74"/>
      <c r="ABZ570" s="74"/>
      <c r="ACA570" s="74"/>
      <c r="ACB570" s="74"/>
      <c r="ACC570" s="74"/>
      <c r="ACD570" s="74"/>
      <c r="ACE570" s="74"/>
      <c r="ACF570" s="74"/>
      <c r="ACG570" s="74"/>
      <c r="ACH570" s="74"/>
      <c r="ACI570" s="74"/>
      <c r="ACJ570" s="74"/>
      <c r="ACK570" s="74"/>
      <c r="ACL570" s="74"/>
      <c r="ACM570" s="74"/>
      <c r="ACN570" s="74"/>
      <c r="ACO570" s="74"/>
      <c r="ACP570" s="74"/>
      <c r="ACQ570" s="74"/>
      <c r="ACR570" s="74"/>
      <c r="ACS570" s="74"/>
      <c r="ACT570" s="74"/>
      <c r="ACU570" s="74"/>
      <c r="ACV570" s="74"/>
      <c r="ACW570" s="74"/>
      <c r="ACX570" s="74"/>
      <c r="ACY570" s="74"/>
      <c r="ACZ570" s="74"/>
      <c r="ADA570" s="74"/>
      <c r="ADB570" s="74"/>
      <c r="ADC570" s="74"/>
      <c r="ADD570" s="74"/>
      <c r="ADE570" s="74"/>
      <c r="ADF570" s="74"/>
      <c r="ADG570" s="74"/>
      <c r="ADH570" s="74"/>
      <c r="ADI570" s="74"/>
      <c r="ADJ570" s="74"/>
      <c r="ADK570" s="74"/>
      <c r="ADL570" s="74"/>
      <c r="ADM570" s="74"/>
      <c r="ADN570" s="74"/>
      <c r="ADO570" s="74"/>
      <c r="ADP570" s="74"/>
      <c r="ADQ570" s="74"/>
      <c r="ADR570" s="74"/>
      <c r="ADS570" s="74"/>
      <c r="ADT570" s="74"/>
      <c r="ADU570" s="74"/>
      <c r="ADV570" s="74"/>
      <c r="ADW570" s="74"/>
      <c r="ADX570" s="74"/>
      <c r="ADY570" s="74"/>
      <c r="ADZ570" s="74"/>
      <c r="AEA570" s="74"/>
      <c r="AEB570" s="74"/>
      <c r="AEC570" s="74"/>
      <c r="AED570" s="74"/>
      <c r="AEE570" s="74"/>
      <c r="AEF570" s="74"/>
      <c r="AEG570" s="74"/>
      <c r="AEH570" s="74"/>
      <c r="AEI570" s="74"/>
      <c r="AEJ570" s="74"/>
      <c r="AEK570" s="74"/>
      <c r="AEL570" s="74"/>
      <c r="AEM570" s="74"/>
      <c r="AEN570" s="74"/>
      <c r="AEO570" s="74"/>
      <c r="AEP570" s="74"/>
      <c r="AEQ570" s="74"/>
      <c r="AER570" s="74"/>
      <c r="AES570" s="74"/>
      <c r="AET570" s="74"/>
      <c r="AEU570" s="74"/>
      <c r="AEV570" s="74"/>
      <c r="AEW570" s="74"/>
      <c r="AEX570" s="74"/>
      <c r="AEY570" s="74"/>
      <c r="AEZ570" s="74"/>
      <c r="AFA570" s="74"/>
      <c r="AFB570" s="74"/>
      <c r="AFC570" s="74"/>
      <c r="AFD570" s="74"/>
      <c r="AFE570" s="74"/>
      <c r="AFF570" s="74"/>
      <c r="AFG570" s="74"/>
      <c r="AFH570" s="74"/>
      <c r="AFI570" s="74"/>
      <c r="AFJ570" s="74"/>
      <c r="AFK570" s="74"/>
      <c r="AFL570" s="74"/>
      <c r="AFM570" s="74"/>
      <c r="AFN570" s="74"/>
      <c r="AFO570" s="74"/>
      <c r="AFP570" s="74"/>
      <c r="AFQ570" s="74"/>
      <c r="AFR570" s="74"/>
      <c r="AFS570" s="74"/>
      <c r="AFT570" s="74"/>
      <c r="AFU570" s="74"/>
      <c r="AFV570" s="74"/>
      <c r="AFW570" s="74"/>
      <c r="AFX570" s="74"/>
      <c r="AFY570" s="74"/>
      <c r="AFZ570" s="74"/>
      <c r="AGA570" s="74"/>
      <c r="AGB570" s="74"/>
      <c r="AGC570" s="74"/>
      <c r="AGD570" s="74"/>
      <c r="AGE570" s="74"/>
      <c r="AGF570" s="74"/>
      <c r="AGG570" s="74"/>
      <c r="AGH570" s="74"/>
      <c r="AGI570" s="74"/>
      <c r="AGJ570" s="74"/>
      <c r="AGK570" s="74"/>
      <c r="AGL570" s="74"/>
      <c r="AGM570" s="74"/>
      <c r="AGN570" s="74"/>
      <c r="AGO570" s="74"/>
      <c r="AGP570" s="74"/>
      <c r="AGQ570" s="74"/>
      <c r="AGR570" s="74"/>
      <c r="AGS570" s="74"/>
      <c r="AGT570" s="74"/>
      <c r="AGU570" s="74"/>
      <c r="AGV570" s="74"/>
      <c r="AGW570" s="74"/>
      <c r="AGX570" s="74"/>
      <c r="AGY570" s="74"/>
      <c r="AGZ570" s="74"/>
      <c r="AHA570" s="74"/>
      <c r="AHB570" s="74"/>
      <c r="AHC570" s="74"/>
      <c r="AHD570" s="74"/>
      <c r="AHE570" s="74"/>
      <c r="AHF570" s="74"/>
      <c r="AHG570" s="74"/>
      <c r="AHH570" s="74"/>
      <c r="AHI570" s="74"/>
      <c r="AHJ570" s="74"/>
      <c r="AHK570" s="74"/>
      <c r="AHL570" s="74"/>
      <c r="AHM570" s="74"/>
      <c r="AHN570" s="74"/>
      <c r="AHO570" s="74"/>
      <c r="AHP570" s="74"/>
      <c r="AHQ570" s="74"/>
      <c r="AHR570" s="74"/>
      <c r="AHS570" s="74"/>
      <c r="AHT570" s="74"/>
      <c r="AHU570" s="74"/>
      <c r="AHV570" s="74"/>
      <c r="AHW570" s="74"/>
      <c r="AHX570" s="74"/>
      <c r="AHY570" s="74"/>
      <c r="AHZ570" s="74"/>
      <c r="AIA570" s="74"/>
      <c r="AIB570" s="74"/>
      <c r="AIC570" s="74"/>
      <c r="AID570" s="74"/>
      <c r="AIE570" s="74"/>
      <c r="AIF570" s="74"/>
      <c r="AIG570" s="74"/>
      <c r="AIH570" s="74"/>
      <c r="AII570" s="74"/>
      <c r="AIJ570" s="74"/>
      <c r="AIK570" s="74"/>
      <c r="AIL570" s="74"/>
      <c r="AIM570" s="74"/>
      <c r="AIN570" s="74"/>
      <c r="AIO570" s="74"/>
      <c r="AIP570" s="74"/>
      <c r="AIQ570" s="74"/>
      <c r="AIR570" s="74"/>
      <c r="AIS570" s="74"/>
      <c r="AIT570" s="74"/>
      <c r="AIU570" s="74"/>
      <c r="AIV570" s="74"/>
      <c r="AIW570" s="74"/>
      <c r="AIX570" s="74"/>
      <c r="AIY570" s="74"/>
      <c r="AIZ570" s="74"/>
      <c r="AJA570" s="74"/>
      <c r="AJB570" s="74"/>
      <c r="AJC570" s="74"/>
      <c r="AJD570" s="74"/>
      <c r="AJE570" s="74"/>
      <c r="AJF570" s="74"/>
      <c r="AJG570" s="74"/>
      <c r="AJH570" s="74"/>
      <c r="AJI570" s="74"/>
      <c r="AJJ570" s="74"/>
      <c r="AJK570" s="74"/>
      <c r="AJL570" s="74"/>
      <c r="AJM570" s="74"/>
      <c r="AJN570" s="74"/>
      <c r="AJO570" s="74"/>
      <c r="AJP570" s="74"/>
      <c r="AJQ570" s="74"/>
      <c r="AJR570" s="74"/>
      <c r="AJS570" s="74"/>
      <c r="AJT570" s="74"/>
      <c r="AJU570" s="74"/>
      <c r="AJV570" s="74"/>
      <c r="AJW570" s="74"/>
      <c r="AJX570" s="74"/>
      <c r="AJY570" s="74"/>
      <c r="AJZ570" s="74"/>
      <c r="AKA570" s="74"/>
      <c r="AKB570" s="74"/>
      <c r="AKC570" s="74"/>
      <c r="AKD570" s="74"/>
      <c r="AKE570" s="74"/>
      <c r="AKF570" s="74"/>
      <c r="AKG570" s="74"/>
      <c r="AKH570" s="74"/>
      <c r="AKI570" s="74"/>
      <c r="AKJ570" s="74"/>
      <c r="AKK570" s="74"/>
      <c r="AKL570" s="74"/>
      <c r="AKM570" s="74"/>
      <c r="AKN570" s="74"/>
      <c r="AKO570" s="74"/>
      <c r="AKP570" s="74"/>
      <c r="AKQ570" s="74"/>
      <c r="AKR570" s="74"/>
      <c r="AKS570" s="74"/>
      <c r="AKT570" s="74"/>
      <c r="AKU570" s="74"/>
      <c r="AKV570" s="74"/>
      <c r="AKW570" s="74"/>
      <c r="AKX570" s="74"/>
      <c r="AKY570" s="74"/>
      <c r="AKZ570" s="74"/>
      <c r="ALA570" s="74"/>
      <c r="ALB570" s="74"/>
      <c r="ALC570" s="74"/>
      <c r="ALD570" s="74"/>
      <c r="ALE570" s="74"/>
      <c r="ALF570" s="74"/>
      <c r="ALG570" s="74"/>
      <c r="ALH570" s="74"/>
      <c r="ALI570" s="74"/>
      <c r="ALJ570" s="74"/>
      <c r="ALK570" s="74"/>
      <c r="ALL570" s="74"/>
      <c r="ALM570" s="74"/>
      <c r="ALN570" s="74"/>
      <c r="ALO570" s="74"/>
      <c r="ALP570" s="74"/>
      <c r="ALQ570" s="74"/>
      <c r="ALR570" s="74"/>
      <c r="ALS570" s="74"/>
      <c r="ALT570" s="74"/>
      <c r="ALU570" s="74"/>
      <c r="ALV570" s="74"/>
      <c r="ALW570" s="74"/>
      <c r="ALX570" s="74"/>
      <c r="ALY570" s="74"/>
      <c r="ALZ570" s="74"/>
      <c r="AMA570" s="74"/>
      <c r="AMB570" s="74"/>
      <c r="AMC570" s="74"/>
      <c r="AMD570" s="74"/>
      <c r="AME570" s="74"/>
      <c r="AMF570" s="74"/>
      <c r="AMG570" s="74"/>
      <c r="AMH570" s="74"/>
      <c r="AMI570" s="74"/>
      <c r="AMJ570" s="74"/>
      <c r="AMK570" s="74"/>
      <c r="AML570" s="74"/>
      <c r="AMM570" s="74"/>
      <c r="AMN570" s="74"/>
      <c r="AMO570" s="74"/>
      <c r="AMP570" s="74"/>
      <c r="AMQ570" s="74"/>
      <c r="AMR570" s="74"/>
      <c r="AMS570" s="74"/>
      <c r="AMT570" s="74"/>
      <c r="AMU570" s="74"/>
      <c r="AMV570" s="74"/>
      <c r="AMW570" s="74"/>
      <c r="AMX570" s="74"/>
      <c r="AMY570" s="74"/>
      <c r="AMZ570" s="74"/>
      <c r="ANA570" s="74"/>
      <c r="ANB570" s="74"/>
      <c r="ANC570" s="74"/>
      <c r="AND570" s="74"/>
      <c r="ANE570" s="74"/>
      <c r="ANF570" s="74"/>
      <c r="ANG570" s="74"/>
      <c r="ANH570" s="74"/>
      <c r="ANI570" s="74"/>
      <c r="ANJ570" s="74"/>
      <c r="ANK570" s="74"/>
      <c r="ANL570" s="74"/>
      <c r="ANM570" s="74"/>
      <c r="ANN570" s="74"/>
      <c r="ANO570" s="74"/>
      <c r="ANP570" s="74"/>
      <c r="ANQ570" s="74"/>
      <c r="ANR570" s="74"/>
      <c r="ANS570" s="74"/>
      <c r="ANT570" s="74"/>
      <c r="ANU570" s="74"/>
      <c r="ANV570" s="74"/>
      <c r="ANW570" s="74"/>
      <c r="ANX570" s="74"/>
      <c r="ANY570" s="74"/>
      <c r="ANZ570" s="74"/>
      <c r="AOA570" s="74"/>
      <c r="AOB570" s="74"/>
      <c r="AOC570" s="74"/>
      <c r="AOD570" s="74"/>
      <c r="AOE570" s="74"/>
      <c r="AOF570" s="74"/>
      <c r="AOG570" s="74"/>
      <c r="AOH570" s="74"/>
      <c r="AOI570" s="74"/>
      <c r="AOJ570" s="74"/>
      <c r="AOK570" s="74"/>
      <c r="AOL570" s="74"/>
      <c r="AOM570" s="74"/>
      <c r="AON570" s="74"/>
      <c r="AOO570" s="74"/>
      <c r="AOP570" s="74"/>
      <c r="AOQ570" s="74"/>
      <c r="AOR570" s="74"/>
      <c r="AOS570" s="74"/>
      <c r="AOT570" s="74"/>
      <c r="AOU570" s="74"/>
      <c r="AOV570" s="74"/>
      <c r="AOW570" s="74"/>
      <c r="AOX570" s="74"/>
      <c r="AOY570" s="74"/>
      <c r="AOZ570" s="74"/>
      <c r="APA570" s="74"/>
      <c r="APB570" s="74"/>
      <c r="APC570" s="74"/>
      <c r="APD570" s="74"/>
      <c r="APE570" s="74"/>
      <c r="APF570" s="74"/>
      <c r="APG570" s="74"/>
      <c r="APH570" s="74"/>
      <c r="API570" s="74"/>
      <c r="APJ570" s="74"/>
      <c r="APK570" s="74"/>
      <c r="APL570" s="74"/>
      <c r="APM570" s="74"/>
      <c r="APN570" s="74"/>
      <c r="APO570" s="74"/>
      <c r="APP570" s="74"/>
      <c r="APQ570" s="74"/>
      <c r="APR570" s="74"/>
      <c r="APS570" s="74"/>
      <c r="APT570" s="74"/>
      <c r="APU570" s="74"/>
      <c r="APV570" s="74"/>
      <c r="APW570" s="74"/>
      <c r="APX570" s="74"/>
      <c r="APY570" s="74"/>
      <c r="APZ570" s="74"/>
      <c r="AQA570" s="74"/>
      <c r="AQB570" s="74"/>
      <c r="AQC570" s="74"/>
      <c r="AQD570" s="74"/>
      <c r="AQE570" s="74"/>
      <c r="AQF570" s="74"/>
      <c r="AQG570" s="74"/>
      <c r="AQH570" s="74"/>
      <c r="AQI570" s="74"/>
      <c r="AQJ570" s="74"/>
      <c r="AQK570" s="74"/>
      <c r="AQL570" s="74"/>
      <c r="AQM570" s="74"/>
      <c r="AQN570" s="74"/>
      <c r="AQO570" s="74"/>
      <c r="AQP570" s="74"/>
      <c r="AQQ570" s="74"/>
      <c r="AQR570" s="74"/>
      <c r="AQS570" s="74"/>
      <c r="AQT570" s="74"/>
      <c r="AQU570" s="74"/>
      <c r="AQV570" s="74"/>
      <c r="AQW570" s="74"/>
      <c r="AQX570" s="74"/>
      <c r="AQY570" s="74"/>
      <c r="AQZ570" s="74"/>
      <c r="ARA570" s="74"/>
      <c r="ARB570" s="74"/>
      <c r="ARC570" s="74"/>
      <c r="ARD570" s="74"/>
      <c r="ARE570" s="74"/>
      <c r="ARF570" s="74"/>
      <c r="ARG570" s="74"/>
      <c r="ARH570" s="74"/>
      <c r="ARI570" s="74"/>
      <c r="ARJ570" s="74"/>
      <c r="ARK570" s="74"/>
      <c r="ARL570" s="74"/>
      <c r="ARM570" s="74"/>
      <c r="ARN570" s="74"/>
      <c r="ARO570" s="74"/>
      <c r="ARP570" s="74"/>
      <c r="ARQ570" s="74"/>
      <c r="ARR570" s="74"/>
      <c r="ARS570" s="74"/>
      <c r="ART570" s="74"/>
      <c r="ARU570" s="74"/>
      <c r="ARV570" s="74"/>
      <c r="ARW570" s="74"/>
      <c r="ARX570" s="74"/>
      <c r="ARY570" s="74"/>
      <c r="ARZ570" s="74"/>
      <c r="ASA570" s="74"/>
      <c r="ASB570" s="74"/>
      <c r="ASC570" s="74"/>
      <c r="ASD570" s="74"/>
      <c r="ASE570" s="74"/>
      <c r="ASF570" s="74"/>
      <c r="ASG570" s="74"/>
      <c r="ASH570" s="74"/>
      <c r="ASI570" s="74"/>
      <c r="ASJ570" s="74"/>
      <c r="ASK570" s="74"/>
      <c r="ASL570" s="74"/>
      <c r="ASM570" s="74"/>
      <c r="ASN570" s="74"/>
      <c r="ASO570" s="74"/>
      <c r="ASP570" s="74"/>
      <c r="ASQ570" s="74"/>
      <c r="ASR570" s="74"/>
      <c r="ASS570" s="74"/>
      <c r="AST570" s="74"/>
      <c r="ASU570" s="74"/>
      <c r="ASV570" s="74"/>
      <c r="ASW570" s="74"/>
      <c r="ASX570" s="74"/>
      <c r="ASY570" s="74"/>
      <c r="ASZ570" s="74"/>
      <c r="ATA570" s="74"/>
      <c r="ATB570" s="74"/>
      <c r="ATC570" s="74"/>
      <c r="ATD570" s="74"/>
      <c r="ATE570" s="74"/>
      <c r="ATF570" s="74"/>
      <c r="ATG570" s="74"/>
      <c r="ATH570" s="74"/>
      <c r="ATI570" s="74"/>
      <c r="ATJ570" s="74"/>
      <c r="ATK570" s="74"/>
      <c r="ATL570" s="74"/>
      <c r="ATM570" s="74"/>
      <c r="ATN570" s="74"/>
      <c r="ATO570" s="74"/>
      <c r="ATP570" s="74"/>
      <c r="ATQ570" s="74"/>
      <c r="ATR570" s="74"/>
      <c r="ATS570" s="74"/>
      <c r="ATT570" s="74"/>
      <c r="ATU570" s="74"/>
      <c r="ATV570" s="74"/>
      <c r="ATW570" s="74"/>
      <c r="ATX570" s="74"/>
      <c r="ATY570" s="74"/>
      <c r="ATZ570" s="74"/>
      <c r="AUA570" s="74"/>
      <c r="AUB570" s="74"/>
      <c r="AUC570" s="74"/>
      <c r="AUD570" s="74"/>
      <c r="AUE570" s="74"/>
      <c r="AUF570" s="74"/>
      <c r="AUG570" s="74"/>
      <c r="AUH570" s="74"/>
      <c r="AUI570" s="74"/>
      <c r="AUJ570" s="74"/>
      <c r="AUK570" s="74"/>
      <c r="AUL570" s="74"/>
      <c r="AUM570" s="74"/>
      <c r="AUN570" s="74"/>
      <c r="AUO570" s="74"/>
      <c r="AUP570" s="74"/>
      <c r="AUQ570" s="74"/>
      <c r="AUR570" s="74"/>
      <c r="AUS570" s="74"/>
      <c r="AUT570" s="74"/>
      <c r="AUU570" s="74"/>
      <c r="AUV570" s="74"/>
      <c r="AUW570" s="74"/>
      <c r="AUX570" s="74"/>
      <c r="AUY570" s="74"/>
      <c r="AUZ570" s="74"/>
      <c r="AVA570" s="74"/>
      <c r="AVB570" s="74"/>
      <c r="AVC570" s="74"/>
      <c r="AVD570" s="74"/>
      <c r="AVE570" s="74"/>
      <c r="AVF570" s="74"/>
      <c r="AVG570" s="74"/>
      <c r="AVH570" s="74"/>
      <c r="AVI570" s="74"/>
      <c r="AVJ570" s="74"/>
      <c r="AVK570" s="74"/>
      <c r="AVL570" s="74"/>
      <c r="AVM570" s="74"/>
      <c r="AVN570" s="74"/>
      <c r="AVO570" s="74"/>
      <c r="AVP570" s="74"/>
      <c r="AVQ570" s="74"/>
      <c r="AVR570" s="74"/>
      <c r="AVS570" s="74"/>
      <c r="AVT570" s="74"/>
      <c r="AVU570" s="74"/>
      <c r="AVV570" s="74"/>
      <c r="AVW570" s="74"/>
      <c r="AVX570" s="74"/>
      <c r="AVY570" s="74"/>
      <c r="AVZ570" s="74"/>
      <c r="AWA570" s="74"/>
      <c r="AWB570" s="74"/>
      <c r="AWC570" s="74"/>
      <c r="AWD570" s="74"/>
      <c r="AWE570" s="74"/>
      <c r="AWF570" s="74"/>
      <c r="AWG570" s="74"/>
      <c r="AWH570" s="74"/>
      <c r="AWI570" s="74"/>
      <c r="AWJ570" s="74"/>
      <c r="AWK570" s="74"/>
      <c r="AWL570" s="74"/>
      <c r="AWM570" s="74"/>
      <c r="AWN570" s="74"/>
      <c r="AWO570" s="74"/>
      <c r="AWP570" s="74"/>
      <c r="AWQ570" s="74"/>
      <c r="AWR570" s="74"/>
      <c r="AWS570" s="74"/>
      <c r="AWT570" s="74"/>
      <c r="AWU570" s="74"/>
      <c r="AWV570" s="74"/>
      <c r="AWW570" s="74"/>
      <c r="AWX570" s="74"/>
      <c r="AWY570" s="74"/>
      <c r="AWZ570" s="74"/>
      <c r="AXA570" s="74"/>
      <c r="AXB570" s="74"/>
      <c r="AXC570" s="74"/>
      <c r="AXD570" s="74"/>
      <c r="AXE570" s="74"/>
      <c r="AXF570" s="74"/>
      <c r="AXG570" s="74"/>
      <c r="AXH570" s="74"/>
      <c r="AXI570" s="74"/>
      <c r="AXJ570" s="74"/>
      <c r="AXK570" s="74"/>
      <c r="AXL570" s="74"/>
      <c r="AXM570" s="74"/>
      <c r="AXN570" s="74"/>
      <c r="AXO570" s="74"/>
      <c r="AXP570" s="74"/>
      <c r="AXQ570" s="74"/>
      <c r="AXR570" s="74"/>
      <c r="AXS570" s="74"/>
      <c r="AXT570" s="74"/>
      <c r="AXU570" s="74"/>
      <c r="AXV570" s="74"/>
      <c r="AXW570" s="74"/>
      <c r="AXX570" s="74"/>
      <c r="AXY570" s="74"/>
      <c r="AXZ570" s="74"/>
      <c r="AYA570" s="74"/>
      <c r="AYB570" s="74"/>
      <c r="AYC570" s="74"/>
      <c r="AYD570" s="74"/>
      <c r="AYE570" s="74"/>
      <c r="AYF570" s="74"/>
      <c r="AYG570" s="74"/>
      <c r="AYH570" s="74"/>
      <c r="AYI570" s="74"/>
      <c r="AYJ570" s="74"/>
      <c r="AYK570" s="74"/>
      <c r="AYL570" s="74"/>
      <c r="AYM570" s="74"/>
      <c r="AYN570" s="74"/>
      <c r="AYO570" s="74"/>
      <c r="AYP570" s="74"/>
      <c r="AYQ570" s="74"/>
      <c r="AYR570" s="74"/>
      <c r="AYS570" s="74"/>
      <c r="AYT570" s="74"/>
      <c r="AYU570" s="74"/>
      <c r="AYV570" s="74"/>
      <c r="AYW570" s="74"/>
      <c r="AYX570" s="74"/>
      <c r="AYY570" s="74"/>
      <c r="AYZ570" s="74"/>
      <c r="AZA570" s="74"/>
      <c r="AZB570" s="74"/>
      <c r="AZC570" s="74"/>
      <c r="AZD570" s="74"/>
      <c r="AZE570" s="74"/>
      <c r="AZF570" s="74"/>
      <c r="AZG570" s="74"/>
      <c r="AZH570" s="74"/>
      <c r="AZI570" s="74"/>
      <c r="AZJ570" s="74"/>
      <c r="AZK570" s="74"/>
      <c r="AZL570" s="74"/>
      <c r="AZM570" s="74"/>
      <c r="AZN570" s="74"/>
      <c r="AZO570" s="74"/>
      <c r="AZP570" s="74"/>
      <c r="AZQ570" s="74"/>
      <c r="AZR570" s="74"/>
      <c r="AZS570" s="74"/>
      <c r="AZT570" s="74"/>
      <c r="AZU570" s="74"/>
      <c r="AZV570" s="74"/>
      <c r="AZW570" s="74"/>
      <c r="AZX570" s="74"/>
      <c r="AZY570" s="74"/>
      <c r="AZZ570" s="74"/>
      <c r="BAA570" s="74"/>
      <c r="BAB570" s="74"/>
      <c r="BAC570" s="74"/>
      <c r="BAD570" s="74"/>
      <c r="BAE570" s="74"/>
      <c r="BAF570" s="74"/>
      <c r="BAG570" s="74"/>
      <c r="BAH570" s="74"/>
      <c r="BAI570" s="74"/>
      <c r="BAJ570" s="74"/>
      <c r="BAK570" s="74"/>
      <c r="BAL570" s="74"/>
      <c r="BAM570" s="74"/>
      <c r="BAN570" s="74"/>
      <c r="BAO570" s="74"/>
      <c r="BAP570" s="74"/>
      <c r="BAQ570" s="74"/>
      <c r="BAR570" s="74"/>
      <c r="BAS570" s="74"/>
      <c r="BAT570" s="74"/>
      <c r="BAU570" s="74"/>
      <c r="BAV570" s="74"/>
      <c r="BAW570" s="74"/>
      <c r="BAX570" s="74"/>
      <c r="BAY570" s="74"/>
      <c r="BAZ570" s="74"/>
      <c r="BBA570" s="74"/>
      <c r="BBB570" s="74"/>
      <c r="BBC570" s="74"/>
      <c r="BBD570" s="74"/>
      <c r="BBE570" s="74"/>
      <c r="BBF570" s="74"/>
      <c r="BBG570" s="74"/>
      <c r="BBH570" s="74"/>
      <c r="BBI570" s="74"/>
      <c r="BBJ570" s="74"/>
      <c r="BBK570" s="74"/>
      <c r="BBL570" s="74"/>
      <c r="BBM570" s="74"/>
      <c r="BBN570" s="74"/>
      <c r="BBO570" s="74"/>
      <c r="BBP570" s="74"/>
      <c r="BBQ570" s="74"/>
      <c r="BBR570" s="74"/>
      <c r="BBS570" s="74"/>
      <c r="BBT570" s="74"/>
      <c r="BBU570" s="74"/>
      <c r="BBV570" s="74"/>
      <c r="BBW570" s="74"/>
      <c r="BBX570" s="74"/>
      <c r="BBY570" s="74"/>
      <c r="BBZ570" s="74"/>
      <c r="BCA570" s="74"/>
      <c r="BCB570" s="74"/>
      <c r="BCC570" s="74"/>
      <c r="BCD570" s="74"/>
      <c r="BCE570" s="74"/>
      <c r="BCF570" s="74"/>
      <c r="BCG570" s="74"/>
      <c r="BCH570" s="74"/>
      <c r="BCI570" s="74"/>
      <c r="BCJ570" s="74"/>
      <c r="BCK570" s="74"/>
      <c r="BCL570" s="74"/>
      <c r="BCM570" s="74"/>
      <c r="BCN570" s="74"/>
      <c r="BCO570" s="74"/>
      <c r="BCP570" s="74"/>
      <c r="BCQ570" s="74"/>
      <c r="BCR570" s="74"/>
      <c r="BCS570" s="74"/>
      <c r="BCT570" s="74"/>
      <c r="BCU570" s="74"/>
      <c r="BCV570" s="74"/>
      <c r="BCW570" s="74"/>
      <c r="BCX570" s="74"/>
      <c r="BCY570" s="74"/>
      <c r="BCZ570" s="74"/>
      <c r="BDA570" s="74"/>
      <c r="BDB570" s="74"/>
      <c r="BDC570" s="74"/>
      <c r="BDD570" s="74"/>
      <c r="BDE570" s="74"/>
      <c r="BDF570" s="74"/>
      <c r="BDG570" s="74"/>
      <c r="BDH570" s="74"/>
      <c r="BDI570" s="74"/>
      <c r="BDJ570" s="74"/>
      <c r="BDK570" s="74"/>
      <c r="BDL570" s="74"/>
      <c r="BDM570" s="74"/>
      <c r="BDN570" s="74"/>
      <c r="BDO570" s="74"/>
      <c r="BDP570" s="74"/>
      <c r="BDQ570" s="74"/>
      <c r="BDR570" s="74"/>
      <c r="BDS570" s="74"/>
      <c r="BDT570" s="74"/>
      <c r="BDU570" s="74"/>
      <c r="BDV570" s="74"/>
      <c r="BDW570" s="74"/>
      <c r="BDX570" s="74"/>
      <c r="BDY570" s="74"/>
      <c r="BDZ570" s="74"/>
      <c r="BEA570" s="74"/>
      <c r="BEB570" s="74"/>
      <c r="BEC570" s="74"/>
      <c r="BED570" s="74"/>
      <c r="BEE570" s="74"/>
      <c r="BEF570" s="74"/>
      <c r="BEG570" s="74"/>
      <c r="BEH570" s="74"/>
      <c r="BEI570" s="74"/>
      <c r="BEJ570" s="74"/>
      <c r="BEK570" s="74"/>
      <c r="BEL570" s="74"/>
      <c r="BEM570" s="74"/>
      <c r="BEN570" s="74"/>
      <c r="BEO570" s="74"/>
      <c r="BEP570" s="74"/>
      <c r="BEQ570" s="74"/>
      <c r="BER570" s="74"/>
      <c r="BES570" s="74"/>
      <c r="BET570" s="74"/>
      <c r="BEU570" s="74"/>
      <c r="BEV570" s="74"/>
      <c r="BEW570" s="74"/>
      <c r="BEX570" s="74"/>
      <c r="BEY570" s="74"/>
      <c r="BEZ570" s="74"/>
      <c r="BFA570" s="74"/>
      <c r="BFB570" s="74"/>
      <c r="BFC570" s="74"/>
      <c r="BFD570" s="74"/>
      <c r="BFE570" s="74"/>
      <c r="BFF570" s="74"/>
      <c r="BFG570" s="74"/>
      <c r="BFH570" s="74"/>
      <c r="BFI570" s="74"/>
      <c r="BFJ570" s="74"/>
      <c r="BFK570" s="74"/>
      <c r="BFL570" s="74"/>
      <c r="BFM570" s="74"/>
      <c r="BFN570" s="74"/>
      <c r="BFO570" s="74"/>
      <c r="BFP570" s="74"/>
      <c r="BFQ570" s="74"/>
      <c r="BFR570" s="74"/>
      <c r="BFS570" s="74"/>
      <c r="BFT570" s="74"/>
      <c r="BFU570" s="74"/>
      <c r="BFV570" s="74"/>
      <c r="BFW570" s="74"/>
      <c r="BFX570" s="74"/>
      <c r="BFY570" s="74"/>
      <c r="BFZ570" s="74"/>
      <c r="BGA570" s="74"/>
      <c r="BGB570" s="74"/>
      <c r="BGC570" s="74"/>
      <c r="BGD570" s="74"/>
      <c r="BGE570" s="74"/>
      <c r="BGF570" s="74"/>
      <c r="BGG570" s="74"/>
      <c r="BGH570" s="74"/>
      <c r="BGI570" s="74"/>
      <c r="BGJ570" s="74"/>
      <c r="BGK570" s="74"/>
      <c r="BGL570" s="74"/>
      <c r="BGM570" s="74"/>
      <c r="BGN570" s="74"/>
      <c r="BGO570" s="74"/>
      <c r="BGP570" s="74"/>
      <c r="BGQ570" s="74"/>
      <c r="BGR570" s="74"/>
      <c r="BGS570" s="74"/>
      <c r="BGT570" s="74"/>
      <c r="BGU570" s="74"/>
      <c r="BGV570" s="74"/>
      <c r="BGW570" s="74"/>
      <c r="BGX570" s="74"/>
      <c r="BGY570" s="74"/>
      <c r="BGZ570" s="74"/>
      <c r="BHA570" s="74"/>
      <c r="BHB570" s="74"/>
      <c r="BHC570" s="74"/>
      <c r="BHD570" s="74"/>
      <c r="BHE570" s="74"/>
      <c r="BHF570" s="74"/>
      <c r="BHG570" s="74"/>
      <c r="BHH570" s="74"/>
      <c r="BHI570" s="74"/>
      <c r="BHJ570" s="74"/>
      <c r="BHK570" s="74"/>
      <c r="BHL570" s="74"/>
      <c r="BHM570" s="74"/>
      <c r="BHN570" s="74"/>
      <c r="BHO570" s="74"/>
      <c r="BHP570" s="74"/>
      <c r="BHQ570" s="74"/>
      <c r="BHR570" s="74"/>
      <c r="BHS570" s="74"/>
      <c r="BHT570" s="74"/>
      <c r="BHU570" s="74"/>
      <c r="BHV570" s="74"/>
      <c r="BHW570" s="74"/>
      <c r="BHX570" s="74"/>
      <c r="BHY570" s="74"/>
      <c r="BHZ570" s="74"/>
      <c r="BIA570" s="74"/>
      <c r="BIB570" s="74"/>
      <c r="BIC570" s="74"/>
      <c r="BID570" s="74"/>
      <c r="BIE570" s="74"/>
      <c r="BIF570" s="74"/>
      <c r="BIG570" s="74"/>
      <c r="BIH570" s="74"/>
      <c r="BII570" s="74"/>
      <c r="BIJ570" s="74"/>
      <c r="BIK570" s="74"/>
      <c r="BIL570" s="74"/>
      <c r="BIM570" s="74"/>
      <c r="BIN570" s="74"/>
      <c r="BIO570" s="74"/>
      <c r="BIP570" s="74"/>
      <c r="BIQ570" s="74"/>
      <c r="BIR570" s="74"/>
      <c r="BIS570" s="74"/>
      <c r="BIT570" s="74"/>
      <c r="BIU570" s="74"/>
      <c r="BIV570" s="74"/>
      <c r="BIW570" s="74"/>
      <c r="BIX570" s="74"/>
      <c r="BIY570" s="74"/>
      <c r="BIZ570" s="74"/>
      <c r="BJA570" s="74"/>
      <c r="BJB570" s="74"/>
      <c r="BJC570" s="74"/>
      <c r="BJD570" s="74"/>
      <c r="BJE570" s="74"/>
      <c r="BJF570" s="74"/>
      <c r="BJG570" s="74"/>
      <c r="BJH570" s="74"/>
      <c r="BJI570" s="74"/>
      <c r="BJJ570" s="74"/>
      <c r="BJK570" s="74"/>
      <c r="BJL570" s="74"/>
      <c r="BJM570" s="74"/>
      <c r="BJN570" s="74"/>
      <c r="BJO570" s="74"/>
      <c r="BJP570" s="74"/>
      <c r="BJQ570" s="74"/>
      <c r="BJR570" s="74"/>
      <c r="BJS570" s="74"/>
      <c r="BJT570" s="74"/>
      <c r="BJU570" s="74"/>
      <c r="BJV570" s="74"/>
      <c r="BJW570" s="74"/>
      <c r="BJX570" s="74"/>
      <c r="BJY570" s="74"/>
      <c r="BJZ570" s="74"/>
      <c r="BKA570" s="74"/>
      <c r="BKB570" s="74"/>
      <c r="BKC570" s="74"/>
      <c r="BKD570" s="74"/>
      <c r="BKE570" s="74"/>
      <c r="BKF570" s="74"/>
      <c r="BKG570" s="74"/>
      <c r="BKH570" s="74"/>
      <c r="BKI570" s="74"/>
      <c r="BKJ570" s="74"/>
      <c r="BKK570" s="74"/>
      <c r="BKL570" s="74"/>
      <c r="BKM570" s="74"/>
      <c r="BKN570" s="74"/>
      <c r="BKO570" s="74"/>
      <c r="BKP570" s="74"/>
      <c r="BKQ570" s="74"/>
      <c r="BKR570" s="74"/>
      <c r="BKS570" s="74"/>
      <c r="BKT570" s="74"/>
      <c r="BKU570" s="74"/>
      <c r="BKV570" s="74"/>
      <c r="BKW570" s="74"/>
      <c r="BKX570" s="74"/>
      <c r="BKY570" s="74"/>
      <c r="BKZ570" s="74"/>
      <c r="BLA570" s="74"/>
      <c r="BLB570" s="74"/>
      <c r="BLC570" s="74"/>
      <c r="BLD570" s="74"/>
      <c r="BLE570" s="74"/>
      <c r="BLF570" s="74"/>
      <c r="BLG570" s="74"/>
      <c r="BLH570" s="74"/>
      <c r="BLI570" s="74"/>
      <c r="BLJ570" s="74"/>
      <c r="BLK570" s="74"/>
      <c r="BLL570" s="74"/>
      <c r="BLM570" s="74"/>
      <c r="BLN570" s="74"/>
      <c r="BLO570" s="74"/>
      <c r="BLP570" s="74"/>
      <c r="BLQ570" s="74"/>
      <c r="BLR570" s="74"/>
      <c r="BLS570" s="74"/>
      <c r="BLT570" s="74"/>
      <c r="BLU570" s="74"/>
      <c r="BLV570" s="74"/>
      <c r="BLW570" s="74"/>
      <c r="BLX570" s="74"/>
      <c r="BLY570" s="74"/>
      <c r="BLZ570" s="74"/>
      <c r="BMA570" s="74"/>
      <c r="BMB570" s="74"/>
      <c r="BMC570" s="74"/>
      <c r="BMD570" s="74"/>
      <c r="BME570" s="74"/>
      <c r="BMF570" s="74"/>
      <c r="BMG570" s="74"/>
      <c r="BMH570" s="74"/>
      <c r="BMI570" s="74"/>
      <c r="BMJ570" s="74"/>
      <c r="BMK570" s="74"/>
      <c r="BML570" s="74"/>
      <c r="BMM570" s="74"/>
      <c r="BMN570" s="74"/>
      <c r="BMO570" s="74"/>
      <c r="BMP570" s="74"/>
      <c r="BMQ570" s="74"/>
      <c r="BMR570" s="74"/>
      <c r="BMS570" s="74"/>
      <c r="BMT570" s="74"/>
      <c r="BMU570" s="74"/>
      <c r="BMV570" s="74"/>
      <c r="BMW570" s="74"/>
      <c r="BMX570" s="74"/>
      <c r="BMY570" s="74"/>
      <c r="BMZ570" s="74"/>
      <c r="BNA570" s="74"/>
      <c r="BNB570" s="74"/>
      <c r="BNC570" s="74"/>
      <c r="BND570" s="74"/>
      <c r="BNE570" s="74"/>
      <c r="BNF570" s="74"/>
      <c r="BNG570" s="74"/>
      <c r="BNH570" s="74"/>
      <c r="BNI570" s="74"/>
      <c r="BNJ570" s="74"/>
      <c r="BNK570" s="74"/>
      <c r="BNL570" s="74"/>
      <c r="BNM570" s="74"/>
      <c r="BNN570" s="74"/>
      <c r="BNO570" s="74"/>
      <c r="BNP570" s="74"/>
      <c r="BNQ570" s="74"/>
      <c r="BNR570" s="74"/>
      <c r="BNS570" s="74"/>
      <c r="BNT570" s="74"/>
      <c r="BNU570" s="74"/>
      <c r="BNV570" s="74"/>
      <c r="BNW570" s="74"/>
      <c r="BNX570" s="74"/>
      <c r="BNY570" s="74"/>
      <c r="BNZ570" s="74"/>
      <c r="BOA570" s="74"/>
      <c r="BOB570" s="74"/>
      <c r="BOC570" s="74"/>
      <c r="BOD570" s="74"/>
      <c r="BOE570" s="74"/>
      <c r="BOF570" s="74"/>
      <c r="BOG570" s="74"/>
      <c r="BOH570" s="74"/>
      <c r="BOI570" s="74"/>
      <c r="BOJ570" s="74"/>
      <c r="BOK570" s="74"/>
      <c r="BOL570" s="74"/>
      <c r="BOM570" s="74"/>
      <c r="BON570" s="74"/>
      <c r="BOO570" s="74"/>
      <c r="BOP570" s="74"/>
      <c r="BOQ570" s="74"/>
      <c r="BOR570" s="74"/>
      <c r="BOS570" s="74"/>
      <c r="BOT570" s="74"/>
      <c r="BOU570" s="74"/>
      <c r="BOV570" s="74"/>
      <c r="BOW570" s="74"/>
      <c r="BOX570" s="74"/>
      <c r="BOY570" s="74"/>
      <c r="BOZ570" s="74"/>
      <c r="BPA570" s="74"/>
      <c r="BPB570" s="74"/>
      <c r="BPC570" s="74"/>
      <c r="BPD570" s="74"/>
      <c r="BPE570" s="74"/>
      <c r="BPF570" s="74"/>
      <c r="BPG570" s="74"/>
      <c r="BPH570" s="74"/>
      <c r="BPI570" s="74"/>
      <c r="BPJ570" s="74"/>
      <c r="BPK570" s="74"/>
      <c r="BPL570" s="74"/>
      <c r="BPM570" s="74"/>
      <c r="BPN570" s="74"/>
      <c r="BPO570" s="74"/>
      <c r="BPP570" s="74"/>
      <c r="BPQ570" s="74"/>
      <c r="BPR570" s="74"/>
      <c r="BPS570" s="74"/>
      <c r="BPT570" s="74"/>
      <c r="BPU570" s="74"/>
      <c r="BPV570" s="74"/>
      <c r="BPW570" s="74"/>
      <c r="BPX570" s="74"/>
      <c r="BPY570" s="74"/>
      <c r="BPZ570" s="74"/>
      <c r="BQA570" s="74"/>
      <c r="BQB570" s="74"/>
      <c r="BQC570" s="74"/>
      <c r="BQD570" s="74"/>
      <c r="BQE570" s="74"/>
      <c r="BQF570" s="74"/>
      <c r="BQG570" s="74"/>
      <c r="BQH570" s="74"/>
      <c r="BQI570" s="74"/>
      <c r="BQJ570" s="74"/>
      <c r="BQK570" s="74"/>
      <c r="BQL570" s="74"/>
      <c r="BQM570" s="74"/>
      <c r="BQN570" s="74"/>
      <c r="BQO570" s="74"/>
      <c r="BQP570" s="74"/>
      <c r="BQQ570" s="74"/>
      <c r="BQR570" s="74"/>
      <c r="BQS570" s="74"/>
      <c r="BQT570" s="74"/>
      <c r="BQU570" s="74"/>
      <c r="BQV570" s="74"/>
      <c r="BQW570" s="74"/>
      <c r="BQX570" s="74"/>
      <c r="BQY570" s="74"/>
      <c r="BQZ570" s="74"/>
      <c r="BRA570" s="74"/>
      <c r="BRB570" s="74"/>
      <c r="BRC570" s="74"/>
      <c r="BRD570" s="74"/>
      <c r="BRE570" s="74"/>
      <c r="BRF570" s="74"/>
      <c r="BRG570" s="74"/>
      <c r="BRH570" s="74"/>
      <c r="BRI570" s="74"/>
      <c r="BRJ570" s="74"/>
      <c r="BRK570" s="74"/>
      <c r="BRL570" s="74"/>
      <c r="BRM570" s="74"/>
      <c r="BRN570" s="74"/>
      <c r="BRO570" s="74"/>
      <c r="BRP570" s="74"/>
      <c r="BRQ570" s="74"/>
      <c r="BRR570" s="74"/>
      <c r="BRS570" s="74"/>
      <c r="BRT570" s="74"/>
      <c r="BRU570" s="74"/>
      <c r="BRV570" s="74"/>
      <c r="BRW570" s="74"/>
      <c r="BRX570" s="74"/>
      <c r="BRY570" s="74"/>
      <c r="BRZ570" s="74"/>
      <c r="BSA570" s="74"/>
    </row>
    <row r="571" spans="1:1847" s="137" customFormat="1" x14ac:dyDescent="0.3">
      <c r="A571" s="834"/>
      <c r="B571" s="328" t="s">
        <v>752</v>
      </c>
      <c r="C571" s="328"/>
      <c r="D571" s="328"/>
      <c r="E571" s="542"/>
      <c r="F571" s="328"/>
      <c r="G571" s="393" t="s">
        <v>753</v>
      </c>
      <c r="H571" s="100">
        <f>H572</f>
        <v>41506830</v>
      </c>
      <c r="I571" s="101">
        <f t="shared" ref="I571:K573" si="359">I572</f>
        <v>55680000</v>
      </c>
      <c r="J571" s="101">
        <f t="shared" si="359"/>
        <v>0</v>
      </c>
      <c r="K571" s="101">
        <f t="shared" si="359"/>
        <v>0</v>
      </c>
      <c r="L571" s="135"/>
      <c r="M571" s="721">
        <v>0</v>
      </c>
      <c r="N571" s="232">
        <v>0</v>
      </c>
      <c r="O571" s="232">
        <v>0</v>
      </c>
      <c r="P571" s="232">
        <v>0</v>
      </c>
      <c r="Q571" s="178"/>
      <c r="R571" s="598">
        <v>0</v>
      </c>
      <c r="S571" s="487">
        <v>0</v>
      </c>
      <c r="T571" s="487">
        <v>0</v>
      </c>
      <c r="U571" s="487">
        <v>0</v>
      </c>
      <c r="V571" s="139"/>
      <c r="W571" s="503">
        <f>H571+M571+R571</f>
        <v>41506830</v>
      </c>
      <c r="X571" s="105">
        <f t="shared" ref="X571:Z572" si="360">I571+N571+S571</f>
        <v>55680000</v>
      </c>
      <c r="Y571" s="105">
        <f t="shared" si="360"/>
        <v>0</v>
      </c>
      <c r="Z571" s="160">
        <f t="shared" si="360"/>
        <v>0</v>
      </c>
      <c r="AA571" s="897"/>
      <c r="AB571" s="134"/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  <c r="AX571" s="134"/>
      <c r="AY571" s="134"/>
      <c r="AZ571" s="134"/>
      <c r="BA571" s="134"/>
      <c r="BB571" s="134"/>
      <c r="BC571" s="136"/>
      <c r="BD571" s="136"/>
      <c r="BE571" s="136"/>
      <c r="BF571" s="136"/>
      <c r="BG571" s="136"/>
      <c r="BH571" s="136"/>
      <c r="BI571" s="136"/>
      <c r="BJ571" s="136"/>
      <c r="BK571" s="136"/>
      <c r="BL571" s="136"/>
      <c r="BM571" s="136"/>
      <c r="BN571" s="136"/>
      <c r="BO571" s="136"/>
      <c r="BP571" s="136"/>
      <c r="BQ571" s="136"/>
      <c r="BR571" s="136"/>
      <c r="BS571" s="136"/>
      <c r="BT571" s="136"/>
      <c r="BU571" s="136"/>
      <c r="BV571" s="136"/>
      <c r="BW571" s="136"/>
      <c r="BX571" s="136"/>
      <c r="BY571" s="136"/>
      <c r="BZ571" s="136"/>
      <c r="CA571" s="136"/>
      <c r="CB571" s="136"/>
      <c r="CC571" s="136"/>
      <c r="CD571" s="136"/>
      <c r="CE571" s="136"/>
      <c r="CF571" s="136"/>
      <c r="CG571" s="136"/>
      <c r="CH571" s="136"/>
      <c r="CI571" s="136"/>
      <c r="CJ571" s="136"/>
      <c r="CK571" s="136"/>
      <c r="CL571" s="136"/>
      <c r="CM571" s="136"/>
      <c r="CN571" s="136"/>
      <c r="CO571" s="136"/>
      <c r="CP571" s="136"/>
      <c r="CQ571" s="136"/>
      <c r="CR571" s="136"/>
      <c r="CS571" s="136"/>
      <c r="CT571" s="136"/>
      <c r="CU571" s="136"/>
      <c r="CV571" s="136"/>
      <c r="CW571" s="136"/>
      <c r="CX571" s="136"/>
      <c r="CY571" s="136"/>
      <c r="CZ571" s="136"/>
      <c r="DA571" s="136"/>
      <c r="DB571" s="136"/>
      <c r="DC571" s="136"/>
      <c r="DD571" s="136"/>
      <c r="DE571" s="136"/>
      <c r="DF571" s="136"/>
      <c r="DG571" s="136"/>
      <c r="DH571" s="136"/>
      <c r="DI571" s="136"/>
      <c r="DJ571" s="136"/>
      <c r="DK571" s="136"/>
      <c r="DL571" s="136"/>
      <c r="DM571" s="136"/>
      <c r="DN571" s="136"/>
      <c r="DO571" s="136"/>
      <c r="DP571" s="136"/>
      <c r="DQ571" s="136"/>
      <c r="DR571" s="136"/>
      <c r="DS571" s="136"/>
      <c r="DT571" s="136"/>
      <c r="DU571" s="136"/>
      <c r="DV571" s="136"/>
      <c r="DW571" s="136"/>
      <c r="DX571" s="136"/>
      <c r="DY571" s="136"/>
      <c r="DZ571" s="136"/>
      <c r="EA571" s="136"/>
      <c r="EB571" s="136"/>
      <c r="EC571" s="136"/>
      <c r="ED571" s="136"/>
      <c r="EE571" s="136"/>
      <c r="EF571" s="136"/>
      <c r="EG571" s="136"/>
      <c r="EH571" s="136"/>
      <c r="EI571" s="136"/>
      <c r="EJ571" s="136"/>
      <c r="EK571" s="136"/>
      <c r="EL571" s="136"/>
      <c r="EM571" s="136"/>
      <c r="EN571" s="136"/>
      <c r="EO571" s="136"/>
      <c r="EP571" s="136"/>
      <c r="EQ571" s="136"/>
      <c r="ER571" s="136"/>
      <c r="ES571" s="136"/>
      <c r="ET571" s="136"/>
      <c r="EU571" s="136"/>
      <c r="EV571" s="136"/>
      <c r="EW571" s="136"/>
      <c r="EX571" s="136"/>
      <c r="EY571" s="136"/>
      <c r="EZ571" s="136"/>
      <c r="FA571" s="136"/>
      <c r="FB571" s="136"/>
      <c r="FC571" s="136"/>
      <c r="FD571" s="136"/>
      <c r="FE571" s="136"/>
      <c r="FF571" s="136"/>
      <c r="FG571" s="136"/>
      <c r="FH571" s="136"/>
      <c r="FI571" s="136"/>
      <c r="FJ571" s="136"/>
      <c r="FK571" s="136"/>
      <c r="FL571" s="136"/>
      <c r="FM571" s="136"/>
      <c r="FN571" s="136"/>
      <c r="FO571" s="136"/>
      <c r="FP571" s="136"/>
      <c r="FQ571" s="136"/>
      <c r="FR571" s="136"/>
      <c r="FS571" s="136"/>
      <c r="FT571" s="136"/>
      <c r="FU571" s="136"/>
      <c r="FV571" s="136"/>
      <c r="FW571" s="136"/>
      <c r="FX571" s="136"/>
      <c r="FY571" s="136"/>
      <c r="FZ571" s="136"/>
      <c r="GA571" s="136"/>
      <c r="GB571" s="136"/>
      <c r="GC571" s="136"/>
      <c r="GD571" s="136"/>
      <c r="GE571" s="136"/>
      <c r="GF571" s="136"/>
      <c r="GG571" s="136"/>
      <c r="GH571" s="136"/>
      <c r="GI571" s="136"/>
      <c r="GJ571" s="136"/>
      <c r="GK571" s="136"/>
      <c r="GL571" s="136"/>
      <c r="GM571" s="136"/>
      <c r="GN571" s="136"/>
      <c r="GO571" s="136"/>
      <c r="GP571" s="136"/>
      <c r="GQ571" s="136"/>
      <c r="GR571" s="136"/>
      <c r="GS571" s="136"/>
      <c r="GT571" s="136"/>
      <c r="GU571" s="136"/>
      <c r="GV571" s="136"/>
      <c r="GW571" s="136"/>
      <c r="GX571" s="136"/>
      <c r="GY571" s="136"/>
      <c r="GZ571" s="136"/>
      <c r="HA571" s="136"/>
      <c r="HB571" s="136"/>
      <c r="HC571" s="136"/>
      <c r="HD571" s="136"/>
      <c r="HE571" s="136"/>
      <c r="HF571" s="136"/>
      <c r="HG571" s="136"/>
      <c r="HH571" s="136"/>
      <c r="HI571" s="136"/>
      <c r="HJ571" s="136"/>
      <c r="HK571" s="136"/>
      <c r="HL571" s="136"/>
      <c r="HM571" s="136"/>
      <c r="HN571" s="136"/>
      <c r="HO571" s="136"/>
      <c r="HP571" s="136"/>
      <c r="HQ571" s="136"/>
      <c r="HR571" s="136"/>
      <c r="HS571" s="136"/>
      <c r="HT571" s="136"/>
      <c r="HU571" s="136"/>
      <c r="HV571" s="136"/>
      <c r="HW571" s="136"/>
      <c r="HX571" s="136"/>
      <c r="HY571" s="136"/>
      <c r="HZ571" s="136"/>
      <c r="IA571" s="136"/>
      <c r="IB571" s="136"/>
      <c r="IC571" s="136"/>
      <c r="ID571" s="136"/>
      <c r="IE571" s="136"/>
      <c r="IF571" s="136"/>
      <c r="IG571" s="136"/>
      <c r="IH571" s="136"/>
      <c r="II571" s="136"/>
      <c r="IJ571" s="136"/>
      <c r="IK571" s="136"/>
      <c r="IL571" s="136"/>
      <c r="IM571" s="136"/>
      <c r="IN571" s="136"/>
      <c r="IO571" s="136"/>
      <c r="IP571" s="136"/>
      <c r="IQ571" s="136"/>
      <c r="IR571" s="136"/>
      <c r="IS571" s="136"/>
      <c r="IT571" s="136"/>
      <c r="IU571" s="136"/>
      <c r="IV571" s="136"/>
      <c r="IW571" s="136"/>
      <c r="IX571" s="136"/>
      <c r="IY571" s="136"/>
      <c r="IZ571" s="136"/>
      <c r="JA571" s="136"/>
      <c r="JB571" s="136"/>
      <c r="JC571" s="136"/>
      <c r="JD571" s="136"/>
      <c r="JE571" s="136"/>
      <c r="JF571" s="136"/>
      <c r="JG571" s="136"/>
      <c r="JH571" s="136"/>
      <c r="JI571" s="136"/>
      <c r="JJ571" s="136"/>
      <c r="JK571" s="136"/>
      <c r="JL571" s="136"/>
      <c r="JM571" s="136"/>
      <c r="JN571" s="136"/>
      <c r="JO571" s="136"/>
      <c r="JP571" s="136"/>
      <c r="JQ571" s="136"/>
      <c r="JR571" s="136"/>
      <c r="JS571" s="136"/>
      <c r="JT571" s="136"/>
      <c r="JU571" s="136"/>
      <c r="JV571" s="136"/>
      <c r="JW571" s="136"/>
      <c r="JX571" s="136"/>
      <c r="JY571" s="136"/>
      <c r="JZ571" s="136"/>
      <c r="KA571" s="136"/>
      <c r="KB571" s="136"/>
      <c r="KC571" s="136"/>
      <c r="KD571" s="136"/>
      <c r="KE571" s="136"/>
      <c r="KF571" s="136"/>
      <c r="KG571" s="136"/>
      <c r="KH571" s="136"/>
      <c r="KI571" s="136"/>
      <c r="KJ571" s="136"/>
      <c r="KK571" s="136"/>
      <c r="KL571" s="136"/>
      <c r="KM571" s="136"/>
      <c r="KN571" s="136"/>
      <c r="KO571" s="136"/>
      <c r="KP571" s="136"/>
      <c r="KQ571" s="136"/>
      <c r="KR571" s="136"/>
      <c r="KS571" s="136"/>
      <c r="KT571" s="136"/>
      <c r="KU571" s="136"/>
      <c r="KV571" s="136"/>
      <c r="KW571" s="136"/>
      <c r="KX571" s="136"/>
      <c r="KY571" s="136"/>
      <c r="KZ571" s="136"/>
      <c r="LA571" s="136"/>
      <c r="LB571" s="136"/>
      <c r="LC571" s="136"/>
      <c r="LD571" s="136"/>
      <c r="LE571" s="136"/>
      <c r="LF571" s="136"/>
      <c r="LG571" s="136"/>
      <c r="LH571" s="136"/>
      <c r="LI571" s="136"/>
      <c r="LJ571" s="136"/>
      <c r="LK571" s="136"/>
      <c r="LL571" s="136"/>
      <c r="LM571" s="136"/>
      <c r="LN571" s="136"/>
      <c r="LO571" s="136"/>
      <c r="LP571" s="136"/>
      <c r="LQ571" s="136"/>
      <c r="LR571" s="136"/>
      <c r="LS571" s="136"/>
      <c r="LT571" s="136"/>
      <c r="LU571" s="136"/>
      <c r="LV571" s="136"/>
      <c r="LW571" s="136"/>
      <c r="LX571" s="136"/>
      <c r="LY571" s="136"/>
      <c r="LZ571" s="136"/>
      <c r="MA571" s="136"/>
      <c r="MB571" s="136"/>
      <c r="MC571" s="136"/>
      <c r="MD571" s="136"/>
      <c r="ME571" s="136"/>
      <c r="MF571" s="136"/>
      <c r="MG571" s="136"/>
      <c r="MH571" s="136"/>
      <c r="MI571" s="136"/>
      <c r="MJ571" s="136"/>
      <c r="MK571" s="136"/>
      <c r="ML571" s="136"/>
      <c r="MM571" s="136"/>
      <c r="MN571" s="136"/>
      <c r="MO571" s="136"/>
      <c r="MP571" s="136"/>
      <c r="MQ571" s="136"/>
      <c r="MR571" s="136"/>
      <c r="MS571" s="136"/>
      <c r="MT571" s="136"/>
      <c r="MU571" s="136"/>
      <c r="MV571" s="136"/>
      <c r="MW571" s="136"/>
      <c r="MX571" s="136"/>
      <c r="MY571" s="136"/>
      <c r="MZ571" s="136"/>
      <c r="NA571" s="136"/>
      <c r="NB571" s="136"/>
      <c r="NC571" s="136"/>
      <c r="ND571" s="136"/>
      <c r="NE571" s="136"/>
      <c r="NF571" s="136"/>
      <c r="NG571" s="136"/>
      <c r="NH571" s="136"/>
      <c r="NI571" s="136"/>
      <c r="NJ571" s="136"/>
      <c r="NK571" s="136"/>
      <c r="NL571" s="136"/>
      <c r="NM571" s="136"/>
      <c r="NN571" s="136"/>
      <c r="NO571" s="136"/>
      <c r="NP571" s="136"/>
      <c r="NQ571" s="136"/>
      <c r="NR571" s="136"/>
      <c r="NS571" s="136"/>
      <c r="NT571" s="136"/>
      <c r="NU571" s="136"/>
      <c r="NV571" s="136"/>
      <c r="NW571" s="136"/>
      <c r="NX571" s="136"/>
      <c r="NY571" s="136"/>
      <c r="NZ571" s="136"/>
      <c r="OA571" s="136"/>
      <c r="OB571" s="136"/>
      <c r="OC571" s="136"/>
      <c r="OD571" s="136"/>
      <c r="OE571" s="136"/>
      <c r="OF571" s="136"/>
      <c r="OG571" s="136"/>
      <c r="OH571" s="136"/>
      <c r="OI571" s="136"/>
      <c r="OJ571" s="136"/>
      <c r="OK571" s="136"/>
      <c r="OL571" s="136"/>
      <c r="OM571" s="136"/>
      <c r="ON571" s="136"/>
      <c r="OO571" s="136"/>
      <c r="OP571" s="136"/>
      <c r="OQ571" s="136"/>
      <c r="OR571" s="136"/>
      <c r="OS571" s="136"/>
      <c r="OT571" s="136"/>
      <c r="OU571" s="136"/>
      <c r="OV571" s="136"/>
      <c r="OW571" s="136"/>
      <c r="OX571" s="136"/>
      <c r="OY571" s="136"/>
      <c r="OZ571" s="136"/>
      <c r="PA571" s="136"/>
      <c r="PB571" s="136"/>
      <c r="PC571" s="136"/>
      <c r="PD571" s="136"/>
      <c r="PE571" s="136"/>
      <c r="PF571" s="136"/>
      <c r="PG571" s="136"/>
      <c r="PH571" s="136"/>
      <c r="PI571" s="136"/>
      <c r="PJ571" s="136"/>
      <c r="PK571" s="136"/>
      <c r="PL571" s="136"/>
      <c r="PM571" s="136"/>
      <c r="PN571" s="136"/>
      <c r="PO571" s="136"/>
      <c r="PP571" s="136"/>
      <c r="PQ571" s="136"/>
      <c r="PR571" s="136"/>
      <c r="PS571" s="136"/>
      <c r="PT571" s="136"/>
      <c r="PU571" s="136"/>
      <c r="PV571" s="136"/>
      <c r="PW571" s="136"/>
      <c r="PX571" s="136"/>
      <c r="PY571" s="136"/>
      <c r="PZ571" s="136"/>
      <c r="QA571" s="136"/>
      <c r="QB571" s="136"/>
      <c r="QC571" s="136"/>
      <c r="QD571" s="136"/>
      <c r="QE571" s="136"/>
      <c r="QF571" s="136"/>
      <c r="QG571" s="136"/>
      <c r="QH571" s="136"/>
      <c r="QI571" s="136"/>
      <c r="QJ571" s="136"/>
      <c r="QK571" s="136"/>
      <c r="QL571" s="136"/>
      <c r="QM571" s="136"/>
      <c r="QN571" s="136"/>
      <c r="QO571" s="136"/>
      <c r="QP571" s="136"/>
      <c r="QQ571" s="136"/>
      <c r="QR571" s="136"/>
      <c r="QS571" s="136"/>
      <c r="QT571" s="136"/>
      <c r="QU571" s="136"/>
      <c r="QV571" s="136"/>
      <c r="QW571" s="136"/>
      <c r="QX571" s="136"/>
      <c r="QY571" s="136"/>
      <c r="QZ571" s="136"/>
      <c r="RA571" s="136"/>
      <c r="RB571" s="136"/>
      <c r="RC571" s="136"/>
      <c r="RD571" s="136"/>
      <c r="RE571" s="136"/>
      <c r="RF571" s="136"/>
      <c r="RG571" s="136"/>
      <c r="RH571" s="136"/>
      <c r="RI571" s="136"/>
      <c r="RJ571" s="136"/>
      <c r="RK571" s="136"/>
      <c r="RL571" s="136"/>
      <c r="RM571" s="136"/>
      <c r="RN571" s="136"/>
      <c r="RO571" s="136"/>
      <c r="RP571" s="136"/>
      <c r="RQ571" s="136"/>
      <c r="RR571" s="136"/>
      <c r="RS571" s="136"/>
      <c r="RT571" s="136"/>
      <c r="RU571" s="136"/>
      <c r="RV571" s="136"/>
      <c r="RW571" s="136"/>
      <c r="RX571" s="136"/>
      <c r="RY571" s="136"/>
      <c r="RZ571" s="136"/>
      <c r="SA571" s="136"/>
      <c r="SB571" s="136"/>
      <c r="SC571" s="136"/>
      <c r="SD571" s="136"/>
      <c r="SE571" s="136"/>
      <c r="SF571" s="136"/>
      <c r="SG571" s="136"/>
      <c r="SH571" s="136"/>
      <c r="SI571" s="136"/>
      <c r="SJ571" s="136"/>
      <c r="SK571" s="136"/>
      <c r="SL571" s="136"/>
      <c r="SM571" s="136"/>
      <c r="SN571" s="136"/>
      <c r="SO571" s="136"/>
      <c r="SP571" s="136"/>
      <c r="SQ571" s="136"/>
      <c r="SR571" s="136"/>
      <c r="SS571" s="136"/>
      <c r="ST571" s="136"/>
      <c r="SU571" s="136"/>
      <c r="SV571" s="136"/>
      <c r="SW571" s="136"/>
      <c r="SX571" s="136"/>
      <c r="SY571" s="136"/>
      <c r="SZ571" s="136"/>
      <c r="TA571" s="136"/>
      <c r="TB571" s="136"/>
      <c r="TC571" s="136"/>
      <c r="TD571" s="136"/>
      <c r="TE571" s="136"/>
      <c r="TF571" s="136"/>
      <c r="TG571" s="136"/>
      <c r="TH571" s="136"/>
      <c r="TI571" s="136"/>
      <c r="TJ571" s="136"/>
      <c r="TK571" s="136"/>
      <c r="TL571" s="136"/>
      <c r="TM571" s="136"/>
      <c r="TN571" s="136"/>
      <c r="TO571" s="136"/>
      <c r="TP571" s="136"/>
      <c r="TQ571" s="136"/>
      <c r="TR571" s="136"/>
      <c r="TS571" s="136"/>
      <c r="TT571" s="136"/>
      <c r="TU571" s="136"/>
      <c r="TV571" s="136"/>
      <c r="TW571" s="136"/>
      <c r="TX571" s="136"/>
      <c r="TY571" s="136"/>
      <c r="TZ571" s="136"/>
      <c r="UA571" s="136"/>
      <c r="UB571" s="136"/>
      <c r="UC571" s="136"/>
      <c r="UD571" s="136"/>
      <c r="UE571" s="136"/>
      <c r="UF571" s="136"/>
      <c r="UG571" s="136"/>
      <c r="UH571" s="136"/>
      <c r="UI571" s="136"/>
      <c r="UJ571" s="136"/>
      <c r="UK571" s="136"/>
      <c r="UL571" s="136"/>
      <c r="UM571" s="136"/>
      <c r="UN571" s="136"/>
      <c r="UO571" s="136"/>
      <c r="UP571" s="136"/>
      <c r="UQ571" s="136"/>
      <c r="UR571" s="136"/>
      <c r="US571" s="136"/>
      <c r="UT571" s="136"/>
      <c r="UU571" s="136"/>
      <c r="UV571" s="136"/>
      <c r="UW571" s="136"/>
      <c r="UX571" s="136"/>
      <c r="UY571" s="136"/>
      <c r="UZ571" s="136"/>
      <c r="VA571" s="136"/>
      <c r="VB571" s="136"/>
      <c r="VC571" s="136"/>
      <c r="VD571" s="136"/>
      <c r="VE571" s="136"/>
      <c r="VF571" s="136"/>
      <c r="VG571" s="136"/>
      <c r="VH571" s="136"/>
      <c r="VI571" s="136"/>
      <c r="VJ571" s="136"/>
      <c r="VK571" s="136"/>
      <c r="VL571" s="136"/>
      <c r="VM571" s="136"/>
      <c r="VN571" s="136"/>
      <c r="VO571" s="136"/>
      <c r="VP571" s="136"/>
      <c r="VQ571" s="136"/>
      <c r="VR571" s="136"/>
      <c r="VS571" s="136"/>
      <c r="VT571" s="136"/>
      <c r="VU571" s="136"/>
      <c r="VV571" s="136"/>
      <c r="VW571" s="136"/>
      <c r="VX571" s="136"/>
      <c r="VY571" s="136"/>
      <c r="VZ571" s="136"/>
      <c r="WA571" s="136"/>
      <c r="WB571" s="136"/>
      <c r="WC571" s="136"/>
      <c r="WD571" s="136"/>
      <c r="WE571" s="136"/>
      <c r="WF571" s="136"/>
      <c r="WG571" s="136"/>
      <c r="WH571" s="136"/>
      <c r="WI571" s="136"/>
      <c r="WJ571" s="136"/>
      <c r="WK571" s="136"/>
      <c r="WL571" s="136"/>
      <c r="WM571" s="136"/>
      <c r="WN571" s="136"/>
      <c r="WO571" s="136"/>
      <c r="WP571" s="136"/>
      <c r="WQ571" s="136"/>
      <c r="WR571" s="136"/>
      <c r="WS571" s="136"/>
      <c r="WT571" s="136"/>
      <c r="WU571" s="136"/>
      <c r="WV571" s="136"/>
      <c r="WW571" s="136"/>
      <c r="WX571" s="136"/>
      <c r="WY571" s="136"/>
      <c r="WZ571" s="136"/>
      <c r="XA571" s="136"/>
      <c r="XB571" s="136"/>
      <c r="XC571" s="136"/>
      <c r="XD571" s="136"/>
      <c r="XE571" s="136"/>
      <c r="XF571" s="136"/>
      <c r="XG571" s="136"/>
      <c r="XH571" s="136"/>
      <c r="XI571" s="136"/>
      <c r="XJ571" s="136"/>
      <c r="XK571" s="136"/>
      <c r="XL571" s="136"/>
      <c r="XM571" s="136"/>
      <c r="XN571" s="136"/>
      <c r="XO571" s="136"/>
      <c r="XP571" s="136"/>
      <c r="XQ571" s="136"/>
      <c r="XR571" s="136"/>
      <c r="XS571" s="136"/>
      <c r="XT571" s="136"/>
      <c r="XU571" s="136"/>
      <c r="XV571" s="136"/>
      <c r="XW571" s="136"/>
      <c r="XX571" s="136"/>
      <c r="XY571" s="136"/>
      <c r="XZ571" s="136"/>
      <c r="YA571" s="136"/>
      <c r="YB571" s="136"/>
      <c r="YC571" s="136"/>
      <c r="YD571" s="136"/>
      <c r="YE571" s="136"/>
      <c r="YF571" s="136"/>
      <c r="YG571" s="136"/>
      <c r="YH571" s="136"/>
      <c r="YI571" s="136"/>
      <c r="YJ571" s="136"/>
      <c r="YK571" s="136"/>
      <c r="YL571" s="136"/>
      <c r="YM571" s="136"/>
      <c r="YN571" s="136"/>
      <c r="YO571" s="136"/>
      <c r="YP571" s="136"/>
      <c r="YQ571" s="136"/>
      <c r="YR571" s="136"/>
      <c r="YS571" s="136"/>
      <c r="YT571" s="136"/>
      <c r="YU571" s="136"/>
      <c r="YV571" s="136"/>
      <c r="YW571" s="136"/>
      <c r="YX571" s="136"/>
      <c r="YY571" s="136"/>
      <c r="YZ571" s="136"/>
      <c r="ZA571" s="136"/>
      <c r="ZB571" s="136"/>
      <c r="ZC571" s="136"/>
      <c r="ZD571" s="136"/>
      <c r="ZE571" s="136"/>
      <c r="ZF571" s="136"/>
      <c r="ZG571" s="136"/>
      <c r="ZH571" s="136"/>
      <c r="ZI571" s="136"/>
      <c r="ZJ571" s="136"/>
      <c r="ZK571" s="136"/>
      <c r="ZL571" s="136"/>
      <c r="ZM571" s="136"/>
      <c r="ZN571" s="136"/>
      <c r="ZO571" s="136"/>
      <c r="ZP571" s="136"/>
      <c r="ZQ571" s="136"/>
      <c r="ZR571" s="136"/>
      <c r="ZS571" s="136"/>
      <c r="ZT571" s="136"/>
      <c r="ZU571" s="136"/>
      <c r="ZV571" s="136"/>
      <c r="ZW571" s="136"/>
      <c r="ZX571" s="136"/>
      <c r="ZY571" s="136"/>
      <c r="ZZ571" s="136"/>
      <c r="AAA571" s="136"/>
      <c r="AAB571" s="136"/>
      <c r="AAC571" s="136"/>
      <c r="AAD571" s="136"/>
      <c r="AAE571" s="136"/>
      <c r="AAF571" s="136"/>
      <c r="AAG571" s="136"/>
      <c r="AAH571" s="136"/>
      <c r="AAI571" s="136"/>
      <c r="AAJ571" s="136"/>
      <c r="AAK571" s="136"/>
      <c r="AAL571" s="136"/>
      <c r="AAM571" s="136"/>
      <c r="AAN571" s="136"/>
      <c r="AAO571" s="136"/>
      <c r="AAP571" s="136"/>
      <c r="AAQ571" s="136"/>
      <c r="AAR571" s="136"/>
      <c r="AAS571" s="136"/>
      <c r="AAT571" s="136"/>
      <c r="AAU571" s="136"/>
      <c r="AAV571" s="136"/>
      <c r="AAW571" s="136"/>
      <c r="AAX571" s="136"/>
      <c r="AAY571" s="136"/>
      <c r="AAZ571" s="136"/>
      <c r="ABA571" s="136"/>
      <c r="ABB571" s="136"/>
      <c r="ABC571" s="136"/>
      <c r="ABD571" s="136"/>
      <c r="ABE571" s="136"/>
      <c r="ABF571" s="136"/>
      <c r="ABG571" s="136"/>
      <c r="ABH571" s="136"/>
      <c r="ABI571" s="136"/>
      <c r="ABJ571" s="136"/>
      <c r="ABK571" s="136"/>
      <c r="ABL571" s="136"/>
      <c r="ABM571" s="136"/>
      <c r="ABN571" s="136"/>
      <c r="ABO571" s="136"/>
      <c r="ABP571" s="136"/>
      <c r="ABQ571" s="136"/>
      <c r="ABR571" s="136"/>
      <c r="ABS571" s="136"/>
      <c r="ABT571" s="136"/>
      <c r="ABU571" s="136"/>
      <c r="ABV571" s="136"/>
      <c r="ABW571" s="136"/>
      <c r="ABX571" s="136"/>
      <c r="ABY571" s="136"/>
      <c r="ABZ571" s="136"/>
      <c r="ACA571" s="136"/>
      <c r="ACB571" s="136"/>
      <c r="ACC571" s="136"/>
      <c r="ACD571" s="136"/>
      <c r="ACE571" s="136"/>
      <c r="ACF571" s="136"/>
      <c r="ACG571" s="136"/>
      <c r="ACH571" s="136"/>
      <c r="ACI571" s="136"/>
      <c r="ACJ571" s="136"/>
      <c r="ACK571" s="136"/>
      <c r="ACL571" s="136"/>
      <c r="ACM571" s="136"/>
      <c r="ACN571" s="136"/>
      <c r="ACO571" s="136"/>
      <c r="ACP571" s="136"/>
      <c r="ACQ571" s="136"/>
      <c r="ACR571" s="136"/>
      <c r="ACS571" s="136"/>
      <c r="ACT571" s="136"/>
      <c r="ACU571" s="136"/>
      <c r="ACV571" s="136"/>
      <c r="ACW571" s="136"/>
      <c r="ACX571" s="136"/>
      <c r="ACY571" s="136"/>
      <c r="ACZ571" s="136"/>
      <c r="ADA571" s="136"/>
      <c r="ADB571" s="136"/>
      <c r="ADC571" s="136"/>
      <c r="ADD571" s="136"/>
      <c r="ADE571" s="136"/>
      <c r="ADF571" s="136"/>
      <c r="ADG571" s="136"/>
      <c r="ADH571" s="136"/>
      <c r="ADI571" s="136"/>
      <c r="ADJ571" s="136"/>
      <c r="ADK571" s="136"/>
      <c r="ADL571" s="136"/>
      <c r="ADM571" s="136"/>
      <c r="ADN571" s="136"/>
      <c r="ADO571" s="136"/>
      <c r="ADP571" s="136"/>
      <c r="ADQ571" s="136"/>
      <c r="ADR571" s="136"/>
      <c r="ADS571" s="136"/>
      <c r="ADT571" s="136"/>
      <c r="ADU571" s="136"/>
      <c r="ADV571" s="136"/>
      <c r="ADW571" s="136"/>
      <c r="ADX571" s="136"/>
      <c r="ADY571" s="136"/>
      <c r="ADZ571" s="136"/>
      <c r="AEA571" s="136"/>
      <c r="AEB571" s="136"/>
      <c r="AEC571" s="136"/>
      <c r="AED571" s="136"/>
      <c r="AEE571" s="136"/>
      <c r="AEF571" s="136"/>
      <c r="AEG571" s="136"/>
      <c r="AEH571" s="136"/>
      <c r="AEI571" s="136"/>
      <c r="AEJ571" s="136"/>
      <c r="AEK571" s="136"/>
      <c r="AEL571" s="136"/>
      <c r="AEM571" s="136"/>
      <c r="AEN571" s="136"/>
      <c r="AEO571" s="136"/>
      <c r="AEP571" s="136"/>
      <c r="AEQ571" s="136"/>
      <c r="AER571" s="136"/>
      <c r="AES571" s="136"/>
      <c r="AET571" s="136"/>
      <c r="AEU571" s="136"/>
      <c r="AEV571" s="136"/>
      <c r="AEW571" s="136"/>
      <c r="AEX571" s="136"/>
      <c r="AEY571" s="136"/>
      <c r="AEZ571" s="136"/>
      <c r="AFA571" s="136"/>
      <c r="AFB571" s="136"/>
      <c r="AFC571" s="136"/>
      <c r="AFD571" s="136"/>
      <c r="AFE571" s="136"/>
      <c r="AFF571" s="136"/>
      <c r="AFG571" s="136"/>
      <c r="AFH571" s="136"/>
      <c r="AFI571" s="136"/>
      <c r="AFJ571" s="136"/>
      <c r="AFK571" s="136"/>
      <c r="AFL571" s="136"/>
      <c r="AFM571" s="136"/>
      <c r="AFN571" s="136"/>
      <c r="AFO571" s="136"/>
      <c r="AFP571" s="136"/>
      <c r="AFQ571" s="136"/>
      <c r="AFR571" s="136"/>
      <c r="AFS571" s="136"/>
      <c r="AFT571" s="136"/>
      <c r="AFU571" s="136"/>
      <c r="AFV571" s="136"/>
      <c r="AFW571" s="136"/>
      <c r="AFX571" s="136"/>
      <c r="AFY571" s="136"/>
      <c r="AFZ571" s="136"/>
      <c r="AGA571" s="136"/>
      <c r="AGB571" s="136"/>
      <c r="AGC571" s="136"/>
      <c r="AGD571" s="136"/>
      <c r="AGE571" s="136"/>
      <c r="AGF571" s="136"/>
      <c r="AGG571" s="136"/>
      <c r="AGH571" s="136"/>
      <c r="AGI571" s="136"/>
      <c r="AGJ571" s="136"/>
      <c r="AGK571" s="136"/>
      <c r="AGL571" s="136"/>
      <c r="AGM571" s="136"/>
      <c r="AGN571" s="136"/>
      <c r="AGO571" s="136"/>
      <c r="AGP571" s="136"/>
      <c r="AGQ571" s="136"/>
      <c r="AGR571" s="136"/>
      <c r="AGS571" s="136"/>
      <c r="AGT571" s="136"/>
      <c r="AGU571" s="136"/>
      <c r="AGV571" s="136"/>
      <c r="AGW571" s="136"/>
      <c r="AGX571" s="136"/>
      <c r="AGY571" s="136"/>
      <c r="AGZ571" s="136"/>
      <c r="AHA571" s="136"/>
      <c r="AHB571" s="136"/>
      <c r="AHC571" s="136"/>
      <c r="AHD571" s="136"/>
      <c r="AHE571" s="136"/>
      <c r="AHF571" s="136"/>
      <c r="AHG571" s="136"/>
      <c r="AHH571" s="136"/>
      <c r="AHI571" s="136"/>
      <c r="AHJ571" s="136"/>
      <c r="AHK571" s="136"/>
      <c r="AHL571" s="136"/>
      <c r="AHM571" s="136"/>
      <c r="AHN571" s="136"/>
      <c r="AHO571" s="136"/>
      <c r="AHP571" s="136"/>
      <c r="AHQ571" s="136"/>
      <c r="AHR571" s="136"/>
      <c r="AHS571" s="136"/>
      <c r="AHT571" s="136"/>
      <c r="AHU571" s="136"/>
      <c r="AHV571" s="136"/>
      <c r="AHW571" s="136"/>
      <c r="AHX571" s="136"/>
      <c r="AHY571" s="136"/>
      <c r="AHZ571" s="136"/>
      <c r="AIA571" s="136"/>
      <c r="AIB571" s="136"/>
      <c r="AIC571" s="136"/>
      <c r="AID571" s="136"/>
      <c r="AIE571" s="136"/>
      <c r="AIF571" s="136"/>
      <c r="AIG571" s="136"/>
      <c r="AIH571" s="136"/>
      <c r="AII571" s="136"/>
      <c r="AIJ571" s="136"/>
      <c r="AIK571" s="136"/>
      <c r="AIL571" s="136"/>
      <c r="AIM571" s="136"/>
      <c r="AIN571" s="136"/>
      <c r="AIO571" s="136"/>
      <c r="AIP571" s="136"/>
      <c r="AIQ571" s="136"/>
      <c r="AIR571" s="136"/>
      <c r="AIS571" s="136"/>
      <c r="AIT571" s="136"/>
      <c r="AIU571" s="136"/>
      <c r="AIV571" s="136"/>
      <c r="AIW571" s="136"/>
      <c r="AIX571" s="136"/>
      <c r="AIY571" s="136"/>
      <c r="AIZ571" s="136"/>
      <c r="AJA571" s="136"/>
      <c r="AJB571" s="136"/>
      <c r="AJC571" s="136"/>
      <c r="AJD571" s="136"/>
      <c r="AJE571" s="136"/>
      <c r="AJF571" s="136"/>
      <c r="AJG571" s="136"/>
      <c r="AJH571" s="136"/>
      <c r="AJI571" s="136"/>
      <c r="AJJ571" s="136"/>
      <c r="AJK571" s="136"/>
      <c r="AJL571" s="136"/>
      <c r="AJM571" s="136"/>
      <c r="AJN571" s="136"/>
      <c r="AJO571" s="136"/>
      <c r="AJP571" s="136"/>
      <c r="AJQ571" s="136"/>
      <c r="AJR571" s="136"/>
      <c r="AJS571" s="136"/>
      <c r="AJT571" s="136"/>
      <c r="AJU571" s="136"/>
      <c r="AJV571" s="136"/>
      <c r="AJW571" s="136"/>
      <c r="AJX571" s="136"/>
      <c r="AJY571" s="136"/>
      <c r="AJZ571" s="136"/>
      <c r="AKA571" s="136"/>
      <c r="AKB571" s="136"/>
      <c r="AKC571" s="136"/>
      <c r="AKD571" s="136"/>
      <c r="AKE571" s="136"/>
      <c r="AKF571" s="136"/>
      <c r="AKG571" s="136"/>
      <c r="AKH571" s="136"/>
      <c r="AKI571" s="136"/>
      <c r="AKJ571" s="136"/>
      <c r="AKK571" s="136"/>
      <c r="AKL571" s="136"/>
      <c r="AKM571" s="136"/>
      <c r="AKN571" s="136"/>
      <c r="AKO571" s="136"/>
      <c r="AKP571" s="136"/>
      <c r="AKQ571" s="136"/>
      <c r="AKR571" s="136"/>
      <c r="AKS571" s="136"/>
      <c r="AKT571" s="136"/>
      <c r="AKU571" s="136"/>
      <c r="AKV571" s="136"/>
      <c r="AKW571" s="136"/>
      <c r="AKX571" s="136"/>
      <c r="AKY571" s="136"/>
      <c r="AKZ571" s="136"/>
      <c r="ALA571" s="136"/>
      <c r="ALB571" s="136"/>
      <c r="ALC571" s="136"/>
      <c r="ALD571" s="136"/>
      <c r="ALE571" s="136"/>
      <c r="ALF571" s="136"/>
      <c r="ALG571" s="136"/>
      <c r="ALH571" s="136"/>
      <c r="ALI571" s="136"/>
      <c r="ALJ571" s="136"/>
      <c r="ALK571" s="136"/>
      <c r="ALL571" s="136"/>
      <c r="ALM571" s="136"/>
      <c r="ALN571" s="136"/>
      <c r="ALO571" s="136"/>
      <c r="ALP571" s="136"/>
      <c r="ALQ571" s="136"/>
      <c r="ALR571" s="136"/>
      <c r="ALS571" s="136"/>
      <c r="ALT571" s="136"/>
      <c r="ALU571" s="136"/>
      <c r="ALV571" s="136"/>
      <c r="ALW571" s="136"/>
      <c r="ALX571" s="136"/>
      <c r="ALY571" s="136"/>
      <c r="ALZ571" s="136"/>
      <c r="AMA571" s="136"/>
      <c r="AMB571" s="136"/>
      <c r="AMC571" s="136"/>
      <c r="AMD571" s="136"/>
      <c r="AME571" s="136"/>
      <c r="AMF571" s="136"/>
      <c r="AMG571" s="136"/>
      <c r="AMH571" s="136"/>
      <c r="AMI571" s="136"/>
      <c r="AMJ571" s="136"/>
      <c r="AMK571" s="136"/>
      <c r="AML571" s="136"/>
      <c r="AMM571" s="136"/>
      <c r="AMN571" s="136"/>
      <c r="AMO571" s="136"/>
      <c r="AMP571" s="136"/>
      <c r="AMQ571" s="136"/>
      <c r="AMR571" s="136"/>
      <c r="AMS571" s="136"/>
      <c r="AMT571" s="136"/>
      <c r="AMU571" s="136"/>
      <c r="AMV571" s="136"/>
      <c r="AMW571" s="136"/>
      <c r="AMX571" s="136"/>
      <c r="AMY571" s="136"/>
      <c r="AMZ571" s="136"/>
      <c r="ANA571" s="136"/>
      <c r="ANB571" s="136"/>
      <c r="ANC571" s="136"/>
      <c r="AND571" s="136"/>
      <c r="ANE571" s="136"/>
      <c r="ANF571" s="136"/>
      <c r="ANG571" s="136"/>
      <c r="ANH571" s="136"/>
      <c r="ANI571" s="136"/>
      <c r="ANJ571" s="136"/>
      <c r="ANK571" s="136"/>
      <c r="ANL571" s="136"/>
      <c r="ANM571" s="136"/>
      <c r="ANN571" s="136"/>
      <c r="ANO571" s="136"/>
      <c r="ANP571" s="136"/>
      <c r="ANQ571" s="136"/>
      <c r="ANR571" s="136"/>
      <c r="ANS571" s="136"/>
      <c r="ANT571" s="136"/>
      <c r="ANU571" s="136"/>
      <c r="ANV571" s="136"/>
      <c r="ANW571" s="136"/>
      <c r="ANX571" s="136"/>
      <c r="ANY571" s="136"/>
      <c r="ANZ571" s="136"/>
      <c r="AOA571" s="136"/>
      <c r="AOB571" s="136"/>
      <c r="AOC571" s="136"/>
      <c r="AOD571" s="136"/>
      <c r="AOE571" s="136"/>
      <c r="AOF571" s="136"/>
      <c r="AOG571" s="136"/>
      <c r="AOH571" s="136"/>
      <c r="AOI571" s="136"/>
      <c r="AOJ571" s="136"/>
      <c r="AOK571" s="136"/>
      <c r="AOL571" s="136"/>
      <c r="AOM571" s="136"/>
      <c r="AON571" s="136"/>
      <c r="AOO571" s="136"/>
      <c r="AOP571" s="136"/>
      <c r="AOQ571" s="136"/>
      <c r="AOR571" s="136"/>
      <c r="AOS571" s="136"/>
      <c r="AOT571" s="136"/>
      <c r="AOU571" s="136"/>
      <c r="AOV571" s="136"/>
      <c r="AOW571" s="136"/>
      <c r="AOX571" s="136"/>
      <c r="AOY571" s="136"/>
      <c r="AOZ571" s="136"/>
      <c r="APA571" s="136"/>
      <c r="APB571" s="136"/>
      <c r="APC571" s="136"/>
      <c r="APD571" s="136"/>
      <c r="APE571" s="136"/>
      <c r="APF571" s="136"/>
      <c r="APG571" s="136"/>
      <c r="APH571" s="136"/>
      <c r="API571" s="136"/>
      <c r="APJ571" s="136"/>
      <c r="APK571" s="136"/>
      <c r="APL571" s="136"/>
      <c r="APM571" s="136"/>
      <c r="APN571" s="136"/>
      <c r="APO571" s="136"/>
      <c r="APP571" s="136"/>
      <c r="APQ571" s="136"/>
      <c r="APR571" s="136"/>
      <c r="APS571" s="136"/>
      <c r="APT571" s="136"/>
      <c r="APU571" s="136"/>
      <c r="APV571" s="136"/>
      <c r="APW571" s="136"/>
      <c r="APX571" s="136"/>
      <c r="APY571" s="136"/>
      <c r="APZ571" s="136"/>
      <c r="AQA571" s="136"/>
      <c r="AQB571" s="136"/>
      <c r="AQC571" s="136"/>
      <c r="AQD571" s="136"/>
      <c r="AQE571" s="136"/>
      <c r="AQF571" s="136"/>
      <c r="AQG571" s="136"/>
      <c r="AQH571" s="136"/>
      <c r="AQI571" s="136"/>
      <c r="AQJ571" s="136"/>
      <c r="AQK571" s="136"/>
      <c r="AQL571" s="136"/>
      <c r="AQM571" s="136"/>
      <c r="AQN571" s="136"/>
      <c r="AQO571" s="136"/>
      <c r="AQP571" s="136"/>
      <c r="AQQ571" s="136"/>
      <c r="AQR571" s="136"/>
      <c r="AQS571" s="136"/>
      <c r="AQT571" s="136"/>
      <c r="AQU571" s="136"/>
      <c r="AQV571" s="136"/>
      <c r="AQW571" s="136"/>
      <c r="AQX571" s="136"/>
      <c r="AQY571" s="136"/>
      <c r="AQZ571" s="136"/>
      <c r="ARA571" s="136"/>
      <c r="ARB571" s="136"/>
      <c r="ARC571" s="136"/>
      <c r="ARD571" s="136"/>
      <c r="ARE571" s="136"/>
      <c r="ARF571" s="136"/>
      <c r="ARG571" s="136"/>
      <c r="ARH571" s="136"/>
      <c r="ARI571" s="136"/>
      <c r="ARJ571" s="136"/>
      <c r="ARK571" s="136"/>
      <c r="ARL571" s="136"/>
      <c r="ARM571" s="136"/>
      <c r="ARN571" s="136"/>
      <c r="ARO571" s="136"/>
      <c r="ARP571" s="136"/>
      <c r="ARQ571" s="136"/>
      <c r="ARR571" s="136"/>
      <c r="ARS571" s="136"/>
      <c r="ART571" s="136"/>
      <c r="ARU571" s="136"/>
      <c r="ARV571" s="136"/>
      <c r="ARW571" s="136"/>
      <c r="ARX571" s="136"/>
      <c r="ARY571" s="136"/>
      <c r="ARZ571" s="136"/>
      <c r="ASA571" s="136"/>
      <c r="ASB571" s="136"/>
      <c r="ASC571" s="136"/>
      <c r="ASD571" s="136"/>
      <c r="ASE571" s="136"/>
      <c r="ASF571" s="136"/>
      <c r="ASG571" s="136"/>
      <c r="ASH571" s="136"/>
      <c r="ASI571" s="136"/>
      <c r="ASJ571" s="136"/>
      <c r="ASK571" s="136"/>
      <c r="ASL571" s="136"/>
      <c r="ASM571" s="136"/>
      <c r="ASN571" s="136"/>
      <c r="ASO571" s="136"/>
      <c r="ASP571" s="136"/>
      <c r="ASQ571" s="136"/>
      <c r="ASR571" s="136"/>
      <c r="ASS571" s="136"/>
      <c r="AST571" s="136"/>
      <c r="ASU571" s="136"/>
      <c r="ASV571" s="136"/>
      <c r="ASW571" s="136"/>
      <c r="ASX571" s="136"/>
      <c r="ASY571" s="136"/>
      <c r="ASZ571" s="136"/>
      <c r="ATA571" s="136"/>
      <c r="ATB571" s="136"/>
      <c r="ATC571" s="136"/>
      <c r="ATD571" s="136"/>
      <c r="ATE571" s="136"/>
      <c r="ATF571" s="136"/>
      <c r="ATG571" s="136"/>
      <c r="ATH571" s="136"/>
      <c r="ATI571" s="136"/>
      <c r="ATJ571" s="136"/>
      <c r="ATK571" s="136"/>
      <c r="ATL571" s="136"/>
      <c r="ATM571" s="136"/>
      <c r="ATN571" s="136"/>
      <c r="ATO571" s="136"/>
      <c r="ATP571" s="136"/>
      <c r="ATQ571" s="136"/>
      <c r="ATR571" s="136"/>
      <c r="ATS571" s="136"/>
      <c r="ATT571" s="136"/>
      <c r="ATU571" s="136"/>
      <c r="ATV571" s="136"/>
      <c r="ATW571" s="136"/>
      <c r="ATX571" s="136"/>
      <c r="ATY571" s="136"/>
      <c r="ATZ571" s="136"/>
      <c r="AUA571" s="136"/>
      <c r="AUB571" s="136"/>
      <c r="AUC571" s="136"/>
      <c r="AUD571" s="136"/>
      <c r="AUE571" s="136"/>
      <c r="AUF571" s="136"/>
      <c r="AUG571" s="136"/>
      <c r="AUH571" s="136"/>
      <c r="AUI571" s="136"/>
      <c r="AUJ571" s="136"/>
      <c r="AUK571" s="136"/>
      <c r="AUL571" s="136"/>
      <c r="AUM571" s="136"/>
      <c r="AUN571" s="136"/>
      <c r="AUO571" s="136"/>
      <c r="AUP571" s="136"/>
      <c r="AUQ571" s="136"/>
      <c r="AUR571" s="136"/>
      <c r="AUS571" s="136"/>
      <c r="AUT571" s="136"/>
      <c r="AUU571" s="136"/>
      <c r="AUV571" s="136"/>
      <c r="AUW571" s="136"/>
      <c r="AUX571" s="136"/>
      <c r="AUY571" s="136"/>
      <c r="AUZ571" s="136"/>
      <c r="AVA571" s="136"/>
      <c r="AVB571" s="136"/>
      <c r="AVC571" s="136"/>
      <c r="AVD571" s="136"/>
      <c r="AVE571" s="136"/>
      <c r="AVF571" s="136"/>
      <c r="AVG571" s="136"/>
      <c r="AVH571" s="136"/>
      <c r="AVI571" s="136"/>
      <c r="AVJ571" s="136"/>
      <c r="AVK571" s="136"/>
      <c r="AVL571" s="136"/>
      <c r="AVM571" s="136"/>
      <c r="AVN571" s="136"/>
      <c r="AVO571" s="136"/>
      <c r="AVP571" s="136"/>
      <c r="AVQ571" s="136"/>
      <c r="AVR571" s="136"/>
      <c r="AVS571" s="136"/>
      <c r="AVT571" s="136"/>
      <c r="AVU571" s="136"/>
      <c r="AVV571" s="136"/>
      <c r="AVW571" s="136"/>
      <c r="AVX571" s="136"/>
      <c r="AVY571" s="136"/>
      <c r="AVZ571" s="136"/>
      <c r="AWA571" s="136"/>
      <c r="AWB571" s="136"/>
      <c r="AWC571" s="136"/>
      <c r="AWD571" s="136"/>
      <c r="AWE571" s="136"/>
      <c r="AWF571" s="136"/>
      <c r="AWG571" s="136"/>
      <c r="AWH571" s="136"/>
      <c r="AWI571" s="136"/>
      <c r="AWJ571" s="136"/>
      <c r="AWK571" s="136"/>
      <c r="AWL571" s="136"/>
      <c r="AWM571" s="136"/>
      <c r="AWN571" s="136"/>
      <c r="AWO571" s="136"/>
      <c r="AWP571" s="136"/>
      <c r="AWQ571" s="136"/>
      <c r="AWR571" s="136"/>
      <c r="AWS571" s="136"/>
      <c r="AWT571" s="136"/>
      <c r="AWU571" s="136"/>
      <c r="AWV571" s="136"/>
      <c r="AWW571" s="136"/>
      <c r="AWX571" s="136"/>
      <c r="AWY571" s="136"/>
      <c r="AWZ571" s="136"/>
      <c r="AXA571" s="136"/>
      <c r="AXB571" s="136"/>
      <c r="AXC571" s="136"/>
      <c r="AXD571" s="136"/>
      <c r="AXE571" s="136"/>
      <c r="AXF571" s="136"/>
      <c r="AXG571" s="136"/>
      <c r="AXH571" s="136"/>
      <c r="AXI571" s="136"/>
      <c r="AXJ571" s="136"/>
      <c r="AXK571" s="136"/>
      <c r="AXL571" s="136"/>
      <c r="AXM571" s="136"/>
      <c r="AXN571" s="136"/>
      <c r="AXO571" s="136"/>
      <c r="AXP571" s="136"/>
      <c r="AXQ571" s="136"/>
      <c r="AXR571" s="136"/>
      <c r="AXS571" s="136"/>
      <c r="AXT571" s="136"/>
      <c r="AXU571" s="136"/>
      <c r="AXV571" s="136"/>
      <c r="AXW571" s="136"/>
      <c r="AXX571" s="136"/>
      <c r="AXY571" s="136"/>
      <c r="AXZ571" s="136"/>
      <c r="AYA571" s="136"/>
      <c r="AYB571" s="136"/>
      <c r="AYC571" s="136"/>
      <c r="AYD571" s="136"/>
      <c r="AYE571" s="136"/>
      <c r="AYF571" s="136"/>
      <c r="AYG571" s="136"/>
      <c r="AYH571" s="136"/>
      <c r="AYI571" s="136"/>
      <c r="AYJ571" s="136"/>
      <c r="AYK571" s="136"/>
      <c r="AYL571" s="136"/>
      <c r="AYM571" s="136"/>
      <c r="AYN571" s="136"/>
      <c r="AYO571" s="136"/>
      <c r="AYP571" s="136"/>
      <c r="AYQ571" s="136"/>
      <c r="AYR571" s="136"/>
      <c r="AYS571" s="136"/>
      <c r="AYT571" s="136"/>
      <c r="AYU571" s="136"/>
      <c r="AYV571" s="136"/>
      <c r="AYW571" s="136"/>
      <c r="AYX571" s="136"/>
      <c r="AYY571" s="136"/>
      <c r="AYZ571" s="136"/>
      <c r="AZA571" s="136"/>
      <c r="AZB571" s="136"/>
      <c r="AZC571" s="136"/>
      <c r="AZD571" s="136"/>
      <c r="AZE571" s="136"/>
      <c r="AZF571" s="136"/>
      <c r="AZG571" s="136"/>
      <c r="AZH571" s="136"/>
      <c r="AZI571" s="136"/>
      <c r="AZJ571" s="136"/>
      <c r="AZK571" s="136"/>
      <c r="AZL571" s="136"/>
      <c r="AZM571" s="136"/>
      <c r="AZN571" s="136"/>
      <c r="AZO571" s="136"/>
      <c r="AZP571" s="136"/>
      <c r="AZQ571" s="136"/>
      <c r="AZR571" s="136"/>
      <c r="AZS571" s="136"/>
      <c r="AZT571" s="136"/>
      <c r="AZU571" s="136"/>
      <c r="AZV571" s="136"/>
      <c r="AZW571" s="136"/>
      <c r="AZX571" s="136"/>
      <c r="AZY571" s="136"/>
      <c r="AZZ571" s="136"/>
      <c r="BAA571" s="136"/>
      <c r="BAB571" s="136"/>
      <c r="BAC571" s="136"/>
      <c r="BAD571" s="136"/>
      <c r="BAE571" s="136"/>
      <c r="BAF571" s="136"/>
      <c r="BAG571" s="136"/>
      <c r="BAH571" s="136"/>
      <c r="BAI571" s="136"/>
      <c r="BAJ571" s="136"/>
      <c r="BAK571" s="136"/>
      <c r="BAL571" s="136"/>
      <c r="BAM571" s="136"/>
      <c r="BAN571" s="136"/>
      <c r="BAO571" s="136"/>
      <c r="BAP571" s="136"/>
      <c r="BAQ571" s="136"/>
      <c r="BAR571" s="136"/>
      <c r="BAS571" s="136"/>
      <c r="BAT571" s="136"/>
      <c r="BAU571" s="136"/>
      <c r="BAV571" s="136"/>
      <c r="BAW571" s="136"/>
      <c r="BAX571" s="136"/>
      <c r="BAY571" s="136"/>
      <c r="BAZ571" s="136"/>
      <c r="BBA571" s="136"/>
      <c r="BBB571" s="136"/>
      <c r="BBC571" s="136"/>
      <c r="BBD571" s="136"/>
      <c r="BBE571" s="136"/>
      <c r="BBF571" s="136"/>
      <c r="BBG571" s="136"/>
      <c r="BBH571" s="136"/>
      <c r="BBI571" s="136"/>
      <c r="BBJ571" s="136"/>
      <c r="BBK571" s="136"/>
      <c r="BBL571" s="136"/>
      <c r="BBM571" s="136"/>
      <c r="BBN571" s="136"/>
      <c r="BBO571" s="136"/>
      <c r="BBP571" s="136"/>
      <c r="BBQ571" s="136"/>
      <c r="BBR571" s="136"/>
      <c r="BBS571" s="136"/>
      <c r="BBT571" s="136"/>
      <c r="BBU571" s="136"/>
      <c r="BBV571" s="136"/>
      <c r="BBW571" s="136"/>
      <c r="BBX571" s="136"/>
      <c r="BBY571" s="136"/>
      <c r="BBZ571" s="136"/>
      <c r="BCA571" s="136"/>
      <c r="BCB571" s="136"/>
      <c r="BCC571" s="136"/>
      <c r="BCD571" s="136"/>
      <c r="BCE571" s="136"/>
      <c r="BCF571" s="136"/>
      <c r="BCG571" s="136"/>
      <c r="BCH571" s="136"/>
      <c r="BCI571" s="136"/>
      <c r="BCJ571" s="136"/>
      <c r="BCK571" s="136"/>
      <c r="BCL571" s="136"/>
      <c r="BCM571" s="136"/>
      <c r="BCN571" s="136"/>
      <c r="BCO571" s="136"/>
      <c r="BCP571" s="136"/>
      <c r="BCQ571" s="136"/>
      <c r="BCR571" s="136"/>
      <c r="BCS571" s="136"/>
      <c r="BCT571" s="136"/>
      <c r="BCU571" s="136"/>
      <c r="BCV571" s="136"/>
      <c r="BCW571" s="136"/>
      <c r="BCX571" s="136"/>
      <c r="BCY571" s="136"/>
      <c r="BCZ571" s="136"/>
      <c r="BDA571" s="136"/>
      <c r="BDB571" s="136"/>
      <c r="BDC571" s="136"/>
      <c r="BDD571" s="136"/>
      <c r="BDE571" s="136"/>
      <c r="BDF571" s="136"/>
      <c r="BDG571" s="136"/>
      <c r="BDH571" s="136"/>
      <c r="BDI571" s="136"/>
      <c r="BDJ571" s="136"/>
      <c r="BDK571" s="136"/>
      <c r="BDL571" s="136"/>
      <c r="BDM571" s="136"/>
      <c r="BDN571" s="136"/>
      <c r="BDO571" s="136"/>
      <c r="BDP571" s="136"/>
      <c r="BDQ571" s="136"/>
      <c r="BDR571" s="136"/>
      <c r="BDS571" s="136"/>
      <c r="BDT571" s="136"/>
      <c r="BDU571" s="136"/>
      <c r="BDV571" s="136"/>
      <c r="BDW571" s="136"/>
      <c r="BDX571" s="136"/>
      <c r="BDY571" s="136"/>
      <c r="BDZ571" s="136"/>
      <c r="BEA571" s="136"/>
      <c r="BEB571" s="136"/>
      <c r="BEC571" s="136"/>
      <c r="BED571" s="136"/>
      <c r="BEE571" s="136"/>
      <c r="BEF571" s="136"/>
      <c r="BEG571" s="136"/>
      <c r="BEH571" s="136"/>
      <c r="BEI571" s="136"/>
      <c r="BEJ571" s="136"/>
      <c r="BEK571" s="136"/>
      <c r="BEL571" s="136"/>
      <c r="BEM571" s="136"/>
      <c r="BEN571" s="136"/>
      <c r="BEO571" s="136"/>
      <c r="BEP571" s="136"/>
      <c r="BEQ571" s="136"/>
      <c r="BER571" s="136"/>
      <c r="BES571" s="136"/>
      <c r="BET571" s="136"/>
      <c r="BEU571" s="136"/>
      <c r="BEV571" s="136"/>
      <c r="BEW571" s="136"/>
      <c r="BEX571" s="136"/>
      <c r="BEY571" s="136"/>
      <c r="BEZ571" s="136"/>
      <c r="BFA571" s="136"/>
      <c r="BFB571" s="136"/>
      <c r="BFC571" s="136"/>
      <c r="BFD571" s="136"/>
      <c r="BFE571" s="136"/>
      <c r="BFF571" s="136"/>
      <c r="BFG571" s="136"/>
      <c r="BFH571" s="136"/>
      <c r="BFI571" s="136"/>
      <c r="BFJ571" s="136"/>
      <c r="BFK571" s="136"/>
      <c r="BFL571" s="136"/>
      <c r="BFM571" s="136"/>
      <c r="BFN571" s="136"/>
      <c r="BFO571" s="136"/>
      <c r="BFP571" s="136"/>
      <c r="BFQ571" s="136"/>
      <c r="BFR571" s="136"/>
      <c r="BFS571" s="136"/>
      <c r="BFT571" s="136"/>
      <c r="BFU571" s="136"/>
      <c r="BFV571" s="136"/>
      <c r="BFW571" s="136"/>
      <c r="BFX571" s="136"/>
      <c r="BFY571" s="136"/>
      <c r="BFZ571" s="136"/>
      <c r="BGA571" s="136"/>
      <c r="BGB571" s="136"/>
      <c r="BGC571" s="136"/>
      <c r="BGD571" s="136"/>
      <c r="BGE571" s="136"/>
      <c r="BGF571" s="136"/>
      <c r="BGG571" s="136"/>
      <c r="BGH571" s="136"/>
      <c r="BGI571" s="136"/>
      <c r="BGJ571" s="136"/>
      <c r="BGK571" s="136"/>
      <c r="BGL571" s="136"/>
      <c r="BGM571" s="136"/>
      <c r="BGN571" s="136"/>
      <c r="BGO571" s="136"/>
      <c r="BGP571" s="136"/>
      <c r="BGQ571" s="136"/>
      <c r="BGR571" s="136"/>
      <c r="BGS571" s="136"/>
      <c r="BGT571" s="136"/>
      <c r="BGU571" s="136"/>
      <c r="BGV571" s="136"/>
      <c r="BGW571" s="136"/>
      <c r="BGX571" s="136"/>
      <c r="BGY571" s="136"/>
      <c r="BGZ571" s="136"/>
      <c r="BHA571" s="136"/>
      <c r="BHB571" s="136"/>
      <c r="BHC571" s="136"/>
      <c r="BHD571" s="136"/>
      <c r="BHE571" s="136"/>
      <c r="BHF571" s="136"/>
      <c r="BHG571" s="136"/>
      <c r="BHH571" s="136"/>
      <c r="BHI571" s="136"/>
      <c r="BHJ571" s="136"/>
      <c r="BHK571" s="136"/>
      <c r="BHL571" s="136"/>
      <c r="BHM571" s="136"/>
      <c r="BHN571" s="136"/>
      <c r="BHO571" s="136"/>
      <c r="BHP571" s="136"/>
      <c r="BHQ571" s="136"/>
      <c r="BHR571" s="136"/>
      <c r="BHS571" s="136"/>
      <c r="BHT571" s="136"/>
      <c r="BHU571" s="136"/>
      <c r="BHV571" s="136"/>
      <c r="BHW571" s="136"/>
      <c r="BHX571" s="136"/>
      <c r="BHY571" s="136"/>
      <c r="BHZ571" s="136"/>
      <c r="BIA571" s="136"/>
      <c r="BIB571" s="136"/>
      <c r="BIC571" s="136"/>
      <c r="BID571" s="136"/>
      <c r="BIE571" s="136"/>
      <c r="BIF571" s="136"/>
      <c r="BIG571" s="136"/>
      <c r="BIH571" s="136"/>
      <c r="BII571" s="136"/>
      <c r="BIJ571" s="136"/>
      <c r="BIK571" s="136"/>
      <c r="BIL571" s="136"/>
      <c r="BIM571" s="136"/>
      <c r="BIN571" s="136"/>
      <c r="BIO571" s="136"/>
      <c r="BIP571" s="136"/>
      <c r="BIQ571" s="136"/>
      <c r="BIR571" s="136"/>
      <c r="BIS571" s="136"/>
      <c r="BIT571" s="136"/>
      <c r="BIU571" s="136"/>
      <c r="BIV571" s="136"/>
      <c r="BIW571" s="136"/>
      <c r="BIX571" s="136"/>
      <c r="BIY571" s="136"/>
      <c r="BIZ571" s="136"/>
      <c r="BJA571" s="136"/>
      <c r="BJB571" s="136"/>
      <c r="BJC571" s="136"/>
      <c r="BJD571" s="136"/>
      <c r="BJE571" s="136"/>
      <c r="BJF571" s="136"/>
      <c r="BJG571" s="136"/>
      <c r="BJH571" s="136"/>
      <c r="BJI571" s="136"/>
      <c r="BJJ571" s="136"/>
      <c r="BJK571" s="136"/>
      <c r="BJL571" s="136"/>
      <c r="BJM571" s="136"/>
      <c r="BJN571" s="136"/>
      <c r="BJO571" s="136"/>
      <c r="BJP571" s="136"/>
      <c r="BJQ571" s="136"/>
      <c r="BJR571" s="136"/>
      <c r="BJS571" s="136"/>
      <c r="BJT571" s="136"/>
      <c r="BJU571" s="136"/>
      <c r="BJV571" s="136"/>
      <c r="BJW571" s="136"/>
      <c r="BJX571" s="136"/>
      <c r="BJY571" s="136"/>
      <c r="BJZ571" s="136"/>
      <c r="BKA571" s="136"/>
      <c r="BKB571" s="136"/>
      <c r="BKC571" s="136"/>
      <c r="BKD571" s="136"/>
      <c r="BKE571" s="136"/>
      <c r="BKF571" s="136"/>
      <c r="BKG571" s="136"/>
      <c r="BKH571" s="136"/>
      <c r="BKI571" s="136"/>
      <c r="BKJ571" s="136"/>
      <c r="BKK571" s="136"/>
      <c r="BKL571" s="136"/>
      <c r="BKM571" s="136"/>
      <c r="BKN571" s="136"/>
      <c r="BKO571" s="136"/>
      <c r="BKP571" s="136"/>
      <c r="BKQ571" s="136"/>
      <c r="BKR571" s="136"/>
      <c r="BKS571" s="136"/>
      <c r="BKT571" s="136"/>
      <c r="BKU571" s="136"/>
      <c r="BKV571" s="136"/>
      <c r="BKW571" s="136"/>
      <c r="BKX571" s="136"/>
      <c r="BKY571" s="136"/>
      <c r="BKZ571" s="136"/>
      <c r="BLA571" s="136"/>
      <c r="BLB571" s="136"/>
      <c r="BLC571" s="136"/>
      <c r="BLD571" s="136"/>
      <c r="BLE571" s="136"/>
      <c r="BLF571" s="136"/>
      <c r="BLG571" s="136"/>
      <c r="BLH571" s="136"/>
      <c r="BLI571" s="136"/>
      <c r="BLJ571" s="136"/>
      <c r="BLK571" s="136"/>
      <c r="BLL571" s="136"/>
      <c r="BLM571" s="136"/>
      <c r="BLN571" s="136"/>
      <c r="BLO571" s="136"/>
      <c r="BLP571" s="136"/>
      <c r="BLQ571" s="136"/>
      <c r="BLR571" s="136"/>
      <c r="BLS571" s="136"/>
      <c r="BLT571" s="136"/>
      <c r="BLU571" s="136"/>
      <c r="BLV571" s="136"/>
      <c r="BLW571" s="136"/>
      <c r="BLX571" s="136"/>
      <c r="BLY571" s="136"/>
      <c r="BLZ571" s="136"/>
      <c r="BMA571" s="136"/>
      <c r="BMB571" s="136"/>
      <c r="BMC571" s="136"/>
      <c r="BMD571" s="136"/>
      <c r="BME571" s="136"/>
      <c r="BMF571" s="136"/>
      <c r="BMG571" s="136"/>
      <c r="BMH571" s="136"/>
      <c r="BMI571" s="136"/>
      <c r="BMJ571" s="136"/>
      <c r="BMK571" s="136"/>
      <c r="BML571" s="136"/>
      <c r="BMM571" s="136"/>
      <c r="BMN571" s="136"/>
      <c r="BMO571" s="136"/>
      <c r="BMP571" s="136"/>
      <c r="BMQ571" s="136"/>
      <c r="BMR571" s="136"/>
      <c r="BMS571" s="136"/>
      <c r="BMT571" s="136"/>
      <c r="BMU571" s="136"/>
      <c r="BMV571" s="136"/>
      <c r="BMW571" s="136"/>
      <c r="BMX571" s="136"/>
      <c r="BMY571" s="136"/>
      <c r="BMZ571" s="136"/>
      <c r="BNA571" s="136"/>
      <c r="BNB571" s="136"/>
      <c r="BNC571" s="136"/>
      <c r="BND571" s="136"/>
      <c r="BNE571" s="136"/>
      <c r="BNF571" s="136"/>
      <c r="BNG571" s="136"/>
      <c r="BNH571" s="136"/>
      <c r="BNI571" s="136"/>
      <c r="BNJ571" s="136"/>
      <c r="BNK571" s="136"/>
      <c r="BNL571" s="136"/>
      <c r="BNM571" s="136"/>
      <c r="BNN571" s="136"/>
      <c r="BNO571" s="136"/>
      <c r="BNP571" s="136"/>
      <c r="BNQ571" s="136"/>
      <c r="BNR571" s="136"/>
      <c r="BNS571" s="136"/>
      <c r="BNT571" s="136"/>
      <c r="BNU571" s="136"/>
      <c r="BNV571" s="136"/>
      <c r="BNW571" s="136"/>
      <c r="BNX571" s="136"/>
      <c r="BNY571" s="136"/>
      <c r="BNZ571" s="136"/>
      <c r="BOA571" s="136"/>
      <c r="BOB571" s="136"/>
      <c r="BOC571" s="136"/>
      <c r="BOD571" s="136"/>
      <c r="BOE571" s="136"/>
      <c r="BOF571" s="136"/>
      <c r="BOG571" s="136"/>
      <c r="BOH571" s="136"/>
      <c r="BOI571" s="136"/>
      <c r="BOJ571" s="136"/>
      <c r="BOK571" s="136"/>
      <c r="BOL571" s="136"/>
      <c r="BOM571" s="136"/>
      <c r="BON571" s="136"/>
      <c r="BOO571" s="136"/>
      <c r="BOP571" s="136"/>
      <c r="BOQ571" s="136"/>
      <c r="BOR571" s="136"/>
      <c r="BOS571" s="136"/>
      <c r="BOT571" s="136"/>
      <c r="BOU571" s="136"/>
      <c r="BOV571" s="136"/>
      <c r="BOW571" s="136"/>
      <c r="BOX571" s="136"/>
      <c r="BOY571" s="136"/>
      <c r="BOZ571" s="136"/>
      <c r="BPA571" s="136"/>
      <c r="BPB571" s="136"/>
      <c r="BPC571" s="136"/>
      <c r="BPD571" s="136"/>
      <c r="BPE571" s="136"/>
      <c r="BPF571" s="136"/>
      <c r="BPG571" s="136"/>
      <c r="BPH571" s="136"/>
      <c r="BPI571" s="136"/>
      <c r="BPJ571" s="136"/>
      <c r="BPK571" s="136"/>
      <c r="BPL571" s="136"/>
      <c r="BPM571" s="136"/>
      <c r="BPN571" s="136"/>
      <c r="BPO571" s="136"/>
      <c r="BPP571" s="136"/>
      <c r="BPQ571" s="136"/>
      <c r="BPR571" s="136"/>
      <c r="BPS571" s="136"/>
      <c r="BPT571" s="136"/>
      <c r="BPU571" s="136"/>
      <c r="BPV571" s="136"/>
      <c r="BPW571" s="136"/>
      <c r="BPX571" s="136"/>
      <c r="BPY571" s="136"/>
      <c r="BPZ571" s="136"/>
      <c r="BQA571" s="136"/>
      <c r="BQB571" s="136"/>
      <c r="BQC571" s="136"/>
      <c r="BQD571" s="136"/>
      <c r="BQE571" s="136"/>
      <c r="BQF571" s="136"/>
      <c r="BQG571" s="136"/>
      <c r="BQH571" s="136"/>
      <c r="BQI571" s="136"/>
      <c r="BQJ571" s="136"/>
      <c r="BQK571" s="136"/>
      <c r="BQL571" s="136"/>
      <c r="BQM571" s="136"/>
      <c r="BQN571" s="136"/>
      <c r="BQO571" s="136"/>
      <c r="BQP571" s="136"/>
      <c r="BQQ571" s="136"/>
      <c r="BQR571" s="136"/>
      <c r="BQS571" s="136"/>
      <c r="BQT571" s="136"/>
      <c r="BQU571" s="136"/>
      <c r="BQV571" s="136"/>
      <c r="BQW571" s="136"/>
      <c r="BQX571" s="136"/>
      <c r="BQY571" s="136"/>
      <c r="BQZ571" s="136"/>
      <c r="BRA571" s="136"/>
      <c r="BRB571" s="136"/>
      <c r="BRC571" s="136"/>
      <c r="BRD571" s="136"/>
      <c r="BRE571" s="136"/>
      <c r="BRF571" s="136"/>
      <c r="BRG571" s="136"/>
      <c r="BRH571" s="136"/>
      <c r="BRI571" s="136"/>
      <c r="BRJ571" s="136"/>
      <c r="BRK571" s="136"/>
      <c r="BRL571" s="136"/>
      <c r="BRM571" s="136"/>
      <c r="BRN571" s="136"/>
      <c r="BRO571" s="136"/>
      <c r="BRP571" s="136"/>
      <c r="BRQ571" s="136"/>
      <c r="BRR571" s="136"/>
      <c r="BRS571" s="136"/>
      <c r="BRT571" s="136"/>
      <c r="BRU571" s="136"/>
      <c r="BRV571" s="136"/>
      <c r="BRW571" s="136"/>
      <c r="BRX571" s="136"/>
      <c r="BRY571" s="136"/>
      <c r="BRZ571" s="136"/>
      <c r="BSA571" s="136"/>
    </row>
    <row r="572" spans="1:1847" s="137" customFormat="1" ht="27.6" x14ac:dyDescent="0.3">
      <c r="A572" s="834"/>
      <c r="B572" s="793"/>
      <c r="C572" s="328" t="s">
        <v>754</v>
      </c>
      <c r="D572" s="328"/>
      <c r="E572" s="542"/>
      <c r="F572" s="328"/>
      <c r="G572" s="393" t="s">
        <v>755</v>
      </c>
      <c r="H572" s="100">
        <f>H573</f>
        <v>41506830</v>
      </c>
      <c r="I572" s="101">
        <f t="shared" si="359"/>
        <v>55680000</v>
      </c>
      <c r="J572" s="101">
        <f t="shared" si="359"/>
        <v>0</v>
      </c>
      <c r="K572" s="101">
        <f t="shared" si="359"/>
        <v>0</v>
      </c>
      <c r="L572" s="135"/>
      <c r="M572" s="721">
        <v>0</v>
      </c>
      <c r="N572" s="232">
        <v>0</v>
      </c>
      <c r="O572" s="232">
        <v>0</v>
      </c>
      <c r="P572" s="232">
        <v>0</v>
      </c>
      <c r="Q572" s="178"/>
      <c r="R572" s="598">
        <v>0</v>
      </c>
      <c r="S572" s="487">
        <v>0</v>
      </c>
      <c r="T572" s="487">
        <v>0</v>
      </c>
      <c r="U572" s="487">
        <v>0</v>
      </c>
      <c r="V572" s="139"/>
      <c r="W572" s="503">
        <f>H572+M572+R572</f>
        <v>41506830</v>
      </c>
      <c r="X572" s="105">
        <f t="shared" si="360"/>
        <v>55680000</v>
      </c>
      <c r="Y572" s="105">
        <f t="shared" si="360"/>
        <v>0</v>
      </c>
      <c r="Z572" s="160">
        <f t="shared" si="360"/>
        <v>0</v>
      </c>
      <c r="AA572" s="897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  <c r="AX572" s="134"/>
      <c r="AY572" s="134"/>
      <c r="AZ572" s="134"/>
      <c r="BA572" s="134"/>
      <c r="BB572" s="134"/>
      <c r="BC572" s="136"/>
      <c r="BD572" s="136"/>
      <c r="BE572" s="136"/>
      <c r="BF572" s="136"/>
      <c r="BG572" s="136"/>
      <c r="BH572" s="136"/>
      <c r="BI572" s="136"/>
      <c r="BJ572" s="136"/>
      <c r="BK572" s="136"/>
      <c r="BL572" s="136"/>
      <c r="BM572" s="136"/>
      <c r="BN572" s="136"/>
      <c r="BO572" s="136"/>
      <c r="BP572" s="136"/>
      <c r="BQ572" s="136"/>
      <c r="BR572" s="136"/>
      <c r="BS572" s="136"/>
      <c r="BT572" s="136"/>
      <c r="BU572" s="136"/>
      <c r="BV572" s="136"/>
      <c r="BW572" s="136"/>
      <c r="BX572" s="136"/>
      <c r="BY572" s="136"/>
      <c r="BZ572" s="136"/>
      <c r="CA572" s="136"/>
      <c r="CB572" s="136"/>
      <c r="CC572" s="136"/>
      <c r="CD572" s="136"/>
      <c r="CE572" s="136"/>
      <c r="CF572" s="136"/>
      <c r="CG572" s="136"/>
      <c r="CH572" s="136"/>
      <c r="CI572" s="136"/>
      <c r="CJ572" s="136"/>
      <c r="CK572" s="136"/>
      <c r="CL572" s="136"/>
      <c r="CM572" s="136"/>
      <c r="CN572" s="136"/>
      <c r="CO572" s="136"/>
      <c r="CP572" s="136"/>
      <c r="CQ572" s="136"/>
      <c r="CR572" s="136"/>
      <c r="CS572" s="136"/>
      <c r="CT572" s="136"/>
      <c r="CU572" s="136"/>
      <c r="CV572" s="136"/>
      <c r="CW572" s="136"/>
      <c r="CX572" s="136"/>
      <c r="CY572" s="136"/>
      <c r="CZ572" s="136"/>
      <c r="DA572" s="136"/>
      <c r="DB572" s="136"/>
      <c r="DC572" s="136"/>
      <c r="DD572" s="136"/>
      <c r="DE572" s="136"/>
      <c r="DF572" s="136"/>
      <c r="DG572" s="136"/>
      <c r="DH572" s="136"/>
      <c r="DI572" s="136"/>
      <c r="DJ572" s="136"/>
      <c r="DK572" s="136"/>
      <c r="DL572" s="136"/>
      <c r="DM572" s="136"/>
      <c r="DN572" s="136"/>
      <c r="DO572" s="136"/>
      <c r="DP572" s="136"/>
      <c r="DQ572" s="136"/>
      <c r="DR572" s="136"/>
      <c r="DS572" s="136"/>
      <c r="DT572" s="136"/>
      <c r="DU572" s="136"/>
      <c r="DV572" s="136"/>
      <c r="DW572" s="136"/>
      <c r="DX572" s="136"/>
      <c r="DY572" s="136"/>
      <c r="DZ572" s="136"/>
      <c r="EA572" s="136"/>
      <c r="EB572" s="136"/>
      <c r="EC572" s="136"/>
      <c r="ED572" s="136"/>
      <c r="EE572" s="136"/>
      <c r="EF572" s="136"/>
      <c r="EG572" s="136"/>
      <c r="EH572" s="136"/>
      <c r="EI572" s="136"/>
      <c r="EJ572" s="136"/>
      <c r="EK572" s="136"/>
      <c r="EL572" s="136"/>
      <c r="EM572" s="136"/>
      <c r="EN572" s="136"/>
      <c r="EO572" s="136"/>
      <c r="EP572" s="136"/>
      <c r="EQ572" s="136"/>
      <c r="ER572" s="136"/>
      <c r="ES572" s="136"/>
      <c r="ET572" s="136"/>
      <c r="EU572" s="136"/>
      <c r="EV572" s="136"/>
      <c r="EW572" s="136"/>
      <c r="EX572" s="136"/>
      <c r="EY572" s="136"/>
      <c r="EZ572" s="136"/>
      <c r="FA572" s="136"/>
      <c r="FB572" s="136"/>
      <c r="FC572" s="136"/>
      <c r="FD572" s="136"/>
      <c r="FE572" s="136"/>
      <c r="FF572" s="136"/>
      <c r="FG572" s="136"/>
      <c r="FH572" s="136"/>
      <c r="FI572" s="136"/>
      <c r="FJ572" s="136"/>
      <c r="FK572" s="136"/>
      <c r="FL572" s="136"/>
      <c r="FM572" s="136"/>
      <c r="FN572" s="136"/>
      <c r="FO572" s="136"/>
      <c r="FP572" s="136"/>
      <c r="FQ572" s="136"/>
      <c r="FR572" s="136"/>
      <c r="FS572" s="136"/>
      <c r="FT572" s="136"/>
      <c r="FU572" s="136"/>
      <c r="FV572" s="136"/>
      <c r="FW572" s="136"/>
      <c r="FX572" s="136"/>
      <c r="FY572" s="136"/>
      <c r="FZ572" s="136"/>
      <c r="GA572" s="136"/>
      <c r="GB572" s="136"/>
      <c r="GC572" s="136"/>
      <c r="GD572" s="136"/>
      <c r="GE572" s="136"/>
      <c r="GF572" s="136"/>
      <c r="GG572" s="136"/>
      <c r="GH572" s="136"/>
      <c r="GI572" s="136"/>
      <c r="GJ572" s="136"/>
      <c r="GK572" s="136"/>
      <c r="GL572" s="136"/>
      <c r="GM572" s="136"/>
      <c r="GN572" s="136"/>
      <c r="GO572" s="136"/>
      <c r="GP572" s="136"/>
      <c r="GQ572" s="136"/>
      <c r="GR572" s="136"/>
      <c r="GS572" s="136"/>
      <c r="GT572" s="136"/>
      <c r="GU572" s="136"/>
      <c r="GV572" s="136"/>
      <c r="GW572" s="136"/>
      <c r="GX572" s="136"/>
      <c r="GY572" s="136"/>
      <c r="GZ572" s="136"/>
      <c r="HA572" s="136"/>
      <c r="HB572" s="136"/>
      <c r="HC572" s="136"/>
      <c r="HD572" s="136"/>
      <c r="HE572" s="136"/>
      <c r="HF572" s="136"/>
      <c r="HG572" s="136"/>
      <c r="HH572" s="136"/>
      <c r="HI572" s="136"/>
      <c r="HJ572" s="136"/>
      <c r="HK572" s="136"/>
      <c r="HL572" s="136"/>
      <c r="HM572" s="136"/>
      <c r="HN572" s="136"/>
      <c r="HO572" s="136"/>
      <c r="HP572" s="136"/>
      <c r="HQ572" s="136"/>
      <c r="HR572" s="136"/>
      <c r="HS572" s="136"/>
      <c r="HT572" s="136"/>
      <c r="HU572" s="136"/>
      <c r="HV572" s="136"/>
      <c r="HW572" s="136"/>
      <c r="HX572" s="136"/>
      <c r="HY572" s="136"/>
      <c r="HZ572" s="136"/>
      <c r="IA572" s="136"/>
      <c r="IB572" s="136"/>
      <c r="IC572" s="136"/>
      <c r="ID572" s="136"/>
      <c r="IE572" s="136"/>
      <c r="IF572" s="136"/>
      <c r="IG572" s="136"/>
      <c r="IH572" s="136"/>
      <c r="II572" s="136"/>
      <c r="IJ572" s="136"/>
      <c r="IK572" s="136"/>
      <c r="IL572" s="136"/>
      <c r="IM572" s="136"/>
      <c r="IN572" s="136"/>
      <c r="IO572" s="136"/>
      <c r="IP572" s="136"/>
      <c r="IQ572" s="136"/>
      <c r="IR572" s="136"/>
      <c r="IS572" s="136"/>
      <c r="IT572" s="136"/>
      <c r="IU572" s="136"/>
      <c r="IV572" s="136"/>
      <c r="IW572" s="136"/>
      <c r="IX572" s="136"/>
      <c r="IY572" s="136"/>
      <c r="IZ572" s="136"/>
      <c r="JA572" s="136"/>
      <c r="JB572" s="136"/>
      <c r="JC572" s="136"/>
      <c r="JD572" s="136"/>
      <c r="JE572" s="136"/>
      <c r="JF572" s="136"/>
      <c r="JG572" s="136"/>
      <c r="JH572" s="136"/>
      <c r="JI572" s="136"/>
      <c r="JJ572" s="136"/>
      <c r="JK572" s="136"/>
      <c r="JL572" s="136"/>
      <c r="JM572" s="136"/>
      <c r="JN572" s="136"/>
      <c r="JO572" s="136"/>
      <c r="JP572" s="136"/>
      <c r="JQ572" s="136"/>
      <c r="JR572" s="136"/>
      <c r="JS572" s="136"/>
      <c r="JT572" s="136"/>
      <c r="JU572" s="136"/>
      <c r="JV572" s="136"/>
      <c r="JW572" s="136"/>
      <c r="JX572" s="136"/>
      <c r="JY572" s="136"/>
      <c r="JZ572" s="136"/>
      <c r="KA572" s="136"/>
      <c r="KB572" s="136"/>
      <c r="KC572" s="136"/>
      <c r="KD572" s="136"/>
      <c r="KE572" s="136"/>
      <c r="KF572" s="136"/>
      <c r="KG572" s="136"/>
      <c r="KH572" s="136"/>
      <c r="KI572" s="136"/>
      <c r="KJ572" s="136"/>
      <c r="KK572" s="136"/>
      <c r="KL572" s="136"/>
      <c r="KM572" s="136"/>
      <c r="KN572" s="136"/>
      <c r="KO572" s="136"/>
      <c r="KP572" s="136"/>
      <c r="KQ572" s="136"/>
      <c r="KR572" s="136"/>
      <c r="KS572" s="136"/>
      <c r="KT572" s="136"/>
      <c r="KU572" s="136"/>
      <c r="KV572" s="136"/>
      <c r="KW572" s="136"/>
      <c r="KX572" s="136"/>
      <c r="KY572" s="136"/>
      <c r="KZ572" s="136"/>
      <c r="LA572" s="136"/>
      <c r="LB572" s="136"/>
      <c r="LC572" s="136"/>
      <c r="LD572" s="136"/>
      <c r="LE572" s="136"/>
      <c r="LF572" s="136"/>
      <c r="LG572" s="136"/>
      <c r="LH572" s="136"/>
      <c r="LI572" s="136"/>
      <c r="LJ572" s="136"/>
      <c r="LK572" s="136"/>
      <c r="LL572" s="136"/>
      <c r="LM572" s="136"/>
      <c r="LN572" s="136"/>
      <c r="LO572" s="136"/>
      <c r="LP572" s="136"/>
      <c r="LQ572" s="136"/>
      <c r="LR572" s="136"/>
      <c r="LS572" s="136"/>
      <c r="LT572" s="136"/>
      <c r="LU572" s="136"/>
      <c r="LV572" s="136"/>
      <c r="LW572" s="136"/>
      <c r="LX572" s="136"/>
      <c r="LY572" s="136"/>
      <c r="LZ572" s="136"/>
      <c r="MA572" s="136"/>
      <c r="MB572" s="136"/>
      <c r="MC572" s="136"/>
      <c r="MD572" s="136"/>
      <c r="ME572" s="136"/>
      <c r="MF572" s="136"/>
      <c r="MG572" s="136"/>
      <c r="MH572" s="136"/>
      <c r="MI572" s="136"/>
      <c r="MJ572" s="136"/>
      <c r="MK572" s="136"/>
      <c r="ML572" s="136"/>
      <c r="MM572" s="136"/>
      <c r="MN572" s="136"/>
      <c r="MO572" s="136"/>
      <c r="MP572" s="136"/>
      <c r="MQ572" s="136"/>
      <c r="MR572" s="136"/>
      <c r="MS572" s="136"/>
      <c r="MT572" s="136"/>
      <c r="MU572" s="136"/>
      <c r="MV572" s="136"/>
      <c r="MW572" s="136"/>
      <c r="MX572" s="136"/>
      <c r="MY572" s="136"/>
      <c r="MZ572" s="136"/>
      <c r="NA572" s="136"/>
      <c r="NB572" s="136"/>
      <c r="NC572" s="136"/>
      <c r="ND572" s="136"/>
      <c r="NE572" s="136"/>
      <c r="NF572" s="136"/>
      <c r="NG572" s="136"/>
      <c r="NH572" s="136"/>
      <c r="NI572" s="136"/>
      <c r="NJ572" s="136"/>
      <c r="NK572" s="136"/>
      <c r="NL572" s="136"/>
      <c r="NM572" s="136"/>
      <c r="NN572" s="136"/>
      <c r="NO572" s="136"/>
      <c r="NP572" s="136"/>
      <c r="NQ572" s="136"/>
      <c r="NR572" s="136"/>
      <c r="NS572" s="136"/>
      <c r="NT572" s="136"/>
      <c r="NU572" s="136"/>
      <c r="NV572" s="136"/>
      <c r="NW572" s="136"/>
      <c r="NX572" s="136"/>
      <c r="NY572" s="136"/>
      <c r="NZ572" s="136"/>
      <c r="OA572" s="136"/>
      <c r="OB572" s="136"/>
      <c r="OC572" s="136"/>
      <c r="OD572" s="136"/>
      <c r="OE572" s="136"/>
      <c r="OF572" s="136"/>
      <c r="OG572" s="136"/>
      <c r="OH572" s="136"/>
      <c r="OI572" s="136"/>
      <c r="OJ572" s="136"/>
      <c r="OK572" s="136"/>
      <c r="OL572" s="136"/>
      <c r="OM572" s="136"/>
      <c r="ON572" s="136"/>
      <c r="OO572" s="136"/>
      <c r="OP572" s="136"/>
      <c r="OQ572" s="136"/>
      <c r="OR572" s="136"/>
      <c r="OS572" s="136"/>
      <c r="OT572" s="136"/>
      <c r="OU572" s="136"/>
      <c r="OV572" s="136"/>
      <c r="OW572" s="136"/>
      <c r="OX572" s="136"/>
      <c r="OY572" s="136"/>
      <c r="OZ572" s="136"/>
      <c r="PA572" s="136"/>
      <c r="PB572" s="136"/>
      <c r="PC572" s="136"/>
      <c r="PD572" s="136"/>
      <c r="PE572" s="136"/>
      <c r="PF572" s="136"/>
      <c r="PG572" s="136"/>
      <c r="PH572" s="136"/>
      <c r="PI572" s="136"/>
      <c r="PJ572" s="136"/>
      <c r="PK572" s="136"/>
      <c r="PL572" s="136"/>
      <c r="PM572" s="136"/>
      <c r="PN572" s="136"/>
      <c r="PO572" s="136"/>
      <c r="PP572" s="136"/>
      <c r="PQ572" s="136"/>
      <c r="PR572" s="136"/>
      <c r="PS572" s="136"/>
      <c r="PT572" s="136"/>
      <c r="PU572" s="136"/>
      <c r="PV572" s="136"/>
      <c r="PW572" s="136"/>
      <c r="PX572" s="136"/>
      <c r="PY572" s="136"/>
      <c r="PZ572" s="136"/>
      <c r="QA572" s="136"/>
      <c r="QB572" s="136"/>
      <c r="QC572" s="136"/>
      <c r="QD572" s="136"/>
      <c r="QE572" s="136"/>
      <c r="QF572" s="136"/>
      <c r="QG572" s="136"/>
      <c r="QH572" s="136"/>
      <c r="QI572" s="136"/>
      <c r="QJ572" s="136"/>
      <c r="QK572" s="136"/>
      <c r="QL572" s="136"/>
      <c r="QM572" s="136"/>
      <c r="QN572" s="136"/>
      <c r="QO572" s="136"/>
      <c r="QP572" s="136"/>
      <c r="QQ572" s="136"/>
      <c r="QR572" s="136"/>
      <c r="QS572" s="136"/>
      <c r="QT572" s="136"/>
      <c r="QU572" s="136"/>
      <c r="QV572" s="136"/>
      <c r="QW572" s="136"/>
      <c r="QX572" s="136"/>
      <c r="QY572" s="136"/>
      <c r="QZ572" s="136"/>
      <c r="RA572" s="136"/>
      <c r="RB572" s="136"/>
      <c r="RC572" s="136"/>
      <c r="RD572" s="136"/>
      <c r="RE572" s="136"/>
      <c r="RF572" s="136"/>
      <c r="RG572" s="136"/>
      <c r="RH572" s="136"/>
      <c r="RI572" s="136"/>
      <c r="RJ572" s="136"/>
      <c r="RK572" s="136"/>
      <c r="RL572" s="136"/>
      <c r="RM572" s="136"/>
      <c r="RN572" s="136"/>
      <c r="RO572" s="136"/>
      <c r="RP572" s="136"/>
      <c r="RQ572" s="136"/>
      <c r="RR572" s="136"/>
      <c r="RS572" s="136"/>
      <c r="RT572" s="136"/>
      <c r="RU572" s="136"/>
      <c r="RV572" s="136"/>
      <c r="RW572" s="136"/>
      <c r="RX572" s="136"/>
      <c r="RY572" s="136"/>
      <c r="RZ572" s="136"/>
      <c r="SA572" s="136"/>
      <c r="SB572" s="136"/>
      <c r="SC572" s="136"/>
      <c r="SD572" s="136"/>
      <c r="SE572" s="136"/>
      <c r="SF572" s="136"/>
      <c r="SG572" s="136"/>
      <c r="SH572" s="136"/>
      <c r="SI572" s="136"/>
      <c r="SJ572" s="136"/>
      <c r="SK572" s="136"/>
      <c r="SL572" s="136"/>
      <c r="SM572" s="136"/>
      <c r="SN572" s="136"/>
      <c r="SO572" s="136"/>
      <c r="SP572" s="136"/>
      <c r="SQ572" s="136"/>
      <c r="SR572" s="136"/>
      <c r="SS572" s="136"/>
      <c r="ST572" s="136"/>
      <c r="SU572" s="136"/>
      <c r="SV572" s="136"/>
      <c r="SW572" s="136"/>
      <c r="SX572" s="136"/>
      <c r="SY572" s="136"/>
      <c r="SZ572" s="136"/>
      <c r="TA572" s="136"/>
      <c r="TB572" s="136"/>
      <c r="TC572" s="136"/>
      <c r="TD572" s="136"/>
      <c r="TE572" s="136"/>
      <c r="TF572" s="136"/>
      <c r="TG572" s="136"/>
      <c r="TH572" s="136"/>
      <c r="TI572" s="136"/>
      <c r="TJ572" s="136"/>
      <c r="TK572" s="136"/>
      <c r="TL572" s="136"/>
      <c r="TM572" s="136"/>
      <c r="TN572" s="136"/>
      <c r="TO572" s="136"/>
      <c r="TP572" s="136"/>
      <c r="TQ572" s="136"/>
      <c r="TR572" s="136"/>
      <c r="TS572" s="136"/>
      <c r="TT572" s="136"/>
      <c r="TU572" s="136"/>
      <c r="TV572" s="136"/>
      <c r="TW572" s="136"/>
      <c r="TX572" s="136"/>
      <c r="TY572" s="136"/>
      <c r="TZ572" s="136"/>
      <c r="UA572" s="136"/>
      <c r="UB572" s="136"/>
      <c r="UC572" s="136"/>
      <c r="UD572" s="136"/>
      <c r="UE572" s="136"/>
      <c r="UF572" s="136"/>
      <c r="UG572" s="136"/>
      <c r="UH572" s="136"/>
      <c r="UI572" s="136"/>
      <c r="UJ572" s="136"/>
      <c r="UK572" s="136"/>
      <c r="UL572" s="136"/>
      <c r="UM572" s="136"/>
      <c r="UN572" s="136"/>
      <c r="UO572" s="136"/>
      <c r="UP572" s="136"/>
      <c r="UQ572" s="136"/>
      <c r="UR572" s="136"/>
      <c r="US572" s="136"/>
      <c r="UT572" s="136"/>
      <c r="UU572" s="136"/>
      <c r="UV572" s="136"/>
      <c r="UW572" s="136"/>
      <c r="UX572" s="136"/>
      <c r="UY572" s="136"/>
      <c r="UZ572" s="136"/>
      <c r="VA572" s="136"/>
      <c r="VB572" s="136"/>
      <c r="VC572" s="136"/>
      <c r="VD572" s="136"/>
      <c r="VE572" s="136"/>
      <c r="VF572" s="136"/>
      <c r="VG572" s="136"/>
      <c r="VH572" s="136"/>
      <c r="VI572" s="136"/>
      <c r="VJ572" s="136"/>
      <c r="VK572" s="136"/>
      <c r="VL572" s="136"/>
      <c r="VM572" s="136"/>
      <c r="VN572" s="136"/>
      <c r="VO572" s="136"/>
      <c r="VP572" s="136"/>
      <c r="VQ572" s="136"/>
      <c r="VR572" s="136"/>
      <c r="VS572" s="136"/>
      <c r="VT572" s="136"/>
      <c r="VU572" s="136"/>
      <c r="VV572" s="136"/>
      <c r="VW572" s="136"/>
      <c r="VX572" s="136"/>
      <c r="VY572" s="136"/>
      <c r="VZ572" s="136"/>
      <c r="WA572" s="136"/>
      <c r="WB572" s="136"/>
      <c r="WC572" s="136"/>
      <c r="WD572" s="136"/>
      <c r="WE572" s="136"/>
      <c r="WF572" s="136"/>
      <c r="WG572" s="136"/>
      <c r="WH572" s="136"/>
      <c r="WI572" s="136"/>
      <c r="WJ572" s="136"/>
      <c r="WK572" s="136"/>
      <c r="WL572" s="136"/>
      <c r="WM572" s="136"/>
      <c r="WN572" s="136"/>
      <c r="WO572" s="136"/>
      <c r="WP572" s="136"/>
      <c r="WQ572" s="136"/>
      <c r="WR572" s="136"/>
      <c r="WS572" s="136"/>
      <c r="WT572" s="136"/>
      <c r="WU572" s="136"/>
      <c r="WV572" s="136"/>
      <c r="WW572" s="136"/>
      <c r="WX572" s="136"/>
      <c r="WY572" s="136"/>
      <c r="WZ572" s="136"/>
      <c r="XA572" s="136"/>
      <c r="XB572" s="136"/>
      <c r="XC572" s="136"/>
      <c r="XD572" s="136"/>
      <c r="XE572" s="136"/>
      <c r="XF572" s="136"/>
      <c r="XG572" s="136"/>
      <c r="XH572" s="136"/>
      <c r="XI572" s="136"/>
      <c r="XJ572" s="136"/>
      <c r="XK572" s="136"/>
      <c r="XL572" s="136"/>
      <c r="XM572" s="136"/>
      <c r="XN572" s="136"/>
      <c r="XO572" s="136"/>
      <c r="XP572" s="136"/>
      <c r="XQ572" s="136"/>
      <c r="XR572" s="136"/>
      <c r="XS572" s="136"/>
      <c r="XT572" s="136"/>
      <c r="XU572" s="136"/>
      <c r="XV572" s="136"/>
      <c r="XW572" s="136"/>
      <c r="XX572" s="136"/>
      <c r="XY572" s="136"/>
      <c r="XZ572" s="136"/>
      <c r="YA572" s="136"/>
      <c r="YB572" s="136"/>
      <c r="YC572" s="136"/>
      <c r="YD572" s="136"/>
      <c r="YE572" s="136"/>
      <c r="YF572" s="136"/>
      <c r="YG572" s="136"/>
      <c r="YH572" s="136"/>
      <c r="YI572" s="136"/>
      <c r="YJ572" s="136"/>
      <c r="YK572" s="136"/>
      <c r="YL572" s="136"/>
      <c r="YM572" s="136"/>
      <c r="YN572" s="136"/>
      <c r="YO572" s="136"/>
      <c r="YP572" s="136"/>
      <c r="YQ572" s="136"/>
      <c r="YR572" s="136"/>
      <c r="YS572" s="136"/>
      <c r="YT572" s="136"/>
      <c r="YU572" s="136"/>
      <c r="YV572" s="136"/>
      <c r="YW572" s="136"/>
      <c r="YX572" s="136"/>
      <c r="YY572" s="136"/>
      <c r="YZ572" s="136"/>
      <c r="ZA572" s="136"/>
      <c r="ZB572" s="136"/>
      <c r="ZC572" s="136"/>
      <c r="ZD572" s="136"/>
      <c r="ZE572" s="136"/>
      <c r="ZF572" s="136"/>
      <c r="ZG572" s="136"/>
      <c r="ZH572" s="136"/>
      <c r="ZI572" s="136"/>
      <c r="ZJ572" s="136"/>
      <c r="ZK572" s="136"/>
      <c r="ZL572" s="136"/>
      <c r="ZM572" s="136"/>
      <c r="ZN572" s="136"/>
      <c r="ZO572" s="136"/>
      <c r="ZP572" s="136"/>
      <c r="ZQ572" s="136"/>
      <c r="ZR572" s="136"/>
      <c r="ZS572" s="136"/>
      <c r="ZT572" s="136"/>
      <c r="ZU572" s="136"/>
      <c r="ZV572" s="136"/>
      <c r="ZW572" s="136"/>
      <c r="ZX572" s="136"/>
      <c r="ZY572" s="136"/>
      <c r="ZZ572" s="136"/>
      <c r="AAA572" s="136"/>
      <c r="AAB572" s="136"/>
      <c r="AAC572" s="136"/>
      <c r="AAD572" s="136"/>
      <c r="AAE572" s="136"/>
      <c r="AAF572" s="136"/>
      <c r="AAG572" s="136"/>
      <c r="AAH572" s="136"/>
      <c r="AAI572" s="136"/>
      <c r="AAJ572" s="136"/>
      <c r="AAK572" s="136"/>
      <c r="AAL572" s="136"/>
      <c r="AAM572" s="136"/>
      <c r="AAN572" s="136"/>
      <c r="AAO572" s="136"/>
      <c r="AAP572" s="136"/>
      <c r="AAQ572" s="136"/>
      <c r="AAR572" s="136"/>
      <c r="AAS572" s="136"/>
      <c r="AAT572" s="136"/>
      <c r="AAU572" s="136"/>
      <c r="AAV572" s="136"/>
      <c r="AAW572" s="136"/>
      <c r="AAX572" s="136"/>
      <c r="AAY572" s="136"/>
      <c r="AAZ572" s="136"/>
      <c r="ABA572" s="136"/>
      <c r="ABB572" s="136"/>
      <c r="ABC572" s="136"/>
      <c r="ABD572" s="136"/>
      <c r="ABE572" s="136"/>
      <c r="ABF572" s="136"/>
      <c r="ABG572" s="136"/>
      <c r="ABH572" s="136"/>
      <c r="ABI572" s="136"/>
      <c r="ABJ572" s="136"/>
      <c r="ABK572" s="136"/>
      <c r="ABL572" s="136"/>
      <c r="ABM572" s="136"/>
      <c r="ABN572" s="136"/>
      <c r="ABO572" s="136"/>
      <c r="ABP572" s="136"/>
      <c r="ABQ572" s="136"/>
      <c r="ABR572" s="136"/>
      <c r="ABS572" s="136"/>
      <c r="ABT572" s="136"/>
      <c r="ABU572" s="136"/>
      <c r="ABV572" s="136"/>
      <c r="ABW572" s="136"/>
      <c r="ABX572" s="136"/>
      <c r="ABY572" s="136"/>
      <c r="ABZ572" s="136"/>
      <c r="ACA572" s="136"/>
      <c r="ACB572" s="136"/>
      <c r="ACC572" s="136"/>
      <c r="ACD572" s="136"/>
      <c r="ACE572" s="136"/>
      <c r="ACF572" s="136"/>
      <c r="ACG572" s="136"/>
      <c r="ACH572" s="136"/>
      <c r="ACI572" s="136"/>
      <c r="ACJ572" s="136"/>
      <c r="ACK572" s="136"/>
      <c r="ACL572" s="136"/>
      <c r="ACM572" s="136"/>
      <c r="ACN572" s="136"/>
      <c r="ACO572" s="136"/>
      <c r="ACP572" s="136"/>
      <c r="ACQ572" s="136"/>
      <c r="ACR572" s="136"/>
      <c r="ACS572" s="136"/>
      <c r="ACT572" s="136"/>
      <c r="ACU572" s="136"/>
      <c r="ACV572" s="136"/>
      <c r="ACW572" s="136"/>
      <c r="ACX572" s="136"/>
      <c r="ACY572" s="136"/>
      <c r="ACZ572" s="136"/>
      <c r="ADA572" s="136"/>
      <c r="ADB572" s="136"/>
      <c r="ADC572" s="136"/>
      <c r="ADD572" s="136"/>
      <c r="ADE572" s="136"/>
      <c r="ADF572" s="136"/>
      <c r="ADG572" s="136"/>
      <c r="ADH572" s="136"/>
      <c r="ADI572" s="136"/>
      <c r="ADJ572" s="136"/>
      <c r="ADK572" s="136"/>
      <c r="ADL572" s="136"/>
      <c r="ADM572" s="136"/>
      <c r="ADN572" s="136"/>
      <c r="ADO572" s="136"/>
      <c r="ADP572" s="136"/>
      <c r="ADQ572" s="136"/>
      <c r="ADR572" s="136"/>
      <c r="ADS572" s="136"/>
      <c r="ADT572" s="136"/>
      <c r="ADU572" s="136"/>
      <c r="ADV572" s="136"/>
      <c r="ADW572" s="136"/>
      <c r="ADX572" s="136"/>
      <c r="ADY572" s="136"/>
      <c r="ADZ572" s="136"/>
      <c r="AEA572" s="136"/>
      <c r="AEB572" s="136"/>
      <c r="AEC572" s="136"/>
      <c r="AED572" s="136"/>
      <c r="AEE572" s="136"/>
      <c r="AEF572" s="136"/>
      <c r="AEG572" s="136"/>
      <c r="AEH572" s="136"/>
      <c r="AEI572" s="136"/>
      <c r="AEJ572" s="136"/>
      <c r="AEK572" s="136"/>
      <c r="AEL572" s="136"/>
      <c r="AEM572" s="136"/>
      <c r="AEN572" s="136"/>
      <c r="AEO572" s="136"/>
      <c r="AEP572" s="136"/>
      <c r="AEQ572" s="136"/>
      <c r="AER572" s="136"/>
      <c r="AES572" s="136"/>
      <c r="AET572" s="136"/>
      <c r="AEU572" s="136"/>
      <c r="AEV572" s="136"/>
      <c r="AEW572" s="136"/>
      <c r="AEX572" s="136"/>
      <c r="AEY572" s="136"/>
      <c r="AEZ572" s="136"/>
      <c r="AFA572" s="136"/>
      <c r="AFB572" s="136"/>
      <c r="AFC572" s="136"/>
      <c r="AFD572" s="136"/>
      <c r="AFE572" s="136"/>
      <c r="AFF572" s="136"/>
      <c r="AFG572" s="136"/>
      <c r="AFH572" s="136"/>
      <c r="AFI572" s="136"/>
      <c r="AFJ572" s="136"/>
      <c r="AFK572" s="136"/>
      <c r="AFL572" s="136"/>
      <c r="AFM572" s="136"/>
      <c r="AFN572" s="136"/>
      <c r="AFO572" s="136"/>
      <c r="AFP572" s="136"/>
      <c r="AFQ572" s="136"/>
      <c r="AFR572" s="136"/>
      <c r="AFS572" s="136"/>
      <c r="AFT572" s="136"/>
      <c r="AFU572" s="136"/>
      <c r="AFV572" s="136"/>
      <c r="AFW572" s="136"/>
      <c r="AFX572" s="136"/>
      <c r="AFY572" s="136"/>
      <c r="AFZ572" s="136"/>
      <c r="AGA572" s="136"/>
      <c r="AGB572" s="136"/>
      <c r="AGC572" s="136"/>
      <c r="AGD572" s="136"/>
      <c r="AGE572" s="136"/>
      <c r="AGF572" s="136"/>
      <c r="AGG572" s="136"/>
      <c r="AGH572" s="136"/>
      <c r="AGI572" s="136"/>
      <c r="AGJ572" s="136"/>
      <c r="AGK572" s="136"/>
      <c r="AGL572" s="136"/>
      <c r="AGM572" s="136"/>
      <c r="AGN572" s="136"/>
      <c r="AGO572" s="136"/>
      <c r="AGP572" s="136"/>
      <c r="AGQ572" s="136"/>
      <c r="AGR572" s="136"/>
      <c r="AGS572" s="136"/>
      <c r="AGT572" s="136"/>
      <c r="AGU572" s="136"/>
      <c r="AGV572" s="136"/>
      <c r="AGW572" s="136"/>
      <c r="AGX572" s="136"/>
      <c r="AGY572" s="136"/>
      <c r="AGZ572" s="136"/>
      <c r="AHA572" s="136"/>
      <c r="AHB572" s="136"/>
      <c r="AHC572" s="136"/>
      <c r="AHD572" s="136"/>
      <c r="AHE572" s="136"/>
      <c r="AHF572" s="136"/>
      <c r="AHG572" s="136"/>
      <c r="AHH572" s="136"/>
      <c r="AHI572" s="136"/>
      <c r="AHJ572" s="136"/>
      <c r="AHK572" s="136"/>
      <c r="AHL572" s="136"/>
      <c r="AHM572" s="136"/>
      <c r="AHN572" s="136"/>
      <c r="AHO572" s="136"/>
      <c r="AHP572" s="136"/>
      <c r="AHQ572" s="136"/>
      <c r="AHR572" s="136"/>
      <c r="AHS572" s="136"/>
      <c r="AHT572" s="136"/>
      <c r="AHU572" s="136"/>
      <c r="AHV572" s="136"/>
      <c r="AHW572" s="136"/>
      <c r="AHX572" s="136"/>
      <c r="AHY572" s="136"/>
      <c r="AHZ572" s="136"/>
      <c r="AIA572" s="136"/>
      <c r="AIB572" s="136"/>
      <c r="AIC572" s="136"/>
      <c r="AID572" s="136"/>
      <c r="AIE572" s="136"/>
      <c r="AIF572" s="136"/>
      <c r="AIG572" s="136"/>
      <c r="AIH572" s="136"/>
      <c r="AII572" s="136"/>
      <c r="AIJ572" s="136"/>
      <c r="AIK572" s="136"/>
      <c r="AIL572" s="136"/>
      <c r="AIM572" s="136"/>
      <c r="AIN572" s="136"/>
      <c r="AIO572" s="136"/>
      <c r="AIP572" s="136"/>
      <c r="AIQ572" s="136"/>
      <c r="AIR572" s="136"/>
      <c r="AIS572" s="136"/>
      <c r="AIT572" s="136"/>
      <c r="AIU572" s="136"/>
      <c r="AIV572" s="136"/>
      <c r="AIW572" s="136"/>
      <c r="AIX572" s="136"/>
      <c r="AIY572" s="136"/>
      <c r="AIZ572" s="136"/>
      <c r="AJA572" s="136"/>
      <c r="AJB572" s="136"/>
      <c r="AJC572" s="136"/>
      <c r="AJD572" s="136"/>
      <c r="AJE572" s="136"/>
      <c r="AJF572" s="136"/>
      <c r="AJG572" s="136"/>
      <c r="AJH572" s="136"/>
      <c r="AJI572" s="136"/>
      <c r="AJJ572" s="136"/>
      <c r="AJK572" s="136"/>
      <c r="AJL572" s="136"/>
      <c r="AJM572" s="136"/>
      <c r="AJN572" s="136"/>
      <c r="AJO572" s="136"/>
      <c r="AJP572" s="136"/>
      <c r="AJQ572" s="136"/>
      <c r="AJR572" s="136"/>
      <c r="AJS572" s="136"/>
      <c r="AJT572" s="136"/>
      <c r="AJU572" s="136"/>
      <c r="AJV572" s="136"/>
      <c r="AJW572" s="136"/>
      <c r="AJX572" s="136"/>
      <c r="AJY572" s="136"/>
      <c r="AJZ572" s="136"/>
      <c r="AKA572" s="136"/>
      <c r="AKB572" s="136"/>
      <c r="AKC572" s="136"/>
      <c r="AKD572" s="136"/>
      <c r="AKE572" s="136"/>
      <c r="AKF572" s="136"/>
      <c r="AKG572" s="136"/>
      <c r="AKH572" s="136"/>
      <c r="AKI572" s="136"/>
      <c r="AKJ572" s="136"/>
      <c r="AKK572" s="136"/>
      <c r="AKL572" s="136"/>
      <c r="AKM572" s="136"/>
      <c r="AKN572" s="136"/>
      <c r="AKO572" s="136"/>
      <c r="AKP572" s="136"/>
      <c r="AKQ572" s="136"/>
      <c r="AKR572" s="136"/>
      <c r="AKS572" s="136"/>
      <c r="AKT572" s="136"/>
      <c r="AKU572" s="136"/>
      <c r="AKV572" s="136"/>
      <c r="AKW572" s="136"/>
      <c r="AKX572" s="136"/>
      <c r="AKY572" s="136"/>
      <c r="AKZ572" s="136"/>
      <c r="ALA572" s="136"/>
      <c r="ALB572" s="136"/>
      <c r="ALC572" s="136"/>
      <c r="ALD572" s="136"/>
      <c r="ALE572" s="136"/>
      <c r="ALF572" s="136"/>
      <c r="ALG572" s="136"/>
      <c r="ALH572" s="136"/>
      <c r="ALI572" s="136"/>
      <c r="ALJ572" s="136"/>
      <c r="ALK572" s="136"/>
      <c r="ALL572" s="136"/>
      <c r="ALM572" s="136"/>
      <c r="ALN572" s="136"/>
      <c r="ALO572" s="136"/>
      <c r="ALP572" s="136"/>
      <c r="ALQ572" s="136"/>
      <c r="ALR572" s="136"/>
      <c r="ALS572" s="136"/>
      <c r="ALT572" s="136"/>
      <c r="ALU572" s="136"/>
      <c r="ALV572" s="136"/>
      <c r="ALW572" s="136"/>
      <c r="ALX572" s="136"/>
      <c r="ALY572" s="136"/>
      <c r="ALZ572" s="136"/>
      <c r="AMA572" s="136"/>
      <c r="AMB572" s="136"/>
      <c r="AMC572" s="136"/>
      <c r="AMD572" s="136"/>
      <c r="AME572" s="136"/>
      <c r="AMF572" s="136"/>
      <c r="AMG572" s="136"/>
      <c r="AMH572" s="136"/>
      <c r="AMI572" s="136"/>
      <c r="AMJ572" s="136"/>
      <c r="AMK572" s="136"/>
      <c r="AML572" s="136"/>
      <c r="AMM572" s="136"/>
      <c r="AMN572" s="136"/>
      <c r="AMO572" s="136"/>
      <c r="AMP572" s="136"/>
      <c r="AMQ572" s="136"/>
      <c r="AMR572" s="136"/>
      <c r="AMS572" s="136"/>
      <c r="AMT572" s="136"/>
      <c r="AMU572" s="136"/>
      <c r="AMV572" s="136"/>
      <c r="AMW572" s="136"/>
      <c r="AMX572" s="136"/>
      <c r="AMY572" s="136"/>
      <c r="AMZ572" s="136"/>
      <c r="ANA572" s="136"/>
      <c r="ANB572" s="136"/>
      <c r="ANC572" s="136"/>
      <c r="AND572" s="136"/>
      <c r="ANE572" s="136"/>
      <c r="ANF572" s="136"/>
      <c r="ANG572" s="136"/>
      <c r="ANH572" s="136"/>
      <c r="ANI572" s="136"/>
      <c r="ANJ572" s="136"/>
      <c r="ANK572" s="136"/>
      <c r="ANL572" s="136"/>
      <c r="ANM572" s="136"/>
      <c r="ANN572" s="136"/>
      <c r="ANO572" s="136"/>
      <c r="ANP572" s="136"/>
      <c r="ANQ572" s="136"/>
      <c r="ANR572" s="136"/>
      <c r="ANS572" s="136"/>
      <c r="ANT572" s="136"/>
      <c r="ANU572" s="136"/>
      <c r="ANV572" s="136"/>
      <c r="ANW572" s="136"/>
      <c r="ANX572" s="136"/>
      <c r="ANY572" s="136"/>
      <c r="ANZ572" s="136"/>
      <c r="AOA572" s="136"/>
      <c r="AOB572" s="136"/>
      <c r="AOC572" s="136"/>
      <c r="AOD572" s="136"/>
      <c r="AOE572" s="136"/>
      <c r="AOF572" s="136"/>
      <c r="AOG572" s="136"/>
      <c r="AOH572" s="136"/>
      <c r="AOI572" s="136"/>
      <c r="AOJ572" s="136"/>
      <c r="AOK572" s="136"/>
      <c r="AOL572" s="136"/>
      <c r="AOM572" s="136"/>
      <c r="AON572" s="136"/>
      <c r="AOO572" s="136"/>
      <c r="AOP572" s="136"/>
      <c r="AOQ572" s="136"/>
      <c r="AOR572" s="136"/>
      <c r="AOS572" s="136"/>
      <c r="AOT572" s="136"/>
      <c r="AOU572" s="136"/>
      <c r="AOV572" s="136"/>
      <c r="AOW572" s="136"/>
      <c r="AOX572" s="136"/>
      <c r="AOY572" s="136"/>
      <c r="AOZ572" s="136"/>
      <c r="APA572" s="136"/>
      <c r="APB572" s="136"/>
      <c r="APC572" s="136"/>
      <c r="APD572" s="136"/>
      <c r="APE572" s="136"/>
      <c r="APF572" s="136"/>
      <c r="APG572" s="136"/>
      <c r="APH572" s="136"/>
      <c r="API572" s="136"/>
      <c r="APJ572" s="136"/>
      <c r="APK572" s="136"/>
      <c r="APL572" s="136"/>
      <c r="APM572" s="136"/>
      <c r="APN572" s="136"/>
      <c r="APO572" s="136"/>
      <c r="APP572" s="136"/>
      <c r="APQ572" s="136"/>
      <c r="APR572" s="136"/>
      <c r="APS572" s="136"/>
      <c r="APT572" s="136"/>
      <c r="APU572" s="136"/>
      <c r="APV572" s="136"/>
      <c r="APW572" s="136"/>
      <c r="APX572" s="136"/>
      <c r="APY572" s="136"/>
      <c r="APZ572" s="136"/>
      <c r="AQA572" s="136"/>
      <c r="AQB572" s="136"/>
      <c r="AQC572" s="136"/>
      <c r="AQD572" s="136"/>
      <c r="AQE572" s="136"/>
      <c r="AQF572" s="136"/>
      <c r="AQG572" s="136"/>
      <c r="AQH572" s="136"/>
      <c r="AQI572" s="136"/>
      <c r="AQJ572" s="136"/>
      <c r="AQK572" s="136"/>
      <c r="AQL572" s="136"/>
      <c r="AQM572" s="136"/>
      <c r="AQN572" s="136"/>
      <c r="AQO572" s="136"/>
      <c r="AQP572" s="136"/>
      <c r="AQQ572" s="136"/>
      <c r="AQR572" s="136"/>
      <c r="AQS572" s="136"/>
      <c r="AQT572" s="136"/>
      <c r="AQU572" s="136"/>
      <c r="AQV572" s="136"/>
      <c r="AQW572" s="136"/>
      <c r="AQX572" s="136"/>
      <c r="AQY572" s="136"/>
      <c r="AQZ572" s="136"/>
      <c r="ARA572" s="136"/>
      <c r="ARB572" s="136"/>
      <c r="ARC572" s="136"/>
      <c r="ARD572" s="136"/>
      <c r="ARE572" s="136"/>
      <c r="ARF572" s="136"/>
      <c r="ARG572" s="136"/>
      <c r="ARH572" s="136"/>
      <c r="ARI572" s="136"/>
      <c r="ARJ572" s="136"/>
      <c r="ARK572" s="136"/>
      <c r="ARL572" s="136"/>
      <c r="ARM572" s="136"/>
      <c r="ARN572" s="136"/>
      <c r="ARO572" s="136"/>
      <c r="ARP572" s="136"/>
      <c r="ARQ572" s="136"/>
      <c r="ARR572" s="136"/>
      <c r="ARS572" s="136"/>
      <c r="ART572" s="136"/>
      <c r="ARU572" s="136"/>
      <c r="ARV572" s="136"/>
      <c r="ARW572" s="136"/>
      <c r="ARX572" s="136"/>
      <c r="ARY572" s="136"/>
      <c r="ARZ572" s="136"/>
      <c r="ASA572" s="136"/>
      <c r="ASB572" s="136"/>
      <c r="ASC572" s="136"/>
      <c r="ASD572" s="136"/>
      <c r="ASE572" s="136"/>
      <c r="ASF572" s="136"/>
      <c r="ASG572" s="136"/>
      <c r="ASH572" s="136"/>
      <c r="ASI572" s="136"/>
      <c r="ASJ572" s="136"/>
      <c r="ASK572" s="136"/>
      <c r="ASL572" s="136"/>
      <c r="ASM572" s="136"/>
      <c r="ASN572" s="136"/>
      <c r="ASO572" s="136"/>
      <c r="ASP572" s="136"/>
      <c r="ASQ572" s="136"/>
      <c r="ASR572" s="136"/>
      <c r="ASS572" s="136"/>
      <c r="AST572" s="136"/>
      <c r="ASU572" s="136"/>
      <c r="ASV572" s="136"/>
      <c r="ASW572" s="136"/>
      <c r="ASX572" s="136"/>
      <c r="ASY572" s="136"/>
      <c r="ASZ572" s="136"/>
      <c r="ATA572" s="136"/>
      <c r="ATB572" s="136"/>
      <c r="ATC572" s="136"/>
      <c r="ATD572" s="136"/>
      <c r="ATE572" s="136"/>
      <c r="ATF572" s="136"/>
      <c r="ATG572" s="136"/>
      <c r="ATH572" s="136"/>
      <c r="ATI572" s="136"/>
      <c r="ATJ572" s="136"/>
      <c r="ATK572" s="136"/>
      <c r="ATL572" s="136"/>
      <c r="ATM572" s="136"/>
      <c r="ATN572" s="136"/>
      <c r="ATO572" s="136"/>
      <c r="ATP572" s="136"/>
      <c r="ATQ572" s="136"/>
      <c r="ATR572" s="136"/>
      <c r="ATS572" s="136"/>
      <c r="ATT572" s="136"/>
      <c r="ATU572" s="136"/>
      <c r="ATV572" s="136"/>
      <c r="ATW572" s="136"/>
      <c r="ATX572" s="136"/>
      <c r="ATY572" s="136"/>
      <c r="ATZ572" s="136"/>
      <c r="AUA572" s="136"/>
      <c r="AUB572" s="136"/>
      <c r="AUC572" s="136"/>
      <c r="AUD572" s="136"/>
      <c r="AUE572" s="136"/>
      <c r="AUF572" s="136"/>
      <c r="AUG572" s="136"/>
      <c r="AUH572" s="136"/>
      <c r="AUI572" s="136"/>
      <c r="AUJ572" s="136"/>
      <c r="AUK572" s="136"/>
      <c r="AUL572" s="136"/>
      <c r="AUM572" s="136"/>
      <c r="AUN572" s="136"/>
      <c r="AUO572" s="136"/>
      <c r="AUP572" s="136"/>
      <c r="AUQ572" s="136"/>
      <c r="AUR572" s="136"/>
      <c r="AUS572" s="136"/>
      <c r="AUT572" s="136"/>
      <c r="AUU572" s="136"/>
      <c r="AUV572" s="136"/>
      <c r="AUW572" s="136"/>
      <c r="AUX572" s="136"/>
      <c r="AUY572" s="136"/>
      <c r="AUZ572" s="136"/>
      <c r="AVA572" s="136"/>
      <c r="AVB572" s="136"/>
      <c r="AVC572" s="136"/>
      <c r="AVD572" s="136"/>
      <c r="AVE572" s="136"/>
      <c r="AVF572" s="136"/>
      <c r="AVG572" s="136"/>
      <c r="AVH572" s="136"/>
      <c r="AVI572" s="136"/>
      <c r="AVJ572" s="136"/>
      <c r="AVK572" s="136"/>
      <c r="AVL572" s="136"/>
      <c r="AVM572" s="136"/>
      <c r="AVN572" s="136"/>
      <c r="AVO572" s="136"/>
      <c r="AVP572" s="136"/>
      <c r="AVQ572" s="136"/>
      <c r="AVR572" s="136"/>
      <c r="AVS572" s="136"/>
      <c r="AVT572" s="136"/>
      <c r="AVU572" s="136"/>
      <c r="AVV572" s="136"/>
      <c r="AVW572" s="136"/>
      <c r="AVX572" s="136"/>
      <c r="AVY572" s="136"/>
      <c r="AVZ572" s="136"/>
      <c r="AWA572" s="136"/>
      <c r="AWB572" s="136"/>
      <c r="AWC572" s="136"/>
      <c r="AWD572" s="136"/>
      <c r="AWE572" s="136"/>
      <c r="AWF572" s="136"/>
      <c r="AWG572" s="136"/>
      <c r="AWH572" s="136"/>
      <c r="AWI572" s="136"/>
      <c r="AWJ572" s="136"/>
      <c r="AWK572" s="136"/>
      <c r="AWL572" s="136"/>
      <c r="AWM572" s="136"/>
      <c r="AWN572" s="136"/>
      <c r="AWO572" s="136"/>
      <c r="AWP572" s="136"/>
      <c r="AWQ572" s="136"/>
      <c r="AWR572" s="136"/>
      <c r="AWS572" s="136"/>
      <c r="AWT572" s="136"/>
      <c r="AWU572" s="136"/>
      <c r="AWV572" s="136"/>
      <c r="AWW572" s="136"/>
      <c r="AWX572" s="136"/>
      <c r="AWY572" s="136"/>
      <c r="AWZ572" s="136"/>
      <c r="AXA572" s="136"/>
      <c r="AXB572" s="136"/>
      <c r="AXC572" s="136"/>
      <c r="AXD572" s="136"/>
      <c r="AXE572" s="136"/>
      <c r="AXF572" s="136"/>
      <c r="AXG572" s="136"/>
      <c r="AXH572" s="136"/>
      <c r="AXI572" s="136"/>
      <c r="AXJ572" s="136"/>
      <c r="AXK572" s="136"/>
      <c r="AXL572" s="136"/>
      <c r="AXM572" s="136"/>
      <c r="AXN572" s="136"/>
      <c r="AXO572" s="136"/>
      <c r="AXP572" s="136"/>
      <c r="AXQ572" s="136"/>
      <c r="AXR572" s="136"/>
      <c r="AXS572" s="136"/>
      <c r="AXT572" s="136"/>
      <c r="AXU572" s="136"/>
      <c r="AXV572" s="136"/>
      <c r="AXW572" s="136"/>
      <c r="AXX572" s="136"/>
      <c r="AXY572" s="136"/>
      <c r="AXZ572" s="136"/>
      <c r="AYA572" s="136"/>
      <c r="AYB572" s="136"/>
      <c r="AYC572" s="136"/>
      <c r="AYD572" s="136"/>
      <c r="AYE572" s="136"/>
      <c r="AYF572" s="136"/>
      <c r="AYG572" s="136"/>
      <c r="AYH572" s="136"/>
      <c r="AYI572" s="136"/>
      <c r="AYJ572" s="136"/>
      <c r="AYK572" s="136"/>
      <c r="AYL572" s="136"/>
      <c r="AYM572" s="136"/>
      <c r="AYN572" s="136"/>
      <c r="AYO572" s="136"/>
      <c r="AYP572" s="136"/>
      <c r="AYQ572" s="136"/>
      <c r="AYR572" s="136"/>
      <c r="AYS572" s="136"/>
      <c r="AYT572" s="136"/>
      <c r="AYU572" s="136"/>
      <c r="AYV572" s="136"/>
      <c r="AYW572" s="136"/>
      <c r="AYX572" s="136"/>
      <c r="AYY572" s="136"/>
      <c r="AYZ572" s="136"/>
      <c r="AZA572" s="136"/>
      <c r="AZB572" s="136"/>
      <c r="AZC572" s="136"/>
      <c r="AZD572" s="136"/>
      <c r="AZE572" s="136"/>
      <c r="AZF572" s="136"/>
      <c r="AZG572" s="136"/>
      <c r="AZH572" s="136"/>
      <c r="AZI572" s="136"/>
      <c r="AZJ572" s="136"/>
      <c r="AZK572" s="136"/>
      <c r="AZL572" s="136"/>
      <c r="AZM572" s="136"/>
      <c r="AZN572" s="136"/>
      <c r="AZO572" s="136"/>
      <c r="AZP572" s="136"/>
      <c r="AZQ572" s="136"/>
      <c r="AZR572" s="136"/>
      <c r="AZS572" s="136"/>
      <c r="AZT572" s="136"/>
      <c r="AZU572" s="136"/>
      <c r="AZV572" s="136"/>
      <c r="AZW572" s="136"/>
      <c r="AZX572" s="136"/>
      <c r="AZY572" s="136"/>
      <c r="AZZ572" s="136"/>
      <c r="BAA572" s="136"/>
      <c r="BAB572" s="136"/>
      <c r="BAC572" s="136"/>
      <c r="BAD572" s="136"/>
      <c r="BAE572" s="136"/>
      <c r="BAF572" s="136"/>
      <c r="BAG572" s="136"/>
      <c r="BAH572" s="136"/>
      <c r="BAI572" s="136"/>
      <c r="BAJ572" s="136"/>
      <c r="BAK572" s="136"/>
      <c r="BAL572" s="136"/>
      <c r="BAM572" s="136"/>
      <c r="BAN572" s="136"/>
      <c r="BAO572" s="136"/>
      <c r="BAP572" s="136"/>
      <c r="BAQ572" s="136"/>
      <c r="BAR572" s="136"/>
      <c r="BAS572" s="136"/>
      <c r="BAT572" s="136"/>
      <c r="BAU572" s="136"/>
      <c r="BAV572" s="136"/>
      <c r="BAW572" s="136"/>
      <c r="BAX572" s="136"/>
      <c r="BAY572" s="136"/>
      <c r="BAZ572" s="136"/>
      <c r="BBA572" s="136"/>
      <c r="BBB572" s="136"/>
      <c r="BBC572" s="136"/>
      <c r="BBD572" s="136"/>
      <c r="BBE572" s="136"/>
      <c r="BBF572" s="136"/>
      <c r="BBG572" s="136"/>
      <c r="BBH572" s="136"/>
      <c r="BBI572" s="136"/>
      <c r="BBJ572" s="136"/>
      <c r="BBK572" s="136"/>
      <c r="BBL572" s="136"/>
      <c r="BBM572" s="136"/>
      <c r="BBN572" s="136"/>
      <c r="BBO572" s="136"/>
      <c r="BBP572" s="136"/>
      <c r="BBQ572" s="136"/>
      <c r="BBR572" s="136"/>
      <c r="BBS572" s="136"/>
      <c r="BBT572" s="136"/>
      <c r="BBU572" s="136"/>
      <c r="BBV572" s="136"/>
      <c r="BBW572" s="136"/>
      <c r="BBX572" s="136"/>
      <c r="BBY572" s="136"/>
      <c r="BBZ572" s="136"/>
      <c r="BCA572" s="136"/>
      <c r="BCB572" s="136"/>
      <c r="BCC572" s="136"/>
      <c r="BCD572" s="136"/>
      <c r="BCE572" s="136"/>
      <c r="BCF572" s="136"/>
      <c r="BCG572" s="136"/>
      <c r="BCH572" s="136"/>
      <c r="BCI572" s="136"/>
      <c r="BCJ572" s="136"/>
      <c r="BCK572" s="136"/>
      <c r="BCL572" s="136"/>
      <c r="BCM572" s="136"/>
      <c r="BCN572" s="136"/>
      <c r="BCO572" s="136"/>
      <c r="BCP572" s="136"/>
      <c r="BCQ572" s="136"/>
      <c r="BCR572" s="136"/>
      <c r="BCS572" s="136"/>
      <c r="BCT572" s="136"/>
      <c r="BCU572" s="136"/>
      <c r="BCV572" s="136"/>
      <c r="BCW572" s="136"/>
      <c r="BCX572" s="136"/>
      <c r="BCY572" s="136"/>
      <c r="BCZ572" s="136"/>
      <c r="BDA572" s="136"/>
      <c r="BDB572" s="136"/>
      <c r="BDC572" s="136"/>
      <c r="BDD572" s="136"/>
      <c r="BDE572" s="136"/>
      <c r="BDF572" s="136"/>
      <c r="BDG572" s="136"/>
      <c r="BDH572" s="136"/>
      <c r="BDI572" s="136"/>
      <c r="BDJ572" s="136"/>
      <c r="BDK572" s="136"/>
      <c r="BDL572" s="136"/>
      <c r="BDM572" s="136"/>
      <c r="BDN572" s="136"/>
      <c r="BDO572" s="136"/>
      <c r="BDP572" s="136"/>
      <c r="BDQ572" s="136"/>
      <c r="BDR572" s="136"/>
      <c r="BDS572" s="136"/>
      <c r="BDT572" s="136"/>
      <c r="BDU572" s="136"/>
      <c r="BDV572" s="136"/>
      <c r="BDW572" s="136"/>
      <c r="BDX572" s="136"/>
      <c r="BDY572" s="136"/>
      <c r="BDZ572" s="136"/>
      <c r="BEA572" s="136"/>
      <c r="BEB572" s="136"/>
      <c r="BEC572" s="136"/>
      <c r="BED572" s="136"/>
      <c r="BEE572" s="136"/>
      <c r="BEF572" s="136"/>
      <c r="BEG572" s="136"/>
      <c r="BEH572" s="136"/>
      <c r="BEI572" s="136"/>
      <c r="BEJ572" s="136"/>
      <c r="BEK572" s="136"/>
      <c r="BEL572" s="136"/>
      <c r="BEM572" s="136"/>
      <c r="BEN572" s="136"/>
      <c r="BEO572" s="136"/>
      <c r="BEP572" s="136"/>
      <c r="BEQ572" s="136"/>
      <c r="BER572" s="136"/>
      <c r="BES572" s="136"/>
      <c r="BET572" s="136"/>
      <c r="BEU572" s="136"/>
      <c r="BEV572" s="136"/>
      <c r="BEW572" s="136"/>
      <c r="BEX572" s="136"/>
      <c r="BEY572" s="136"/>
      <c r="BEZ572" s="136"/>
      <c r="BFA572" s="136"/>
      <c r="BFB572" s="136"/>
      <c r="BFC572" s="136"/>
      <c r="BFD572" s="136"/>
      <c r="BFE572" s="136"/>
      <c r="BFF572" s="136"/>
      <c r="BFG572" s="136"/>
      <c r="BFH572" s="136"/>
      <c r="BFI572" s="136"/>
      <c r="BFJ572" s="136"/>
      <c r="BFK572" s="136"/>
      <c r="BFL572" s="136"/>
      <c r="BFM572" s="136"/>
      <c r="BFN572" s="136"/>
      <c r="BFO572" s="136"/>
      <c r="BFP572" s="136"/>
      <c r="BFQ572" s="136"/>
      <c r="BFR572" s="136"/>
      <c r="BFS572" s="136"/>
      <c r="BFT572" s="136"/>
      <c r="BFU572" s="136"/>
      <c r="BFV572" s="136"/>
      <c r="BFW572" s="136"/>
      <c r="BFX572" s="136"/>
      <c r="BFY572" s="136"/>
      <c r="BFZ572" s="136"/>
      <c r="BGA572" s="136"/>
      <c r="BGB572" s="136"/>
      <c r="BGC572" s="136"/>
      <c r="BGD572" s="136"/>
      <c r="BGE572" s="136"/>
      <c r="BGF572" s="136"/>
      <c r="BGG572" s="136"/>
      <c r="BGH572" s="136"/>
      <c r="BGI572" s="136"/>
      <c r="BGJ572" s="136"/>
      <c r="BGK572" s="136"/>
      <c r="BGL572" s="136"/>
      <c r="BGM572" s="136"/>
      <c r="BGN572" s="136"/>
      <c r="BGO572" s="136"/>
      <c r="BGP572" s="136"/>
      <c r="BGQ572" s="136"/>
      <c r="BGR572" s="136"/>
      <c r="BGS572" s="136"/>
      <c r="BGT572" s="136"/>
      <c r="BGU572" s="136"/>
      <c r="BGV572" s="136"/>
      <c r="BGW572" s="136"/>
      <c r="BGX572" s="136"/>
      <c r="BGY572" s="136"/>
      <c r="BGZ572" s="136"/>
      <c r="BHA572" s="136"/>
      <c r="BHB572" s="136"/>
      <c r="BHC572" s="136"/>
      <c r="BHD572" s="136"/>
      <c r="BHE572" s="136"/>
      <c r="BHF572" s="136"/>
      <c r="BHG572" s="136"/>
      <c r="BHH572" s="136"/>
      <c r="BHI572" s="136"/>
      <c r="BHJ572" s="136"/>
      <c r="BHK572" s="136"/>
      <c r="BHL572" s="136"/>
      <c r="BHM572" s="136"/>
      <c r="BHN572" s="136"/>
      <c r="BHO572" s="136"/>
      <c r="BHP572" s="136"/>
      <c r="BHQ572" s="136"/>
      <c r="BHR572" s="136"/>
      <c r="BHS572" s="136"/>
      <c r="BHT572" s="136"/>
      <c r="BHU572" s="136"/>
      <c r="BHV572" s="136"/>
      <c r="BHW572" s="136"/>
      <c r="BHX572" s="136"/>
      <c r="BHY572" s="136"/>
      <c r="BHZ572" s="136"/>
      <c r="BIA572" s="136"/>
      <c r="BIB572" s="136"/>
      <c r="BIC572" s="136"/>
      <c r="BID572" s="136"/>
      <c r="BIE572" s="136"/>
      <c r="BIF572" s="136"/>
      <c r="BIG572" s="136"/>
      <c r="BIH572" s="136"/>
      <c r="BII572" s="136"/>
      <c r="BIJ572" s="136"/>
      <c r="BIK572" s="136"/>
      <c r="BIL572" s="136"/>
      <c r="BIM572" s="136"/>
      <c r="BIN572" s="136"/>
      <c r="BIO572" s="136"/>
      <c r="BIP572" s="136"/>
      <c r="BIQ572" s="136"/>
      <c r="BIR572" s="136"/>
      <c r="BIS572" s="136"/>
      <c r="BIT572" s="136"/>
      <c r="BIU572" s="136"/>
      <c r="BIV572" s="136"/>
      <c r="BIW572" s="136"/>
      <c r="BIX572" s="136"/>
      <c r="BIY572" s="136"/>
      <c r="BIZ572" s="136"/>
      <c r="BJA572" s="136"/>
      <c r="BJB572" s="136"/>
      <c r="BJC572" s="136"/>
      <c r="BJD572" s="136"/>
      <c r="BJE572" s="136"/>
      <c r="BJF572" s="136"/>
      <c r="BJG572" s="136"/>
      <c r="BJH572" s="136"/>
      <c r="BJI572" s="136"/>
      <c r="BJJ572" s="136"/>
      <c r="BJK572" s="136"/>
      <c r="BJL572" s="136"/>
      <c r="BJM572" s="136"/>
      <c r="BJN572" s="136"/>
      <c r="BJO572" s="136"/>
      <c r="BJP572" s="136"/>
      <c r="BJQ572" s="136"/>
      <c r="BJR572" s="136"/>
      <c r="BJS572" s="136"/>
      <c r="BJT572" s="136"/>
      <c r="BJU572" s="136"/>
      <c r="BJV572" s="136"/>
      <c r="BJW572" s="136"/>
      <c r="BJX572" s="136"/>
      <c r="BJY572" s="136"/>
      <c r="BJZ572" s="136"/>
      <c r="BKA572" s="136"/>
      <c r="BKB572" s="136"/>
      <c r="BKC572" s="136"/>
      <c r="BKD572" s="136"/>
      <c r="BKE572" s="136"/>
      <c r="BKF572" s="136"/>
      <c r="BKG572" s="136"/>
      <c r="BKH572" s="136"/>
      <c r="BKI572" s="136"/>
      <c r="BKJ572" s="136"/>
      <c r="BKK572" s="136"/>
      <c r="BKL572" s="136"/>
      <c r="BKM572" s="136"/>
      <c r="BKN572" s="136"/>
      <c r="BKO572" s="136"/>
      <c r="BKP572" s="136"/>
      <c r="BKQ572" s="136"/>
      <c r="BKR572" s="136"/>
      <c r="BKS572" s="136"/>
      <c r="BKT572" s="136"/>
      <c r="BKU572" s="136"/>
      <c r="BKV572" s="136"/>
      <c r="BKW572" s="136"/>
      <c r="BKX572" s="136"/>
      <c r="BKY572" s="136"/>
      <c r="BKZ572" s="136"/>
      <c r="BLA572" s="136"/>
      <c r="BLB572" s="136"/>
      <c r="BLC572" s="136"/>
      <c r="BLD572" s="136"/>
      <c r="BLE572" s="136"/>
      <c r="BLF572" s="136"/>
      <c r="BLG572" s="136"/>
      <c r="BLH572" s="136"/>
      <c r="BLI572" s="136"/>
      <c r="BLJ572" s="136"/>
      <c r="BLK572" s="136"/>
      <c r="BLL572" s="136"/>
      <c r="BLM572" s="136"/>
      <c r="BLN572" s="136"/>
      <c r="BLO572" s="136"/>
      <c r="BLP572" s="136"/>
      <c r="BLQ572" s="136"/>
      <c r="BLR572" s="136"/>
      <c r="BLS572" s="136"/>
      <c r="BLT572" s="136"/>
      <c r="BLU572" s="136"/>
      <c r="BLV572" s="136"/>
      <c r="BLW572" s="136"/>
      <c r="BLX572" s="136"/>
      <c r="BLY572" s="136"/>
      <c r="BLZ572" s="136"/>
      <c r="BMA572" s="136"/>
      <c r="BMB572" s="136"/>
      <c r="BMC572" s="136"/>
      <c r="BMD572" s="136"/>
      <c r="BME572" s="136"/>
      <c r="BMF572" s="136"/>
      <c r="BMG572" s="136"/>
      <c r="BMH572" s="136"/>
      <c r="BMI572" s="136"/>
      <c r="BMJ572" s="136"/>
      <c r="BMK572" s="136"/>
      <c r="BML572" s="136"/>
      <c r="BMM572" s="136"/>
      <c r="BMN572" s="136"/>
      <c r="BMO572" s="136"/>
      <c r="BMP572" s="136"/>
      <c r="BMQ572" s="136"/>
      <c r="BMR572" s="136"/>
      <c r="BMS572" s="136"/>
      <c r="BMT572" s="136"/>
      <c r="BMU572" s="136"/>
      <c r="BMV572" s="136"/>
      <c r="BMW572" s="136"/>
      <c r="BMX572" s="136"/>
      <c r="BMY572" s="136"/>
      <c r="BMZ572" s="136"/>
      <c r="BNA572" s="136"/>
      <c r="BNB572" s="136"/>
      <c r="BNC572" s="136"/>
      <c r="BND572" s="136"/>
      <c r="BNE572" s="136"/>
      <c r="BNF572" s="136"/>
      <c r="BNG572" s="136"/>
      <c r="BNH572" s="136"/>
      <c r="BNI572" s="136"/>
      <c r="BNJ572" s="136"/>
      <c r="BNK572" s="136"/>
      <c r="BNL572" s="136"/>
      <c r="BNM572" s="136"/>
      <c r="BNN572" s="136"/>
      <c r="BNO572" s="136"/>
      <c r="BNP572" s="136"/>
      <c r="BNQ572" s="136"/>
      <c r="BNR572" s="136"/>
      <c r="BNS572" s="136"/>
      <c r="BNT572" s="136"/>
      <c r="BNU572" s="136"/>
      <c r="BNV572" s="136"/>
      <c r="BNW572" s="136"/>
      <c r="BNX572" s="136"/>
      <c r="BNY572" s="136"/>
      <c r="BNZ572" s="136"/>
      <c r="BOA572" s="136"/>
      <c r="BOB572" s="136"/>
      <c r="BOC572" s="136"/>
      <c r="BOD572" s="136"/>
      <c r="BOE572" s="136"/>
      <c r="BOF572" s="136"/>
      <c r="BOG572" s="136"/>
      <c r="BOH572" s="136"/>
      <c r="BOI572" s="136"/>
      <c r="BOJ572" s="136"/>
      <c r="BOK572" s="136"/>
      <c r="BOL572" s="136"/>
      <c r="BOM572" s="136"/>
      <c r="BON572" s="136"/>
      <c r="BOO572" s="136"/>
      <c r="BOP572" s="136"/>
      <c r="BOQ572" s="136"/>
      <c r="BOR572" s="136"/>
      <c r="BOS572" s="136"/>
      <c r="BOT572" s="136"/>
      <c r="BOU572" s="136"/>
      <c r="BOV572" s="136"/>
      <c r="BOW572" s="136"/>
      <c r="BOX572" s="136"/>
      <c r="BOY572" s="136"/>
      <c r="BOZ572" s="136"/>
      <c r="BPA572" s="136"/>
      <c r="BPB572" s="136"/>
      <c r="BPC572" s="136"/>
      <c r="BPD572" s="136"/>
      <c r="BPE572" s="136"/>
      <c r="BPF572" s="136"/>
      <c r="BPG572" s="136"/>
      <c r="BPH572" s="136"/>
      <c r="BPI572" s="136"/>
      <c r="BPJ572" s="136"/>
      <c r="BPK572" s="136"/>
      <c r="BPL572" s="136"/>
      <c r="BPM572" s="136"/>
      <c r="BPN572" s="136"/>
      <c r="BPO572" s="136"/>
      <c r="BPP572" s="136"/>
      <c r="BPQ572" s="136"/>
      <c r="BPR572" s="136"/>
      <c r="BPS572" s="136"/>
      <c r="BPT572" s="136"/>
      <c r="BPU572" s="136"/>
      <c r="BPV572" s="136"/>
      <c r="BPW572" s="136"/>
      <c r="BPX572" s="136"/>
      <c r="BPY572" s="136"/>
      <c r="BPZ572" s="136"/>
      <c r="BQA572" s="136"/>
      <c r="BQB572" s="136"/>
      <c r="BQC572" s="136"/>
      <c r="BQD572" s="136"/>
      <c r="BQE572" s="136"/>
      <c r="BQF572" s="136"/>
      <c r="BQG572" s="136"/>
      <c r="BQH572" s="136"/>
      <c r="BQI572" s="136"/>
      <c r="BQJ572" s="136"/>
      <c r="BQK572" s="136"/>
      <c r="BQL572" s="136"/>
      <c r="BQM572" s="136"/>
      <c r="BQN572" s="136"/>
      <c r="BQO572" s="136"/>
      <c r="BQP572" s="136"/>
      <c r="BQQ572" s="136"/>
      <c r="BQR572" s="136"/>
      <c r="BQS572" s="136"/>
      <c r="BQT572" s="136"/>
      <c r="BQU572" s="136"/>
      <c r="BQV572" s="136"/>
      <c r="BQW572" s="136"/>
      <c r="BQX572" s="136"/>
      <c r="BQY572" s="136"/>
      <c r="BQZ572" s="136"/>
      <c r="BRA572" s="136"/>
      <c r="BRB572" s="136"/>
      <c r="BRC572" s="136"/>
      <c r="BRD572" s="136"/>
      <c r="BRE572" s="136"/>
      <c r="BRF572" s="136"/>
      <c r="BRG572" s="136"/>
      <c r="BRH572" s="136"/>
      <c r="BRI572" s="136"/>
      <c r="BRJ572" s="136"/>
      <c r="BRK572" s="136"/>
      <c r="BRL572" s="136"/>
      <c r="BRM572" s="136"/>
      <c r="BRN572" s="136"/>
      <c r="BRO572" s="136"/>
      <c r="BRP572" s="136"/>
      <c r="BRQ572" s="136"/>
      <c r="BRR572" s="136"/>
      <c r="BRS572" s="136"/>
      <c r="BRT572" s="136"/>
      <c r="BRU572" s="136"/>
      <c r="BRV572" s="136"/>
      <c r="BRW572" s="136"/>
      <c r="BRX572" s="136"/>
      <c r="BRY572" s="136"/>
      <c r="BRZ572" s="136"/>
      <c r="BSA572" s="136"/>
    </row>
    <row r="573" spans="1:1847" s="137" customFormat="1" ht="16.2" customHeight="1" x14ac:dyDescent="0.3">
      <c r="A573" s="834"/>
      <c r="B573" s="793"/>
      <c r="C573" s="793"/>
      <c r="D573" s="328" t="s">
        <v>782</v>
      </c>
      <c r="E573" s="542"/>
      <c r="F573" s="328"/>
      <c r="G573" s="393" t="s">
        <v>783</v>
      </c>
      <c r="H573" s="100">
        <f>H574</f>
        <v>41506830</v>
      </c>
      <c r="I573" s="101">
        <f t="shared" si="359"/>
        <v>55680000</v>
      </c>
      <c r="J573" s="101">
        <f t="shared" si="359"/>
        <v>0</v>
      </c>
      <c r="K573" s="101">
        <f t="shared" si="359"/>
        <v>0</v>
      </c>
      <c r="L573" s="135"/>
      <c r="M573" s="721">
        <v>0</v>
      </c>
      <c r="N573" s="232">
        <v>0</v>
      </c>
      <c r="O573" s="232">
        <v>0</v>
      </c>
      <c r="P573" s="232">
        <v>0</v>
      </c>
      <c r="Q573" s="178"/>
      <c r="R573" s="598">
        <v>0</v>
      </c>
      <c r="S573" s="487">
        <v>0</v>
      </c>
      <c r="T573" s="487">
        <v>0</v>
      </c>
      <c r="U573" s="487">
        <v>0</v>
      </c>
      <c r="V573" s="139"/>
      <c r="W573" s="503">
        <f>SUM(H573:V573)</f>
        <v>97186830</v>
      </c>
      <c r="X573" s="105">
        <f t="shared" ref="X573:Z573" si="361">SUM(I573:W573)</f>
        <v>152866830</v>
      </c>
      <c r="Y573" s="105">
        <f t="shared" si="361"/>
        <v>250053660</v>
      </c>
      <c r="Z573" s="160">
        <f t="shared" si="361"/>
        <v>500107320</v>
      </c>
      <c r="AA573" s="897"/>
      <c r="AB573" s="134"/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  <c r="AX573" s="134"/>
      <c r="AY573" s="134"/>
      <c r="AZ573" s="134"/>
      <c r="BA573" s="134"/>
      <c r="BB573" s="134"/>
      <c r="BC573" s="136"/>
      <c r="BD573" s="136"/>
      <c r="BE573" s="136"/>
      <c r="BF573" s="136"/>
      <c r="BG573" s="136"/>
      <c r="BH573" s="136"/>
      <c r="BI573" s="136"/>
      <c r="BJ573" s="136"/>
      <c r="BK573" s="136"/>
      <c r="BL573" s="136"/>
      <c r="BM573" s="136"/>
      <c r="BN573" s="136"/>
      <c r="BO573" s="136"/>
      <c r="BP573" s="136"/>
      <c r="BQ573" s="136"/>
      <c r="BR573" s="136"/>
      <c r="BS573" s="136"/>
      <c r="BT573" s="136"/>
      <c r="BU573" s="136"/>
      <c r="BV573" s="136"/>
      <c r="BW573" s="136"/>
      <c r="BX573" s="136"/>
      <c r="BY573" s="136"/>
      <c r="BZ573" s="136"/>
      <c r="CA573" s="136"/>
      <c r="CB573" s="136"/>
      <c r="CC573" s="136"/>
      <c r="CD573" s="136"/>
      <c r="CE573" s="136"/>
      <c r="CF573" s="136"/>
      <c r="CG573" s="136"/>
      <c r="CH573" s="136"/>
      <c r="CI573" s="136"/>
      <c r="CJ573" s="136"/>
      <c r="CK573" s="136"/>
      <c r="CL573" s="136"/>
      <c r="CM573" s="136"/>
      <c r="CN573" s="136"/>
      <c r="CO573" s="136"/>
      <c r="CP573" s="136"/>
      <c r="CQ573" s="136"/>
      <c r="CR573" s="136"/>
      <c r="CS573" s="136"/>
      <c r="CT573" s="136"/>
      <c r="CU573" s="136"/>
      <c r="CV573" s="136"/>
      <c r="CW573" s="136"/>
      <c r="CX573" s="136"/>
      <c r="CY573" s="136"/>
      <c r="CZ573" s="136"/>
      <c r="DA573" s="136"/>
      <c r="DB573" s="136"/>
      <c r="DC573" s="136"/>
      <c r="DD573" s="136"/>
      <c r="DE573" s="136"/>
      <c r="DF573" s="136"/>
      <c r="DG573" s="136"/>
      <c r="DH573" s="136"/>
      <c r="DI573" s="136"/>
      <c r="DJ573" s="136"/>
      <c r="DK573" s="136"/>
      <c r="DL573" s="136"/>
      <c r="DM573" s="136"/>
      <c r="DN573" s="136"/>
      <c r="DO573" s="136"/>
      <c r="DP573" s="136"/>
      <c r="DQ573" s="136"/>
      <c r="DR573" s="136"/>
      <c r="DS573" s="136"/>
      <c r="DT573" s="136"/>
      <c r="DU573" s="136"/>
      <c r="DV573" s="136"/>
      <c r="DW573" s="136"/>
      <c r="DX573" s="136"/>
      <c r="DY573" s="136"/>
      <c r="DZ573" s="136"/>
      <c r="EA573" s="136"/>
      <c r="EB573" s="136"/>
      <c r="EC573" s="136"/>
      <c r="ED573" s="136"/>
      <c r="EE573" s="136"/>
      <c r="EF573" s="136"/>
      <c r="EG573" s="136"/>
      <c r="EH573" s="136"/>
      <c r="EI573" s="136"/>
      <c r="EJ573" s="136"/>
      <c r="EK573" s="136"/>
      <c r="EL573" s="136"/>
      <c r="EM573" s="136"/>
      <c r="EN573" s="136"/>
      <c r="EO573" s="136"/>
      <c r="EP573" s="136"/>
      <c r="EQ573" s="136"/>
      <c r="ER573" s="136"/>
      <c r="ES573" s="136"/>
      <c r="ET573" s="136"/>
      <c r="EU573" s="136"/>
      <c r="EV573" s="136"/>
      <c r="EW573" s="136"/>
      <c r="EX573" s="136"/>
      <c r="EY573" s="136"/>
      <c r="EZ573" s="136"/>
      <c r="FA573" s="136"/>
      <c r="FB573" s="136"/>
      <c r="FC573" s="136"/>
      <c r="FD573" s="136"/>
      <c r="FE573" s="136"/>
      <c r="FF573" s="136"/>
      <c r="FG573" s="136"/>
      <c r="FH573" s="136"/>
      <c r="FI573" s="136"/>
      <c r="FJ573" s="136"/>
      <c r="FK573" s="136"/>
      <c r="FL573" s="136"/>
      <c r="FM573" s="136"/>
      <c r="FN573" s="136"/>
      <c r="FO573" s="136"/>
      <c r="FP573" s="136"/>
      <c r="FQ573" s="136"/>
      <c r="FR573" s="136"/>
      <c r="FS573" s="136"/>
      <c r="FT573" s="136"/>
      <c r="FU573" s="136"/>
      <c r="FV573" s="136"/>
      <c r="FW573" s="136"/>
      <c r="FX573" s="136"/>
      <c r="FY573" s="136"/>
      <c r="FZ573" s="136"/>
      <c r="GA573" s="136"/>
      <c r="GB573" s="136"/>
      <c r="GC573" s="136"/>
      <c r="GD573" s="136"/>
      <c r="GE573" s="136"/>
      <c r="GF573" s="136"/>
      <c r="GG573" s="136"/>
      <c r="GH573" s="136"/>
      <c r="GI573" s="136"/>
      <c r="GJ573" s="136"/>
      <c r="GK573" s="136"/>
      <c r="GL573" s="136"/>
      <c r="GM573" s="136"/>
      <c r="GN573" s="136"/>
      <c r="GO573" s="136"/>
      <c r="GP573" s="136"/>
      <c r="GQ573" s="136"/>
      <c r="GR573" s="136"/>
      <c r="GS573" s="136"/>
      <c r="GT573" s="136"/>
      <c r="GU573" s="136"/>
      <c r="GV573" s="136"/>
      <c r="GW573" s="136"/>
      <c r="GX573" s="136"/>
      <c r="GY573" s="136"/>
      <c r="GZ573" s="136"/>
      <c r="HA573" s="136"/>
      <c r="HB573" s="136"/>
      <c r="HC573" s="136"/>
      <c r="HD573" s="136"/>
      <c r="HE573" s="136"/>
      <c r="HF573" s="136"/>
      <c r="HG573" s="136"/>
      <c r="HH573" s="136"/>
      <c r="HI573" s="136"/>
      <c r="HJ573" s="136"/>
      <c r="HK573" s="136"/>
      <c r="HL573" s="136"/>
      <c r="HM573" s="136"/>
      <c r="HN573" s="136"/>
      <c r="HO573" s="136"/>
      <c r="HP573" s="136"/>
      <c r="HQ573" s="136"/>
      <c r="HR573" s="136"/>
      <c r="HS573" s="136"/>
      <c r="HT573" s="136"/>
      <c r="HU573" s="136"/>
      <c r="HV573" s="136"/>
      <c r="HW573" s="136"/>
      <c r="HX573" s="136"/>
      <c r="HY573" s="136"/>
      <c r="HZ573" s="136"/>
      <c r="IA573" s="136"/>
      <c r="IB573" s="136"/>
      <c r="IC573" s="136"/>
      <c r="ID573" s="136"/>
      <c r="IE573" s="136"/>
      <c r="IF573" s="136"/>
      <c r="IG573" s="136"/>
      <c r="IH573" s="136"/>
      <c r="II573" s="136"/>
      <c r="IJ573" s="136"/>
      <c r="IK573" s="136"/>
      <c r="IL573" s="136"/>
      <c r="IM573" s="136"/>
      <c r="IN573" s="136"/>
      <c r="IO573" s="136"/>
      <c r="IP573" s="136"/>
      <c r="IQ573" s="136"/>
      <c r="IR573" s="136"/>
      <c r="IS573" s="136"/>
      <c r="IT573" s="136"/>
      <c r="IU573" s="136"/>
      <c r="IV573" s="136"/>
      <c r="IW573" s="136"/>
      <c r="IX573" s="136"/>
      <c r="IY573" s="136"/>
      <c r="IZ573" s="136"/>
      <c r="JA573" s="136"/>
      <c r="JB573" s="136"/>
      <c r="JC573" s="136"/>
      <c r="JD573" s="136"/>
      <c r="JE573" s="136"/>
      <c r="JF573" s="136"/>
      <c r="JG573" s="136"/>
      <c r="JH573" s="136"/>
      <c r="JI573" s="136"/>
      <c r="JJ573" s="136"/>
      <c r="JK573" s="136"/>
      <c r="JL573" s="136"/>
      <c r="JM573" s="136"/>
      <c r="JN573" s="136"/>
      <c r="JO573" s="136"/>
      <c r="JP573" s="136"/>
      <c r="JQ573" s="136"/>
      <c r="JR573" s="136"/>
      <c r="JS573" s="136"/>
      <c r="JT573" s="136"/>
      <c r="JU573" s="136"/>
      <c r="JV573" s="136"/>
      <c r="JW573" s="136"/>
      <c r="JX573" s="136"/>
      <c r="JY573" s="136"/>
      <c r="JZ573" s="136"/>
      <c r="KA573" s="136"/>
      <c r="KB573" s="136"/>
      <c r="KC573" s="136"/>
      <c r="KD573" s="136"/>
      <c r="KE573" s="136"/>
      <c r="KF573" s="136"/>
      <c r="KG573" s="136"/>
      <c r="KH573" s="136"/>
      <c r="KI573" s="136"/>
      <c r="KJ573" s="136"/>
      <c r="KK573" s="136"/>
      <c r="KL573" s="136"/>
      <c r="KM573" s="136"/>
      <c r="KN573" s="136"/>
      <c r="KO573" s="136"/>
      <c r="KP573" s="136"/>
      <c r="KQ573" s="136"/>
      <c r="KR573" s="136"/>
      <c r="KS573" s="136"/>
      <c r="KT573" s="136"/>
      <c r="KU573" s="136"/>
      <c r="KV573" s="136"/>
      <c r="KW573" s="136"/>
      <c r="KX573" s="136"/>
      <c r="KY573" s="136"/>
      <c r="KZ573" s="136"/>
      <c r="LA573" s="136"/>
      <c r="LB573" s="136"/>
      <c r="LC573" s="136"/>
      <c r="LD573" s="136"/>
      <c r="LE573" s="136"/>
      <c r="LF573" s="136"/>
      <c r="LG573" s="136"/>
      <c r="LH573" s="136"/>
      <c r="LI573" s="136"/>
      <c r="LJ573" s="136"/>
      <c r="LK573" s="136"/>
      <c r="LL573" s="136"/>
      <c r="LM573" s="136"/>
      <c r="LN573" s="136"/>
      <c r="LO573" s="136"/>
      <c r="LP573" s="136"/>
      <c r="LQ573" s="136"/>
      <c r="LR573" s="136"/>
      <c r="LS573" s="136"/>
      <c r="LT573" s="136"/>
      <c r="LU573" s="136"/>
      <c r="LV573" s="136"/>
      <c r="LW573" s="136"/>
      <c r="LX573" s="136"/>
      <c r="LY573" s="136"/>
      <c r="LZ573" s="136"/>
      <c r="MA573" s="136"/>
      <c r="MB573" s="136"/>
      <c r="MC573" s="136"/>
      <c r="MD573" s="136"/>
      <c r="ME573" s="136"/>
      <c r="MF573" s="136"/>
      <c r="MG573" s="136"/>
      <c r="MH573" s="136"/>
      <c r="MI573" s="136"/>
      <c r="MJ573" s="136"/>
      <c r="MK573" s="136"/>
      <c r="ML573" s="136"/>
      <c r="MM573" s="136"/>
      <c r="MN573" s="136"/>
      <c r="MO573" s="136"/>
      <c r="MP573" s="136"/>
      <c r="MQ573" s="136"/>
      <c r="MR573" s="136"/>
      <c r="MS573" s="136"/>
      <c r="MT573" s="136"/>
      <c r="MU573" s="136"/>
      <c r="MV573" s="136"/>
      <c r="MW573" s="136"/>
      <c r="MX573" s="136"/>
      <c r="MY573" s="136"/>
      <c r="MZ573" s="136"/>
      <c r="NA573" s="136"/>
      <c r="NB573" s="136"/>
      <c r="NC573" s="136"/>
      <c r="ND573" s="136"/>
      <c r="NE573" s="136"/>
      <c r="NF573" s="136"/>
      <c r="NG573" s="136"/>
      <c r="NH573" s="136"/>
      <c r="NI573" s="136"/>
      <c r="NJ573" s="136"/>
      <c r="NK573" s="136"/>
      <c r="NL573" s="136"/>
      <c r="NM573" s="136"/>
      <c r="NN573" s="136"/>
      <c r="NO573" s="136"/>
      <c r="NP573" s="136"/>
      <c r="NQ573" s="136"/>
      <c r="NR573" s="136"/>
      <c r="NS573" s="136"/>
      <c r="NT573" s="136"/>
      <c r="NU573" s="136"/>
      <c r="NV573" s="136"/>
      <c r="NW573" s="136"/>
      <c r="NX573" s="136"/>
      <c r="NY573" s="136"/>
      <c r="NZ573" s="136"/>
      <c r="OA573" s="136"/>
      <c r="OB573" s="136"/>
      <c r="OC573" s="136"/>
      <c r="OD573" s="136"/>
      <c r="OE573" s="136"/>
      <c r="OF573" s="136"/>
      <c r="OG573" s="136"/>
      <c r="OH573" s="136"/>
      <c r="OI573" s="136"/>
      <c r="OJ573" s="136"/>
      <c r="OK573" s="136"/>
      <c r="OL573" s="136"/>
      <c r="OM573" s="136"/>
      <c r="ON573" s="136"/>
      <c r="OO573" s="136"/>
      <c r="OP573" s="136"/>
      <c r="OQ573" s="136"/>
      <c r="OR573" s="136"/>
      <c r="OS573" s="136"/>
      <c r="OT573" s="136"/>
      <c r="OU573" s="136"/>
      <c r="OV573" s="136"/>
      <c r="OW573" s="136"/>
      <c r="OX573" s="136"/>
      <c r="OY573" s="136"/>
      <c r="OZ573" s="136"/>
      <c r="PA573" s="136"/>
      <c r="PB573" s="136"/>
      <c r="PC573" s="136"/>
      <c r="PD573" s="136"/>
      <c r="PE573" s="136"/>
      <c r="PF573" s="136"/>
      <c r="PG573" s="136"/>
      <c r="PH573" s="136"/>
      <c r="PI573" s="136"/>
      <c r="PJ573" s="136"/>
      <c r="PK573" s="136"/>
      <c r="PL573" s="136"/>
      <c r="PM573" s="136"/>
      <c r="PN573" s="136"/>
      <c r="PO573" s="136"/>
      <c r="PP573" s="136"/>
      <c r="PQ573" s="136"/>
      <c r="PR573" s="136"/>
      <c r="PS573" s="136"/>
      <c r="PT573" s="136"/>
      <c r="PU573" s="136"/>
      <c r="PV573" s="136"/>
      <c r="PW573" s="136"/>
      <c r="PX573" s="136"/>
      <c r="PY573" s="136"/>
      <c r="PZ573" s="136"/>
      <c r="QA573" s="136"/>
      <c r="QB573" s="136"/>
      <c r="QC573" s="136"/>
      <c r="QD573" s="136"/>
      <c r="QE573" s="136"/>
      <c r="QF573" s="136"/>
      <c r="QG573" s="136"/>
      <c r="QH573" s="136"/>
      <c r="QI573" s="136"/>
      <c r="QJ573" s="136"/>
      <c r="QK573" s="136"/>
      <c r="QL573" s="136"/>
      <c r="QM573" s="136"/>
      <c r="QN573" s="136"/>
      <c r="QO573" s="136"/>
      <c r="QP573" s="136"/>
      <c r="QQ573" s="136"/>
      <c r="QR573" s="136"/>
      <c r="QS573" s="136"/>
      <c r="QT573" s="136"/>
      <c r="QU573" s="136"/>
      <c r="QV573" s="136"/>
      <c r="QW573" s="136"/>
      <c r="QX573" s="136"/>
      <c r="QY573" s="136"/>
      <c r="QZ573" s="136"/>
      <c r="RA573" s="136"/>
      <c r="RB573" s="136"/>
      <c r="RC573" s="136"/>
      <c r="RD573" s="136"/>
      <c r="RE573" s="136"/>
      <c r="RF573" s="136"/>
      <c r="RG573" s="136"/>
      <c r="RH573" s="136"/>
      <c r="RI573" s="136"/>
      <c r="RJ573" s="136"/>
      <c r="RK573" s="136"/>
      <c r="RL573" s="136"/>
      <c r="RM573" s="136"/>
      <c r="RN573" s="136"/>
      <c r="RO573" s="136"/>
      <c r="RP573" s="136"/>
      <c r="RQ573" s="136"/>
      <c r="RR573" s="136"/>
      <c r="RS573" s="136"/>
      <c r="RT573" s="136"/>
      <c r="RU573" s="136"/>
      <c r="RV573" s="136"/>
      <c r="RW573" s="136"/>
      <c r="RX573" s="136"/>
      <c r="RY573" s="136"/>
      <c r="RZ573" s="136"/>
      <c r="SA573" s="136"/>
      <c r="SB573" s="136"/>
      <c r="SC573" s="136"/>
      <c r="SD573" s="136"/>
      <c r="SE573" s="136"/>
      <c r="SF573" s="136"/>
      <c r="SG573" s="136"/>
      <c r="SH573" s="136"/>
      <c r="SI573" s="136"/>
      <c r="SJ573" s="136"/>
      <c r="SK573" s="136"/>
      <c r="SL573" s="136"/>
      <c r="SM573" s="136"/>
      <c r="SN573" s="136"/>
      <c r="SO573" s="136"/>
      <c r="SP573" s="136"/>
      <c r="SQ573" s="136"/>
      <c r="SR573" s="136"/>
      <c r="SS573" s="136"/>
      <c r="ST573" s="136"/>
      <c r="SU573" s="136"/>
      <c r="SV573" s="136"/>
      <c r="SW573" s="136"/>
      <c r="SX573" s="136"/>
      <c r="SY573" s="136"/>
      <c r="SZ573" s="136"/>
      <c r="TA573" s="136"/>
      <c r="TB573" s="136"/>
      <c r="TC573" s="136"/>
      <c r="TD573" s="136"/>
      <c r="TE573" s="136"/>
      <c r="TF573" s="136"/>
      <c r="TG573" s="136"/>
      <c r="TH573" s="136"/>
      <c r="TI573" s="136"/>
      <c r="TJ573" s="136"/>
      <c r="TK573" s="136"/>
      <c r="TL573" s="136"/>
      <c r="TM573" s="136"/>
      <c r="TN573" s="136"/>
      <c r="TO573" s="136"/>
      <c r="TP573" s="136"/>
      <c r="TQ573" s="136"/>
      <c r="TR573" s="136"/>
      <c r="TS573" s="136"/>
      <c r="TT573" s="136"/>
      <c r="TU573" s="136"/>
      <c r="TV573" s="136"/>
      <c r="TW573" s="136"/>
      <c r="TX573" s="136"/>
      <c r="TY573" s="136"/>
      <c r="TZ573" s="136"/>
      <c r="UA573" s="136"/>
      <c r="UB573" s="136"/>
      <c r="UC573" s="136"/>
      <c r="UD573" s="136"/>
      <c r="UE573" s="136"/>
      <c r="UF573" s="136"/>
      <c r="UG573" s="136"/>
      <c r="UH573" s="136"/>
      <c r="UI573" s="136"/>
      <c r="UJ573" s="136"/>
      <c r="UK573" s="136"/>
      <c r="UL573" s="136"/>
      <c r="UM573" s="136"/>
      <c r="UN573" s="136"/>
      <c r="UO573" s="136"/>
      <c r="UP573" s="136"/>
      <c r="UQ573" s="136"/>
      <c r="UR573" s="136"/>
      <c r="US573" s="136"/>
      <c r="UT573" s="136"/>
      <c r="UU573" s="136"/>
      <c r="UV573" s="136"/>
      <c r="UW573" s="136"/>
      <c r="UX573" s="136"/>
      <c r="UY573" s="136"/>
      <c r="UZ573" s="136"/>
      <c r="VA573" s="136"/>
      <c r="VB573" s="136"/>
      <c r="VC573" s="136"/>
      <c r="VD573" s="136"/>
      <c r="VE573" s="136"/>
      <c r="VF573" s="136"/>
      <c r="VG573" s="136"/>
      <c r="VH573" s="136"/>
      <c r="VI573" s="136"/>
      <c r="VJ573" s="136"/>
      <c r="VK573" s="136"/>
      <c r="VL573" s="136"/>
      <c r="VM573" s="136"/>
      <c r="VN573" s="136"/>
      <c r="VO573" s="136"/>
      <c r="VP573" s="136"/>
      <c r="VQ573" s="136"/>
      <c r="VR573" s="136"/>
      <c r="VS573" s="136"/>
      <c r="VT573" s="136"/>
      <c r="VU573" s="136"/>
      <c r="VV573" s="136"/>
      <c r="VW573" s="136"/>
      <c r="VX573" s="136"/>
      <c r="VY573" s="136"/>
      <c r="VZ573" s="136"/>
      <c r="WA573" s="136"/>
      <c r="WB573" s="136"/>
      <c r="WC573" s="136"/>
      <c r="WD573" s="136"/>
      <c r="WE573" s="136"/>
      <c r="WF573" s="136"/>
      <c r="WG573" s="136"/>
      <c r="WH573" s="136"/>
      <c r="WI573" s="136"/>
      <c r="WJ573" s="136"/>
      <c r="WK573" s="136"/>
      <c r="WL573" s="136"/>
      <c r="WM573" s="136"/>
      <c r="WN573" s="136"/>
      <c r="WO573" s="136"/>
      <c r="WP573" s="136"/>
      <c r="WQ573" s="136"/>
      <c r="WR573" s="136"/>
      <c r="WS573" s="136"/>
      <c r="WT573" s="136"/>
      <c r="WU573" s="136"/>
      <c r="WV573" s="136"/>
      <c r="WW573" s="136"/>
      <c r="WX573" s="136"/>
      <c r="WY573" s="136"/>
      <c r="WZ573" s="136"/>
      <c r="XA573" s="136"/>
      <c r="XB573" s="136"/>
      <c r="XC573" s="136"/>
      <c r="XD573" s="136"/>
      <c r="XE573" s="136"/>
      <c r="XF573" s="136"/>
      <c r="XG573" s="136"/>
      <c r="XH573" s="136"/>
      <c r="XI573" s="136"/>
      <c r="XJ573" s="136"/>
      <c r="XK573" s="136"/>
      <c r="XL573" s="136"/>
      <c r="XM573" s="136"/>
      <c r="XN573" s="136"/>
      <c r="XO573" s="136"/>
      <c r="XP573" s="136"/>
      <c r="XQ573" s="136"/>
      <c r="XR573" s="136"/>
      <c r="XS573" s="136"/>
      <c r="XT573" s="136"/>
      <c r="XU573" s="136"/>
      <c r="XV573" s="136"/>
      <c r="XW573" s="136"/>
      <c r="XX573" s="136"/>
      <c r="XY573" s="136"/>
      <c r="XZ573" s="136"/>
      <c r="YA573" s="136"/>
      <c r="YB573" s="136"/>
      <c r="YC573" s="136"/>
      <c r="YD573" s="136"/>
      <c r="YE573" s="136"/>
      <c r="YF573" s="136"/>
      <c r="YG573" s="136"/>
      <c r="YH573" s="136"/>
      <c r="YI573" s="136"/>
      <c r="YJ573" s="136"/>
      <c r="YK573" s="136"/>
      <c r="YL573" s="136"/>
      <c r="YM573" s="136"/>
      <c r="YN573" s="136"/>
      <c r="YO573" s="136"/>
      <c r="YP573" s="136"/>
      <c r="YQ573" s="136"/>
      <c r="YR573" s="136"/>
      <c r="YS573" s="136"/>
      <c r="YT573" s="136"/>
      <c r="YU573" s="136"/>
      <c r="YV573" s="136"/>
      <c r="YW573" s="136"/>
      <c r="YX573" s="136"/>
      <c r="YY573" s="136"/>
      <c r="YZ573" s="136"/>
      <c r="ZA573" s="136"/>
      <c r="ZB573" s="136"/>
      <c r="ZC573" s="136"/>
      <c r="ZD573" s="136"/>
      <c r="ZE573" s="136"/>
      <c r="ZF573" s="136"/>
      <c r="ZG573" s="136"/>
      <c r="ZH573" s="136"/>
      <c r="ZI573" s="136"/>
      <c r="ZJ573" s="136"/>
      <c r="ZK573" s="136"/>
      <c r="ZL573" s="136"/>
      <c r="ZM573" s="136"/>
      <c r="ZN573" s="136"/>
      <c r="ZO573" s="136"/>
      <c r="ZP573" s="136"/>
      <c r="ZQ573" s="136"/>
      <c r="ZR573" s="136"/>
      <c r="ZS573" s="136"/>
      <c r="ZT573" s="136"/>
      <c r="ZU573" s="136"/>
      <c r="ZV573" s="136"/>
      <c r="ZW573" s="136"/>
      <c r="ZX573" s="136"/>
      <c r="ZY573" s="136"/>
      <c r="ZZ573" s="136"/>
      <c r="AAA573" s="136"/>
      <c r="AAB573" s="136"/>
      <c r="AAC573" s="136"/>
      <c r="AAD573" s="136"/>
      <c r="AAE573" s="136"/>
      <c r="AAF573" s="136"/>
      <c r="AAG573" s="136"/>
      <c r="AAH573" s="136"/>
      <c r="AAI573" s="136"/>
      <c r="AAJ573" s="136"/>
      <c r="AAK573" s="136"/>
      <c r="AAL573" s="136"/>
      <c r="AAM573" s="136"/>
      <c r="AAN573" s="136"/>
      <c r="AAO573" s="136"/>
      <c r="AAP573" s="136"/>
      <c r="AAQ573" s="136"/>
      <c r="AAR573" s="136"/>
      <c r="AAS573" s="136"/>
      <c r="AAT573" s="136"/>
      <c r="AAU573" s="136"/>
      <c r="AAV573" s="136"/>
      <c r="AAW573" s="136"/>
      <c r="AAX573" s="136"/>
      <c r="AAY573" s="136"/>
      <c r="AAZ573" s="136"/>
      <c r="ABA573" s="136"/>
      <c r="ABB573" s="136"/>
      <c r="ABC573" s="136"/>
      <c r="ABD573" s="136"/>
      <c r="ABE573" s="136"/>
      <c r="ABF573" s="136"/>
      <c r="ABG573" s="136"/>
      <c r="ABH573" s="136"/>
      <c r="ABI573" s="136"/>
      <c r="ABJ573" s="136"/>
      <c r="ABK573" s="136"/>
      <c r="ABL573" s="136"/>
      <c r="ABM573" s="136"/>
      <c r="ABN573" s="136"/>
      <c r="ABO573" s="136"/>
      <c r="ABP573" s="136"/>
      <c r="ABQ573" s="136"/>
      <c r="ABR573" s="136"/>
      <c r="ABS573" s="136"/>
      <c r="ABT573" s="136"/>
      <c r="ABU573" s="136"/>
      <c r="ABV573" s="136"/>
      <c r="ABW573" s="136"/>
      <c r="ABX573" s="136"/>
      <c r="ABY573" s="136"/>
      <c r="ABZ573" s="136"/>
      <c r="ACA573" s="136"/>
      <c r="ACB573" s="136"/>
      <c r="ACC573" s="136"/>
      <c r="ACD573" s="136"/>
      <c r="ACE573" s="136"/>
      <c r="ACF573" s="136"/>
      <c r="ACG573" s="136"/>
      <c r="ACH573" s="136"/>
      <c r="ACI573" s="136"/>
      <c r="ACJ573" s="136"/>
      <c r="ACK573" s="136"/>
      <c r="ACL573" s="136"/>
      <c r="ACM573" s="136"/>
      <c r="ACN573" s="136"/>
      <c r="ACO573" s="136"/>
      <c r="ACP573" s="136"/>
      <c r="ACQ573" s="136"/>
      <c r="ACR573" s="136"/>
      <c r="ACS573" s="136"/>
      <c r="ACT573" s="136"/>
      <c r="ACU573" s="136"/>
      <c r="ACV573" s="136"/>
      <c r="ACW573" s="136"/>
      <c r="ACX573" s="136"/>
      <c r="ACY573" s="136"/>
      <c r="ACZ573" s="136"/>
      <c r="ADA573" s="136"/>
      <c r="ADB573" s="136"/>
      <c r="ADC573" s="136"/>
      <c r="ADD573" s="136"/>
      <c r="ADE573" s="136"/>
      <c r="ADF573" s="136"/>
      <c r="ADG573" s="136"/>
      <c r="ADH573" s="136"/>
      <c r="ADI573" s="136"/>
      <c r="ADJ573" s="136"/>
      <c r="ADK573" s="136"/>
      <c r="ADL573" s="136"/>
      <c r="ADM573" s="136"/>
      <c r="ADN573" s="136"/>
      <c r="ADO573" s="136"/>
      <c r="ADP573" s="136"/>
      <c r="ADQ573" s="136"/>
      <c r="ADR573" s="136"/>
      <c r="ADS573" s="136"/>
      <c r="ADT573" s="136"/>
      <c r="ADU573" s="136"/>
      <c r="ADV573" s="136"/>
      <c r="ADW573" s="136"/>
      <c r="ADX573" s="136"/>
      <c r="ADY573" s="136"/>
      <c r="ADZ573" s="136"/>
      <c r="AEA573" s="136"/>
      <c r="AEB573" s="136"/>
      <c r="AEC573" s="136"/>
      <c r="AED573" s="136"/>
      <c r="AEE573" s="136"/>
      <c r="AEF573" s="136"/>
      <c r="AEG573" s="136"/>
      <c r="AEH573" s="136"/>
      <c r="AEI573" s="136"/>
      <c r="AEJ573" s="136"/>
      <c r="AEK573" s="136"/>
      <c r="AEL573" s="136"/>
      <c r="AEM573" s="136"/>
      <c r="AEN573" s="136"/>
      <c r="AEO573" s="136"/>
      <c r="AEP573" s="136"/>
      <c r="AEQ573" s="136"/>
      <c r="AER573" s="136"/>
      <c r="AES573" s="136"/>
      <c r="AET573" s="136"/>
      <c r="AEU573" s="136"/>
      <c r="AEV573" s="136"/>
      <c r="AEW573" s="136"/>
      <c r="AEX573" s="136"/>
      <c r="AEY573" s="136"/>
      <c r="AEZ573" s="136"/>
      <c r="AFA573" s="136"/>
      <c r="AFB573" s="136"/>
      <c r="AFC573" s="136"/>
      <c r="AFD573" s="136"/>
      <c r="AFE573" s="136"/>
      <c r="AFF573" s="136"/>
      <c r="AFG573" s="136"/>
      <c r="AFH573" s="136"/>
      <c r="AFI573" s="136"/>
      <c r="AFJ573" s="136"/>
      <c r="AFK573" s="136"/>
      <c r="AFL573" s="136"/>
      <c r="AFM573" s="136"/>
      <c r="AFN573" s="136"/>
      <c r="AFO573" s="136"/>
      <c r="AFP573" s="136"/>
      <c r="AFQ573" s="136"/>
      <c r="AFR573" s="136"/>
      <c r="AFS573" s="136"/>
      <c r="AFT573" s="136"/>
      <c r="AFU573" s="136"/>
      <c r="AFV573" s="136"/>
      <c r="AFW573" s="136"/>
      <c r="AFX573" s="136"/>
      <c r="AFY573" s="136"/>
      <c r="AFZ573" s="136"/>
      <c r="AGA573" s="136"/>
      <c r="AGB573" s="136"/>
      <c r="AGC573" s="136"/>
      <c r="AGD573" s="136"/>
      <c r="AGE573" s="136"/>
      <c r="AGF573" s="136"/>
      <c r="AGG573" s="136"/>
      <c r="AGH573" s="136"/>
      <c r="AGI573" s="136"/>
      <c r="AGJ573" s="136"/>
      <c r="AGK573" s="136"/>
      <c r="AGL573" s="136"/>
      <c r="AGM573" s="136"/>
      <c r="AGN573" s="136"/>
      <c r="AGO573" s="136"/>
      <c r="AGP573" s="136"/>
      <c r="AGQ573" s="136"/>
      <c r="AGR573" s="136"/>
      <c r="AGS573" s="136"/>
      <c r="AGT573" s="136"/>
      <c r="AGU573" s="136"/>
      <c r="AGV573" s="136"/>
      <c r="AGW573" s="136"/>
      <c r="AGX573" s="136"/>
      <c r="AGY573" s="136"/>
      <c r="AGZ573" s="136"/>
      <c r="AHA573" s="136"/>
      <c r="AHB573" s="136"/>
      <c r="AHC573" s="136"/>
      <c r="AHD573" s="136"/>
      <c r="AHE573" s="136"/>
      <c r="AHF573" s="136"/>
      <c r="AHG573" s="136"/>
      <c r="AHH573" s="136"/>
      <c r="AHI573" s="136"/>
      <c r="AHJ573" s="136"/>
      <c r="AHK573" s="136"/>
      <c r="AHL573" s="136"/>
      <c r="AHM573" s="136"/>
      <c r="AHN573" s="136"/>
      <c r="AHO573" s="136"/>
      <c r="AHP573" s="136"/>
      <c r="AHQ573" s="136"/>
      <c r="AHR573" s="136"/>
      <c r="AHS573" s="136"/>
      <c r="AHT573" s="136"/>
      <c r="AHU573" s="136"/>
      <c r="AHV573" s="136"/>
      <c r="AHW573" s="136"/>
      <c r="AHX573" s="136"/>
      <c r="AHY573" s="136"/>
      <c r="AHZ573" s="136"/>
      <c r="AIA573" s="136"/>
      <c r="AIB573" s="136"/>
      <c r="AIC573" s="136"/>
      <c r="AID573" s="136"/>
      <c r="AIE573" s="136"/>
      <c r="AIF573" s="136"/>
      <c r="AIG573" s="136"/>
      <c r="AIH573" s="136"/>
      <c r="AII573" s="136"/>
      <c r="AIJ573" s="136"/>
      <c r="AIK573" s="136"/>
      <c r="AIL573" s="136"/>
      <c r="AIM573" s="136"/>
      <c r="AIN573" s="136"/>
      <c r="AIO573" s="136"/>
      <c r="AIP573" s="136"/>
      <c r="AIQ573" s="136"/>
      <c r="AIR573" s="136"/>
      <c r="AIS573" s="136"/>
      <c r="AIT573" s="136"/>
      <c r="AIU573" s="136"/>
      <c r="AIV573" s="136"/>
      <c r="AIW573" s="136"/>
      <c r="AIX573" s="136"/>
      <c r="AIY573" s="136"/>
      <c r="AIZ573" s="136"/>
      <c r="AJA573" s="136"/>
      <c r="AJB573" s="136"/>
      <c r="AJC573" s="136"/>
      <c r="AJD573" s="136"/>
      <c r="AJE573" s="136"/>
      <c r="AJF573" s="136"/>
      <c r="AJG573" s="136"/>
      <c r="AJH573" s="136"/>
      <c r="AJI573" s="136"/>
      <c r="AJJ573" s="136"/>
      <c r="AJK573" s="136"/>
      <c r="AJL573" s="136"/>
      <c r="AJM573" s="136"/>
      <c r="AJN573" s="136"/>
      <c r="AJO573" s="136"/>
      <c r="AJP573" s="136"/>
      <c r="AJQ573" s="136"/>
      <c r="AJR573" s="136"/>
      <c r="AJS573" s="136"/>
      <c r="AJT573" s="136"/>
      <c r="AJU573" s="136"/>
      <c r="AJV573" s="136"/>
      <c r="AJW573" s="136"/>
      <c r="AJX573" s="136"/>
      <c r="AJY573" s="136"/>
      <c r="AJZ573" s="136"/>
      <c r="AKA573" s="136"/>
      <c r="AKB573" s="136"/>
      <c r="AKC573" s="136"/>
      <c r="AKD573" s="136"/>
      <c r="AKE573" s="136"/>
      <c r="AKF573" s="136"/>
      <c r="AKG573" s="136"/>
      <c r="AKH573" s="136"/>
      <c r="AKI573" s="136"/>
      <c r="AKJ573" s="136"/>
      <c r="AKK573" s="136"/>
      <c r="AKL573" s="136"/>
      <c r="AKM573" s="136"/>
      <c r="AKN573" s="136"/>
      <c r="AKO573" s="136"/>
      <c r="AKP573" s="136"/>
      <c r="AKQ573" s="136"/>
      <c r="AKR573" s="136"/>
      <c r="AKS573" s="136"/>
      <c r="AKT573" s="136"/>
      <c r="AKU573" s="136"/>
      <c r="AKV573" s="136"/>
      <c r="AKW573" s="136"/>
      <c r="AKX573" s="136"/>
      <c r="AKY573" s="136"/>
      <c r="AKZ573" s="136"/>
      <c r="ALA573" s="136"/>
      <c r="ALB573" s="136"/>
      <c r="ALC573" s="136"/>
      <c r="ALD573" s="136"/>
      <c r="ALE573" s="136"/>
      <c r="ALF573" s="136"/>
      <c r="ALG573" s="136"/>
      <c r="ALH573" s="136"/>
      <c r="ALI573" s="136"/>
      <c r="ALJ573" s="136"/>
      <c r="ALK573" s="136"/>
      <c r="ALL573" s="136"/>
      <c r="ALM573" s="136"/>
      <c r="ALN573" s="136"/>
      <c r="ALO573" s="136"/>
      <c r="ALP573" s="136"/>
      <c r="ALQ573" s="136"/>
      <c r="ALR573" s="136"/>
      <c r="ALS573" s="136"/>
      <c r="ALT573" s="136"/>
      <c r="ALU573" s="136"/>
      <c r="ALV573" s="136"/>
      <c r="ALW573" s="136"/>
      <c r="ALX573" s="136"/>
      <c r="ALY573" s="136"/>
      <c r="ALZ573" s="136"/>
      <c r="AMA573" s="136"/>
      <c r="AMB573" s="136"/>
      <c r="AMC573" s="136"/>
      <c r="AMD573" s="136"/>
      <c r="AME573" s="136"/>
      <c r="AMF573" s="136"/>
      <c r="AMG573" s="136"/>
      <c r="AMH573" s="136"/>
      <c r="AMI573" s="136"/>
      <c r="AMJ573" s="136"/>
      <c r="AMK573" s="136"/>
      <c r="AML573" s="136"/>
      <c r="AMM573" s="136"/>
      <c r="AMN573" s="136"/>
      <c r="AMO573" s="136"/>
      <c r="AMP573" s="136"/>
      <c r="AMQ573" s="136"/>
      <c r="AMR573" s="136"/>
      <c r="AMS573" s="136"/>
      <c r="AMT573" s="136"/>
      <c r="AMU573" s="136"/>
      <c r="AMV573" s="136"/>
      <c r="AMW573" s="136"/>
      <c r="AMX573" s="136"/>
      <c r="AMY573" s="136"/>
      <c r="AMZ573" s="136"/>
      <c r="ANA573" s="136"/>
      <c r="ANB573" s="136"/>
      <c r="ANC573" s="136"/>
      <c r="AND573" s="136"/>
      <c r="ANE573" s="136"/>
      <c r="ANF573" s="136"/>
      <c r="ANG573" s="136"/>
      <c r="ANH573" s="136"/>
      <c r="ANI573" s="136"/>
      <c r="ANJ573" s="136"/>
      <c r="ANK573" s="136"/>
      <c r="ANL573" s="136"/>
      <c r="ANM573" s="136"/>
      <c r="ANN573" s="136"/>
      <c r="ANO573" s="136"/>
      <c r="ANP573" s="136"/>
      <c r="ANQ573" s="136"/>
      <c r="ANR573" s="136"/>
      <c r="ANS573" s="136"/>
      <c r="ANT573" s="136"/>
      <c r="ANU573" s="136"/>
      <c r="ANV573" s="136"/>
      <c r="ANW573" s="136"/>
      <c r="ANX573" s="136"/>
      <c r="ANY573" s="136"/>
      <c r="ANZ573" s="136"/>
      <c r="AOA573" s="136"/>
      <c r="AOB573" s="136"/>
      <c r="AOC573" s="136"/>
      <c r="AOD573" s="136"/>
      <c r="AOE573" s="136"/>
      <c r="AOF573" s="136"/>
      <c r="AOG573" s="136"/>
      <c r="AOH573" s="136"/>
      <c r="AOI573" s="136"/>
      <c r="AOJ573" s="136"/>
      <c r="AOK573" s="136"/>
      <c r="AOL573" s="136"/>
      <c r="AOM573" s="136"/>
      <c r="AON573" s="136"/>
      <c r="AOO573" s="136"/>
      <c r="AOP573" s="136"/>
      <c r="AOQ573" s="136"/>
      <c r="AOR573" s="136"/>
      <c r="AOS573" s="136"/>
      <c r="AOT573" s="136"/>
      <c r="AOU573" s="136"/>
      <c r="AOV573" s="136"/>
      <c r="AOW573" s="136"/>
      <c r="AOX573" s="136"/>
      <c r="AOY573" s="136"/>
      <c r="AOZ573" s="136"/>
      <c r="APA573" s="136"/>
      <c r="APB573" s="136"/>
      <c r="APC573" s="136"/>
      <c r="APD573" s="136"/>
      <c r="APE573" s="136"/>
      <c r="APF573" s="136"/>
      <c r="APG573" s="136"/>
      <c r="APH573" s="136"/>
      <c r="API573" s="136"/>
      <c r="APJ573" s="136"/>
      <c r="APK573" s="136"/>
      <c r="APL573" s="136"/>
      <c r="APM573" s="136"/>
      <c r="APN573" s="136"/>
      <c r="APO573" s="136"/>
      <c r="APP573" s="136"/>
      <c r="APQ573" s="136"/>
      <c r="APR573" s="136"/>
      <c r="APS573" s="136"/>
      <c r="APT573" s="136"/>
      <c r="APU573" s="136"/>
      <c r="APV573" s="136"/>
      <c r="APW573" s="136"/>
      <c r="APX573" s="136"/>
      <c r="APY573" s="136"/>
      <c r="APZ573" s="136"/>
      <c r="AQA573" s="136"/>
      <c r="AQB573" s="136"/>
      <c r="AQC573" s="136"/>
      <c r="AQD573" s="136"/>
      <c r="AQE573" s="136"/>
      <c r="AQF573" s="136"/>
      <c r="AQG573" s="136"/>
      <c r="AQH573" s="136"/>
      <c r="AQI573" s="136"/>
      <c r="AQJ573" s="136"/>
      <c r="AQK573" s="136"/>
      <c r="AQL573" s="136"/>
      <c r="AQM573" s="136"/>
      <c r="AQN573" s="136"/>
      <c r="AQO573" s="136"/>
      <c r="AQP573" s="136"/>
      <c r="AQQ573" s="136"/>
      <c r="AQR573" s="136"/>
      <c r="AQS573" s="136"/>
      <c r="AQT573" s="136"/>
      <c r="AQU573" s="136"/>
      <c r="AQV573" s="136"/>
      <c r="AQW573" s="136"/>
      <c r="AQX573" s="136"/>
      <c r="AQY573" s="136"/>
      <c r="AQZ573" s="136"/>
      <c r="ARA573" s="136"/>
      <c r="ARB573" s="136"/>
      <c r="ARC573" s="136"/>
      <c r="ARD573" s="136"/>
      <c r="ARE573" s="136"/>
      <c r="ARF573" s="136"/>
      <c r="ARG573" s="136"/>
      <c r="ARH573" s="136"/>
      <c r="ARI573" s="136"/>
      <c r="ARJ573" s="136"/>
      <c r="ARK573" s="136"/>
      <c r="ARL573" s="136"/>
      <c r="ARM573" s="136"/>
      <c r="ARN573" s="136"/>
      <c r="ARO573" s="136"/>
      <c r="ARP573" s="136"/>
      <c r="ARQ573" s="136"/>
      <c r="ARR573" s="136"/>
      <c r="ARS573" s="136"/>
      <c r="ART573" s="136"/>
      <c r="ARU573" s="136"/>
      <c r="ARV573" s="136"/>
      <c r="ARW573" s="136"/>
      <c r="ARX573" s="136"/>
      <c r="ARY573" s="136"/>
      <c r="ARZ573" s="136"/>
      <c r="ASA573" s="136"/>
      <c r="ASB573" s="136"/>
      <c r="ASC573" s="136"/>
      <c r="ASD573" s="136"/>
      <c r="ASE573" s="136"/>
      <c r="ASF573" s="136"/>
      <c r="ASG573" s="136"/>
      <c r="ASH573" s="136"/>
      <c r="ASI573" s="136"/>
      <c r="ASJ573" s="136"/>
      <c r="ASK573" s="136"/>
      <c r="ASL573" s="136"/>
      <c r="ASM573" s="136"/>
      <c r="ASN573" s="136"/>
      <c r="ASO573" s="136"/>
      <c r="ASP573" s="136"/>
      <c r="ASQ573" s="136"/>
      <c r="ASR573" s="136"/>
      <c r="ASS573" s="136"/>
      <c r="AST573" s="136"/>
      <c r="ASU573" s="136"/>
      <c r="ASV573" s="136"/>
      <c r="ASW573" s="136"/>
      <c r="ASX573" s="136"/>
      <c r="ASY573" s="136"/>
      <c r="ASZ573" s="136"/>
      <c r="ATA573" s="136"/>
      <c r="ATB573" s="136"/>
      <c r="ATC573" s="136"/>
      <c r="ATD573" s="136"/>
      <c r="ATE573" s="136"/>
      <c r="ATF573" s="136"/>
      <c r="ATG573" s="136"/>
      <c r="ATH573" s="136"/>
      <c r="ATI573" s="136"/>
      <c r="ATJ573" s="136"/>
      <c r="ATK573" s="136"/>
      <c r="ATL573" s="136"/>
      <c r="ATM573" s="136"/>
      <c r="ATN573" s="136"/>
      <c r="ATO573" s="136"/>
      <c r="ATP573" s="136"/>
      <c r="ATQ573" s="136"/>
      <c r="ATR573" s="136"/>
      <c r="ATS573" s="136"/>
      <c r="ATT573" s="136"/>
      <c r="ATU573" s="136"/>
      <c r="ATV573" s="136"/>
      <c r="ATW573" s="136"/>
      <c r="ATX573" s="136"/>
      <c r="ATY573" s="136"/>
      <c r="ATZ573" s="136"/>
      <c r="AUA573" s="136"/>
      <c r="AUB573" s="136"/>
      <c r="AUC573" s="136"/>
      <c r="AUD573" s="136"/>
      <c r="AUE573" s="136"/>
      <c r="AUF573" s="136"/>
      <c r="AUG573" s="136"/>
      <c r="AUH573" s="136"/>
      <c r="AUI573" s="136"/>
      <c r="AUJ573" s="136"/>
      <c r="AUK573" s="136"/>
      <c r="AUL573" s="136"/>
      <c r="AUM573" s="136"/>
      <c r="AUN573" s="136"/>
      <c r="AUO573" s="136"/>
      <c r="AUP573" s="136"/>
      <c r="AUQ573" s="136"/>
      <c r="AUR573" s="136"/>
      <c r="AUS573" s="136"/>
      <c r="AUT573" s="136"/>
      <c r="AUU573" s="136"/>
      <c r="AUV573" s="136"/>
      <c r="AUW573" s="136"/>
      <c r="AUX573" s="136"/>
      <c r="AUY573" s="136"/>
      <c r="AUZ573" s="136"/>
      <c r="AVA573" s="136"/>
      <c r="AVB573" s="136"/>
      <c r="AVC573" s="136"/>
      <c r="AVD573" s="136"/>
      <c r="AVE573" s="136"/>
      <c r="AVF573" s="136"/>
      <c r="AVG573" s="136"/>
      <c r="AVH573" s="136"/>
      <c r="AVI573" s="136"/>
      <c r="AVJ573" s="136"/>
      <c r="AVK573" s="136"/>
      <c r="AVL573" s="136"/>
      <c r="AVM573" s="136"/>
      <c r="AVN573" s="136"/>
      <c r="AVO573" s="136"/>
      <c r="AVP573" s="136"/>
      <c r="AVQ573" s="136"/>
      <c r="AVR573" s="136"/>
      <c r="AVS573" s="136"/>
      <c r="AVT573" s="136"/>
      <c r="AVU573" s="136"/>
      <c r="AVV573" s="136"/>
      <c r="AVW573" s="136"/>
      <c r="AVX573" s="136"/>
      <c r="AVY573" s="136"/>
      <c r="AVZ573" s="136"/>
      <c r="AWA573" s="136"/>
      <c r="AWB573" s="136"/>
      <c r="AWC573" s="136"/>
      <c r="AWD573" s="136"/>
      <c r="AWE573" s="136"/>
      <c r="AWF573" s="136"/>
      <c r="AWG573" s="136"/>
      <c r="AWH573" s="136"/>
      <c r="AWI573" s="136"/>
      <c r="AWJ573" s="136"/>
      <c r="AWK573" s="136"/>
      <c r="AWL573" s="136"/>
      <c r="AWM573" s="136"/>
      <c r="AWN573" s="136"/>
      <c r="AWO573" s="136"/>
      <c r="AWP573" s="136"/>
      <c r="AWQ573" s="136"/>
      <c r="AWR573" s="136"/>
      <c r="AWS573" s="136"/>
      <c r="AWT573" s="136"/>
      <c r="AWU573" s="136"/>
      <c r="AWV573" s="136"/>
      <c r="AWW573" s="136"/>
      <c r="AWX573" s="136"/>
      <c r="AWY573" s="136"/>
      <c r="AWZ573" s="136"/>
      <c r="AXA573" s="136"/>
      <c r="AXB573" s="136"/>
      <c r="AXC573" s="136"/>
      <c r="AXD573" s="136"/>
      <c r="AXE573" s="136"/>
      <c r="AXF573" s="136"/>
      <c r="AXG573" s="136"/>
      <c r="AXH573" s="136"/>
      <c r="AXI573" s="136"/>
      <c r="AXJ573" s="136"/>
      <c r="AXK573" s="136"/>
      <c r="AXL573" s="136"/>
      <c r="AXM573" s="136"/>
      <c r="AXN573" s="136"/>
      <c r="AXO573" s="136"/>
      <c r="AXP573" s="136"/>
      <c r="AXQ573" s="136"/>
      <c r="AXR573" s="136"/>
      <c r="AXS573" s="136"/>
      <c r="AXT573" s="136"/>
      <c r="AXU573" s="136"/>
      <c r="AXV573" s="136"/>
      <c r="AXW573" s="136"/>
      <c r="AXX573" s="136"/>
      <c r="AXY573" s="136"/>
      <c r="AXZ573" s="136"/>
      <c r="AYA573" s="136"/>
      <c r="AYB573" s="136"/>
      <c r="AYC573" s="136"/>
      <c r="AYD573" s="136"/>
      <c r="AYE573" s="136"/>
      <c r="AYF573" s="136"/>
      <c r="AYG573" s="136"/>
      <c r="AYH573" s="136"/>
      <c r="AYI573" s="136"/>
      <c r="AYJ573" s="136"/>
      <c r="AYK573" s="136"/>
      <c r="AYL573" s="136"/>
      <c r="AYM573" s="136"/>
      <c r="AYN573" s="136"/>
      <c r="AYO573" s="136"/>
      <c r="AYP573" s="136"/>
      <c r="AYQ573" s="136"/>
      <c r="AYR573" s="136"/>
      <c r="AYS573" s="136"/>
      <c r="AYT573" s="136"/>
      <c r="AYU573" s="136"/>
      <c r="AYV573" s="136"/>
      <c r="AYW573" s="136"/>
      <c r="AYX573" s="136"/>
      <c r="AYY573" s="136"/>
      <c r="AYZ573" s="136"/>
      <c r="AZA573" s="136"/>
      <c r="AZB573" s="136"/>
      <c r="AZC573" s="136"/>
      <c r="AZD573" s="136"/>
      <c r="AZE573" s="136"/>
      <c r="AZF573" s="136"/>
      <c r="AZG573" s="136"/>
      <c r="AZH573" s="136"/>
      <c r="AZI573" s="136"/>
      <c r="AZJ573" s="136"/>
      <c r="AZK573" s="136"/>
      <c r="AZL573" s="136"/>
      <c r="AZM573" s="136"/>
      <c r="AZN573" s="136"/>
      <c r="AZO573" s="136"/>
      <c r="AZP573" s="136"/>
      <c r="AZQ573" s="136"/>
      <c r="AZR573" s="136"/>
      <c r="AZS573" s="136"/>
      <c r="AZT573" s="136"/>
      <c r="AZU573" s="136"/>
      <c r="AZV573" s="136"/>
      <c r="AZW573" s="136"/>
      <c r="AZX573" s="136"/>
      <c r="AZY573" s="136"/>
      <c r="AZZ573" s="136"/>
      <c r="BAA573" s="136"/>
      <c r="BAB573" s="136"/>
      <c r="BAC573" s="136"/>
      <c r="BAD573" s="136"/>
      <c r="BAE573" s="136"/>
      <c r="BAF573" s="136"/>
      <c r="BAG573" s="136"/>
      <c r="BAH573" s="136"/>
      <c r="BAI573" s="136"/>
      <c r="BAJ573" s="136"/>
      <c r="BAK573" s="136"/>
      <c r="BAL573" s="136"/>
      <c r="BAM573" s="136"/>
      <c r="BAN573" s="136"/>
      <c r="BAO573" s="136"/>
      <c r="BAP573" s="136"/>
      <c r="BAQ573" s="136"/>
      <c r="BAR573" s="136"/>
      <c r="BAS573" s="136"/>
      <c r="BAT573" s="136"/>
      <c r="BAU573" s="136"/>
      <c r="BAV573" s="136"/>
      <c r="BAW573" s="136"/>
      <c r="BAX573" s="136"/>
      <c r="BAY573" s="136"/>
      <c r="BAZ573" s="136"/>
      <c r="BBA573" s="136"/>
      <c r="BBB573" s="136"/>
      <c r="BBC573" s="136"/>
      <c r="BBD573" s="136"/>
      <c r="BBE573" s="136"/>
      <c r="BBF573" s="136"/>
      <c r="BBG573" s="136"/>
      <c r="BBH573" s="136"/>
      <c r="BBI573" s="136"/>
      <c r="BBJ573" s="136"/>
      <c r="BBK573" s="136"/>
      <c r="BBL573" s="136"/>
      <c r="BBM573" s="136"/>
      <c r="BBN573" s="136"/>
      <c r="BBO573" s="136"/>
      <c r="BBP573" s="136"/>
      <c r="BBQ573" s="136"/>
      <c r="BBR573" s="136"/>
      <c r="BBS573" s="136"/>
      <c r="BBT573" s="136"/>
      <c r="BBU573" s="136"/>
      <c r="BBV573" s="136"/>
      <c r="BBW573" s="136"/>
      <c r="BBX573" s="136"/>
      <c r="BBY573" s="136"/>
      <c r="BBZ573" s="136"/>
      <c r="BCA573" s="136"/>
      <c r="BCB573" s="136"/>
      <c r="BCC573" s="136"/>
      <c r="BCD573" s="136"/>
      <c r="BCE573" s="136"/>
      <c r="BCF573" s="136"/>
      <c r="BCG573" s="136"/>
      <c r="BCH573" s="136"/>
      <c r="BCI573" s="136"/>
      <c r="BCJ573" s="136"/>
      <c r="BCK573" s="136"/>
      <c r="BCL573" s="136"/>
      <c r="BCM573" s="136"/>
      <c r="BCN573" s="136"/>
      <c r="BCO573" s="136"/>
      <c r="BCP573" s="136"/>
      <c r="BCQ573" s="136"/>
      <c r="BCR573" s="136"/>
      <c r="BCS573" s="136"/>
      <c r="BCT573" s="136"/>
      <c r="BCU573" s="136"/>
      <c r="BCV573" s="136"/>
      <c r="BCW573" s="136"/>
      <c r="BCX573" s="136"/>
      <c r="BCY573" s="136"/>
      <c r="BCZ573" s="136"/>
      <c r="BDA573" s="136"/>
      <c r="BDB573" s="136"/>
      <c r="BDC573" s="136"/>
      <c r="BDD573" s="136"/>
      <c r="BDE573" s="136"/>
      <c r="BDF573" s="136"/>
      <c r="BDG573" s="136"/>
      <c r="BDH573" s="136"/>
      <c r="BDI573" s="136"/>
      <c r="BDJ573" s="136"/>
      <c r="BDK573" s="136"/>
      <c r="BDL573" s="136"/>
      <c r="BDM573" s="136"/>
      <c r="BDN573" s="136"/>
      <c r="BDO573" s="136"/>
      <c r="BDP573" s="136"/>
      <c r="BDQ573" s="136"/>
      <c r="BDR573" s="136"/>
      <c r="BDS573" s="136"/>
      <c r="BDT573" s="136"/>
      <c r="BDU573" s="136"/>
      <c r="BDV573" s="136"/>
      <c r="BDW573" s="136"/>
      <c r="BDX573" s="136"/>
      <c r="BDY573" s="136"/>
      <c r="BDZ573" s="136"/>
      <c r="BEA573" s="136"/>
      <c r="BEB573" s="136"/>
      <c r="BEC573" s="136"/>
      <c r="BED573" s="136"/>
      <c r="BEE573" s="136"/>
      <c r="BEF573" s="136"/>
      <c r="BEG573" s="136"/>
      <c r="BEH573" s="136"/>
      <c r="BEI573" s="136"/>
      <c r="BEJ573" s="136"/>
      <c r="BEK573" s="136"/>
      <c r="BEL573" s="136"/>
      <c r="BEM573" s="136"/>
      <c r="BEN573" s="136"/>
      <c r="BEO573" s="136"/>
      <c r="BEP573" s="136"/>
      <c r="BEQ573" s="136"/>
      <c r="BER573" s="136"/>
      <c r="BES573" s="136"/>
      <c r="BET573" s="136"/>
      <c r="BEU573" s="136"/>
      <c r="BEV573" s="136"/>
      <c r="BEW573" s="136"/>
      <c r="BEX573" s="136"/>
      <c r="BEY573" s="136"/>
      <c r="BEZ573" s="136"/>
      <c r="BFA573" s="136"/>
      <c r="BFB573" s="136"/>
      <c r="BFC573" s="136"/>
      <c r="BFD573" s="136"/>
      <c r="BFE573" s="136"/>
      <c r="BFF573" s="136"/>
      <c r="BFG573" s="136"/>
      <c r="BFH573" s="136"/>
      <c r="BFI573" s="136"/>
      <c r="BFJ573" s="136"/>
      <c r="BFK573" s="136"/>
      <c r="BFL573" s="136"/>
      <c r="BFM573" s="136"/>
      <c r="BFN573" s="136"/>
      <c r="BFO573" s="136"/>
      <c r="BFP573" s="136"/>
      <c r="BFQ573" s="136"/>
      <c r="BFR573" s="136"/>
      <c r="BFS573" s="136"/>
      <c r="BFT573" s="136"/>
      <c r="BFU573" s="136"/>
      <c r="BFV573" s="136"/>
      <c r="BFW573" s="136"/>
      <c r="BFX573" s="136"/>
      <c r="BFY573" s="136"/>
      <c r="BFZ573" s="136"/>
      <c r="BGA573" s="136"/>
      <c r="BGB573" s="136"/>
      <c r="BGC573" s="136"/>
      <c r="BGD573" s="136"/>
      <c r="BGE573" s="136"/>
      <c r="BGF573" s="136"/>
      <c r="BGG573" s="136"/>
      <c r="BGH573" s="136"/>
      <c r="BGI573" s="136"/>
      <c r="BGJ573" s="136"/>
      <c r="BGK573" s="136"/>
      <c r="BGL573" s="136"/>
      <c r="BGM573" s="136"/>
      <c r="BGN573" s="136"/>
      <c r="BGO573" s="136"/>
      <c r="BGP573" s="136"/>
      <c r="BGQ573" s="136"/>
      <c r="BGR573" s="136"/>
      <c r="BGS573" s="136"/>
      <c r="BGT573" s="136"/>
      <c r="BGU573" s="136"/>
      <c r="BGV573" s="136"/>
      <c r="BGW573" s="136"/>
      <c r="BGX573" s="136"/>
      <c r="BGY573" s="136"/>
      <c r="BGZ573" s="136"/>
      <c r="BHA573" s="136"/>
      <c r="BHB573" s="136"/>
      <c r="BHC573" s="136"/>
      <c r="BHD573" s="136"/>
      <c r="BHE573" s="136"/>
      <c r="BHF573" s="136"/>
      <c r="BHG573" s="136"/>
      <c r="BHH573" s="136"/>
      <c r="BHI573" s="136"/>
      <c r="BHJ573" s="136"/>
      <c r="BHK573" s="136"/>
      <c r="BHL573" s="136"/>
      <c r="BHM573" s="136"/>
      <c r="BHN573" s="136"/>
      <c r="BHO573" s="136"/>
      <c r="BHP573" s="136"/>
      <c r="BHQ573" s="136"/>
      <c r="BHR573" s="136"/>
      <c r="BHS573" s="136"/>
      <c r="BHT573" s="136"/>
      <c r="BHU573" s="136"/>
      <c r="BHV573" s="136"/>
      <c r="BHW573" s="136"/>
      <c r="BHX573" s="136"/>
      <c r="BHY573" s="136"/>
      <c r="BHZ573" s="136"/>
      <c r="BIA573" s="136"/>
      <c r="BIB573" s="136"/>
      <c r="BIC573" s="136"/>
      <c r="BID573" s="136"/>
      <c r="BIE573" s="136"/>
      <c r="BIF573" s="136"/>
      <c r="BIG573" s="136"/>
      <c r="BIH573" s="136"/>
      <c r="BII573" s="136"/>
      <c r="BIJ573" s="136"/>
      <c r="BIK573" s="136"/>
      <c r="BIL573" s="136"/>
      <c r="BIM573" s="136"/>
      <c r="BIN573" s="136"/>
      <c r="BIO573" s="136"/>
      <c r="BIP573" s="136"/>
      <c r="BIQ573" s="136"/>
      <c r="BIR573" s="136"/>
      <c r="BIS573" s="136"/>
      <c r="BIT573" s="136"/>
      <c r="BIU573" s="136"/>
      <c r="BIV573" s="136"/>
      <c r="BIW573" s="136"/>
      <c r="BIX573" s="136"/>
      <c r="BIY573" s="136"/>
      <c r="BIZ573" s="136"/>
      <c r="BJA573" s="136"/>
      <c r="BJB573" s="136"/>
      <c r="BJC573" s="136"/>
      <c r="BJD573" s="136"/>
      <c r="BJE573" s="136"/>
      <c r="BJF573" s="136"/>
      <c r="BJG573" s="136"/>
      <c r="BJH573" s="136"/>
      <c r="BJI573" s="136"/>
      <c r="BJJ573" s="136"/>
      <c r="BJK573" s="136"/>
      <c r="BJL573" s="136"/>
      <c r="BJM573" s="136"/>
      <c r="BJN573" s="136"/>
      <c r="BJO573" s="136"/>
      <c r="BJP573" s="136"/>
      <c r="BJQ573" s="136"/>
      <c r="BJR573" s="136"/>
      <c r="BJS573" s="136"/>
      <c r="BJT573" s="136"/>
      <c r="BJU573" s="136"/>
      <c r="BJV573" s="136"/>
      <c r="BJW573" s="136"/>
      <c r="BJX573" s="136"/>
      <c r="BJY573" s="136"/>
      <c r="BJZ573" s="136"/>
      <c r="BKA573" s="136"/>
      <c r="BKB573" s="136"/>
      <c r="BKC573" s="136"/>
      <c r="BKD573" s="136"/>
      <c r="BKE573" s="136"/>
      <c r="BKF573" s="136"/>
      <c r="BKG573" s="136"/>
      <c r="BKH573" s="136"/>
      <c r="BKI573" s="136"/>
      <c r="BKJ573" s="136"/>
      <c r="BKK573" s="136"/>
      <c r="BKL573" s="136"/>
      <c r="BKM573" s="136"/>
      <c r="BKN573" s="136"/>
      <c r="BKO573" s="136"/>
      <c r="BKP573" s="136"/>
      <c r="BKQ573" s="136"/>
      <c r="BKR573" s="136"/>
      <c r="BKS573" s="136"/>
      <c r="BKT573" s="136"/>
      <c r="BKU573" s="136"/>
      <c r="BKV573" s="136"/>
      <c r="BKW573" s="136"/>
      <c r="BKX573" s="136"/>
      <c r="BKY573" s="136"/>
      <c r="BKZ573" s="136"/>
      <c r="BLA573" s="136"/>
      <c r="BLB573" s="136"/>
      <c r="BLC573" s="136"/>
      <c r="BLD573" s="136"/>
      <c r="BLE573" s="136"/>
      <c r="BLF573" s="136"/>
      <c r="BLG573" s="136"/>
      <c r="BLH573" s="136"/>
      <c r="BLI573" s="136"/>
      <c r="BLJ573" s="136"/>
      <c r="BLK573" s="136"/>
      <c r="BLL573" s="136"/>
      <c r="BLM573" s="136"/>
      <c r="BLN573" s="136"/>
      <c r="BLO573" s="136"/>
      <c r="BLP573" s="136"/>
      <c r="BLQ573" s="136"/>
      <c r="BLR573" s="136"/>
      <c r="BLS573" s="136"/>
      <c r="BLT573" s="136"/>
      <c r="BLU573" s="136"/>
      <c r="BLV573" s="136"/>
      <c r="BLW573" s="136"/>
      <c r="BLX573" s="136"/>
      <c r="BLY573" s="136"/>
      <c r="BLZ573" s="136"/>
      <c r="BMA573" s="136"/>
      <c r="BMB573" s="136"/>
      <c r="BMC573" s="136"/>
      <c r="BMD573" s="136"/>
      <c r="BME573" s="136"/>
      <c r="BMF573" s="136"/>
      <c r="BMG573" s="136"/>
      <c r="BMH573" s="136"/>
      <c r="BMI573" s="136"/>
      <c r="BMJ573" s="136"/>
      <c r="BMK573" s="136"/>
      <c r="BML573" s="136"/>
      <c r="BMM573" s="136"/>
      <c r="BMN573" s="136"/>
      <c r="BMO573" s="136"/>
      <c r="BMP573" s="136"/>
      <c r="BMQ573" s="136"/>
      <c r="BMR573" s="136"/>
      <c r="BMS573" s="136"/>
      <c r="BMT573" s="136"/>
      <c r="BMU573" s="136"/>
      <c r="BMV573" s="136"/>
      <c r="BMW573" s="136"/>
      <c r="BMX573" s="136"/>
      <c r="BMY573" s="136"/>
      <c r="BMZ573" s="136"/>
      <c r="BNA573" s="136"/>
      <c r="BNB573" s="136"/>
      <c r="BNC573" s="136"/>
      <c r="BND573" s="136"/>
      <c r="BNE573" s="136"/>
      <c r="BNF573" s="136"/>
      <c r="BNG573" s="136"/>
      <c r="BNH573" s="136"/>
      <c r="BNI573" s="136"/>
      <c r="BNJ573" s="136"/>
      <c r="BNK573" s="136"/>
      <c r="BNL573" s="136"/>
      <c r="BNM573" s="136"/>
      <c r="BNN573" s="136"/>
      <c r="BNO573" s="136"/>
      <c r="BNP573" s="136"/>
      <c r="BNQ573" s="136"/>
      <c r="BNR573" s="136"/>
      <c r="BNS573" s="136"/>
      <c r="BNT573" s="136"/>
      <c r="BNU573" s="136"/>
      <c r="BNV573" s="136"/>
      <c r="BNW573" s="136"/>
      <c r="BNX573" s="136"/>
      <c r="BNY573" s="136"/>
      <c r="BNZ573" s="136"/>
      <c r="BOA573" s="136"/>
      <c r="BOB573" s="136"/>
      <c r="BOC573" s="136"/>
      <c r="BOD573" s="136"/>
      <c r="BOE573" s="136"/>
      <c r="BOF573" s="136"/>
      <c r="BOG573" s="136"/>
      <c r="BOH573" s="136"/>
      <c r="BOI573" s="136"/>
      <c r="BOJ573" s="136"/>
      <c r="BOK573" s="136"/>
      <c r="BOL573" s="136"/>
      <c r="BOM573" s="136"/>
      <c r="BON573" s="136"/>
      <c r="BOO573" s="136"/>
      <c r="BOP573" s="136"/>
      <c r="BOQ573" s="136"/>
      <c r="BOR573" s="136"/>
      <c r="BOS573" s="136"/>
      <c r="BOT573" s="136"/>
      <c r="BOU573" s="136"/>
      <c r="BOV573" s="136"/>
      <c r="BOW573" s="136"/>
      <c r="BOX573" s="136"/>
      <c r="BOY573" s="136"/>
      <c r="BOZ573" s="136"/>
      <c r="BPA573" s="136"/>
      <c r="BPB573" s="136"/>
      <c r="BPC573" s="136"/>
      <c r="BPD573" s="136"/>
      <c r="BPE573" s="136"/>
      <c r="BPF573" s="136"/>
      <c r="BPG573" s="136"/>
      <c r="BPH573" s="136"/>
      <c r="BPI573" s="136"/>
      <c r="BPJ573" s="136"/>
      <c r="BPK573" s="136"/>
      <c r="BPL573" s="136"/>
      <c r="BPM573" s="136"/>
      <c r="BPN573" s="136"/>
      <c r="BPO573" s="136"/>
      <c r="BPP573" s="136"/>
      <c r="BPQ573" s="136"/>
      <c r="BPR573" s="136"/>
      <c r="BPS573" s="136"/>
      <c r="BPT573" s="136"/>
      <c r="BPU573" s="136"/>
      <c r="BPV573" s="136"/>
      <c r="BPW573" s="136"/>
      <c r="BPX573" s="136"/>
      <c r="BPY573" s="136"/>
      <c r="BPZ573" s="136"/>
      <c r="BQA573" s="136"/>
      <c r="BQB573" s="136"/>
      <c r="BQC573" s="136"/>
      <c r="BQD573" s="136"/>
      <c r="BQE573" s="136"/>
      <c r="BQF573" s="136"/>
      <c r="BQG573" s="136"/>
      <c r="BQH573" s="136"/>
      <c r="BQI573" s="136"/>
      <c r="BQJ573" s="136"/>
      <c r="BQK573" s="136"/>
      <c r="BQL573" s="136"/>
      <c r="BQM573" s="136"/>
      <c r="BQN573" s="136"/>
      <c r="BQO573" s="136"/>
      <c r="BQP573" s="136"/>
      <c r="BQQ573" s="136"/>
      <c r="BQR573" s="136"/>
      <c r="BQS573" s="136"/>
      <c r="BQT573" s="136"/>
      <c r="BQU573" s="136"/>
      <c r="BQV573" s="136"/>
      <c r="BQW573" s="136"/>
      <c r="BQX573" s="136"/>
      <c r="BQY573" s="136"/>
      <c r="BQZ573" s="136"/>
      <c r="BRA573" s="136"/>
      <c r="BRB573" s="136"/>
      <c r="BRC573" s="136"/>
      <c r="BRD573" s="136"/>
      <c r="BRE573" s="136"/>
      <c r="BRF573" s="136"/>
      <c r="BRG573" s="136"/>
      <c r="BRH573" s="136"/>
      <c r="BRI573" s="136"/>
      <c r="BRJ573" s="136"/>
      <c r="BRK573" s="136"/>
      <c r="BRL573" s="136"/>
      <c r="BRM573" s="136"/>
      <c r="BRN573" s="136"/>
      <c r="BRO573" s="136"/>
      <c r="BRP573" s="136"/>
      <c r="BRQ573" s="136"/>
      <c r="BRR573" s="136"/>
      <c r="BRS573" s="136"/>
      <c r="BRT573" s="136"/>
      <c r="BRU573" s="136"/>
      <c r="BRV573" s="136"/>
      <c r="BRW573" s="136"/>
      <c r="BRX573" s="136"/>
      <c r="BRY573" s="136"/>
      <c r="BRZ573" s="136"/>
      <c r="BSA573" s="136"/>
    </row>
    <row r="574" spans="1:1847" s="75" customFormat="1" ht="32.4" customHeight="1" thickBot="1" x14ac:dyDescent="0.35">
      <c r="A574" s="774"/>
      <c r="B574" s="811"/>
      <c r="C574" s="811"/>
      <c r="D574" s="331"/>
      <c r="E574" s="543" t="s">
        <v>784</v>
      </c>
      <c r="F574" s="331">
        <v>126</v>
      </c>
      <c r="G574" s="413" t="s">
        <v>785</v>
      </c>
      <c r="H574" s="153">
        <v>41506830</v>
      </c>
      <c r="I574" s="76">
        <v>55680000</v>
      </c>
      <c r="J574" s="76">
        <v>0</v>
      </c>
      <c r="K574" s="76">
        <v>0</v>
      </c>
      <c r="L574" s="661" t="s">
        <v>144</v>
      </c>
      <c r="M574" s="703">
        <v>0</v>
      </c>
      <c r="N574" s="360">
        <v>0</v>
      </c>
      <c r="O574" s="360">
        <v>0</v>
      </c>
      <c r="P574" s="360">
        <v>0</v>
      </c>
      <c r="Q574" s="663"/>
      <c r="R574" s="735">
        <v>0</v>
      </c>
      <c r="S574" s="489">
        <v>0</v>
      </c>
      <c r="T574" s="489">
        <v>0</v>
      </c>
      <c r="U574" s="489">
        <v>0</v>
      </c>
      <c r="V574" s="84"/>
      <c r="W574" s="515">
        <f>+H574+M574+R574</f>
        <v>41506830</v>
      </c>
      <c r="X574" s="243">
        <f t="shared" ref="X574:Z574" si="362">+I574+N574+S574</f>
        <v>55680000</v>
      </c>
      <c r="Y574" s="243">
        <f t="shared" si="362"/>
        <v>0</v>
      </c>
      <c r="Z574" s="292">
        <f t="shared" si="362"/>
        <v>0</v>
      </c>
      <c r="AA574" s="897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4"/>
      <c r="BD574" s="74"/>
      <c r="BE574" s="74"/>
      <c r="BF574" s="74"/>
      <c r="BG574" s="74"/>
      <c r="BH574" s="74"/>
      <c r="BI574" s="74"/>
      <c r="BJ574" s="74"/>
      <c r="BK574" s="74"/>
      <c r="BL574" s="74"/>
      <c r="BM574" s="74"/>
      <c r="BN574" s="74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  <c r="BZ574" s="74"/>
      <c r="CA574" s="74"/>
      <c r="CB574" s="74"/>
      <c r="CC574" s="74"/>
      <c r="CD574" s="74"/>
      <c r="CE574" s="74"/>
      <c r="CF574" s="74"/>
      <c r="CG574" s="74"/>
      <c r="CH574" s="74"/>
      <c r="CI574" s="74"/>
      <c r="CJ574" s="74"/>
      <c r="CK574" s="74"/>
      <c r="CL574" s="74"/>
      <c r="CM574" s="74"/>
      <c r="CN574" s="74"/>
      <c r="CO574" s="74"/>
      <c r="CP574" s="74"/>
      <c r="CQ574" s="74"/>
      <c r="CR574" s="74"/>
      <c r="CS574" s="74"/>
      <c r="CT574" s="74"/>
      <c r="CU574" s="74"/>
      <c r="CV574" s="74"/>
      <c r="CW574" s="74"/>
      <c r="CX574" s="74"/>
      <c r="CY574" s="74"/>
      <c r="CZ574" s="74"/>
      <c r="DA574" s="74"/>
      <c r="DB574" s="74"/>
      <c r="DC574" s="74"/>
      <c r="DD574" s="74"/>
      <c r="DE574" s="74"/>
      <c r="DF574" s="74"/>
      <c r="DG574" s="74"/>
      <c r="DH574" s="74"/>
      <c r="DI574" s="74"/>
      <c r="DJ574" s="74"/>
      <c r="DK574" s="74"/>
      <c r="DL574" s="74"/>
      <c r="DM574" s="74"/>
      <c r="DN574" s="74"/>
      <c r="DO574" s="74"/>
      <c r="DP574" s="74"/>
      <c r="DQ574" s="74"/>
      <c r="DR574" s="74"/>
      <c r="DS574" s="74"/>
      <c r="DT574" s="74"/>
      <c r="DU574" s="74"/>
      <c r="DV574" s="74"/>
      <c r="DW574" s="74"/>
      <c r="DX574" s="74"/>
      <c r="DY574" s="74"/>
      <c r="DZ574" s="74"/>
      <c r="EA574" s="74"/>
      <c r="EB574" s="74"/>
      <c r="EC574" s="74"/>
      <c r="ED574" s="74"/>
      <c r="EE574" s="74"/>
      <c r="EF574" s="74"/>
      <c r="EG574" s="74"/>
      <c r="EH574" s="74"/>
      <c r="EI574" s="74"/>
      <c r="EJ574" s="74"/>
      <c r="EK574" s="74"/>
      <c r="EL574" s="74"/>
      <c r="EM574" s="74"/>
      <c r="EN574" s="74"/>
      <c r="EO574" s="74"/>
      <c r="EP574" s="74"/>
      <c r="EQ574" s="74"/>
      <c r="ER574" s="74"/>
      <c r="ES574" s="74"/>
      <c r="ET574" s="74"/>
      <c r="EU574" s="74"/>
      <c r="EV574" s="74"/>
      <c r="EW574" s="74"/>
      <c r="EX574" s="74"/>
      <c r="EY574" s="74"/>
      <c r="EZ574" s="74"/>
      <c r="FA574" s="74"/>
      <c r="FB574" s="74"/>
      <c r="FC574" s="74"/>
      <c r="FD574" s="74"/>
      <c r="FE574" s="74"/>
      <c r="FF574" s="74"/>
      <c r="FG574" s="74"/>
      <c r="FH574" s="74"/>
      <c r="FI574" s="74"/>
      <c r="FJ574" s="74"/>
      <c r="FK574" s="74"/>
      <c r="FL574" s="74"/>
      <c r="FM574" s="74"/>
      <c r="FN574" s="74"/>
      <c r="FO574" s="74"/>
      <c r="FP574" s="74"/>
      <c r="FQ574" s="74"/>
      <c r="FR574" s="74"/>
      <c r="FS574" s="74"/>
      <c r="FT574" s="74"/>
      <c r="FU574" s="74"/>
      <c r="FV574" s="74"/>
      <c r="FW574" s="74"/>
      <c r="FX574" s="74"/>
      <c r="FY574" s="74"/>
      <c r="FZ574" s="74"/>
      <c r="GA574" s="74"/>
      <c r="GB574" s="74"/>
      <c r="GC574" s="74"/>
      <c r="GD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  <c r="IW574" s="74"/>
      <c r="IX574" s="74"/>
      <c r="IY574" s="74"/>
      <c r="IZ574" s="74"/>
      <c r="JA574" s="74"/>
      <c r="JB574" s="74"/>
      <c r="JC574" s="74"/>
      <c r="JD574" s="74"/>
      <c r="JE574" s="74"/>
      <c r="JF574" s="74"/>
      <c r="JG574" s="74"/>
      <c r="JH574" s="74"/>
      <c r="JI574" s="74"/>
      <c r="JJ574" s="74"/>
      <c r="JK574" s="74"/>
      <c r="JL574" s="74"/>
      <c r="JM574" s="74"/>
      <c r="JN574" s="74"/>
      <c r="JO574" s="74"/>
      <c r="JP574" s="74"/>
      <c r="JQ574" s="74"/>
      <c r="JR574" s="74"/>
      <c r="JS574" s="74"/>
      <c r="JT574" s="74"/>
      <c r="JU574" s="74"/>
      <c r="JV574" s="74"/>
      <c r="JW574" s="74"/>
      <c r="JX574" s="74"/>
      <c r="JY574" s="74"/>
      <c r="JZ574" s="74"/>
      <c r="KA574" s="74"/>
      <c r="KB574" s="74"/>
      <c r="KC574" s="74"/>
      <c r="KD574" s="74"/>
      <c r="KE574" s="74"/>
      <c r="KF574" s="74"/>
      <c r="KG574" s="74"/>
      <c r="KH574" s="74"/>
      <c r="KI574" s="74"/>
      <c r="KJ574" s="74"/>
      <c r="KK574" s="74"/>
      <c r="KL574" s="74"/>
      <c r="KM574" s="74"/>
      <c r="KN574" s="74"/>
      <c r="KO574" s="74"/>
      <c r="KP574" s="74"/>
      <c r="KQ574" s="74"/>
      <c r="KR574" s="74"/>
      <c r="KS574" s="74"/>
      <c r="KT574" s="74"/>
      <c r="KU574" s="74"/>
      <c r="KV574" s="74"/>
      <c r="KW574" s="74"/>
      <c r="KX574" s="74"/>
      <c r="KY574" s="74"/>
      <c r="KZ574" s="74"/>
      <c r="LA574" s="74"/>
      <c r="LB574" s="74"/>
      <c r="LC574" s="74"/>
      <c r="LD574" s="74"/>
      <c r="LE574" s="74"/>
      <c r="LF574" s="74"/>
      <c r="LG574" s="74"/>
      <c r="LH574" s="74"/>
      <c r="LI574" s="74"/>
      <c r="LJ574" s="74"/>
      <c r="LK574" s="74"/>
      <c r="LL574" s="74"/>
      <c r="LM574" s="74"/>
      <c r="LN574" s="74"/>
      <c r="LO574" s="74"/>
      <c r="LP574" s="74"/>
      <c r="LQ574" s="74"/>
      <c r="LR574" s="74"/>
      <c r="LS574" s="74"/>
      <c r="LT574" s="74"/>
      <c r="LU574" s="74"/>
      <c r="LV574" s="74"/>
      <c r="LW574" s="74"/>
      <c r="LX574" s="74"/>
      <c r="LY574" s="74"/>
      <c r="LZ574" s="74"/>
      <c r="MA574" s="74"/>
      <c r="MB574" s="74"/>
      <c r="MC574" s="74"/>
      <c r="MD574" s="74"/>
      <c r="ME574" s="74"/>
      <c r="MF574" s="74"/>
      <c r="MG574" s="74"/>
      <c r="MH574" s="74"/>
      <c r="MI574" s="74"/>
      <c r="MJ574" s="74"/>
      <c r="MK574" s="74"/>
      <c r="ML574" s="74"/>
      <c r="MM574" s="74"/>
      <c r="MN574" s="74"/>
      <c r="MO574" s="74"/>
      <c r="MP574" s="74"/>
      <c r="MQ574" s="74"/>
      <c r="MR574" s="74"/>
      <c r="MS574" s="74"/>
      <c r="MT574" s="74"/>
      <c r="MU574" s="74"/>
      <c r="MV574" s="74"/>
      <c r="MW574" s="74"/>
      <c r="MX574" s="74"/>
      <c r="MY574" s="74"/>
      <c r="MZ574" s="74"/>
      <c r="NA574" s="74"/>
      <c r="NB574" s="74"/>
      <c r="NC574" s="74"/>
      <c r="ND574" s="74"/>
      <c r="NE574" s="74"/>
      <c r="NF574" s="74"/>
      <c r="NG574" s="74"/>
      <c r="NH574" s="74"/>
      <c r="NI574" s="74"/>
      <c r="NJ574" s="74"/>
      <c r="NK574" s="74"/>
      <c r="NL574" s="74"/>
      <c r="NM574" s="74"/>
      <c r="NN574" s="74"/>
      <c r="NO574" s="74"/>
      <c r="NP574" s="74"/>
      <c r="NQ574" s="74"/>
      <c r="NR574" s="74"/>
      <c r="NS574" s="74"/>
      <c r="NT574" s="74"/>
      <c r="NU574" s="74"/>
      <c r="NV574" s="74"/>
      <c r="NW574" s="74"/>
      <c r="NX574" s="74"/>
      <c r="NY574" s="74"/>
      <c r="NZ574" s="74"/>
      <c r="OA574" s="74"/>
      <c r="OB574" s="74"/>
      <c r="OC574" s="74"/>
      <c r="OD574" s="74"/>
      <c r="OE574" s="74"/>
      <c r="OF574" s="74"/>
      <c r="OG574" s="74"/>
      <c r="OH574" s="74"/>
      <c r="OI574" s="74"/>
      <c r="OJ574" s="74"/>
      <c r="OK574" s="74"/>
      <c r="OL574" s="74"/>
      <c r="OM574" s="74"/>
      <c r="ON574" s="74"/>
      <c r="OO574" s="74"/>
      <c r="OP574" s="74"/>
      <c r="OQ574" s="74"/>
      <c r="OR574" s="74"/>
      <c r="OS574" s="74"/>
      <c r="OT574" s="74"/>
      <c r="OU574" s="74"/>
      <c r="OV574" s="74"/>
      <c r="OW574" s="74"/>
      <c r="OX574" s="74"/>
      <c r="OY574" s="74"/>
      <c r="OZ574" s="74"/>
      <c r="PA574" s="74"/>
      <c r="PB574" s="74"/>
      <c r="PC574" s="74"/>
      <c r="PD574" s="74"/>
      <c r="PE574" s="74"/>
      <c r="PF574" s="74"/>
      <c r="PG574" s="74"/>
      <c r="PH574" s="74"/>
      <c r="PI574" s="74"/>
      <c r="PJ574" s="74"/>
      <c r="PK574" s="74"/>
      <c r="PL574" s="74"/>
      <c r="PM574" s="74"/>
      <c r="PN574" s="74"/>
      <c r="PO574" s="74"/>
      <c r="PP574" s="74"/>
      <c r="PQ574" s="74"/>
      <c r="PR574" s="74"/>
      <c r="PS574" s="74"/>
      <c r="PT574" s="74"/>
      <c r="PU574" s="74"/>
      <c r="PV574" s="74"/>
      <c r="PW574" s="74"/>
      <c r="PX574" s="74"/>
      <c r="PY574" s="74"/>
      <c r="PZ574" s="74"/>
      <c r="QA574" s="74"/>
      <c r="QB574" s="74"/>
      <c r="QC574" s="74"/>
      <c r="QD574" s="74"/>
      <c r="QE574" s="74"/>
      <c r="QF574" s="74"/>
      <c r="QG574" s="74"/>
      <c r="QH574" s="74"/>
      <c r="QI574" s="74"/>
      <c r="QJ574" s="74"/>
      <c r="QK574" s="74"/>
      <c r="QL574" s="74"/>
      <c r="QM574" s="74"/>
      <c r="QN574" s="74"/>
      <c r="QO574" s="74"/>
      <c r="QP574" s="74"/>
      <c r="QQ574" s="74"/>
      <c r="QR574" s="74"/>
      <c r="QS574" s="74"/>
      <c r="QT574" s="74"/>
      <c r="QU574" s="74"/>
      <c r="QV574" s="74"/>
      <c r="QW574" s="74"/>
      <c r="QX574" s="74"/>
      <c r="QY574" s="74"/>
      <c r="QZ574" s="74"/>
      <c r="RA574" s="74"/>
      <c r="RB574" s="74"/>
      <c r="RC574" s="74"/>
      <c r="RD574" s="74"/>
      <c r="RE574" s="74"/>
      <c r="RF574" s="74"/>
      <c r="RG574" s="74"/>
      <c r="RH574" s="74"/>
      <c r="RI574" s="74"/>
      <c r="RJ574" s="74"/>
      <c r="RK574" s="74"/>
      <c r="RL574" s="74"/>
      <c r="RM574" s="74"/>
      <c r="RN574" s="74"/>
      <c r="RO574" s="74"/>
      <c r="RP574" s="74"/>
      <c r="RQ574" s="74"/>
      <c r="RR574" s="74"/>
      <c r="RS574" s="74"/>
      <c r="RT574" s="74"/>
      <c r="RU574" s="74"/>
      <c r="RV574" s="74"/>
      <c r="RW574" s="74"/>
      <c r="RX574" s="74"/>
      <c r="RY574" s="74"/>
      <c r="RZ574" s="74"/>
      <c r="SA574" s="74"/>
      <c r="SB574" s="74"/>
      <c r="SC574" s="74"/>
      <c r="SD574" s="74"/>
      <c r="SE574" s="74"/>
      <c r="SF574" s="74"/>
      <c r="SG574" s="74"/>
      <c r="SH574" s="74"/>
      <c r="SI574" s="74"/>
      <c r="SJ574" s="74"/>
      <c r="SK574" s="74"/>
      <c r="SL574" s="74"/>
      <c r="SM574" s="74"/>
      <c r="SN574" s="74"/>
      <c r="SO574" s="74"/>
      <c r="SP574" s="74"/>
      <c r="SQ574" s="74"/>
      <c r="SR574" s="74"/>
      <c r="SS574" s="74"/>
      <c r="ST574" s="74"/>
      <c r="SU574" s="74"/>
      <c r="SV574" s="74"/>
      <c r="SW574" s="74"/>
      <c r="SX574" s="74"/>
      <c r="SY574" s="74"/>
      <c r="SZ574" s="74"/>
      <c r="TA574" s="74"/>
      <c r="TB574" s="74"/>
      <c r="TC574" s="74"/>
      <c r="TD574" s="74"/>
      <c r="TE574" s="74"/>
      <c r="TF574" s="74"/>
      <c r="TG574" s="74"/>
      <c r="TH574" s="74"/>
      <c r="TI574" s="74"/>
      <c r="TJ574" s="74"/>
      <c r="TK574" s="74"/>
      <c r="TL574" s="74"/>
      <c r="TM574" s="74"/>
      <c r="TN574" s="74"/>
      <c r="TO574" s="74"/>
      <c r="TP574" s="74"/>
      <c r="TQ574" s="74"/>
      <c r="TR574" s="74"/>
      <c r="TS574" s="74"/>
      <c r="TT574" s="74"/>
      <c r="TU574" s="74"/>
      <c r="TV574" s="74"/>
      <c r="TW574" s="74"/>
      <c r="TX574" s="74"/>
      <c r="TY574" s="74"/>
      <c r="TZ574" s="74"/>
      <c r="UA574" s="74"/>
      <c r="UB574" s="74"/>
      <c r="UC574" s="74"/>
      <c r="UD574" s="74"/>
      <c r="UE574" s="74"/>
      <c r="UF574" s="74"/>
      <c r="UG574" s="74"/>
      <c r="UH574" s="74"/>
      <c r="UI574" s="74"/>
      <c r="UJ574" s="74"/>
      <c r="UK574" s="74"/>
      <c r="UL574" s="74"/>
      <c r="UM574" s="74"/>
      <c r="UN574" s="74"/>
      <c r="UO574" s="74"/>
      <c r="UP574" s="74"/>
      <c r="UQ574" s="74"/>
      <c r="UR574" s="74"/>
      <c r="US574" s="74"/>
      <c r="UT574" s="74"/>
      <c r="UU574" s="74"/>
      <c r="UV574" s="74"/>
      <c r="UW574" s="74"/>
      <c r="UX574" s="74"/>
      <c r="UY574" s="74"/>
      <c r="UZ574" s="74"/>
      <c r="VA574" s="74"/>
      <c r="VB574" s="74"/>
      <c r="VC574" s="74"/>
      <c r="VD574" s="74"/>
      <c r="VE574" s="74"/>
      <c r="VF574" s="74"/>
      <c r="VG574" s="74"/>
      <c r="VH574" s="74"/>
      <c r="VI574" s="74"/>
      <c r="VJ574" s="74"/>
      <c r="VK574" s="74"/>
      <c r="VL574" s="74"/>
      <c r="VM574" s="74"/>
      <c r="VN574" s="74"/>
      <c r="VO574" s="74"/>
      <c r="VP574" s="74"/>
      <c r="VQ574" s="74"/>
      <c r="VR574" s="74"/>
      <c r="VS574" s="74"/>
      <c r="VT574" s="74"/>
      <c r="VU574" s="74"/>
      <c r="VV574" s="74"/>
      <c r="VW574" s="74"/>
      <c r="VX574" s="74"/>
      <c r="VY574" s="74"/>
      <c r="VZ574" s="74"/>
      <c r="WA574" s="74"/>
      <c r="WB574" s="74"/>
      <c r="WC574" s="74"/>
      <c r="WD574" s="74"/>
      <c r="WE574" s="74"/>
      <c r="WF574" s="74"/>
      <c r="WG574" s="74"/>
      <c r="WH574" s="74"/>
      <c r="WI574" s="74"/>
      <c r="WJ574" s="74"/>
      <c r="WK574" s="74"/>
      <c r="WL574" s="74"/>
      <c r="WM574" s="74"/>
      <c r="WN574" s="74"/>
      <c r="WO574" s="74"/>
      <c r="WP574" s="74"/>
      <c r="WQ574" s="74"/>
      <c r="WR574" s="74"/>
      <c r="WS574" s="74"/>
      <c r="WT574" s="74"/>
      <c r="WU574" s="74"/>
      <c r="WV574" s="74"/>
      <c r="WW574" s="74"/>
      <c r="WX574" s="74"/>
      <c r="WY574" s="74"/>
      <c r="WZ574" s="74"/>
      <c r="XA574" s="74"/>
      <c r="XB574" s="74"/>
      <c r="XC574" s="74"/>
      <c r="XD574" s="74"/>
      <c r="XE574" s="74"/>
      <c r="XF574" s="74"/>
      <c r="XG574" s="74"/>
      <c r="XH574" s="74"/>
      <c r="XI574" s="74"/>
      <c r="XJ574" s="74"/>
      <c r="XK574" s="74"/>
      <c r="XL574" s="74"/>
      <c r="XM574" s="74"/>
      <c r="XN574" s="74"/>
      <c r="XO574" s="74"/>
      <c r="XP574" s="74"/>
      <c r="XQ574" s="74"/>
      <c r="XR574" s="74"/>
      <c r="XS574" s="74"/>
      <c r="XT574" s="74"/>
      <c r="XU574" s="74"/>
      <c r="XV574" s="74"/>
      <c r="XW574" s="74"/>
      <c r="XX574" s="74"/>
      <c r="XY574" s="74"/>
      <c r="XZ574" s="74"/>
      <c r="YA574" s="74"/>
      <c r="YB574" s="74"/>
      <c r="YC574" s="74"/>
      <c r="YD574" s="74"/>
      <c r="YE574" s="74"/>
      <c r="YF574" s="74"/>
      <c r="YG574" s="74"/>
      <c r="YH574" s="74"/>
      <c r="YI574" s="74"/>
      <c r="YJ574" s="74"/>
      <c r="YK574" s="74"/>
      <c r="YL574" s="74"/>
      <c r="YM574" s="74"/>
      <c r="YN574" s="74"/>
      <c r="YO574" s="74"/>
      <c r="YP574" s="74"/>
      <c r="YQ574" s="74"/>
      <c r="YR574" s="74"/>
      <c r="YS574" s="74"/>
      <c r="YT574" s="74"/>
      <c r="YU574" s="74"/>
      <c r="YV574" s="74"/>
      <c r="YW574" s="74"/>
      <c r="YX574" s="74"/>
      <c r="YY574" s="74"/>
      <c r="YZ574" s="74"/>
      <c r="ZA574" s="74"/>
      <c r="ZB574" s="74"/>
      <c r="ZC574" s="74"/>
      <c r="ZD574" s="74"/>
      <c r="ZE574" s="74"/>
      <c r="ZF574" s="74"/>
      <c r="ZG574" s="74"/>
      <c r="ZH574" s="74"/>
      <c r="ZI574" s="74"/>
      <c r="ZJ574" s="74"/>
      <c r="ZK574" s="74"/>
      <c r="ZL574" s="74"/>
      <c r="ZM574" s="74"/>
      <c r="ZN574" s="74"/>
      <c r="ZO574" s="74"/>
      <c r="ZP574" s="74"/>
      <c r="ZQ574" s="74"/>
      <c r="ZR574" s="74"/>
      <c r="ZS574" s="74"/>
      <c r="ZT574" s="74"/>
      <c r="ZU574" s="74"/>
      <c r="ZV574" s="74"/>
      <c r="ZW574" s="74"/>
      <c r="ZX574" s="74"/>
      <c r="ZY574" s="74"/>
      <c r="ZZ574" s="74"/>
      <c r="AAA574" s="74"/>
      <c r="AAB574" s="74"/>
      <c r="AAC574" s="74"/>
      <c r="AAD574" s="74"/>
      <c r="AAE574" s="74"/>
      <c r="AAF574" s="74"/>
      <c r="AAG574" s="74"/>
      <c r="AAH574" s="74"/>
      <c r="AAI574" s="74"/>
      <c r="AAJ574" s="74"/>
      <c r="AAK574" s="74"/>
      <c r="AAL574" s="74"/>
      <c r="AAM574" s="74"/>
      <c r="AAN574" s="74"/>
      <c r="AAO574" s="74"/>
      <c r="AAP574" s="74"/>
      <c r="AAQ574" s="74"/>
      <c r="AAR574" s="74"/>
      <c r="AAS574" s="74"/>
      <c r="AAT574" s="74"/>
      <c r="AAU574" s="74"/>
      <c r="AAV574" s="74"/>
      <c r="AAW574" s="74"/>
      <c r="AAX574" s="74"/>
      <c r="AAY574" s="74"/>
      <c r="AAZ574" s="74"/>
      <c r="ABA574" s="74"/>
      <c r="ABB574" s="74"/>
      <c r="ABC574" s="74"/>
      <c r="ABD574" s="74"/>
      <c r="ABE574" s="74"/>
      <c r="ABF574" s="74"/>
      <c r="ABG574" s="74"/>
      <c r="ABH574" s="74"/>
      <c r="ABI574" s="74"/>
      <c r="ABJ574" s="74"/>
      <c r="ABK574" s="74"/>
      <c r="ABL574" s="74"/>
      <c r="ABM574" s="74"/>
      <c r="ABN574" s="74"/>
      <c r="ABO574" s="74"/>
      <c r="ABP574" s="74"/>
      <c r="ABQ574" s="74"/>
      <c r="ABR574" s="74"/>
      <c r="ABS574" s="74"/>
      <c r="ABT574" s="74"/>
      <c r="ABU574" s="74"/>
      <c r="ABV574" s="74"/>
      <c r="ABW574" s="74"/>
      <c r="ABX574" s="74"/>
      <c r="ABY574" s="74"/>
      <c r="ABZ574" s="74"/>
      <c r="ACA574" s="74"/>
      <c r="ACB574" s="74"/>
      <c r="ACC574" s="74"/>
      <c r="ACD574" s="74"/>
      <c r="ACE574" s="74"/>
      <c r="ACF574" s="74"/>
      <c r="ACG574" s="74"/>
      <c r="ACH574" s="74"/>
      <c r="ACI574" s="74"/>
      <c r="ACJ574" s="74"/>
      <c r="ACK574" s="74"/>
      <c r="ACL574" s="74"/>
      <c r="ACM574" s="74"/>
      <c r="ACN574" s="74"/>
      <c r="ACO574" s="74"/>
      <c r="ACP574" s="74"/>
      <c r="ACQ574" s="74"/>
      <c r="ACR574" s="74"/>
      <c r="ACS574" s="74"/>
      <c r="ACT574" s="74"/>
      <c r="ACU574" s="74"/>
      <c r="ACV574" s="74"/>
      <c r="ACW574" s="74"/>
      <c r="ACX574" s="74"/>
      <c r="ACY574" s="74"/>
      <c r="ACZ574" s="74"/>
      <c r="ADA574" s="74"/>
      <c r="ADB574" s="74"/>
      <c r="ADC574" s="74"/>
      <c r="ADD574" s="74"/>
      <c r="ADE574" s="74"/>
      <c r="ADF574" s="74"/>
      <c r="ADG574" s="74"/>
      <c r="ADH574" s="74"/>
      <c r="ADI574" s="74"/>
      <c r="ADJ574" s="74"/>
      <c r="ADK574" s="74"/>
      <c r="ADL574" s="74"/>
      <c r="ADM574" s="74"/>
      <c r="ADN574" s="74"/>
      <c r="ADO574" s="74"/>
      <c r="ADP574" s="74"/>
      <c r="ADQ574" s="74"/>
      <c r="ADR574" s="74"/>
      <c r="ADS574" s="74"/>
      <c r="ADT574" s="74"/>
      <c r="ADU574" s="74"/>
      <c r="ADV574" s="74"/>
      <c r="ADW574" s="74"/>
      <c r="ADX574" s="74"/>
      <c r="ADY574" s="74"/>
      <c r="ADZ574" s="74"/>
      <c r="AEA574" s="74"/>
      <c r="AEB574" s="74"/>
      <c r="AEC574" s="74"/>
      <c r="AED574" s="74"/>
      <c r="AEE574" s="74"/>
      <c r="AEF574" s="74"/>
      <c r="AEG574" s="74"/>
      <c r="AEH574" s="74"/>
      <c r="AEI574" s="74"/>
      <c r="AEJ574" s="74"/>
      <c r="AEK574" s="74"/>
      <c r="AEL574" s="74"/>
      <c r="AEM574" s="74"/>
      <c r="AEN574" s="74"/>
      <c r="AEO574" s="74"/>
      <c r="AEP574" s="74"/>
      <c r="AEQ574" s="74"/>
      <c r="AER574" s="74"/>
      <c r="AES574" s="74"/>
      <c r="AET574" s="74"/>
      <c r="AEU574" s="74"/>
      <c r="AEV574" s="74"/>
      <c r="AEW574" s="74"/>
      <c r="AEX574" s="74"/>
      <c r="AEY574" s="74"/>
      <c r="AEZ574" s="74"/>
      <c r="AFA574" s="74"/>
      <c r="AFB574" s="74"/>
      <c r="AFC574" s="74"/>
      <c r="AFD574" s="74"/>
      <c r="AFE574" s="74"/>
      <c r="AFF574" s="74"/>
      <c r="AFG574" s="74"/>
      <c r="AFH574" s="74"/>
      <c r="AFI574" s="74"/>
      <c r="AFJ574" s="74"/>
      <c r="AFK574" s="74"/>
      <c r="AFL574" s="74"/>
      <c r="AFM574" s="74"/>
      <c r="AFN574" s="74"/>
      <c r="AFO574" s="74"/>
      <c r="AFP574" s="74"/>
      <c r="AFQ574" s="74"/>
      <c r="AFR574" s="74"/>
      <c r="AFS574" s="74"/>
      <c r="AFT574" s="74"/>
      <c r="AFU574" s="74"/>
      <c r="AFV574" s="74"/>
      <c r="AFW574" s="74"/>
      <c r="AFX574" s="74"/>
      <c r="AFY574" s="74"/>
      <c r="AFZ574" s="74"/>
      <c r="AGA574" s="74"/>
      <c r="AGB574" s="74"/>
      <c r="AGC574" s="74"/>
      <c r="AGD574" s="74"/>
      <c r="AGE574" s="74"/>
      <c r="AGF574" s="74"/>
      <c r="AGG574" s="74"/>
      <c r="AGH574" s="74"/>
      <c r="AGI574" s="74"/>
      <c r="AGJ574" s="74"/>
      <c r="AGK574" s="74"/>
      <c r="AGL574" s="74"/>
      <c r="AGM574" s="74"/>
      <c r="AGN574" s="74"/>
      <c r="AGO574" s="74"/>
      <c r="AGP574" s="74"/>
      <c r="AGQ574" s="74"/>
      <c r="AGR574" s="74"/>
      <c r="AGS574" s="74"/>
      <c r="AGT574" s="74"/>
      <c r="AGU574" s="74"/>
      <c r="AGV574" s="74"/>
      <c r="AGW574" s="74"/>
      <c r="AGX574" s="74"/>
      <c r="AGY574" s="74"/>
      <c r="AGZ574" s="74"/>
      <c r="AHA574" s="74"/>
      <c r="AHB574" s="74"/>
      <c r="AHC574" s="74"/>
      <c r="AHD574" s="74"/>
      <c r="AHE574" s="74"/>
      <c r="AHF574" s="74"/>
      <c r="AHG574" s="74"/>
      <c r="AHH574" s="74"/>
      <c r="AHI574" s="74"/>
      <c r="AHJ574" s="74"/>
      <c r="AHK574" s="74"/>
      <c r="AHL574" s="74"/>
      <c r="AHM574" s="74"/>
      <c r="AHN574" s="74"/>
      <c r="AHO574" s="74"/>
      <c r="AHP574" s="74"/>
      <c r="AHQ574" s="74"/>
      <c r="AHR574" s="74"/>
      <c r="AHS574" s="74"/>
      <c r="AHT574" s="74"/>
      <c r="AHU574" s="74"/>
      <c r="AHV574" s="74"/>
      <c r="AHW574" s="74"/>
      <c r="AHX574" s="74"/>
      <c r="AHY574" s="74"/>
      <c r="AHZ574" s="74"/>
      <c r="AIA574" s="74"/>
      <c r="AIB574" s="74"/>
      <c r="AIC574" s="74"/>
      <c r="AID574" s="74"/>
      <c r="AIE574" s="74"/>
      <c r="AIF574" s="74"/>
      <c r="AIG574" s="74"/>
      <c r="AIH574" s="74"/>
      <c r="AII574" s="74"/>
      <c r="AIJ574" s="74"/>
      <c r="AIK574" s="74"/>
      <c r="AIL574" s="74"/>
      <c r="AIM574" s="74"/>
      <c r="AIN574" s="74"/>
      <c r="AIO574" s="74"/>
      <c r="AIP574" s="74"/>
      <c r="AIQ574" s="74"/>
      <c r="AIR574" s="74"/>
      <c r="AIS574" s="74"/>
      <c r="AIT574" s="74"/>
      <c r="AIU574" s="74"/>
      <c r="AIV574" s="74"/>
      <c r="AIW574" s="74"/>
      <c r="AIX574" s="74"/>
      <c r="AIY574" s="74"/>
      <c r="AIZ574" s="74"/>
      <c r="AJA574" s="74"/>
      <c r="AJB574" s="74"/>
      <c r="AJC574" s="74"/>
      <c r="AJD574" s="74"/>
      <c r="AJE574" s="74"/>
      <c r="AJF574" s="74"/>
      <c r="AJG574" s="74"/>
      <c r="AJH574" s="74"/>
      <c r="AJI574" s="74"/>
      <c r="AJJ574" s="74"/>
      <c r="AJK574" s="74"/>
      <c r="AJL574" s="74"/>
      <c r="AJM574" s="74"/>
      <c r="AJN574" s="74"/>
      <c r="AJO574" s="74"/>
      <c r="AJP574" s="74"/>
      <c r="AJQ574" s="74"/>
      <c r="AJR574" s="74"/>
      <c r="AJS574" s="74"/>
      <c r="AJT574" s="74"/>
      <c r="AJU574" s="74"/>
      <c r="AJV574" s="74"/>
      <c r="AJW574" s="74"/>
      <c r="AJX574" s="74"/>
      <c r="AJY574" s="74"/>
      <c r="AJZ574" s="74"/>
      <c r="AKA574" s="74"/>
      <c r="AKB574" s="74"/>
      <c r="AKC574" s="74"/>
      <c r="AKD574" s="74"/>
      <c r="AKE574" s="74"/>
      <c r="AKF574" s="74"/>
      <c r="AKG574" s="74"/>
      <c r="AKH574" s="74"/>
      <c r="AKI574" s="74"/>
      <c r="AKJ574" s="74"/>
      <c r="AKK574" s="74"/>
      <c r="AKL574" s="74"/>
      <c r="AKM574" s="74"/>
      <c r="AKN574" s="74"/>
      <c r="AKO574" s="74"/>
      <c r="AKP574" s="74"/>
      <c r="AKQ574" s="74"/>
      <c r="AKR574" s="74"/>
      <c r="AKS574" s="74"/>
      <c r="AKT574" s="74"/>
      <c r="AKU574" s="74"/>
      <c r="AKV574" s="74"/>
      <c r="AKW574" s="74"/>
      <c r="AKX574" s="74"/>
      <c r="AKY574" s="74"/>
      <c r="AKZ574" s="74"/>
      <c r="ALA574" s="74"/>
      <c r="ALB574" s="74"/>
      <c r="ALC574" s="74"/>
      <c r="ALD574" s="74"/>
      <c r="ALE574" s="74"/>
      <c r="ALF574" s="74"/>
      <c r="ALG574" s="74"/>
      <c r="ALH574" s="74"/>
      <c r="ALI574" s="74"/>
      <c r="ALJ574" s="74"/>
      <c r="ALK574" s="74"/>
      <c r="ALL574" s="74"/>
      <c r="ALM574" s="74"/>
      <c r="ALN574" s="74"/>
      <c r="ALO574" s="74"/>
      <c r="ALP574" s="74"/>
      <c r="ALQ574" s="74"/>
      <c r="ALR574" s="74"/>
      <c r="ALS574" s="74"/>
      <c r="ALT574" s="74"/>
      <c r="ALU574" s="74"/>
      <c r="ALV574" s="74"/>
      <c r="ALW574" s="74"/>
      <c r="ALX574" s="74"/>
      <c r="ALY574" s="74"/>
      <c r="ALZ574" s="74"/>
      <c r="AMA574" s="74"/>
      <c r="AMB574" s="74"/>
      <c r="AMC574" s="74"/>
      <c r="AMD574" s="74"/>
      <c r="AME574" s="74"/>
      <c r="AMF574" s="74"/>
      <c r="AMG574" s="74"/>
      <c r="AMH574" s="74"/>
      <c r="AMI574" s="74"/>
      <c r="AMJ574" s="74"/>
      <c r="AMK574" s="74"/>
      <c r="AML574" s="74"/>
      <c r="AMM574" s="74"/>
      <c r="AMN574" s="74"/>
      <c r="AMO574" s="74"/>
      <c r="AMP574" s="74"/>
      <c r="AMQ574" s="74"/>
      <c r="AMR574" s="74"/>
      <c r="AMS574" s="74"/>
      <c r="AMT574" s="74"/>
      <c r="AMU574" s="74"/>
      <c r="AMV574" s="74"/>
      <c r="AMW574" s="74"/>
      <c r="AMX574" s="74"/>
      <c r="AMY574" s="74"/>
      <c r="AMZ574" s="74"/>
      <c r="ANA574" s="74"/>
      <c r="ANB574" s="74"/>
      <c r="ANC574" s="74"/>
      <c r="AND574" s="74"/>
      <c r="ANE574" s="74"/>
      <c r="ANF574" s="74"/>
      <c r="ANG574" s="74"/>
      <c r="ANH574" s="74"/>
      <c r="ANI574" s="74"/>
      <c r="ANJ574" s="74"/>
      <c r="ANK574" s="74"/>
      <c r="ANL574" s="74"/>
      <c r="ANM574" s="74"/>
      <c r="ANN574" s="74"/>
      <c r="ANO574" s="74"/>
      <c r="ANP574" s="74"/>
      <c r="ANQ574" s="74"/>
      <c r="ANR574" s="74"/>
      <c r="ANS574" s="74"/>
      <c r="ANT574" s="74"/>
      <c r="ANU574" s="74"/>
      <c r="ANV574" s="74"/>
      <c r="ANW574" s="74"/>
      <c r="ANX574" s="74"/>
      <c r="ANY574" s="74"/>
      <c r="ANZ574" s="74"/>
      <c r="AOA574" s="74"/>
      <c r="AOB574" s="74"/>
      <c r="AOC574" s="74"/>
      <c r="AOD574" s="74"/>
      <c r="AOE574" s="74"/>
      <c r="AOF574" s="74"/>
      <c r="AOG574" s="74"/>
      <c r="AOH574" s="74"/>
      <c r="AOI574" s="74"/>
      <c r="AOJ574" s="74"/>
      <c r="AOK574" s="74"/>
      <c r="AOL574" s="74"/>
      <c r="AOM574" s="74"/>
      <c r="AON574" s="74"/>
      <c r="AOO574" s="74"/>
      <c r="AOP574" s="74"/>
      <c r="AOQ574" s="74"/>
      <c r="AOR574" s="74"/>
      <c r="AOS574" s="74"/>
      <c r="AOT574" s="74"/>
      <c r="AOU574" s="74"/>
      <c r="AOV574" s="74"/>
      <c r="AOW574" s="74"/>
      <c r="AOX574" s="74"/>
      <c r="AOY574" s="74"/>
      <c r="AOZ574" s="74"/>
      <c r="APA574" s="74"/>
      <c r="APB574" s="74"/>
      <c r="APC574" s="74"/>
      <c r="APD574" s="74"/>
      <c r="APE574" s="74"/>
      <c r="APF574" s="74"/>
      <c r="APG574" s="74"/>
      <c r="APH574" s="74"/>
      <c r="API574" s="74"/>
      <c r="APJ574" s="74"/>
      <c r="APK574" s="74"/>
      <c r="APL574" s="74"/>
      <c r="APM574" s="74"/>
      <c r="APN574" s="74"/>
      <c r="APO574" s="74"/>
      <c r="APP574" s="74"/>
      <c r="APQ574" s="74"/>
      <c r="APR574" s="74"/>
      <c r="APS574" s="74"/>
      <c r="APT574" s="74"/>
      <c r="APU574" s="74"/>
      <c r="APV574" s="74"/>
      <c r="APW574" s="74"/>
      <c r="APX574" s="74"/>
      <c r="APY574" s="74"/>
      <c r="APZ574" s="74"/>
      <c r="AQA574" s="74"/>
      <c r="AQB574" s="74"/>
      <c r="AQC574" s="74"/>
      <c r="AQD574" s="74"/>
      <c r="AQE574" s="74"/>
      <c r="AQF574" s="74"/>
      <c r="AQG574" s="74"/>
      <c r="AQH574" s="74"/>
      <c r="AQI574" s="74"/>
      <c r="AQJ574" s="74"/>
      <c r="AQK574" s="74"/>
      <c r="AQL574" s="74"/>
      <c r="AQM574" s="74"/>
      <c r="AQN574" s="74"/>
      <c r="AQO574" s="74"/>
      <c r="AQP574" s="74"/>
      <c r="AQQ574" s="74"/>
      <c r="AQR574" s="74"/>
      <c r="AQS574" s="74"/>
      <c r="AQT574" s="74"/>
      <c r="AQU574" s="74"/>
      <c r="AQV574" s="74"/>
      <c r="AQW574" s="74"/>
      <c r="AQX574" s="74"/>
      <c r="AQY574" s="74"/>
      <c r="AQZ574" s="74"/>
      <c r="ARA574" s="74"/>
      <c r="ARB574" s="74"/>
      <c r="ARC574" s="74"/>
      <c r="ARD574" s="74"/>
      <c r="ARE574" s="74"/>
      <c r="ARF574" s="74"/>
      <c r="ARG574" s="74"/>
      <c r="ARH574" s="74"/>
      <c r="ARI574" s="74"/>
      <c r="ARJ574" s="74"/>
      <c r="ARK574" s="74"/>
      <c r="ARL574" s="74"/>
      <c r="ARM574" s="74"/>
      <c r="ARN574" s="74"/>
      <c r="ARO574" s="74"/>
      <c r="ARP574" s="74"/>
      <c r="ARQ574" s="74"/>
      <c r="ARR574" s="74"/>
      <c r="ARS574" s="74"/>
      <c r="ART574" s="74"/>
      <c r="ARU574" s="74"/>
      <c r="ARV574" s="74"/>
      <c r="ARW574" s="74"/>
      <c r="ARX574" s="74"/>
      <c r="ARY574" s="74"/>
      <c r="ARZ574" s="74"/>
      <c r="ASA574" s="74"/>
      <c r="ASB574" s="74"/>
      <c r="ASC574" s="74"/>
      <c r="ASD574" s="74"/>
      <c r="ASE574" s="74"/>
      <c r="ASF574" s="74"/>
      <c r="ASG574" s="74"/>
      <c r="ASH574" s="74"/>
      <c r="ASI574" s="74"/>
      <c r="ASJ574" s="74"/>
      <c r="ASK574" s="74"/>
      <c r="ASL574" s="74"/>
      <c r="ASM574" s="74"/>
      <c r="ASN574" s="74"/>
      <c r="ASO574" s="74"/>
      <c r="ASP574" s="74"/>
      <c r="ASQ574" s="74"/>
      <c r="ASR574" s="74"/>
      <c r="ASS574" s="74"/>
      <c r="AST574" s="74"/>
      <c r="ASU574" s="74"/>
      <c r="ASV574" s="74"/>
      <c r="ASW574" s="74"/>
      <c r="ASX574" s="74"/>
      <c r="ASY574" s="74"/>
      <c r="ASZ574" s="74"/>
      <c r="ATA574" s="74"/>
      <c r="ATB574" s="74"/>
      <c r="ATC574" s="74"/>
      <c r="ATD574" s="74"/>
      <c r="ATE574" s="74"/>
      <c r="ATF574" s="74"/>
      <c r="ATG574" s="74"/>
      <c r="ATH574" s="74"/>
      <c r="ATI574" s="74"/>
      <c r="ATJ574" s="74"/>
      <c r="ATK574" s="74"/>
      <c r="ATL574" s="74"/>
      <c r="ATM574" s="74"/>
      <c r="ATN574" s="74"/>
      <c r="ATO574" s="74"/>
      <c r="ATP574" s="74"/>
      <c r="ATQ574" s="74"/>
      <c r="ATR574" s="74"/>
      <c r="ATS574" s="74"/>
      <c r="ATT574" s="74"/>
      <c r="ATU574" s="74"/>
      <c r="ATV574" s="74"/>
      <c r="ATW574" s="74"/>
      <c r="ATX574" s="74"/>
      <c r="ATY574" s="74"/>
      <c r="ATZ574" s="74"/>
      <c r="AUA574" s="74"/>
      <c r="AUB574" s="74"/>
      <c r="AUC574" s="74"/>
      <c r="AUD574" s="74"/>
      <c r="AUE574" s="74"/>
      <c r="AUF574" s="74"/>
      <c r="AUG574" s="74"/>
      <c r="AUH574" s="74"/>
      <c r="AUI574" s="74"/>
      <c r="AUJ574" s="74"/>
      <c r="AUK574" s="74"/>
      <c r="AUL574" s="74"/>
      <c r="AUM574" s="74"/>
      <c r="AUN574" s="74"/>
      <c r="AUO574" s="74"/>
      <c r="AUP574" s="74"/>
      <c r="AUQ574" s="74"/>
      <c r="AUR574" s="74"/>
      <c r="AUS574" s="74"/>
      <c r="AUT574" s="74"/>
      <c r="AUU574" s="74"/>
      <c r="AUV574" s="74"/>
      <c r="AUW574" s="74"/>
      <c r="AUX574" s="74"/>
      <c r="AUY574" s="74"/>
      <c r="AUZ574" s="74"/>
      <c r="AVA574" s="74"/>
      <c r="AVB574" s="74"/>
      <c r="AVC574" s="74"/>
      <c r="AVD574" s="74"/>
      <c r="AVE574" s="74"/>
      <c r="AVF574" s="74"/>
      <c r="AVG574" s="74"/>
      <c r="AVH574" s="74"/>
      <c r="AVI574" s="74"/>
      <c r="AVJ574" s="74"/>
      <c r="AVK574" s="74"/>
      <c r="AVL574" s="74"/>
      <c r="AVM574" s="74"/>
      <c r="AVN574" s="74"/>
      <c r="AVO574" s="74"/>
      <c r="AVP574" s="74"/>
      <c r="AVQ574" s="74"/>
      <c r="AVR574" s="74"/>
      <c r="AVS574" s="74"/>
      <c r="AVT574" s="74"/>
      <c r="AVU574" s="74"/>
      <c r="AVV574" s="74"/>
      <c r="AVW574" s="74"/>
      <c r="AVX574" s="74"/>
      <c r="AVY574" s="74"/>
      <c r="AVZ574" s="74"/>
      <c r="AWA574" s="74"/>
      <c r="AWB574" s="74"/>
      <c r="AWC574" s="74"/>
      <c r="AWD574" s="74"/>
      <c r="AWE574" s="74"/>
      <c r="AWF574" s="74"/>
      <c r="AWG574" s="74"/>
      <c r="AWH574" s="74"/>
      <c r="AWI574" s="74"/>
      <c r="AWJ574" s="74"/>
      <c r="AWK574" s="74"/>
      <c r="AWL574" s="74"/>
      <c r="AWM574" s="74"/>
      <c r="AWN574" s="74"/>
      <c r="AWO574" s="74"/>
      <c r="AWP574" s="74"/>
      <c r="AWQ574" s="74"/>
      <c r="AWR574" s="74"/>
      <c r="AWS574" s="74"/>
      <c r="AWT574" s="74"/>
      <c r="AWU574" s="74"/>
      <c r="AWV574" s="74"/>
      <c r="AWW574" s="74"/>
      <c r="AWX574" s="74"/>
      <c r="AWY574" s="74"/>
      <c r="AWZ574" s="74"/>
      <c r="AXA574" s="74"/>
      <c r="AXB574" s="74"/>
      <c r="AXC574" s="74"/>
      <c r="AXD574" s="74"/>
      <c r="AXE574" s="74"/>
      <c r="AXF574" s="74"/>
      <c r="AXG574" s="74"/>
      <c r="AXH574" s="74"/>
      <c r="AXI574" s="74"/>
      <c r="AXJ574" s="74"/>
      <c r="AXK574" s="74"/>
      <c r="AXL574" s="74"/>
      <c r="AXM574" s="74"/>
      <c r="AXN574" s="74"/>
      <c r="AXO574" s="74"/>
      <c r="AXP574" s="74"/>
      <c r="AXQ574" s="74"/>
      <c r="AXR574" s="74"/>
      <c r="AXS574" s="74"/>
      <c r="AXT574" s="74"/>
      <c r="AXU574" s="74"/>
      <c r="AXV574" s="74"/>
      <c r="AXW574" s="74"/>
      <c r="AXX574" s="74"/>
      <c r="AXY574" s="74"/>
      <c r="AXZ574" s="74"/>
      <c r="AYA574" s="74"/>
      <c r="AYB574" s="74"/>
      <c r="AYC574" s="74"/>
      <c r="AYD574" s="74"/>
      <c r="AYE574" s="74"/>
      <c r="AYF574" s="74"/>
      <c r="AYG574" s="74"/>
      <c r="AYH574" s="74"/>
      <c r="AYI574" s="74"/>
      <c r="AYJ574" s="74"/>
      <c r="AYK574" s="74"/>
      <c r="AYL574" s="74"/>
      <c r="AYM574" s="74"/>
      <c r="AYN574" s="74"/>
      <c r="AYO574" s="74"/>
      <c r="AYP574" s="74"/>
      <c r="AYQ574" s="74"/>
      <c r="AYR574" s="74"/>
      <c r="AYS574" s="74"/>
      <c r="AYT574" s="74"/>
      <c r="AYU574" s="74"/>
      <c r="AYV574" s="74"/>
      <c r="AYW574" s="74"/>
      <c r="AYX574" s="74"/>
      <c r="AYY574" s="74"/>
      <c r="AYZ574" s="74"/>
      <c r="AZA574" s="74"/>
      <c r="AZB574" s="74"/>
      <c r="AZC574" s="74"/>
      <c r="AZD574" s="74"/>
      <c r="AZE574" s="74"/>
      <c r="AZF574" s="74"/>
      <c r="AZG574" s="74"/>
      <c r="AZH574" s="74"/>
      <c r="AZI574" s="74"/>
      <c r="AZJ574" s="74"/>
      <c r="AZK574" s="74"/>
      <c r="AZL574" s="74"/>
      <c r="AZM574" s="74"/>
      <c r="AZN574" s="74"/>
      <c r="AZO574" s="74"/>
      <c r="AZP574" s="74"/>
      <c r="AZQ574" s="74"/>
      <c r="AZR574" s="74"/>
      <c r="AZS574" s="74"/>
      <c r="AZT574" s="74"/>
      <c r="AZU574" s="74"/>
      <c r="AZV574" s="74"/>
      <c r="AZW574" s="74"/>
      <c r="AZX574" s="74"/>
      <c r="AZY574" s="74"/>
      <c r="AZZ574" s="74"/>
      <c r="BAA574" s="74"/>
      <c r="BAB574" s="74"/>
      <c r="BAC574" s="74"/>
      <c r="BAD574" s="74"/>
      <c r="BAE574" s="74"/>
      <c r="BAF574" s="74"/>
      <c r="BAG574" s="74"/>
      <c r="BAH574" s="74"/>
      <c r="BAI574" s="74"/>
      <c r="BAJ574" s="74"/>
      <c r="BAK574" s="74"/>
      <c r="BAL574" s="74"/>
      <c r="BAM574" s="74"/>
      <c r="BAN574" s="74"/>
      <c r="BAO574" s="74"/>
      <c r="BAP574" s="74"/>
      <c r="BAQ574" s="74"/>
      <c r="BAR574" s="74"/>
      <c r="BAS574" s="74"/>
      <c r="BAT574" s="74"/>
      <c r="BAU574" s="74"/>
      <c r="BAV574" s="74"/>
      <c r="BAW574" s="74"/>
      <c r="BAX574" s="74"/>
      <c r="BAY574" s="74"/>
      <c r="BAZ574" s="74"/>
      <c r="BBA574" s="74"/>
      <c r="BBB574" s="74"/>
      <c r="BBC574" s="74"/>
      <c r="BBD574" s="74"/>
      <c r="BBE574" s="74"/>
      <c r="BBF574" s="74"/>
      <c r="BBG574" s="74"/>
      <c r="BBH574" s="74"/>
      <c r="BBI574" s="74"/>
      <c r="BBJ574" s="74"/>
      <c r="BBK574" s="74"/>
      <c r="BBL574" s="74"/>
      <c r="BBM574" s="74"/>
      <c r="BBN574" s="74"/>
      <c r="BBO574" s="74"/>
      <c r="BBP574" s="74"/>
      <c r="BBQ574" s="74"/>
      <c r="BBR574" s="74"/>
      <c r="BBS574" s="74"/>
      <c r="BBT574" s="74"/>
      <c r="BBU574" s="74"/>
      <c r="BBV574" s="74"/>
      <c r="BBW574" s="74"/>
      <c r="BBX574" s="74"/>
      <c r="BBY574" s="74"/>
      <c r="BBZ574" s="74"/>
      <c r="BCA574" s="74"/>
      <c r="BCB574" s="74"/>
      <c r="BCC574" s="74"/>
      <c r="BCD574" s="74"/>
      <c r="BCE574" s="74"/>
      <c r="BCF574" s="74"/>
      <c r="BCG574" s="74"/>
      <c r="BCH574" s="74"/>
      <c r="BCI574" s="74"/>
      <c r="BCJ574" s="74"/>
      <c r="BCK574" s="74"/>
      <c r="BCL574" s="74"/>
      <c r="BCM574" s="74"/>
      <c r="BCN574" s="74"/>
      <c r="BCO574" s="74"/>
      <c r="BCP574" s="74"/>
      <c r="BCQ574" s="74"/>
      <c r="BCR574" s="74"/>
      <c r="BCS574" s="74"/>
      <c r="BCT574" s="74"/>
      <c r="BCU574" s="74"/>
      <c r="BCV574" s="74"/>
      <c r="BCW574" s="74"/>
      <c r="BCX574" s="74"/>
      <c r="BCY574" s="74"/>
      <c r="BCZ574" s="74"/>
      <c r="BDA574" s="74"/>
      <c r="BDB574" s="74"/>
      <c r="BDC574" s="74"/>
      <c r="BDD574" s="74"/>
      <c r="BDE574" s="74"/>
      <c r="BDF574" s="74"/>
      <c r="BDG574" s="74"/>
      <c r="BDH574" s="74"/>
      <c r="BDI574" s="74"/>
      <c r="BDJ574" s="74"/>
      <c r="BDK574" s="74"/>
      <c r="BDL574" s="74"/>
      <c r="BDM574" s="74"/>
      <c r="BDN574" s="74"/>
      <c r="BDO574" s="74"/>
      <c r="BDP574" s="74"/>
      <c r="BDQ574" s="74"/>
      <c r="BDR574" s="74"/>
      <c r="BDS574" s="74"/>
      <c r="BDT574" s="74"/>
      <c r="BDU574" s="74"/>
      <c r="BDV574" s="74"/>
      <c r="BDW574" s="74"/>
      <c r="BDX574" s="74"/>
      <c r="BDY574" s="74"/>
      <c r="BDZ574" s="74"/>
      <c r="BEA574" s="74"/>
      <c r="BEB574" s="74"/>
      <c r="BEC574" s="74"/>
      <c r="BED574" s="74"/>
      <c r="BEE574" s="74"/>
      <c r="BEF574" s="74"/>
      <c r="BEG574" s="74"/>
      <c r="BEH574" s="74"/>
      <c r="BEI574" s="74"/>
      <c r="BEJ574" s="74"/>
      <c r="BEK574" s="74"/>
      <c r="BEL574" s="74"/>
      <c r="BEM574" s="74"/>
      <c r="BEN574" s="74"/>
      <c r="BEO574" s="74"/>
      <c r="BEP574" s="74"/>
      <c r="BEQ574" s="74"/>
      <c r="BER574" s="74"/>
      <c r="BES574" s="74"/>
      <c r="BET574" s="74"/>
      <c r="BEU574" s="74"/>
      <c r="BEV574" s="74"/>
      <c r="BEW574" s="74"/>
      <c r="BEX574" s="74"/>
      <c r="BEY574" s="74"/>
      <c r="BEZ574" s="74"/>
      <c r="BFA574" s="74"/>
      <c r="BFB574" s="74"/>
      <c r="BFC574" s="74"/>
      <c r="BFD574" s="74"/>
      <c r="BFE574" s="74"/>
      <c r="BFF574" s="74"/>
      <c r="BFG574" s="74"/>
      <c r="BFH574" s="74"/>
      <c r="BFI574" s="74"/>
      <c r="BFJ574" s="74"/>
      <c r="BFK574" s="74"/>
      <c r="BFL574" s="74"/>
      <c r="BFM574" s="74"/>
      <c r="BFN574" s="74"/>
      <c r="BFO574" s="74"/>
      <c r="BFP574" s="74"/>
      <c r="BFQ574" s="74"/>
      <c r="BFR574" s="74"/>
      <c r="BFS574" s="74"/>
      <c r="BFT574" s="74"/>
      <c r="BFU574" s="74"/>
      <c r="BFV574" s="74"/>
      <c r="BFW574" s="74"/>
      <c r="BFX574" s="74"/>
      <c r="BFY574" s="74"/>
      <c r="BFZ574" s="74"/>
      <c r="BGA574" s="74"/>
      <c r="BGB574" s="74"/>
      <c r="BGC574" s="74"/>
      <c r="BGD574" s="74"/>
      <c r="BGE574" s="74"/>
      <c r="BGF574" s="74"/>
      <c r="BGG574" s="74"/>
      <c r="BGH574" s="74"/>
      <c r="BGI574" s="74"/>
      <c r="BGJ574" s="74"/>
      <c r="BGK574" s="74"/>
      <c r="BGL574" s="74"/>
      <c r="BGM574" s="74"/>
      <c r="BGN574" s="74"/>
      <c r="BGO574" s="74"/>
      <c r="BGP574" s="74"/>
      <c r="BGQ574" s="74"/>
      <c r="BGR574" s="74"/>
      <c r="BGS574" s="74"/>
      <c r="BGT574" s="74"/>
      <c r="BGU574" s="74"/>
      <c r="BGV574" s="74"/>
      <c r="BGW574" s="74"/>
      <c r="BGX574" s="74"/>
      <c r="BGY574" s="74"/>
      <c r="BGZ574" s="74"/>
      <c r="BHA574" s="74"/>
      <c r="BHB574" s="74"/>
      <c r="BHC574" s="74"/>
      <c r="BHD574" s="74"/>
      <c r="BHE574" s="74"/>
      <c r="BHF574" s="74"/>
      <c r="BHG574" s="74"/>
      <c r="BHH574" s="74"/>
      <c r="BHI574" s="74"/>
      <c r="BHJ574" s="74"/>
      <c r="BHK574" s="74"/>
      <c r="BHL574" s="74"/>
      <c r="BHM574" s="74"/>
      <c r="BHN574" s="74"/>
      <c r="BHO574" s="74"/>
      <c r="BHP574" s="74"/>
      <c r="BHQ574" s="74"/>
      <c r="BHR574" s="74"/>
      <c r="BHS574" s="74"/>
      <c r="BHT574" s="74"/>
      <c r="BHU574" s="74"/>
      <c r="BHV574" s="74"/>
      <c r="BHW574" s="74"/>
      <c r="BHX574" s="74"/>
      <c r="BHY574" s="74"/>
      <c r="BHZ574" s="74"/>
      <c r="BIA574" s="74"/>
      <c r="BIB574" s="74"/>
      <c r="BIC574" s="74"/>
      <c r="BID574" s="74"/>
      <c r="BIE574" s="74"/>
      <c r="BIF574" s="74"/>
      <c r="BIG574" s="74"/>
      <c r="BIH574" s="74"/>
      <c r="BII574" s="74"/>
      <c r="BIJ574" s="74"/>
      <c r="BIK574" s="74"/>
      <c r="BIL574" s="74"/>
      <c r="BIM574" s="74"/>
      <c r="BIN574" s="74"/>
      <c r="BIO574" s="74"/>
      <c r="BIP574" s="74"/>
      <c r="BIQ574" s="74"/>
      <c r="BIR574" s="74"/>
      <c r="BIS574" s="74"/>
      <c r="BIT574" s="74"/>
      <c r="BIU574" s="74"/>
      <c r="BIV574" s="74"/>
      <c r="BIW574" s="74"/>
      <c r="BIX574" s="74"/>
      <c r="BIY574" s="74"/>
      <c r="BIZ574" s="74"/>
      <c r="BJA574" s="74"/>
      <c r="BJB574" s="74"/>
      <c r="BJC574" s="74"/>
      <c r="BJD574" s="74"/>
      <c r="BJE574" s="74"/>
      <c r="BJF574" s="74"/>
      <c r="BJG574" s="74"/>
      <c r="BJH574" s="74"/>
      <c r="BJI574" s="74"/>
      <c r="BJJ574" s="74"/>
      <c r="BJK574" s="74"/>
      <c r="BJL574" s="74"/>
      <c r="BJM574" s="74"/>
      <c r="BJN574" s="74"/>
      <c r="BJO574" s="74"/>
      <c r="BJP574" s="74"/>
      <c r="BJQ574" s="74"/>
      <c r="BJR574" s="74"/>
      <c r="BJS574" s="74"/>
      <c r="BJT574" s="74"/>
      <c r="BJU574" s="74"/>
      <c r="BJV574" s="74"/>
      <c r="BJW574" s="74"/>
      <c r="BJX574" s="74"/>
      <c r="BJY574" s="74"/>
      <c r="BJZ574" s="74"/>
      <c r="BKA574" s="74"/>
      <c r="BKB574" s="74"/>
      <c r="BKC574" s="74"/>
      <c r="BKD574" s="74"/>
      <c r="BKE574" s="74"/>
      <c r="BKF574" s="74"/>
      <c r="BKG574" s="74"/>
      <c r="BKH574" s="74"/>
      <c r="BKI574" s="74"/>
      <c r="BKJ574" s="74"/>
      <c r="BKK574" s="74"/>
      <c r="BKL574" s="74"/>
      <c r="BKM574" s="74"/>
      <c r="BKN574" s="74"/>
      <c r="BKO574" s="74"/>
      <c r="BKP574" s="74"/>
      <c r="BKQ574" s="74"/>
      <c r="BKR574" s="74"/>
      <c r="BKS574" s="74"/>
      <c r="BKT574" s="74"/>
      <c r="BKU574" s="74"/>
      <c r="BKV574" s="74"/>
      <c r="BKW574" s="74"/>
      <c r="BKX574" s="74"/>
      <c r="BKY574" s="74"/>
      <c r="BKZ574" s="74"/>
      <c r="BLA574" s="74"/>
      <c r="BLB574" s="74"/>
      <c r="BLC574" s="74"/>
      <c r="BLD574" s="74"/>
      <c r="BLE574" s="74"/>
      <c r="BLF574" s="74"/>
      <c r="BLG574" s="74"/>
      <c r="BLH574" s="74"/>
      <c r="BLI574" s="74"/>
      <c r="BLJ574" s="74"/>
      <c r="BLK574" s="74"/>
      <c r="BLL574" s="74"/>
      <c r="BLM574" s="74"/>
      <c r="BLN574" s="74"/>
      <c r="BLO574" s="74"/>
      <c r="BLP574" s="74"/>
      <c r="BLQ574" s="74"/>
      <c r="BLR574" s="74"/>
      <c r="BLS574" s="74"/>
      <c r="BLT574" s="74"/>
      <c r="BLU574" s="74"/>
      <c r="BLV574" s="74"/>
      <c r="BLW574" s="74"/>
      <c r="BLX574" s="74"/>
      <c r="BLY574" s="74"/>
      <c r="BLZ574" s="74"/>
      <c r="BMA574" s="74"/>
      <c r="BMB574" s="74"/>
      <c r="BMC574" s="74"/>
      <c r="BMD574" s="74"/>
      <c r="BME574" s="74"/>
      <c r="BMF574" s="74"/>
      <c r="BMG574" s="74"/>
      <c r="BMH574" s="74"/>
      <c r="BMI574" s="74"/>
      <c r="BMJ574" s="74"/>
      <c r="BMK574" s="74"/>
      <c r="BML574" s="74"/>
      <c r="BMM574" s="74"/>
      <c r="BMN574" s="74"/>
      <c r="BMO574" s="74"/>
      <c r="BMP574" s="74"/>
      <c r="BMQ574" s="74"/>
      <c r="BMR574" s="74"/>
      <c r="BMS574" s="74"/>
      <c r="BMT574" s="74"/>
      <c r="BMU574" s="74"/>
      <c r="BMV574" s="74"/>
      <c r="BMW574" s="74"/>
      <c r="BMX574" s="74"/>
      <c r="BMY574" s="74"/>
      <c r="BMZ574" s="74"/>
      <c r="BNA574" s="74"/>
      <c r="BNB574" s="74"/>
      <c r="BNC574" s="74"/>
      <c r="BND574" s="74"/>
      <c r="BNE574" s="74"/>
      <c r="BNF574" s="74"/>
      <c r="BNG574" s="74"/>
      <c r="BNH574" s="74"/>
      <c r="BNI574" s="74"/>
      <c r="BNJ574" s="74"/>
      <c r="BNK574" s="74"/>
      <c r="BNL574" s="74"/>
      <c r="BNM574" s="74"/>
      <c r="BNN574" s="74"/>
      <c r="BNO574" s="74"/>
      <c r="BNP574" s="74"/>
      <c r="BNQ574" s="74"/>
      <c r="BNR574" s="74"/>
      <c r="BNS574" s="74"/>
      <c r="BNT574" s="74"/>
      <c r="BNU574" s="74"/>
      <c r="BNV574" s="74"/>
      <c r="BNW574" s="74"/>
      <c r="BNX574" s="74"/>
      <c r="BNY574" s="74"/>
      <c r="BNZ574" s="74"/>
      <c r="BOA574" s="74"/>
      <c r="BOB574" s="74"/>
      <c r="BOC574" s="74"/>
      <c r="BOD574" s="74"/>
      <c r="BOE574" s="74"/>
      <c r="BOF574" s="74"/>
      <c r="BOG574" s="74"/>
      <c r="BOH574" s="74"/>
      <c r="BOI574" s="74"/>
      <c r="BOJ574" s="74"/>
      <c r="BOK574" s="74"/>
      <c r="BOL574" s="74"/>
      <c r="BOM574" s="74"/>
      <c r="BON574" s="74"/>
      <c r="BOO574" s="74"/>
      <c r="BOP574" s="74"/>
      <c r="BOQ574" s="74"/>
      <c r="BOR574" s="74"/>
      <c r="BOS574" s="74"/>
      <c r="BOT574" s="74"/>
      <c r="BOU574" s="74"/>
      <c r="BOV574" s="74"/>
      <c r="BOW574" s="74"/>
      <c r="BOX574" s="74"/>
      <c r="BOY574" s="74"/>
      <c r="BOZ574" s="74"/>
      <c r="BPA574" s="74"/>
      <c r="BPB574" s="74"/>
      <c r="BPC574" s="74"/>
      <c r="BPD574" s="74"/>
      <c r="BPE574" s="74"/>
      <c r="BPF574" s="74"/>
      <c r="BPG574" s="74"/>
      <c r="BPH574" s="74"/>
      <c r="BPI574" s="74"/>
      <c r="BPJ574" s="74"/>
      <c r="BPK574" s="74"/>
      <c r="BPL574" s="74"/>
      <c r="BPM574" s="74"/>
      <c r="BPN574" s="74"/>
      <c r="BPO574" s="74"/>
      <c r="BPP574" s="74"/>
      <c r="BPQ574" s="74"/>
      <c r="BPR574" s="74"/>
      <c r="BPS574" s="74"/>
      <c r="BPT574" s="74"/>
      <c r="BPU574" s="74"/>
      <c r="BPV574" s="74"/>
      <c r="BPW574" s="74"/>
      <c r="BPX574" s="74"/>
      <c r="BPY574" s="74"/>
      <c r="BPZ574" s="74"/>
      <c r="BQA574" s="74"/>
      <c r="BQB574" s="74"/>
      <c r="BQC574" s="74"/>
      <c r="BQD574" s="74"/>
      <c r="BQE574" s="74"/>
      <c r="BQF574" s="74"/>
      <c r="BQG574" s="74"/>
      <c r="BQH574" s="74"/>
      <c r="BQI574" s="74"/>
      <c r="BQJ574" s="74"/>
      <c r="BQK574" s="74"/>
      <c r="BQL574" s="74"/>
      <c r="BQM574" s="74"/>
      <c r="BQN574" s="74"/>
      <c r="BQO574" s="74"/>
      <c r="BQP574" s="74"/>
      <c r="BQQ574" s="74"/>
      <c r="BQR574" s="74"/>
      <c r="BQS574" s="74"/>
      <c r="BQT574" s="74"/>
      <c r="BQU574" s="74"/>
      <c r="BQV574" s="74"/>
      <c r="BQW574" s="74"/>
      <c r="BQX574" s="74"/>
      <c r="BQY574" s="74"/>
      <c r="BQZ574" s="74"/>
      <c r="BRA574" s="74"/>
      <c r="BRB574" s="74"/>
      <c r="BRC574" s="74"/>
      <c r="BRD574" s="74"/>
      <c r="BRE574" s="74"/>
      <c r="BRF574" s="74"/>
      <c r="BRG574" s="74"/>
      <c r="BRH574" s="74"/>
      <c r="BRI574" s="74"/>
      <c r="BRJ574" s="74"/>
      <c r="BRK574" s="74"/>
      <c r="BRL574" s="74"/>
      <c r="BRM574" s="74"/>
      <c r="BRN574" s="74"/>
      <c r="BRO574" s="74"/>
      <c r="BRP574" s="74"/>
      <c r="BRQ574" s="74"/>
      <c r="BRR574" s="74"/>
      <c r="BRS574" s="74"/>
      <c r="BRT574" s="74"/>
      <c r="BRU574" s="74"/>
      <c r="BRV574" s="74"/>
      <c r="BRW574" s="74"/>
      <c r="BRX574" s="74"/>
      <c r="BRY574" s="74"/>
      <c r="BRZ574" s="74"/>
      <c r="BSA574" s="74"/>
    </row>
    <row r="575" spans="1:1847" s="110" customFormat="1" ht="14.4" thickBot="1" x14ac:dyDescent="0.35">
      <c r="A575" s="792" t="s">
        <v>786</v>
      </c>
      <c r="B575" s="792"/>
      <c r="C575" s="792"/>
      <c r="D575" s="792"/>
      <c r="E575" s="792"/>
      <c r="F575" s="792"/>
      <c r="G575" s="792"/>
      <c r="H575" s="246">
        <f>H577</f>
        <v>594358127.80999994</v>
      </c>
      <c r="I575" s="246">
        <f t="shared" ref="I575:K575" si="363">I577</f>
        <v>1801002986</v>
      </c>
      <c r="J575" s="246">
        <f t="shared" si="363"/>
        <v>1640490286</v>
      </c>
      <c r="K575" s="246">
        <f t="shared" si="363"/>
        <v>1626490286</v>
      </c>
      <c r="L575" s="247"/>
      <c r="M575" s="719">
        <v>0</v>
      </c>
      <c r="N575" s="248">
        <f t="shared" ref="N575:P575" si="364">+N577</f>
        <v>617553502.74000001</v>
      </c>
      <c r="O575" s="248">
        <f t="shared" si="364"/>
        <v>178815528</v>
      </c>
      <c r="P575" s="248">
        <f t="shared" si="364"/>
        <v>172815528</v>
      </c>
      <c r="Q575" s="208"/>
      <c r="R575" s="738">
        <v>0</v>
      </c>
      <c r="S575" s="248">
        <v>0</v>
      </c>
      <c r="T575" s="248">
        <v>0</v>
      </c>
      <c r="U575" s="248">
        <v>0</v>
      </c>
      <c r="V575" s="667"/>
      <c r="W575" s="501">
        <f>H575+M575+R575</f>
        <v>594358127.80999994</v>
      </c>
      <c r="X575" s="210">
        <f t="shared" ref="X575:Z575" si="365">I575+N575+S575</f>
        <v>2418556488.7399998</v>
      </c>
      <c r="Y575" s="210">
        <f t="shared" si="365"/>
        <v>1819305814</v>
      </c>
      <c r="Z575" s="210">
        <f t="shared" si="365"/>
        <v>1799305814</v>
      </c>
      <c r="AA575" s="897">
        <v>2</v>
      </c>
      <c r="AB575" s="134"/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/>
      <c r="AP575" s="134"/>
      <c r="AQ575" s="134"/>
      <c r="AR575" s="134"/>
      <c r="AS575" s="134"/>
      <c r="AT575" s="134"/>
      <c r="AU575" s="134"/>
      <c r="AV575" s="134"/>
      <c r="AW575" s="134"/>
      <c r="AX575" s="134"/>
      <c r="AY575" s="134"/>
      <c r="AZ575" s="134"/>
      <c r="BA575" s="134"/>
      <c r="BB575" s="134"/>
      <c r="BC575" s="134"/>
      <c r="BD575" s="134"/>
      <c r="BE575" s="134"/>
      <c r="BF575" s="134"/>
      <c r="BG575" s="134"/>
      <c r="BH575" s="134"/>
      <c r="BI575" s="134"/>
      <c r="BJ575" s="134"/>
      <c r="BK575" s="134"/>
      <c r="BL575" s="134"/>
      <c r="BM575" s="134"/>
      <c r="BN575" s="134"/>
      <c r="BO575" s="134"/>
      <c r="BP575" s="134"/>
      <c r="BQ575" s="134"/>
      <c r="BR575" s="134"/>
      <c r="BS575" s="134"/>
      <c r="BT575" s="134"/>
      <c r="BU575" s="134"/>
      <c r="BV575" s="134"/>
      <c r="BW575" s="134"/>
      <c r="BX575" s="134"/>
      <c r="BY575" s="134"/>
      <c r="BZ575" s="134"/>
      <c r="CA575" s="134"/>
      <c r="CB575" s="134"/>
      <c r="CC575" s="134"/>
      <c r="CD575" s="134"/>
      <c r="CE575" s="134"/>
      <c r="CF575" s="134"/>
      <c r="CG575" s="134"/>
      <c r="CH575" s="134"/>
      <c r="CI575" s="134"/>
      <c r="CJ575" s="134"/>
      <c r="CK575" s="134"/>
      <c r="CL575" s="134"/>
      <c r="CM575" s="134"/>
      <c r="CN575" s="134"/>
      <c r="CO575" s="134"/>
      <c r="CP575" s="134"/>
      <c r="CQ575" s="134"/>
      <c r="CR575" s="134"/>
      <c r="CS575" s="134"/>
      <c r="CT575" s="134"/>
      <c r="CU575" s="134"/>
      <c r="CV575" s="134"/>
      <c r="CW575" s="134"/>
      <c r="CX575" s="134"/>
      <c r="CY575" s="134"/>
      <c r="CZ575" s="134"/>
      <c r="DA575" s="134"/>
      <c r="DB575" s="134"/>
      <c r="DC575" s="134"/>
      <c r="DD575" s="134"/>
      <c r="DE575" s="134"/>
      <c r="DF575" s="134"/>
      <c r="DG575" s="134"/>
      <c r="DH575" s="134"/>
      <c r="DI575" s="134"/>
      <c r="DJ575" s="134"/>
      <c r="DK575" s="134"/>
      <c r="DL575" s="134"/>
      <c r="DM575" s="134"/>
      <c r="DN575" s="134"/>
      <c r="DO575" s="134"/>
      <c r="DP575" s="134"/>
      <c r="DQ575" s="134"/>
      <c r="DR575" s="134"/>
      <c r="DS575" s="134"/>
      <c r="DT575" s="134"/>
      <c r="DU575" s="134"/>
      <c r="DV575" s="134"/>
      <c r="DW575" s="134"/>
      <c r="DX575" s="134"/>
      <c r="DY575" s="134"/>
      <c r="DZ575" s="134"/>
      <c r="EA575" s="134"/>
      <c r="EB575" s="134"/>
      <c r="EC575" s="134"/>
      <c r="ED575" s="134"/>
      <c r="EE575" s="134"/>
      <c r="EF575" s="134"/>
      <c r="EG575" s="134"/>
      <c r="EH575" s="134"/>
      <c r="EI575" s="134"/>
      <c r="EJ575" s="134"/>
      <c r="EK575" s="134"/>
      <c r="EL575" s="134"/>
      <c r="EM575" s="134"/>
      <c r="EN575" s="134"/>
      <c r="EO575" s="134"/>
      <c r="EP575" s="134"/>
      <c r="EQ575" s="134"/>
      <c r="ER575" s="134"/>
      <c r="ES575" s="134"/>
      <c r="ET575" s="134"/>
      <c r="EU575" s="134"/>
      <c r="EV575" s="134"/>
      <c r="EW575" s="134"/>
      <c r="EX575" s="134"/>
      <c r="EY575" s="134"/>
      <c r="EZ575" s="134"/>
      <c r="FA575" s="134"/>
      <c r="FB575" s="134"/>
      <c r="FC575" s="134"/>
      <c r="FD575" s="134"/>
      <c r="FE575" s="134"/>
      <c r="FF575" s="134"/>
      <c r="FG575" s="134"/>
      <c r="FH575" s="134"/>
      <c r="FI575" s="134"/>
      <c r="FJ575" s="134"/>
      <c r="FK575" s="134"/>
      <c r="FL575" s="134"/>
      <c r="FM575" s="134"/>
      <c r="FN575" s="134"/>
      <c r="FO575" s="134"/>
      <c r="FP575" s="134"/>
      <c r="FQ575" s="134"/>
      <c r="FR575" s="134"/>
      <c r="FS575" s="134"/>
      <c r="FT575" s="134"/>
      <c r="FU575" s="134"/>
      <c r="FV575" s="134"/>
      <c r="FW575" s="134"/>
      <c r="FX575" s="134"/>
      <c r="FY575" s="134"/>
      <c r="FZ575" s="134"/>
      <c r="GA575" s="134"/>
      <c r="GB575" s="134"/>
      <c r="GC575" s="134"/>
      <c r="GD575" s="134"/>
      <c r="GE575" s="134"/>
      <c r="GF575" s="134"/>
      <c r="GG575" s="134"/>
      <c r="GH575" s="134"/>
      <c r="GI575" s="134"/>
      <c r="GJ575" s="134"/>
      <c r="GK575" s="134"/>
      <c r="GL575" s="134"/>
      <c r="GM575" s="134"/>
      <c r="GN575" s="134"/>
      <c r="GO575" s="134"/>
      <c r="GP575" s="134"/>
      <c r="GQ575" s="134"/>
      <c r="GR575" s="134"/>
      <c r="GS575" s="134"/>
      <c r="GT575" s="134"/>
      <c r="GU575" s="134"/>
      <c r="GV575" s="134"/>
      <c r="GW575" s="134"/>
      <c r="GX575" s="134"/>
      <c r="GY575" s="134"/>
      <c r="GZ575" s="134"/>
      <c r="HA575" s="134"/>
      <c r="HB575" s="134"/>
      <c r="HC575" s="134"/>
      <c r="HD575" s="134"/>
      <c r="HE575" s="134"/>
      <c r="HF575" s="134"/>
      <c r="HG575" s="134"/>
      <c r="HH575" s="134"/>
      <c r="HI575" s="134"/>
      <c r="HJ575" s="134"/>
      <c r="HK575" s="134"/>
      <c r="HL575" s="134"/>
      <c r="HM575" s="134"/>
      <c r="HN575" s="134"/>
      <c r="HO575" s="134"/>
      <c r="HP575" s="134"/>
      <c r="HQ575" s="134"/>
      <c r="HR575" s="134"/>
      <c r="HS575" s="134"/>
      <c r="HT575" s="134"/>
      <c r="HU575" s="134"/>
      <c r="HV575" s="134"/>
      <c r="HW575" s="134"/>
      <c r="HX575" s="134"/>
      <c r="HY575" s="134"/>
      <c r="HZ575" s="134"/>
      <c r="IA575" s="134"/>
      <c r="IB575" s="134"/>
      <c r="IC575" s="134"/>
      <c r="ID575" s="134"/>
      <c r="IE575" s="134"/>
      <c r="IF575" s="134"/>
      <c r="IG575" s="134"/>
      <c r="IH575" s="134"/>
      <c r="II575" s="134"/>
      <c r="IJ575" s="134"/>
      <c r="IK575" s="134"/>
      <c r="IL575" s="134"/>
      <c r="IM575" s="134"/>
      <c r="IN575" s="134"/>
      <c r="IO575" s="134"/>
      <c r="IP575" s="134"/>
      <c r="IQ575" s="134"/>
      <c r="IR575" s="134"/>
      <c r="IS575" s="134"/>
      <c r="IT575" s="134"/>
      <c r="IU575" s="134"/>
      <c r="IV575" s="134"/>
      <c r="IW575" s="134"/>
      <c r="IX575" s="134"/>
      <c r="IY575" s="134"/>
      <c r="IZ575" s="134"/>
      <c r="JA575" s="134"/>
      <c r="JB575" s="134"/>
      <c r="JC575" s="134"/>
      <c r="JD575" s="134"/>
      <c r="JE575" s="134"/>
      <c r="JF575" s="134"/>
      <c r="JG575" s="134"/>
      <c r="JH575" s="134"/>
      <c r="JI575" s="134"/>
      <c r="JJ575" s="134"/>
      <c r="JK575" s="134"/>
      <c r="JL575" s="134"/>
      <c r="JM575" s="134"/>
      <c r="JN575" s="134"/>
      <c r="JO575" s="134"/>
      <c r="JP575" s="134"/>
      <c r="JQ575" s="134"/>
      <c r="JR575" s="134"/>
      <c r="JS575" s="134"/>
      <c r="JT575" s="134"/>
      <c r="JU575" s="134"/>
      <c r="JV575" s="134"/>
      <c r="JW575" s="134"/>
      <c r="JX575" s="134"/>
      <c r="JY575" s="134"/>
      <c r="JZ575" s="134"/>
      <c r="KA575" s="134"/>
      <c r="KB575" s="134"/>
      <c r="KC575" s="134"/>
      <c r="KD575" s="134"/>
      <c r="KE575" s="134"/>
      <c r="KF575" s="134"/>
      <c r="KG575" s="134"/>
      <c r="KH575" s="134"/>
      <c r="KI575" s="134"/>
      <c r="KJ575" s="134"/>
      <c r="KK575" s="134"/>
      <c r="KL575" s="134"/>
      <c r="KM575" s="134"/>
      <c r="KN575" s="134"/>
      <c r="KO575" s="134"/>
      <c r="KP575" s="134"/>
      <c r="KQ575" s="134"/>
      <c r="KR575" s="134"/>
      <c r="KS575" s="134"/>
      <c r="KT575" s="134"/>
      <c r="KU575" s="134"/>
      <c r="KV575" s="134"/>
      <c r="KW575" s="134"/>
      <c r="KX575" s="134"/>
      <c r="KY575" s="134"/>
      <c r="KZ575" s="134"/>
      <c r="LA575" s="134"/>
      <c r="LB575" s="134"/>
      <c r="LC575" s="134"/>
      <c r="LD575" s="134"/>
      <c r="LE575" s="134"/>
      <c r="LF575" s="134"/>
      <c r="LG575" s="134"/>
      <c r="LH575" s="134"/>
      <c r="LI575" s="134"/>
      <c r="LJ575" s="134"/>
      <c r="LK575" s="134"/>
      <c r="LL575" s="134"/>
      <c r="LM575" s="134"/>
      <c r="LN575" s="134"/>
      <c r="LO575" s="134"/>
      <c r="LP575" s="134"/>
      <c r="LQ575" s="134"/>
      <c r="LR575" s="134"/>
      <c r="LS575" s="134"/>
      <c r="LT575" s="134"/>
      <c r="LU575" s="134"/>
      <c r="LV575" s="134"/>
      <c r="LW575" s="134"/>
      <c r="LX575" s="134"/>
      <c r="LY575" s="134"/>
      <c r="LZ575" s="134"/>
      <c r="MA575" s="134"/>
      <c r="MB575" s="134"/>
      <c r="MC575" s="134"/>
      <c r="MD575" s="134"/>
      <c r="ME575" s="134"/>
      <c r="MF575" s="134"/>
      <c r="MG575" s="134"/>
      <c r="MH575" s="134"/>
      <c r="MI575" s="134"/>
      <c r="MJ575" s="134"/>
      <c r="MK575" s="134"/>
      <c r="ML575" s="134"/>
      <c r="MM575" s="134"/>
      <c r="MN575" s="134"/>
      <c r="MO575" s="134"/>
      <c r="MP575" s="134"/>
      <c r="MQ575" s="134"/>
      <c r="MR575" s="134"/>
      <c r="MS575" s="134"/>
      <c r="MT575" s="134"/>
      <c r="MU575" s="134"/>
      <c r="MV575" s="134"/>
      <c r="MW575" s="134"/>
      <c r="MX575" s="134"/>
      <c r="MY575" s="134"/>
      <c r="MZ575" s="134"/>
      <c r="NA575" s="134"/>
      <c r="NB575" s="134"/>
      <c r="NC575" s="134"/>
      <c r="ND575" s="134"/>
      <c r="NE575" s="134"/>
      <c r="NF575" s="134"/>
      <c r="NG575" s="134"/>
      <c r="NH575" s="134"/>
      <c r="NI575" s="134"/>
      <c r="NJ575" s="134"/>
      <c r="NK575" s="134"/>
      <c r="NL575" s="134"/>
      <c r="NM575" s="134"/>
      <c r="NN575" s="134"/>
      <c r="NO575" s="134"/>
      <c r="NP575" s="134"/>
      <c r="NQ575" s="134"/>
      <c r="NR575" s="134"/>
      <c r="NS575" s="134"/>
      <c r="NT575" s="134"/>
      <c r="NU575" s="134"/>
      <c r="NV575" s="134"/>
      <c r="NW575" s="134"/>
      <c r="NX575" s="134"/>
      <c r="NY575" s="134"/>
      <c r="NZ575" s="134"/>
      <c r="OA575" s="134"/>
      <c r="OB575" s="134"/>
      <c r="OC575" s="134"/>
      <c r="OD575" s="134"/>
      <c r="OE575" s="134"/>
      <c r="OF575" s="134"/>
      <c r="OG575" s="134"/>
      <c r="OH575" s="134"/>
      <c r="OI575" s="134"/>
      <c r="OJ575" s="134"/>
      <c r="OK575" s="134"/>
      <c r="OL575" s="134"/>
      <c r="OM575" s="134"/>
      <c r="ON575" s="134"/>
      <c r="OO575" s="134"/>
      <c r="OP575" s="134"/>
      <c r="OQ575" s="134"/>
      <c r="OR575" s="134"/>
      <c r="OS575" s="134"/>
      <c r="OT575" s="134"/>
      <c r="OU575" s="134"/>
      <c r="OV575" s="134"/>
      <c r="OW575" s="134"/>
      <c r="OX575" s="134"/>
      <c r="OY575" s="134"/>
      <c r="OZ575" s="134"/>
      <c r="PA575" s="134"/>
      <c r="PB575" s="134"/>
      <c r="PC575" s="134"/>
      <c r="PD575" s="134"/>
      <c r="PE575" s="134"/>
      <c r="PF575" s="134"/>
      <c r="PG575" s="134"/>
      <c r="PH575" s="134"/>
      <c r="PI575" s="134"/>
      <c r="PJ575" s="134"/>
      <c r="PK575" s="134"/>
      <c r="PL575" s="134"/>
      <c r="PM575" s="134"/>
      <c r="PN575" s="134"/>
      <c r="PO575" s="134"/>
      <c r="PP575" s="134"/>
      <c r="PQ575" s="134"/>
      <c r="PR575" s="134"/>
      <c r="PS575" s="134"/>
      <c r="PT575" s="134"/>
      <c r="PU575" s="134"/>
      <c r="PV575" s="134"/>
      <c r="PW575" s="134"/>
      <c r="PX575" s="134"/>
      <c r="PY575" s="134"/>
      <c r="PZ575" s="134"/>
      <c r="QA575" s="134"/>
      <c r="QB575" s="134"/>
      <c r="QC575" s="134"/>
      <c r="QD575" s="134"/>
      <c r="QE575" s="134"/>
      <c r="QF575" s="134"/>
      <c r="QG575" s="134"/>
      <c r="QH575" s="134"/>
      <c r="QI575" s="134"/>
      <c r="QJ575" s="134"/>
      <c r="QK575" s="134"/>
      <c r="QL575" s="134"/>
      <c r="QM575" s="134"/>
      <c r="QN575" s="134"/>
      <c r="QO575" s="134"/>
      <c r="QP575" s="134"/>
      <c r="QQ575" s="134"/>
      <c r="QR575" s="134"/>
      <c r="QS575" s="134"/>
      <c r="QT575" s="134"/>
      <c r="QU575" s="134"/>
      <c r="QV575" s="134"/>
      <c r="QW575" s="134"/>
      <c r="QX575" s="134"/>
      <c r="QY575" s="134"/>
      <c r="QZ575" s="134"/>
      <c r="RA575" s="134"/>
      <c r="RB575" s="134"/>
      <c r="RC575" s="134"/>
      <c r="RD575" s="134"/>
      <c r="RE575" s="134"/>
      <c r="RF575" s="134"/>
      <c r="RG575" s="134"/>
      <c r="RH575" s="134"/>
      <c r="RI575" s="134"/>
      <c r="RJ575" s="134"/>
      <c r="RK575" s="134"/>
      <c r="RL575" s="134"/>
      <c r="RM575" s="134"/>
      <c r="RN575" s="134"/>
      <c r="RO575" s="134"/>
      <c r="RP575" s="134"/>
      <c r="RQ575" s="134"/>
      <c r="RR575" s="134"/>
      <c r="RS575" s="134"/>
      <c r="RT575" s="134"/>
      <c r="RU575" s="134"/>
      <c r="RV575" s="134"/>
      <c r="RW575" s="134"/>
      <c r="RX575" s="134"/>
      <c r="RY575" s="134"/>
      <c r="RZ575" s="134"/>
      <c r="SA575" s="134"/>
      <c r="SB575" s="134"/>
      <c r="SC575" s="134"/>
      <c r="SD575" s="134"/>
      <c r="SE575" s="134"/>
      <c r="SF575" s="134"/>
      <c r="SG575" s="134"/>
      <c r="SH575" s="134"/>
      <c r="SI575" s="134"/>
      <c r="SJ575" s="134"/>
      <c r="SK575" s="134"/>
      <c r="SL575" s="134"/>
      <c r="SM575" s="134"/>
      <c r="SN575" s="134"/>
      <c r="SO575" s="134"/>
      <c r="SP575" s="134"/>
      <c r="SQ575" s="134"/>
      <c r="SR575" s="134"/>
      <c r="SS575" s="134"/>
      <c r="ST575" s="134"/>
      <c r="SU575" s="134"/>
      <c r="SV575" s="134"/>
      <c r="SW575" s="134"/>
      <c r="SX575" s="134"/>
      <c r="SY575" s="134"/>
      <c r="SZ575" s="134"/>
      <c r="TA575" s="134"/>
      <c r="TB575" s="134"/>
      <c r="TC575" s="134"/>
      <c r="TD575" s="134"/>
      <c r="TE575" s="134"/>
      <c r="TF575" s="134"/>
      <c r="TG575" s="134"/>
      <c r="TH575" s="134"/>
      <c r="TI575" s="134"/>
      <c r="TJ575" s="134"/>
      <c r="TK575" s="134"/>
      <c r="TL575" s="134"/>
      <c r="TM575" s="134"/>
      <c r="TN575" s="134"/>
      <c r="TO575" s="134"/>
      <c r="TP575" s="134"/>
      <c r="TQ575" s="134"/>
      <c r="TR575" s="134"/>
      <c r="TS575" s="134"/>
      <c r="TT575" s="134"/>
      <c r="TU575" s="134"/>
      <c r="TV575" s="134"/>
      <c r="TW575" s="134"/>
      <c r="TX575" s="134"/>
      <c r="TY575" s="134"/>
      <c r="TZ575" s="134"/>
      <c r="UA575" s="134"/>
      <c r="UB575" s="134"/>
      <c r="UC575" s="134"/>
      <c r="UD575" s="134"/>
      <c r="UE575" s="134"/>
      <c r="UF575" s="134"/>
      <c r="UG575" s="134"/>
      <c r="UH575" s="134"/>
      <c r="UI575" s="134"/>
      <c r="UJ575" s="134"/>
      <c r="UK575" s="134"/>
      <c r="UL575" s="134"/>
      <c r="UM575" s="134"/>
      <c r="UN575" s="134"/>
      <c r="UO575" s="134"/>
      <c r="UP575" s="134"/>
      <c r="UQ575" s="134"/>
      <c r="UR575" s="134"/>
      <c r="US575" s="134"/>
      <c r="UT575" s="134"/>
      <c r="UU575" s="134"/>
      <c r="UV575" s="134"/>
      <c r="UW575" s="134"/>
      <c r="UX575" s="134"/>
      <c r="UY575" s="134"/>
      <c r="UZ575" s="134"/>
      <c r="VA575" s="134"/>
      <c r="VB575" s="134"/>
      <c r="VC575" s="134"/>
      <c r="VD575" s="134"/>
      <c r="VE575" s="134"/>
      <c r="VF575" s="134"/>
      <c r="VG575" s="134"/>
      <c r="VH575" s="134"/>
      <c r="VI575" s="134"/>
      <c r="VJ575" s="134"/>
      <c r="VK575" s="134"/>
      <c r="VL575" s="134"/>
      <c r="VM575" s="134"/>
      <c r="VN575" s="134"/>
      <c r="VO575" s="134"/>
      <c r="VP575" s="134"/>
      <c r="VQ575" s="134"/>
      <c r="VR575" s="134"/>
      <c r="VS575" s="134"/>
      <c r="VT575" s="134"/>
      <c r="VU575" s="134"/>
      <c r="VV575" s="134"/>
      <c r="VW575" s="134"/>
      <c r="VX575" s="134"/>
      <c r="VY575" s="134"/>
      <c r="VZ575" s="134"/>
      <c r="WA575" s="134"/>
      <c r="WB575" s="134"/>
      <c r="WC575" s="134"/>
      <c r="WD575" s="134"/>
      <c r="WE575" s="134"/>
      <c r="WF575" s="134"/>
      <c r="WG575" s="134"/>
      <c r="WH575" s="134"/>
      <c r="WI575" s="134"/>
      <c r="WJ575" s="134"/>
      <c r="WK575" s="134"/>
      <c r="WL575" s="134"/>
      <c r="WM575" s="134"/>
      <c r="WN575" s="134"/>
      <c r="WO575" s="134"/>
      <c r="WP575" s="134"/>
      <c r="WQ575" s="134"/>
      <c r="WR575" s="134"/>
      <c r="WS575" s="134"/>
      <c r="WT575" s="134"/>
      <c r="WU575" s="134"/>
      <c r="WV575" s="134"/>
      <c r="WW575" s="134"/>
      <c r="WX575" s="134"/>
      <c r="WY575" s="134"/>
      <c r="WZ575" s="134"/>
      <c r="XA575" s="134"/>
      <c r="XB575" s="134"/>
      <c r="XC575" s="134"/>
      <c r="XD575" s="134"/>
      <c r="XE575" s="134"/>
      <c r="XF575" s="134"/>
      <c r="XG575" s="134"/>
      <c r="XH575" s="134"/>
      <c r="XI575" s="134"/>
      <c r="XJ575" s="134"/>
      <c r="XK575" s="134"/>
      <c r="XL575" s="134"/>
      <c r="XM575" s="134"/>
      <c r="XN575" s="134"/>
      <c r="XO575" s="134"/>
      <c r="XP575" s="134"/>
      <c r="XQ575" s="134"/>
      <c r="XR575" s="134"/>
      <c r="XS575" s="134"/>
      <c r="XT575" s="134"/>
      <c r="XU575" s="134"/>
      <c r="XV575" s="134"/>
      <c r="XW575" s="134"/>
      <c r="XX575" s="134"/>
      <c r="XY575" s="134"/>
      <c r="XZ575" s="134"/>
      <c r="YA575" s="134"/>
      <c r="YB575" s="134"/>
      <c r="YC575" s="134"/>
      <c r="YD575" s="134"/>
      <c r="YE575" s="134"/>
      <c r="YF575" s="134"/>
      <c r="YG575" s="134"/>
      <c r="YH575" s="134"/>
      <c r="YI575" s="134"/>
      <c r="YJ575" s="134"/>
      <c r="YK575" s="134"/>
      <c r="YL575" s="134"/>
      <c r="YM575" s="134"/>
      <c r="YN575" s="134"/>
      <c r="YO575" s="134"/>
      <c r="YP575" s="134"/>
      <c r="YQ575" s="134"/>
      <c r="YR575" s="134"/>
      <c r="YS575" s="134"/>
      <c r="YT575" s="134"/>
      <c r="YU575" s="134"/>
      <c r="YV575" s="134"/>
      <c r="YW575" s="134"/>
      <c r="YX575" s="134"/>
      <c r="YY575" s="134"/>
      <c r="YZ575" s="134"/>
      <c r="ZA575" s="134"/>
      <c r="ZB575" s="134"/>
      <c r="ZC575" s="134"/>
      <c r="ZD575" s="134"/>
      <c r="ZE575" s="134"/>
      <c r="ZF575" s="134"/>
      <c r="ZG575" s="134"/>
      <c r="ZH575" s="134"/>
      <c r="ZI575" s="134"/>
      <c r="ZJ575" s="134"/>
      <c r="ZK575" s="134"/>
      <c r="ZL575" s="134"/>
      <c r="ZM575" s="134"/>
      <c r="ZN575" s="134"/>
      <c r="ZO575" s="134"/>
      <c r="ZP575" s="134"/>
      <c r="ZQ575" s="134"/>
      <c r="ZR575" s="134"/>
      <c r="ZS575" s="134"/>
      <c r="ZT575" s="134"/>
      <c r="ZU575" s="134"/>
      <c r="ZV575" s="134"/>
      <c r="ZW575" s="134"/>
      <c r="ZX575" s="134"/>
      <c r="ZY575" s="134"/>
      <c r="ZZ575" s="134"/>
      <c r="AAA575" s="134"/>
      <c r="AAB575" s="134"/>
      <c r="AAC575" s="134"/>
      <c r="AAD575" s="134"/>
      <c r="AAE575" s="134"/>
      <c r="AAF575" s="134"/>
      <c r="AAG575" s="134"/>
      <c r="AAH575" s="134"/>
      <c r="AAI575" s="134"/>
      <c r="AAJ575" s="134"/>
      <c r="AAK575" s="134"/>
      <c r="AAL575" s="134"/>
      <c r="AAM575" s="134"/>
      <c r="AAN575" s="134"/>
      <c r="AAO575" s="134"/>
      <c r="AAP575" s="134"/>
      <c r="AAQ575" s="134"/>
      <c r="AAR575" s="134"/>
      <c r="AAS575" s="134"/>
      <c r="AAT575" s="134"/>
      <c r="AAU575" s="134"/>
      <c r="AAV575" s="134"/>
      <c r="AAW575" s="134"/>
      <c r="AAX575" s="134"/>
      <c r="AAY575" s="134"/>
      <c r="AAZ575" s="134"/>
      <c r="ABA575" s="134"/>
      <c r="ABB575" s="134"/>
      <c r="ABC575" s="134"/>
      <c r="ABD575" s="134"/>
      <c r="ABE575" s="134"/>
      <c r="ABF575" s="134"/>
      <c r="ABG575" s="134"/>
      <c r="ABH575" s="134"/>
      <c r="ABI575" s="134"/>
      <c r="ABJ575" s="134"/>
      <c r="ABK575" s="134"/>
      <c r="ABL575" s="134"/>
      <c r="ABM575" s="134"/>
      <c r="ABN575" s="134"/>
      <c r="ABO575" s="134"/>
      <c r="ABP575" s="134"/>
      <c r="ABQ575" s="134"/>
      <c r="ABR575" s="134"/>
      <c r="ABS575" s="134"/>
      <c r="ABT575" s="134"/>
      <c r="ABU575" s="134"/>
      <c r="ABV575" s="134"/>
      <c r="ABW575" s="134"/>
      <c r="ABX575" s="134"/>
      <c r="ABY575" s="134"/>
      <c r="ABZ575" s="134"/>
      <c r="ACA575" s="134"/>
      <c r="ACB575" s="134"/>
      <c r="ACC575" s="134"/>
      <c r="ACD575" s="134"/>
      <c r="ACE575" s="134"/>
      <c r="ACF575" s="134"/>
      <c r="ACG575" s="134"/>
      <c r="ACH575" s="134"/>
      <c r="ACI575" s="134"/>
      <c r="ACJ575" s="134"/>
      <c r="ACK575" s="134"/>
      <c r="ACL575" s="134"/>
      <c r="ACM575" s="134"/>
      <c r="ACN575" s="134"/>
      <c r="ACO575" s="134"/>
      <c r="ACP575" s="134"/>
      <c r="ACQ575" s="134"/>
      <c r="ACR575" s="134"/>
      <c r="ACS575" s="134"/>
      <c r="ACT575" s="134"/>
      <c r="ACU575" s="134"/>
      <c r="ACV575" s="134"/>
      <c r="ACW575" s="134"/>
      <c r="ACX575" s="134"/>
      <c r="ACY575" s="134"/>
      <c r="ACZ575" s="134"/>
      <c r="ADA575" s="134"/>
      <c r="ADB575" s="134"/>
      <c r="ADC575" s="134"/>
      <c r="ADD575" s="134"/>
      <c r="ADE575" s="134"/>
      <c r="ADF575" s="134"/>
      <c r="ADG575" s="134"/>
      <c r="ADH575" s="134"/>
      <c r="ADI575" s="134"/>
      <c r="ADJ575" s="134"/>
      <c r="ADK575" s="134"/>
      <c r="ADL575" s="134"/>
      <c r="ADM575" s="134"/>
      <c r="ADN575" s="134"/>
      <c r="ADO575" s="134"/>
      <c r="ADP575" s="134"/>
      <c r="ADQ575" s="134"/>
      <c r="ADR575" s="134"/>
      <c r="ADS575" s="134"/>
      <c r="ADT575" s="134"/>
      <c r="ADU575" s="134"/>
      <c r="ADV575" s="134"/>
      <c r="ADW575" s="134"/>
      <c r="ADX575" s="134"/>
      <c r="ADY575" s="134"/>
      <c r="ADZ575" s="134"/>
      <c r="AEA575" s="134"/>
      <c r="AEB575" s="134"/>
      <c r="AEC575" s="134"/>
      <c r="AED575" s="134"/>
      <c r="AEE575" s="134"/>
      <c r="AEF575" s="134"/>
      <c r="AEG575" s="134"/>
      <c r="AEH575" s="134"/>
      <c r="AEI575" s="134"/>
      <c r="AEJ575" s="134"/>
      <c r="AEK575" s="134"/>
      <c r="AEL575" s="134"/>
      <c r="AEM575" s="134"/>
      <c r="AEN575" s="134"/>
      <c r="AEO575" s="134"/>
      <c r="AEP575" s="134"/>
      <c r="AEQ575" s="134"/>
      <c r="AER575" s="134"/>
      <c r="AES575" s="134"/>
      <c r="AET575" s="134"/>
      <c r="AEU575" s="134"/>
      <c r="AEV575" s="134"/>
      <c r="AEW575" s="134"/>
      <c r="AEX575" s="134"/>
      <c r="AEY575" s="134"/>
      <c r="AEZ575" s="134"/>
      <c r="AFA575" s="134"/>
      <c r="AFB575" s="134"/>
      <c r="AFC575" s="134"/>
      <c r="AFD575" s="134"/>
      <c r="AFE575" s="134"/>
      <c r="AFF575" s="134"/>
      <c r="AFG575" s="134"/>
      <c r="AFH575" s="134"/>
      <c r="AFI575" s="134"/>
      <c r="AFJ575" s="134"/>
      <c r="AFK575" s="134"/>
      <c r="AFL575" s="134"/>
      <c r="AFM575" s="134"/>
      <c r="AFN575" s="134"/>
      <c r="AFO575" s="134"/>
      <c r="AFP575" s="134"/>
      <c r="AFQ575" s="134"/>
      <c r="AFR575" s="134"/>
      <c r="AFS575" s="134"/>
      <c r="AFT575" s="134"/>
      <c r="AFU575" s="134"/>
      <c r="AFV575" s="134"/>
      <c r="AFW575" s="134"/>
      <c r="AFX575" s="134"/>
      <c r="AFY575" s="134"/>
      <c r="AFZ575" s="134"/>
      <c r="AGA575" s="134"/>
      <c r="AGB575" s="134"/>
      <c r="AGC575" s="134"/>
      <c r="AGD575" s="134"/>
      <c r="AGE575" s="134"/>
      <c r="AGF575" s="134"/>
      <c r="AGG575" s="134"/>
      <c r="AGH575" s="134"/>
      <c r="AGI575" s="134"/>
      <c r="AGJ575" s="134"/>
      <c r="AGK575" s="134"/>
      <c r="AGL575" s="134"/>
      <c r="AGM575" s="134"/>
      <c r="AGN575" s="134"/>
      <c r="AGO575" s="134"/>
      <c r="AGP575" s="134"/>
      <c r="AGQ575" s="134"/>
      <c r="AGR575" s="134"/>
      <c r="AGS575" s="134"/>
      <c r="AGT575" s="134"/>
      <c r="AGU575" s="134"/>
      <c r="AGV575" s="134"/>
      <c r="AGW575" s="134"/>
      <c r="AGX575" s="134"/>
      <c r="AGY575" s="134"/>
      <c r="AGZ575" s="134"/>
      <c r="AHA575" s="134"/>
      <c r="AHB575" s="134"/>
      <c r="AHC575" s="134"/>
      <c r="AHD575" s="134"/>
      <c r="AHE575" s="134"/>
      <c r="AHF575" s="134"/>
      <c r="AHG575" s="134"/>
      <c r="AHH575" s="134"/>
      <c r="AHI575" s="134"/>
      <c r="AHJ575" s="134"/>
      <c r="AHK575" s="134"/>
      <c r="AHL575" s="134"/>
      <c r="AHM575" s="134"/>
      <c r="AHN575" s="134"/>
      <c r="AHO575" s="134"/>
      <c r="AHP575" s="134"/>
      <c r="AHQ575" s="134"/>
      <c r="AHR575" s="134"/>
      <c r="AHS575" s="134"/>
      <c r="AHT575" s="134"/>
      <c r="AHU575" s="134"/>
      <c r="AHV575" s="134"/>
      <c r="AHW575" s="134"/>
      <c r="AHX575" s="134"/>
      <c r="AHY575" s="134"/>
      <c r="AHZ575" s="134"/>
      <c r="AIA575" s="134"/>
      <c r="AIB575" s="134"/>
      <c r="AIC575" s="134"/>
      <c r="AID575" s="134"/>
      <c r="AIE575" s="134"/>
      <c r="AIF575" s="134"/>
      <c r="AIG575" s="134"/>
      <c r="AIH575" s="134"/>
      <c r="AII575" s="134"/>
      <c r="AIJ575" s="134"/>
      <c r="AIK575" s="134"/>
      <c r="AIL575" s="134"/>
      <c r="AIM575" s="134"/>
      <c r="AIN575" s="134"/>
      <c r="AIO575" s="134"/>
      <c r="AIP575" s="134"/>
      <c r="AIQ575" s="134"/>
      <c r="AIR575" s="134"/>
      <c r="AIS575" s="134"/>
      <c r="AIT575" s="134"/>
      <c r="AIU575" s="134"/>
      <c r="AIV575" s="134"/>
      <c r="AIW575" s="134"/>
      <c r="AIX575" s="134"/>
      <c r="AIY575" s="134"/>
      <c r="AIZ575" s="134"/>
      <c r="AJA575" s="134"/>
      <c r="AJB575" s="134"/>
      <c r="AJC575" s="134"/>
      <c r="AJD575" s="134"/>
      <c r="AJE575" s="134"/>
      <c r="AJF575" s="134"/>
      <c r="AJG575" s="134"/>
      <c r="AJH575" s="134"/>
      <c r="AJI575" s="134"/>
      <c r="AJJ575" s="134"/>
      <c r="AJK575" s="134"/>
      <c r="AJL575" s="134"/>
      <c r="AJM575" s="134"/>
      <c r="AJN575" s="134"/>
      <c r="AJO575" s="134"/>
      <c r="AJP575" s="134"/>
      <c r="AJQ575" s="134"/>
      <c r="AJR575" s="134"/>
      <c r="AJS575" s="134"/>
      <c r="AJT575" s="134"/>
      <c r="AJU575" s="134"/>
      <c r="AJV575" s="134"/>
      <c r="AJW575" s="134"/>
      <c r="AJX575" s="134"/>
      <c r="AJY575" s="134"/>
      <c r="AJZ575" s="134"/>
      <c r="AKA575" s="134"/>
      <c r="AKB575" s="134"/>
      <c r="AKC575" s="134"/>
      <c r="AKD575" s="134"/>
      <c r="AKE575" s="134"/>
      <c r="AKF575" s="134"/>
      <c r="AKG575" s="134"/>
      <c r="AKH575" s="134"/>
      <c r="AKI575" s="134"/>
      <c r="AKJ575" s="134"/>
      <c r="AKK575" s="134"/>
      <c r="AKL575" s="134"/>
      <c r="AKM575" s="134"/>
      <c r="AKN575" s="134"/>
      <c r="AKO575" s="134"/>
      <c r="AKP575" s="134"/>
      <c r="AKQ575" s="134"/>
      <c r="AKR575" s="134"/>
      <c r="AKS575" s="134"/>
      <c r="AKT575" s="134"/>
      <c r="AKU575" s="134"/>
      <c r="AKV575" s="134"/>
      <c r="AKW575" s="134"/>
      <c r="AKX575" s="134"/>
      <c r="AKY575" s="134"/>
      <c r="AKZ575" s="134"/>
      <c r="ALA575" s="134"/>
      <c r="ALB575" s="134"/>
      <c r="ALC575" s="134"/>
      <c r="ALD575" s="134"/>
      <c r="ALE575" s="134"/>
      <c r="ALF575" s="134"/>
      <c r="ALG575" s="134"/>
      <c r="ALH575" s="134"/>
      <c r="ALI575" s="134"/>
      <c r="ALJ575" s="134"/>
      <c r="ALK575" s="134"/>
      <c r="ALL575" s="134"/>
      <c r="ALM575" s="134"/>
      <c r="ALN575" s="134"/>
      <c r="ALO575" s="134"/>
      <c r="ALP575" s="134"/>
      <c r="ALQ575" s="134"/>
      <c r="ALR575" s="134"/>
      <c r="ALS575" s="134"/>
      <c r="ALT575" s="134"/>
      <c r="ALU575" s="134"/>
      <c r="ALV575" s="134"/>
      <c r="ALW575" s="134"/>
      <c r="ALX575" s="134"/>
      <c r="ALY575" s="134"/>
      <c r="ALZ575" s="134"/>
      <c r="AMA575" s="134"/>
      <c r="AMB575" s="134"/>
      <c r="AMC575" s="134"/>
      <c r="AMD575" s="134"/>
      <c r="AME575" s="134"/>
      <c r="AMF575" s="134"/>
      <c r="AMG575" s="134"/>
      <c r="AMH575" s="134"/>
      <c r="AMI575" s="134"/>
      <c r="AMJ575" s="134"/>
      <c r="AMK575" s="134"/>
      <c r="AML575" s="134"/>
      <c r="AMM575" s="134"/>
      <c r="AMN575" s="134"/>
      <c r="AMO575" s="134"/>
      <c r="AMP575" s="134"/>
      <c r="AMQ575" s="134"/>
      <c r="AMR575" s="134"/>
      <c r="AMS575" s="134"/>
      <c r="AMT575" s="134"/>
      <c r="AMU575" s="134"/>
      <c r="AMV575" s="134"/>
      <c r="AMW575" s="134"/>
      <c r="AMX575" s="134"/>
      <c r="AMY575" s="134"/>
      <c r="AMZ575" s="134"/>
      <c r="ANA575" s="134"/>
      <c r="ANB575" s="134"/>
      <c r="ANC575" s="134"/>
      <c r="AND575" s="134"/>
      <c r="ANE575" s="134"/>
      <c r="ANF575" s="134"/>
      <c r="ANG575" s="134"/>
      <c r="ANH575" s="134"/>
      <c r="ANI575" s="134"/>
      <c r="ANJ575" s="134"/>
      <c r="ANK575" s="134"/>
      <c r="ANL575" s="134"/>
      <c r="ANM575" s="134"/>
      <c r="ANN575" s="134"/>
      <c r="ANO575" s="134"/>
      <c r="ANP575" s="134"/>
      <c r="ANQ575" s="134"/>
      <c r="ANR575" s="134"/>
      <c r="ANS575" s="134"/>
      <c r="ANT575" s="134"/>
      <c r="ANU575" s="134"/>
      <c r="ANV575" s="134"/>
      <c r="ANW575" s="134"/>
      <c r="ANX575" s="134"/>
      <c r="ANY575" s="134"/>
      <c r="ANZ575" s="134"/>
      <c r="AOA575" s="134"/>
      <c r="AOB575" s="134"/>
      <c r="AOC575" s="134"/>
      <c r="AOD575" s="134"/>
      <c r="AOE575" s="134"/>
      <c r="AOF575" s="134"/>
      <c r="AOG575" s="134"/>
      <c r="AOH575" s="134"/>
      <c r="AOI575" s="134"/>
      <c r="AOJ575" s="134"/>
      <c r="AOK575" s="134"/>
      <c r="AOL575" s="134"/>
      <c r="AOM575" s="134"/>
      <c r="AON575" s="134"/>
      <c r="AOO575" s="134"/>
      <c r="AOP575" s="134"/>
      <c r="AOQ575" s="134"/>
      <c r="AOR575" s="134"/>
      <c r="AOS575" s="134"/>
      <c r="AOT575" s="134"/>
      <c r="AOU575" s="134"/>
      <c r="AOV575" s="134"/>
      <c r="AOW575" s="134"/>
      <c r="AOX575" s="134"/>
      <c r="AOY575" s="134"/>
      <c r="AOZ575" s="134"/>
      <c r="APA575" s="134"/>
      <c r="APB575" s="134"/>
      <c r="APC575" s="134"/>
      <c r="APD575" s="134"/>
      <c r="APE575" s="134"/>
      <c r="APF575" s="134"/>
      <c r="APG575" s="134"/>
      <c r="APH575" s="134"/>
      <c r="API575" s="134"/>
      <c r="APJ575" s="134"/>
      <c r="APK575" s="134"/>
      <c r="APL575" s="134"/>
      <c r="APM575" s="134"/>
      <c r="APN575" s="134"/>
      <c r="APO575" s="134"/>
      <c r="APP575" s="134"/>
      <c r="APQ575" s="134"/>
      <c r="APR575" s="134"/>
      <c r="APS575" s="134"/>
      <c r="APT575" s="134"/>
      <c r="APU575" s="134"/>
      <c r="APV575" s="134"/>
      <c r="APW575" s="134"/>
      <c r="APX575" s="134"/>
      <c r="APY575" s="134"/>
      <c r="APZ575" s="134"/>
      <c r="AQA575" s="134"/>
      <c r="AQB575" s="134"/>
      <c r="AQC575" s="134"/>
      <c r="AQD575" s="134"/>
      <c r="AQE575" s="134"/>
      <c r="AQF575" s="134"/>
      <c r="AQG575" s="134"/>
      <c r="AQH575" s="134"/>
      <c r="AQI575" s="134"/>
      <c r="AQJ575" s="134"/>
      <c r="AQK575" s="134"/>
      <c r="AQL575" s="134"/>
      <c r="AQM575" s="134"/>
      <c r="AQN575" s="134"/>
      <c r="AQO575" s="134"/>
      <c r="AQP575" s="134"/>
      <c r="AQQ575" s="134"/>
      <c r="AQR575" s="134"/>
      <c r="AQS575" s="134"/>
      <c r="AQT575" s="134"/>
      <c r="AQU575" s="134"/>
      <c r="AQV575" s="134"/>
      <c r="AQW575" s="134"/>
      <c r="AQX575" s="134"/>
      <c r="AQY575" s="134"/>
      <c r="AQZ575" s="134"/>
      <c r="ARA575" s="134"/>
      <c r="ARB575" s="134"/>
      <c r="ARC575" s="134"/>
      <c r="ARD575" s="134"/>
      <c r="ARE575" s="134"/>
      <c r="ARF575" s="134"/>
      <c r="ARG575" s="134"/>
      <c r="ARH575" s="134"/>
      <c r="ARI575" s="134"/>
      <c r="ARJ575" s="134"/>
      <c r="ARK575" s="134"/>
      <c r="ARL575" s="134"/>
      <c r="ARM575" s="134"/>
      <c r="ARN575" s="134"/>
      <c r="ARO575" s="134"/>
      <c r="ARP575" s="134"/>
      <c r="ARQ575" s="134"/>
      <c r="ARR575" s="134"/>
      <c r="ARS575" s="134"/>
      <c r="ART575" s="134"/>
      <c r="ARU575" s="134"/>
      <c r="ARV575" s="134"/>
      <c r="ARW575" s="134"/>
      <c r="ARX575" s="134"/>
      <c r="ARY575" s="134"/>
      <c r="ARZ575" s="134"/>
      <c r="ASA575" s="134"/>
      <c r="ASB575" s="134"/>
      <c r="ASC575" s="134"/>
      <c r="ASD575" s="134"/>
      <c r="ASE575" s="134"/>
      <c r="ASF575" s="134"/>
      <c r="ASG575" s="134"/>
      <c r="ASH575" s="134"/>
      <c r="ASI575" s="134"/>
      <c r="ASJ575" s="134"/>
      <c r="ASK575" s="134"/>
      <c r="ASL575" s="134"/>
      <c r="ASM575" s="134"/>
      <c r="ASN575" s="134"/>
      <c r="ASO575" s="134"/>
      <c r="ASP575" s="134"/>
      <c r="ASQ575" s="134"/>
      <c r="ASR575" s="134"/>
      <c r="ASS575" s="134"/>
      <c r="AST575" s="134"/>
      <c r="ASU575" s="134"/>
      <c r="ASV575" s="134"/>
      <c r="ASW575" s="134"/>
      <c r="ASX575" s="134"/>
      <c r="ASY575" s="134"/>
      <c r="ASZ575" s="134"/>
      <c r="ATA575" s="134"/>
      <c r="ATB575" s="134"/>
      <c r="ATC575" s="134"/>
      <c r="ATD575" s="134"/>
      <c r="ATE575" s="134"/>
      <c r="ATF575" s="134"/>
      <c r="ATG575" s="134"/>
      <c r="ATH575" s="134"/>
      <c r="ATI575" s="134"/>
      <c r="ATJ575" s="134"/>
      <c r="ATK575" s="134"/>
      <c r="ATL575" s="134"/>
      <c r="ATM575" s="134"/>
      <c r="ATN575" s="134"/>
      <c r="ATO575" s="134"/>
      <c r="ATP575" s="134"/>
      <c r="ATQ575" s="134"/>
      <c r="ATR575" s="134"/>
      <c r="ATS575" s="134"/>
      <c r="ATT575" s="134"/>
      <c r="ATU575" s="134"/>
      <c r="ATV575" s="134"/>
      <c r="ATW575" s="134"/>
      <c r="ATX575" s="134"/>
      <c r="ATY575" s="134"/>
      <c r="ATZ575" s="134"/>
      <c r="AUA575" s="134"/>
      <c r="AUB575" s="134"/>
      <c r="AUC575" s="134"/>
      <c r="AUD575" s="134"/>
      <c r="AUE575" s="134"/>
      <c r="AUF575" s="134"/>
      <c r="AUG575" s="134"/>
      <c r="AUH575" s="134"/>
      <c r="AUI575" s="134"/>
      <c r="AUJ575" s="134"/>
      <c r="AUK575" s="134"/>
      <c r="AUL575" s="134"/>
      <c r="AUM575" s="134"/>
      <c r="AUN575" s="134"/>
      <c r="AUO575" s="134"/>
      <c r="AUP575" s="134"/>
      <c r="AUQ575" s="134"/>
      <c r="AUR575" s="134"/>
      <c r="AUS575" s="134"/>
      <c r="AUT575" s="134"/>
      <c r="AUU575" s="134"/>
      <c r="AUV575" s="134"/>
      <c r="AUW575" s="134"/>
      <c r="AUX575" s="134"/>
      <c r="AUY575" s="134"/>
      <c r="AUZ575" s="134"/>
      <c r="AVA575" s="134"/>
      <c r="AVB575" s="134"/>
      <c r="AVC575" s="134"/>
      <c r="AVD575" s="134"/>
      <c r="AVE575" s="134"/>
      <c r="AVF575" s="134"/>
      <c r="AVG575" s="134"/>
      <c r="AVH575" s="134"/>
      <c r="AVI575" s="134"/>
      <c r="AVJ575" s="134"/>
      <c r="AVK575" s="134"/>
      <c r="AVL575" s="134"/>
      <c r="AVM575" s="134"/>
      <c r="AVN575" s="134"/>
      <c r="AVO575" s="134"/>
      <c r="AVP575" s="134"/>
      <c r="AVQ575" s="134"/>
      <c r="AVR575" s="134"/>
      <c r="AVS575" s="134"/>
      <c r="AVT575" s="134"/>
      <c r="AVU575" s="134"/>
      <c r="AVV575" s="134"/>
      <c r="AVW575" s="134"/>
      <c r="AVX575" s="134"/>
      <c r="AVY575" s="134"/>
      <c r="AVZ575" s="134"/>
      <c r="AWA575" s="134"/>
      <c r="AWB575" s="134"/>
      <c r="AWC575" s="134"/>
      <c r="AWD575" s="134"/>
      <c r="AWE575" s="134"/>
      <c r="AWF575" s="134"/>
      <c r="AWG575" s="134"/>
      <c r="AWH575" s="134"/>
      <c r="AWI575" s="134"/>
      <c r="AWJ575" s="134"/>
      <c r="AWK575" s="134"/>
      <c r="AWL575" s="134"/>
      <c r="AWM575" s="134"/>
      <c r="AWN575" s="134"/>
      <c r="AWO575" s="134"/>
      <c r="AWP575" s="134"/>
      <c r="AWQ575" s="134"/>
      <c r="AWR575" s="134"/>
      <c r="AWS575" s="134"/>
      <c r="AWT575" s="134"/>
      <c r="AWU575" s="134"/>
      <c r="AWV575" s="134"/>
      <c r="AWW575" s="134"/>
      <c r="AWX575" s="134"/>
      <c r="AWY575" s="134"/>
      <c r="AWZ575" s="134"/>
      <c r="AXA575" s="134"/>
      <c r="AXB575" s="134"/>
      <c r="AXC575" s="134"/>
      <c r="AXD575" s="134"/>
      <c r="AXE575" s="134"/>
      <c r="AXF575" s="134"/>
      <c r="AXG575" s="134"/>
      <c r="AXH575" s="134"/>
      <c r="AXI575" s="134"/>
      <c r="AXJ575" s="134"/>
      <c r="AXK575" s="134"/>
      <c r="AXL575" s="134"/>
      <c r="AXM575" s="134"/>
      <c r="AXN575" s="134"/>
      <c r="AXO575" s="134"/>
      <c r="AXP575" s="134"/>
      <c r="AXQ575" s="134"/>
      <c r="AXR575" s="134"/>
      <c r="AXS575" s="134"/>
      <c r="AXT575" s="134"/>
      <c r="AXU575" s="134"/>
      <c r="AXV575" s="134"/>
      <c r="AXW575" s="134"/>
      <c r="AXX575" s="134"/>
      <c r="AXY575" s="134"/>
      <c r="AXZ575" s="134"/>
      <c r="AYA575" s="134"/>
      <c r="AYB575" s="134"/>
      <c r="AYC575" s="134"/>
      <c r="AYD575" s="134"/>
      <c r="AYE575" s="134"/>
      <c r="AYF575" s="134"/>
      <c r="AYG575" s="134"/>
      <c r="AYH575" s="134"/>
      <c r="AYI575" s="134"/>
      <c r="AYJ575" s="134"/>
      <c r="AYK575" s="134"/>
      <c r="AYL575" s="134"/>
      <c r="AYM575" s="134"/>
      <c r="AYN575" s="134"/>
      <c r="AYO575" s="134"/>
      <c r="AYP575" s="134"/>
      <c r="AYQ575" s="134"/>
      <c r="AYR575" s="134"/>
      <c r="AYS575" s="134"/>
      <c r="AYT575" s="134"/>
      <c r="AYU575" s="134"/>
      <c r="AYV575" s="134"/>
      <c r="AYW575" s="134"/>
      <c r="AYX575" s="134"/>
      <c r="AYY575" s="134"/>
      <c r="AYZ575" s="134"/>
      <c r="AZA575" s="134"/>
      <c r="AZB575" s="134"/>
      <c r="AZC575" s="134"/>
      <c r="AZD575" s="134"/>
      <c r="AZE575" s="134"/>
      <c r="AZF575" s="134"/>
      <c r="AZG575" s="134"/>
      <c r="AZH575" s="134"/>
      <c r="AZI575" s="134"/>
      <c r="AZJ575" s="134"/>
      <c r="AZK575" s="134"/>
      <c r="AZL575" s="134"/>
      <c r="AZM575" s="134"/>
      <c r="AZN575" s="134"/>
      <c r="AZO575" s="134"/>
      <c r="AZP575" s="134"/>
      <c r="AZQ575" s="134"/>
      <c r="AZR575" s="134"/>
      <c r="AZS575" s="134"/>
      <c r="AZT575" s="134"/>
      <c r="AZU575" s="134"/>
      <c r="AZV575" s="134"/>
      <c r="AZW575" s="134"/>
      <c r="AZX575" s="134"/>
      <c r="AZY575" s="134"/>
      <c r="AZZ575" s="134"/>
      <c r="BAA575" s="134"/>
      <c r="BAB575" s="134"/>
      <c r="BAC575" s="134"/>
      <c r="BAD575" s="134"/>
      <c r="BAE575" s="134"/>
      <c r="BAF575" s="134"/>
      <c r="BAG575" s="134"/>
      <c r="BAH575" s="134"/>
      <c r="BAI575" s="134"/>
      <c r="BAJ575" s="134"/>
      <c r="BAK575" s="134"/>
      <c r="BAL575" s="134"/>
      <c r="BAM575" s="134"/>
      <c r="BAN575" s="134"/>
      <c r="BAO575" s="134"/>
      <c r="BAP575" s="134"/>
      <c r="BAQ575" s="134"/>
      <c r="BAR575" s="134"/>
      <c r="BAS575" s="134"/>
      <c r="BAT575" s="134"/>
      <c r="BAU575" s="134"/>
      <c r="BAV575" s="134"/>
      <c r="BAW575" s="134"/>
      <c r="BAX575" s="134"/>
      <c r="BAY575" s="134"/>
      <c r="BAZ575" s="134"/>
      <c r="BBA575" s="134"/>
      <c r="BBB575" s="134"/>
      <c r="BBC575" s="134"/>
      <c r="BBD575" s="134"/>
      <c r="BBE575" s="134"/>
      <c r="BBF575" s="134"/>
      <c r="BBG575" s="134"/>
      <c r="BBH575" s="134"/>
      <c r="BBI575" s="134"/>
      <c r="BBJ575" s="134"/>
      <c r="BBK575" s="134"/>
      <c r="BBL575" s="134"/>
      <c r="BBM575" s="134"/>
      <c r="BBN575" s="134"/>
      <c r="BBO575" s="134"/>
      <c r="BBP575" s="134"/>
      <c r="BBQ575" s="134"/>
      <c r="BBR575" s="134"/>
      <c r="BBS575" s="134"/>
      <c r="BBT575" s="134"/>
      <c r="BBU575" s="134"/>
      <c r="BBV575" s="134"/>
      <c r="BBW575" s="134"/>
      <c r="BBX575" s="134"/>
      <c r="BBY575" s="134"/>
      <c r="BBZ575" s="134"/>
      <c r="BCA575" s="134"/>
      <c r="BCB575" s="134"/>
      <c r="BCC575" s="134"/>
      <c r="BCD575" s="134"/>
      <c r="BCE575" s="134"/>
      <c r="BCF575" s="134"/>
      <c r="BCG575" s="134"/>
      <c r="BCH575" s="134"/>
      <c r="BCI575" s="134"/>
      <c r="BCJ575" s="134"/>
      <c r="BCK575" s="134"/>
      <c r="BCL575" s="134"/>
      <c r="BCM575" s="134"/>
      <c r="BCN575" s="134"/>
      <c r="BCO575" s="134"/>
      <c r="BCP575" s="134"/>
      <c r="BCQ575" s="134"/>
      <c r="BCR575" s="134"/>
      <c r="BCS575" s="134"/>
      <c r="BCT575" s="134"/>
      <c r="BCU575" s="134"/>
      <c r="BCV575" s="134"/>
      <c r="BCW575" s="134"/>
      <c r="BCX575" s="134"/>
      <c r="BCY575" s="134"/>
      <c r="BCZ575" s="134"/>
      <c r="BDA575" s="134"/>
      <c r="BDB575" s="134"/>
      <c r="BDC575" s="134"/>
      <c r="BDD575" s="134"/>
      <c r="BDE575" s="134"/>
      <c r="BDF575" s="134"/>
      <c r="BDG575" s="134"/>
      <c r="BDH575" s="134"/>
      <c r="BDI575" s="134"/>
      <c r="BDJ575" s="134"/>
      <c r="BDK575" s="134"/>
      <c r="BDL575" s="134"/>
      <c r="BDM575" s="134"/>
      <c r="BDN575" s="134"/>
      <c r="BDO575" s="134"/>
      <c r="BDP575" s="134"/>
      <c r="BDQ575" s="134"/>
      <c r="BDR575" s="134"/>
      <c r="BDS575" s="134"/>
      <c r="BDT575" s="134"/>
      <c r="BDU575" s="134"/>
      <c r="BDV575" s="134"/>
      <c r="BDW575" s="134"/>
      <c r="BDX575" s="134"/>
      <c r="BDY575" s="134"/>
      <c r="BDZ575" s="134"/>
      <c r="BEA575" s="134"/>
      <c r="BEB575" s="134"/>
      <c r="BEC575" s="134"/>
      <c r="BED575" s="134"/>
      <c r="BEE575" s="134"/>
      <c r="BEF575" s="134"/>
      <c r="BEG575" s="134"/>
      <c r="BEH575" s="134"/>
      <c r="BEI575" s="134"/>
      <c r="BEJ575" s="134"/>
      <c r="BEK575" s="134"/>
      <c r="BEL575" s="134"/>
      <c r="BEM575" s="134"/>
      <c r="BEN575" s="134"/>
      <c r="BEO575" s="134"/>
      <c r="BEP575" s="134"/>
      <c r="BEQ575" s="134"/>
      <c r="BER575" s="134"/>
      <c r="BES575" s="134"/>
      <c r="BET575" s="134"/>
      <c r="BEU575" s="134"/>
      <c r="BEV575" s="134"/>
      <c r="BEW575" s="134"/>
      <c r="BEX575" s="134"/>
      <c r="BEY575" s="134"/>
      <c r="BEZ575" s="134"/>
      <c r="BFA575" s="134"/>
      <c r="BFB575" s="134"/>
      <c r="BFC575" s="134"/>
      <c r="BFD575" s="134"/>
      <c r="BFE575" s="134"/>
      <c r="BFF575" s="134"/>
      <c r="BFG575" s="134"/>
      <c r="BFH575" s="134"/>
      <c r="BFI575" s="134"/>
      <c r="BFJ575" s="134"/>
      <c r="BFK575" s="134"/>
      <c r="BFL575" s="134"/>
      <c r="BFM575" s="134"/>
      <c r="BFN575" s="134"/>
      <c r="BFO575" s="134"/>
      <c r="BFP575" s="134"/>
      <c r="BFQ575" s="134"/>
      <c r="BFR575" s="134"/>
      <c r="BFS575" s="134"/>
      <c r="BFT575" s="134"/>
      <c r="BFU575" s="134"/>
      <c r="BFV575" s="134"/>
      <c r="BFW575" s="134"/>
      <c r="BFX575" s="134"/>
      <c r="BFY575" s="134"/>
      <c r="BFZ575" s="134"/>
      <c r="BGA575" s="134"/>
      <c r="BGB575" s="134"/>
      <c r="BGC575" s="134"/>
      <c r="BGD575" s="134"/>
      <c r="BGE575" s="134"/>
      <c r="BGF575" s="134"/>
      <c r="BGG575" s="134"/>
      <c r="BGH575" s="134"/>
      <c r="BGI575" s="134"/>
      <c r="BGJ575" s="134"/>
      <c r="BGK575" s="134"/>
      <c r="BGL575" s="134"/>
      <c r="BGM575" s="134"/>
      <c r="BGN575" s="134"/>
      <c r="BGO575" s="134"/>
      <c r="BGP575" s="134"/>
      <c r="BGQ575" s="134"/>
      <c r="BGR575" s="134"/>
      <c r="BGS575" s="134"/>
      <c r="BGT575" s="134"/>
      <c r="BGU575" s="134"/>
      <c r="BGV575" s="134"/>
      <c r="BGW575" s="134"/>
      <c r="BGX575" s="134"/>
      <c r="BGY575" s="134"/>
      <c r="BGZ575" s="134"/>
      <c r="BHA575" s="134"/>
      <c r="BHB575" s="134"/>
      <c r="BHC575" s="134"/>
      <c r="BHD575" s="134"/>
      <c r="BHE575" s="134"/>
      <c r="BHF575" s="134"/>
      <c r="BHG575" s="134"/>
      <c r="BHH575" s="134"/>
      <c r="BHI575" s="134"/>
      <c r="BHJ575" s="134"/>
      <c r="BHK575" s="134"/>
      <c r="BHL575" s="134"/>
      <c r="BHM575" s="134"/>
      <c r="BHN575" s="134"/>
      <c r="BHO575" s="134"/>
      <c r="BHP575" s="134"/>
      <c r="BHQ575" s="134"/>
      <c r="BHR575" s="134"/>
      <c r="BHS575" s="134"/>
      <c r="BHT575" s="134"/>
      <c r="BHU575" s="134"/>
      <c r="BHV575" s="134"/>
      <c r="BHW575" s="134"/>
      <c r="BHX575" s="134"/>
      <c r="BHY575" s="134"/>
      <c r="BHZ575" s="134"/>
      <c r="BIA575" s="134"/>
      <c r="BIB575" s="134"/>
      <c r="BIC575" s="134"/>
      <c r="BID575" s="134"/>
      <c r="BIE575" s="134"/>
      <c r="BIF575" s="134"/>
      <c r="BIG575" s="134"/>
      <c r="BIH575" s="134"/>
      <c r="BII575" s="134"/>
      <c r="BIJ575" s="134"/>
      <c r="BIK575" s="134"/>
      <c r="BIL575" s="134"/>
      <c r="BIM575" s="134"/>
      <c r="BIN575" s="134"/>
      <c r="BIO575" s="134"/>
      <c r="BIP575" s="134"/>
      <c r="BIQ575" s="134"/>
      <c r="BIR575" s="134"/>
      <c r="BIS575" s="134"/>
      <c r="BIT575" s="134"/>
      <c r="BIU575" s="134"/>
      <c r="BIV575" s="134"/>
      <c r="BIW575" s="134"/>
      <c r="BIX575" s="134"/>
      <c r="BIY575" s="134"/>
      <c r="BIZ575" s="134"/>
      <c r="BJA575" s="134"/>
      <c r="BJB575" s="134"/>
      <c r="BJC575" s="134"/>
      <c r="BJD575" s="134"/>
      <c r="BJE575" s="134"/>
      <c r="BJF575" s="134"/>
      <c r="BJG575" s="134"/>
      <c r="BJH575" s="134"/>
      <c r="BJI575" s="134"/>
      <c r="BJJ575" s="134"/>
      <c r="BJK575" s="134"/>
      <c r="BJL575" s="134"/>
      <c r="BJM575" s="134"/>
      <c r="BJN575" s="134"/>
      <c r="BJO575" s="134"/>
      <c r="BJP575" s="134"/>
      <c r="BJQ575" s="134"/>
      <c r="BJR575" s="134"/>
      <c r="BJS575" s="134"/>
      <c r="BJT575" s="134"/>
      <c r="BJU575" s="134"/>
      <c r="BJV575" s="134"/>
      <c r="BJW575" s="134"/>
      <c r="BJX575" s="134"/>
      <c r="BJY575" s="134"/>
      <c r="BJZ575" s="134"/>
      <c r="BKA575" s="134"/>
      <c r="BKB575" s="134"/>
      <c r="BKC575" s="134"/>
      <c r="BKD575" s="134"/>
      <c r="BKE575" s="134"/>
      <c r="BKF575" s="134"/>
      <c r="BKG575" s="134"/>
      <c r="BKH575" s="134"/>
      <c r="BKI575" s="134"/>
      <c r="BKJ575" s="134"/>
      <c r="BKK575" s="134"/>
      <c r="BKL575" s="134"/>
      <c r="BKM575" s="134"/>
      <c r="BKN575" s="134"/>
      <c r="BKO575" s="134"/>
      <c r="BKP575" s="134"/>
      <c r="BKQ575" s="134"/>
      <c r="BKR575" s="134"/>
      <c r="BKS575" s="134"/>
      <c r="BKT575" s="134"/>
      <c r="BKU575" s="134"/>
      <c r="BKV575" s="134"/>
      <c r="BKW575" s="134"/>
      <c r="BKX575" s="134"/>
      <c r="BKY575" s="134"/>
      <c r="BKZ575" s="134"/>
      <c r="BLA575" s="134"/>
      <c r="BLB575" s="134"/>
      <c r="BLC575" s="134"/>
      <c r="BLD575" s="134"/>
      <c r="BLE575" s="134"/>
      <c r="BLF575" s="134"/>
      <c r="BLG575" s="134"/>
      <c r="BLH575" s="134"/>
      <c r="BLI575" s="134"/>
      <c r="BLJ575" s="134"/>
      <c r="BLK575" s="134"/>
      <c r="BLL575" s="134"/>
      <c r="BLM575" s="134"/>
      <c r="BLN575" s="134"/>
      <c r="BLO575" s="134"/>
      <c r="BLP575" s="134"/>
      <c r="BLQ575" s="134"/>
      <c r="BLR575" s="134"/>
      <c r="BLS575" s="134"/>
      <c r="BLT575" s="134"/>
      <c r="BLU575" s="134"/>
      <c r="BLV575" s="134"/>
      <c r="BLW575" s="134"/>
      <c r="BLX575" s="134"/>
      <c r="BLY575" s="134"/>
      <c r="BLZ575" s="134"/>
      <c r="BMA575" s="134"/>
      <c r="BMB575" s="134"/>
      <c r="BMC575" s="134"/>
      <c r="BMD575" s="134"/>
      <c r="BME575" s="134"/>
      <c r="BMF575" s="134"/>
      <c r="BMG575" s="134"/>
      <c r="BMH575" s="134"/>
      <c r="BMI575" s="134"/>
      <c r="BMJ575" s="134"/>
      <c r="BMK575" s="134"/>
      <c r="BML575" s="134"/>
      <c r="BMM575" s="134"/>
      <c r="BMN575" s="134"/>
      <c r="BMO575" s="134"/>
      <c r="BMP575" s="134"/>
      <c r="BMQ575" s="134"/>
      <c r="BMR575" s="134"/>
      <c r="BMS575" s="134"/>
      <c r="BMT575" s="134"/>
      <c r="BMU575" s="134"/>
      <c r="BMV575" s="134"/>
      <c r="BMW575" s="134"/>
      <c r="BMX575" s="134"/>
      <c r="BMY575" s="134"/>
      <c r="BMZ575" s="134"/>
      <c r="BNA575" s="134"/>
      <c r="BNB575" s="134"/>
      <c r="BNC575" s="134"/>
      <c r="BND575" s="134"/>
      <c r="BNE575" s="134"/>
      <c r="BNF575" s="134"/>
      <c r="BNG575" s="134"/>
      <c r="BNH575" s="134"/>
      <c r="BNI575" s="134"/>
      <c r="BNJ575" s="134"/>
      <c r="BNK575" s="134"/>
      <c r="BNL575" s="134"/>
      <c r="BNM575" s="134"/>
      <c r="BNN575" s="134"/>
      <c r="BNO575" s="134"/>
      <c r="BNP575" s="134"/>
      <c r="BNQ575" s="134"/>
      <c r="BNR575" s="134"/>
      <c r="BNS575" s="134"/>
      <c r="BNT575" s="134"/>
      <c r="BNU575" s="134"/>
      <c r="BNV575" s="134"/>
      <c r="BNW575" s="134"/>
      <c r="BNX575" s="134"/>
      <c r="BNY575" s="134"/>
      <c r="BNZ575" s="134"/>
      <c r="BOA575" s="134"/>
      <c r="BOB575" s="134"/>
      <c r="BOC575" s="134"/>
      <c r="BOD575" s="134"/>
      <c r="BOE575" s="134"/>
      <c r="BOF575" s="134"/>
      <c r="BOG575" s="134"/>
      <c r="BOH575" s="134"/>
      <c r="BOI575" s="134"/>
      <c r="BOJ575" s="134"/>
      <c r="BOK575" s="134"/>
      <c r="BOL575" s="134"/>
      <c r="BOM575" s="134"/>
      <c r="BON575" s="134"/>
      <c r="BOO575" s="134"/>
      <c r="BOP575" s="134"/>
      <c r="BOQ575" s="134"/>
      <c r="BOR575" s="134"/>
      <c r="BOS575" s="134"/>
      <c r="BOT575" s="134"/>
      <c r="BOU575" s="134"/>
      <c r="BOV575" s="134"/>
      <c r="BOW575" s="134"/>
      <c r="BOX575" s="134"/>
      <c r="BOY575" s="134"/>
      <c r="BOZ575" s="134"/>
      <c r="BPA575" s="134"/>
      <c r="BPB575" s="134"/>
      <c r="BPC575" s="134"/>
      <c r="BPD575" s="134"/>
      <c r="BPE575" s="134"/>
      <c r="BPF575" s="134"/>
      <c r="BPG575" s="134"/>
      <c r="BPH575" s="134"/>
      <c r="BPI575" s="134"/>
      <c r="BPJ575" s="134"/>
      <c r="BPK575" s="134"/>
      <c r="BPL575" s="134"/>
      <c r="BPM575" s="134"/>
      <c r="BPN575" s="134"/>
      <c r="BPO575" s="134"/>
      <c r="BPP575" s="134"/>
      <c r="BPQ575" s="134"/>
      <c r="BPR575" s="134"/>
      <c r="BPS575" s="134"/>
      <c r="BPT575" s="134"/>
      <c r="BPU575" s="134"/>
      <c r="BPV575" s="134"/>
      <c r="BPW575" s="134"/>
      <c r="BPX575" s="134"/>
      <c r="BPY575" s="134"/>
      <c r="BPZ575" s="134"/>
      <c r="BQA575" s="134"/>
      <c r="BQB575" s="134"/>
      <c r="BQC575" s="134"/>
      <c r="BQD575" s="134"/>
      <c r="BQE575" s="134"/>
      <c r="BQF575" s="134"/>
      <c r="BQG575" s="134"/>
      <c r="BQH575" s="134"/>
      <c r="BQI575" s="134"/>
      <c r="BQJ575" s="134"/>
      <c r="BQK575" s="134"/>
      <c r="BQL575" s="134"/>
      <c r="BQM575" s="134"/>
      <c r="BQN575" s="134"/>
      <c r="BQO575" s="134"/>
      <c r="BQP575" s="134"/>
      <c r="BQQ575" s="134"/>
      <c r="BQR575" s="134"/>
      <c r="BQS575" s="134"/>
      <c r="BQT575" s="134"/>
      <c r="BQU575" s="134"/>
      <c r="BQV575" s="134"/>
      <c r="BQW575" s="134"/>
      <c r="BQX575" s="134"/>
      <c r="BQY575" s="134"/>
      <c r="BQZ575" s="134"/>
      <c r="BRA575" s="134"/>
      <c r="BRB575" s="134"/>
      <c r="BRC575" s="134"/>
      <c r="BRD575" s="134"/>
      <c r="BRE575" s="134"/>
      <c r="BRF575" s="134"/>
      <c r="BRG575" s="134"/>
      <c r="BRH575" s="134"/>
      <c r="BRI575" s="134"/>
      <c r="BRJ575" s="134"/>
      <c r="BRK575" s="134"/>
      <c r="BRL575" s="134"/>
      <c r="BRM575" s="134"/>
      <c r="BRN575" s="134"/>
      <c r="BRO575" s="134"/>
      <c r="BRP575" s="134"/>
      <c r="BRQ575" s="134"/>
      <c r="BRR575" s="134"/>
      <c r="BRS575" s="134"/>
      <c r="BRT575" s="134"/>
      <c r="BRU575" s="134"/>
      <c r="BRV575" s="134"/>
      <c r="BRW575" s="134"/>
      <c r="BRX575" s="134"/>
      <c r="BRY575" s="134"/>
      <c r="BRZ575" s="134"/>
      <c r="BSA575" s="134"/>
    </row>
    <row r="576" spans="1:1847" s="137" customFormat="1" x14ac:dyDescent="0.3">
      <c r="A576" s="332">
        <v>5</v>
      </c>
      <c r="B576" s="332"/>
      <c r="C576" s="332"/>
      <c r="D576" s="332"/>
      <c r="E576" s="544"/>
      <c r="F576" s="332"/>
      <c r="G576" s="400" t="s">
        <v>745</v>
      </c>
      <c r="H576" s="264"/>
      <c r="I576" s="244"/>
      <c r="J576" s="244"/>
      <c r="K576" s="244"/>
      <c r="L576" s="265"/>
      <c r="M576" s="720">
        <v>0</v>
      </c>
      <c r="N576" s="245"/>
      <c r="O576" s="164"/>
      <c r="P576" s="164"/>
      <c r="Q576" s="199"/>
      <c r="R576" s="692">
        <v>0</v>
      </c>
      <c r="S576" s="152">
        <v>0</v>
      </c>
      <c r="T576" s="152">
        <v>0</v>
      </c>
      <c r="U576" s="152">
        <v>0</v>
      </c>
      <c r="V576" s="275"/>
      <c r="W576" s="502"/>
      <c r="X576" s="163"/>
      <c r="Y576" s="163"/>
      <c r="Z576" s="293"/>
      <c r="AA576" s="897"/>
      <c r="AB576" s="134"/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  <c r="AX576" s="134"/>
      <c r="AY576" s="134"/>
      <c r="AZ576" s="134"/>
      <c r="BA576" s="134"/>
      <c r="BB576" s="134"/>
      <c r="BC576" s="136"/>
      <c r="BD576" s="136"/>
      <c r="BE576" s="136"/>
      <c r="BF576" s="136"/>
      <c r="BG576" s="136"/>
      <c r="BH576" s="136"/>
      <c r="BI576" s="136"/>
      <c r="BJ576" s="136"/>
      <c r="BK576" s="136"/>
      <c r="BL576" s="136"/>
      <c r="BM576" s="136"/>
      <c r="BN576" s="136"/>
      <c r="BO576" s="136"/>
      <c r="BP576" s="136"/>
      <c r="BQ576" s="136"/>
      <c r="BR576" s="136"/>
      <c r="BS576" s="136"/>
      <c r="BT576" s="136"/>
      <c r="BU576" s="136"/>
      <c r="BV576" s="136"/>
      <c r="BW576" s="136"/>
      <c r="BX576" s="136"/>
      <c r="BY576" s="136"/>
      <c r="BZ576" s="136"/>
      <c r="CA576" s="136"/>
      <c r="CB576" s="136"/>
      <c r="CC576" s="136"/>
      <c r="CD576" s="136"/>
      <c r="CE576" s="136"/>
      <c r="CF576" s="136"/>
      <c r="CG576" s="136"/>
      <c r="CH576" s="136"/>
      <c r="CI576" s="136"/>
      <c r="CJ576" s="136"/>
      <c r="CK576" s="136"/>
      <c r="CL576" s="136"/>
      <c r="CM576" s="136"/>
      <c r="CN576" s="136"/>
      <c r="CO576" s="136"/>
      <c r="CP576" s="136"/>
      <c r="CQ576" s="136"/>
      <c r="CR576" s="136"/>
      <c r="CS576" s="136"/>
      <c r="CT576" s="136"/>
      <c r="CU576" s="136"/>
      <c r="CV576" s="136"/>
      <c r="CW576" s="136"/>
      <c r="CX576" s="136"/>
      <c r="CY576" s="136"/>
      <c r="CZ576" s="136"/>
      <c r="DA576" s="136"/>
      <c r="DB576" s="136"/>
      <c r="DC576" s="136"/>
      <c r="DD576" s="136"/>
      <c r="DE576" s="136"/>
      <c r="DF576" s="136"/>
      <c r="DG576" s="136"/>
      <c r="DH576" s="136"/>
      <c r="DI576" s="136"/>
      <c r="DJ576" s="136"/>
      <c r="DK576" s="136"/>
      <c r="DL576" s="136"/>
      <c r="DM576" s="136"/>
      <c r="DN576" s="136"/>
      <c r="DO576" s="136"/>
      <c r="DP576" s="136"/>
      <c r="DQ576" s="136"/>
      <c r="DR576" s="136"/>
      <c r="DS576" s="136"/>
      <c r="DT576" s="136"/>
      <c r="DU576" s="136"/>
      <c r="DV576" s="136"/>
      <c r="DW576" s="136"/>
      <c r="DX576" s="136"/>
      <c r="DY576" s="136"/>
      <c r="DZ576" s="136"/>
      <c r="EA576" s="136"/>
      <c r="EB576" s="136"/>
      <c r="EC576" s="136"/>
      <c r="ED576" s="136"/>
      <c r="EE576" s="136"/>
      <c r="EF576" s="136"/>
      <c r="EG576" s="136"/>
      <c r="EH576" s="136"/>
      <c r="EI576" s="136"/>
      <c r="EJ576" s="136"/>
      <c r="EK576" s="136"/>
      <c r="EL576" s="136"/>
      <c r="EM576" s="136"/>
      <c r="EN576" s="136"/>
      <c r="EO576" s="136"/>
      <c r="EP576" s="136"/>
      <c r="EQ576" s="136"/>
      <c r="ER576" s="136"/>
      <c r="ES576" s="136"/>
      <c r="ET576" s="136"/>
      <c r="EU576" s="136"/>
      <c r="EV576" s="136"/>
      <c r="EW576" s="136"/>
      <c r="EX576" s="136"/>
      <c r="EY576" s="136"/>
      <c r="EZ576" s="136"/>
      <c r="FA576" s="136"/>
      <c r="FB576" s="136"/>
      <c r="FC576" s="136"/>
      <c r="FD576" s="136"/>
      <c r="FE576" s="136"/>
      <c r="FF576" s="136"/>
      <c r="FG576" s="136"/>
      <c r="FH576" s="136"/>
      <c r="FI576" s="136"/>
      <c r="FJ576" s="136"/>
      <c r="FK576" s="136"/>
      <c r="FL576" s="136"/>
      <c r="FM576" s="136"/>
      <c r="FN576" s="136"/>
      <c r="FO576" s="136"/>
      <c r="FP576" s="136"/>
      <c r="FQ576" s="136"/>
      <c r="FR576" s="136"/>
      <c r="FS576" s="136"/>
      <c r="FT576" s="136"/>
      <c r="FU576" s="136"/>
      <c r="FV576" s="136"/>
      <c r="FW576" s="136"/>
      <c r="FX576" s="136"/>
      <c r="FY576" s="136"/>
      <c r="FZ576" s="136"/>
      <c r="GA576" s="136"/>
      <c r="GB576" s="136"/>
      <c r="GC576" s="136"/>
      <c r="GD576" s="136"/>
      <c r="GE576" s="136"/>
      <c r="GF576" s="136"/>
      <c r="GG576" s="136"/>
      <c r="GH576" s="136"/>
      <c r="GI576" s="136"/>
      <c r="GJ576" s="136"/>
      <c r="GK576" s="136"/>
      <c r="GL576" s="136"/>
      <c r="GM576" s="136"/>
      <c r="GN576" s="136"/>
      <c r="GO576" s="136"/>
      <c r="GP576" s="136"/>
      <c r="GQ576" s="136"/>
      <c r="GR576" s="136"/>
      <c r="GS576" s="136"/>
      <c r="GT576" s="136"/>
      <c r="GU576" s="136"/>
      <c r="GV576" s="136"/>
      <c r="GW576" s="136"/>
      <c r="GX576" s="136"/>
      <c r="GY576" s="136"/>
      <c r="GZ576" s="136"/>
      <c r="HA576" s="136"/>
      <c r="HB576" s="136"/>
      <c r="HC576" s="136"/>
      <c r="HD576" s="136"/>
      <c r="HE576" s="136"/>
      <c r="HF576" s="136"/>
      <c r="HG576" s="136"/>
      <c r="HH576" s="136"/>
      <c r="HI576" s="136"/>
      <c r="HJ576" s="136"/>
      <c r="HK576" s="136"/>
      <c r="HL576" s="136"/>
      <c r="HM576" s="136"/>
      <c r="HN576" s="136"/>
      <c r="HO576" s="136"/>
      <c r="HP576" s="136"/>
      <c r="HQ576" s="136"/>
      <c r="HR576" s="136"/>
      <c r="HS576" s="136"/>
      <c r="HT576" s="136"/>
      <c r="HU576" s="136"/>
      <c r="HV576" s="136"/>
      <c r="HW576" s="136"/>
      <c r="HX576" s="136"/>
      <c r="HY576" s="136"/>
      <c r="HZ576" s="136"/>
      <c r="IA576" s="136"/>
      <c r="IB576" s="136"/>
      <c r="IC576" s="136"/>
      <c r="ID576" s="136"/>
      <c r="IE576" s="136"/>
      <c r="IF576" s="136"/>
      <c r="IG576" s="136"/>
      <c r="IH576" s="136"/>
      <c r="II576" s="136"/>
      <c r="IJ576" s="136"/>
      <c r="IK576" s="136"/>
      <c r="IL576" s="136"/>
      <c r="IM576" s="136"/>
      <c r="IN576" s="136"/>
      <c r="IO576" s="136"/>
      <c r="IP576" s="136"/>
      <c r="IQ576" s="136"/>
      <c r="IR576" s="136"/>
      <c r="IS576" s="136"/>
      <c r="IT576" s="136"/>
      <c r="IU576" s="136"/>
      <c r="IV576" s="136"/>
      <c r="IW576" s="136"/>
      <c r="IX576" s="136"/>
      <c r="IY576" s="136"/>
      <c r="IZ576" s="136"/>
      <c r="JA576" s="136"/>
      <c r="JB576" s="136"/>
      <c r="JC576" s="136"/>
      <c r="JD576" s="136"/>
      <c r="JE576" s="136"/>
      <c r="JF576" s="136"/>
      <c r="JG576" s="136"/>
      <c r="JH576" s="136"/>
      <c r="JI576" s="136"/>
      <c r="JJ576" s="136"/>
      <c r="JK576" s="136"/>
      <c r="JL576" s="136"/>
      <c r="JM576" s="136"/>
      <c r="JN576" s="136"/>
      <c r="JO576" s="136"/>
      <c r="JP576" s="136"/>
      <c r="JQ576" s="136"/>
      <c r="JR576" s="136"/>
      <c r="JS576" s="136"/>
      <c r="JT576" s="136"/>
      <c r="JU576" s="136"/>
      <c r="JV576" s="136"/>
      <c r="JW576" s="136"/>
      <c r="JX576" s="136"/>
      <c r="JY576" s="136"/>
      <c r="JZ576" s="136"/>
      <c r="KA576" s="136"/>
      <c r="KB576" s="136"/>
      <c r="KC576" s="136"/>
      <c r="KD576" s="136"/>
      <c r="KE576" s="136"/>
      <c r="KF576" s="136"/>
      <c r="KG576" s="136"/>
      <c r="KH576" s="136"/>
      <c r="KI576" s="136"/>
      <c r="KJ576" s="136"/>
      <c r="KK576" s="136"/>
      <c r="KL576" s="136"/>
      <c r="KM576" s="136"/>
      <c r="KN576" s="136"/>
      <c r="KO576" s="136"/>
      <c r="KP576" s="136"/>
      <c r="KQ576" s="136"/>
      <c r="KR576" s="136"/>
      <c r="KS576" s="136"/>
      <c r="KT576" s="136"/>
      <c r="KU576" s="136"/>
      <c r="KV576" s="136"/>
      <c r="KW576" s="136"/>
      <c r="KX576" s="136"/>
      <c r="KY576" s="136"/>
      <c r="KZ576" s="136"/>
      <c r="LA576" s="136"/>
      <c r="LB576" s="136"/>
      <c r="LC576" s="136"/>
      <c r="LD576" s="136"/>
      <c r="LE576" s="136"/>
      <c r="LF576" s="136"/>
      <c r="LG576" s="136"/>
      <c r="LH576" s="136"/>
      <c r="LI576" s="136"/>
      <c r="LJ576" s="136"/>
      <c r="LK576" s="136"/>
      <c r="LL576" s="136"/>
      <c r="LM576" s="136"/>
      <c r="LN576" s="136"/>
      <c r="LO576" s="136"/>
      <c r="LP576" s="136"/>
      <c r="LQ576" s="136"/>
      <c r="LR576" s="136"/>
      <c r="LS576" s="136"/>
      <c r="LT576" s="136"/>
      <c r="LU576" s="136"/>
      <c r="LV576" s="136"/>
      <c r="LW576" s="136"/>
      <c r="LX576" s="136"/>
      <c r="LY576" s="136"/>
      <c r="LZ576" s="136"/>
      <c r="MA576" s="136"/>
      <c r="MB576" s="136"/>
      <c r="MC576" s="136"/>
      <c r="MD576" s="136"/>
      <c r="ME576" s="136"/>
      <c r="MF576" s="136"/>
      <c r="MG576" s="136"/>
      <c r="MH576" s="136"/>
      <c r="MI576" s="136"/>
      <c r="MJ576" s="136"/>
      <c r="MK576" s="136"/>
      <c r="ML576" s="136"/>
      <c r="MM576" s="136"/>
      <c r="MN576" s="136"/>
      <c r="MO576" s="136"/>
      <c r="MP576" s="136"/>
      <c r="MQ576" s="136"/>
      <c r="MR576" s="136"/>
      <c r="MS576" s="136"/>
      <c r="MT576" s="136"/>
      <c r="MU576" s="136"/>
      <c r="MV576" s="136"/>
      <c r="MW576" s="136"/>
      <c r="MX576" s="136"/>
      <c r="MY576" s="136"/>
      <c r="MZ576" s="136"/>
      <c r="NA576" s="136"/>
      <c r="NB576" s="136"/>
      <c r="NC576" s="136"/>
      <c r="ND576" s="136"/>
      <c r="NE576" s="136"/>
      <c r="NF576" s="136"/>
      <c r="NG576" s="136"/>
      <c r="NH576" s="136"/>
      <c r="NI576" s="136"/>
      <c r="NJ576" s="136"/>
      <c r="NK576" s="136"/>
      <c r="NL576" s="136"/>
      <c r="NM576" s="136"/>
      <c r="NN576" s="136"/>
      <c r="NO576" s="136"/>
      <c r="NP576" s="136"/>
      <c r="NQ576" s="136"/>
      <c r="NR576" s="136"/>
      <c r="NS576" s="136"/>
      <c r="NT576" s="136"/>
      <c r="NU576" s="136"/>
      <c r="NV576" s="136"/>
      <c r="NW576" s="136"/>
      <c r="NX576" s="136"/>
      <c r="NY576" s="136"/>
      <c r="NZ576" s="136"/>
      <c r="OA576" s="136"/>
      <c r="OB576" s="136"/>
      <c r="OC576" s="136"/>
      <c r="OD576" s="136"/>
      <c r="OE576" s="136"/>
      <c r="OF576" s="136"/>
      <c r="OG576" s="136"/>
      <c r="OH576" s="136"/>
      <c r="OI576" s="136"/>
      <c r="OJ576" s="136"/>
      <c r="OK576" s="136"/>
      <c r="OL576" s="136"/>
      <c r="OM576" s="136"/>
      <c r="ON576" s="136"/>
      <c r="OO576" s="136"/>
      <c r="OP576" s="136"/>
      <c r="OQ576" s="136"/>
      <c r="OR576" s="136"/>
      <c r="OS576" s="136"/>
      <c r="OT576" s="136"/>
      <c r="OU576" s="136"/>
      <c r="OV576" s="136"/>
      <c r="OW576" s="136"/>
      <c r="OX576" s="136"/>
      <c r="OY576" s="136"/>
      <c r="OZ576" s="136"/>
      <c r="PA576" s="136"/>
      <c r="PB576" s="136"/>
      <c r="PC576" s="136"/>
      <c r="PD576" s="136"/>
      <c r="PE576" s="136"/>
      <c r="PF576" s="136"/>
      <c r="PG576" s="136"/>
      <c r="PH576" s="136"/>
      <c r="PI576" s="136"/>
      <c r="PJ576" s="136"/>
      <c r="PK576" s="136"/>
      <c r="PL576" s="136"/>
      <c r="PM576" s="136"/>
      <c r="PN576" s="136"/>
      <c r="PO576" s="136"/>
      <c r="PP576" s="136"/>
      <c r="PQ576" s="136"/>
      <c r="PR576" s="136"/>
      <c r="PS576" s="136"/>
      <c r="PT576" s="136"/>
      <c r="PU576" s="136"/>
      <c r="PV576" s="136"/>
      <c r="PW576" s="136"/>
      <c r="PX576" s="136"/>
      <c r="PY576" s="136"/>
      <c r="PZ576" s="136"/>
      <c r="QA576" s="136"/>
      <c r="QB576" s="136"/>
      <c r="QC576" s="136"/>
      <c r="QD576" s="136"/>
      <c r="QE576" s="136"/>
      <c r="QF576" s="136"/>
      <c r="QG576" s="136"/>
      <c r="QH576" s="136"/>
      <c r="QI576" s="136"/>
      <c r="QJ576" s="136"/>
      <c r="QK576" s="136"/>
      <c r="QL576" s="136"/>
      <c r="QM576" s="136"/>
      <c r="QN576" s="136"/>
      <c r="QO576" s="136"/>
      <c r="QP576" s="136"/>
      <c r="QQ576" s="136"/>
      <c r="QR576" s="136"/>
      <c r="QS576" s="136"/>
      <c r="QT576" s="136"/>
      <c r="QU576" s="136"/>
      <c r="QV576" s="136"/>
      <c r="QW576" s="136"/>
      <c r="QX576" s="136"/>
      <c r="QY576" s="136"/>
      <c r="QZ576" s="136"/>
      <c r="RA576" s="136"/>
      <c r="RB576" s="136"/>
      <c r="RC576" s="136"/>
      <c r="RD576" s="136"/>
      <c r="RE576" s="136"/>
      <c r="RF576" s="136"/>
      <c r="RG576" s="136"/>
      <c r="RH576" s="136"/>
      <c r="RI576" s="136"/>
      <c r="RJ576" s="136"/>
      <c r="RK576" s="136"/>
      <c r="RL576" s="136"/>
      <c r="RM576" s="136"/>
      <c r="RN576" s="136"/>
      <c r="RO576" s="136"/>
      <c r="RP576" s="136"/>
      <c r="RQ576" s="136"/>
      <c r="RR576" s="136"/>
      <c r="RS576" s="136"/>
      <c r="RT576" s="136"/>
      <c r="RU576" s="136"/>
      <c r="RV576" s="136"/>
      <c r="RW576" s="136"/>
      <c r="RX576" s="136"/>
      <c r="RY576" s="136"/>
      <c r="RZ576" s="136"/>
      <c r="SA576" s="136"/>
      <c r="SB576" s="136"/>
      <c r="SC576" s="136"/>
      <c r="SD576" s="136"/>
      <c r="SE576" s="136"/>
      <c r="SF576" s="136"/>
      <c r="SG576" s="136"/>
      <c r="SH576" s="136"/>
      <c r="SI576" s="136"/>
      <c r="SJ576" s="136"/>
      <c r="SK576" s="136"/>
      <c r="SL576" s="136"/>
      <c r="SM576" s="136"/>
      <c r="SN576" s="136"/>
      <c r="SO576" s="136"/>
      <c r="SP576" s="136"/>
      <c r="SQ576" s="136"/>
      <c r="SR576" s="136"/>
      <c r="SS576" s="136"/>
      <c r="ST576" s="136"/>
      <c r="SU576" s="136"/>
      <c r="SV576" s="136"/>
      <c r="SW576" s="136"/>
      <c r="SX576" s="136"/>
      <c r="SY576" s="136"/>
      <c r="SZ576" s="136"/>
      <c r="TA576" s="136"/>
      <c r="TB576" s="136"/>
      <c r="TC576" s="136"/>
      <c r="TD576" s="136"/>
      <c r="TE576" s="136"/>
      <c r="TF576" s="136"/>
      <c r="TG576" s="136"/>
      <c r="TH576" s="136"/>
      <c r="TI576" s="136"/>
      <c r="TJ576" s="136"/>
      <c r="TK576" s="136"/>
      <c r="TL576" s="136"/>
      <c r="TM576" s="136"/>
      <c r="TN576" s="136"/>
      <c r="TO576" s="136"/>
      <c r="TP576" s="136"/>
      <c r="TQ576" s="136"/>
      <c r="TR576" s="136"/>
      <c r="TS576" s="136"/>
      <c r="TT576" s="136"/>
      <c r="TU576" s="136"/>
      <c r="TV576" s="136"/>
      <c r="TW576" s="136"/>
      <c r="TX576" s="136"/>
      <c r="TY576" s="136"/>
      <c r="TZ576" s="136"/>
      <c r="UA576" s="136"/>
      <c r="UB576" s="136"/>
      <c r="UC576" s="136"/>
      <c r="UD576" s="136"/>
      <c r="UE576" s="136"/>
      <c r="UF576" s="136"/>
      <c r="UG576" s="136"/>
      <c r="UH576" s="136"/>
      <c r="UI576" s="136"/>
      <c r="UJ576" s="136"/>
      <c r="UK576" s="136"/>
      <c r="UL576" s="136"/>
      <c r="UM576" s="136"/>
      <c r="UN576" s="136"/>
      <c r="UO576" s="136"/>
      <c r="UP576" s="136"/>
      <c r="UQ576" s="136"/>
      <c r="UR576" s="136"/>
      <c r="US576" s="136"/>
      <c r="UT576" s="136"/>
      <c r="UU576" s="136"/>
      <c r="UV576" s="136"/>
      <c r="UW576" s="136"/>
      <c r="UX576" s="136"/>
      <c r="UY576" s="136"/>
      <c r="UZ576" s="136"/>
      <c r="VA576" s="136"/>
      <c r="VB576" s="136"/>
      <c r="VC576" s="136"/>
      <c r="VD576" s="136"/>
      <c r="VE576" s="136"/>
      <c r="VF576" s="136"/>
      <c r="VG576" s="136"/>
      <c r="VH576" s="136"/>
      <c r="VI576" s="136"/>
      <c r="VJ576" s="136"/>
      <c r="VK576" s="136"/>
      <c r="VL576" s="136"/>
      <c r="VM576" s="136"/>
      <c r="VN576" s="136"/>
      <c r="VO576" s="136"/>
      <c r="VP576" s="136"/>
      <c r="VQ576" s="136"/>
      <c r="VR576" s="136"/>
      <c r="VS576" s="136"/>
      <c r="VT576" s="136"/>
      <c r="VU576" s="136"/>
      <c r="VV576" s="136"/>
      <c r="VW576" s="136"/>
      <c r="VX576" s="136"/>
      <c r="VY576" s="136"/>
      <c r="VZ576" s="136"/>
      <c r="WA576" s="136"/>
      <c r="WB576" s="136"/>
      <c r="WC576" s="136"/>
      <c r="WD576" s="136"/>
      <c r="WE576" s="136"/>
      <c r="WF576" s="136"/>
      <c r="WG576" s="136"/>
      <c r="WH576" s="136"/>
      <c r="WI576" s="136"/>
      <c r="WJ576" s="136"/>
      <c r="WK576" s="136"/>
      <c r="WL576" s="136"/>
      <c r="WM576" s="136"/>
      <c r="WN576" s="136"/>
      <c r="WO576" s="136"/>
      <c r="WP576" s="136"/>
      <c r="WQ576" s="136"/>
      <c r="WR576" s="136"/>
      <c r="WS576" s="136"/>
      <c r="WT576" s="136"/>
      <c r="WU576" s="136"/>
      <c r="WV576" s="136"/>
      <c r="WW576" s="136"/>
      <c r="WX576" s="136"/>
      <c r="WY576" s="136"/>
      <c r="WZ576" s="136"/>
      <c r="XA576" s="136"/>
      <c r="XB576" s="136"/>
      <c r="XC576" s="136"/>
      <c r="XD576" s="136"/>
      <c r="XE576" s="136"/>
      <c r="XF576" s="136"/>
      <c r="XG576" s="136"/>
      <c r="XH576" s="136"/>
      <c r="XI576" s="136"/>
      <c r="XJ576" s="136"/>
      <c r="XK576" s="136"/>
      <c r="XL576" s="136"/>
      <c r="XM576" s="136"/>
      <c r="XN576" s="136"/>
      <c r="XO576" s="136"/>
      <c r="XP576" s="136"/>
      <c r="XQ576" s="136"/>
      <c r="XR576" s="136"/>
      <c r="XS576" s="136"/>
      <c r="XT576" s="136"/>
      <c r="XU576" s="136"/>
      <c r="XV576" s="136"/>
      <c r="XW576" s="136"/>
      <c r="XX576" s="136"/>
      <c r="XY576" s="136"/>
      <c r="XZ576" s="136"/>
      <c r="YA576" s="136"/>
      <c r="YB576" s="136"/>
      <c r="YC576" s="136"/>
      <c r="YD576" s="136"/>
      <c r="YE576" s="136"/>
      <c r="YF576" s="136"/>
      <c r="YG576" s="136"/>
      <c r="YH576" s="136"/>
      <c r="YI576" s="136"/>
      <c r="YJ576" s="136"/>
      <c r="YK576" s="136"/>
      <c r="YL576" s="136"/>
      <c r="YM576" s="136"/>
      <c r="YN576" s="136"/>
      <c r="YO576" s="136"/>
      <c r="YP576" s="136"/>
      <c r="YQ576" s="136"/>
      <c r="YR576" s="136"/>
      <c r="YS576" s="136"/>
      <c r="YT576" s="136"/>
      <c r="YU576" s="136"/>
      <c r="YV576" s="136"/>
      <c r="YW576" s="136"/>
      <c r="YX576" s="136"/>
      <c r="YY576" s="136"/>
      <c r="YZ576" s="136"/>
      <c r="ZA576" s="136"/>
      <c r="ZB576" s="136"/>
      <c r="ZC576" s="136"/>
      <c r="ZD576" s="136"/>
      <c r="ZE576" s="136"/>
      <c r="ZF576" s="136"/>
      <c r="ZG576" s="136"/>
      <c r="ZH576" s="136"/>
      <c r="ZI576" s="136"/>
      <c r="ZJ576" s="136"/>
      <c r="ZK576" s="136"/>
      <c r="ZL576" s="136"/>
      <c r="ZM576" s="136"/>
      <c r="ZN576" s="136"/>
      <c r="ZO576" s="136"/>
      <c r="ZP576" s="136"/>
      <c r="ZQ576" s="136"/>
      <c r="ZR576" s="136"/>
      <c r="ZS576" s="136"/>
      <c r="ZT576" s="136"/>
      <c r="ZU576" s="136"/>
      <c r="ZV576" s="136"/>
      <c r="ZW576" s="136"/>
      <c r="ZX576" s="136"/>
      <c r="ZY576" s="136"/>
      <c r="ZZ576" s="136"/>
      <c r="AAA576" s="136"/>
      <c r="AAB576" s="136"/>
      <c r="AAC576" s="136"/>
      <c r="AAD576" s="136"/>
      <c r="AAE576" s="136"/>
      <c r="AAF576" s="136"/>
      <c r="AAG576" s="136"/>
      <c r="AAH576" s="136"/>
      <c r="AAI576" s="136"/>
      <c r="AAJ576" s="136"/>
      <c r="AAK576" s="136"/>
      <c r="AAL576" s="136"/>
      <c r="AAM576" s="136"/>
      <c r="AAN576" s="136"/>
      <c r="AAO576" s="136"/>
      <c r="AAP576" s="136"/>
      <c r="AAQ576" s="136"/>
      <c r="AAR576" s="136"/>
      <c r="AAS576" s="136"/>
      <c r="AAT576" s="136"/>
      <c r="AAU576" s="136"/>
      <c r="AAV576" s="136"/>
      <c r="AAW576" s="136"/>
      <c r="AAX576" s="136"/>
      <c r="AAY576" s="136"/>
      <c r="AAZ576" s="136"/>
      <c r="ABA576" s="136"/>
      <c r="ABB576" s="136"/>
      <c r="ABC576" s="136"/>
      <c r="ABD576" s="136"/>
      <c r="ABE576" s="136"/>
      <c r="ABF576" s="136"/>
      <c r="ABG576" s="136"/>
      <c r="ABH576" s="136"/>
      <c r="ABI576" s="136"/>
      <c r="ABJ576" s="136"/>
      <c r="ABK576" s="136"/>
      <c r="ABL576" s="136"/>
      <c r="ABM576" s="136"/>
      <c r="ABN576" s="136"/>
      <c r="ABO576" s="136"/>
      <c r="ABP576" s="136"/>
      <c r="ABQ576" s="136"/>
      <c r="ABR576" s="136"/>
      <c r="ABS576" s="136"/>
      <c r="ABT576" s="136"/>
      <c r="ABU576" s="136"/>
      <c r="ABV576" s="136"/>
      <c r="ABW576" s="136"/>
      <c r="ABX576" s="136"/>
      <c r="ABY576" s="136"/>
      <c r="ABZ576" s="136"/>
      <c r="ACA576" s="136"/>
      <c r="ACB576" s="136"/>
      <c r="ACC576" s="136"/>
      <c r="ACD576" s="136"/>
      <c r="ACE576" s="136"/>
      <c r="ACF576" s="136"/>
      <c r="ACG576" s="136"/>
      <c r="ACH576" s="136"/>
      <c r="ACI576" s="136"/>
      <c r="ACJ576" s="136"/>
      <c r="ACK576" s="136"/>
      <c r="ACL576" s="136"/>
      <c r="ACM576" s="136"/>
      <c r="ACN576" s="136"/>
      <c r="ACO576" s="136"/>
      <c r="ACP576" s="136"/>
      <c r="ACQ576" s="136"/>
      <c r="ACR576" s="136"/>
      <c r="ACS576" s="136"/>
      <c r="ACT576" s="136"/>
      <c r="ACU576" s="136"/>
      <c r="ACV576" s="136"/>
      <c r="ACW576" s="136"/>
      <c r="ACX576" s="136"/>
      <c r="ACY576" s="136"/>
      <c r="ACZ576" s="136"/>
      <c r="ADA576" s="136"/>
      <c r="ADB576" s="136"/>
      <c r="ADC576" s="136"/>
      <c r="ADD576" s="136"/>
      <c r="ADE576" s="136"/>
      <c r="ADF576" s="136"/>
      <c r="ADG576" s="136"/>
      <c r="ADH576" s="136"/>
      <c r="ADI576" s="136"/>
      <c r="ADJ576" s="136"/>
      <c r="ADK576" s="136"/>
      <c r="ADL576" s="136"/>
      <c r="ADM576" s="136"/>
      <c r="ADN576" s="136"/>
      <c r="ADO576" s="136"/>
      <c r="ADP576" s="136"/>
      <c r="ADQ576" s="136"/>
      <c r="ADR576" s="136"/>
      <c r="ADS576" s="136"/>
      <c r="ADT576" s="136"/>
      <c r="ADU576" s="136"/>
      <c r="ADV576" s="136"/>
      <c r="ADW576" s="136"/>
      <c r="ADX576" s="136"/>
      <c r="ADY576" s="136"/>
      <c r="ADZ576" s="136"/>
      <c r="AEA576" s="136"/>
      <c r="AEB576" s="136"/>
      <c r="AEC576" s="136"/>
      <c r="AED576" s="136"/>
      <c r="AEE576" s="136"/>
      <c r="AEF576" s="136"/>
      <c r="AEG576" s="136"/>
      <c r="AEH576" s="136"/>
      <c r="AEI576" s="136"/>
      <c r="AEJ576" s="136"/>
      <c r="AEK576" s="136"/>
      <c r="AEL576" s="136"/>
      <c r="AEM576" s="136"/>
      <c r="AEN576" s="136"/>
      <c r="AEO576" s="136"/>
      <c r="AEP576" s="136"/>
      <c r="AEQ576" s="136"/>
      <c r="AER576" s="136"/>
      <c r="AES576" s="136"/>
      <c r="AET576" s="136"/>
      <c r="AEU576" s="136"/>
      <c r="AEV576" s="136"/>
      <c r="AEW576" s="136"/>
      <c r="AEX576" s="136"/>
      <c r="AEY576" s="136"/>
      <c r="AEZ576" s="136"/>
      <c r="AFA576" s="136"/>
      <c r="AFB576" s="136"/>
      <c r="AFC576" s="136"/>
      <c r="AFD576" s="136"/>
      <c r="AFE576" s="136"/>
      <c r="AFF576" s="136"/>
      <c r="AFG576" s="136"/>
      <c r="AFH576" s="136"/>
      <c r="AFI576" s="136"/>
      <c r="AFJ576" s="136"/>
      <c r="AFK576" s="136"/>
      <c r="AFL576" s="136"/>
      <c r="AFM576" s="136"/>
      <c r="AFN576" s="136"/>
      <c r="AFO576" s="136"/>
      <c r="AFP576" s="136"/>
      <c r="AFQ576" s="136"/>
      <c r="AFR576" s="136"/>
      <c r="AFS576" s="136"/>
      <c r="AFT576" s="136"/>
      <c r="AFU576" s="136"/>
      <c r="AFV576" s="136"/>
      <c r="AFW576" s="136"/>
      <c r="AFX576" s="136"/>
      <c r="AFY576" s="136"/>
      <c r="AFZ576" s="136"/>
      <c r="AGA576" s="136"/>
      <c r="AGB576" s="136"/>
      <c r="AGC576" s="136"/>
      <c r="AGD576" s="136"/>
      <c r="AGE576" s="136"/>
      <c r="AGF576" s="136"/>
      <c r="AGG576" s="136"/>
      <c r="AGH576" s="136"/>
      <c r="AGI576" s="136"/>
      <c r="AGJ576" s="136"/>
      <c r="AGK576" s="136"/>
      <c r="AGL576" s="136"/>
      <c r="AGM576" s="136"/>
      <c r="AGN576" s="136"/>
      <c r="AGO576" s="136"/>
      <c r="AGP576" s="136"/>
      <c r="AGQ576" s="136"/>
      <c r="AGR576" s="136"/>
      <c r="AGS576" s="136"/>
      <c r="AGT576" s="136"/>
      <c r="AGU576" s="136"/>
      <c r="AGV576" s="136"/>
      <c r="AGW576" s="136"/>
      <c r="AGX576" s="136"/>
      <c r="AGY576" s="136"/>
      <c r="AGZ576" s="136"/>
      <c r="AHA576" s="136"/>
      <c r="AHB576" s="136"/>
      <c r="AHC576" s="136"/>
      <c r="AHD576" s="136"/>
      <c r="AHE576" s="136"/>
      <c r="AHF576" s="136"/>
      <c r="AHG576" s="136"/>
      <c r="AHH576" s="136"/>
      <c r="AHI576" s="136"/>
      <c r="AHJ576" s="136"/>
      <c r="AHK576" s="136"/>
      <c r="AHL576" s="136"/>
      <c r="AHM576" s="136"/>
      <c r="AHN576" s="136"/>
      <c r="AHO576" s="136"/>
      <c r="AHP576" s="136"/>
      <c r="AHQ576" s="136"/>
      <c r="AHR576" s="136"/>
      <c r="AHS576" s="136"/>
      <c r="AHT576" s="136"/>
      <c r="AHU576" s="136"/>
      <c r="AHV576" s="136"/>
      <c r="AHW576" s="136"/>
      <c r="AHX576" s="136"/>
      <c r="AHY576" s="136"/>
      <c r="AHZ576" s="136"/>
      <c r="AIA576" s="136"/>
      <c r="AIB576" s="136"/>
      <c r="AIC576" s="136"/>
      <c r="AID576" s="136"/>
      <c r="AIE576" s="136"/>
      <c r="AIF576" s="136"/>
      <c r="AIG576" s="136"/>
      <c r="AIH576" s="136"/>
      <c r="AII576" s="136"/>
      <c r="AIJ576" s="136"/>
      <c r="AIK576" s="136"/>
      <c r="AIL576" s="136"/>
      <c r="AIM576" s="136"/>
      <c r="AIN576" s="136"/>
      <c r="AIO576" s="136"/>
      <c r="AIP576" s="136"/>
      <c r="AIQ576" s="136"/>
      <c r="AIR576" s="136"/>
      <c r="AIS576" s="136"/>
      <c r="AIT576" s="136"/>
      <c r="AIU576" s="136"/>
      <c r="AIV576" s="136"/>
      <c r="AIW576" s="136"/>
      <c r="AIX576" s="136"/>
      <c r="AIY576" s="136"/>
      <c r="AIZ576" s="136"/>
      <c r="AJA576" s="136"/>
      <c r="AJB576" s="136"/>
      <c r="AJC576" s="136"/>
      <c r="AJD576" s="136"/>
      <c r="AJE576" s="136"/>
      <c r="AJF576" s="136"/>
      <c r="AJG576" s="136"/>
      <c r="AJH576" s="136"/>
      <c r="AJI576" s="136"/>
      <c r="AJJ576" s="136"/>
      <c r="AJK576" s="136"/>
      <c r="AJL576" s="136"/>
      <c r="AJM576" s="136"/>
      <c r="AJN576" s="136"/>
      <c r="AJO576" s="136"/>
      <c r="AJP576" s="136"/>
      <c r="AJQ576" s="136"/>
      <c r="AJR576" s="136"/>
      <c r="AJS576" s="136"/>
      <c r="AJT576" s="136"/>
      <c r="AJU576" s="136"/>
      <c r="AJV576" s="136"/>
      <c r="AJW576" s="136"/>
      <c r="AJX576" s="136"/>
      <c r="AJY576" s="136"/>
      <c r="AJZ576" s="136"/>
      <c r="AKA576" s="136"/>
      <c r="AKB576" s="136"/>
      <c r="AKC576" s="136"/>
      <c r="AKD576" s="136"/>
      <c r="AKE576" s="136"/>
      <c r="AKF576" s="136"/>
      <c r="AKG576" s="136"/>
      <c r="AKH576" s="136"/>
      <c r="AKI576" s="136"/>
      <c r="AKJ576" s="136"/>
      <c r="AKK576" s="136"/>
      <c r="AKL576" s="136"/>
      <c r="AKM576" s="136"/>
      <c r="AKN576" s="136"/>
      <c r="AKO576" s="136"/>
      <c r="AKP576" s="136"/>
      <c r="AKQ576" s="136"/>
      <c r="AKR576" s="136"/>
      <c r="AKS576" s="136"/>
      <c r="AKT576" s="136"/>
      <c r="AKU576" s="136"/>
      <c r="AKV576" s="136"/>
      <c r="AKW576" s="136"/>
      <c r="AKX576" s="136"/>
      <c r="AKY576" s="136"/>
      <c r="AKZ576" s="136"/>
      <c r="ALA576" s="136"/>
      <c r="ALB576" s="136"/>
      <c r="ALC576" s="136"/>
      <c r="ALD576" s="136"/>
      <c r="ALE576" s="136"/>
      <c r="ALF576" s="136"/>
      <c r="ALG576" s="136"/>
      <c r="ALH576" s="136"/>
      <c r="ALI576" s="136"/>
      <c r="ALJ576" s="136"/>
      <c r="ALK576" s="136"/>
      <c r="ALL576" s="136"/>
      <c r="ALM576" s="136"/>
      <c r="ALN576" s="136"/>
      <c r="ALO576" s="136"/>
      <c r="ALP576" s="136"/>
      <c r="ALQ576" s="136"/>
      <c r="ALR576" s="136"/>
      <c r="ALS576" s="136"/>
      <c r="ALT576" s="136"/>
      <c r="ALU576" s="136"/>
      <c r="ALV576" s="136"/>
      <c r="ALW576" s="136"/>
      <c r="ALX576" s="136"/>
      <c r="ALY576" s="136"/>
      <c r="ALZ576" s="136"/>
      <c r="AMA576" s="136"/>
      <c r="AMB576" s="136"/>
      <c r="AMC576" s="136"/>
      <c r="AMD576" s="136"/>
      <c r="AME576" s="136"/>
      <c r="AMF576" s="136"/>
      <c r="AMG576" s="136"/>
      <c r="AMH576" s="136"/>
      <c r="AMI576" s="136"/>
      <c r="AMJ576" s="136"/>
      <c r="AMK576" s="136"/>
      <c r="AML576" s="136"/>
      <c r="AMM576" s="136"/>
      <c r="AMN576" s="136"/>
      <c r="AMO576" s="136"/>
      <c r="AMP576" s="136"/>
      <c r="AMQ576" s="136"/>
      <c r="AMR576" s="136"/>
      <c r="AMS576" s="136"/>
      <c r="AMT576" s="136"/>
      <c r="AMU576" s="136"/>
      <c r="AMV576" s="136"/>
      <c r="AMW576" s="136"/>
      <c r="AMX576" s="136"/>
      <c r="AMY576" s="136"/>
      <c r="AMZ576" s="136"/>
      <c r="ANA576" s="136"/>
      <c r="ANB576" s="136"/>
      <c r="ANC576" s="136"/>
      <c r="AND576" s="136"/>
      <c r="ANE576" s="136"/>
      <c r="ANF576" s="136"/>
      <c r="ANG576" s="136"/>
      <c r="ANH576" s="136"/>
      <c r="ANI576" s="136"/>
      <c r="ANJ576" s="136"/>
      <c r="ANK576" s="136"/>
      <c r="ANL576" s="136"/>
      <c r="ANM576" s="136"/>
      <c r="ANN576" s="136"/>
      <c r="ANO576" s="136"/>
      <c r="ANP576" s="136"/>
      <c r="ANQ576" s="136"/>
      <c r="ANR576" s="136"/>
      <c r="ANS576" s="136"/>
      <c r="ANT576" s="136"/>
      <c r="ANU576" s="136"/>
      <c r="ANV576" s="136"/>
      <c r="ANW576" s="136"/>
      <c r="ANX576" s="136"/>
      <c r="ANY576" s="136"/>
      <c r="ANZ576" s="136"/>
      <c r="AOA576" s="136"/>
      <c r="AOB576" s="136"/>
      <c r="AOC576" s="136"/>
      <c r="AOD576" s="136"/>
      <c r="AOE576" s="136"/>
      <c r="AOF576" s="136"/>
      <c r="AOG576" s="136"/>
      <c r="AOH576" s="136"/>
      <c r="AOI576" s="136"/>
      <c r="AOJ576" s="136"/>
      <c r="AOK576" s="136"/>
      <c r="AOL576" s="136"/>
      <c r="AOM576" s="136"/>
      <c r="AON576" s="136"/>
      <c r="AOO576" s="136"/>
      <c r="AOP576" s="136"/>
      <c r="AOQ576" s="136"/>
      <c r="AOR576" s="136"/>
      <c r="AOS576" s="136"/>
      <c r="AOT576" s="136"/>
      <c r="AOU576" s="136"/>
      <c r="AOV576" s="136"/>
      <c r="AOW576" s="136"/>
      <c r="AOX576" s="136"/>
      <c r="AOY576" s="136"/>
      <c r="AOZ576" s="136"/>
      <c r="APA576" s="136"/>
      <c r="APB576" s="136"/>
      <c r="APC576" s="136"/>
      <c r="APD576" s="136"/>
      <c r="APE576" s="136"/>
      <c r="APF576" s="136"/>
      <c r="APG576" s="136"/>
      <c r="APH576" s="136"/>
      <c r="API576" s="136"/>
      <c r="APJ576" s="136"/>
      <c r="APK576" s="136"/>
      <c r="APL576" s="136"/>
      <c r="APM576" s="136"/>
      <c r="APN576" s="136"/>
      <c r="APO576" s="136"/>
      <c r="APP576" s="136"/>
      <c r="APQ576" s="136"/>
      <c r="APR576" s="136"/>
      <c r="APS576" s="136"/>
      <c r="APT576" s="136"/>
      <c r="APU576" s="136"/>
      <c r="APV576" s="136"/>
      <c r="APW576" s="136"/>
      <c r="APX576" s="136"/>
      <c r="APY576" s="136"/>
      <c r="APZ576" s="136"/>
      <c r="AQA576" s="136"/>
      <c r="AQB576" s="136"/>
      <c r="AQC576" s="136"/>
      <c r="AQD576" s="136"/>
      <c r="AQE576" s="136"/>
      <c r="AQF576" s="136"/>
      <c r="AQG576" s="136"/>
      <c r="AQH576" s="136"/>
      <c r="AQI576" s="136"/>
      <c r="AQJ576" s="136"/>
      <c r="AQK576" s="136"/>
      <c r="AQL576" s="136"/>
      <c r="AQM576" s="136"/>
      <c r="AQN576" s="136"/>
      <c r="AQO576" s="136"/>
      <c r="AQP576" s="136"/>
      <c r="AQQ576" s="136"/>
      <c r="AQR576" s="136"/>
      <c r="AQS576" s="136"/>
      <c r="AQT576" s="136"/>
      <c r="AQU576" s="136"/>
      <c r="AQV576" s="136"/>
      <c r="AQW576" s="136"/>
      <c r="AQX576" s="136"/>
      <c r="AQY576" s="136"/>
      <c r="AQZ576" s="136"/>
      <c r="ARA576" s="136"/>
      <c r="ARB576" s="136"/>
      <c r="ARC576" s="136"/>
      <c r="ARD576" s="136"/>
      <c r="ARE576" s="136"/>
      <c r="ARF576" s="136"/>
      <c r="ARG576" s="136"/>
      <c r="ARH576" s="136"/>
      <c r="ARI576" s="136"/>
      <c r="ARJ576" s="136"/>
      <c r="ARK576" s="136"/>
      <c r="ARL576" s="136"/>
      <c r="ARM576" s="136"/>
      <c r="ARN576" s="136"/>
      <c r="ARO576" s="136"/>
      <c r="ARP576" s="136"/>
      <c r="ARQ576" s="136"/>
      <c r="ARR576" s="136"/>
      <c r="ARS576" s="136"/>
      <c r="ART576" s="136"/>
      <c r="ARU576" s="136"/>
      <c r="ARV576" s="136"/>
      <c r="ARW576" s="136"/>
      <c r="ARX576" s="136"/>
      <c r="ARY576" s="136"/>
      <c r="ARZ576" s="136"/>
      <c r="ASA576" s="136"/>
      <c r="ASB576" s="136"/>
      <c r="ASC576" s="136"/>
      <c r="ASD576" s="136"/>
      <c r="ASE576" s="136"/>
      <c r="ASF576" s="136"/>
      <c r="ASG576" s="136"/>
      <c r="ASH576" s="136"/>
      <c r="ASI576" s="136"/>
      <c r="ASJ576" s="136"/>
      <c r="ASK576" s="136"/>
      <c r="ASL576" s="136"/>
      <c r="ASM576" s="136"/>
      <c r="ASN576" s="136"/>
      <c r="ASO576" s="136"/>
      <c r="ASP576" s="136"/>
      <c r="ASQ576" s="136"/>
      <c r="ASR576" s="136"/>
      <c r="ASS576" s="136"/>
      <c r="AST576" s="136"/>
      <c r="ASU576" s="136"/>
      <c r="ASV576" s="136"/>
      <c r="ASW576" s="136"/>
      <c r="ASX576" s="136"/>
      <c r="ASY576" s="136"/>
      <c r="ASZ576" s="136"/>
      <c r="ATA576" s="136"/>
      <c r="ATB576" s="136"/>
      <c r="ATC576" s="136"/>
      <c r="ATD576" s="136"/>
      <c r="ATE576" s="136"/>
      <c r="ATF576" s="136"/>
      <c r="ATG576" s="136"/>
      <c r="ATH576" s="136"/>
      <c r="ATI576" s="136"/>
      <c r="ATJ576" s="136"/>
      <c r="ATK576" s="136"/>
      <c r="ATL576" s="136"/>
      <c r="ATM576" s="136"/>
      <c r="ATN576" s="136"/>
      <c r="ATO576" s="136"/>
      <c r="ATP576" s="136"/>
      <c r="ATQ576" s="136"/>
      <c r="ATR576" s="136"/>
      <c r="ATS576" s="136"/>
      <c r="ATT576" s="136"/>
      <c r="ATU576" s="136"/>
      <c r="ATV576" s="136"/>
      <c r="ATW576" s="136"/>
      <c r="ATX576" s="136"/>
      <c r="ATY576" s="136"/>
      <c r="ATZ576" s="136"/>
      <c r="AUA576" s="136"/>
      <c r="AUB576" s="136"/>
      <c r="AUC576" s="136"/>
      <c r="AUD576" s="136"/>
      <c r="AUE576" s="136"/>
      <c r="AUF576" s="136"/>
      <c r="AUG576" s="136"/>
      <c r="AUH576" s="136"/>
      <c r="AUI576" s="136"/>
      <c r="AUJ576" s="136"/>
      <c r="AUK576" s="136"/>
      <c r="AUL576" s="136"/>
      <c r="AUM576" s="136"/>
      <c r="AUN576" s="136"/>
      <c r="AUO576" s="136"/>
      <c r="AUP576" s="136"/>
      <c r="AUQ576" s="136"/>
      <c r="AUR576" s="136"/>
      <c r="AUS576" s="136"/>
      <c r="AUT576" s="136"/>
      <c r="AUU576" s="136"/>
      <c r="AUV576" s="136"/>
      <c r="AUW576" s="136"/>
      <c r="AUX576" s="136"/>
      <c r="AUY576" s="136"/>
      <c r="AUZ576" s="136"/>
      <c r="AVA576" s="136"/>
      <c r="AVB576" s="136"/>
      <c r="AVC576" s="136"/>
      <c r="AVD576" s="136"/>
      <c r="AVE576" s="136"/>
      <c r="AVF576" s="136"/>
      <c r="AVG576" s="136"/>
      <c r="AVH576" s="136"/>
      <c r="AVI576" s="136"/>
      <c r="AVJ576" s="136"/>
      <c r="AVK576" s="136"/>
      <c r="AVL576" s="136"/>
      <c r="AVM576" s="136"/>
      <c r="AVN576" s="136"/>
      <c r="AVO576" s="136"/>
      <c r="AVP576" s="136"/>
      <c r="AVQ576" s="136"/>
      <c r="AVR576" s="136"/>
      <c r="AVS576" s="136"/>
      <c r="AVT576" s="136"/>
      <c r="AVU576" s="136"/>
      <c r="AVV576" s="136"/>
      <c r="AVW576" s="136"/>
      <c r="AVX576" s="136"/>
      <c r="AVY576" s="136"/>
      <c r="AVZ576" s="136"/>
      <c r="AWA576" s="136"/>
      <c r="AWB576" s="136"/>
      <c r="AWC576" s="136"/>
      <c r="AWD576" s="136"/>
      <c r="AWE576" s="136"/>
      <c r="AWF576" s="136"/>
      <c r="AWG576" s="136"/>
      <c r="AWH576" s="136"/>
      <c r="AWI576" s="136"/>
      <c r="AWJ576" s="136"/>
      <c r="AWK576" s="136"/>
      <c r="AWL576" s="136"/>
      <c r="AWM576" s="136"/>
      <c r="AWN576" s="136"/>
      <c r="AWO576" s="136"/>
      <c r="AWP576" s="136"/>
      <c r="AWQ576" s="136"/>
      <c r="AWR576" s="136"/>
      <c r="AWS576" s="136"/>
      <c r="AWT576" s="136"/>
      <c r="AWU576" s="136"/>
      <c r="AWV576" s="136"/>
      <c r="AWW576" s="136"/>
      <c r="AWX576" s="136"/>
      <c r="AWY576" s="136"/>
      <c r="AWZ576" s="136"/>
      <c r="AXA576" s="136"/>
      <c r="AXB576" s="136"/>
      <c r="AXC576" s="136"/>
      <c r="AXD576" s="136"/>
      <c r="AXE576" s="136"/>
      <c r="AXF576" s="136"/>
      <c r="AXG576" s="136"/>
      <c r="AXH576" s="136"/>
      <c r="AXI576" s="136"/>
      <c r="AXJ576" s="136"/>
      <c r="AXK576" s="136"/>
      <c r="AXL576" s="136"/>
      <c r="AXM576" s="136"/>
      <c r="AXN576" s="136"/>
      <c r="AXO576" s="136"/>
      <c r="AXP576" s="136"/>
      <c r="AXQ576" s="136"/>
      <c r="AXR576" s="136"/>
      <c r="AXS576" s="136"/>
      <c r="AXT576" s="136"/>
      <c r="AXU576" s="136"/>
      <c r="AXV576" s="136"/>
      <c r="AXW576" s="136"/>
      <c r="AXX576" s="136"/>
      <c r="AXY576" s="136"/>
      <c r="AXZ576" s="136"/>
      <c r="AYA576" s="136"/>
      <c r="AYB576" s="136"/>
      <c r="AYC576" s="136"/>
      <c r="AYD576" s="136"/>
      <c r="AYE576" s="136"/>
      <c r="AYF576" s="136"/>
      <c r="AYG576" s="136"/>
      <c r="AYH576" s="136"/>
      <c r="AYI576" s="136"/>
      <c r="AYJ576" s="136"/>
      <c r="AYK576" s="136"/>
      <c r="AYL576" s="136"/>
      <c r="AYM576" s="136"/>
      <c r="AYN576" s="136"/>
      <c r="AYO576" s="136"/>
      <c r="AYP576" s="136"/>
      <c r="AYQ576" s="136"/>
      <c r="AYR576" s="136"/>
      <c r="AYS576" s="136"/>
      <c r="AYT576" s="136"/>
      <c r="AYU576" s="136"/>
      <c r="AYV576" s="136"/>
      <c r="AYW576" s="136"/>
      <c r="AYX576" s="136"/>
      <c r="AYY576" s="136"/>
      <c r="AYZ576" s="136"/>
      <c r="AZA576" s="136"/>
      <c r="AZB576" s="136"/>
      <c r="AZC576" s="136"/>
      <c r="AZD576" s="136"/>
      <c r="AZE576" s="136"/>
      <c r="AZF576" s="136"/>
      <c r="AZG576" s="136"/>
      <c r="AZH576" s="136"/>
      <c r="AZI576" s="136"/>
      <c r="AZJ576" s="136"/>
      <c r="AZK576" s="136"/>
      <c r="AZL576" s="136"/>
      <c r="AZM576" s="136"/>
      <c r="AZN576" s="136"/>
      <c r="AZO576" s="136"/>
      <c r="AZP576" s="136"/>
      <c r="AZQ576" s="136"/>
      <c r="AZR576" s="136"/>
      <c r="AZS576" s="136"/>
      <c r="AZT576" s="136"/>
      <c r="AZU576" s="136"/>
      <c r="AZV576" s="136"/>
      <c r="AZW576" s="136"/>
      <c r="AZX576" s="136"/>
      <c r="AZY576" s="136"/>
      <c r="AZZ576" s="136"/>
      <c r="BAA576" s="136"/>
      <c r="BAB576" s="136"/>
      <c r="BAC576" s="136"/>
      <c r="BAD576" s="136"/>
      <c r="BAE576" s="136"/>
      <c r="BAF576" s="136"/>
      <c r="BAG576" s="136"/>
      <c r="BAH576" s="136"/>
      <c r="BAI576" s="136"/>
      <c r="BAJ576" s="136"/>
      <c r="BAK576" s="136"/>
      <c r="BAL576" s="136"/>
      <c r="BAM576" s="136"/>
      <c r="BAN576" s="136"/>
      <c r="BAO576" s="136"/>
      <c r="BAP576" s="136"/>
      <c r="BAQ576" s="136"/>
      <c r="BAR576" s="136"/>
      <c r="BAS576" s="136"/>
      <c r="BAT576" s="136"/>
      <c r="BAU576" s="136"/>
      <c r="BAV576" s="136"/>
      <c r="BAW576" s="136"/>
      <c r="BAX576" s="136"/>
      <c r="BAY576" s="136"/>
      <c r="BAZ576" s="136"/>
      <c r="BBA576" s="136"/>
      <c r="BBB576" s="136"/>
      <c r="BBC576" s="136"/>
      <c r="BBD576" s="136"/>
      <c r="BBE576" s="136"/>
      <c r="BBF576" s="136"/>
      <c r="BBG576" s="136"/>
      <c r="BBH576" s="136"/>
      <c r="BBI576" s="136"/>
      <c r="BBJ576" s="136"/>
      <c r="BBK576" s="136"/>
      <c r="BBL576" s="136"/>
      <c r="BBM576" s="136"/>
      <c r="BBN576" s="136"/>
      <c r="BBO576" s="136"/>
      <c r="BBP576" s="136"/>
      <c r="BBQ576" s="136"/>
      <c r="BBR576" s="136"/>
      <c r="BBS576" s="136"/>
      <c r="BBT576" s="136"/>
      <c r="BBU576" s="136"/>
      <c r="BBV576" s="136"/>
      <c r="BBW576" s="136"/>
      <c r="BBX576" s="136"/>
      <c r="BBY576" s="136"/>
      <c r="BBZ576" s="136"/>
      <c r="BCA576" s="136"/>
      <c r="BCB576" s="136"/>
      <c r="BCC576" s="136"/>
      <c r="BCD576" s="136"/>
      <c r="BCE576" s="136"/>
      <c r="BCF576" s="136"/>
      <c r="BCG576" s="136"/>
      <c r="BCH576" s="136"/>
      <c r="BCI576" s="136"/>
      <c r="BCJ576" s="136"/>
      <c r="BCK576" s="136"/>
      <c r="BCL576" s="136"/>
      <c r="BCM576" s="136"/>
      <c r="BCN576" s="136"/>
      <c r="BCO576" s="136"/>
      <c r="BCP576" s="136"/>
      <c r="BCQ576" s="136"/>
      <c r="BCR576" s="136"/>
      <c r="BCS576" s="136"/>
      <c r="BCT576" s="136"/>
      <c r="BCU576" s="136"/>
      <c r="BCV576" s="136"/>
      <c r="BCW576" s="136"/>
      <c r="BCX576" s="136"/>
      <c r="BCY576" s="136"/>
      <c r="BCZ576" s="136"/>
      <c r="BDA576" s="136"/>
      <c r="BDB576" s="136"/>
      <c r="BDC576" s="136"/>
      <c r="BDD576" s="136"/>
      <c r="BDE576" s="136"/>
      <c r="BDF576" s="136"/>
      <c r="BDG576" s="136"/>
      <c r="BDH576" s="136"/>
      <c r="BDI576" s="136"/>
      <c r="BDJ576" s="136"/>
      <c r="BDK576" s="136"/>
      <c r="BDL576" s="136"/>
      <c r="BDM576" s="136"/>
      <c r="BDN576" s="136"/>
      <c r="BDO576" s="136"/>
      <c r="BDP576" s="136"/>
      <c r="BDQ576" s="136"/>
      <c r="BDR576" s="136"/>
      <c r="BDS576" s="136"/>
      <c r="BDT576" s="136"/>
      <c r="BDU576" s="136"/>
      <c r="BDV576" s="136"/>
      <c r="BDW576" s="136"/>
      <c r="BDX576" s="136"/>
      <c r="BDY576" s="136"/>
      <c r="BDZ576" s="136"/>
      <c r="BEA576" s="136"/>
      <c r="BEB576" s="136"/>
      <c r="BEC576" s="136"/>
      <c r="BED576" s="136"/>
      <c r="BEE576" s="136"/>
      <c r="BEF576" s="136"/>
      <c r="BEG576" s="136"/>
      <c r="BEH576" s="136"/>
      <c r="BEI576" s="136"/>
      <c r="BEJ576" s="136"/>
      <c r="BEK576" s="136"/>
      <c r="BEL576" s="136"/>
      <c r="BEM576" s="136"/>
      <c r="BEN576" s="136"/>
      <c r="BEO576" s="136"/>
      <c r="BEP576" s="136"/>
      <c r="BEQ576" s="136"/>
      <c r="BER576" s="136"/>
      <c r="BES576" s="136"/>
      <c r="BET576" s="136"/>
      <c r="BEU576" s="136"/>
      <c r="BEV576" s="136"/>
      <c r="BEW576" s="136"/>
      <c r="BEX576" s="136"/>
      <c r="BEY576" s="136"/>
      <c r="BEZ576" s="136"/>
      <c r="BFA576" s="136"/>
      <c r="BFB576" s="136"/>
      <c r="BFC576" s="136"/>
      <c r="BFD576" s="136"/>
      <c r="BFE576" s="136"/>
      <c r="BFF576" s="136"/>
      <c r="BFG576" s="136"/>
      <c r="BFH576" s="136"/>
      <c r="BFI576" s="136"/>
      <c r="BFJ576" s="136"/>
      <c r="BFK576" s="136"/>
      <c r="BFL576" s="136"/>
      <c r="BFM576" s="136"/>
      <c r="BFN576" s="136"/>
      <c r="BFO576" s="136"/>
      <c r="BFP576" s="136"/>
      <c r="BFQ576" s="136"/>
      <c r="BFR576" s="136"/>
      <c r="BFS576" s="136"/>
      <c r="BFT576" s="136"/>
      <c r="BFU576" s="136"/>
      <c r="BFV576" s="136"/>
      <c r="BFW576" s="136"/>
      <c r="BFX576" s="136"/>
      <c r="BFY576" s="136"/>
      <c r="BFZ576" s="136"/>
      <c r="BGA576" s="136"/>
      <c r="BGB576" s="136"/>
      <c r="BGC576" s="136"/>
      <c r="BGD576" s="136"/>
      <c r="BGE576" s="136"/>
      <c r="BGF576" s="136"/>
      <c r="BGG576" s="136"/>
      <c r="BGH576" s="136"/>
      <c r="BGI576" s="136"/>
      <c r="BGJ576" s="136"/>
      <c r="BGK576" s="136"/>
      <c r="BGL576" s="136"/>
      <c r="BGM576" s="136"/>
      <c r="BGN576" s="136"/>
      <c r="BGO576" s="136"/>
      <c r="BGP576" s="136"/>
      <c r="BGQ576" s="136"/>
      <c r="BGR576" s="136"/>
      <c r="BGS576" s="136"/>
      <c r="BGT576" s="136"/>
      <c r="BGU576" s="136"/>
      <c r="BGV576" s="136"/>
      <c r="BGW576" s="136"/>
      <c r="BGX576" s="136"/>
      <c r="BGY576" s="136"/>
      <c r="BGZ576" s="136"/>
      <c r="BHA576" s="136"/>
      <c r="BHB576" s="136"/>
      <c r="BHC576" s="136"/>
      <c r="BHD576" s="136"/>
      <c r="BHE576" s="136"/>
      <c r="BHF576" s="136"/>
      <c r="BHG576" s="136"/>
      <c r="BHH576" s="136"/>
      <c r="BHI576" s="136"/>
      <c r="BHJ576" s="136"/>
      <c r="BHK576" s="136"/>
      <c r="BHL576" s="136"/>
      <c r="BHM576" s="136"/>
      <c r="BHN576" s="136"/>
      <c r="BHO576" s="136"/>
      <c r="BHP576" s="136"/>
      <c r="BHQ576" s="136"/>
      <c r="BHR576" s="136"/>
      <c r="BHS576" s="136"/>
      <c r="BHT576" s="136"/>
      <c r="BHU576" s="136"/>
      <c r="BHV576" s="136"/>
      <c r="BHW576" s="136"/>
      <c r="BHX576" s="136"/>
      <c r="BHY576" s="136"/>
      <c r="BHZ576" s="136"/>
      <c r="BIA576" s="136"/>
      <c r="BIB576" s="136"/>
      <c r="BIC576" s="136"/>
      <c r="BID576" s="136"/>
      <c r="BIE576" s="136"/>
      <c r="BIF576" s="136"/>
      <c r="BIG576" s="136"/>
      <c r="BIH576" s="136"/>
      <c r="BII576" s="136"/>
      <c r="BIJ576" s="136"/>
      <c r="BIK576" s="136"/>
      <c r="BIL576" s="136"/>
      <c r="BIM576" s="136"/>
      <c r="BIN576" s="136"/>
      <c r="BIO576" s="136"/>
      <c r="BIP576" s="136"/>
      <c r="BIQ576" s="136"/>
      <c r="BIR576" s="136"/>
      <c r="BIS576" s="136"/>
      <c r="BIT576" s="136"/>
      <c r="BIU576" s="136"/>
      <c r="BIV576" s="136"/>
      <c r="BIW576" s="136"/>
      <c r="BIX576" s="136"/>
      <c r="BIY576" s="136"/>
      <c r="BIZ576" s="136"/>
      <c r="BJA576" s="136"/>
      <c r="BJB576" s="136"/>
      <c r="BJC576" s="136"/>
      <c r="BJD576" s="136"/>
      <c r="BJE576" s="136"/>
      <c r="BJF576" s="136"/>
      <c r="BJG576" s="136"/>
      <c r="BJH576" s="136"/>
      <c r="BJI576" s="136"/>
      <c r="BJJ576" s="136"/>
      <c r="BJK576" s="136"/>
      <c r="BJL576" s="136"/>
      <c r="BJM576" s="136"/>
      <c r="BJN576" s="136"/>
      <c r="BJO576" s="136"/>
      <c r="BJP576" s="136"/>
      <c r="BJQ576" s="136"/>
      <c r="BJR576" s="136"/>
      <c r="BJS576" s="136"/>
      <c r="BJT576" s="136"/>
      <c r="BJU576" s="136"/>
      <c r="BJV576" s="136"/>
      <c r="BJW576" s="136"/>
      <c r="BJX576" s="136"/>
      <c r="BJY576" s="136"/>
      <c r="BJZ576" s="136"/>
      <c r="BKA576" s="136"/>
      <c r="BKB576" s="136"/>
      <c r="BKC576" s="136"/>
      <c r="BKD576" s="136"/>
      <c r="BKE576" s="136"/>
      <c r="BKF576" s="136"/>
      <c r="BKG576" s="136"/>
      <c r="BKH576" s="136"/>
      <c r="BKI576" s="136"/>
      <c r="BKJ576" s="136"/>
      <c r="BKK576" s="136"/>
      <c r="BKL576" s="136"/>
      <c r="BKM576" s="136"/>
      <c r="BKN576" s="136"/>
      <c r="BKO576" s="136"/>
      <c r="BKP576" s="136"/>
      <c r="BKQ576" s="136"/>
      <c r="BKR576" s="136"/>
      <c r="BKS576" s="136"/>
      <c r="BKT576" s="136"/>
      <c r="BKU576" s="136"/>
      <c r="BKV576" s="136"/>
      <c r="BKW576" s="136"/>
      <c r="BKX576" s="136"/>
      <c r="BKY576" s="136"/>
      <c r="BKZ576" s="136"/>
      <c r="BLA576" s="136"/>
      <c r="BLB576" s="136"/>
      <c r="BLC576" s="136"/>
      <c r="BLD576" s="136"/>
      <c r="BLE576" s="136"/>
      <c r="BLF576" s="136"/>
      <c r="BLG576" s="136"/>
      <c r="BLH576" s="136"/>
      <c r="BLI576" s="136"/>
      <c r="BLJ576" s="136"/>
      <c r="BLK576" s="136"/>
      <c r="BLL576" s="136"/>
      <c r="BLM576" s="136"/>
      <c r="BLN576" s="136"/>
      <c r="BLO576" s="136"/>
      <c r="BLP576" s="136"/>
      <c r="BLQ576" s="136"/>
      <c r="BLR576" s="136"/>
      <c r="BLS576" s="136"/>
      <c r="BLT576" s="136"/>
      <c r="BLU576" s="136"/>
      <c r="BLV576" s="136"/>
      <c r="BLW576" s="136"/>
      <c r="BLX576" s="136"/>
      <c r="BLY576" s="136"/>
      <c r="BLZ576" s="136"/>
      <c r="BMA576" s="136"/>
      <c r="BMB576" s="136"/>
      <c r="BMC576" s="136"/>
      <c r="BMD576" s="136"/>
      <c r="BME576" s="136"/>
      <c r="BMF576" s="136"/>
      <c r="BMG576" s="136"/>
      <c r="BMH576" s="136"/>
      <c r="BMI576" s="136"/>
      <c r="BMJ576" s="136"/>
      <c r="BMK576" s="136"/>
      <c r="BML576" s="136"/>
      <c r="BMM576" s="136"/>
      <c r="BMN576" s="136"/>
      <c r="BMO576" s="136"/>
      <c r="BMP576" s="136"/>
      <c r="BMQ576" s="136"/>
      <c r="BMR576" s="136"/>
      <c r="BMS576" s="136"/>
      <c r="BMT576" s="136"/>
      <c r="BMU576" s="136"/>
      <c r="BMV576" s="136"/>
      <c r="BMW576" s="136"/>
      <c r="BMX576" s="136"/>
      <c r="BMY576" s="136"/>
      <c r="BMZ576" s="136"/>
      <c r="BNA576" s="136"/>
      <c r="BNB576" s="136"/>
      <c r="BNC576" s="136"/>
      <c r="BND576" s="136"/>
      <c r="BNE576" s="136"/>
      <c r="BNF576" s="136"/>
      <c r="BNG576" s="136"/>
      <c r="BNH576" s="136"/>
      <c r="BNI576" s="136"/>
      <c r="BNJ576" s="136"/>
      <c r="BNK576" s="136"/>
      <c r="BNL576" s="136"/>
      <c r="BNM576" s="136"/>
      <c r="BNN576" s="136"/>
      <c r="BNO576" s="136"/>
      <c r="BNP576" s="136"/>
      <c r="BNQ576" s="136"/>
      <c r="BNR576" s="136"/>
      <c r="BNS576" s="136"/>
      <c r="BNT576" s="136"/>
      <c r="BNU576" s="136"/>
      <c r="BNV576" s="136"/>
      <c r="BNW576" s="136"/>
      <c r="BNX576" s="136"/>
      <c r="BNY576" s="136"/>
      <c r="BNZ576" s="136"/>
      <c r="BOA576" s="136"/>
      <c r="BOB576" s="136"/>
      <c r="BOC576" s="136"/>
      <c r="BOD576" s="136"/>
      <c r="BOE576" s="136"/>
      <c r="BOF576" s="136"/>
      <c r="BOG576" s="136"/>
      <c r="BOH576" s="136"/>
      <c r="BOI576" s="136"/>
      <c r="BOJ576" s="136"/>
      <c r="BOK576" s="136"/>
      <c r="BOL576" s="136"/>
      <c r="BOM576" s="136"/>
      <c r="BON576" s="136"/>
      <c r="BOO576" s="136"/>
      <c r="BOP576" s="136"/>
      <c r="BOQ576" s="136"/>
      <c r="BOR576" s="136"/>
      <c r="BOS576" s="136"/>
      <c r="BOT576" s="136"/>
      <c r="BOU576" s="136"/>
      <c r="BOV576" s="136"/>
      <c r="BOW576" s="136"/>
      <c r="BOX576" s="136"/>
      <c r="BOY576" s="136"/>
      <c r="BOZ576" s="136"/>
      <c r="BPA576" s="136"/>
      <c r="BPB576" s="136"/>
      <c r="BPC576" s="136"/>
      <c r="BPD576" s="136"/>
      <c r="BPE576" s="136"/>
      <c r="BPF576" s="136"/>
      <c r="BPG576" s="136"/>
      <c r="BPH576" s="136"/>
      <c r="BPI576" s="136"/>
      <c r="BPJ576" s="136"/>
      <c r="BPK576" s="136"/>
      <c r="BPL576" s="136"/>
      <c r="BPM576" s="136"/>
      <c r="BPN576" s="136"/>
      <c r="BPO576" s="136"/>
      <c r="BPP576" s="136"/>
      <c r="BPQ576" s="136"/>
      <c r="BPR576" s="136"/>
      <c r="BPS576" s="136"/>
      <c r="BPT576" s="136"/>
      <c r="BPU576" s="136"/>
      <c r="BPV576" s="136"/>
      <c r="BPW576" s="136"/>
      <c r="BPX576" s="136"/>
      <c r="BPY576" s="136"/>
      <c r="BPZ576" s="136"/>
      <c r="BQA576" s="136"/>
      <c r="BQB576" s="136"/>
      <c r="BQC576" s="136"/>
      <c r="BQD576" s="136"/>
      <c r="BQE576" s="136"/>
      <c r="BQF576" s="136"/>
      <c r="BQG576" s="136"/>
      <c r="BQH576" s="136"/>
      <c r="BQI576" s="136"/>
      <c r="BQJ576" s="136"/>
      <c r="BQK576" s="136"/>
      <c r="BQL576" s="136"/>
      <c r="BQM576" s="136"/>
      <c r="BQN576" s="136"/>
      <c r="BQO576" s="136"/>
      <c r="BQP576" s="136"/>
      <c r="BQQ576" s="136"/>
      <c r="BQR576" s="136"/>
      <c r="BQS576" s="136"/>
      <c r="BQT576" s="136"/>
      <c r="BQU576" s="136"/>
      <c r="BQV576" s="136"/>
      <c r="BQW576" s="136"/>
      <c r="BQX576" s="136"/>
      <c r="BQY576" s="136"/>
      <c r="BQZ576" s="136"/>
      <c r="BRA576" s="136"/>
      <c r="BRB576" s="136"/>
      <c r="BRC576" s="136"/>
      <c r="BRD576" s="136"/>
      <c r="BRE576" s="136"/>
      <c r="BRF576" s="136"/>
      <c r="BRG576" s="136"/>
      <c r="BRH576" s="136"/>
      <c r="BRI576" s="136"/>
      <c r="BRJ576" s="136"/>
      <c r="BRK576" s="136"/>
      <c r="BRL576" s="136"/>
      <c r="BRM576" s="136"/>
      <c r="BRN576" s="136"/>
      <c r="BRO576" s="136"/>
      <c r="BRP576" s="136"/>
      <c r="BRQ576" s="136"/>
      <c r="BRR576" s="136"/>
      <c r="BRS576" s="136"/>
      <c r="BRT576" s="136"/>
      <c r="BRU576" s="136"/>
      <c r="BRV576" s="136"/>
      <c r="BRW576" s="136"/>
      <c r="BRX576" s="136"/>
      <c r="BRY576" s="136"/>
      <c r="BRZ576" s="136"/>
      <c r="BSA576" s="136"/>
    </row>
    <row r="577" spans="1:1847" s="137" customFormat="1" x14ac:dyDescent="0.3">
      <c r="A577" s="793"/>
      <c r="B577" s="328" t="s">
        <v>752</v>
      </c>
      <c r="C577" s="328"/>
      <c r="D577" s="328"/>
      <c r="E577" s="542"/>
      <c r="F577" s="328"/>
      <c r="G577" s="393" t="s">
        <v>753</v>
      </c>
      <c r="H577" s="118">
        <f>H578</f>
        <v>594358127.80999994</v>
      </c>
      <c r="I577" s="114">
        <f t="shared" ref="I577:K577" si="366">I578</f>
        <v>1801002986</v>
      </c>
      <c r="J577" s="114">
        <f t="shared" si="366"/>
        <v>1640490286</v>
      </c>
      <c r="K577" s="114">
        <f t="shared" si="366"/>
        <v>1626490286</v>
      </c>
      <c r="L577" s="138"/>
      <c r="M577" s="693">
        <v>0</v>
      </c>
      <c r="N577" s="386">
        <f t="shared" ref="N577:P577" si="367">+N578</f>
        <v>617553502.74000001</v>
      </c>
      <c r="O577" s="386">
        <f t="shared" si="367"/>
        <v>178815528</v>
      </c>
      <c r="P577" s="386">
        <f t="shared" si="367"/>
        <v>172815528</v>
      </c>
      <c r="Q577" s="175"/>
      <c r="R577" s="598">
        <v>0</v>
      </c>
      <c r="S577" s="487">
        <v>0</v>
      </c>
      <c r="T577" s="487">
        <v>0</v>
      </c>
      <c r="U577" s="487">
        <v>0</v>
      </c>
      <c r="V577" s="113"/>
      <c r="W577" s="503">
        <f>H577+M577+R577</f>
        <v>594358127.80999994</v>
      </c>
      <c r="X577" s="105">
        <f t="shared" ref="X577:Z579" si="368">I577+N577+S577</f>
        <v>2418556488.7399998</v>
      </c>
      <c r="Y577" s="105">
        <f t="shared" si="368"/>
        <v>1819305814</v>
      </c>
      <c r="Z577" s="160">
        <f t="shared" si="368"/>
        <v>1799305814</v>
      </c>
      <c r="AA577" s="897"/>
      <c r="AB577" s="134"/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134"/>
      <c r="AM577" s="134"/>
      <c r="AN577" s="134"/>
      <c r="AO577" s="134"/>
      <c r="AP577" s="134"/>
      <c r="AQ577" s="134"/>
      <c r="AR577" s="134"/>
      <c r="AS577" s="134"/>
      <c r="AT577" s="134"/>
      <c r="AU577" s="134"/>
      <c r="AV577" s="134"/>
      <c r="AW577" s="134"/>
      <c r="AX577" s="134"/>
      <c r="AY577" s="134"/>
      <c r="AZ577" s="134"/>
      <c r="BA577" s="134"/>
      <c r="BB577" s="134"/>
      <c r="BC577" s="136"/>
      <c r="BD577" s="136"/>
      <c r="BE577" s="136"/>
      <c r="BF577" s="136"/>
      <c r="BG577" s="136"/>
      <c r="BH577" s="136"/>
      <c r="BI577" s="136"/>
      <c r="BJ577" s="136"/>
      <c r="BK577" s="136"/>
      <c r="BL577" s="136"/>
      <c r="BM577" s="136"/>
      <c r="BN577" s="136"/>
      <c r="BO577" s="136"/>
      <c r="BP577" s="136"/>
      <c r="BQ577" s="136"/>
      <c r="BR577" s="136"/>
      <c r="BS577" s="136"/>
      <c r="BT577" s="136"/>
      <c r="BU577" s="136"/>
      <c r="BV577" s="136"/>
      <c r="BW577" s="136"/>
      <c r="BX577" s="136"/>
      <c r="BY577" s="136"/>
      <c r="BZ577" s="136"/>
      <c r="CA577" s="136"/>
      <c r="CB577" s="136"/>
      <c r="CC577" s="136"/>
      <c r="CD577" s="136"/>
      <c r="CE577" s="136"/>
      <c r="CF577" s="136"/>
      <c r="CG577" s="136"/>
      <c r="CH577" s="136"/>
      <c r="CI577" s="136"/>
      <c r="CJ577" s="136"/>
      <c r="CK577" s="136"/>
      <c r="CL577" s="136"/>
      <c r="CM577" s="136"/>
      <c r="CN577" s="136"/>
      <c r="CO577" s="136"/>
      <c r="CP577" s="136"/>
      <c r="CQ577" s="136"/>
      <c r="CR577" s="136"/>
      <c r="CS577" s="136"/>
      <c r="CT577" s="136"/>
      <c r="CU577" s="136"/>
      <c r="CV577" s="136"/>
      <c r="CW577" s="136"/>
      <c r="CX577" s="136"/>
      <c r="CY577" s="136"/>
      <c r="CZ577" s="136"/>
      <c r="DA577" s="136"/>
      <c r="DB577" s="136"/>
      <c r="DC577" s="136"/>
      <c r="DD577" s="136"/>
      <c r="DE577" s="136"/>
      <c r="DF577" s="136"/>
      <c r="DG577" s="136"/>
      <c r="DH577" s="136"/>
      <c r="DI577" s="136"/>
      <c r="DJ577" s="136"/>
      <c r="DK577" s="136"/>
      <c r="DL577" s="136"/>
      <c r="DM577" s="136"/>
      <c r="DN577" s="136"/>
      <c r="DO577" s="136"/>
      <c r="DP577" s="136"/>
      <c r="DQ577" s="136"/>
      <c r="DR577" s="136"/>
      <c r="DS577" s="136"/>
      <c r="DT577" s="136"/>
      <c r="DU577" s="136"/>
      <c r="DV577" s="136"/>
      <c r="DW577" s="136"/>
      <c r="DX577" s="136"/>
      <c r="DY577" s="136"/>
      <c r="DZ577" s="136"/>
      <c r="EA577" s="136"/>
      <c r="EB577" s="136"/>
      <c r="EC577" s="136"/>
      <c r="ED577" s="136"/>
      <c r="EE577" s="136"/>
      <c r="EF577" s="136"/>
      <c r="EG577" s="136"/>
      <c r="EH577" s="136"/>
      <c r="EI577" s="136"/>
      <c r="EJ577" s="136"/>
      <c r="EK577" s="136"/>
      <c r="EL577" s="136"/>
      <c r="EM577" s="136"/>
      <c r="EN577" s="136"/>
      <c r="EO577" s="136"/>
      <c r="EP577" s="136"/>
      <c r="EQ577" s="136"/>
      <c r="ER577" s="136"/>
      <c r="ES577" s="136"/>
      <c r="ET577" s="136"/>
      <c r="EU577" s="136"/>
      <c r="EV577" s="136"/>
      <c r="EW577" s="136"/>
      <c r="EX577" s="136"/>
      <c r="EY577" s="136"/>
      <c r="EZ577" s="136"/>
      <c r="FA577" s="136"/>
      <c r="FB577" s="136"/>
      <c r="FC577" s="136"/>
      <c r="FD577" s="136"/>
      <c r="FE577" s="136"/>
      <c r="FF577" s="136"/>
      <c r="FG577" s="136"/>
      <c r="FH577" s="136"/>
      <c r="FI577" s="136"/>
      <c r="FJ577" s="136"/>
      <c r="FK577" s="136"/>
      <c r="FL577" s="136"/>
      <c r="FM577" s="136"/>
      <c r="FN577" s="136"/>
      <c r="FO577" s="136"/>
      <c r="FP577" s="136"/>
      <c r="FQ577" s="136"/>
      <c r="FR577" s="136"/>
      <c r="FS577" s="136"/>
      <c r="FT577" s="136"/>
      <c r="FU577" s="136"/>
      <c r="FV577" s="136"/>
      <c r="FW577" s="136"/>
      <c r="FX577" s="136"/>
      <c r="FY577" s="136"/>
      <c r="FZ577" s="136"/>
      <c r="GA577" s="136"/>
      <c r="GB577" s="136"/>
      <c r="GC577" s="136"/>
      <c r="GD577" s="136"/>
      <c r="GE577" s="136"/>
      <c r="GF577" s="136"/>
      <c r="GG577" s="136"/>
      <c r="GH577" s="136"/>
      <c r="GI577" s="136"/>
      <c r="GJ577" s="136"/>
      <c r="GK577" s="136"/>
      <c r="GL577" s="136"/>
      <c r="GM577" s="136"/>
      <c r="GN577" s="136"/>
      <c r="GO577" s="136"/>
      <c r="GP577" s="136"/>
      <c r="GQ577" s="136"/>
      <c r="GR577" s="136"/>
      <c r="GS577" s="136"/>
      <c r="GT577" s="136"/>
      <c r="GU577" s="136"/>
      <c r="GV577" s="136"/>
      <c r="GW577" s="136"/>
      <c r="GX577" s="136"/>
      <c r="GY577" s="136"/>
      <c r="GZ577" s="136"/>
      <c r="HA577" s="136"/>
      <c r="HB577" s="136"/>
      <c r="HC577" s="136"/>
      <c r="HD577" s="136"/>
      <c r="HE577" s="136"/>
      <c r="HF577" s="136"/>
      <c r="HG577" s="136"/>
      <c r="HH577" s="136"/>
      <c r="HI577" s="136"/>
      <c r="HJ577" s="136"/>
      <c r="HK577" s="136"/>
      <c r="HL577" s="136"/>
      <c r="HM577" s="136"/>
      <c r="HN577" s="136"/>
      <c r="HO577" s="136"/>
      <c r="HP577" s="136"/>
      <c r="HQ577" s="136"/>
      <c r="HR577" s="136"/>
      <c r="HS577" s="136"/>
      <c r="HT577" s="136"/>
      <c r="HU577" s="136"/>
      <c r="HV577" s="136"/>
      <c r="HW577" s="136"/>
      <c r="HX577" s="136"/>
      <c r="HY577" s="136"/>
      <c r="HZ577" s="136"/>
      <c r="IA577" s="136"/>
      <c r="IB577" s="136"/>
      <c r="IC577" s="136"/>
      <c r="ID577" s="136"/>
      <c r="IE577" s="136"/>
      <c r="IF577" s="136"/>
      <c r="IG577" s="136"/>
      <c r="IH577" s="136"/>
      <c r="II577" s="136"/>
      <c r="IJ577" s="136"/>
      <c r="IK577" s="136"/>
      <c r="IL577" s="136"/>
      <c r="IM577" s="136"/>
      <c r="IN577" s="136"/>
      <c r="IO577" s="136"/>
      <c r="IP577" s="136"/>
      <c r="IQ577" s="136"/>
      <c r="IR577" s="136"/>
      <c r="IS577" s="136"/>
      <c r="IT577" s="136"/>
      <c r="IU577" s="136"/>
      <c r="IV577" s="136"/>
      <c r="IW577" s="136"/>
      <c r="IX577" s="136"/>
      <c r="IY577" s="136"/>
      <c r="IZ577" s="136"/>
      <c r="JA577" s="136"/>
      <c r="JB577" s="136"/>
      <c r="JC577" s="136"/>
      <c r="JD577" s="136"/>
      <c r="JE577" s="136"/>
      <c r="JF577" s="136"/>
      <c r="JG577" s="136"/>
      <c r="JH577" s="136"/>
      <c r="JI577" s="136"/>
      <c r="JJ577" s="136"/>
      <c r="JK577" s="136"/>
      <c r="JL577" s="136"/>
      <c r="JM577" s="136"/>
      <c r="JN577" s="136"/>
      <c r="JO577" s="136"/>
      <c r="JP577" s="136"/>
      <c r="JQ577" s="136"/>
      <c r="JR577" s="136"/>
      <c r="JS577" s="136"/>
      <c r="JT577" s="136"/>
      <c r="JU577" s="136"/>
      <c r="JV577" s="136"/>
      <c r="JW577" s="136"/>
      <c r="JX577" s="136"/>
      <c r="JY577" s="136"/>
      <c r="JZ577" s="136"/>
      <c r="KA577" s="136"/>
      <c r="KB577" s="136"/>
      <c r="KC577" s="136"/>
      <c r="KD577" s="136"/>
      <c r="KE577" s="136"/>
      <c r="KF577" s="136"/>
      <c r="KG577" s="136"/>
      <c r="KH577" s="136"/>
      <c r="KI577" s="136"/>
      <c r="KJ577" s="136"/>
      <c r="KK577" s="136"/>
      <c r="KL577" s="136"/>
      <c r="KM577" s="136"/>
      <c r="KN577" s="136"/>
      <c r="KO577" s="136"/>
      <c r="KP577" s="136"/>
      <c r="KQ577" s="136"/>
      <c r="KR577" s="136"/>
      <c r="KS577" s="136"/>
      <c r="KT577" s="136"/>
      <c r="KU577" s="136"/>
      <c r="KV577" s="136"/>
      <c r="KW577" s="136"/>
      <c r="KX577" s="136"/>
      <c r="KY577" s="136"/>
      <c r="KZ577" s="136"/>
      <c r="LA577" s="136"/>
      <c r="LB577" s="136"/>
      <c r="LC577" s="136"/>
      <c r="LD577" s="136"/>
      <c r="LE577" s="136"/>
      <c r="LF577" s="136"/>
      <c r="LG577" s="136"/>
      <c r="LH577" s="136"/>
      <c r="LI577" s="136"/>
      <c r="LJ577" s="136"/>
      <c r="LK577" s="136"/>
      <c r="LL577" s="136"/>
      <c r="LM577" s="136"/>
      <c r="LN577" s="136"/>
      <c r="LO577" s="136"/>
      <c r="LP577" s="136"/>
      <c r="LQ577" s="136"/>
      <c r="LR577" s="136"/>
      <c r="LS577" s="136"/>
      <c r="LT577" s="136"/>
      <c r="LU577" s="136"/>
      <c r="LV577" s="136"/>
      <c r="LW577" s="136"/>
      <c r="LX577" s="136"/>
      <c r="LY577" s="136"/>
      <c r="LZ577" s="136"/>
      <c r="MA577" s="136"/>
      <c r="MB577" s="136"/>
      <c r="MC577" s="136"/>
      <c r="MD577" s="136"/>
      <c r="ME577" s="136"/>
      <c r="MF577" s="136"/>
      <c r="MG577" s="136"/>
      <c r="MH577" s="136"/>
      <c r="MI577" s="136"/>
      <c r="MJ577" s="136"/>
      <c r="MK577" s="136"/>
      <c r="ML577" s="136"/>
      <c r="MM577" s="136"/>
      <c r="MN577" s="136"/>
      <c r="MO577" s="136"/>
      <c r="MP577" s="136"/>
      <c r="MQ577" s="136"/>
      <c r="MR577" s="136"/>
      <c r="MS577" s="136"/>
      <c r="MT577" s="136"/>
      <c r="MU577" s="136"/>
      <c r="MV577" s="136"/>
      <c r="MW577" s="136"/>
      <c r="MX577" s="136"/>
      <c r="MY577" s="136"/>
      <c r="MZ577" s="136"/>
      <c r="NA577" s="136"/>
      <c r="NB577" s="136"/>
      <c r="NC577" s="136"/>
      <c r="ND577" s="136"/>
      <c r="NE577" s="136"/>
      <c r="NF577" s="136"/>
      <c r="NG577" s="136"/>
      <c r="NH577" s="136"/>
      <c r="NI577" s="136"/>
      <c r="NJ577" s="136"/>
      <c r="NK577" s="136"/>
      <c r="NL577" s="136"/>
      <c r="NM577" s="136"/>
      <c r="NN577" s="136"/>
      <c r="NO577" s="136"/>
      <c r="NP577" s="136"/>
      <c r="NQ577" s="136"/>
      <c r="NR577" s="136"/>
      <c r="NS577" s="136"/>
      <c r="NT577" s="136"/>
      <c r="NU577" s="136"/>
      <c r="NV577" s="136"/>
      <c r="NW577" s="136"/>
      <c r="NX577" s="136"/>
      <c r="NY577" s="136"/>
      <c r="NZ577" s="136"/>
      <c r="OA577" s="136"/>
      <c r="OB577" s="136"/>
      <c r="OC577" s="136"/>
      <c r="OD577" s="136"/>
      <c r="OE577" s="136"/>
      <c r="OF577" s="136"/>
      <c r="OG577" s="136"/>
      <c r="OH577" s="136"/>
      <c r="OI577" s="136"/>
      <c r="OJ577" s="136"/>
      <c r="OK577" s="136"/>
      <c r="OL577" s="136"/>
      <c r="OM577" s="136"/>
      <c r="ON577" s="136"/>
      <c r="OO577" s="136"/>
      <c r="OP577" s="136"/>
      <c r="OQ577" s="136"/>
      <c r="OR577" s="136"/>
      <c r="OS577" s="136"/>
      <c r="OT577" s="136"/>
      <c r="OU577" s="136"/>
      <c r="OV577" s="136"/>
      <c r="OW577" s="136"/>
      <c r="OX577" s="136"/>
      <c r="OY577" s="136"/>
      <c r="OZ577" s="136"/>
      <c r="PA577" s="136"/>
      <c r="PB577" s="136"/>
      <c r="PC577" s="136"/>
      <c r="PD577" s="136"/>
      <c r="PE577" s="136"/>
      <c r="PF577" s="136"/>
      <c r="PG577" s="136"/>
      <c r="PH577" s="136"/>
      <c r="PI577" s="136"/>
      <c r="PJ577" s="136"/>
      <c r="PK577" s="136"/>
      <c r="PL577" s="136"/>
      <c r="PM577" s="136"/>
      <c r="PN577" s="136"/>
      <c r="PO577" s="136"/>
      <c r="PP577" s="136"/>
      <c r="PQ577" s="136"/>
      <c r="PR577" s="136"/>
      <c r="PS577" s="136"/>
      <c r="PT577" s="136"/>
      <c r="PU577" s="136"/>
      <c r="PV577" s="136"/>
      <c r="PW577" s="136"/>
      <c r="PX577" s="136"/>
      <c r="PY577" s="136"/>
      <c r="PZ577" s="136"/>
      <c r="QA577" s="136"/>
      <c r="QB577" s="136"/>
      <c r="QC577" s="136"/>
      <c r="QD577" s="136"/>
      <c r="QE577" s="136"/>
      <c r="QF577" s="136"/>
      <c r="QG577" s="136"/>
      <c r="QH577" s="136"/>
      <c r="QI577" s="136"/>
      <c r="QJ577" s="136"/>
      <c r="QK577" s="136"/>
      <c r="QL577" s="136"/>
      <c r="QM577" s="136"/>
      <c r="QN577" s="136"/>
      <c r="QO577" s="136"/>
      <c r="QP577" s="136"/>
      <c r="QQ577" s="136"/>
      <c r="QR577" s="136"/>
      <c r="QS577" s="136"/>
      <c r="QT577" s="136"/>
      <c r="QU577" s="136"/>
      <c r="QV577" s="136"/>
      <c r="QW577" s="136"/>
      <c r="QX577" s="136"/>
      <c r="QY577" s="136"/>
      <c r="QZ577" s="136"/>
      <c r="RA577" s="136"/>
      <c r="RB577" s="136"/>
      <c r="RC577" s="136"/>
      <c r="RD577" s="136"/>
      <c r="RE577" s="136"/>
      <c r="RF577" s="136"/>
      <c r="RG577" s="136"/>
      <c r="RH577" s="136"/>
      <c r="RI577" s="136"/>
      <c r="RJ577" s="136"/>
      <c r="RK577" s="136"/>
      <c r="RL577" s="136"/>
      <c r="RM577" s="136"/>
      <c r="RN577" s="136"/>
      <c r="RO577" s="136"/>
      <c r="RP577" s="136"/>
      <c r="RQ577" s="136"/>
      <c r="RR577" s="136"/>
      <c r="RS577" s="136"/>
      <c r="RT577" s="136"/>
      <c r="RU577" s="136"/>
      <c r="RV577" s="136"/>
      <c r="RW577" s="136"/>
      <c r="RX577" s="136"/>
      <c r="RY577" s="136"/>
      <c r="RZ577" s="136"/>
      <c r="SA577" s="136"/>
      <c r="SB577" s="136"/>
      <c r="SC577" s="136"/>
      <c r="SD577" s="136"/>
      <c r="SE577" s="136"/>
      <c r="SF577" s="136"/>
      <c r="SG577" s="136"/>
      <c r="SH577" s="136"/>
      <c r="SI577" s="136"/>
      <c r="SJ577" s="136"/>
      <c r="SK577" s="136"/>
      <c r="SL577" s="136"/>
      <c r="SM577" s="136"/>
      <c r="SN577" s="136"/>
      <c r="SO577" s="136"/>
      <c r="SP577" s="136"/>
      <c r="SQ577" s="136"/>
      <c r="SR577" s="136"/>
      <c r="SS577" s="136"/>
      <c r="ST577" s="136"/>
      <c r="SU577" s="136"/>
      <c r="SV577" s="136"/>
      <c r="SW577" s="136"/>
      <c r="SX577" s="136"/>
      <c r="SY577" s="136"/>
      <c r="SZ577" s="136"/>
      <c r="TA577" s="136"/>
      <c r="TB577" s="136"/>
      <c r="TC577" s="136"/>
      <c r="TD577" s="136"/>
      <c r="TE577" s="136"/>
      <c r="TF577" s="136"/>
      <c r="TG577" s="136"/>
      <c r="TH577" s="136"/>
      <c r="TI577" s="136"/>
      <c r="TJ577" s="136"/>
      <c r="TK577" s="136"/>
      <c r="TL577" s="136"/>
      <c r="TM577" s="136"/>
      <c r="TN577" s="136"/>
      <c r="TO577" s="136"/>
      <c r="TP577" s="136"/>
      <c r="TQ577" s="136"/>
      <c r="TR577" s="136"/>
      <c r="TS577" s="136"/>
      <c r="TT577" s="136"/>
      <c r="TU577" s="136"/>
      <c r="TV577" s="136"/>
      <c r="TW577" s="136"/>
      <c r="TX577" s="136"/>
      <c r="TY577" s="136"/>
      <c r="TZ577" s="136"/>
      <c r="UA577" s="136"/>
      <c r="UB577" s="136"/>
      <c r="UC577" s="136"/>
      <c r="UD577" s="136"/>
      <c r="UE577" s="136"/>
      <c r="UF577" s="136"/>
      <c r="UG577" s="136"/>
      <c r="UH577" s="136"/>
      <c r="UI577" s="136"/>
      <c r="UJ577" s="136"/>
      <c r="UK577" s="136"/>
      <c r="UL577" s="136"/>
      <c r="UM577" s="136"/>
      <c r="UN577" s="136"/>
      <c r="UO577" s="136"/>
      <c r="UP577" s="136"/>
      <c r="UQ577" s="136"/>
      <c r="UR577" s="136"/>
      <c r="US577" s="136"/>
      <c r="UT577" s="136"/>
      <c r="UU577" s="136"/>
      <c r="UV577" s="136"/>
      <c r="UW577" s="136"/>
      <c r="UX577" s="136"/>
      <c r="UY577" s="136"/>
      <c r="UZ577" s="136"/>
      <c r="VA577" s="136"/>
      <c r="VB577" s="136"/>
      <c r="VC577" s="136"/>
      <c r="VD577" s="136"/>
      <c r="VE577" s="136"/>
      <c r="VF577" s="136"/>
      <c r="VG577" s="136"/>
      <c r="VH577" s="136"/>
      <c r="VI577" s="136"/>
      <c r="VJ577" s="136"/>
      <c r="VK577" s="136"/>
      <c r="VL577" s="136"/>
      <c r="VM577" s="136"/>
      <c r="VN577" s="136"/>
      <c r="VO577" s="136"/>
      <c r="VP577" s="136"/>
      <c r="VQ577" s="136"/>
      <c r="VR577" s="136"/>
      <c r="VS577" s="136"/>
      <c r="VT577" s="136"/>
      <c r="VU577" s="136"/>
      <c r="VV577" s="136"/>
      <c r="VW577" s="136"/>
      <c r="VX577" s="136"/>
      <c r="VY577" s="136"/>
      <c r="VZ577" s="136"/>
      <c r="WA577" s="136"/>
      <c r="WB577" s="136"/>
      <c r="WC577" s="136"/>
      <c r="WD577" s="136"/>
      <c r="WE577" s="136"/>
      <c r="WF577" s="136"/>
      <c r="WG577" s="136"/>
      <c r="WH577" s="136"/>
      <c r="WI577" s="136"/>
      <c r="WJ577" s="136"/>
      <c r="WK577" s="136"/>
      <c r="WL577" s="136"/>
      <c r="WM577" s="136"/>
      <c r="WN577" s="136"/>
      <c r="WO577" s="136"/>
      <c r="WP577" s="136"/>
      <c r="WQ577" s="136"/>
      <c r="WR577" s="136"/>
      <c r="WS577" s="136"/>
      <c r="WT577" s="136"/>
      <c r="WU577" s="136"/>
      <c r="WV577" s="136"/>
      <c r="WW577" s="136"/>
      <c r="WX577" s="136"/>
      <c r="WY577" s="136"/>
      <c r="WZ577" s="136"/>
      <c r="XA577" s="136"/>
      <c r="XB577" s="136"/>
      <c r="XC577" s="136"/>
      <c r="XD577" s="136"/>
      <c r="XE577" s="136"/>
      <c r="XF577" s="136"/>
      <c r="XG577" s="136"/>
      <c r="XH577" s="136"/>
      <c r="XI577" s="136"/>
      <c r="XJ577" s="136"/>
      <c r="XK577" s="136"/>
      <c r="XL577" s="136"/>
      <c r="XM577" s="136"/>
      <c r="XN577" s="136"/>
      <c r="XO577" s="136"/>
      <c r="XP577" s="136"/>
      <c r="XQ577" s="136"/>
      <c r="XR577" s="136"/>
      <c r="XS577" s="136"/>
      <c r="XT577" s="136"/>
      <c r="XU577" s="136"/>
      <c r="XV577" s="136"/>
      <c r="XW577" s="136"/>
      <c r="XX577" s="136"/>
      <c r="XY577" s="136"/>
      <c r="XZ577" s="136"/>
      <c r="YA577" s="136"/>
      <c r="YB577" s="136"/>
      <c r="YC577" s="136"/>
      <c r="YD577" s="136"/>
      <c r="YE577" s="136"/>
      <c r="YF577" s="136"/>
      <c r="YG577" s="136"/>
      <c r="YH577" s="136"/>
      <c r="YI577" s="136"/>
      <c r="YJ577" s="136"/>
      <c r="YK577" s="136"/>
      <c r="YL577" s="136"/>
      <c r="YM577" s="136"/>
      <c r="YN577" s="136"/>
      <c r="YO577" s="136"/>
      <c r="YP577" s="136"/>
      <c r="YQ577" s="136"/>
      <c r="YR577" s="136"/>
      <c r="YS577" s="136"/>
      <c r="YT577" s="136"/>
      <c r="YU577" s="136"/>
      <c r="YV577" s="136"/>
      <c r="YW577" s="136"/>
      <c r="YX577" s="136"/>
      <c r="YY577" s="136"/>
      <c r="YZ577" s="136"/>
      <c r="ZA577" s="136"/>
      <c r="ZB577" s="136"/>
      <c r="ZC577" s="136"/>
      <c r="ZD577" s="136"/>
      <c r="ZE577" s="136"/>
      <c r="ZF577" s="136"/>
      <c r="ZG577" s="136"/>
      <c r="ZH577" s="136"/>
      <c r="ZI577" s="136"/>
      <c r="ZJ577" s="136"/>
      <c r="ZK577" s="136"/>
      <c r="ZL577" s="136"/>
      <c r="ZM577" s="136"/>
      <c r="ZN577" s="136"/>
      <c r="ZO577" s="136"/>
      <c r="ZP577" s="136"/>
      <c r="ZQ577" s="136"/>
      <c r="ZR577" s="136"/>
      <c r="ZS577" s="136"/>
      <c r="ZT577" s="136"/>
      <c r="ZU577" s="136"/>
      <c r="ZV577" s="136"/>
      <c r="ZW577" s="136"/>
      <c r="ZX577" s="136"/>
      <c r="ZY577" s="136"/>
      <c r="ZZ577" s="136"/>
      <c r="AAA577" s="136"/>
      <c r="AAB577" s="136"/>
      <c r="AAC577" s="136"/>
      <c r="AAD577" s="136"/>
      <c r="AAE577" s="136"/>
      <c r="AAF577" s="136"/>
      <c r="AAG577" s="136"/>
      <c r="AAH577" s="136"/>
      <c r="AAI577" s="136"/>
      <c r="AAJ577" s="136"/>
      <c r="AAK577" s="136"/>
      <c r="AAL577" s="136"/>
      <c r="AAM577" s="136"/>
      <c r="AAN577" s="136"/>
      <c r="AAO577" s="136"/>
      <c r="AAP577" s="136"/>
      <c r="AAQ577" s="136"/>
      <c r="AAR577" s="136"/>
      <c r="AAS577" s="136"/>
      <c r="AAT577" s="136"/>
      <c r="AAU577" s="136"/>
      <c r="AAV577" s="136"/>
      <c r="AAW577" s="136"/>
      <c r="AAX577" s="136"/>
      <c r="AAY577" s="136"/>
      <c r="AAZ577" s="136"/>
      <c r="ABA577" s="136"/>
      <c r="ABB577" s="136"/>
      <c r="ABC577" s="136"/>
      <c r="ABD577" s="136"/>
      <c r="ABE577" s="136"/>
      <c r="ABF577" s="136"/>
      <c r="ABG577" s="136"/>
      <c r="ABH577" s="136"/>
      <c r="ABI577" s="136"/>
      <c r="ABJ577" s="136"/>
      <c r="ABK577" s="136"/>
      <c r="ABL577" s="136"/>
      <c r="ABM577" s="136"/>
      <c r="ABN577" s="136"/>
      <c r="ABO577" s="136"/>
      <c r="ABP577" s="136"/>
      <c r="ABQ577" s="136"/>
      <c r="ABR577" s="136"/>
      <c r="ABS577" s="136"/>
      <c r="ABT577" s="136"/>
      <c r="ABU577" s="136"/>
      <c r="ABV577" s="136"/>
      <c r="ABW577" s="136"/>
      <c r="ABX577" s="136"/>
      <c r="ABY577" s="136"/>
      <c r="ABZ577" s="136"/>
      <c r="ACA577" s="136"/>
      <c r="ACB577" s="136"/>
      <c r="ACC577" s="136"/>
      <c r="ACD577" s="136"/>
      <c r="ACE577" s="136"/>
      <c r="ACF577" s="136"/>
      <c r="ACG577" s="136"/>
      <c r="ACH577" s="136"/>
      <c r="ACI577" s="136"/>
      <c r="ACJ577" s="136"/>
      <c r="ACK577" s="136"/>
      <c r="ACL577" s="136"/>
      <c r="ACM577" s="136"/>
      <c r="ACN577" s="136"/>
      <c r="ACO577" s="136"/>
      <c r="ACP577" s="136"/>
      <c r="ACQ577" s="136"/>
      <c r="ACR577" s="136"/>
      <c r="ACS577" s="136"/>
      <c r="ACT577" s="136"/>
      <c r="ACU577" s="136"/>
      <c r="ACV577" s="136"/>
      <c r="ACW577" s="136"/>
      <c r="ACX577" s="136"/>
      <c r="ACY577" s="136"/>
      <c r="ACZ577" s="136"/>
      <c r="ADA577" s="136"/>
      <c r="ADB577" s="136"/>
      <c r="ADC577" s="136"/>
      <c r="ADD577" s="136"/>
      <c r="ADE577" s="136"/>
      <c r="ADF577" s="136"/>
      <c r="ADG577" s="136"/>
      <c r="ADH577" s="136"/>
      <c r="ADI577" s="136"/>
      <c r="ADJ577" s="136"/>
      <c r="ADK577" s="136"/>
      <c r="ADL577" s="136"/>
      <c r="ADM577" s="136"/>
      <c r="ADN577" s="136"/>
      <c r="ADO577" s="136"/>
      <c r="ADP577" s="136"/>
      <c r="ADQ577" s="136"/>
      <c r="ADR577" s="136"/>
      <c r="ADS577" s="136"/>
      <c r="ADT577" s="136"/>
      <c r="ADU577" s="136"/>
      <c r="ADV577" s="136"/>
      <c r="ADW577" s="136"/>
      <c r="ADX577" s="136"/>
      <c r="ADY577" s="136"/>
      <c r="ADZ577" s="136"/>
      <c r="AEA577" s="136"/>
      <c r="AEB577" s="136"/>
      <c r="AEC577" s="136"/>
      <c r="AED577" s="136"/>
      <c r="AEE577" s="136"/>
      <c r="AEF577" s="136"/>
      <c r="AEG577" s="136"/>
      <c r="AEH577" s="136"/>
      <c r="AEI577" s="136"/>
      <c r="AEJ577" s="136"/>
      <c r="AEK577" s="136"/>
      <c r="AEL577" s="136"/>
      <c r="AEM577" s="136"/>
      <c r="AEN577" s="136"/>
      <c r="AEO577" s="136"/>
      <c r="AEP577" s="136"/>
      <c r="AEQ577" s="136"/>
      <c r="AER577" s="136"/>
      <c r="AES577" s="136"/>
      <c r="AET577" s="136"/>
      <c r="AEU577" s="136"/>
      <c r="AEV577" s="136"/>
      <c r="AEW577" s="136"/>
      <c r="AEX577" s="136"/>
      <c r="AEY577" s="136"/>
      <c r="AEZ577" s="136"/>
      <c r="AFA577" s="136"/>
      <c r="AFB577" s="136"/>
      <c r="AFC577" s="136"/>
      <c r="AFD577" s="136"/>
      <c r="AFE577" s="136"/>
      <c r="AFF577" s="136"/>
      <c r="AFG577" s="136"/>
      <c r="AFH577" s="136"/>
      <c r="AFI577" s="136"/>
      <c r="AFJ577" s="136"/>
      <c r="AFK577" s="136"/>
      <c r="AFL577" s="136"/>
      <c r="AFM577" s="136"/>
      <c r="AFN577" s="136"/>
      <c r="AFO577" s="136"/>
      <c r="AFP577" s="136"/>
      <c r="AFQ577" s="136"/>
      <c r="AFR577" s="136"/>
      <c r="AFS577" s="136"/>
      <c r="AFT577" s="136"/>
      <c r="AFU577" s="136"/>
      <c r="AFV577" s="136"/>
      <c r="AFW577" s="136"/>
      <c r="AFX577" s="136"/>
      <c r="AFY577" s="136"/>
      <c r="AFZ577" s="136"/>
      <c r="AGA577" s="136"/>
      <c r="AGB577" s="136"/>
      <c r="AGC577" s="136"/>
      <c r="AGD577" s="136"/>
      <c r="AGE577" s="136"/>
      <c r="AGF577" s="136"/>
      <c r="AGG577" s="136"/>
      <c r="AGH577" s="136"/>
      <c r="AGI577" s="136"/>
      <c r="AGJ577" s="136"/>
      <c r="AGK577" s="136"/>
      <c r="AGL577" s="136"/>
      <c r="AGM577" s="136"/>
      <c r="AGN577" s="136"/>
      <c r="AGO577" s="136"/>
      <c r="AGP577" s="136"/>
      <c r="AGQ577" s="136"/>
      <c r="AGR577" s="136"/>
      <c r="AGS577" s="136"/>
      <c r="AGT577" s="136"/>
      <c r="AGU577" s="136"/>
      <c r="AGV577" s="136"/>
      <c r="AGW577" s="136"/>
      <c r="AGX577" s="136"/>
      <c r="AGY577" s="136"/>
      <c r="AGZ577" s="136"/>
      <c r="AHA577" s="136"/>
      <c r="AHB577" s="136"/>
      <c r="AHC577" s="136"/>
      <c r="AHD577" s="136"/>
      <c r="AHE577" s="136"/>
      <c r="AHF577" s="136"/>
      <c r="AHG577" s="136"/>
      <c r="AHH577" s="136"/>
      <c r="AHI577" s="136"/>
      <c r="AHJ577" s="136"/>
      <c r="AHK577" s="136"/>
      <c r="AHL577" s="136"/>
      <c r="AHM577" s="136"/>
      <c r="AHN577" s="136"/>
      <c r="AHO577" s="136"/>
      <c r="AHP577" s="136"/>
      <c r="AHQ577" s="136"/>
      <c r="AHR577" s="136"/>
      <c r="AHS577" s="136"/>
      <c r="AHT577" s="136"/>
      <c r="AHU577" s="136"/>
      <c r="AHV577" s="136"/>
      <c r="AHW577" s="136"/>
      <c r="AHX577" s="136"/>
      <c r="AHY577" s="136"/>
      <c r="AHZ577" s="136"/>
      <c r="AIA577" s="136"/>
      <c r="AIB577" s="136"/>
      <c r="AIC577" s="136"/>
      <c r="AID577" s="136"/>
      <c r="AIE577" s="136"/>
      <c r="AIF577" s="136"/>
      <c r="AIG577" s="136"/>
      <c r="AIH577" s="136"/>
      <c r="AII577" s="136"/>
      <c r="AIJ577" s="136"/>
      <c r="AIK577" s="136"/>
      <c r="AIL577" s="136"/>
      <c r="AIM577" s="136"/>
      <c r="AIN577" s="136"/>
      <c r="AIO577" s="136"/>
      <c r="AIP577" s="136"/>
      <c r="AIQ577" s="136"/>
      <c r="AIR577" s="136"/>
      <c r="AIS577" s="136"/>
      <c r="AIT577" s="136"/>
      <c r="AIU577" s="136"/>
      <c r="AIV577" s="136"/>
      <c r="AIW577" s="136"/>
      <c r="AIX577" s="136"/>
      <c r="AIY577" s="136"/>
      <c r="AIZ577" s="136"/>
      <c r="AJA577" s="136"/>
      <c r="AJB577" s="136"/>
      <c r="AJC577" s="136"/>
      <c r="AJD577" s="136"/>
      <c r="AJE577" s="136"/>
      <c r="AJF577" s="136"/>
      <c r="AJG577" s="136"/>
      <c r="AJH577" s="136"/>
      <c r="AJI577" s="136"/>
      <c r="AJJ577" s="136"/>
      <c r="AJK577" s="136"/>
      <c r="AJL577" s="136"/>
      <c r="AJM577" s="136"/>
      <c r="AJN577" s="136"/>
      <c r="AJO577" s="136"/>
      <c r="AJP577" s="136"/>
      <c r="AJQ577" s="136"/>
      <c r="AJR577" s="136"/>
      <c r="AJS577" s="136"/>
      <c r="AJT577" s="136"/>
      <c r="AJU577" s="136"/>
      <c r="AJV577" s="136"/>
      <c r="AJW577" s="136"/>
      <c r="AJX577" s="136"/>
      <c r="AJY577" s="136"/>
      <c r="AJZ577" s="136"/>
      <c r="AKA577" s="136"/>
      <c r="AKB577" s="136"/>
      <c r="AKC577" s="136"/>
      <c r="AKD577" s="136"/>
      <c r="AKE577" s="136"/>
      <c r="AKF577" s="136"/>
      <c r="AKG577" s="136"/>
      <c r="AKH577" s="136"/>
      <c r="AKI577" s="136"/>
      <c r="AKJ577" s="136"/>
      <c r="AKK577" s="136"/>
      <c r="AKL577" s="136"/>
      <c r="AKM577" s="136"/>
      <c r="AKN577" s="136"/>
      <c r="AKO577" s="136"/>
      <c r="AKP577" s="136"/>
      <c r="AKQ577" s="136"/>
      <c r="AKR577" s="136"/>
      <c r="AKS577" s="136"/>
      <c r="AKT577" s="136"/>
      <c r="AKU577" s="136"/>
      <c r="AKV577" s="136"/>
      <c r="AKW577" s="136"/>
      <c r="AKX577" s="136"/>
      <c r="AKY577" s="136"/>
      <c r="AKZ577" s="136"/>
      <c r="ALA577" s="136"/>
      <c r="ALB577" s="136"/>
      <c r="ALC577" s="136"/>
      <c r="ALD577" s="136"/>
      <c r="ALE577" s="136"/>
      <c r="ALF577" s="136"/>
      <c r="ALG577" s="136"/>
      <c r="ALH577" s="136"/>
      <c r="ALI577" s="136"/>
      <c r="ALJ577" s="136"/>
      <c r="ALK577" s="136"/>
      <c r="ALL577" s="136"/>
      <c r="ALM577" s="136"/>
      <c r="ALN577" s="136"/>
      <c r="ALO577" s="136"/>
      <c r="ALP577" s="136"/>
      <c r="ALQ577" s="136"/>
      <c r="ALR577" s="136"/>
      <c r="ALS577" s="136"/>
      <c r="ALT577" s="136"/>
      <c r="ALU577" s="136"/>
      <c r="ALV577" s="136"/>
      <c r="ALW577" s="136"/>
      <c r="ALX577" s="136"/>
      <c r="ALY577" s="136"/>
      <c r="ALZ577" s="136"/>
      <c r="AMA577" s="136"/>
      <c r="AMB577" s="136"/>
      <c r="AMC577" s="136"/>
      <c r="AMD577" s="136"/>
      <c r="AME577" s="136"/>
      <c r="AMF577" s="136"/>
      <c r="AMG577" s="136"/>
      <c r="AMH577" s="136"/>
      <c r="AMI577" s="136"/>
      <c r="AMJ577" s="136"/>
      <c r="AMK577" s="136"/>
      <c r="AML577" s="136"/>
      <c r="AMM577" s="136"/>
      <c r="AMN577" s="136"/>
      <c r="AMO577" s="136"/>
      <c r="AMP577" s="136"/>
      <c r="AMQ577" s="136"/>
      <c r="AMR577" s="136"/>
      <c r="AMS577" s="136"/>
      <c r="AMT577" s="136"/>
      <c r="AMU577" s="136"/>
      <c r="AMV577" s="136"/>
      <c r="AMW577" s="136"/>
      <c r="AMX577" s="136"/>
      <c r="AMY577" s="136"/>
      <c r="AMZ577" s="136"/>
      <c r="ANA577" s="136"/>
      <c r="ANB577" s="136"/>
      <c r="ANC577" s="136"/>
      <c r="AND577" s="136"/>
      <c r="ANE577" s="136"/>
      <c r="ANF577" s="136"/>
      <c r="ANG577" s="136"/>
      <c r="ANH577" s="136"/>
      <c r="ANI577" s="136"/>
      <c r="ANJ577" s="136"/>
      <c r="ANK577" s="136"/>
      <c r="ANL577" s="136"/>
      <c r="ANM577" s="136"/>
      <c r="ANN577" s="136"/>
      <c r="ANO577" s="136"/>
      <c r="ANP577" s="136"/>
      <c r="ANQ577" s="136"/>
      <c r="ANR577" s="136"/>
      <c r="ANS577" s="136"/>
      <c r="ANT577" s="136"/>
      <c r="ANU577" s="136"/>
      <c r="ANV577" s="136"/>
      <c r="ANW577" s="136"/>
      <c r="ANX577" s="136"/>
      <c r="ANY577" s="136"/>
      <c r="ANZ577" s="136"/>
      <c r="AOA577" s="136"/>
      <c r="AOB577" s="136"/>
      <c r="AOC577" s="136"/>
      <c r="AOD577" s="136"/>
      <c r="AOE577" s="136"/>
      <c r="AOF577" s="136"/>
      <c r="AOG577" s="136"/>
      <c r="AOH577" s="136"/>
      <c r="AOI577" s="136"/>
      <c r="AOJ577" s="136"/>
      <c r="AOK577" s="136"/>
      <c r="AOL577" s="136"/>
      <c r="AOM577" s="136"/>
      <c r="AON577" s="136"/>
      <c r="AOO577" s="136"/>
      <c r="AOP577" s="136"/>
      <c r="AOQ577" s="136"/>
      <c r="AOR577" s="136"/>
      <c r="AOS577" s="136"/>
      <c r="AOT577" s="136"/>
      <c r="AOU577" s="136"/>
      <c r="AOV577" s="136"/>
      <c r="AOW577" s="136"/>
      <c r="AOX577" s="136"/>
      <c r="AOY577" s="136"/>
      <c r="AOZ577" s="136"/>
      <c r="APA577" s="136"/>
      <c r="APB577" s="136"/>
      <c r="APC577" s="136"/>
      <c r="APD577" s="136"/>
      <c r="APE577" s="136"/>
      <c r="APF577" s="136"/>
      <c r="APG577" s="136"/>
      <c r="APH577" s="136"/>
      <c r="API577" s="136"/>
      <c r="APJ577" s="136"/>
      <c r="APK577" s="136"/>
      <c r="APL577" s="136"/>
      <c r="APM577" s="136"/>
      <c r="APN577" s="136"/>
      <c r="APO577" s="136"/>
      <c r="APP577" s="136"/>
      <c r="APQ577" s="136"/>
      <c r="APR577" s="136"/>
      <c r="APS577" s="136"/>
      <c r="APT577" s="136"/>
      <c r="APU577" s="136"/>
      <c r="APV577" s="136"/>
      <c r="APW577" s="136"/>
      <c r="APX577" s="136"/>
      <c r="APY577" s="136"/>
      <c r="APZ577" s="136"/>
      <c r="AQA577" s="136"/>
      <c r="AQB577" s="136"/>
      <c r="AQC577" s="136"/>
      <c r="AQD577" s="136"/>
      <c r="AQE577" s="136"/>
      <c r="AQF577" s="136"/>
      <c r="AQG577" s="136"/>
      <c r="AQH577" s="136"/>
      <c r="AQI577" s="136"/>
      <c r="AQJ577" s="136"/>
      <c r="AQK577" s="136"/>
      <c r="AQL577" s="136"/>
      <c r="AQM577" s="136"/>
      <c r="AQN577" s="136"/>
      <c r="AQO577" s="136"/>
      <c r="AQP577" s="136"/>
      <c r="AQQ577" s="136"/>
      <c r="AQR577" s="136"/>
      <c r="AQS577" s="136"/>
      <c r="AQT577" s="136"/>
      <c r="AQU577" s="136"/>
      <c r="AQV577" s="136"/>
      <c r="AQW577" s="136"/>
      <c r="AQX577" s="136"/>
      <c r="AQY577" s="136"/>
      <c r="AQZ577" s="136"/>
      <c r="ARA577" s="136"/>
      <c r="ARB577" s="136"/>
      <c r="ARC577" s="136"/>
      <c r="ARD577" s="136"/>
      <c r="ARE577" s="136"/>
      <c r="ARF577" s="136"/>
      <c r="ARG577" s="136"/>
      <c r="ARH577" s="136"/>
      <c r="ARI577" s="136"/>
      <c r="ARJ577" s="136"/>
      <c r="ARK577" s="136"/>
      <c r="ARL577" s="136"/>
      <c r="ARM577" s="136"/>
      <c r="ARN577" s="136"/>
      <c r="ARO577" s="136"/>
      <c r="ARP577" s="136"/>
      <c r="ARQ577" s="136"/>
      <c r="ARR577" s="136"/>
      <c r="ARS577" s="136"/>
      <c r="ART577" s="136"/>
      <c r="ARU577" s="136"/>
      <c r="ARV577" s="136"/>
      <c r="ARW577" s="136"/>
      <c r="ARX577" s="136"/>
      <c r="ARY577" s="136"/>
      <c r="ARZ577" s="136"/>
      <c r="ASA577" s="136"/>
      <c r="ASB577" s="136"/>
      <c r="ASC577" s="136"/>
      <c r="ASD577" s="136"/>
      <c r="ASE577" s="136"/>
      <c r="ASF577" s="136"/>
      <c r="ASG577" s="136"/>
      <c r="ASH577" s="136"/>
      <c r="ASI577" s="136"/>
      <c r="ASJ577" s="136"/>
      <c r="ASK577" s="136"/>
      <c r="ASL577" s="136"/>
      <c r="ASM577" s="136"/>
      <c r="ASN577" s="136"/>
      <c r="ASO577" s="136"/>
      <c r="ASP577" s="136"/>
      <c r="ASQ577" s="136"/>
      <c r="ASR577" s="136"/>
      <c r="ASS577" s="136"/>
      <c r="AST577" s="136"/>
      <c r="ASU577" s="136"/>
      <c r="ASV577" s="136"/>
      <c r="ASW577" s="136"/>
      <c r="ASX577" s="136"/>
      <c r="ASY577" s="136"/>
      <c r="ASZ577" s="136"/>
      <c r="ATA577" s="136"/>
      <c r="ATB577" s="136"/>
      <c r="ATC577" s="136"/>
      <c r="ATD577" s="136"/>
      <c r="ATE577" s="136"/>
      <c r="ATF577" s="136"/>
      <c r="ATG577" s="136"/>
      <c r="ATH577" s="136"/>
      <c r="ATI577" s="136"/>
      <c r="ATJ577" s="136"/>
      <c r="ATK577" s="136"/>
      <c r="ATL577" s="136"/>
      <c r="ATM577" s="136"/>
      <c r="ATN577" s="136"/>
      <c r="ATO577" s="136"/>
      <c r="ATP577" s="136"/>
      <c r="ATQ577" s="136"/>
      <c r="ATR577" s="136"/>
      <c r="ATS577" s="136"/>
      <c r="ATT577" s="136"/>
      <c r="ATU577" s="136"/>
      <c r="ATV577" s="136"/>
      <c r="ATW577" s="136"/>
      <c r="ATX577" s="136"/>
      <c r="ATY577" s="136"/>
      <c r="ATZ577" s="136"/>
      <c r="AUA577" s="136"/>
      <c r="AUB577" s="136"/>
      <c r="AUC577" s="136"/>
      <c r="AUD577" s="136"/>
      <c r="AUE577" s="136"/>
      <c r="AUF577" s="136"/>
      <c r="AUG577" s="136"/>
      <c r="AUH577" s="136"/>
      <c r="AUI577" s="136"/>
      <c r="AUJ577" s="136"/>
      <c r="AUK577" s="136"/>
      <c r="AUL577" s="136"/>
      <c r="AUM577" s="136"/>
      <c r="AUN577" s="136"/>
      <c r="AUO577" s="136"/>
      <c r="AUP577" s="136"/>
      <c r="AUQ577" s="136"/>
      <c r="AUR577" s="136"/>
      <c r="AUS577" s="136"/>
      <c r="AUT577" s="136"/>
      <c r="AUU577" s="136"/>
      <c r="AUV577" s="136"/>
      <c r="AUW577" s="136"/>
      <c r="AUX577" s="136"/>
      <c r="AUY577" s="136"/>
      <c r="AUZ577" s="136"/>
      <c r="AVA577" s="136"/>
      <c r="AVB577" s="136"/>
      <c r="AVC577" s="136"/>
      <c r="AVD577" s="136"/>
      <c r="AVE577" s="136"/>
      <c r="AVF577" s="136"/>
      <c r="AVG577" s="136"/>
      <c r="AVH577" s="136"/>
      <c r="AVI577" s="136"/>
      <c r="AVJ577" s="136"/>
      <c r="AVK577" s="136"/>
      <c r="AVL577" s="136"/>
      <c r="AVM577" s="136"/>
      <c r="AVN577" s="136"/>
      <c r="AVO577" s="136"/>
      <c r="AVP577" s="136"/>
      <c r="AVQ577" s="136"/>
      <c r="AVR577" s="136"/>
      <c r="AVS577" s="136"/>
      <c r="AVT577" s="136"/>
      <c r="AVU577" s="136"/>
      <c r="AVV577" s="136"/>
      <c r="AVW577" s="136"/>
      <c r="AVX577" s="136"/>
      <c r="AVY577" s="136"/>
      <c r="AVZ577" s="136"/>
      <c r="AWA577" s="136"/>
      <c r="AWB577" s="136"/>
      <c r="AWC577" s="136"/>
      <c r="AWD577" s="136"/>
      <c r="AWE577" s="136"/>
      <c r="AWF577" s="136"/>
      <c r="AWG577" s="136"/>
      <c r="AWH577" s="136"/>
      <c r="AWI577" s="136"/>
      <c r="AWJ577" s="136"/>
      <c r="AWK577" s="136"/>
      <c r="AWL577" s="136"/>
      <c r="AWM577" s="136"/>
      <c r="AWN577" s="136"/>
      <c r="AWO577" s="136"/>
      <c r="AWP577" s="136"/>
      <c r="AWQ577" s="136"/>
      <c r="AWR577" s="136"/>
      <c r="AWS577" s="136"/>
      <c r="AWT577" s="136"/>
      <c r="AWU577" s="136"/>
      <c r="AWV577" s="136"/>
      <c r="AWW577" s="136"/>
      <c r="AWX577" s="136"/>
      <c r="AWY577" s="136"/>
      <c r="AWZ577" s="136"/>
      <c r="AXA577" s="136"/>
      <c r="AXB577" s="136"/>
      <c r="AXC577" s="136"/>
      <c r="AXD577" s="136"/>
      <c r="AXE577" s="136"/>
      <c r="AXF577" s="136"/>
      <c r="AXG577" s="136"/>
      <c r="AXH577" s="136"/>
      <c r="AXI577" s="136"/>
      <c r="AXJ577" s="136"/>
      <c r="AXK577" s="136"/>
      <c r="AXL577" s="136"/>
      <c r="AXM577" s="136"/>
      <c r="AXN577" s="136"/>
      <c r="AXO577" s="136"/>
      <c r="AXP577" s="136"/>
      <c r="AXQ577" s="136"/>
      <c r="AXR577" s="136"/>
      <c r="AXS577" s="136"/>
      <c r="AXT577" s="136"/>
      <c r="AXU577" s="136"/>
      <c r="AXV577" s="136"/>
      <c r="AXW577" s="136"/>
      <c r="AXX577" s="136"/>
      <c r="AXY577" s="136"/>
      <c r="AXZ577" s="136"/>
      <c r="AYA577" s="136"/>
      <c r="AYB577" s="136"/>
      <c r="AYC577" s="136"/>
      <c r="AYD577" s="136"/>
      <c r="AYE577" s="136"/>
      <c r="AYF577" s="136"/>
      <c r="AYG577" s="136"/>
      <c r="AYH577" s="136"/>
      <c r="AYI577" s="136"/>
      <c r="AYJ577" s="136"/>
      <c r="AYK577" s="136"/>
      <c r="AYL577" s="136"/>
      <c r="AYM577" s="136"/>
      <c r="AYN577" s="136"/>
      <c r="AYO577" s="136"/>
      <c r="AYP577" s="136"/>
      <c r="AYQ577" s="136"/>
      <c r="AYR577" s="136"/>
      <c r="AYS577" s="136"/>
      <c r="AYT577" s="136"/>
      <c r="AYU577" s="136"/>
      <c r="AYV577" s="136"/>
      <c r="AYW577" s="136"/>
      <c r="AYX577" s="136"/>
      <c r="AYY577" s="136"/>
      <c r="AYZ577" s="136"/>
      <c r="AZA577" s="136"/>
      <c r="AZB577" s="136"/>
      <c r="AZC577" s="136"/>
      <c r="AZD577" s="136"/>
      <c r="AZE577" s="136"/>
      <c r="AZF577" s="136"/>
      <c r="AZG577" s="136"/>
      <c r="AZH577" s="136"/>
      <c r="AZI577" s="136"/>
      <c r="AZJ577" s="136"/>
      <c r="AZK577" s="136"/>
      <c r="AZL577" s="136"/>
      <c r="AZM577" s="136"/>
      <c r="AZN577" s="136"/>
      <c r="AZO577" s="136"/>
      <c r="AZP577" s="136"/>
      <c r="AZQ577" s="136"/>
      <c r="AZR577" s="136"/>
      <c r="AZS577" s="136"/>
      <c r="AZT577" s="136"/>
      <c r="AZU577" s="136"/>
      <c r="AZV577" s="136"/>
      <c r="AZW577" s="136"/>
      <c r="AZX577" s="136"/>
      <c r="AZY577" s="136"/>
      <c r="AZZ577" s="136"/>
      <c r="BAA577" s="136"/>
      <c r="BAB577" s="136"/>
      <c r="BAC577" s="136"/>
      <c r="BAD577" s="136"/>
      <c r="BAE577" s="136"/>
      <c r="BAF577" s="136"/>
      <c r="BAG577" s="136"/>
      <c r="BAH577" s="136"/>
      <c r="BAI577" s="136"/>
      <c r="BAJ577" s="136"/>
      <c r="BAK577" s="136"/>
      <c r="BAL577" s="136"/>
      <c r="BAM577" s="136"/>
      <c r="BAN577" s="136"/>
      <c r="BAO577" s="136"/>
      <c r="BAP577" s="136"/>
      <c r="BAQ577" s="136"/>
      <c r="BAR577" s="136"/>
      <c r="BAS577" s="136"/>
      <c r="BAT577" s="136"/>
      <c r="BAU577" s="136"/>
      <c r="BAV577" s="136"/>
      <c r="BAW577" s="136"/>
      <c r="BAX577" s="136"/>
      <c r="BAY577" s="136"/>
      <c r="BAZ577" s="136"/>
      <c r="BBA577" s="136"/>
      <c r="BBB577" s="136"/>
      <c r="BBC577" s="136"/>
      <c r="BBD577" s="136"/>
      <c r="BBE577" s="136"/>
      <c r="BBF577" s="136"/>
      <c r="BBG577" s="136"/>
      <c r="BBH577" s="136"/>
      <c r="BBI577" s="136"/>
      <c r="BBJ577" s="136"/>
      <c r="BBK577" s="136"/>
      <c r="BBL577" s="136"/>
      <c r="BBM577" s="136"/>
      <c r="BBN577" s="136"/>
      <c r="BBO577" s="136"/>
      <c r="BBP577" s="136"/>
      <c r="BBQ577" s="136"/>
      <c r="BBR577" s="136"/>
      <c r="BBS577" s="136"/>
      <c r="BBT577" s="136"/>
      <c r="BBU577" s="136"/>
      <c r="BBV577" s="136"/>
      <c r="BBW577" s="136"/>
      <c r="BBX577" s="136"/>
      <c r="BBY577" s="136"/>
      <c r="BBZ577" s="136"/>
      <c r="BCA577" s="136"/>
      <c r="BCB577" s="136"/>
      <c r="BCC577" s="136"/>
      <c r="BCD577" s="136"/>
      <c r="BCE577" s="136"/>
      <c r="BCF577" s="136"/>
      <c r="BCG577" s="136"/>
      <c r="BCH577" s="136"/>
      <c r="BCI577" s="136"/>
      <c r="BCJ577" s="136"/>
      <c r="BCK577" s="136"/>
      <c r="BCL577" s="136"/>
      <c r="BCM577" s="136"/>
      <c r="BCN577" s="136"/>
      <c r="BCO577" s="136"/>
      <c r="BCP577" s="136"/>
      <c r="BCQ577" s="136"/>
      <c r="BCR577" s="136"/>
      <c r="BCS577" s="136"/>
      <c r="BCT577" s="136"/>
      <c r="BCU577" s="136"/>
      <c r="BCV577" s="136"/>
      <c r="BCW577" s="136"/>
      <c r="BCX577" s="136"/>
      <c r="BCY577" s="136"/>
      <c r="BCZ577" s="136"/>
      <c r="BDA577" s="136"/>
      <c r="BDB577" s="136"/>
      <c r="BDC577" s="136"/>
      <c r="BDD577" s="136"/>
      <c r="BDE577" s="136"/>
      <c r="BDF577" s="136"/>
      <c r="BDG577" s="136"/>
      <c r="BDH577" s="136"/>
      <c r="BDI577" s="136"/>
      <c r="BDJ577" s="136"/>
      <c r="BDK577" s="136"/>
      <c r="BDL577" s="136"/>
      <c r="BDM577" s="136"/>
      <c r="BDN577" s="136"/>
      <c r="BDO577" s="136"/>
      <c r="BDP577" s="136"/>
      <c r="BDQ577" s="136"/>
      <c r="BDR577" s="136"/>
      <c r="BDS577" s="136"/>
      <c r="BDT577" s="136"/>
      <c r="BDU577" s="136"/>
      <c r="BDV577" s="136"/>
      <c r="BDW577" s="136"/>
      <c r="BDX577" s="136"/>
      <c r="BDY577" s="136"/>
      <c r="BDZ577" s="136"/>
      <c r="BEA577" s="136"/>
      <c r="BEB577" s="136"/>
      <c r="BEC577" s="136"/>
      <c r="BED577" s="136"/>
      <c r="BEE577" s="136"/>
      <c r="BEF577" s="136"/>
      <c r="BEG577" s="136"/>
      <c r="BEH577" s="136"/>
      <c r="BEI577" s="136"/>
      <c r="BEJ577" s="136"/>
      <c r="BEK577" s="136"/>
      <c r="BEL577" s="136"/>
      <c r="BEM577" s="136"/>
      <c r="BEN577" s="136"/>
      <c r="BEO577" s="136"/>
      <c r="BEP577" s="136"/>
      <c r="BEQ577" s="136"/>
      <c r="BER577" s="136"/>
      <c r="BES577" s="136"/>
      <c r="BET577" s="136"/>
      <c r="BEU577" s="136"/>
      <c r="BEV577" s="136"/>
      <c r="BEW577" s="136"/>
      <c r="BEX577" s="136"/>
      <c r="BEY577" s="136"/>
      <c r="BEZ577" s="136"/>
      <c r="BFA577" s="136"/>
      <c r="BFB577" s="136"/>
      <c r="BFC577" s="136"/>
      <c r="BFD577" s="136"/>
      <c r="BFE577" s="136"/>
      <c r="BFF577" s="136"/>
      <c r="BFG577" s="136"/>
      <c r="BFH577" s="136"/>
      <c r="BFI577" s="136"/>
      <c r="BFJ577" s="136"/>
      <c r="BFK577" s="136"/>
      <c r="BFL577" s="136"/>
      <c r="BFM577" s="136"/>
      <c r="BFN577" s="136"/>
      <c r="BFO577" s="136"/>
      <c r="BFP577" s="136"/>
      <c r="BFQ577" s="136"/>
      <c r="BFR577" s="136"/>
      <c r="BFS577" s="136"/>
      <c r="BFT577" s="136"/>
      <c r="BFU577" s="136"/>
      <c r="BFV577" s="136"/>
      <c r="BFW577" s="136"/>
      <c r="BFX577" s="136"/>
      <c r="BFY577" s="136"/>
      <c r="BFZ577" s="136"/>
      <c r="BGA577" s="136"/>
      <c r="BGB577" s="136"/>
      <c r="BGC577" s="136"/>
      <c r="BGD577" s="136"/>
      <c r="BGE577" s="136"/>
      <c r="BGF577" s="136"/>
      <c r="BGG577" s="136"/>
      <c r="BGH577" s="136"/>
      <c r="BGI577" s="136"/>
      <c r="BGJ577" s="136"/>
      <c r="BGK577" s="136"/>
      <c r="BGL577" s="136"/>
      <c r="BGM577" s="136"/>
      <c r="BGN577" s="136"/>
      <c r="BGO577" s="136"/>
      <c r="BGP577" s="136"/>
      <c r="BGQ577" s="136"/>
      <c r="BGR577" s="136"/>
      <c r="BGS577" s="136"/>
      <c r="BGT577" s="136"/>
      <c r="BGU577" s="136"/>
      <c r="BGV577" s="136"/>
      <c r="BGW577" s="136"/>
      <c r="BGX577" s="136"/>
      <c r="BGY577" s="136"/>
      <c r="BGZ577" s="136"/>
      <c r="BHA577" s="136"/>
      <c r="BHB577" s="136"/>
      <c r="BHC577" s="136"/>
      <c r="BHD577" s="136"/>
      <c r="BHE577" s="136"/>
      <c r="BHF577" s="136"/>
      <c r="BHG577" s="136"/>
      <c r="BHH577" s="136"/>
      <c r="BHI577" s="136"/>
      <c r="BHJ577" s="136"/>
      <c r="BHK577" s="136"/>
      <c r="BHL577" s="136"/>
      <c r="BHM577" s="136"/>
      <c r="BHN577" s="136"/>
      <c r="BHO577" s="136"/>
      <c r="BHP577" s="136"/>
      <c r="BHQ577" s="136"/>
      <c r="BHR577" s="136"/>
      <c r="BHS577" s="136"/>
      <c r="BHT577" s="136"/>
      <c r="BHU577" s="136"/>
      <c r="BHV577" s="136"/>
      <c r="BHW577" s="136"/>
      <c r="BHX577" s="136"/>
      <c r="BHY577" s="136"/>
      <c r="BHZ577" s="136"/>
      <c r="BIA577" s="136"/>
      <c r="BIB577" s="136"/>
      <c r="BIC577" s="136"/>
      <c r="BID577" s="136"/>
      <c r="BIE577" s="136"/>
      <c r="BIF577" s="136"/>
      <c r="BIG577" s="136"/>
      <c r="BIH577" s="136"/>
      <c r="BII577" s="136"/>
      <c r="BIJ577" s="136"/>
      <c r="BIK577" s="136"/>
      <c r="BIL577" s="136"/>
      <c r="BIM577" s="136"/>
      <c r="BIN577" s="136"/>
      <c r="BIO577" s="136"/>
      <c r="BIP577" s="136"/>
      <c r="BIQ577" s="136"/>
      <c r="BIR577" s="136"/>
      <c r="BIS577" s="136"/>
      <c r="BIT577" s="136"/>
      <c r="BIU577" s="136"/>
      <c r="BIV577" s="136"/>
      <c r="BIW577" s="136"/>
      <c r="BIX577" s="136"/>
      <c r="BIY577" s="136"/>
      <c r="BIZ577" s="136"/>
      <c r="BJA577" s="136"/>
      <c r="BJB577" s="136"/>
      <c r="BJC577" s="136"/>
      <c r="BJD577" s="136"/>
      <c r="BJE577" s="136"/>
      <c r="BJF577" s="136"/>
      <c r="BJG577" s="136"/>
      <c r="BJH577" s="136"/>
      <c r="BJI577" s="136"/>
      <c r="BJJ577" s="136"/>
      <c r="BJK577" s="136"/>
      <c r="BJL577" s="136"/>
      <c r="BJM577" s="136"/>
      <c r="BJN577" s="136"/>
      <c r="BJO577" s="136"/>
      <c r="BJP577" s="136"/>
      <c r="BJQ577" s="136"/>
      <c r="BJR577" s="136"/>
      <c r="BJS577" s="136"/>
      <c r="BJT577" s="136"/>
      <c r="BJU577" s="136"/>
      <c r="BJV577" s="136"/>
      <c r="BJW577" s="136"/>
      <c r="BJX577" s="136"/>
      <c r="BJY577" s="136"/>
      <c r="BJZ577" s="136"/>
      <c r="BKA577" s="136"/>
      <c r="BKB577" s="136"/>
      <c r="BKC577" s="136"/>
      <c r="BKD577" s="136"/>
      <c r="BKE577" s="136"/>
      <c r="BKF577" s="136"/>
      <c r="BKG577" s="136"/>
      <c r="BKH577" s="136"/>
      <c r="BKI577" s="136"/>
      <c r="BKJ577" s="136"/>
      <c r="BKK577" s="136"/>
      <c r="BKL577" s="136"/>
      <c r="BKM577" s="136"/>
      <c r="BKN577" s="136"/>
      <c r="BKO577" s="136"/>
      <c r="BKP577" s="136"/>
      <c r="BKQ577" s="136"/>
      <c r="BKR577" s="136"/>
      <c r="BKS577" s="136"/>
      <c r="BKT577" s="136"/>
      <c r="BKU577" s="136"/>
      <c r="BKV577" s="136"/>
      <c r="BKW577" s="136"/>
      <c r="BKX577" s="136"/>
      <c r="BKY577" s="136"/>
      <c r="BKZ577" s="136"/>
      <c r="BLA577" s="136"/>
      <c r="BLB577" s="136"/>
      <c r="BLC577" s="136"/>
      <c r="BLD577" s="136"/>
      <c r="BLE577" s="136"/>
      <c r="BLF577" s="136"/>
      <c r="BLG577" s="136"/>
      <c r="BLH577" s="136"/>
      <c r="BLI577" s="136"/>
      <c r="BLJ577" s="136"/>
      <c r="BLK577" s="136"/>
      <c r="BLL577" s="136"/>
      <c r="BLM577" s="136"/>
      <c r="BLN577" s="136"/>
      <c r="BLO577" s="136"/>
      <c r="BLP577" s="136"/>
      <c r="BLQ577" s="136"/>
      <c r="BLR577" s="136"/>
      <c r="BLS577" s="136"/>
      <c r="BLT577" s="136"/>
      <c r="BLU577" s="136"/>
      <c r="BLV577" s="136"/>
      <c r="BLW577" s="136"/>
      <c r="BLX577" s="136"/>
      <c r="BLY577" s="136"/>
      <c r="BLZ577" s="136"/>
      <c r="BMA577" s="136"/>
      <c r="BMB577" s="136"/>
      <c r="BMC577" s="136"/>
      <c r="BMD577" s="136"/>
      <c r="BME577" s="136"/>
      <c r="BMF577" s="136"/>
      <c r="BMG577" s="136"/>
      <c r="BMH577" s="136"/>
      <c r="BMI577" s="136"/>
      <c r="BMJ577" s="136"/>
      <c r="BMK577" s="136"/>
      <c r="BML577" s="136"/>
      <c r="BMM577" s="136"/>
      <c r="BMN577" s="136"/>
      <c r="BMO577" s="136"/>
      <c r="BMP577" s="136"/>
      <c r="BMQ577" s="136"/>
      <c r="BMR577" s="136"/>
      <c r="BMS577" s="136"/>
      <c r="BMT577" s="136"/>
      <c r="BMU577" s="136"/>
      <c r="BMV577" s="136"/>
      <c r="BMW577" s="136"/>
      <c r="BMX577" s="136"/>
      <c r="BMY577" s="136"/>
      <c r="BMZ577" s="136"/>
      <c r="BNA577" s="136"/>
      <c r="BNB577" s="136"/>
      <c r="BNC577" s="136"/>
      <c r="BND577" s="136"/>
      <c r="BNE577" s="136"/>
      <c r="BNF577" s="136"/>
      <c r="BNG577" s="136"/>
      <c r="BNH577" s="136"/>
      <c r="BNI577" s="136"/>
      <c r="BNJ577" s="136"/>
      <c r="BNK577" s="136"/>
      <c r="BNL577" s="136"/>
      <c r="BNM577" s="136"/>
      <c r="BNN577" s="136"/>
      <c r="BNO577" s="136"/>
      <c r="BNP577" s="136"/>
      <c r="BNQ577" s="136"/>
      <c r="BNR577" s="136"/>
      <c r="BNS577" s="136"/>
      <c r="BNT577" s="136"/>
      <c r="BNU577" s="136"/>
      <c r="BNV577" s="136"/>
      <c r="BNW577" s="136"/>
      <c r="BNX577" s="136"/>
      <c r="BNY577" s="136"/>
      <c r="BNZ577" s="136"/>
      <c r="BOA577" s="136"/>
      <c r="BOB577" s="136"/>
      <c r="BOC577" s="136"/>
      <c r="BOD577" s="136"/>
      <c r="BOE577" s="136"/>
      <c r="BOF577" s="136"/>
      <c r="BOG577" s="136"/>
      <c r="BOH577" s="136"/>
      <c r="BOI577" s="136"/>
      <c r="BOJ577" s="136"/>
      <c r="BOK577" s="136"/>
      <c r="BOL577" s="136"/>
      <c r="BOM577" s="136"/>
      <c r="BON577" s="136"/>
      <c r="BOO577" s="136"/>
      <c r="BOP577" s="136"/>
      <c r="BOQ577" s="136"/>
      <c r="BOR577" s="136"/>
      <c r="BOS577" s="136"/>
      <c r="BOT577" s="136"/>
      <c r="BOU577" s="136"/>
      <c r="BOV577" s="136"/>
      <c r="BOW577" s="136"/>
      <c r="BOX577" s="136"/>
      <c r="BOY577" s="136"/>
      <c r="BOZ577" s="136"/>
      <c r="BPA577" s="136"/>
      <c r="BPB577" s="136"/>
      <c r="BPC577" s="136"/>
      <c r="BPD577" s="136"/>
      <c r="BPE577" s="136"/>
      <c r="BPF577" s="136"/>
      <c r="BPG577" s="136"/>
      <c r="BPH577" s="136"/>
      <c r="BPI577" s="136"/>
      <c r="BPJ577" s="136"/>
      <c r="BPK577" s="136"/>
      <c r="BPL577" s="136"/>
      <c r="BPM577" s="136"/>
      <c r="BPN577" s="136"/>
      <c r="BPO577" s="136"/>
      <c r="BPP577" s="136"/>
      <c r="BPQ577" s="136"/>
      <c r="BPR577" s="136"/>
      <c r="BPS577" s="136"/>
      <c r="BPT577" s="136"/>
      <c r="BPU577" s="136"/>
      <c r="BPV577" s="136"/>
      <c r="BPW577" s="136"/>
      <c r="BPX577" s="136"/>
      <c r="BPY577" s="136"/>
      <c r="BPZ577" s="136"/>
      <c r="BQA577" s="136"/>
      <c r="BQB577" s="136"/>
      <c r="BQC577" s="136"/>
      <c r="BQD577" s="136"/>
      <c r="BQE577" s="136"/>
      <c r="BQF577" s="136"/>
      <c r="BQG577" s="136"/>
      <c r="BQH577" s="136"/>
      <c r="BQI577" s="136"/>
      <c r="BQJ577" s="136"/>
      <c r="BQK577" s="136"/>
      <c r="BQL577" s="136"/>
      <c r="BQM577" s="136"/>
      <c r="BQN577" s="136"/>
      <c r="BQO577" s="136"/>
      <c r="BQP577" s="136"/>
      <c r="BQQ577" s="136"/>
      <c r="BQR577" s="136"/>
      <c r="BQS577" s="136"/>
      <c r="BQT577" s="136"/>
      <c r="BQU577" s="136"/>
      <c r="BQV577" s="136"/>
      <c r="BQW577" s="136"/>
      <c r="BQX577" s="136"/>
      <c r="BQY577" s="136"/>
      <c r="BQZ577" s="136"/>
      <c r="BRA577" s="136"/>
      <c r="BRB577" s="136"/>
      <c r="BRC577" s="136"/>
      <c r="BRD577" s="136"/>
      <c r="BRE577" s="136"/>
      <c r="BRF577" s="136"/>
      <c r="BRG577" s="136"/>
      <c r="BRH577" s="136"/>
      <c r="BRI577" s="136"/>
      <c r="BRJ577" s="136"/>
      <c r="BRK577" s="136"/>
      <c r="BRL577" s="136"/>
      <c r="BRM577" s="136"/>
      <c r="BRN577" s="136"/>
      <c r="BRO577" s="136"/>
      <c r="BRP577" s="136"/>
      <c r="BRQ577" s="136"/>
      <c r="BRR577" s="136"/>
      <c r="BRS577" s="136"/>
      <c r="BRT577" s="136"/>
      <c r="BRU577" s="136"/>
      <c r="BRV577" s="136"/>
      <c r="BRW577" s="136"/>
      <c r="BRX577" s="136"/>
      <c r="BRY577" s="136"/>
      <c r="BRZ577" s="136"/>
      <c r="BSA577" s="136"/>
    </row>
    <row r="578" spans="1:1847" s="137" customFormat="1" x14ac:dyDescent="0.3">
      <c r="A578" s="793"/>
      <c r="B578" s="793"/>
      <c r="C578" s="328" t="s">
        <v>787</v>
      </c>
      <c r="D578" s="328"/>
      <c r="E578" s="542"/>
      <c r="F578" s="328"/>
      <c r="G578" s="393" t="s">
        <v>788</v>
      </c>
      <c r="H578" s="100">
        <f>H579+H583</f>
        <v>594358127.80999994</v>
      </c>
      <c r="I578" s="101">
        <f t="shared" ref="I578:K578" si="369">I579+I583</f>
        <v>1801002986</v>
      </c>
      <c r="J578" s="101">
        <f t="shared" si="369"/>
        <v>1640490286</v>
      </c>
      <c r="K578" s="101">
        <f t="shared" si="369"/>
        <v>1626490286</v>
      </c>
      <c r="L578" s="135"/>
      <c r="M578" s="693">
        <v>0</v>
      </c>
      <c r="N578" s="386">
        <f t="shared" ref="N578:P578" si="370">+N579+N583</f>
        <v>617553502.74000001</v>
      </c>
      <c r="O578" s="386">
        <f t="shared" si="370"/>
        <v>178815528</v>
      </c>
      <c r="P578" s="386">
        <f t="shared" si="370"/>
        <v>172815528</v>
      </c>
      <c r="Q578" s="175"/>
      <c r="R578" s="598"/>
      <c r="S578" s="487"/>
      <c r="T578" s="487"/>
      <c r="U578" s="487"/>
      <c r="V578" s="113"/>
      <c r="W578" s="503">
        <f>H578+M578+R578</f>
        <v>594358127.80999994</v>
      </c>
      <c r="X578" s="105">
        <f t="shared" si="368"/>
        <v>2418556488.7399998</v>
      </c>
      <c r="Y578" s="105">
        <f t="shared" si="368"/>
        <v>1819305814</v>
      </c>
      <c r="Z578" s="160">
        <f t="shared" si="368"/>
        <v>1799305814</v>
      </c>
      <c r="AA578" s="897"/>
      <c r="AB578" s="134"/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  <c r="AX578" s="134"/>
      <c r="AY578" s="134"/>
      <c r="AZ578" s="134"/>
      <c r="BA578" s="134"/>
      <c r="BB578" s="134"/>
      <c r="BC578" s="136"/>
      <c r="BD578" s="136"/>
      <c r="BE578" s="136"/>
      <c r="BF578" s="136"/>
      <c r="BG578" s="136"/>
      <c r="BH578" s="136"/>
      <c r="BI578" s="136"/>
      <c r="BJ578" s="136"/>
      <c r="BK578" s="136"/>
      <c r="BL578" s="136"/>
      <c r="BM578" s="136"/>
      <c r="BN578" s="136"/>
      <c r="BO578" s="136"/>
      <c r="BP578" s="136"/>
      <c r="BQ578" s="136"/>
      <c r="BR578" s="136"/>
      <c r="BS578" s="136"/>
      <c r="BT578" s="136"/>
      <c r="BU578" s="136"/>
      <c r="BV578" s="136"/>
      <c r="BW578" s="136"/>
      <c r="BX578" s="136"/>
      <c r="BY578" s="136"/>
      <c r="BZ578" s="136"/>
      <c r="CA578" s="136"/>
      <c r="CB578" s="136"/>
      <c r="CC578" s="136"/>
      <c r="CD578" s="136"/>
      <c r="CE578" s="136"/>
      <c r="CF578" s="136"/>
      <c r="CG578" s="136"/>
      <c r="CH578" s="136"/>
      <c r="CI578" s="136"/>
      <c r="CJ578" s="136"/>
      <c r="CK578" s="136"/>
      <c r="CL578" s="136"/>
      <c r="CM578" s="136"/>
      <c r="CN578" s="136"/>
      <c r="CO578" s="136"/>
      <c r="CP578" s="136"/>
      <c r="CQ578" s="136"/>
      <c r="CR578" s="136"/>
      <c r="CS578" s="136"/>
      <c r="CT578" s="136"/>
      <c r="CU578" s="136"/>
      <c r="CV578" s="136"/>
      <c r="CW578" s="136"/>
      <c r="CX578" s="136"/>
      <c r="CY578" s="136"/>
      <c r="CZ578" s="136"/>
      <c r="DA578" s="136"/>
      <c r="DB578" s="136"/>
      <c r="DC578" s="136"/>
      <c r="DD578" s="136"/>
      <c r="DE578" s="136"/>
      <c r="DF578" s="136"/>
      <c r="DG578" s="136"/>
      <c r="DH578" s="136"/>
      <c r="DI578" s="136"/>
      <c r="DJ578" s="136"/>
      <c r="DK578" s="136"/>
      <c r="DL578" s="136"/>
      <c r="DM578" s="136"/>
      <c r="DN578" s="136"/>
      <c r="DO578" s="136"/>
      <c r="DP578" s="136"/>
      <c r="DQ578" s="136"/>
      <c r="DR578" s="136"/>
      <c r="DS578" s="136"/>
      <c r="DT578" s="136"/>
      <c r="DU578" s="136"/>
      <c r="DV578" s="136"/>
      <c r="DW578" s="136"/>
      <c r="DX578" s="136"/>
      <c r="DY578" s="136"/>
      <c r="DZ578" s="136"/>
      <c r="EA578" s="136"/>
      <c r="EB578" s="136"/>
      <c r="EC578" s="136"/>
      <c r="ED578" s="136"/>
      <c r="EE578" s="136"/>
      <c r="EF578" s="136"/>
      <c r="EG578" s="136"/>
      <c r="EH578" s="136"/>
      <c r="EI578" s="136"/>
      <c r="EJ578" s="136"/>
      <c r="EK578" s="136"/>
      <c r="EL578" s="136"/>
      <c r="EM578" s="136"/>
      <c r="EN578" s="136"/>
      <c r="EO578" s="136"/>
      <c r="EP578" s="136"/>
      <c r="EQ578" s="136"/>
      <c r="ER578" s="136"/>
      <c r="ES578" s="136"/>
      <c r="ET578" s="136"/>
      <c r="EU578" s="136"/>
      <c r="EV578" s="136"/>
      <c r="EW578" s="136"/>
      <c r="EX578" s="136"/>
      <c r="EY578" s="136"/>
      <c r="EZ578" s="136"/>
      <c r="FA578" s="136"/>
      <c r="FB578" s="136"/>
      <c r="FC578" s="136"/>
      <c r="FD578" s="136"/>
      <c r="FE578" s="136"/>
      <c r="FF578" s="136"/>
      <c r="FG578" s="136"/>
      <c r="FH578" s="136"/>
      <c r="FI578" s="136"/>
      <c r="FJ578" s="136"/>
      <c r="FK578" s="136"/>
      <c r="FL578" s="136"/>
      <c r="FM578" s="136"/>
      <c r="FN578" s="136"/>
      <c r="FO578" s="136"/>
      <c r="FP578" s="136"/>
      <c r="FQ578" s="136"/>
      <c r="FR578" s="136"/>
      <c r="FS578" s="136"/>
      <c r="FT578" s="136"/>
      <c r="FU578" s="136"/>
      <c r="FV578" s="136"/>
      <c r="FW578" s="136"/>
      <c r="FX578" s="136"/>
      <c r="FY578" s="136"/>
      <c r="FZ578" s="136"/>
      <c r="GA578" s="136"/>
      <c r="GB578" s="136"/>
      <c r="GC578" s="136"/>
      <c r="GD578" s="136"/>
      <c r="GE578" s="136"/>
      <c r="GF578" s="136"/>
      <c r="GG578" s="136"/>
      <c r="GH578" s="136"/>
      <c r="GI578" s="136"/>
      <c r="GJ578" s="136"/>
      <c r="GK578" s="136"/>
      <c r="GL578" s="136"/>
      <c r="GM578" s="136"/>
      <c r="GN578" s="136"/>
      <c r="GO578" s="136"/>
      <c r="GP578" s="136"/>
      <c r="GQ578" s="136"/>
      <c r="GR578" s="136"/>
      <c r="GS578" s="136"/>
      <c r="GT578" s="136"/>
      <c r="GU578" s="136"/>
      <c r="GV578" s="136"/>
      <c r="GW578" s="136"/>
      <c r="GX578" s="136"/>
      <c r="GY578" s="136"/>
      <c r="GZ578" s="136"/>
      <c r="HA578" s="136"/>
      <c r="HB578" s="136"/>
      <c r="HC578" s="136"/>
      <c r="HD578" s="136"/>
      <c r="HE578" s="136"/>
      <c r="HF578" s="136"/>
      <c r="HG578" s="136"/>
      <c r="HH578" s="136"/>
      <c r="HI578" s="136"/>
      <c r="HJ578" s="136"/>
      <c r="HK578" s="136"/>
      <c r="HL578" s="136"/>
      <c r="HM578" s="136"/>
      <c r="HN578" s="136"/>
      <c r="HO578" s="136"/>
      <c r="HP578" s="136"/>
      <c r="HQ578" s="136"/>
      <c r="HR578" s="136"/>
      <c r="HS578" s="136"/>
      <c r="HT578" s="136"/>
      <c r="HU578" s="136"/>
      <c r="HV578" s="136"/>
      <c r="HW578" s="136"/>
      <c r="HX578" s="136"/>
      <c r="HY578" s="136"/>
      <c r="HZ578" s="136"/>
      <c r="IA578" s="136"/>
      <c r="IB578" s="136"/>
      <c r="IC578" s="136"/>
      <c r="ID578" s="136"/>
      <c r="IE578" s="136"/>
      <c r="IF578" s="136"/>
      <c r="IG578" s="136"/>
      <c r="IH578" s="136"/>
      <c r="II578" s="136"/>
      <c r="IJ578" s="136"/>
      <c r="IK578" s="136"/>
      <c r="IL578" s="136"/>
      <c r="IM578" s="136"/>
      <c r="IN578" s="136"/>
      <c r="IO578" s="136"/>
      <c r="IP578" s="136"/>
      <c r="IQ578" s="136"/>
      <c r="IR578" s="136"/>
      <c r="IS578" s="136"/>
      <c r="IT578" s="136"/>
      <c r="IU578" s="136"/>
      <c r="IV578" s="136"/>
      <c r="IW578" s="136"/>
      <c r="IX578" s="136"/>
      <c r="IY578" s="136"/>
      <c r="IZ578" s="136"/>
      <c r="JA578" s="136"/>
      <c r="JB578" s="136"/>
      <c r="JC578" s="136"/>
      <c r="JD578" s="136"/>
      <c r="JE578" s="136"/>
      <c r="JF578" s="136"/>
      <c r="JG578" s="136"/>
      <c r="JH578" s="136"/>
      <c r="JI578" s="136"/>
      <c r="JJ578" s="136"/>
      <c r="JK578" s="136"/>
      <c r="JL578" s="136"/>
      <c r="JM578" s="136"/>
      <c r="JN578" s="136"/>
      <c r="JO578" s="136"/>
      <c r="JP578" s="136"/>
      <c r="JQ578" s="136"/>
      <c r="JR578" s="136"/>
      <c r="JS578" s="136"/>
      <c r="JT578" s="136"/>
      <c r="JU578" s="136"/>
      <c r="JV578" s="136"/>
      <c r="JW578" s="136"/>
      <c r="JX578" s="136"/>
      <c r="JY578" s="136"/>
      <c r="JZ578" s="136"/>
      <c r="KA578" s="136"/>
      <c r="KB578" s="136"/>
      <c r="KC578" s="136"/>
      <c r="KD578" s="136"/>
      <c r="KE578" s="136"/>
      <c r="KF578" s="136"/>
      <c r="KG578" s="136"/>
      <c r="KH578" s="136"/>
      <c r="KI578" s="136"/>
      <c r="KJ578" s="136"/>
      <c r="KK578" s="136"/>
      <c r="KL578" s="136"/>
      <c r="KM578" s="136"/>
      <c r="KN578" s="136"/>
      <c r="KO578" s="136"/>
      <c r="KP578" s="136"/>
      <c r="KQ578" s="136"/>
      <c r="KR578" s="136"/>
      <c r="KS578" s="136"/>
      <c r="KT578" s="136"/>
      <c r="KU578" s="136"/>
      <c r="KV578" s="136"/>
      <c r="KW578" s="136"/>
      <c r="KX578" s="136"/>
      <c r="KY578" s="136"/>
      <c r="KZ578" s="136"/>
      <c r="LA578" s="136"/>
      <c r="LB578" s="136"/>
      <c r="LC578" s="136"/>
      <c r="LD578" s="136"/>
      <c r="LE578" s="136"/>
      <c r="LF578" s="136"/>
      <c r="LG578" s="136"/>
      <c r="LH578" s="136"/>
      <c r="LI578" s="136"/>
      <c r="LJ578" s="136"/>
      <c r="LK578" s="136"/>
      <c r="LL578" s="136"/>
      <c r="LM578" s="136"/>
      <c r="LN578" s="136"/>
      <c r="LO578" s="136"/>
      <c r="LP578" s="136"/>
      <c r="LQ578" s="136"/>
      <c r="LR578" s="136"/>
      <c r="LS578" s="136"/>
      <c r="LT578" s="136"/>
      <c r="LU578" s="136"/>
      <c r="LV578" s="136"/>
      <c r="LW578" s="136"/>
      <c r="LX578" s="136"/>
      <c r="LY578" s="136"/>
      <c r="LZ578" s="136"/>
      <c r="MA578" s="136"/>
      <c r="MB578" s="136"/>
      <c r="MC578" s="136"/>
      <c r="MD578" s="136"/>
      <c r="ME578" s="136"/>
      <c r="MF578" s="136"/>
      <c r="MG578" s="136"/>
      <c r="MH578" s="136"/>
      <c r="MI578" s="136"/>
      <c r="MJ578" s="136"/>
      <c r="MK578" s="136"/>
      <c r="ML578" s="136"/>
      <c r="MM578" s="136"/>
      <c r="MN578" s="136"/>
      <c r="MO578" s="136"/>
      <c r="MP578" s="136"/>
      <c r="MQ578" s="136"/>
      <c r="MR578" s="136"/>
      <c r="MS578" s="136"/>
      <c r="MT578" s="136"/>
      <c r="MU578" s="136"/>
      <c r="MV578" s="136"/>
      <c r="MW578" s="136"/>
      <c r="MX578" s="136"/>
      <c r="MY578" s="136"/>
      <c r="MZ578" s="136"/>
      <c r="NA578" s="136"/>
      <c r="NB578" s="136"/>
      <c r="NC578" s="136"/>
      <c r="ND578" s="136"/>
      <c r="NE578" s="136"/>
      <c r="NF578" s="136"/>
      <c r="NG578" s="136"/>
      <c r="NH578" s="136"/>
      <c r="NI578" s="136"/>
      <c r="NJ578" s="136"/>
      <c r="NK578" s="136"/>
      <c r="NL578" s="136"/>
      <c r="NM578" s="136"/>
      <c r="NN578" s="136"/>
      <c r="NO578" s="136"/>
      <c r="NP578" s="136"/>
      <c r="NQ578" s="136"/>
      <c r="NR578" s="136"/>
      <c r="NS578" s="136"/>
      <c r="NT578" s="136"/>
      <c r="NU578" s="136"/>
      <c r="NV578" s="136"/>
      <c r="NW578" s="136"/>
      <c r="NX578" s="136"/>
      <c r="NY578" s="136"/>
      <c r="NZ578" s="136"/>
      <c r="OA578" s="136"/>
      <c r="OB578" s="136"/>
      <c r="OC578" s="136"/>
      <c r="OD578" s="136"/>
      <c r="OE578" s="136"/>
      <c r="OF578" s="136"/>
      <c r="OG578" s="136"/>
      <c r="OH578" s="136"/>
      <c r="OI578" s="136"/>
      <c r="OJ578" s="136"/>
      <c r="OK578" s="136"/>
      <c r="OL578" s="136"/>
      <c r="OM578" s="136"/>
      <c r="ON578" s="136"/>
      <c r="OO578" s="136"/>
      <c r="OP578" s="136"/>
      <c r="OQ578" s="136"/>
      <c r="OR578" s="136"/>
      <c r="OS578" s="136"/>
      <c r="OT578" s="136"/>
      <c r="OU578" s="136"/>
      <c r="OV578" s="136"/>
      <c r="OW578" s="136"/>
      <c r="OX578" s="136"/>
      <c r="OY578" s="136"/>
      <c r="OZ578" s="136"/>
      <c r="PA578" s="136"/>
      <c r="PB578" s="136"/>
      <c r="PC578" s="136"/>
      <c r="PD578" s="136"/>
      <c r="PE578" s="136"/>
      <c r="PF578" s="136"/>
      <c r="PG578" s="136"/>
      <c r="PH578" s="136"/>
      <c r="PI578" s="136"/>
      <c r="PJ578" s="136"/>
      <c r="PK578" s="136"/>
      <c r="PL578" s="136"/>
      <c r="PM578" s="136"/>
      <c r="PN578" s="136"/>
      <c r="PO578" s="136"/>
      <c r="PP578" s="136"/>
      <c r="PQ578" s="136"/>
      <c r="PR578" s="136"/>
      <c r="PS578" s="136"/>
      <c r="PT578" s="136"/>
      <c r="PU578" s="136"/>
      <c r="PV578" s="136"/>
      <c r="PW578" s="136"/>
      <c r="PX578" s="136"/>
      <c r="PY578" s="136"/>
      <c r="PZ578" s="136"/>
      <c r="QA578" s="136"/>
      <c r="QB578" s="136"/>
      <c r="QC578" s="136"/>
      <c r="QD578" s="136"/>
      <c r="QE578" s="136"/>
      <c r="QF578" s="136"/>
      <c r="QG578" s="136"/>
      <c r="QH578" s="136"/>
      <c r="QI578" s="136"/>
      <c r="QJ578" s="136"/>
      <c r="QK578" s="136"/>
      <c r="QL578" s="136"/>
      <c r="QM578" s="136"/>
      <c r="QN578" s="136"/>
      <c r="QO578" s="136"/>
      <c r="QP578" s="136"/>
      <c r="QQ578" s="136"/>
      <c r="QR578" s="136"/>
      <c r="QS578" s="136"/>
      <c r="QT578" s="136"/>
      <c r="QU578" s="136"/>
      <c r="QV578" s="136"/>
      <c r="QW578" s="136"/>
      <c r="QX578" s="136"/>
      <c r="QY578" s="136"/>
      <c r="QZ578" s="136"/>
      <c r="RA578" s="136"/>
      <c r="RB578" s="136"/>
      <c r="RC578" s="136"/>
      <c r="RD578" s="136"/>
      <c r="RE578" s="136"/>
      <c r="RF578" s="136"/>
      <c r="RG578" s="136"/>
      <c r="RH578" s="136"/>
      <c r="RI578" s="136"/>
      <c r="RJ578" s="136"/>
      <c r="RK578" s="136"/>
      <c r="RL578" s="136"/>
      <c r="RM578" s="136"/>
      <c r="RN578" s="136"/>
      <c r="RO578" s="136"/>
      <c r="RP578" s="136"/>
      <c r="RQ578" s="136"/>
      <c r="RR578" s="136"/>
      <c r="RS578" s="136"/>
      <c r="RT578" s="136"/>
      <c r="RU578" s="136"/>
      <c r="RV578" s="136"/>
      <c r="RW578" s="136"/>
      <c r="RX578" s="136"/>
      <c r="RY578" s="136"/>
      <c r="RZ578" s="136"/>
      <c r="SA578" s="136"/>
      <c r="SB578" s="136"/>
      <c r="SC578" s="136"/>
      <c r="SD578" s="136"/>
      <c r="SE578" s="136"/>
      <c r="SF578" s="136"/>
      <c r="SG578" s="136"/>
      <c r="SH578" s="136"/>
      <c r="SI578" s="136"/>
      <c r="SJ578" s="136"/>
      <c r="SK578" s="136"/>
      <c r="SL578" s="136"/>
      <c r="SM578" s="136"/>
      <c r="SN578" s="136"/>
      <c r="SO578" s="136"/>
      <c r="SP578" s="136"/>
      <c r="SQ578" s="136"/>
      <c r="SR578" s="136"/>
      <c r="SS578" s="136"/>
      <c r="ST578" s="136"/>
      <c r="SU578" s="136"/>
      <c r="SV578" s="136"/>
      <c r="SW578" s="136"/>
      <c r="SX578" s="136"/>
      <c r="SY578" s="136"/>
      <c r="SZ578" s="136"/>
      <c r="TA578" s="136"/>
      <c r="TB578" s="136"/>
      <c r="TC578" s="136"/>
      <c r="TD578" s="136"/>
      <c r="TE578" s="136"/>
      <c r="TF578" s="136"/>
      <c r="TG578" s="136"/>
      <c r="TH578" s="136"/>
      <c r="TI578" s="136"/>
      <c r="TJ578" s="136"/>
      <c r="TK578" s="136"/>
      <c r="TL578" s="136"/>
      <c r="TM578" s="136"/>
      <c r="TN578" s="136"/>
      <c r="TO578" s="136"/>
      <c r="TP578" s="136"/>
      <c r="TQ578" s="136"/>
      <c r="TR578" s="136"/>
      <c r="TS578" s="136"/>
      <c r="TT578" s="136"/>
      <c r="TU578" s="136"/>
      <c r="TV578" s="136"/>
      <c r="TW578" s="136"/>
      <c r="TX578" s="136"/>
      <c r="TY578" s="136"/>
      <c r="TZ578" s="136"/>
      <c r="UA578" s="136"/>
      <c r="UB578" s="136"/>
      <c r="UC578" s="136"/>
      <c r="UD578" s="136"/>
      <c r="UE578" s="136"/>
      <c r="UF578" s="136"/>
      <c r="UG578" s="136"/>
      <c r="UH578" s="136"/>
      <c r="UI578" s="136"/>
      <c r="UJ578" s="136"/>
      <c r="UK578" s="136"/>
      <c r="UL578" s="136"/>
      <c r="UM578" s="136"/>
      <c r="UN578" s="136"/>
      <c r="UO578" s="136"/>
      <c r="UP578" s="136"/>
      <c r="UQ578" s="136"/>
      <c r="UR578" s="136"/>
      <c r="US578" s="136"/>
      <c r="UT578" s="136"/>
      <c r="UU578" s="136"/>
      <c r="UV578" s="136"/>
      <c r="UW578" s="136"/>
      <c r="UX578" s="136"/>
      <c r="UY578" s="136"/>
      <c r="UZ578" s="136"/>
      <c r="VA578" s="136"/>
      <c r="VB578" s="136"/>
      <c r="VC578" s="136"/>
      <c r="VD578" s="136"/>
      <c r="VE578" s="136"/>
      <c r="VF578" s="136"/>
      <c r="VG578" s="136"/>
      <c r="VH578" s="136"/>
      <c r="VI578" s="136"/>
      <c r="VJ578" s="136"/>
      <c r="VK578" s="136"/>
      <c r="VL578" s="136"/>
      <c r="VM578" s="136"/>
      <c r="VN578" s="136"/>
      <c r="VO578" s="136"/>
      <c r="VP578" s="136"/>
      <c r="VQ578" s="136"/>
      <c r="VR578" s="136"/>
      <c r="VS578" s="136"/>
      <c r="VT578" s="136"/>
      <c r="VU578" s="136"/>
      <c r="VV578" s="136"/>
      <c r="VW578" s="136"/>
      <c r="VX578" s="136"/>
      <c r="VY578" s="136"/>
      <c r="VZ578" s="136"/>
      <c r="WA578" s="136"/>
      <c r="WB578" s="136"/>
      <c r="WC578" s="136"/>
      <c r="WD578" s="136"/>
      <c r="WE578" s="136"/>
      <c r="WF578" s="136"/>
      <c r="WG578" s="136"/>
      <c r="WH578" s="136"/>
      <c r="WI578" s="136"/>
      <c r="WJ578" s="136"/>
      <c r="WK578" s="136"/>
      <c r="WL578" s="136"/>
      <c r="WM578" s="136"/>
      <c r="WN578" s="136"/>
      <c r="WO578" s="136"/>
      <c r="WP578" s="136"/>
      <c r="WQ578" s="136"/>
      <c r="WR578" s="136"/>
      <c r="WS578" s="136"/>
      <c r="WT578" s="136"/>
      <c r="WU578" s="136"/>
      <c r="WV578" s="136"/>
      <c r="WW578" s="136"/>
      <c r="WX578" s="136"/>
      <c r="WY578" s="136"/>
      <c r="WZ578" s="136"/>
      <c r="XA578" s="136"/>
      <c r="XB578" s="136"/>
      <c r="XC578" s="136"/>
      <c r="XD578" s="136"/>
      <c r="XE578" s="136"/>
      <c r="XF578" s="136"/>
      <c r="XG578" s="136"/>
      <c r="XH578" s="136"/>
      <c r="XI578" s="136"/>
      <c r="XJ578" s="136"/>
      <c r="XK578" s="136"/>
      <c r="XL578" s="136"/>
      <c r="XM578" s="136"/>
      <c r="XN578" s="136"/>
      <c r="XO578" s="136"/>
      <c r="XP578" s="136"/>
      <c r="XQ578" s="136"/>
      <c r="XR578" s="136"/>
      <c r="XS578" s="136"/>
      <c r="XT578" s="136"/>
      <c r="XU578" s="136"/>
      <c r="XV578" s="136"/>
      <c r="XW578" s="136"/>
      <c r="XX578" s="136"/>
      <c r="XY578" s="136"/>
      <c r="XZ578" s="136"/>
      <c r="YA578" s="136"/>
      <c r="YB578" s="136"/>
      <c r="YC578" s="136"/>
      <c r="YD578" s="136"/>
      <c r="YE578" s="136"/>
      <c r="YF578" s="136"/>
      <c r="YG578" s="136"/>
      <c r="YH578" s="136"/>
      <c r="YI578" s="136"/>
      <c r="YJ578" s="136"/>
      <c r="YK578" s="136"/>
      <c r="YL578" s="136"/>
      <c r="YM578" s="136"/>
      <c r="YN578" s="136"/>
      <c r="YO578" s="136"/>
      <c r="YP578" s="136"/>
      <c r="YQ578" s="136"/>
      <c r="YR578" s="136"/>
      <c r="YS578" s="136"/>
      <c r="YT578" s="136"/>
      <c r="YU578" s="136"/>
      <c r="YV578" s="136"/>
      <c r="YW578" s="136"/>
      <c r="YX578" s="136"/>
      <c r="YY578" s="136"/>
      <c r="YZ578" s="136"/>
      <c r="ZA578" s="136"/>
      <c r="ZB578" s="136"/>
      <c r="ZC578" s="136"/>
      <c r="ZD578" s="136"/>
      <c r="ZE578" s="136"/>
      <c r="ZF578" s="136"/>
      <c r="ZG578" s="136"/>
      <c r="ZH578" s="136"/>
      <c r="ZI578" s="136"/>
      <c r="ZJ578" s="136"/>
      <c r="ZK578" s="136"/>
      <c r="ZL578" s="136"/>
      <c r="ZM578" s="136"/>
      <c r="ZN578" s="136"/>
      <c r="ZO578" s="136"/>
      <c r="ZP578" s="136"/>
      <c r="ZQ578" s="136"/>
      <c r="ZR578" s="136"/>
      <c r="ZS578" s="136"/>
      <c r="ZT578" s="136"/>
      <c r="ZU578" s="136"/>
      <c r="ZV578" s="136"/>
      <c r="ZW578" s="136"/>
      <c r="ZX578" s="136"/>
      <c r="ZY578" s="136"/>
      <c r="ZZ578" s="136"/>
      <c r="AAA578" s="136"/>
      <c r="AAB578" s="136"/>
      <c r="AAC578" s="136"/>
      <c r="AAD578" s="136"/>
      <c r="AAE578" s="136"/>
      <c r="AAF578" s="136"/>
      <c r="AAG578" s="136"/>
      <c r="AAH578" s="136"/>
      <c r="AAI578" s="136"/>
      <c r="AAJ578" s="136"/>
      <c r="AAK578" s="136"/>
      <c r="AAL578" s="136"/>
      <c r="AAM578" s="136"/>
      <c r="AAN578" s="136"/>
      <c r="AAO578" s="136"/>
      <c r="AAP578" s="136"/>
      <c r="AAQ578" s="136"/>
      <c r="AAR578" s="136"/>
      <c r="AAS578" s="136"/>
      <c r="AAT578" s="136"/>
      <c r="AAU578" s="136"/>
      <c r="AAV578" s="136"/>
      <c r="AAW578" s="136"/>
      <c r="AAX578" s="136"/>
      <c r="AAY578" s="136"/>
      <c r="AAZ578" s="136"/>
      <c r="ABA578" s="136"/>
      <c r="ABB578" s="136"/>
      <c r="ABC578" s="136"/>
      <c r="ABD578" s="136"/>
      <c r="ABE578" s="136"/>
      <c r="ABF578" s="136"/>
      <c r="ABG578" s="136"/>
      <c r="ABH578" s="136"/>
      <c r="ABI578" s="136"/>
      <c r="ABJ578" s="136"/>
      <c r="ABK578" s="136"/>
      <c r="ABL578" s="136"/>
      <c r="ABM578" s="136"/>
      <c r="ABN578" s="136"/>
      <c r="ABO578" s="136"/>
      <c r="ABP578" s="136"/>
      <c r="ABQ578" s="136"/>
      <c r="ABR578" s="136"/>
      <c r="ABS578" s="136"/>
      <c r="ABT578" s="136"/>
      <c r="ABU578" s="136"/>
      <c r="ABV578" s="136"/>
      <c r="ABW578" s="136"/>
      <c r="ABX578" s="136"/>
      <c r="ABY578" s="136"/>
      <c r="ABZ578" s="136"/>
      <c r="ACA578" s="136"/>
      <c r="ACB578" s="136"/>
      <c r="ACC578" s="136"/>
      <c r="ACD578" s="136"/>
      <c r="ACE578" s="136"/>
      <c r="ACF578" s="136"/>
      <c r="ACG578" s="136"/>
      <c r="ACH578" s="136"/>
      <c r="ACI578" s="136"/>
      <c r="ACJ578" s="136"/>
      <c r="ACK578" s="136"/>
      <c r="ACL578" s="136"/>
      <c r="ACM578" s="136"/>
      <c r="ACN578" s="136"/>
      <c r="ACO578" s="136"/>
      <c r="ACP578" s="136"/>
      <c r="ACQ578" s="136"/>
      <c r="ACR578" s="136"/>
      <c r="ACS578" s="136"/>
      <c r="ACT578" s="136"/>
      <c r="ACU578" s="136"/>
      <c r="ACV578" s="136"/>
      <c r="ACW578" s="136"/>
      <c r="ACX578" s="136"/>
      <c r="ACY578" s="136"/>
      <c r="ACZ578" s="136"/>
      <c r="ADA578" s="136"/>
      <c r="ADB578" s="136"/>
      <c r="ADC578" s="136"/>
      <c r="ADD578" s="136"/>
      <c r="ADE578" s="136"/>
      <c r="ADF578" s="136"/>
      <c r="ADG578" s="136"/>
      <c r="ADH578" s="136"/>
      <c r="ADI578" s="136"/>
      <c r="ADJ578" s="136"/>
      <c r="ADK578" s="136"/>
      <c r="ADL578" s="136"/>
      <c r="ADM578" s="136"/>
      <c r="ADN578" s="136"/>
      <c r="ADO578" s="136"/>
      <c r="ADP578" s="136"/>
      <c r="ADQ578" s="136"/>
      <c r="ADR578" s="136"/>
      <c r="ADS578" s="136"/>
      <c r="ADT578" s="136"/>
      <c r="ADU578" s="136"/>
      <c r="ADV578" s="136"/>
      <c r="ADW578" s="136"/>
      <c r="ADX578" s="136"/>
      <c r="ADY578" s="136"/>
      <c r="ADZ578" s="136"/>
      <c r="AEA578" s="136"/>
      <c r="AEB578" s="136"/>
      <c r="AEC578" s="136"/>
      <c r="AED578" s="136"/>
      <c r="AEE578" s="136"/>
      <c r="AEF578" s="136"/>
      <c r="AEG578" s="136"/>
      <c r="AEH578" s="136"/>
      <c r="AEI578" s="136"/>
      <c r="AEJ578" s="136"/>
      <c r="AEK578" s="136"/>
      <c r="AEL578" s="136"/>
      <c r="AEM578" s="136"/>
      <c r="AEN578" s="136"/>
      <c r="AEO578" s="136"/>
      <c r="AEP578" s="136"/>
      <c r="AEQ578" s="136"/>
      <c r="AER578" s="136"/>
      <c r="AES578" s="136"/>
      <c r="AET578" s="136"/>
      <c r="AEU578" s="136"/>
      <c r="AEV578" s="136"/>
      <c r="AEW578" s="136"/>
      <c r="AEX578" s="136"/>
      <c r="AEY578" s="136"/>
      <c r="AEZ578" s="136"/>
      <c r="AFA578" s="136"/>
      <c r="AFB578" s="136"/>
      <c r="AFC578" s="136"/>
      <c r="AFD578" s="136"/>
      <c r="AFE578" s="136"/>
      <c r="AFF578" s="136"/>
      <c r="AFG578" s="136"/>
      <c r="AFH578" s="136"/>
      <c r="AFI578" s="136"/>
      <c r="AFJ578" s="136"/>
      <c r="AFK578" s="136"/>
      <c r="AFL578" s="136"/>
      <c r="AFM578" s="136"/>
      <c r="AFN578" s="136"/>
      <c r="AFO578" s="136"/>
      <c r="AFP578" s="136"/>
      <c r="AFQ578" s="136"/>
      <c r="AFR578" s="136"/>
      <c r="AFS578" s="136"/>
      <c r="AFT578" s="136"/>
      <c r="AFU578" s="136"/>
      <c r="AFV578" s="136"/>
      <c r="AFW578" s="136"/>
      <c r="AFX578" s="136"/>
      <c r="AFY578" s="136"/>
      <c r="AFZ578" s="136"/>
      <c r="AGA578" s="136"/>
      <c r="AGB578" s="136"/>
      <c r="AGC578" s="136"/>
      <c r="AGD578" s="136"/>
      <c r="AGE578" s="136"/>
      <c r="AGF578" s="136"/>
      <c r="AGG578" s="136"/>
      <c r="AGH578" s="136"/>
      <c r="AGI578" s="136"/>
      <c r="AGJ578" s="136"/>
      <c r="AGK578" s="136"/>
      <c r="AGL578" s="136"/>
      <c r="AGM578" s="136"/>
      <c r="AGN578" s="136"/>
      <c r="AGO578" s="136"/>
      <c r="AGP578" s="136"/>
      <c r="AGQ578" s="136"/>
      <c r="AGR578" s="136"/>
      <c r="AGS578" s="136"/>
      <c r="AGT578" s="136"/>
      <c r="AGU578" s="136"/>
      <c r="AGV578" s="136"/>
      <c r="AGW578" s="136"/>
      <c r="AGX578" s="136"/>
      <c r="AGY578" s="136"/>
      <c r="AGZ578" s="136"/>
      <c r="AHA578" s="136"/>
      <c r="AHB578" s="136"/>
      <c r="AHC578" s="136"/>
      <c r="AHD578" s="136"/>
      <c r="AHE578" s="136"/>
      <c r="AHF578" s="136"/>
      <c r="AHG578" s="136"/>
      <c r="AHH578" s="136"/>
      <c r="AHI578" s="136"/>
      <c r="AHJ578" s="136"/>
      <c r="AHK578" s="136"/>
      <c r="AHL578" s="136"/>
      <c r="AHM578" s="136"/>
      <c r="AHN578" s="136"/>
      <c r="AHO578" s="136"/>
      <c r="AHP578" s="136"/>
      <c r="AHQ578" s="136"/>
      <c r="AHR578" s="136"/>
      <c r="AHS578" s="136"/>
      <c r="AHT578" s="136"/>
      <c r="AHU578" s="136"/>
      <c r="AHV578" s="136"/>
      <c r="AHW578" s="136"/>
      <c r="AHX578" s="136"/>
      <c r="AHY578" s="136"/>
      <c r="AHZ578" s="136"/>
      <c r="AIA578" s="136"/>
      <c r="AIB578" s="136"/>
      <c r="AIC578" s="136"/>
      <c r="AID578" s="136"/>
      <c r="AIE578" s="136"/>
      <c r="AIF578" s="136"/>
      <c r="AIG578" s="136"/>
      <c r="AIH578" s="136"/>
      <c r="AII578" s="136"/>
      <c r="AIJ578" s="136"/>
      <c r="AIK578" s="136"/>
      <c r="AIL578" s="136"/>
      <c r="AIM578" s="136"/>
      <c r="AIN578" s="136"/>
      <c r="AIO578" s="136"/>
      <c r="AIP578" s="136"/>
      <c r="AIQ578" s="136"/>
      <c r="AIR578" s="136"/>
      <c r="AIS578" s="136"/>
      <c r="AIT578" s="136"/>
      <c r="AIU578" s="136"/>
      <c r="AIV578" s="136"/>
      <c r="AIW578" s="136"/>
      <c r="AIX578" s="136"/>
      <c r="AIY578" s="136"/>
      <c r="AIZ578" s="136"/>
      <c r="AJA578" s="136"/>
      <c r="AJB578" s="136"/>
      <c r="AJC578" s="136"/>
      <c r="AJD578" s="136"/>
      <c r="AJE578" s="136"/>
      <c r="AJF578" s="136"/>
      <c r="AJG578" s="136"/>
      <c r="AJH578" s="136"/>
      <c r="AJI578" s="136"/>
      <c r="AJJ578" s="136"/>
      <c r="AJK578" s="136"/>
      <c r="AJL578" s="136"/>
      <c r="AJM578" s="136"/>
      <c r="AJN578" s="136"/>
      <c r="AJO578" s="136"/>
      <c r="AJP578" s="136"/>
      <c r="AJQ578" s="136"/>
      <c r="AJR578" s="136"/>
      <c r="AJS578" s="136"/>
      <c r="AJT578" s="136"/>
      <c r="AJU578" s="136"/>
      <c r="AJV578" s="136"/>
      <c r="AJW578" s="136"/>
      <c r="AJX578" s="136"/>
      <c r="AJY578" s="136"/>
      <c r="AJZ578" s="136"/>
      <c r="AKA578" s="136"/>
      <c r="AKB578" s="136"/>
      <c r="AKC578" s="136"/>
      <c r="AKD578" s="136"/>
      <c r="AKE578" s="136"/>
      <c r="AKF578" s="136"/>
      <c r="AKG578" s="136"/>
      <c r="AKH578" s="136"/>
      <c r="AKI578" s="136"/>
      <c r="AKJ578" s="136"/>
      <c r="AKK578" s="136"/>
      <c r="AKL578" s="136"/>
      <c r="AKM578" s="136"/>
      <c r="AKN578" s="136"/>
      <c r="AKO578" s="136"/>
      <c r="AKP578" s="136"/>
      <c r="AKQ578" s="136"/>
      <c r="AKR578" s="136"/>
      <c r="AKS578" s="136"/>
      <c r="AKT578" s="136"/>
      <c r="AKU578" s="136"/>
      <c r="AKV578" s="136"/>
      <c r="AKW578" s="136"/>
      <c r="AKX578" s="136"/>
      <c r="AKY578" s="136"/>
      <c r="AKZ578" s="136"/>
      <c r="ALA578" s="136"/>
      <c r="ALB578" s="136"/>
      <c r="ALC578" s="136"/>
      <c r="ALD578" s="136"/>
      <c r="ALE578" s="136"/>
      <c r="ALF578" s="136"/>
      <c r="ALG578" s="136"/>
      <c r="ALH578" s="136"/>
      <c r="ALI578" s="136"/>
      <c r="ALJ578" s="136"/>
      <c r="ALK578" s="136"/>
      <c r="ALL578" s="136"/>
      <c r="ALM578" s="136"/>
      <c r="ALN578" s="136"/>
      <c r="ALO578" s="136"/>
      <c r="ALP578" s="136"/>
      <c r="ALQ578" s="136"/>
      <c r="ALR578" s="136"/>
      <c r="ALS578" s="136"/>
      <c r="ALT578" s="136"/>
      <c r="ALU578" s="136"/>
      <c r="ALV578" s="136"/>
      <c r="ALW578" s="136"/>
      <c r="ALX578" s="136"/>
      <c r="ALY578" s="136"/>
      <c r="ALZ578" s="136"/>
      <c r="AMA578" s="136"/>
      <c r="AMB578" s="136"/>
      <c r="AMC578" s="136"/>
      <c r="AMD578" s="136"/>
      <c r="AME578" s="136"/>
      <c r="AMF578" s="136"/>
      <c r="AMG578" s="136"/>
      <c r="AMH578" s="136"/>
      <c r="AMI578" s="136"/>
      <c r="AMJ578" s="136"/>
      <c r="AMK578" s="136"/>
      <c r="AML578" s="136"/>
      <c r="AMM578" s="136"/>
      <c r="AMN578" s="136"/>
      <c r="AMO578" s="136"/>
      <c r="AMP578" s="136"/>
      <c r="AMQ578" s="136"/>
      <c r="AMR578" s="136"/>
      <c r="AMS578" s="136"/>
      <c r="AMT578" s="136"/>
      <c r="AMU578" s="136"/>
      <c r="AMV578" s="136"/>
      <c r="AMW578" s="136"/>
      <c r="AMX578" s="136"/>
      <c r="AMY578" s="136"/>
      <c r="AMZ578" s="136"/>
      <c r="ANA578" s="136"/>
      <c r="ANB578" s="136"/>
      <c r="ANC578" s="136"/>
      <c r="AND578" s="136"/>
      <c r="ANE578" s="136"/>
      <c r="ANF578" s="136"/>
      <c r="ANG578" s="136"/>
      <c r="ANH578" s="136"/>
      <c r="ANI578" s="136"/>
      <c r="ANJ578" s="136"/>
      <c r="ANK578" s="136"/>
      <c r="ANL578" s="136"/>
      <c r="ANM578" s="136"/>
      <c r="ANN578" s="136"/>
      <c r="ANO578" s="136"/>
      <c r="ANP578" s="136"/>
      <c r="ANQ578" s="136"/>
      <c r="ANR578" s="136"/>
      <c r="ANS578" s="136"/>
      <c r="ANT578" s="136"/>
      <c r="ANU578" s="136"/>
      <c r="ANV578" s="136"/>
      <c r="ANW578" s="136"/>
      <c r="ANX578" s="136"/>
      <c r="ANY578" s="136"/>
      <c r="ANZ578" s="136"/>
      <c r="AOA578" s="136"/>
      <c r="AOB578" s="136"/>
      <c r="AOC578" s="136"/>
      <c r="AOD578" s="136"/>
      <c r="AOE578" s="136"/>
      <c r="AOF578" s="136"/>
      <c r="AOG578" s="136"/>
      <c r="AOH578" s="136"/>
      <c r="AOI578" s="136"/>
      <c r="AOJ578" s="136"/>
      <c r="AOK578" s="136"/>
      <c r="AOL578" s="136"/>
      <c r="AOM578" s="136"/>
      <c r="AON578" s="136"/>
      <c r="AOO578" s="136"/>
      <c r="AOP578" s="136"/>
      <c r="AOQ578" s="136"/>
      <c r="AOR578" s="136"/>
      <c r="AOS578" s="136"/>
      <c r="AOT578" s="136"/>
      <c r="AOU578" s="136"/>
      <c r="AOV578" s="136"/>
      <c r="AOW578" s="136"/>
      <c r="AOX578" s="136"/>
      <c r="AOY578" s="136"/>
      <c r="AOZ578" s="136"/>
      <c r="APA578" s="136"/>
      <c r="APB578" s="136"/>
      <c r="APC578" s="136"/>
      <c r="APD578" s="136"/>
      <c r="APE578" s="136"/>
      <c r="APF578" s="136"/>
      <c r="APG578" s="136"/>
      <c r="APH578" s="136"/>
      <c r="API578" s="136"/>
      <c r="APJ578" s="136"/>
      <c r="APK578" s="136"/>
      <c r="APL578" s="136"/>
      <c r="APM578" s="136"/>
      <c r="APN578" s="136"/>
      <c r="APO578" s="136"/>
      <c r="APP578" s="136"/>
      <c r="APQ578" s="136"/>
      <c r="APR578" s="136"/>
      <c r="APS578" s="136"/>
      <c r="APT578" s="136"/>
      <c r="APU578" s="136"/>
      <c r="APV578" s="136"/>
      <c r="APW578" s="136"/>
      <c r="APX578" s="136"/>
      <c r="APY578" s="136"/>
      <c r="APZ578" s="136"/>
      <c r="AQA578" s="136"/>
      <c r="AQB578" s="136"/>
      <c r="AQC578" s="136"/>
      <c r="AQD578" s="136"/>
      <c r="AQE578" s="136"/>
      <c r="AQF578" s="136"/>
      <c r="AQG578" s="136"/>
      <c r="AQH578" s="136"/>
      <c r="AQI578" s="136"/>
      <c r="AQJ578" s="136"/>
      <c r="AQK578" s="136"/>
      <c r="AQL578" s="136"/>
      <c r="AQM578" s="136"/>
      <c r="AQN578" s="136"/>
      <c r="AQO578" s="136"/>
      <c r="AQP578" s="136"/>
      <c r="AQQ578" s="136"/>
      <c r="AQR578" s="136"/>
      <c r="AQS578" s="136"/>
      <c r="AQT578" s="136"/>
      <c r="AQU578" s="136"/>
      <c r="AQV578" s="136"/>
      <c r="AQW578" s="136"/>
      <c r="AQX578" s="136"/>
      <c r="AQY578" s="136"/>
      <c r="AQZ578" s="136"/>
      <c r="ARA578" s="136"/>
      <c r="ARB578" s="136"/>
      <c r="ARC578" s="136"/>
      <c r="ARD578" s="136"/>
      <c r="ARE578" s="136"/>
      <c r="ARF578" s="136"/>
      <c r="ARG578" s="136"/>
      <c r="ARH578" s="136"/>
      <c r="ARI578" s="136"/>
      <c r="ARJ578" s="136"/>
      <c r="ARK578" s="136"/>
      <c r="ARL578" s="136"/>
      <c r="ARM578" s="136"/>
      <c r="ARN578" s="136"/>
      <c r="ARO578" s="136"/>
      <c r="ARP578" s="136"/>
      <c r="ARQ578" s="136"/>
      <c r="ARR578" s="136"/>
      <c r="ARS578" s="136"/>
      <c r="ART578" s="136"/>
      <c r="ARU578" s="136"/>
      <c r="ARV578" s="136"/>
      <c r="ARW578" s="136"/>
      <c r="ARX578" s="136"/>
      <c r="ARY578" s="136"/>
      <c r="ARZ578" s="136"/>
      <c r="ASA578" s="136"/>
      <c r="ASB578" s="136"/>
      <c r="ASC578" s="136"/>
      <c r="ASD578" s="136"/>
      <c r="ASE578" s="136"/>
      <c r="ASF578" s="136"/>
      <c r="ASG578" s="136"/>
      <c r="ASH578" s="136"/>
      <c r="ASI578" s="136"/>
      <c r="ASJ578" s="136"/>
      <c r="ASK578" s="136"/>
      <c r="ASL578" s="136"/>
      <c r="ASM578" s="136"/>
      <c r="ASN578" s="136"/>
      <c r="ASO578" s="136"/>
      <c r="ASP578" s="136"/>
      <c r="ASQ578" s="136"/>
      <c r="ASR578" s="136"/>
      <c r="ASS578" s="136"/>
      <c r="AST578" s="136"/>
      <c r="ASU578" s="136"/>
      <c r="ASV578" s="136"/>
      <c r="ASW578" s="136"/>
      <c r="ASX578" s="136"/>
      <c r="ASY578" s="136"/>
      <c r="ASZ578" s="136"/>
      <c r="ATA578" s="136"/>
      <c r="ATB578" s="136"/>
      <c r="ATC578" s="136"/>
      <c r="ATD578" s="136"/>
      <c r="ATE578" s="136"/>
      <c r="ATF578" s="136"/>
      <c r="ATG578" s="136"/>
      <c r="ATH578" s="136"/>
      <c r="ATI578" s="136"/>
      <c r="ATJ578" s="136"/>
      <c r="ATK578" s="136"/>
      <c r="ATL578" s="136"/>
      <c r="ATM578" s="136"/>
      <c r="ATN578" s="136"/>
      <c r="ATO578" s="136"/>
      <c r="ATP578" s="136"/>
      <c r="ATQ578" s="136"/>
      <c r="ATR578" s="136"/>
      <c r="ATS578" s="136"/>
      <c r="ATT578" s="136"/>
      <c r="ATU578" s="136"/>
      <c r="ATV578" s="136"/>
      <c r="ATW578" s="136"/>
      <c r="ATX578" s="136"/>
      <c r="ATY578" s="136"/>
      <c r="ATZ578" s="136"/>
      <c r="AUA578" s="136"/>
      <c r="AUB578" s="136"/>
      <c r="AUC578" s="136"/>
      <c r="AUD578" s="136"/>
      <c r="AUE578" s="136"/>
      <c r="AUF578" s="136"/>
      <c r="AUG578" s="136"/>
      <c r="AUH578" s="136"/>
      <c r="AUI578" s="136"/>
      <c r="AUJ578" s="136"/>
      <c r="AUK578" s="136"/>
      <c r="AUL578" s="136"/>
      <c r="AUM578" s="136"/>
      <c r="AUN578" s="136"/>
      <c r="AUO578" s="136"/>
      <c r="AUP578" s="136"/>
      <c r="AUQ578" s="136"/>
      <c r="AUR578" s="136"/>
      <c r="AUS578" s="136"/>
      <c r="AUT578" s="136"/>
      <c r="AUU578" s="136"/>
      <c r="AUV578" s="136"/>
      <c r="AUW578" s="136"/>
      <c r="AUX578" s="136"/>
      <c r="AUY578" s="136"/>
      <c r="AUZ578" s="136"/>
      <c r="AVA578" s="136"/>
      <c r="AVB578" s="136"/>
      <c r="AVC578" s="136"/>
      <c r="AVD578" s="136"/>
      <c r="AVE578" s="136"/>
      <c r="AVF578" s="136"/>
      <c r="AVG578" s="136"/>
      <c r="AVH578" s="136"/>
      <c r="AVI578" s="136"/>
      <c r="AVJ578" s="136"/>
      <c r="AVK578" s="136"/>
      <c r="AVL578" s="136"/>
      <c r="AVM578" s="136"/>
      <c r="AVN578" s="136"/>
      <c r="AVO578" s="136"/>
      <c r="AVP578" s="136"/>
      <c r="AVQ578" s="136"/>
      <c r="AVR578" s="136"/>
      <c r="AVS578" s="136"/>
      <c r="AVT578" s="136"/>
      <c r="AVU578" s="136"/>
      <c r="AVV578" s="136"/>
      <c r="AVW578" s="136"/>
      <c r="AVX578" s="136"/>
      <c r="AVY578" s="136"/>
      <c r="AVZ578" s="136"/>
      <c r="AWA578" s="136"/>
      <c r="AWB578" s="136"/>
      <c r="AWC578" s="136"/>
      <c r="AWD578" s="136"/>
      <c r="AWE578" s="136"/>
      <c r="AWF578" s="136"/>
      <c r="AWG578" s="136"/>
      <c r="AWH578" s="136"/>
      <c r="AWI578" s="136"/>
      <c r="AWJ578" s="136"/>
      <c r="AWK578" s="136"/>
      <c r="AWL578" s="136"/>
      <c r="AWM578" s="136"/>
      <c r="AWN578" s="136"/>
      <c r="AWO578" s="136"/>
      <c r="AWP578" s="136"/>
      <c r="AWQ578" s="136"/>
      <c r="AWR578" s="136"/>
      <c r="AWS578" s="136"/>
      <c r="AWT578" s="136"/>
      <c r="AWU578" s="136"/>
      <c r="AWV578" s="136"/>
      <c r="AWW578" s="136"/>
      <c r="AWX578" s="136"/>
      <c r="AWY578" s="136"/>
      <c r="AWZ578" s="136"/>
      <c r="AXA578" s="136"/>
      <c r="AXB578" s="136"/>
      <c r="AXC578" s="136"/>
      <c r="AXD578" s="136"/>
      <c r="AXE578" s="136"/>
      <c r="AXF578" s="136"/>
      <c r="AXG578" s="136"/>
      <c r="AXH578" s="136"/>
      <c r="AXI578" s="136"/>
      <c r="AXJ578" s="136"/>
      <c r="AXK578" s="136"/>
      <c r="AXL578" s="136"/>
      <c r="AXM578" s="136"/>
      <c r="AXN578" s="136"/>
      <c r="AXO578" s="136"/>
      <c r="AXP578" s="136"/>
      <c r="AXQ578" s="136"/>
      <c r="AXR578" s="136"/>
      <c r="AXS578" s="136"/>
      <c r="AXT578" s="136"/>
      <c r="AXU578" s="136"/>
      <c r="AXV578" s="136"/>
      <c r="AXW578" s="136"/>
      <c r="AXX578" s="136"/>
      <c r="AXY578" s="136"/>
      <c r="AXZ578" s="136"/>
      <c r="AYA578" s="136"/>
      <c r="AYB578" s="136"/>
      <c r="AYC578" s="136"/>
      <c r="AYD578" s="136"/>
      <c r="AYE578" s="136"/>
      <c r="AYF578" s="136"/>
      <c r="AYG578" s="136"/>
      <c r="AYH578" s="136"/>
      <c r="AYI578" s="136"/>
      <c r="AYJ578" s="136"/>
      <c r="AYK578" s="136"/>
      <c r="AYL578" s="136"/>
      <c r="AYM578" s="136"/>
      <c r="AYN578" s="136"/>
      <c r="AYO578" s="136"/>
      <c r="AYP578" s="136"/>
      <c r="AYQ578" s="136"/>
      <c r="AYR578" s="136"/>
      <c r="AYS578" s="136"/>
      <c r="AYT578" s="136"/>
      <c r="AYU578" s="136"/>
      <c r="AYV578" s="136"/>
      <c r="AYW578" s="136"/>
      <c r="AYX578" s="136"/>
      <c r="AYY578" s="136"/>
      <c r="AYZ578" s="136"/>
      <c r="AZA578" s="136"/>
      <c r="AZB578" s="136"/>
      <c r="AZC578" s="136"/>
      <c r="AZD578" s="136"/>
      <c r="AZE578" s="136"/>
      <c r="AZF578" s="136"/>
      <c r="AZG578" s="136"/>
      <c r="AZH578" s="136"/>
      <c r="AZI578" s="136"/>
      <c r="AZJ578" s="136"/>
      <c r="AZK578" s="136"/>
      <c r="AZL578" s="136"/>
      <c r="AZM578" s="136"/>
      <c r="AZN578" s="136"/>
      <c r="AZO578" s="136"/>
      <c r="AZP578" s="136"/>
      <c r="AZQ578" s="136"/>
      <c r="AZR578" s="136"/>
      <c r="AZS578" s="136"/>
      <c r="AZT578" s="136"/>
      <c r="AZU578" s="136"/>
      <c r="AZV578" s="136"/>
      <c r="AZW578" s="136"/>
      <c r="AZX578" s="136"/>
      <c r="AZY578" s="136"/>
      <c r="AZZ578" s="136"/>
      <c r="BAA578" s="136"/>
      <c r="BAB578" s="136"/>
      <c r="BAC578" s="136"/>
      <c r="BAD578" s="136"/>
      <c r="BAE578" s="136"/>
      <c r="BAF578" s="136"/>
      <c r="BAG578" s="136"/>
      <c r="BAH578" s="136"/>
      <c r="BAI578" s="136"/>
      <c r="BAJ578" s="136"/>
      <c r="BAK578" s="136"/>
      <c r="BAL578" s="136"/>
      <c r="BAM578" s="136"/>
      <c r="BAN578" s="136"/>
      <c r="BAO578" s="136"/>
      <c r="BAP578" s="136"/>
      <c r="BAQ578" s="136"/>
      <c r="BAR578" s="136"/>
      <c r="BAS578" s="136"/>
      <c r="BAT578" s="136"/>
      <c r="BAU578" s="136"/>
      <c r="BAV578" s="136"/>
      <c r="BAW578" s="136"/>
      <c r="BAX578" s="136"/>
      <c r="BAY578" s="136"/>
      <c r="BAZ578" s="136"/>
      <c r="BBA578" s="136"/>
      <c r="BBB578" s="136"/>
      <c r="BBC578" s="136"/>
      <c r="BBD578" s="136"/>
      <c r="BBE578" s="136"/>
      <c r="BBF578" s="136"/>
      <c r="BBG578" s="136"/>
      <c r="BBH578" s="136"/>
      <c r="BBI578" s="136"/>
      <c r="BBJ578" s="136"/>
      <c r="BBK578" s="136"/>
      <c r="BBL578" s="136"/>
      <c r="BBM578" s="136"/>
      <c r="BBN578" s="136"/>
      <c r="BBO578" s="136"/>
      <c r="BBP578" s="136"/>
      <c r="BBQ578" s="136"/>
      <c r="BBR578" s="136"/>
      <c r="BBS578" s="136"/>
      <c r="BBT578" s="136"/>
      <c r="BBU578" s="136"/>
      <c r="BBV578" s="136"/>
      <c r="BBW578" s="136"/>
      <c r="BBX578" s="136"/>
      <c r="BBY578" s="136"/>
      <c r="BBZ578" s="136"/>
      <c r="BCA578" s="136"/>
      <c r="BCB578" s="136"/>
      <c r="BCC578" s="136"/>
      <c r="BCD578" s="136"/>
      <c r="BCE578" s="136"/>
      <c r="BCF578" s="136"/>
      <c r="BCG578" s="136"/>
      <c r="BCH578" s="136"/>
      <c r="BCI578" s="136"/>
      <c r="BCJ578" s="136"/>
      <c r="BCK578" s="136"/>
      <c r="BCL578" s="136"/>
      <c r="BCM578" s="136"/>
      <c r="BCN578" s="136"/>
      <c r="BCO578" s="136"/>
      <c r="BCP578" s="136"/>
      <c r="BCQ578" s="136"/>
      <c r="BCR578" s="136"/>
      <c r="BCS578" s="136"/>
      <c r="BCT578" s="136"/>
      <c r="BCU578" s="136"/>
      <c r="BCV578" s="136"/>
      <c r="BCW578" s="136"/>
      <c r="BCX578" s="136"/>
      <c r="BCY578" s="136"/>
      <c r="BCZ578" s="136"/>
      <c r="BDA578" s="136"/>
      <c r="BDB578" s="136"/>
      <c r="BDC578" s="136"/>
      <c r="BDD578" s="136"/>
      <c r="BDE578" s="136"/>
      <c r="BDF578" s="136"/>
      <c r="BDG578" s="136"/>
      <c r="BDH578" s="136"/>
      <c r="BDI578" s="136"/>
      <c r="BDJ578" s="136"/>
      <c r="BDK578" s="136"/>
      <c r="BDL578" s="136"/>
      <c r="BDM578" s="136"/>
      <c r="BDN578" s="136"/>
      <c r="BDO578" s="136"/>
      <c r="BDP578" s="136"/>
      <c r="BDQ578" s="136"/>
      <c r="BDR578" s="136"/>
      <c r="BDS578" s="136"/>
      <c r="BDT578" s="136"/>
      <c r="BDU578" s="136"/>
      <c r="BDV578" s="136"/>
      <c r="BDW578" s="136"/>
      <c r="BDX578" s="136"/>
      <c r="BDY578" s="136"/>
      <c r="BDZ578" s="136"/>
      <c r="BEA578" s="136"/>
      <c r="BEB578" s="136"/>
      <c r="BEC578" s="136"/>
      <c r="BED578" s="136"/>
      <c r="BEE578" s="136"/>
      <c r="BEF578" s="136"/>
      <c r="BEG578" s="136"/>
      <c r="BEH578" s="136"/>
      <c r="BEI578" s="136"/>
      <c r="BEJ578" s="136"/>
      <c r="BEK578" s="136"/>
      <c r="BEL578" s="136"/>
      <c r="BEM578" s="136"/>
      <c r="BEN578" s="136"/>
      <c r="BEO578" s="136"/>
      <c r="BEP578" s="136"/>
      <c r="BEQ578" s="136"/>
      <c r="BER578" s="136"/>
      <c r="BES578" s="136"/>
      <c r="BET578" s="136"/>
      <c r="BEU578" s="136"/>
      <c r="BEV578" s="136"/>
      <c r="BEW578" s="136"/>
      <c r="BEX578" s="136"/>
      <c r="BEY578" s="136"/>
      <c r="BEZ578" s="136"/>
      <c r="BFA578" s="136"/>
      <c r="BFB578" s="136"/>
      <c r="BFC578" s="136"/>
      <c r="BFD578" s="136"/>
      <c r="BFE578" s="136"/>
      <c r="BFF578" s="136"/>
      <c r="BFG578" s="136"/>
      <c r="BFH578" s="136"/>
      <c r="BFI578" s="136"/>
      <c r="BFJ578" s="136"/>
      <c r="BFK578" s="136"/>
      <c r="BFL578" s="136"/>
      <c r="BFM578" s="136"/>
      <c r="BFN578" s="136"/>
      <c r="BFO578" s="136"/>
      <c r="BFP578" s="136"/>
      <c r="BFQ578" s="136"/>
      <c r="BFR578" s="136"/>
      <c r="BFS578" s="136"/>
      <c r="BFT578" s="136"/>
      <c r="BFU578" s="136"/>
      <c r="BFV578" s="136"/>
      <c r="BFW578" s="136"/>
      <c r="BFX578" s="136"/>
      <c r="BFY578" s="136"/>
      <c r="BFZ578" s="136"/>
      <c r="BGA578" s="136"/>
      <c r="BGB578" s="136"/>
      <c r="BGC578" s="136"/>
      <c r="BGD578" s="136"/>
      <c r="BGE578" s="136"/>
      <c r="BGF578" s="136"/>
      <c r="BGG578" s="136"/>
      <c r="BGH578" s="136"/>
      <c r="BGI578" s="136"/>
      <c r="BGJ578" s="136"/>
      <c r="BGK578" s="136"/>
      <c r="BGL578" s="136"/>
      <c r="BGM578" s="136"/>
      <c r="BGN578" s="136"/>
      <c r="BGO578" s="136"/>
      <c r="BGP578" s="136"/>
      <c r="BGQ578" s="136"/>
      <c r="BGR578" s="136"/>
      <c r="BGS578" s="136"/>
      <c r="BGT578" s="136"/>
      <c r="BGU578" s="136"/>
      <c r="BGV578" s="136"/>
      <c r="BGW578" s="136"/>
      <c r="BGX578" s="136"/>
      <c r="BGY578" s="136"/>
      <c r="BGZ578" s="136"/>
      <c r="BHA578" s="136"/>
      <c r="BHB578" s="136"/>
      <c r="BHC578" s="136"/>
      <c r="BHD578" s="136"/>
      <c r="BHE578" s="136"/>
      <c r="BHF578" s="136"/>
      <c r="BHG578" s="136"/>
      <c r="BHH578" s="136"/>
      <c r="BHI578" s="136"/>
      <c r="BHJ578" s="136"/>
      <c r="BHK578" s="136"/>
      <c r="BHL578" s="136"/>
      <c r="BHM578" s="136"/>
      <c r="BHN578" s="136"/>
      <c r="BHO578" s="136"/>
      <c r="BHP578" s="136"/>
      <c r="BHQ578" s="136"/>
      <c r="BHR578" s="136"/>
      <c r="BHS578" s="136"/>
      <c r="BHT578" s="136"/>
      <c r="BHU578" s="136"/>
      <c r="BHV578" s="136"/>
      <c r="BHW578" s="136"/>
      <c r="BHX578" s="136"/>
      <c r="BHY578" s="136"/>
      <c r="BHZ578" s="136"/>
      <c r="BIA578" s="136"/>
      <c r="BIB578" s="136"/>
      <c r="BIC578" s="136"/>
      <c r="BID578" s="136"/>
      <c r="BIE578" s="136"/>
      <c r="BIF578" s="136"/>
      <c r="BIG578" s="136"/>
      <c r="BIH578" s="136"/>
      <c r="BII578" s="136"/>
      <c r="BIJ578" s="136"/>
      <c r="BIK578" s="136"/>
      <c r="BIL578" s="136"/>
      <c r="BIM578" s="136"/>
      <c r="BIN578" s="136"/>
      <c r="BIO578" s="136"/>
      <c r="BIP578" s="136"/>
      <c r="BIQ578" s="136"/>
      <c r="BIR578" s="136"/>
      <c r="BIS578" s="136"/>
      <c r="BIT578" s="136"/>
      <c r="BIU578" s="136"/>
      <c r="BIV578" s="136"/>
      <c r="BIW578" s="136"/>
      <c r="BIX578" s="136"/>
      <c r="BIY578" s="136"/>
      <c r="BIZ578" s="136"/>
      <c r="BJA578" s="136"/>
      <c r="BJB578" s="136"/>
      <c r="BJC578" s="136"/>
      <c r="BJD578" s="136"/>
      <c r="BJE578" s="136"/>
      <c r="BJF578" s="136"/>
      <c r="BJG578" s="136"/>
      <c r="BJH578" s="136"/>
      <c r="BJI578" s="136"/>
      <c r="BJJ578" s="136"/>
      <c r="BJK578" s="136"/>
      <c r="BJL578" s="136"/>
      <c r="BJM578" s="136"/>
      <c r="BJN578" s="136"/>
      <c r="BJO578" s="136"/>
      <c r="BJP578" s="136"/>
      <c r="BJQ578" s="136"/>
      <c r="BJR578" s="136"/>
      <c r="BJS578" s="136"/>
      <c r="BJT578" s="136"/>
      <c r="BJU578" s="136"/>
      <c r="BJV578" s="136"/>
      <c r="BJW578" s="136"/>
      <c r="BJX578" s="136"/>
      <c r="BJY578" s="136"/>
      <c r="BJZ578" s="136"/>
      <c r="BKA578" s="136"/>
      <c r="BKB578" s="136"/>
      <c r="BKC578" s="136"/>
      <c r="BKD578" s="136"/>
      <c r="BKE578" s="136"/>
      <c r="BKF578" s="136"/>
      <c r="BKG578" s="136"/>
      <c r="BKH578" s="136"/>
      <c r="BKI578" s="136"/>
      <c r="BKJ578" s="136"/>
      <c r="BKK578" s="136"/>
      <c r="BKL578" s="136"/>
      <c r="BKM578" s="136"/>
      <c r="BKN578" s="136"/>
      <c r="BKO578" s="136"/>
      <c r="BKP578" s="136"/>
      <c r="BKQ578" s="136"/>
      <c r="BKR578" s="136"/>
      <c r="BKS578" s="136"/>
      <c r="BKT578" s="136"/>
      <c r="BKU578" s="136"/>
      <c r="BKV578" s="136"/>
      <c r="BKW578" s="136"/>
      <c r="BKX578" s="136"/>
      <c r="BKY578" s="136"/>
      <c r="BKZ578" s="136"/>
      <c r="BLA578" s="136"/>
      <c r="BLB578" s="136"/>
      <c r="BLC578" s="136"/>
      <c r="BLD578" s="136"/>
      <c r="BLE578" s="136"/>
      <c r="BLF578" s="136"/>
      <c r="BLG578" s="136"/>
      <c r="BLH578" s="136"/>
      <c r="BLI578" s="136"/>
      <c r="BLJ578" s="136"/>
      <c r="BLK578" s="136"/>
      <c r="BLL578" s="136"/>
      <c r="BLM578" s="136"/>
      <c r="BLN578" s="136"/>
      <c r="BLO578" s="136"/>
      <c r="BLP578" s="136"/>
      <c r="BLQ578" s="136"/>
      <c r="BLR578" s="136"/>
      <c r="BLS578" s="136"/>
      <c r="BLT578" s="136"/>
      <c r="BLU578" s="136"/>
      <c r="BLV578" s="136"/>
      <c r="BLW578" s="136"/>
      <c r="BLX578" s="136"/>
      <c r="BLY578" s="136"/>
      <c r="BLZ578" s="136"/>
      <c r="BMA578" s="136"/>
      <c r="BMB578" s="136"/>
      <c r="BMC578" s="136"/>
      <c r="BMD578" s="136"/>
      <c r="BME578" s="136"/>
      <c r="BMF578" s="136"/>
      <c r="BMG578" s="136"/>
      <c r="BMH578" s="136"/>
      <c r="BMI578" s="136"/>
      <c r="BMJ578" s="136"/>
      <c r="BMK578" s="136"/>
      <c r="BML578" s="136"/>
      <c r="BMM578" s="136"/>
      <c r="BMN578" s="136"/>
      <c r="BMO578" s="136"/>
      <c r="BMP578" s="136"/>
      <c r="BMQ578" s="136"/>
      <c r="BMR578" s="136"/>
      <c r="BMS578" s="136"/>
      <c r="BMT578" s="136"/>
      <c r="BMU578" s="136"/>
      <c r="BMV578" s="136"/>
      <c r="BMW578" s="136"/>
      <c r="BMX578" s="136"/>
      <c r="BMY578" s="136"/>
      <c r="BMZ578" s="136"/>
      <c r="BNA578" s="136"/>
      <c r="BNB578" s="136"/>
      <c r="BNC578" s="136"/>
      <c r="BND578" s="136"/>
      <c r="BNE578" s="136"/>
      <c r="BNF578" s="136"/>
      <c r="BNG578" s="136"/>
      <c r="BNH578" s="136"/>
      <c r="BNI578" s="136"/>
      <c r="BNJ578" s="136"/>
      <c r="BNK578" s="136"/>
      <c r="BNL578" s="136"/>
      <c r="BNM578" s="136"/>
      <c r="BNN578" s="136"/>
      <c r="BNO578" s="136"/>
      <c r="BNP578" s="136"/>
      <c r="BNQ578" s="136"/>
      <c r="BNR578" s="136"/>
      <c r="BNS578" s="136"/>
      <c r="BNT578" s="136"/>
      <c r="BNU578" s="136"/>
      <c r="BNV578" s="136"/>
      <c r="BNW578" s="136"/>
      <c r="BNX578" s="136"/>
      <c r="BNY578" s="136"/>
      <c r="BNZ578" s="136"/>
      <c r="BOA578" s="136"/>
      <c r="BOB578" s="136"/>
      <c r="BOC578" s="136"/>
      <c r="BOD578" s="136"/>
      <c r="BOE578" s="136"/>
      <c r="BOF578" s="136"/>
      <c r="BOG578" s="136"/>
      <c r="BOH578" s="136"/>
      <c r="BOI578" s="136"/>
      <c r="BOJ578" s="136"/>
      <c r="BOK578" s="136"/>
      <c r="BOL578" s="136"/>
      <c r="BOM578" s="136"/>
      <c r="BON578" s="136"/>
      <c r="BOO578" s="136"/>
      <c r="BOP578" s="136"/>
      <c r="BOQ578" s="136"/>
      <c r="BOR578" s="136"/>
      <c r="BOS578" s="136"/>
      <c r="BOT578" s="136"/>
      <c r="BOU578" s="136"/>
      <c r="BOV578" s="136"/>
      <c r="BOW578" s="136"/>
      <c r="BOX578" s="136"/>
      <c r="BOY578" s="136"/>
      <c r="BOZ578" s="136"/>
      <c r="BPA578" s="136"/>
      <c r="BPB578" s="136"/>
      <c r="BPC578" s="136"/>
      <c r="BPD578" s="136"/>
      <c r="BPE578" s="136"/>
      <c r="BPF578" s="136"/>
      <c r="BPG578" s="136"/>
      <c r="BPH578" s="136"/>
      <c r="BPI578" s="136"/>
      <c r="BPJ578" s="136"/>
      <c r="BPK578" s="136"/>
      <c r="BPL578" s="136"/>
      <c r="BPM578" s="136"/>
      <c r="BPN578" s="136"/>
      <c r="BPO578" s="136"/>
      <c r="BPP578" s="136"/>
      <c r="BPQ578" s="136"/>
      <c r="BPR578" s="136"/>
      <c r="BPS578" s="136"/>
      <c r="BPT578" s="136"/>
      <c r="BPU578" s="136"/>
      <c r="BPV578" s="136"/>
      <c r="BPW578" s="136"/>
      <c r="BPX578" s="136"/>
      <c r="BPY578" s="136"/>
      <c r="BPZ578" s="136"/>
      <c r="BQA578" s="136"/>
      <c r="BQB578" s="136"/>
      <c r="BQC578" s="136"/>
      <c r="BQD578" s="136"/>
      <c r="BQE578" s="136"/>
      <c r="BQF578" s="136"/>
      <c r="BQG578" s="136"/>
      <c r="BQH578" s="136"/>
      <c r="BQI578" s="136"/>
      <c r="BQJ578" s="136"/>
      <c r="BQK578" s="136"/>
      <c r="BQL578" s="136"/>
      <c r="BQM578" s="136"/>
      <c r="BQN578" s="136"/>
      <c r="BQO578" s="136"/>
      <c r="BQP578" s="136"/>
      <c r="BQQ578" s="136"/>
      <c r="BQR578" s="136"/>
      <c r="BQS578" s="136"/>
      <c r="BQT578" s="136"/>
      <c r="BQU578" s="136"/>
      <c r="BQV578" s="136"/>
      <c r="BQW578" s="136"/>
      <c r="BQX578" s="136"/>
      <c r="BQY578" s="136"/>
      <c r="BQZ578" s="136"/>
      <c r="BRA578" s="136"/>
      <c r="BRB578" s="136"/>
      <c r="BRC578" s="136"/>
      <c r="BRD578" s="136"/>
      <c r="BRE578" s="136"/>
      <c r="BRF578" s="136"/>
      <c r="BRG578" s="136"/>
      <c r="BRH578" s="136"/>
      <c r="BRI578" s="136"/>
      <c r="BRJ578" s="136"/>
      <c r="BRK578" s="136"/>
      <c r="BRL578" s="136"/>
      <c r="BRM578" s="136"/>
      <c r="BRN578" s="136"/>
      <c r="BRO578" s="136"/>
      <c r="BRP578" s="136"/>
      <c r="BRQ578" s="136"/>
      <c r="BRR578" s="136"/>
      <c r="BRS578" s="136"/>
      <c r="BRT578" s="136"/>
      <c r="BRU578" s="136"/>
      <c r="BRV578" s="136"/>
      <c r="BRW578" s="136"/>
      <c r="BRX578" s="136"/>
      <c r="BRY578" s="136"/>
      <c r="BRZ578" s="136"/>
      <c r="BSA578" s="136"/>
    </row>
    <row r="579" spans="1:1847" s="137" customFormat="1" ht="18" customHeight="1" x14ac:dyDescent="0.3">
      <c r="A579" s="793"/>
      <c r="B579" s="793"/>
      <c r="C579" s="793"/>
      <c r="D579" s="328" t="s">
        <v>789</v>
      </c>
      <c r="E579" s="542"/>
      <c r="F579" s="328"/>
      <c r="G579" s="393" t="s">
        <v>790</v>
      </c>
      <c r="H579" s="100">
        <f>H580</f>
        <v>46118700</v>
      </c>
      <c r="I579" s="101">
        <f t="shared" ref="I579:K579" si="371">I580</f>
        <v>128118700</v>
      </c>
      <c r="J579" s="101">
        <f t="shared" si="371"/>
        <v>127600000</v>
      </c>
      <c r="K579" s="101">
        <f t="shared" si="371"/>
        <v>127600000</v>
      </c>
      <c r="L579" s="135"/>
      <c r="M579" s="693">
        <v>0</v>
      </c>
      <c r="N579" s="188">
        <v>0</v>
      </c>
      <c r="O579" s="188">
        <v>0</v>
      </c>
      <c r="P579" s="188">
        <v>0</v>
      </c>
      <c r="Q579" s="175"/>
      <c r="R579" s="598">
        <v>0</v>
      </c>
      <c r="S579" s="487">
        <v>0</v>
      </c>
      <c r="T579" s="487">
        <v>0</v>
      </c>
      <c r="U579" s="487">
        <v>0</v>
      </c>
      <c r="V579" s="113"/>
      <c r="W579" s="503">
        <f>H579+M579+R579</f>
        <v>46118700</v>
      </c>
      <c r="X579" s="105">
        <f t="shared" si="368"/>
        <v>128118700</v>
      </c>
      <c r="Y579" s="105">
        <f t="shared" si="368"/>
        <v>127600000</v>
      </c>
      <c r="Z579" s="160">
        <f t="shared" si="368"/>
        <v>127600000</v>
      </c>
      <c r="AA579" s="897"/>
      <c r="AB579" s="134"/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  <c r="AX579" s="134"/>
      <c r="AY579" s="134"/>
      <c r="AZ579" s="134"/>
      <c r="BA579" s="134"/>
      <c r="BB579" s="134"/>
      <c r="BC579" s="136"/>
      <c r="BD579" s="136"/>
      <c r="BE579" s="136"/>
      <c r="BF579" s="136"/>
      <c r="BG579" s="136"/>
      <c r="BH579" s="136"/>
      <c r="BI579" s="136"/>
      <c r="BJ579" s="136"/>
      <c r="BK579" s="136"/>
      <c r="BL579" s="136"/>
      <c r="BM579" s="136"/>
      <c r="BN579" s="136"/>
      <c r="BO579" s="136"/>
      <c r="BP579" s="136"/>
      <c r="BQ579" s="136"/>
      <c r="BR579" s="136"/>
      <c r="BS579" s="136"/>
      <c r="BT579" s="136"/>
      <c r="BU579" s="136"/>
      <c r="BV579" s="136"/>
      <c r="BW579" s="136"/>
      <c r="BX579" s="136"/>
      <c r="BY579" s="136"/>
      <c r="BZ579" s="136"/>
      <c r="CA579" s="136"/>
      <c r="CB579" s="136"/>
      <c r="CC579" s="136"/>
      <c r="CD579" s="136"/>
      <c r="CE579" s="136"/>
      <c r="CF579" s="136"/>
      <c r="CG579" s="136"/>
      <c r="CH579" s="136"/>
      <c r="CI579" s="136"/>
      <c r="CJ579" s="136"/>
      <c r="CK579" s="136"/>
      <c r="CL579" s="136"/>
      <c r="CM579" s="136"/>
      <c r="CN579" s="136"/>
      <c r="CO579" s="136"/>
      <c r="CP579" s="136"/>
      <c r="CQ579" s="136"/>
      <c r="CR579" s="136"/>
      <c r="CS579" s="136"/>
      <c r="CT579" s="136"/>
      <c r="CU579" s="136"/>
      <c r="CV579" s="136"/>
      <c r="CW579" s="136"/>
      <c r="CX579" s="136"/>
      <c r="CY579" s="136"/>
      <c r="CZ579" s="136"/>
      <c r="DA579" s="136"/>
      <c r="DB579" s="136"/>
      <c r="DC579" s="136"/>
      <c r="DD579" s="136"/>
      <c r="DE579" s="136"/>
      <c r="DF579" s="136"/>
      <c r="DG579" s="136"/>
      <c r="DH579" s="136"/>
      <c r="DI579" s="136"/>
      <c r="DJ579" s="136"/>
      <c r="DK579" s="136"/>
      <c r="DL579" s="136"/>
      <c r="DM579" s="136"/>
      <c r="DN579" s="136"/>
      <c r="DO579" s="136"/>
      <c r="DP579" s="136"/>
      <c r="DQ579" s="136"/>
      <c r="DR579" s="136"/>
      <c r="DS579" s="136"/>
      <c r="DT579" s="136"/>
      <c r="DU579" s="136"/>
      <c r="DV579" s="136"/>
      <c r="DW579" s="136"/>
      <c r="DX579" s="136"/>
      <c r="DY579" s="136"/>
      <c r="DZ579" s="136"/>
      <c r="EA579" s="136"/>
      <c r="EB579" s="136"/>
      <c r="EC579" s="136"/>
      <c r="ED579" s="136"/>
      <c r="EE579" s="136"/>
      <c r="EF579" s="136"/>
      <c r="EG579" s="136"/>
      <c r="EH579" s="136"/>
      <c r="EI579" s="136"/>
      <c r="EJ579" s="136"/>
      <c r="EK579" s="136"/>
      <c r="EL579" s="136"/>
      <c r="EM579" s="136"/>
      <c r="EN579" s="136"/>
      <c r="EO579" s="136"/>
      <c r="EP579" s="136"/>
      <c r="EQ579" s="136"/>
      <c r="ER579" s="136"/>
      <c r="ES579" s="136"/>
      <c r="ET579" s="136"/>
      <c r="EU579" s="136"/>
      <c r="EV579" s="136"/>
      <c r="EW579" s="136"/>
      <c r="EX579" s="136"/>
      <c r="EY579" s="136"/>
      <c r="EZ579" s="136"/>
      <c r="FA579" s="136"/>
      <c r="FB579" s="136"/>
      <c r="FC579" s="136"/>
      <c r="FD579" s="136"/>
      <c r="FE579" s="136"/>
      <c r="FF579" s="136"/>
      <c r="FG579" s="136"/>
      <c r="FH579" s="136"/>
      <c r="FI579" s="136"/>
      <c r="FJ579" s="136"/>
      <c r="FK579" s="136"/>
      <c r="FL579" s="136"/>
      <c r="FM579" s="136"/>
      <c r="FN579" s="136"/>
      <c r="FO579" s="136"/>
      <c r="FP579" s="136"/>
      <c r="FQ579" s="136"/>
      <c r="FR579" s="136"/>
      <c r="FS579" s="136"/>
      <c r="FT579" s="136"/>
      <c r="FU579" s="136"/>
      <c r="FV579" s="136"/>
      <c r="FW579" s="136"/>
      <c r="FX579" s="136"/>
      <c r="FY579" s="136"/>
      <c r="FZ579" s="136"/>
      <c r="GA579" s="136"/>
      <c r="GB579" s="136"/>
      <c r="GC579" s="136"/>
      <c r="GD579" s="136"/>
      <c r="GE579" s="136"/>
      <c r="GF579" s="136"/>
      <c r="GG579" s="136"/>
      <c r="GH579" s="136"/>
      <c r="GI579" s="136"/>
      <c r="GJ579" s="136"/>
      <c r="GK579" s="136"/>
      <c r="GL579" s="136"/>
      <c r="GM579" s="136"/>
      <c r="GN579" s="136"/>
      <c r="GO579" s="136"/>
      <c r="GP579" s="136"/>
      <c r="GQ579" s="136"/>
      <c r="GR579" s="136"/>
      <c r="GS579" s="136"/>
      <c r="GT579" s="136"/>
      <c r="GU579" s="136"/>
      <c r="GV579" s="136"/>
      <c r="GW579" s="136"/>
      <c r="GX579" s="136"/>
      <c r="GY579" s="136"/>
      <c r="GZ579" s="136"/>
      <c r="HA579" s="136"/>
      <c r="HB579" s="136"/>
      <c r="HC579" s="136"/>
      <c r="HD579" s="136"/>
      <c r="HE579" s="136"/>
      <c r="HF579" s="136"/>
      <c r="HG579" s="136"/>
      <c r="HH579" s="136"/>
      <c r="HI579" s="136"/>
      <c r="HJ579" s="136"/>
      <c r="HK579" s="136"/>
      <c r="HL579" s="136"/>
      <c r="HM579" s="136"/>
      <c r="HN579" s="136"/>
      <c r="HO579" s="136"/>
      <c r="HP579" s="136"/>
      <c r="HQ579" s="136"/>
      <c r="HR579" s="136"/>
      <c r="HS579" s="136"/>
      <c r="HT579" s="136"/>
      <c r="HU579" s="136"/>
      <c r="HV579" s="136"/>
      <c r="HW579" s="136"/>
      <c r="HX579" s="136"/>
      <c r="HY579" s="136"/>
      <c r="HZ579" s="136"/>
      <c r="IA579" s="136"/>
      <c r="IB579" s="136"/>
      <c r="IC579" s="136"/>
      <c r="ID579" s="136"/>
      <c r="IE579" s="136"/>
      <c r="IF579" s="136"/>
      <c r="IG579" s="136"/>
      <c r="IH579" s="136"/>
      <c r="II579" s="136"/>
      <c r="IJ579" s="136"/>
      <c r="IK579" s="136"/>
      <c r="IL579" s="136"/>
      <c r="IM579" s="136"/>
      <c r="IN579" s="136"/>
      <c r="IO579" s="136"/>
      <c r="IP579" s="136"/>
      <c r="IQ579" s="136"/>
      <c r="IR579" s="136"/>
      <c r="IS579" s="136"/>
      <c r="IT579" s="136"/>
      <c r="IU579" s="136"/>
      <c r="IV579" s="136"/>
      <c r="IW579" s="136"/>
      <c r="IX579" s="136"/>
      <c r="IY579" s="136"/>
      <c r="IZ579" s="136"/>
      <c r="JA579" s="136"/>
      <c r="JB579" s="136"/>
      <c r="JC579" s="136"/>
      <c r="JD579" s="136"/>
      <c r="JE579" s="136"/>
      <c r="JF579" s="136"/>
      <c r="JG579" s="136"/>
      <c r="JH579" s="136"/>
      <c r="JI579" s="136"/>
      <c r="JJ579" s="136"/>
      <c r="JK579" s="136"/>
      <c r="JL579" s="136"/>
      <c r="JM579" s="136"/>
      <c r="JN579" s="136"/>
      <c r="JO579" s="136"/>
      <c r="JP579" s="136"/>
      <c r="JQ579" s="136"/>
      <c r="JR579" s="136"/>
      <c r="JS579" s="136"/>
      <c r="JT579" s="136"/>
      <c r="JU579" s="136"/>
      <c r="JV579" s="136"/>
      <c r="JW579" s="136"/>
      <c r="JX579" s="136"/>
      <c r="JY579" s="136"/>
      <c r="JZ579" s="136"/>
      <c r="KA579" s="136"/>
      <c r="KB579" s="136"/>
      <c r="KC579" s="136"/>
      <c r="KD579" s="136"/>
      <c r="KE579" s="136"/>
      <c r="KF579" s="136"/>
      <c r="KG579" s="136"/>
      <c r="KH579" s="136"/>
      <c r="KI579" s="136"/>
      <c r="KJ579" s="136"/>
      <c r="KK579" s="136"/>
      <c r="KL579" s="136"/>
      <c r="KM579" s="136"/>
      <c r="KN579" s="136"/>
      <c r="KO579" s="136"/>
      <c r="KP579" s="136"/>
      <c r="KQ579" s="136"/>
      <c r="KR579" s="136"/>
      <c r="KS579" s="136"/>
      <c r="KT579" s="136"/>
      <c r="KU579" s="136"/>
      <c r="KV579" s="136"/>
      <c r="KW579" s="136"/>
      <c r="KX579" s="136"/>
      <c r="KY579" s="136"/>
      <c r="KZ579" s="136"/>
      <c r="LA579" s="136"/>
      <c r="LB579" s="136"/>
      <c r="LC579" s="136"/>
      <c r="LD579" s="136"/>
      <c r="LE579" s="136"/>
      <c r="LF579" s="136"/>
      <c r="LG579" s="136"/>
      <c r="LH579" s="136"/>
      <c r="LI579" s="136"/>
      <c r="LJ579" s="136"/>
      <c r="LK579" s="136"/>
      <c r="LL579" s="136"/>
      <c r="LM579" s="136"/>
      <c r="LN579" s="136"/>
      <c r="LO579" s="136"/>
      <c r="LP579" s="136"/>
      <c r="LQ579" s="136"/>
      <c r="LR579" s="136"/>
      <c r="LS579" s="136"/>
      <c r="LT579" s="136"/>
      <c r="LU579" s="136"/>
      <c r="LV579" s="136"/>
      <c r="LW579" s="136"/>
      <c r="LX579" s="136"/>
      <c r="LY579" s="136"/>
      <c r="LZ579" s="136"/>
      <c r="MA579" s="136"/>
      <c r="MB579" s="136"/>
      <c r="MC579" s="136"/>
      <c r="MD579" s="136"/>
      <c r="ME579" s="136"/>
      <c r="MF579" s="136"/>
      <c r="MG579" s="136"/>
      <c r="MH579" s="136"/>
      <c r="MI579" s="136"/>
      <c r="MJ579" s="136"/>
      <c r="MK579" s="136"/>
      <c r="ML579" s="136"/>
      <c r="MM579" s="136"/>
      <c r="MN579" s="136"/>
      <c r="MO579" s="136"/>
      <c r="MP579" s="136"/>
      <c r="MQ579" s="136"/>
      <c r="MR579" s="136"/>
      <c r="MS579" s="136"/>
      <c r="MT579" s="136"/>
      <c r="MU579" s="136"/>
      <c r="MV579" s="136"/>
      <c r="MW579" s="136"/>
      <c r="MX579" s="136"/>
      <c r="MY579" s="136"/>
      <c r="MZ579" s="136"/>
      <c r="NA579" s="136"/>
      <c r="NB579" s="136"/>
      <c r="NC579" s="136"/>
      <c r="ND579" s="136"/>
      <c r="NE579" s="136"/>
      <c r="NF579" s="136"/>
      <c r="NG579" s="136"/>
      <c r="NH579" s="136"/>
      <c r="NI579" s="136"/>
      <c r="NJ579" s="136"/>
      <c r="NK579" s="136"/>
      <c r="NL579" s="136"/>
      <c r="NM579" s="136"/>
      <c r="NN579" s="136"/>
      <c r="NO579" s="136"/>
      <c r="NP579" s="136"/>
      <c r="NQ579" s="136"/>
      <c r="NR579" s="136"/>
      <c r="NS579" s="136"/>
      <c r="NT579" s="136"/>
      <c r="NU579" s="136"/>
      <c r="NV579" s="136"/>
      <c r="NW579" s="136"/>
      <c r="NX579" s="136"/>
      <c r="NY579" s="136"/>
      <c r="NZ579" s="136"/>
      <c r="OA579" s="136"/>
      <c r="OB579" s="136"/>
      <c r="OC579" s="136"/>
      <c r="OD579" s="136"/>
      <c r="OE579" s="136"/>
      <c r="OF579" s="136"/>
      <c r="OG579" s="136"/>
      <c r="OH579" s="136"/>
      <c r="OI579" s="136"/>
      <c r="OJ579" s="136"/>
      <c r="OK579" s="136"/>
      <c r="OL579" s="136"/>
      <c r="OM579" s="136"/>
      <c r="ON579" s="136"/>
      <c r="OO579" s="136"/>
      <c r="OP579" s="136"/>
      <c r="OQ579" s="136"/>
      <c r="OR579" s="136"/>
      <c r="OS579" s="136"/>
      <c r="OT579" s="136"/>
      <c r="OU579" s="136"/>
      <c r="OV579" s="136"/>
      <c r="OW579" s="136"/>
      <c r="OX579" s="136"/>
      <c r="OY579" s="136"/>
      <c r="OZ579" s="136"/>
      <c r="PA579" s="136"/>
      <c r="PB579" s="136"/>
      <c r="PC579" s="136"/>
      <c r="PD579" s="136"/>
      <c r="PE579" s="136"/>
      <c r="PF579" s="136"/>
      <c r="PG579" s="136"/>
      <c r="PH579" s="136"/>
      <c r="PI579" s="136"/>
      <c r="PJ579" s="136"/>
      <c r="PK579" s="136"/>
      <c r="PL579" s="136"/>
      <c r="PM579" s="136"/>
      <c r="PN579" s="136"/>
      <c r="PO579" s="136"/>
      <c r="PP579" s="136"/>
      <c r="PQ579" s="136"/>
      <c r="PR579" s="136"/>
      <c r="PS579" s="136"/>
      <c r="PT579" s="136"/>
      <c r="PU579" s="136"/>
      <c r="PV579" s="136"/>
      <c r="PW579" s="136"/>
      <c r="PX579" s="136"/>
      <c r="PY579" s="136"/>
      <c r="PZ579" s="136"/>
      <c r="QA579" s="136"/>
      <c r="QB579" s="136"/>
      <c r="QC579" s="136"/>
      <c r="QD579" s="136"/>
      <c r="QE579" s="136"/>
      <c r="QF579" s="136"/>
      <c r="QG579" s="136"/>
      <c r="QH579" s="136"/>
      <c r="QI579" s="136"/>
      <c r="QJ579" s="136"/>
      <c r="QK579" s="136"/>
      <c r="QL579" s="136"/>
      <c r="QM579" s="136"/>
      <c r="QN579" s="136"/>
      <c r="QO579" s="136"/>
      <c r="QP579" s="136"/>
      <c r="QQ579" s="136"/>
      <c r="QR579" s="136"/>
      <c r="QS579" s="136"/>
      <c r="QT579" s="136"/>
      <c r="QU579" s="136"/>
      <c r="QV579" s="136"/>
      <c r="QW579" s="136"/>
      <c r="QX579" s="136"/>
      <c r="QY579" s="136"/>
      <c r="QZ579" s="136"/>
      <c r="RA579" s="136"/>
      <c r="RB579" s="136"/>
      <c r="RC579" s="136"/>
      <c r="RD579" s="136"/>
      <c r="RE579" s="136"/>
      <c r="RF579" s="136"/>
      <c r="RG579" s="136"/>
      <c r="RH579" s="136"/>
      <c r="RI579" s="136"/>
      <c r="RJ579" s="136"/>
      <c r="RK579" s="136"/>
      <c r="RL579" s="136"/>
      <c r="RM579" s="136"/>
      <c r="RN579" s="136"/>
      <c r="RO579" s="136"/>
      <c r="RP579" s="136"/>
      <c r="RQ579" s="136"/>
      <c r="RR579" s="136"/>
      <c r="RS579" s="136"/>
      <c r="RT579" s="136"/>
      <c r="RU579" s="136"/>
      <c r="RV579" s="136"/>
      <c r="RW579" s="136"/>
      <c r="RX579" s="136"/>
      <c r="RY579" s="136"/>
      <c r="RZ579" s="136"/>
      <c r="SA579" s="136"/>
      <c r="SB579" s="136"/>
      <c r="SC579" s="136"/>
      <c r="SD579" s="136"/>
      <c r="SE579" s="136"/>
      <c r="SF579" s="136"/>
      <c r="SG579" s="136"/>
      <c r="SH579" s="136"/>
      <c r="SI579" s="136"/>
      <c r="SJ579" s="136"/>
      <c r="SK579" s="136"/>
      <c r="SL579" s="136"/>
      <c r="SM579" s="136"/>
      <c r="SN579" s="136"/>
      <c r="SO579" s="136"/>
      <c r="SP579" s="136"/>
      <c r="SQ579" s="136"/>
      <c r="SR579" s="136"/>
      <c r="SS579" s="136"/>
      <c r="ST579" s="136"/>
      <c r="SU579" s="136"/>
      <c r="SV579" s="136"/>
      <c r="SW579" s="136"/>
      <c r="SX579" s="136"/>
      <c r="SY579" s="136"/>
      <c r="SZ579" s="136"/>
      <c r="TA579" s="136"/>
      <c r="TB579" s="136"/>
      <c r="TC579" s="136"/>
      <c r="TD579" s="136"/>
      <c r="TE579" s="136"/>
      <c r="TF579" s="136"/>
      <c r="TG579" s="136"/>
      <c r="TH579" s="136"/>
      <c r="TI579" s="136"/>
      <c r="TJ579" s="136"/>
      <c r="TK579" s="136"/>
      <c r="TL579" s="136"/>
      <c r="TM579" s="136"/>
      <c r="TN579" s="136"/>
      <c r="TO579" s="136"/>
      <c r="TP579" s="136"/>
      <c r="TQ579" s="136"/>
      <c r="TR579" s="136"/>
      <c r="TS579" s="136"/>
      <c r="TT579" s="136"/>
      <c r="TU579" s="136"/>
      <c r="TV579" s="136"/>
      <c r="TW579" s="136"/>
      <c r="TX579" s="136"/>
      <c r="TY579" s="136"/>
      <c r="TZ579" s="136"/>
      <c r="UA579" s="136"/>
      <c r="UB579" s="136"/>
      <c r="UC579" s="136"/>
      <c r="UD579" s="136"/>
      <c r="UE579" s="136"/>
      <c r="UF579" s="136"/>
      <c r="UG579" s="136"/>
      <c r="UH579" s="136"/>
      <c r="UI579" s="136"/>
      <c r="UJ579" s="136"/>
      <c r="UK579" s="136"/>
      <c r="UL579" s="136"/>
      <c r="UM579" s="136"/>
      <c r="UN579" s="136"/>
      <c r="UO579" s="136"/>
      <c r="UP579" s="136"/>
      <c r="UQ579" s="136"/>
      <c r="UR579" s="136"/>
      <c r="US579" s="136"/>
      <c r="UT579" s="136"/>
      <c r="UU579" s="136"/>
      <c r="UV579" s="136"/>
      <c r="UW579" s="136"/>
      <c r="UX579" s="136"/>
      <c r="UY579" s="136"/>
      <c r="UZ579" s="136"/>
      <c r="VA579" s="136"/>
      <c r="VB579" s="136"/>
      <c r="VC579" s="136"/>
      <c r="VD579" s="136"/>
      <c r="VE579" s="136"/>
      <c r="VF579" s="136"/>
      <c r="VG579" s="136"/>
      <c r="VH579" s="136"/>
      <c r="VI579" s="136"/>
      <c r="VJ579" s="136"/>
      <c r="VK579" s="136"/>
      <c r="VL579" s="136"/>
      <c r="VM579" s="136"/>
      <c r="VN579" s="136"/>
      <c r="VO579" s="136"/>
      <c r="VP579" s="136"/>
      <c r="VQ579" s="136"/>
      <c r="VR579" s="136"/>
      <c r="VS579" s="136"/>
      <c r="VT579" s="136"/>
      <c r="VU579" s="136"/>
      <c r="VV579" s="136"/>
      <c r="VW579" s="136"/>
      <c r="VX579" s="136"/>
      <c r="VY579" s="136"/>
      <c r="VZ579" s="136"/>
      <c r="WA579" s="136"/>
      <c r="WB579" s="136"/>
      <c r="WC579" s="136"/>
      <c r="WD579" s="136"/>
      <c r="WE579" s="136"/>
      <c r="WF579" s="136"/>
      <c r="WG579" s="136"/>
      <c r="WH579" s="136"/>
      <c r="WI579" s="136"/>
      <c r="WJ579" s="136"/>
      <c r="WK579" s="136"/>
      <c r="WL579" s="136"/>
      <c r="WM579" s="136"/>
      <c r="WN579" s="136"/>
      <c r="WO579" s="136"/>
      <c r="WP579" s="136"/>
      <c r="WQ579" s="136"/>
      <c r="WR579" s="136"/>
      <c r="WS579" s="136"/>
      <c r="WT579" s="136"/>
      <c r="WU579" s="136"/>
      <c r="WV579" s="136"/>
      <c r="WW579" s="136"/>
      <c r="WX579" s="136"/>
      <c r="WY579" s="136"/>
      <c r="WZ579" s="136"/>
      <c r="XA579" s="136"/>
      <c r="XB579" s="136"/>
      <c r="XC579" s="136"/>
      <c r="XD579" s="136"/>
      <c r="XE579" s="136"/>
      <c r="XF579" s="136"/>
      <c r="XG579" s="136"/>
      <c r="XH579" s="136"/>
      <c r="XI579" s="136"/>
      <c r="XJ579" s="136"/>
      <c r="XK579" s="136"/>
      <c r="XL579" s="136"/>
      <c r="XM579" s="136"/>
      <c r="XN579" s="136"/>
      <c r="XO579" s="136"/>
      <c r="XP579" s="136"/>
      <c r="XQ579" s="136"/>
      <c r="XR579" s="136"/>
      <c r="XS579" s="136"/>
      <c r="XT579" s="136"/>
      <c r="XU579" s="136"/>
      <c r="XV579" s="136"/>
      <c r="XW579" s="136"/>
      <c r="XX579" s="136"/>
      <c r="XY579" s="136"/>
      <c r="XZ579" s="136"/>
      <c r="YA579" s="136"/>
      <c r="YB579" s="136"/>
      <c r="YC579" s="136"/>
      <c r="YD579" s="136"/>
      <c r="YE579" s="136"/>
      <c r="YF579" s="136"/>
      <c r="YG579" s="136"/>
      <c r="YH579" s="136"/>
      <c r="YI579" s="136"/>
      <c r="YJ579" s="136"/>
      <c r="YK579" s="136"/>
      <c r="YL579" s="136"/>
      <c r="YM579" s="136"/>
      <c r="YN579" s="136"/>
      <c r="YO579" s="136"/>
      <c r="YP579" s="136"/>
      <c r="YQ579" s="136"/>
      <c r="YR579" s="136"/>
      <c r="YS579" s="136"/>
      <c r="YT579" s="136"/>
      <c r="YU579" s="136"/>
      <c r="YV579" s="136"/>
      <c r="YW579" s="136"/>
      <c r="YX579" s="136"/>
      <c r="YY579" s="136"/>
      <c r="YZ579" s="136"/>
      <c r="ZA579" s="136"/>
      <c r="ZB579" s="136"/>
      <c r="ZC579" s="136"/>
      <c r="ZD579" s="136"/>
      <c r="ZE579" s="136"/>
      <c r="ZF579" s="136"/>
      <c r="ZG579" s="136"/>
      <c r="ZH579" s="136"/>
      <c r="ZI579" s="136"/>
      <c r="ZJ579" s="136"/>
      <c r="ZK579" s="136"/>
      <c r="ZL579" s="136"/>
      <c r="ZM579" s="136"/>
      <c r="ZN579" s="136"/>
      <c r="ZO579" s="136"/>
      <c r="ZP579" s="136"/>
      <c r="ZQ579" s="136"/>
      <c r="ZR579" s="136"/>
      <c r="ZS579" s="136"/>
      <c r="ZT579" s="136"/>
      <c r="ZU579" s="136"/>
      <c r="ZV579" s="136"/>
      <c r="ZW579" s="136"/>
      <c r="ZX579" s="136"/>
      <c r="ZY579" s="136"/>
      <c r="ZZ579" s="136"/>
      <c r="AAA579" s="136"/>
      <c r="AAB579" s="136"/>
      <c r="AAC579" s="136"/>
      <c r="AAD579" s="136"/>
      <c r="AAE579" s="136"/>
      <c r="AAF579" s="136"/>
      <c r="AAG579" s="136"/>
      <c r="AAH579" s="136"/>
      <c r="AAI579" s="136"/>
      <c r="AAJ579" s="136"/>
      <c r="AAK579" s="136"/>
      <c r="AAL579" s="136"/>
      <c r="AAM579" s="136"/>
      <c r="AAN579" s="136"/>
      <c r="AAO579" s="136"/>
      <c r="AAP579" s="136"/>
      <c r="AAQ579" s="136"/>
      <c r="AAR579" s="136"/>
      <c r="AAS579" s="136"/>
      <c r="AAT579" s="136"/>
      <c r="AAU579" s="136"/>
      <c r="AAV579" s="136"/>
      <c r="AAW579" s="136"/>
      <c r="AAX579" s="136"/>
      <c r="AAY579" s="136"/>
      <c r="AAZ579" s="136"/>
      <c r="ABA579" s="136"/>
      <c r="ABB579" s="136"/>
      <c r="ABC579" s="136"/>
      <c r="ABD579" s="136"/>
      <c r="ABE579" s="136"/>
      <c r="ABF579" s="136"/>
      <c r="ABG579" s="136"/>
      <c r="ABH579" s="136"/>
      <c r="ABI579" s="136"/>
      <c r="ABJ579" s="136"/>
      <c r="ABK579" s="136"/>
      <c r="ABL579" s="136"/>
      <c r="ABM579" s="136"/>
      <c r="ABN579" s="136"/>
      <c r="ABO579" s="136"/>
      <c r="ABP579" s="136"/>
      <c r="ABQ579" s="136"/>
      <c r="ABR579" s="136"/>
      <c r="ABS579" s="136"/>
      <c r="ABT579" s="136"/>
      <c r="ABU579" s="136"/>
      <c r="ABV579" s="136"/>
      <c r="ABW579" s="136"/>
      <c r="ABX579" s="136"/>
      <c r="ABY579" s="136"/>
      <c r="ABZ579" s="136"/>
      <c r="ACA579" s="136"/>
      <c r="ACB579" s="136"/>
      <c r="ACC579" s="136"/>
      <c r="ACD579" s="136"/>
      <c r="ACE579" s="136"/>
      <c r="ACF579" s="136"/>
      <c r="ACG579" s="136"/>
      <c r="ACH579" s="136"/>
      <c r="ACI579" s="136"/>
      <c r="ACJ579" s="136"/>
      <c r="ACK579" s="136"/>
      <c r="ACL579" s="136"/>
      <c r="ACM579" s="136"/>
      <c r="ACN579" s="136"/>
      <c r="ACO579" s="136"/>
      <c r="ACP579" s="136"/>
      <c r="ACQ579" s="136"/>
      <c r="ACR579" s="136"/>
      <c r="ACS579" s="136"/>
      <c r="ACT579" s="136"/>
      <c r="ACU579" s="136"/>
      <c r="ACV579" s="136"/>
      <c r="ACW579" s="136"/>
      <c r="ACX579" s="136"/>
      <c r="ACY579" s="136"/>
      <c r="ACZ579" s="136"/>
      <c r="ADA579" s="136"/>
      <c r="ADB579" s="136"/>
      <c r="ADC579" s="136"/>
      <c r="ADD579" s="136"/>
      <c r="ADE579" s="136"/>
      <c r="ADF579" s="136"/>
      <c r="ADG579" s="136"/>
      <c r="ADH579" s="136"/>
      <c r="ADI579" s="136"/>
      <c r="ADJ579" s="136"/>
      <c r="ADK579" s="136"/>
      <c r="ADL579" s="136"/>
      <c r="ADM579" s="136"/>
      <c r="ADN579" s="136"/>
      <c r="ADO579" s="136"/>
      <c r="ADP579" s="136"/>
      <c r="ADQ579" s="136"/>
      <c r="ADR579" s="136"/>
      <c r="ADS579" s="136"/>
      <c r="ADT579" s="136"/>
      <c r="ADU579" s="136"/>
      <c r="ADV579" s="136"/>
      <c r="ADW579" s="136"/>
      <c r="ADX579" s="136"/>
      <c r="ADY579" s="136"/>
      <c r="ADZ579" s="136"/>
      <c r="AEA579" s="136"/>
      <c r="AEB579" s="136"/>
      <c r="AEC579" s="136"/>
      <c r="AED579" s="136"/>
      <c r="AEE579" s="136"/>
      <c r="AEF579" s="136"/>
      <c r="AEG579" s="136"/>
      <c r="AEH579" s="136"/>
      <c r="AEI579" s="136"/>
      <c r="AEJ579" s="136"/>
      <c r="AEK579" s="136"/>
      <c r="AEL579" s="136"/>
      <c r="AEM579" s="136"/>
      <c r="AEN579" s="136"/>
      <c r="AEO579" s="136"/>
      <c r="AEP579" s="136"/>
      <c r="AEQ579" s="136"/>
      <c r="AER579" s="136"/>
      <c r="AES579" s="136"/>
      <c r="AET579" s="136"/>
      <c r="AEU579" s="136"/>
      <c r="AEV579" s="136"/>
      <c r="AEW579" s="136"/>
      <c r="AEX579" s="136"/>
      <c r="AEY579" s="136"/>
      <c r="AEZ579" s="136"/>
      <c r="AFA579" s="136"/>
      <c r="AFB579" s="136"/>
      <c r="AFC579" s="136"/>
      <c r="AFD579" s="136"/>
      <c r="AFE579" s="136"/>
      <c r="AFF579" s="136"/>
      <c r="AFG579" s="136"/>
      <c r="AFH579" s="136"/>
      <c r="AFI579" s="136"/>
      <c r="AFJ579" s="136"/>
      <c r="AFK579" s="136"/>
      <c r="AFL579" s="136"/>
      <c r="AFM579" s="136"/>
      <c r="AFN579" s="136"/>
      <c r="AFO579" s="136"/>
      <c r="AFP579" s="136"/>
      <c r="AFQ579" s="136"/>
      <c r="AFR579" s="136"/>
      <c r="AFS579" s="136"/>
      <c r="AFT579" s="136"/>
      <c r="AFU579" s="136"/>
      <c r="AFV579" s="136"/>
      <c r="AFW579" s="136"/>
      <c r="AFX579" s="136"/>
      <c r="AFY579" s="136"/>
      <c r="AFZ579" s="136"/>
      <c r="AGA579" s="136"/>
      <c r="AGB579" s="136"/>
      <c r="AGC579" s="136"/>
      <c r="AGD579" s="136"/>
      <c r="AGE579" s="136"/>
      <c r="AGF579" s="136"/>
      <c r="AGG579" s="136"/>
      <c r="AGH579" s="136"/>
      <c r="AGI579" s="136"/>
      <c r="AGJ579" s="136"/>
      <c r="AGK579" s="136"/>
      <c r="AGL579" s="136"/>
      <c r="AGM579" s="136"/>
      <c r="AGN579" s="136"/>
      <c r="AGO579" s="136"/>
      <c r="AGP579" s="136"/>
      <c r="AGQ579" s="136"/>
      <c r="AGR579" s="136"/>
      <c r="AGS579" s="136"/>
      <c r="AGT579" s="136"/>
      <c r="AGU579" s="136"/>
      <c r="AGV579" s="136"/>
      <c r="AGW579" s="136"/>
      <c r="AGX579" s="136"/>
      <c r="AGY579" s="136"/>
      <c r="AGZ579" s="136"/>
      <c r="AHA579" s="136"/>
      <c r="AHB579" s="136"/>
      <c r="AHC579" s="136"/>
      <c r="AHD579" s="136"/>
      <c r="AHE579" s="136"/>
      <c r="AHF579" s="136"/>
      <c r="AHG579" s="136"/>
      <c r="AHH579" s="136"/>
      <c r="AHI579" s="136"/>
      <c r="AHJ579" s="136"/>
      <c r="AHK579" s="136"/>
      <c r="AHL579" s="136"/>
      <c r="AHM579" s="136"/>
      <c r="AHN579" s="136"/>
      <c r="AHO579" s="136"/>
      <c r="AHP579" s="136"/>
      <c r="AHQ579" s="136"/>
      <c r="AHR579" s="136"/>
      <c r="AHS579" s="136"/>
      <c r="AHT579" s="136"/>
      <c r="AHU579" s="136"/>
      <c r="AHV579" s="136"/>
      <c r="AHW579" s="136"/>
      <c r="AHX579" s="136"/>
      <c r="AHY579" s="136"/>
      <c r="AHZ579" s="136"/>
      <c r="AIA579" s="136"/>
      <c r="AIB579" s="136"/>
      <c r="AIC579" s="136"/>
      <c r="AID579" s="136"/>
      <c r="AIE579" s="136"/>
      <c r="AIF579" s="136"/>
      <c r="AIG579" s="136"/>
      <c r="AIH579" s="136"/>
      <c r="AII579" s="136"/>
      <c r="AIJ579" s="136"/>
      <c r="AIK579" s="136"/>
      <c r="AIL579" s="136"/>
      <c r="AIM579" s="136"/>
      <c r="AIN579" s="136"/>
      <c r="AIO579" s="136"/>
      <c r="AIP579" s="136"/>
      <c r="AIQ579" s="136"/>
      <c r="AIR579" s="136"/>
      <c r="AIS579" s="136"/>
      <c r="AIT579" s="136"/>
      <c r="AIU579" s="136"/>
      <c r="AIV579" s="136"/>
      <c r="AIW579" s="136"/>
      <c r="AIX579" s="136"/>
      <c r="AIY579" s="136"/>
      <c r="AIZ579" s="136"/>
      <c r="AJA579" s="136"/>
      <c r="AJB579" s="136"/>
      <c r="AJC579" s="136"/>
      <c r="AJD579" s="136"/>
      <c r="AJE579" s="136"/>
      <c r="AJF579" s="136"/>
      <c r="AJG579" s="136"/>
      <c r="AJH579" s="136"/>
      <c r="AJI579" s="136"/>
      <c r="AJJ579" s="136"/>
      <c r="AJK579" s="136"/>
      <c r="AJL579" s="136"/>
      <c r="AJM579" s="136"/>
      <c r="AJN579" s="136"/>
      <c r="AJO579" s="136"/>
      <c r="AJP579" s="136"/>
      <c r="AJQ579" s="136"/>
      <c r="AJR579" s="136"/>
      <c r="AJS579" s="136"/>
      <c r="AJT579" s="136"/>
      <c r="AJU579" s="136"/>
      <c r="AJV579" s="136"/>
      <c r="AJW579" s="136"/>
      <c r="AJX579" s="136"/>
      <c r="AJY579" s="136"/>
      <c r="AJZ579" s="136"/>
      <c r="AKA579" s="136"/>
      <c r="AKB579" s="136"/>
      <c r="AKC579" s="136"/>
      <c r="AKD579" s="136"/>
      <c r="AKE579" s="136"/>
      <c r="AKF579" s="136"/>
      <c r="AKG579" s="136"/>
      <c r="AKH579" s="136"/>
      <c r="AKI579" s="136"/>
      <c r="AKJ579" s="136"/>
      <c r="AKK579" s="136"/>
      <c r="AKL579" s="136"/>
      <c r="AKM579" s="136"/>
      <c r="AKN579" s="136"/>
      <c r="AKO579" s="136"/>
      <c r="AKP579" s="136"/>
      <c r="AKQ579" s="136"/>
      <c r="AKR579" s="136"/>
      <c r="AKS579" s="136"/>
      <c r="AKT579" s="136"/>
      <c r="AKU579" s="136"/>
      <c r="AKV579" s="136"/>
      <c r="AKW579" s="136"/>
      <c r="AKX579" s="136"/>
      <c r="AKY579" s="136"/>
      <c r="AKZ579" s="136"/>
      <c r="ALA579" s="136"/>
      <c r="ALB579" s="136"/>
      <c r="ALC579" s="136"/>
      <c r="ALD579" s="136"/>
      <c r="ALE579" s="136"/>
      <c r="ALF579" s="136"/>
      <c r="ALG579" s="136"/>
      <c r="ALH579" s="136"/>
      <c r="ALI579" s="136"/>
      <c r="ALJ579" s="136"/>
      <c r="ALK579" s="136"/>
      <c r="ALL579" s="136"/>
      <c r="ALM579" s="136"/>
      <c r="ALN579" s="136"/>
      <c r="ALO579" s="136"/>
      <c r="ALP579" s="136"/>
      <c r="ALQ579" s="136"/>
      <c r="ALR579" s="136"/>
      <c r="ALS579" s="136"/>
      <c r="ALT579" s="136"/>
      <c r="ALU579" s="136"/>
      <c r="ALV579" s="136"/>
      <c r="ALW579" s="136"/>
      <c r="ALX579" s="136"/>
      <c r="ALY579" s="136"/>
      <c r="ALZ579" s="136"/>
      <c r="AMA579" s="136"/>
      <c r="AMB579" s="136"/>
      <c r="AMC579" s="136"/>
      <c r="AMD579" s="136"/>
      <c r="AME579" s="136"/>
      <c r="AMF579" s="136"/>
      <c r="AMG579" s="136"/>
      <c r="AMH579" s="136"/>
      <c r="AMI579" s="136"/>
      <c r="AMJ579" s="136"/>
      <c r="AMK579" s="136"/>
      <c r="AML579" s="136"/>
      <c r="AMM579" s="136"/>
      <c r="AMN579" s="136"/>
      <c r="AMO579" s="136"/>
      <c r="AMP579" s="136"/>
      <c r="AMQ579" s="136"/>
      <c r="AMR579" s="136"/>
      <c r="AMS579" s="136"/>
      <c r="AMT579" s="136"/>
      <c r="AMU579" s="136"/>
      <c r="AMV579" s="136"/>
      <c r="AMW579" s="136"/>
      <c r="AMX579" s="136"/>
      <c r="AMY579" s="136"/>
      <c r="AMZ579" s="136"/>
      <c r="ANA579" s="136"/>
      <c r="ANB579" s="136"/>
      <c r="ANC579" s="136"/>
      <c r="AND579" s="136"/>
      <c r="ANE579" s="136"/>
      <c r="ANF579" s="136"/>
      <c r="ANG579" s="136"/>
      <c r="ANH579" s="136"/>
      <c r="ANI579" s="136"/>
      <c r="ANJ579" s="136"/>
      <c r="ANK579" s="136"/>
      <c r="ANL579" s="136"/>
      <c r="ANM579" s="136"/>
      <c r="ANN579" s="136"/>
      <c r="ANO579" s="136"/>
      <c r="ANP579" s="136"/>
      <c r="ANQ579" s="136"/>
      <c r="ANR579" s="136"/>
      <c r="ANS579" s="136"/>
      <c r="ANT579" s="136"/>
      <c r="ANU579" s="136"/>
      <c r="ANV579" s="136"/>
      <c r="ANW579" s="136"/>
      <c r="ANX579" s="136"/>
      <c r="ANY579" s="136"/>
      <c r="ANZ579" s="136"/>
      <c r="AOA579" s="136"/>
      <c r="AOB579" s="136"/>
      <c r="AOC579" s="136"/>
      <c r="AOD579" s="136"/>
      <c r="AOE579" s="136"/>
      <c r="AOF579" s="136"/>
      <c r="AOG579" s="136"/>
      <c r="AOH579" s="136"/>
      <c r="AOI579" s="136"/>
      <c r="AOJ579" s="136"/>
      <c r="AOK579" s="136"/>
      <c r="AOL579" s="136"/>
      <c r="AOM579" s="136"/>
      <c r="AON579" s="136"/>
      <c r="AOO579" s="136"/>
      <c r="AOP579" s="136"/>
      <c r="AOQ579" s="136"/>
      <c r="AOR579" s="136"/>
      <c r="AOS579" s="136"/>
      <c r="AOT579" s="136"/>
      <c r="AOU579" s="136"/>
      <c r="AOV579" s="136"/>
      <c r="AOW579" s="136"/>
      <c r="AOX579" s="136"/>
      <c r="AOY579" s="136"/>
      <c r="AOZ579" s="136"/>
      <c r="APA579" s="136"/>
      <c r="APB579" s="136"/>
      <c r="APC579" s="136"/>
      <c r="APD579" s="136"/>
      <c r="APE579" s="136"/>
      <c r="APF579" s="136"/>
      <c r="APG579" s="136"/>
      <c r="APH579" s="136"/>
      <c r="API579" s="136"/>
      <c r="APJ579" s="136"/>
      <c r="APK579" s="136"/>
      <c r="APL579" s="136"/>
      <c r="APM579" s="136"/>
      <c r="APN579" s="136"/>
      <c r="APO579" s="136"/>
      <c r="APP579" s="136"/>
      <c r="APQ579" s="136"/>
      <c r="APR579" s="136"/>
      <c r="APS579" s="136"/>
      <c r="APT579" s="136"/>
      <c r="APU579" s="136"/>
      <c r="APV579" s="136"/>
      <c r="APW579" s="136"/>
      <c r="APX579" s="136"/>
      <c r="APY579" s="136"/>
      <c r="APZ579" s="136"/>
      <c r="AQA579" s="136"/>
      <c r="AQB579" s="136"/>
      <c r="AQC579" s="136"/>
      <c r="AQD579" s="136"/>
      <c r="AQE579" s="136"/>
      <c r="AQF579" s="136"/>
      <c r="AQG579" s="136"/>
      <c r="AQH579" s="136"/>
      <c r="AQI579" s="136"/>
      <c r="AQJ579" s="136"/>
      <c r="AQK579" s="136"/>
      <c r="AQL579" s="136"/>
      <c r="AQM579" s="136"/>
      <c r="AQN579" s="136"/>
      <c r="AQO579" s="136"/>
      <c r="AQP579" s="136"/>
      <c r="AQQ579" s="136"/>
      <c r="AQR579" s="136"/>
      <c r="AQS579" s="136"/>
      <c r="AQT579" s="136"/>
      <c r="AQU579" s="136"/>
      <c r="AQV579" s="136"/>
      <c r="AQW579" s="136"/>
      <c r="AQX579" s="136"/>
      <c r="AQY579" s="136"/>
      <c r="AQZ579" s="136"/>
      <c r="ARA579" s="136"/>
      <c r="ARB579" s="136"/>
      <c r="ARC579" s="136"/>
      <c r="ARD579" s="136"/>
      <c r="ARE579" s="136"/>
      <c r="ARF579" s="136"/>
      <c r="ARG579" s="136"/>
      <c r="ARH579" s="136"/>
      <c r="ARI579" s="136"/>
      <c r="ARJ579" s="136"/>
      <c r="ARK579" s="136"/>
      <c r="ARL579" s="136"/>
      <c r="ARM579" s="136"/>
      <c r="ARN579" s="136"/>
      <c r="ARO579" s="136"/>
      <c r="ARP579" s="136"/>
      <c r="ARQ579" s="136"/>
      <c r="ARR579" s="136"/>
      <c r="ARS579" s="136"/>
      <c r="ART579" s="136"/>
      <c r="ARU579" s="136"/>
      <c r="ARV579" s="136"/>
      <c r="ARW579" s="136"/>
      <c r="ARX579" s="136"/>
      <c r="ARY579" s="136"/>
      <c r="ARZ579" s="136"/>
      <c r="ASA579" s="136"/>
      <c r="ASB579" s="136"/>
      <c r="ASC579" s="136"/>
      <c r="ASD579" s="136"/>
      <c r="ASE579" s="136"/>
      <c r="ASF579" s="136"/>
      <c r="ASG579" s="136"/>
      <c r="ASH579" s="136"/>
      <c r="ASI579" s="136"/>
      <c r="ASJ579" s="136"/>
      <c r="ASK579" s="136"/>
      <c r="ASL579" s="136"/>
      <c r="ASM579" s="136"/>
      <c r="ASN579" s="136"/>
      <c r="ASO579" s="136"/>
      <c r="ASP579" s="136"/>
      <c r="ASQ579" s="136"/>
      <c r="ASR579" s="136"/>
      <c r="ASS579" s="136"/>
      <c r="AST579" s="136"/>
      <c r="ASU579" s="136"/>
      <c r="ASV579" s="136"/>
      <c r="ASW579" s="136"/>
      <c r="ASX579" s="136"/>
      <c r="ASY579" s="136"/>
      <c r="ASZ579" s="136"/>
      <c r="ATA579" s="136"/>
      <c r="ATB579" s="136"/>
      <c r="ATC579" s="136"/>
      <c r="ATD579" s="136"/>
      <c r="ATE579" s="136"/>
      <c r="ATF579" s="136"/>
      <c r="ATG579" s="136"/>
      <c r="ATH579" s="136"/>
      <c r="ATI579" s="136"/>
      <c r="ATJ579" s="136"/>
      <c r="ATK579" s="136"/>
      <c r="ATL579" s="136"/>
      <c r="ATM579" s="136"/>
      <c r="ATN579" s="136"/>
      <c r="ATO579" s="136"/>
      <c r="ATP579" s="136"/>
      <c r="ATQ579" s="136"/>
      <c r="ATR579" s="136"/>
      <c r="ATS579" s="136"/>
      <c r="ATT579" s="136"/>
      <c r="ATU579" s="136"/>
      <c r="ATV579" s="136"/>
      <c r="ATW579" s="136"/>
      <c r="ATX579" s="136"/>
      <c r="ATY579" s="136"/>
      <c r="ATZ579" s="136"/>
      <c r="AUA579" s="136"/>
      <c r="AUB579" s="136"/>
      <c r="AUC579" s="136"/>
      <c r="AUD579" s="136"/>
      <c r="AUE579" s="136"/>
      <c r="AUF579" s="136"/>
      <c r="AUG579" s="136"/>
      <c r="AUH579" s="136"/>
      <c r="AUI579" s="136"/>
      <c r="AUJ579" s="136"/>
      <c r="AUK579" s="136"/>
      <c r="AUL579" s="136"/>
      <c r="AUM579" s="136"/>
      <c r="AUN579" s="136"/>
      <c r="AUO579" s="136"/>
      <c r="AUP579" s="136"/>
      <c r="AUQ579" s="136"/>
      <c r="AUR579" s="136"/>
      <c r="AUS579" s="136"/>
      <c r="AUT579" s="136"/>
      <c r="AUU579" s="136"/>
      <c r="AUV579" s="136"/>
      <c r="AUW579" s="136"/>
      <c r="AUX579" s="136"/>
      <c r="AUY579" s="136"/>
      <c r="AUZ579" s="136"/>
      <c r="AVA579" s="136"/>
      <c r="AVB579" s="136"/>
      <c r="AVC579" s="136"/>
      <c r="AVD579" s="136"/>
      <c r="AVE579" s="136"/>
      <c r="AVF579" s="136"/>
      <c r="AVG579" s="136"/>
      <c r="AVH579" s="136"/>
      <c r="AVI579" s="136"/>
      <c r="AVJ579" s="136"/>
      <c r="AVK579" s="136"/>
      <c r="AVL579" s="136"/>
      <c r="AVM579" s="136"/>
      <c r="AVN579" s="136"/>
      <c r="AVO579" s="136"/>
      <c r="AVP579" s="136"/>
      <c r="AVQ579" s="136"/>
      <c r="AVR579" s="136"/>
      <c r="AVS579" s="136"/>
      <c r="AVT579" s="136"/>
      <c r="AVU579" s="136"/>
      <c r="AVV579" s="136"/>
      <c r="AVW579" s="136"/>
      <c r="AVX579" s="136"/>
      <c r="AVY579" s="136"/>
      <c r="AVZ579" s="136"/>
      <c r="AWA579" s="136"/>
      <c r="AWB579" s="136"/>
      <c r="AWC579" s="136"/>
      <c r="AWD579" s="136"/>
      <c r="AWE579" s="136"/>
      <c r="AWF579" s="136"/>
      <c r="AWG579" s="136"/>
      <c r="AWH579" s="136"/>
      <c r="AWI579" s="136"/>
      <c r="AWJ579" s="136"/>
      <c r="AWK579" s="136"/>
      <c r="AWL579" s="136"/>
      <c r="AWM579" s="136"/>
      <c r="AWN579" s="136"/>
      <c r="AWO579" s="136"/>
      <c r="AWP579" s="136"/>
      <c r="AWQ579" s="136"/>
      <c r="AWR579" s="136"/>
      <c r="AWS579" s="136"/>
      <c r="AWT579" s="136"/>
      <c r="AWU579" s="136"/>
      <c r="AWV579" s="136"/>
      <c r="AWW579" s="136"/>
      <c r="AWX579" s="136"/>
      <c r="AWY579" s="136"/>
      <c r="AWZ579" s="136"/>
      <c r="AXA579" s="136"/>
      <c r="AXB579" s="136"/>
      <c r="AXC579" s="136"/>
      <c r="AXD579" s="136"/>
      <c r="AXE579" s="136"/>
      <c r="AXF579" s="136"/>
      <c r="AXG579" s="136"/>
      <c r="AXH579" s="136"/>
      <c r="AXI579" s="136"/>
      <c r="AXJ579" s="136"/>
      <c r="AXK579" s="136"/>
      <c r="AXL579" s="136"/>
      <c r="AXM579" s="136"/>
      <c r="AXN579" s="136"/>
      <c r="AXO579" s="136"/>
      <c r="AXP579" s="136"/>
      <c r="AXQ579" s="136"/>
      <c r="AXR579" s="136"/>
      <c r="AXS579" s="136"/>
      <c r="AXT579" s="136"/>
      <c r="AXU579" s="136"/>
      <c r="AXV579" s="136"/>
      <c r="AXW579" s="136"/>
      <c r="AXX579" s="136"/>
      <c r="AXY579" s="136"/>
      <c r="AXZ579" s="136"/>
      <c r="AYA579" s="136"/>
      <c r="AYB579" s="136"/>
      <c r="AYC579" s="136"/>
      <c r="AYD579" s="136"/>
      <c r="AYE579" s="136"/>
      <c r="AYF579" s="136"/>
      <c r="AYG579" s="136"/>
      <c r="AYH579" s="136"/>
      <c r="AYI579" s="136"/>
      <c r="AYJ579" s="136"/>
      <c r="AYK579" s="136"/>
      <c r="AYL579" s="136"/>
      <c r="AYM579" s="136"/>
      <c r="AYN579" s="136"/>
      <c r="AYO579" s="136"/>
      <c r="AYP579" s="136"/>
      <c r="AYQ579" s="136"/>
      <c r="AYR579" s="136"/>
      <c r="AYS579" s="136"/>
      <c r="AYT579" s="136"/>
      <c r="AYU579" s="136"/>
      <c r="AYV579" s="136"/>
      <c r="AYW579" s="136"/>
      <c r="AYX579" s="136"/>
      <c r="AYY579" s="136"/>
      <c r="AYZ579" s="136"/>
      <c r="AZA579" s="136"/>
      <c r="AZB579" s="136"/>
      <c r="AZC579" s="136"/>
      <c r="AZD579" s="136"/>
      <c r="AZE579" s="136"/>
      <c r="AZF579" s="136"/>
      <c r="AZG579" s="136"/>
      <c r="AZH579" s="136"/>
      <c r="AZI579" s="136"/>
      <c r="AZJ579" s="136"/>
      <c r="AZK579" s="136"/>
      <c r="AZL579" s="136"/>
      <c r="AZM579" s="136"/>
      <c r="AZN579" s="136"/>
      <c r="AZO579" s="136"/>
      <c r="AZP579" s="136"/>
      <c r="AZQ579" s="136"/>
      <c r="AZR579" s="136"/>
      <c r="AZS579" s="136"/>
      <c r="AZT579" s="136"/>
      <c r="AZU579" s="136"/>
      <c r="AZV579" s="136"/>
      <c r="AZW579" s="136"/>
      <c r="AZX579" s="136"/>
      <c r="AZY579" s="136"/>
      <c r="AZZ579" s="136"/>
      <c r="BAA579" s="136"/>
      <c r="BAB579" s="136"/>
      <c r="BAC579" s="136"/>
      <c r="BAD579" s="136"/>
      <c r="BAE579" s="136"/>
      <c r="BAF579" s="136"/>
      <c r="BAG579" s="136"/>
      <c r="BAH579" s="136"/>
      <c r="BAI579" s="136"/>
      <c r="BAJ579" s="136"/>
      <c r="BAK579" s="136"/>
      <c r="BAL579" s="136"/>
      <c r="BAM579" s="136"/>
      <c r="BAN579" s="136"/>
      <c r="BAO579" s="136"/>
      <c r="BAP579" s="136"/>
      <c r="BAQ579" s="136"/>
      <c r="BAR579" s="136"/>
      <c r="BAS579" s="136"/>
      <c r="BAT579" s="136"/>
      <c r="BAU579" s="136"/>
      <c r="BAV579" s="136"/>
      <c r="BAW579" s="136"/>
      <c r="BAX579" s="136"/>
      <c r="BAY579" s="136"/>
      <c r="BAZ579" s="136"/>
      <c r="BBA579" s="136"/>
      <c r="BBB579" s="136"/>
      <c r="BBC579" s="136"/>
      <c r="BBD579" s="136"/>
      <c r="BBE579" s="136"/>
      <c r="BBF579" s="136"/>
      <c r="BBG579" s="136"/>
      <c r="BBH579" s="136"/>
      <c r="BBI579" s="136"/>
      <c r="BBJ579" s="136"/>
      <c r="BBK579" s="136"/>
      <c r="BBL579" s="136"/>
      <c r="BBM579" s="136"/>
      <c r="BBN579" s="136"/>
      <c r="BBO579" s="136"/>
      <c r="BBP579" s="136"/>
      <c r="BBQ579" s="136"/>
      <c r="BBR579" s="136"/>
      <c r="BBS579" s="136"/>
      <c r="BBT579" s="136"/>
      <c r="BBU579" s="136"/>
      <c r="BBV579" s="136"/>
      <c r="BBW579" s="136"/>
      <c r="BBX579" s="136"/>
      <c r="BBY579" s="136"/>
      <c r="BBZ579" s="136"/>
      <c r="BCA579" s="136"/>
      <c r="BCB579" s="136"/>
      <c r="BCC579" s="136"/>
      <c r="BCD579" s="136"/>
      <c r="BCE579" s="136"/>
      <c r="BCF579" s="136"/>
      <c r="BCG579" s="136"/>
      <c r="BCH579" s="136"/>
      <c r="BCI579" s="136"/>
      <c r="BCJ579" s="136"/>
      <c r="BCK579" s="136"/>
      <c r="BCL579" s="136"/>
      <c r="BCM579" s="136"/>
      <c r="BCN579" s="136"/>
      <c r="BCO579" s="136"/>
      <c r="BCP579" s="136"/>
      <c r="BCQ579" s="136"/>
      <c r="BCR579" s="136"/>
      <c r="BCS579" s="136"/>
      <c r="BCT579" s="136"/>
      <c r="BCU579" s="136"/>
      <c r="BCV579" s="136"/>
      <c r="BCW579" s="136"/>
      <c r="BCX579" s="136"/>
      <c r="BCY579" s="136"/>
      <c r="BCZ579" s="136"/>
      <c r="BDA579" s="136"/>
      <c r="BDB579" s="136"/>
      <c r="BDC579" s="136"/>
      <c r="BDD579" s="136"/>
      <c r="BDE579" s="136"/>
      <c r="BDF579" s="136"/>
      <c r="BDG579" s="136"/>
      <c r="BDH579" s="136"/>
      <c r="BDI579" s="136"/>
      <c r="BDJ579" s="136"/>
      <c r="BDK579" s="136"/>
      <c r="BDL579" s="136"/>
      <c r="BDM579" s="136"/>
      <c r="BDN579" s="136"/>
      <c r="BDO579" s="136"/>
      <c r="BDP579" s="136"/>
      <c r="BDQ579" s="136"/>
      <c r="BDR579" s="136"/>
      <c r="BDS579" s="136"/>
      <c r="BDT579" s="136"/>
      <c r="BDU579" s="136"/>
      <c r="BDV579" s="136"/>
      <c r="BDW579" s="136"/>
      <c r="BDX579" s="136"/>
      <c r="BDY579" s="136"/>
      <c r="BDZ579" s="136"/>
      <c r="BEA579" s="136"/>
      <c r="BEB579" s="136"/>
      <c r="BEC579" s="136"/>
      <c r="BED579" s="136"/>
      <c r="BEE579" s="136"/>
      <c r="BEF579" s="136"/>
      <c r="BEG579" s="136"/>
      <c r="BEH579" s="136"/>
      <c r="BEI579" s="136"/>
      <c r="BEJ579" s="136"/>
      <c r="BEK579" s="136"/>
      <c r="BEL579" s="136"/>
      <c r="BEM579" s="136"/>
      <c r="BEN579" s="136"/>
      <c r="BEO579" s="136"/>
      <c r="BEP579" s="136"/>
      <c r="BEQ579" s="136"/>
      <c r="BER579" s="136"/>
      <c r="BES579" s="136"/>
      <c r="BET579" s="136"/>
      <c r="BEU579" s="136"/>
      <c r="BEV579" s="136"/>
      <c r="BEW579" s="136"/>
      <c r="BEX579" s="136"/>
      <c r="BEY579" s="136"/>
      <c r="BEZ579" s="136"/>
      <c r="BFA579" s="136"/>
      <c r="BFB579" s="136"/>
      <c r="BFC579" s="136"/>
      <c r="BFD579" s="136"/>
      <c r="BFE579" s="136"/>
      <c r="BFF579" s="136"/>
      <c r="BFG579" s="136"/>
      <c r="BFH579" s="136"/>
      <c r="BFI579" s="136"/>
      <c r="BFJ579" s="136"/>
      <c r="BFK579" s="136"/>
      <c r="BFL579" s="136"/>
      <c r="BFM579" s="136"/>
      <c r="BFN579" s="136"/>
      <c r="BFO579" s="136"/>
      <c r="BFP579" s="136"/>
      <c r="BFQ579" s="136"/>
      <c r="BFR579" s="136"/>
      <c r="BFS579" s="136"/>
      <c r="BFT579" s="136"/>
      <c r="BFU579" s="136"/>
      <c r="BFV579" s="136"/>
      <c r="BFW579" s="136"/>
      <c r="BFX579" s="136"/>
      <c r="BFY579" s="136"/>
      <c r="BFZ579" s="136"/>
      <c r="BGA579" s="136"/>
      <c r="BGB579" s="136"/>
      <c r="BGC579" s="136"/>
      <c r="BGD579" s="136"/>
      <c r="BGE579" s="136"/>
      <c r="BGF579" s="136"/>
      <c r="BGG579" s="136"/>
      <c r="BGH579" s="136"/>
      <c r="BGI579" s="136"/>
      <c r="BGJ579" s="136"/>
      <c r="BGK579" s="136"/>
      <c r="BGL579" s="136"/>
      <c r="BGM579" s="136"/>
      <c r="BGN579" s="136"/>
      <c r="BGO579" s="136"/>
      <c r="BGP579" s="136"/>
      <c r="BGQ579" s="136"/>
      <c r="BGR579" s="136"/>
      <c r="BGS579" s="136"/>
      <c r="BGT579" s="136"/>
      <c r="BGU579" s="136"/>
      <c r="BGV579" s="136"/>
      <c r="BGW579" s="136"/>
      <c r="BGX579" s="136"/>
      <c r="BGY579" s="136"/>
      <c r="BGZ579" s="136"/>
      <c r="BHA579" s="136"/>
      <c r="BHB579" s="136"/>
      <c r="BHC579" s="136"/>
      <c r="BHD579" s="136"/>
      <c r="BHE579" s="136"/>
      <c r="BHF579" s="136"/>
      <c r="BHG579" s="136"/>
      <c r="BHH579" s="136"/>
      <c r="BHI579" s="136"/>
      <c r="BHJ579" s="136"/>
      <c r="BHK579" s="136"/>
      <c r="BHL579" s="136"/>
      <c r="BHM579" s="136"/>
      <c r="BHN579" s="136"/>
      <c r="BHO579" s="136"/>
      <c r="BHP579" s="136"/>
      <c r="BHQ579" s="136"/>
      <c r="BHR579" s="136"/>
      <c r="BHS579" s="136"/>
      <c r="BHT579" s="136"/>
      <c r="BHU579" s="136"/>
      <c r="BHV579" s="136"/>
      <c r="BHW579" s="136"/>
      <c r="BHX579" s="136"/>
      <c r="BHY579" s="136"/>
      <c r="BHZ579" s="136"/>
      <c r="BIA579" s="136"/>
      <c r="BIB579" s="136"/>
      <c r="BIC579" s="136"/>
      <c r="BID579" s="136"/>
      <c r="BIE579" s="136"/>
      <c r="BIF579" s="136"/>
      <c r="BIG579" s="136"/>
      <c r="BIH579" s="136"/>
      <c r="BII579" s="136"/>
      <c r="BIJ579" s="136"/>
      <c r="BIK579" s="136"/>
      <c r="BIL579" s="136"/>
      <c r="BIM579" s="136"/>
      <c r="BIN579" s="136"/>
      <c r="BIO579" s="136"/>
      <c r="BIP579" s="136"/>
      <c r="BIQ579" s="136"/>
      <c r="BIR579" s="136"/>
      <c r="BIS579" s="136"/>
      <c r="BIT579" s="136"/>
      <c r="BIU579" s="136"/>
      <c r="BIV579" s="136"/>
      <c r="BIW579" s="136"/>
      <c r="BIX579" s="136"/>
      <c r="BIY579" s="136"/>
      <c r="BIZ579" s="136"/>
      <c r="BJA579" s="136"/>
      <c r="BJB579" s="136"/>
      <c r="BJC579" s="136"/>
      <c r="BJD579" s="136"/>
      <c r="BJE579" s="136"/>
      <c r="BJF579" s="136"/>
      <c r="BJG579" s="136"/>
      <c r="BJH579" s="136"/>
      <c r="BJI579" s="136"/>
      <c r="BJJ579" s="136"/>
      <c r="BJK579" s="136"/>
      <c r="BJL579" s="136"/>
      <c r="BJM579" s="136"/>
      <c r="BJN579" s="136"/>
      <c r="BJO579" s="136"/>
      <c r="BJP579" s="136"/>
      <c r="BJQ579" s="136"/>
      <c r="BJR579" s="136"/>
      <c r="BJS579" s="136"/>
      <c r="BJT579" s="136"/>
      <c r="BJU579" s="136"/>
      <c r="BJV579" s="136"/>
      <c r="BJW579" s="136"/>
      <c r="BJX579" s="136"/>
      <c r="BJY579" s="136"/>
      <c r="BJZ579" s="136"/>
      <c r="BKA579" s="136"/>
      <c r="BKB579" s="136"/>
      <c r="BKC579" s="136"/>
      <c r="BKD579" s="136"/>
      <c r="BKE579" s="136"/>
      <c r="BKF579" s="136"/>
      <c r="BKG579" s="136"/>
      <c r="BKH579" s="136"/>
      <c r="BKI579" s="136"/>
      <c r="BKJ579" s="136"/>
      <c r="BKK579" s="136"/>
      <c r="BKL579" s="136"/>
      <c r="BKM579" s="136"/>
      <c r="BKN579" s="136"/>
      <c r="BKO579" s="136"/>
      <c r="BKP579" s="136"/>
      <c r="BKQ579" s="136"/>
      <c r="BKR579" s="136"/>
      <c r="BKS579" s="136"/>
      <c r="BKT579" s="136"/>
      <c r="BKU579" s="136"/>
      <c r="BKV579" s="136"/>
      <c r="BKW579" s="136"/>
      <c r="BKX579" s="136"/>
      <c r="BKY579" s="136"/>
      <c r="BKZ579" s="136"/>
      <c r="BLA579" s="136"/>
      <c r="BLB579" s="136"/>
      <c r="BLC579" s="136"/>
      <c r="BLD579" s="136"/>
      <c r="BLE579" s="136"/>
      <c r="BLF579" s="136"/>
      <c r="BLG579" s="136"/>
      <c r="BLH579" s="136"/>
      <c r="BLI579" s="136"/>
      <c r="BLJ579" s="136"/>
      <c r="BLK579" s="136"/>
      <c r="BLL579" s="136"/>
      <c r="BLM579" s="136"/>
      <c r="BLN579" s="136"/>
      <c r="BLO579" s="136"/>
      <c r="BLP579" s="136"/>
      <c r="BLQ579" s="136"/>
      <c r="BLR579" s="136"/>
      <c r="BLS579" s="136"/>
      <c r="BLT579" s="136"/>
      <c r="BLU579" s="136"/>
      <c r="BLV579" s="136"/>
      <c r="BLW579" s="136"/>
      <c r="BLX579" s="136"/>
      <c r="BLY579" s="136"/>
      <c r="BLZ579" s="136"/>
      <c r="BMA579" s="136"/>
      <c r="BMB579" s="136"/>
      <c r="BMC579" s="136"/>
      <c r="BMD579" s="136"/>
      <c r="BME579" s="136"/>
      <c r="BMF579" s="136"/>
      <c r="BMG579" s="136"/>
      <c r="BMH579" s="136"/>
      <c r="BMI579" s="136"/>
      <c r="BMJ579" s="136"/>
      <c r="BMK579" s="136"/>
      <c r="BML579" s="136"/>
      <c r="BMM579" s="136"/>
      <c r="BMN579" s="136"/>
      <c r="BMO579" s="136"/>
      <c r="BMP579" s="136"/>
      <c r="BMQ579" s="136"/>
      <c r="BMR579" s="136"/>
      <c r="BMS579" s="136"/>
      <c r="BMT579" s="136"/>
      <c r="BMU579" s="136"/>
      <c r="BMV579" s="136"/>
      <c r="BMW579" s="136"/>
      <c r="BMX579" s="136"/>
      <c r="BMY579" s="136"/>
      <c r="BMZ579" s="136"/>
      <c r="BNA579" s="136"/>
      <c r="BNB579" s="136"/>
      <c r="BNC579" s="136"/>
      <c r="BND579" s="136"/>
      <c r="BNE579" s="136"/>
      <c r="BNF579" s="136"/>
      <c r="BNG579" s="136"/>
      <c r="BNH579" s="136"/>
      <c r="BNI579" s="136"/>
      <c r="BNJ579" s="136"/>
      <c r="BNK579" s="136"/>
      <c r="BNL579" s="136"/>
      <c r="BNM579" s="136"/>
      <c r="BNN579" s="136"/>
      <c r="BNO579" s="136"/>
      <c r="BNP579" s="136"/>
      <c r="BNQ579" s="136"/>
      <c r="BNR579" s="136"/>
      <c r="BNS579" s="136"/>
      <c r="BNT579" s="136"/>
      <c r="BNU579" s="136"/>
      <c r="BNV579" s="136"/>
      <c r="BNW579" s="136"/>
      <c r="BNX579" s="136"/>
      <c r="BNY579" s="136"/>
      <c r="BNZ579" s="136"/>
      <c r="BOA579" s="136"/>
      <c r="BOB579" s="136"/>
      <c r="BOC579" s="136"/>
      <c r="BOD579" s="136"/>
      <c r="BOE579" s="136"/>
      <c r="BOF579" s="136"/>
      <c r="BOG579" s="136"/>
      <c r="BOH579" s="136"/>
      <c r="BOI579" s="136"/>
      <c r="BOJ579" s="136"/>
      <c r="BOK579" s="136"/>
      <c r="BOL579" s="136"/>
      <c r="BOM579" s="136"/>
      <c r="BON579" s="136"/>
      <c r="BOO579" s="136"/>
      <c r="BOP579" s="136"/>
      <c r="BOQ579" s="136"/>
      <c r="BOR579" s="136"/>
      <c r="BOS579" s="136"/>
      <c r="BOT579" s="136"/>
      <c r="BOU579" s="136"/>
      <c r="BOV579" s="136"/>
      <c r="BOW579" s="136"/>
      <c r="BOX579" s="136"/>
      <c r="BOY579" s="136"/>
      <c r="BOZ579" s="136"/>
      <c r="BPA579" s="136"/>
      <c r="BPB579" s="136"/>
      <c r="BPC579" s="136"/>
      <c r="BPD579" s="136"/>
      <c r="BPE579" s="136"/>
      <c r="BPF579" s="136"/>
      <c r="BPG579" s="136"/>
      <c r="BPH579" s="136"/>
      <c r="BPI579" s="136"/>
      <c r="BPJ579" s="136"/>
      <c r="BPK579" s="136"/>
      <c r="BPL579" s="136"/>
      <c r="BPM579" s="136"/>
      <c r="BPN579" s="136"/>
      <c r="BPO579" s="136"/>
      <c r="BPP579" s="136"/>
      <c r="BPQ579" s="136"/>
      <c r="BPR579" s="136"/>
      <c r="BPS579" s="136"/>
      <c r="BPT579" s="136"/>
      <c r="BPU579" s="136"/>
      <c r="BPV579" s="136"/>
      <c r="BPW579" s="136"/>
      <c r="BPX579" s="136"/>
      <c r="BPY579" s="136"/>
      <c r="BPZ579" s="136"/>
      <c r="BQA579" s="136"/>
      <c r="BQB579" s="136"/>
      <c r="BQC579" s="136"/>
      <c r="BQD579" s="136"/>
      <c r="BQE579" s="136"/>
      <c r="BQF579" s="136"/>
      <c r="BQG579" s="136"/>
      <c r="BQH579" s="136"/>
      <c r="BQI579" s="136"/>
      <c r="BQJ579" s="136"/>
      <c r="BQK579" s="136"/>
      <c r="BQL579" s="136"/>
      <c r="BQM579" s="136"/>
      <c r="BQN579" s="136"/>
      <c r="BQO579" s="136"/>
      <c r="BQP579" s="136"/>
      <c r="BQQ579" s="136"/>
      <c r="BQR579" s="136"/>
      <c r="BQS579" s="136"/>
      <c r="BQT579" s="136"/>
      <c r="BQU579" s="136"/>
      <c r="BQV579" s="136"/>
      <c r="BQW579" s="136"/>
      <c r="BQX579" s="136"/>
      <c r="BQY579" s="136"/>
      <c r="BQZ579" s="136"/>
      <c r="BRA579" s="136"/>
      <c r="BRB579" s="136"/>
      <c r="BRC579" s="136"/>
      <c r="BRD579" s="136"/>
      <c r="BRE579" s="136"/>
      <c r="BRF579" s="136"/>
      <c r="BRG579" s="136"/>
      <c r="BRH579" s="136"/>
      <c r="BRI579" s="136"/>
      <c r="BRJ579" s="136"/>
      <c r="BRK579" s="136"/>
      <c r="BRL579" s="136"/>
      <c r="BRM579" s="136"/>
      <c r="BRN579" s="136"/>
      <c r="BRO579" s="136"/>
      <c r="BRP579" s="136"/>
      <c r="BRQ579" s="136"/>
      <c r="BRR579" s="136"/>
      <c r="BRS579" s="136"/>
      <c r="BRT579" s="136"/>
      <c r="BRU579" s="136"/>
      <c r="BRV579" s="136"/>
      <c r="BRW579" s="136"/>
      <c r="BRX579" s="136"/>
      <c r="BRY579" s="136"/>
      <c r="BRZ579" s="136"/>
      <c r="BSA579" s="136"/>
    </row>
    <row r="580" spans="1:1847" s="75" customFormat="1" ht="15" customHeight="1" x14ac:dyDescent="0.3">
      <c r="A580" s="793"/>
      <c r="B580" s="793"/>
      <c r="C580" s="793"/>
      <c r="D580" s="793"/>
      <c r="E580" s="542" t="s">
        <v>791</v>
      </c>
      <c r="F580" s="820">
        <v>127</v>
      </c>
      <c r="G580" s="821" t="s">
        <v>792</v>
      </c>
      <c r="H580" s="801">
        <v>46118700</v>
      </c>
      <c r="I580" s="794">
        <v>128118700</v>
      </c>
      <c r="J580" s="794">
        <v>127600000</v>
      </c>
      <c r="K580" s="794">
        <v>127600000</v>
      </c>
      <c r="L580" s="858" t="s">
        <v>144</v>
      </c>
      <c r="M580" s="819">
        <v>0</v>
      </c>
      <c r="N580" s="770">
        <v>0</v>
      </c>
      <c r="O580" s="770">
        <v>0</v>
      </c>
      <c r="P580" s="770">
        <v>0</v>
      </c>
      <c r="Q580" s="856"/>
      <c r="R580" s="857">
        <v>0</v>
      </c>
      <c r="S580" s="794">
        <v>0</v>
      </c>
      <c r="T580" s="794">
        <v>0</v>
      </c>
      <c r="U580" s="794">
        <v>0</v>
      </c>
      <c r="V580" s="849"/>
      <c r="W580" s="837">
        <f>+H580+M580+R580</f>
        <v>46118700</v>
      </c>
      <c r="X580" s="878">
        <f t="shared" ref="X580:Z580" si="372">+I580+N580+S580</f>
        <v>128118700</v>
      </c>
      <c r="Y580" s="878">
        <f t="shared" si="372"/>
        <v>127600000</v>
      </c>
      <c r="Z580" s="918">
        <f t="shared" si="372"/>
        <v>127600000</v>
      </c>
      <c r="AA580" s="897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4"/>
      <c r="BD580" s="74"/>
      <c r="BE580" s="74"/>
      <c r="BF580" s="74"/>
      <c r="BG580" s="74"/>
      <c r="BH580" s="74"/>
      <c r="BI580" s="74"/>
      <c r="BJ580" s="74"/>
      <c r="BK580" s="74"/>
      <c r="BL580" s="74"/>
      <c r="BM580" s="74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74"/>
      <c r="CA580" s="74"/>
      <c r="CB580" s="74"/>
      <c r="CC580" s="74"/>
      <c r="CD580" s="74"/>
      <c r="CE580" s="74"/>
      <c r="CF580" s="74"/>
      <c r="CG580" s="74"/>
      <c r="CH580" s="74"/>
      <c r="CI580" s="74"/>
      <c r="CJ580" s="74"/>
      <c r="CK580" s="74"/>
      <c r="CL580" s="74"/>
      <c r="CM580" s="74"/>
      <c r="CN580" s="74"/>
      <c r="CO580" s="74"/>
      <c r="CP580" s="74"/>
      <c r="CQ580" s="74"/>
      <c r="CR580" s="74"/>
      <c r="CS580" s="74"/>
      <c r="CT580" s="74"/>
      <c r="CU580" s="74"/>
      <c r="CV580" s="74"/>
      <c r="CW580" s="74"/>
      <c r="CX580" s="74"/>
      <c r="CY580" s="74"/>
      <c r="CZ580" s="74"/>
      <c r="DA580" s="74"/>
      <c r="DB580" s="74"/>
      <c r="DC580" s="74"/>
      <c r="DD580" s="74"/>
      <c r="DE580" s="74"/>
      <c r="DF580" s="74"/>
      <c r="DG580" s="74"/>
      <c r="DH580" s="74"/>
      <c r="DI580" s="74"/>
      <c r="DJ580" s="74"/>
      <c r="DK580" s="74"/>
      <c r="DL580" s="74"/>
      <c r="DM580" s="74"/>
      <c r="DN580" s="74"/>
      <c r="DO580" s="74"/>
      <c r="DP580" s="74"/>
      <c r="DQ580" s="74"/>
      <c r="DR580" s="74"/>
      <c r="DS580" s="74"/>
      <c r="DT580" s="74"/>
      <c r="DU580" s="74"/>
      <c r="DV580" s="74"/>
      <c r="DW580" s="74"/>
      <c r="DX580" s="74"/>
      <c r="DY580" s="74"/>
      <c r="DZ580" s="74"/>
      <c r="EA580" s="74"/>
      <c r="EB580" s="74"/>
      <c r="EC580" s="74"/>
      <c r="ED580" s="74"/>
      <c r="EE580" s="74"/>
      <c r="EF580" s="74"/>
      <c r="EG580" s="74"/>
      <c r="EH580" s="74"/>
      <c r="EI580" s="74"/>
      <c r="EJ580" s="74"/>
      <c r="EK580" s="74"/>
      <c r="EL580" s="74"/>
      <c r="EM580" s="74"/>
      <c r="EN580" s="74"/>
      <c r="EO580" s="74"/>
      <c r="EP580" s="74"/>
      <c r="EQ580" s="74"/>
      <c r="ER580" s="74"/>
      <c r="ES580" s="74"/>
      <c r="ET580" s="74"/>
      <c r="EU580" s="74"/>
      <c r="EV580" s="74"/>
      <c r="EW580" s="74"/>
      <c r="EX580" s="74"/>
      <c r="EY580" s="74"/>
      <c r="EZ580" s="74"/>
      <c r="FA580" s="74"/>
      <c r="FB580" s="74"/>
      <c r="FC580" s="74"/>
      <c r="FD580" s="74"/>
      <c r="FE580" s="74"/>
      <c r="FF580" s="74"/>
      <c r="FG580" s="74"/>
      <c r="FH580" s="74"/>
      <c r="FI580" s="74"/>
      <c r="FJ580" s="74"/>
      <c r="FK580" s="74"/>
      <c r="FL580" s="74"/>
      <c r="FM580" s="74"/>
      <c r="FN580" s="74"/>
      <c r="FO580" s="74"/>
      <c r="FP580" s="74"/>
      <c r="FQ580" s="74"/>
      <c r="FR580" s="74"/>
      <c r="FS580" s="74"/>
      <c r="FT580" s="74"/>
      <c r="FU580" s="74"/>
      <c r="FV580" s="74"/>
      <c r="FW580" s="74"/>
      <c r="FX580" s="74"/>
      <c r="FY580" s="74"/>
      <c r="FZ580" s="74"/>
      <c r="GA580" s="74"/>
      <c r="GB580" s="74"/>
      <c r="GC580" s="74"/>
      <c r="GD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  <c r="IW580" s="74"/>
      <c r="IX580" s="74"/>
      <c r="IY580" s="74"/>
      <c r="IZ580" s="74"/>
      <c r="JA580" s="74"/>
      <c r="JB580" s="74"/>
      <c r="JC580" s="74"/>
      <c r="JD580" s="74"/>
      <c r="JE580" s="74"/>
      <c r="JF580" s="74"/>
      <c r="JG580" s="74"/>
      <c r="JH580" s="74"/>
      <c r="JI580" s="74"/>
      <c r="JJ580" s="74"/>
      <c r="JK580" s="74"/>
      <c r="JL580" s="74"/>
      <c r="JM580" s="74"/>
      <c r="JN580" s="74"/>
      <c r="JO580" s="74"/>
      <c r="JP580" s="74"/>
      <c r="JQ580" s="74"/>
      <c r="JR580" s="74"/>
      <c r="JS580" s="74"/>
      <c r="JT580" s="74"/>
      <c r="JU580" s="74"/>
      <c r="JV580" s="74"/>
      <c r="JW580" s="74"/>
      <c r="JX580" s="74"/>
      <c r="JY580" s="74"/>
      <c r="JZ580" s="74"/>
      <c r="KA580" s="74"/>
      <c r="KB580" s="74"/>
      <c r="KC580" s="74"/>
      <c r="KD580" s="74"/>
      <c r="KE580" s="74"/>
      <c r="KF580" s="74"/>
      <c r="KG580" s="74"/>
      <c r="KH580" s="74"/>
      <c r="KI580" s="74"/>
      <c r="KJ580" s="74"/>
      <c r="KK580" s="74"/>
      <c r="KL580" s="74"/>
      <c r="KM580" s="74"/>
      <c r="KN580" s="74"/>
      <c r="KO580" s="74"/>
      <c r="KP580" s="74"/>
      <c r="KQ580" s="74"/>
      <c r="KR580" s="74"/>
      <c r="KS580" s="74"/>
      <c r="KT580" s="74"/>
      <c r="KU580" s="74"/>
      <c r="KV580" s="74"/>
      <c r="KW580" s="74"/>
      <c r="KX580" s="74"/>
      <c r="KY580" s="74"/>
      <c r="KZ580" s="74"/>
      <c r="LA580" s="74"/>
      <c r="LB580" s="74"/>
      <c r="LC580" s="74"/>
      <c r="LD580" s="74"/>
      <c r="LE580" s="74"/>
      <c r="LF580" s="74"/>
      <c r="LG580" s="74"/>
      <c r="LH580" s="74"/>
      <c r="LI580" s="74"/>
      <c r="LJ580" s="74"/>
      <c r="LK580" s="74"/>
      <c r="LL580" s="74"/>
      <c r="LM580" s="74"/>
      <c r="LN580" s="74"/>
      <c r="LO580" s="74"/>
      <c r="LP580" s="74"/>
      <c r="LQ580" s="74"/>
      <c r="LR580" s="74"/>
      <c r="LS580" s="74"/>
      <c r="LT580" s="74"/>
      <c r="LU580" s="74"/>
      <c r="LV580" s="74"/>
      <c r="LW580" s="74"/>
      <c r="LX580" s="74"/>
      <c r="LY580" s="74"/>
      <c r="LZ580" s="74"/>
      <c r="MA580" s="74"/>
      <c r="MB580" s="74"/>
      <c r="MC580" s="74"/>
      <c r="MD580" s="74"/>
      <c r="ME580" s="74"/>
      <c r="MF580" s="74"/>
      <c r="MG580" s="74"/>
      <c r="MH580" s="74"/>
      <c r="MI580" s="74"/>
      <c r="MJ580" s="74"/>
      <c r="MK580" s="74"/>
      <c r="ML580" s="74"/>
      <c r="MM580" s="74"/>
      <c r="MN580" s="74"/>
      <c r="MO580" s="74"/>
      <c r="MP580" s="74"/>
      <c r="MQ580" s="74"/>
      <c r="MR580" s="74"/>
      <c r="MS580" s="74"/>
      <c r="MT580" s="74"/>
      <c r="MU580" s="74"/>
      <c r="MV580" s="74"/>
      <c r="MW580" s="74"/>
      <c r="MX580" s="74"/>
      <c r="MY580" s="74"/>
      <c r="MZ580" s="74"/>
      <c r="NA580" s="74"/>
      <c r="NB580" s="74"/>
      <c r="NC580" s="74"/>
      <c r="ND580" s="74"/>
      <c r="NE580" s="74"/>
      <c r="NF580" s="74"/>
      <c r="NG580" s="74"/>
      <c r="NH580" s="74"/>
      <c r="NI580" s="74"/>
      <c r="NJ580" s="74"/>
      <c r="NK580" s="74"/>
      <c r="NL580" s="74"/>
      <c r="NM580" s="74"/>
      <c r="NN580" s="74"/>
      <c r="NO580" s="74"/>
      <c r="NP580" s="74"/>
      <c r="NQ580" s="74"/>
      <c r="NR580" s="74"/>
      <c r="NS580" s="74"/>
      <c r="NT580" s="74"/>
      <c r="NU580" s="74"/>
      <c r="NV580" s="74"/>
      <c r="NW580" s="74"/>
      <c r="NX580" s="74"/>
      <c r="NY580" s="74"/>
      <c r="NZ580" s="74"/>
      <c r="OA580" s="74"/>
      <c r="OB580" s="74"/>
      <c r="OC580" s="74"/>
      <c r="OD580" s="74"/>
      <c r="OE580" s="74"/>
      <c r="OF580" s="74"/>
      <c r="OG580" s="74"/>
      <c r="OH580" s="74"/>
      <c r="OI580" s="74"/>
      <c r="OJ580" s="74"/>
      <c r="OK580" s="74"/>
      <c r="OL580" s="74"/>
      <c r="OM580" s="74"/>
      <c r="ON580" s="74"/>
      <c r="OO580" s="74"/>
      <c r="OP580" s="74"/>
      <c r="OQ580" s="74"/>
      <c r="OR580" s="74"/>
      <c r="OS580" s="74"/>
      <c r="OT580" s="74"/>
      <c r="OU580" s="74"/>
      <c r="OV580" s="74"/>
      <c r="OW580" s="74"/>
      <c r="OX580" s="74"/>
      <c r="OY580" s="74"/>
      <c r="OZ580" s="74"/>
      <c r="PA580" s="74"/>
      <c r="PB580" s="74"/>
      <c r="PC580" s="74"/>
      <c r="PD580" s="74"/>
      <c r="PE580" s="74"/>
      <c r="PF580" s="74"/>
      <c r="PG580" s="74"/>
      <c r="PH580" s="74"/>
      <c r="PI580" s="74"/>
      <c r="PJ580" s="74"/>
      <c r="PK580" s="74"/>
      <c r="PL580" s="74"/>
      <c r="PM580" s="74"/>
      <c r="PN580" s="74"/>
      <c r="PO580" s="74"/>
      <c r="PP580" s="74"/>
      <c r="PQ580" s="74"/>
      <c r="PR580" s="74"/>
      <c r="PS580" s="74"/>
      <c r="PT580" s="74"/>
      <c r="PU580" s="74"/>
      <c r="PV580" s="74"/>
      <c r="PW580" s="74"/>
      <c r="PX580" s="74"/>
      <c r="PY580" s="74"/>
      <c r="PZ580" s="74"/>
      <c r="QA580" s="74"/>
      <c r="QB580" s="74"/>
      <c r="QC580" s="74"/>
      <c r="QD580" s="74"/>
      <c r="QE580" s="74"/>
      <c r="QF580" s="74"/>
      <c r="QG580" s="74"/>
      <c r="QH580" s="74"/>
      <c r="QI580" s="74"/>
      <c r="QJ580" s="74"/>
      <c r="QK580" s="74"/>
      <c r="QL580" s="74"/>
      <c r="QM580" s="74"/>
      <c r="QN580" s="74"/>
      <c r="QO580" s="74"/>
      <c r="QP580" s="74"/>
      <c r="QQ580" s="74"/>
      <c r="QR580" s="74"/>
      <c r="QS580" s="74"/>
      <c r="QT580" s="74"/>
      <c r="QU580" s="74"/>
      <c r="QV580" s="74"/>
      <c r="QW580" s="74"/>
      <c r="QX580" s="74"/>
      <c r="QY580" s="74"/>
      <c r="QZ580" s="74"/>
      <c r="RA580" s="74"/>
      <c r="RB580" s="74"/>
      <c r="RC580" s="74"/>
      <c r="RD580" s="74"/>
      <c r="RE580" s="74"/>
      <c r="RF580" s="74"/>
      <c r="RG580" s="74"/>
      <c r="RH580" s="74"/>
      <c r="RI580" s="74"/>
      <c r="RJ580" s="74"/>
      <c r="RK580" s="74"/>
      <c r="RL580" s="74"/>
      <c r="RM580" s="74"/>
      <c r="RN580" s="74"/>
      <c r="RO580" s="74"/>
      <c r="RP580" s="74"/>
      <c r="RQ580" s="74"/>
      <c r="RR580" s="74"/>
      <c r="RS580" s="74"/>
      <c r="RT580" s="74"/>
      <c r="RU580" s="74"/>
      <c r="RV580" s="74"/>
      <c r="RW580" s="74"/>
      <c r="RX580" s="74"/>
      <c r="RY580" s="74"/>
      <c r="RZ580" s="74"/>
      <c r="SA580" s="74"/>
      <c r="SB580" s="74"/>
      <c r="SC580" s="74"/>
      <c r="SD580" s="74"/>
      <c r="SE580" s="74"/>
      <c r="SF580" s="74"/>
      <c r="SG580" s="74"/>
      <c r="SH580" s="74"/>
      <c r="SI580" s="74"/>
      <c r="SJ580" s="74"/>
      <c r="SK580" s="74"/>
      <c r="SL580" s="74"/>
      <c r="SM580" s="74"/>
      <c r="SN580" s="74"/>
      <c r="SO580" s="74"/>
      <c r="SP580" s="74"/>
      <c r="SQ580" s="74"/>
      <c r="SR580" s="74"/>
      <c r="SS580" s="74"/>
      <c r="ST580" s="74"/>
      <c r="SU580" s="74"/>
      <c r="SV580" s="74"/>
      <c r="SW580" s="74"/>
      <c r="SX580" s="74"/>
      <c r="SY580" s="74"/>
      <c r="SZ580" s="74"/>
      <c r="TA580" s="74"/>
      <c r="TB580" s="74"/>
      <c r="TC580" s="74"/>
      <c r="TD580" s="74"/>
      <c r="TE580" s="74"/>
      <c r="TF580" s="74"/>
      <c r="TG580" s="74"/>
      <c r="TH580" s="74"/>
      <c r="TI580" s="74"/>
      <c r="TJ580" s="74"/>
      <c r="TK580" s="74"/>
      <c r="TL580" s="74"/>
      <c r="TM580" s="74"/>
      <c r="TN580" s="74"/>
      <c r="TO580" s="74"/>
      <c r="TP580" s="74"/>
      <c r="TQ580" s="74"/>
      <c r="TR580" s="74"/>
      <c r="TS580" s="74"/>
      <c r="TT580" s="74"/>
      <c r="TU580" s="74"/>
      <c r="TV580" s="74"/>
      <c r="TW580" s="74"/>
      <c r="TX580" s="74"/>
      <c r="TY580" s="74"/>
      <c r="TZ580" s="74"/>
      <c r="UA580" s="74"/>
      <c r="UB580" s="74"/>
      <c r="UC580" s="74"/>
      <c r="UD580" s="74"/>
      <c r="UE580" s="74"/>
      <c r="UF580" s="74"/>
      <c r="UG580" s="74"/>
      <c r="UH580" s="74"/>
      <c r="UI580" s="74"/>
      <c r="UJ580" s="74"/>
      <c r="UK580" s="74"/>
      <c r="UL580" s="74"/>
      <c r="UM580" s="74"/>
      <c r="UN580" s="74"/>
      <c r="UO580" s="74"/>
      <c r="UP580" s="74"/>
      <c r="UQ580" s="74"/>
      <c r="UR580" s="74"/>
      <c r="US580" s="74"/>
      <c r="UT580" s="74"/>
      <c r="UU580" s="74"/>
      <c r="UV580" s="74"/>
      <c r="UW580" s="74"/>
      <c r="UX580" s="74"/>
      <c r="UY580" s="74"/>
      <c r="UZ580" s="74"/>
      <c r="VA580" s="74"/>
      <c r="VB580" s="74"/>
      <c r="VC580" s="74"/>
      <c r="VD580" s="74"/>
      <c r="VE580" s="74"/>
      <c r="VF580" s="74"/>
      <c r="VG580" s="74"/>
      <c r="VH580" s="74"/>
      <c r="VI580" s="74"/>
      <c r="VJ580" s="74"/>
      <c r="VK580" s="74"/>
      <c r="VL580" s="74"/>
      <c r="VM580" s="74"/>
      <c r="VN580" s="74"/>
      <c r="VO580" s="74"/>
      <c r="VP580" s="74"/>
      <c r="VQ580" s="74"/>
      <c r="VR580" s="74"/>
      <c r="VS580" s="74"/>
      <c r="VT580" s="74"/>
      <c r="VU580" s="74"/>
      <c r="VV580" s="74"/>
      <c r="VW580" s="74"/>
      <c r="VX580" s="74"/>
      <c r="VY580" s="74"/>
      <c r="VZ580" s="74"/>
      <c r="WA580" s="74"/>
      <c r="WB580" s="74"/>
      <c r="WC580" s="74"/>
      <c r="WD580" s="74"/>
      <c r="WE580" s="74"/>
      <c r="WF580" s="74"/>
      <c r="WG580" s="74"/>
      <c r="WH580" s="74"/>
      <c r="WI580" s="74"/>
      <c r="WJ580" s="74"/>
      <c r="WK580" s="74"/>
      <c r="WL580" s="74"/>
      <c r="WM580" s="74"/>
      <c r="WN580" s="74"/>
      <c r="WO580" s="74"/>
      <c r="WP580" s="74"/>
      <c r="WQ580" s="74"/>
      <c r="WR580" s="74"/>
      <c r="WS580" s="74"/>
      <c r="WT580" s="74"/>
      <c r="WU580" s="74"/>
      <c r="WV580" s="74"/>
      <c r="WW580" s="74"/>
      <c r="WX580" s="74"/>
      <c r="WY580" s="74"/>
      <c r="WZ580" s="74"/>
      <c r="XA580" s="74"/>
      <c r="XB580" s="74"/>
      <c r="XC580" s="74"/>
      <c r="XD580" s="74"/>
      <c r="XE580" s="74"/>
      <c r="XF580" s="74"/>
      <c r="XG580" s="74"/>
      <c r="XH580" s="74"/>
      <c r="XI580" s="74"/>
      <c r="XJ580" s="74"/>
      <c r="XK580" s="74"/>
      <c r="XL580" s="74"/>
      <c r="XM580" s="74"/>
      <c r="XN580" s="74"/>
      <c r="XO580" s="74"/>
      <c r="XP580" s="74"/>
      <c r="XQ580" s="74"/>
      <c r="XR580" s="74"/>
      <c r="XS580" s="74"/>
      <c r="XT580" s="74"/>
      <c r="XU580" s="74"/>
      <c r="XV580" s="74"/>
      <c r="XW580" s="74"/>
      <c r="XX580" s="74"/>
      <c r="XY580" s="74"/>
      <c r="XZ580" s="74"/>
      <c r="YA580" s="74"/>
      <c r="YB580" s="74"/>
      <c r="YC580" s="74"/>
      <c r="YD580" s="74"/>
      <c r="YE580" s="74"/>
      <c r="YF580" s="74"/>
      <c r="YG580" s="74"/>
      <c r="YH580" s="74"/>
      <c r="YI580" s="74"/>
      <c r="YJ580" s="74"/>
      <c r="YK580" s="74"/>
      <c r="YL580" s="74"/>
      <c r="YM580" s="74"/>
      <c r="YN580" s="74"/>
      <c r="YO580" s="74"/>
      <c r="YP580" s="74"/>
      <c r="YQ580" s="74"/>
      <c r="YR580" s="74"/>
      <c r="YS580" s="74"/>
      <c r="YT580" s="74"/>
      <c r="YU580" s="74"/>
      <c r="YV580" s="74"/>
      <c r="YW580" s="74"/>
      <c r="YX580" s="74"/>
      <c r="YY580" s="74"/>
      <c r="YZ580" s="74"/>
      <c r="ZA580" s="74"/>
      <c r="ZB580" s="74"/>
      <c r="ZC580" s="74"/>
      <c r="ZD580" s="74"/>
      <c r="ZE580" s="74"/>
      <c r="ZF580" s="74"/>
      <c r="ZG580" s="74"/>
      <c r="ZH580" s="74"/>
      <c r="ZI580" s="74"/>
      <c r="ZJ580" s="74"/>
      <c r="ZK580" s="74"/>
      <c r="ZL580" s="74"/>
      <c r="ZM580" s="74"/>
      <c r="ZN580" s="74"/>
      <c r="ZO580" s="74"/>
      <c r="ZP580" s="74"/>
      <c r="ZQ580" s="74"/>
      <c r="ZR580" s="74"/>
      <c r="ZS580" s="74"/>
      <c r="ZT580" s="74"/>
      <c r="ZU580" s="74"/>
      <c r="ZV580" s="74"/>
      <c r="ZW580" s="74"/>
      <c r="ZX580" s="74"/>
      <c r="ZY580" s="74"/>
      <c r="ZZ580" s="74"/>
      <c r="AAA580" s="74"/>
      <c r="AAB580" s="74"/>
      <c r="AAC580" s="74"/>
      <c r="AAD580" s="74"/>
      <c r="AAE580" s="74"/>
      <c r="AAF580" s="74"/>
      <c r="AAG580" s="74"/>
      <c r="AAH580" s="74"/>
      <c r="AAI580" s="74"/>
      <c r="AAJ580" s="74"/>
      <c r="AAK580" s="74"/>
      <c r="AAL580" s="74"/>
      <c r="AAM580" s="74"/>
      <c r="AAN580" s="74"/>
      <c r="AAO580" s="74"/>
      <c r="AAP580" s="74"/>
      <c r="AAQ580" s="74"/>
      <c r="AAR580" s="74"/>
      <c r="AAS580" s="74"/>
      <c r="AAT580" s="74"/>
      <c r="AAU580" s="74"/>
      <c r="AAV580" s="74"/>
      <c r="AAW580" s="74"/>
      <c r="AAX580" s="74"/>
      <c r="AAY580" s="74"/>
      <c r="AAZ580" s="74"/>
      <c r="ABA580" s="74"/>
      <c r="ABB580" s="74"/>
      <c r="ABC580" s="74"/>
      <c r="ABD580" s="74"/>
      <c r="ABE580" s="74"/>
      <c r="ABF580" s="74"/>
      <c r="ABG580" s="74"/>
      <c r="ABH580" s="74"/>
      <c r="ABI580" s="74"/>
      <c r="ABJ580" s="74"/>
      <c r="ABK580" s="74"/>
      <c r="ABL580" s="74"/>
      <c r="ABM580" s="74"/>
      <c r="ABN580" s="74"/>
      <c r="ABO580" s="74"/>
      <c r="ABP580" s="74"/>
      <c r="ABQ580" s="74"/>
      <c r="ABR580" s="74"/>
      <c r="ABS580" s="74"/>
      <c r="ABT580" s="74"/>
      <c r="ABU580" s="74"/>
      <c r="ABV580" s="74"/>
      <c r="ABW580" s="74"/>
      <c r="ABX580" s="74"/>
      <c r="ABY580" s="74"/>
      <c r="ABZ580" s="74"/>
      <c r="ACA580" s="74"/>
      <c r="ACB580" s="74"/>
      <c r="ACC580" s="74"/>
      <c r="ACD580" s="74"/>
      <c r="ACE580" s="74"/>
      <c r="ACF580" s="74"/>
      <c r="ACG580" s="74"/>
      <c r="ACH580" s="74"/>
      <c r="ACI580" s="74"/>
      <c r="ACJ580" s="74"/>
      <c r="ACK580" s="74"/>
      <c r="ACL580" s="74"/>
      <c r="ACM580" s="74"/>
      <c r="ACN580" s="74"/>
      <c r="ACO580" s="74"/>
      <c r="ACP580" s="74"/>
      <c r="ACQ580" s="74"/>
      <c r="ACR580" s="74"/>
      <c r="ACS580" s="74"/>
      <c r="ACT580" s="74"/>
      <c r="ACU580" s="74"/>
      <c r="ACV580" s="74"/>
      <c r="ACW580" s="74"/>
      <c r="ACX580" s="74"/>
      <c r="ACY580" s="74"/>
      <c r="ACZ580" s="74"/>
      <c r="ADA580" s="74"/>
      <c r="ADB580" s="74"/>
      <c r="ADC580" s="74"/>
      <c r="ADD580" s="74"/>
      <c r="ADE580" s="74"/>
      <c r="ADF580" s="74"/>
      <c r="ADG580" s="74"/>
      <c r="ADH580" s="74"/>
      <c r="ADI580" s="74"/>
      <c r="ADJ580" s="74"/>
      <c r="ADK580" s="74"/>
      <c r="ADL580" s="74"/>
      <c r="ADM580" s="74"/>
      <c r="ADN580" s="74"/>
      <c r="ADO580" s="74"/>
      <c r="ADP580" s="74"/>
      <c r="ADQ580" s="74"/>
      <c r="ADR580" s="74"/>
      <c r="ADS580" s="74"/>
      <c r="ADT580" s="74"/>
      <c r="ADU580" s="74"/>
      <c r="ADV580" s="74"/>
      <c r="ADW580" s="74"/>
      <c r="ADX580" s="74"/>
      <c r="ADY580" s="74"/>
      <c r="ADZ580" s="74"/>
      <c r="AEA580" s="74"/>
      <c r="AEB580" s="74"/>
      <c r="AEC580" s="74"/>
      <c r="AED580" s="74"/>
      <c r="AEE580" s="74"/>
      <c r="AEF580" s="74"/>
      <c r="AEG580" s="74"/>
      <c r="AEH580" s="74"/>
      <c r="AEI580" s="74"/>
      <c r="AEJ580" s="74"/>
      <c r="AEK580" s="74"/>
      <c r="AEL580" s="74"/>
      <c r="AEM580" s="74"/>
      <c r="AEN580" s="74"/>
      <c r="AEO580" s="74"/>
      <c r="AEP580" s="74"/>
      <c r="AEQ580" s="74"/>
      <c r="AER580" s="74"/>
      <c r="AES580" s="74"/>
      <c r="AET580" s="74"/>
      <c r="AEU580" s="74"/>
      <c r="AEV580" s="74"/>
      <c r="AEW580" s="74"/>
      <c r="AEX580" s="74"/>
      <c r="AEY580" s="74"/>
      <c r="AEZ580" s="74"/>
      <c r="AFA580" s="74"/>
      <c r="AFB580" s="74"/>
      <c r="AFC580" s="74"/>
      <c r="AFD580" s="74"/>
      <c r="AFE580" s="74"/>
      <c r="AFF580" s="74"/>
      <c r="AFG580" s="74"/>
      <c r="AFH580" s="74"/>
      <c r="AFI580" s="74"/>
      <c r="AFJ580" s="74"/>
      <c r="AFK580" s="74"/>
      <c r="AFL580" s="74"/>
      <c r="AFM580" s="74"/>
      <c r="AFN580" s="74"/>
      <c r="AFO580" s="74"/>
      <c r="AFP580" s="74"/>
      <c r="AFQ580" s="74"/>
      <c r="AFR580" s="74"/>
      <c r="AFS580" s="74"/>
      <c r="AFT580" s="74"/>
      <c r="AFU580" s="74"/>
      <c r="AFV580" s="74"/>
      <c r="AFW580" s="74"/>
      <c r="AFX580" s="74"/>
      <c r="AFY580" s="74"/>
      <c r="AFZ580" s="74"/>
      <c r="AGA580" s="74"/>
      <c r="AGB580" s="74"/>
      <c r="AGC580" s="74"/>
      <c r="AGD580" s="74"/>
      <c r="AGE580" s="74"/>
      <c r="AGF580" s="74"/>
      <c r="AGG580" s="74"/>
      <c r="AGH580" s="74"/>
      <c r="AGI580" s="74"/>
      <c r="AGJ580" s="74"/>
      <c r="AGK580" s="74"/>
      <c r="AGL580" s="74"/>
      <c r="AGM580" s="74"/>
      <c r="AGN580" s="74"/>
      <c r="AGO580" s="74"/>
      <c r="AGP580" s="74"/>
      <c r="AGQ580" s="74"/>
      <c r="AGR580" s="74"/>
      <c r="AGS580" s="74"/>
      <c r="AGT580" s="74"/>
      <c r="AGU580" s="74"/>
      <c r="AGV580" s="74"/>
      <c r="AGW580" s="74"/>
      <c r="AGX580" s="74"/>
      <c r="AGY580" s="74"/>
      <c r="AGZ580" s="74"/>
      <c r="AHA580" s="74"/>
      <c r="AHB580" s="74"/>
      <c r="AHC580" s="74"/>
      <c r="AHD580" s="74"/>
      <c r="AHE580" s="74"/>
      <c r="AHF580" s="74"/>
      <c r="AHG580" s="74"/>
      <c r="AHH580" s="74"/>
      <c r="AHI580" s="74"/>
      <c r="AHJ580" s="74"/>
      <c r="AHK580" s="74"/>
      <c r="AHL580" s="74"/>
      <c r="AHM580" s="74"/>
      <c r="AHN580" s="74"/>
      <c r="AHO580" s="74"/>
      <c r="AHP580" s="74"/>
      <c r="AHQ580" s="74"/>
      <c r="AHR580" s="74"/>
      <c r="AHS580" s="74"/>
      <c r="AHT580" s="74"/>
      <c r="AHU580" s="74"/>
      <c r="AHV580" s="74"/>
      <c r="AHW580" s="74"/>
      <c r="AHX580" s="74"/>
      <c r="AHY580" s="74"/>
      <c r="AHZ580" s="74"/>
      <c r="AIA580" s="74"/>
      <c r="AIB580" s="74"/>
      <c r="AIC580" s="74"/>
      <c r="AID580" s="74"/>
      <c r="AIE580" s="74"/>
      <c r="AIF580" s="74"/>
      <c r="AIG580" s="74"/>
      <c r="AIH580" s="74"/>
      <c r="AII580" s="74"/>
      <c r="AIJ580" s="74"/>
      <c r="AIK580" s="74"/>
      <c r="AIL580" s="74"/>
      <c r="AIM580" s="74"/>
      <c r="AIN580" s="74"/>
      <c r="AIO580" s="74"/>
      <c r="AIP580" s="74"/>
      <c r="AIQ580" s="74"/>
      <c r="AIR580" s="74"/>
      <c r="AIS580" s="74"/>
      <c r="AIT580" s="74"/>
      <c r="AIU580" s="74"/>
      <c r="AIV580" s="74"/>
      <c r="AIW580" s="74"/>
      <c r="AIX580" s="74"/>
      <c r="AIY580" s="74"/>
      <c r="AIZ580" s="74"/>
      <c r="AJA580" s="74"/>
      <c r="AJB580" s="74"/>
      <c r="AJC580" s="74"/>
      <c r="AJD580" s="74"/>
      <c r="AJE580" s="74"/>
      <c r="AJF580" s="74"/>
      <c r="AJG580" s="74"/>
      <c r="AJH580" s="74"/>
      <c r="AJI580" s="74"/>
      <c r="AJJ580" s="74"/>
      <c r="AJK580" s="74"/>
      <c r="AJL580" s="74"/>
      <c r="AJM580" s="74"/>
      <c r="AJN580" s="74"/>
      <c r="AJO580" s="74"/>
      <c r="AJP580" s="74"/>
      <c r="AJQ580" s="74"/>
      <c r="AJR580" s="74"/>
      <c r="AJS580" s="74"/>
      <c r="AJT580" s="74"/>
      <c r="AJU580" s="74"/>
      <c r="AJV580" s="74"/>
      <c r="AJW580" s="74"/>
      <c r="AJX580" s="74"/>
      <c r="AJY580" s="74"/>
      <c r="AJZ580" s="74"/>
      <c r="AKA580" s="74"/>
      <c r="AKB580" s="74"/>
      <c r="AKC580" s="74"/>
      <c r="AKD580" s="74"/>
      <c r="AKE580" s="74"/>
      <c r="AKF580" s="74"/>
      <c r="AKG580" s="74"/>
      <c r="AKH580" s="74"/>
      <c r="AKI580" s="74"/>
      <c r="AKJ580" s="74"/>
      <c r="AKK580" s="74"/>
      <c r="AKL580" s="74"/>
      <c r="AKM580" s="74"/>
      <c r="AKN580" s="74"/>
      <c r="AKO580" s="74"/>
      <c r="AKP580" s="74"/>
      <c r="AKQ580" s="74"/>
      <c r="AKR580" s="74"/>
      <c r="AKS580" s="74"/>
      <c r="AKT580" s="74"/>
      <c r="AKU580" s="74"/>
      <c r="AKV580" s="74"/>
      <c r="AKW580" s="74"/>
      <c r="AKX580" s="74"/>
      <c r="AKY580" s="74"/>
      <c r="AKZ580" s="74"/>
      <c r="ALA580" s="74"/>
      <c r="ALB580" s="74"/>
      <c r="ALC580" s="74"/>
      <c r="ALD580" s="74"/>
      <c r="ALE580" s="74"/>
      <c r="ALF580" s="74"/>
      <c r="ALG580" s="74"/>
      <c r="ALH580" s="74"/>
      <c r="ALI580" s="74"/>
      <c r="ALJ580" s="74"/>
      <c r="ALK580" s="74"/>
      <c r="ALL580" s="74"/>
      <c r="ALM580" s="74"/>
      <c r="ALN580" s="74"/>
      <c r="ALO580" s="74"/>
      <c r="ALP580" s="74"/>
      <c r="ALQ580" s="74"/>
      <c r="ALR580" s="74"/>
      <c r="ALS580" s="74"/>
      <c r="ALT580" s="74"/>
      <c r="ALU580" s="74"/>
      <c r="ALV580" s="74"/>
      <c r="ALW580" s="74"/>
      <c r="ALX580" s="74"/>
      <c r="ALY580" s="74"/>
      <c r="ALZ580" s="74"/>
      <c r="AMA580" s="74"/>
      <c r="AMB580" s="74"/>
      <c r="AMC580" s="74"/>
      <c r="AMD580" s="74"/>
      <c r="AME580" s="74"/>
      <c r="AMF580" s="74"/>
      <c r="AMG580" s="74"/>
      <c r="AMH580" s="74"/>
      <c r="AMI580" s="74"/>
      <c r="AMJ580" s="74"/>
      <c r="AMK580" s="74"/>
      <c r="AML580" s="74"/>
      <c r="AMM580" s="74"/>
      <c r="AMN580" s="74"/>
      <c r="AMO580" s="74"/>
      <c r="AMP580" s="74"/>
      <c r="AMQ580" s="74"/>
      <c r="AMR580" s="74"/>
      <c r="AMS580" s="74"/>
      <c r="AMT580" s="74"/>
      <c r="AMU580" s="74"/>
      <c r="AMV580" s="74"/>
      <c r="AMW580" s="74"/>
      <c r="AMX580" s="74"/>
      <c r="AMY580" s="74"/>
      <c r="AMZ580" s="74"/>
      <c r="ANA580" s="74"/>
      <c r="ANB580" s="74"/>
      <c r="ANC580" s="74"/>
      <c r="AND580" s="74"/>
      <c r="ANE580" s="74"/>
      <c r="ANF580" s="74"/>
      <c r="ANG580" s="74"/>
      <c r="ANH580" s="74"/>
      <c r="ANI580" s="74"/>
      <c r="ANJ580" s="74"/>
      <c r="ANK580" s="74"/>
      <c r="ANL580" s="74"/>
      <c r="ANM580" s="74"/>
      <c r="ANN580" s="74"/>
      <c r="ANO580" s="74"/>
      <c r="ANP580" s="74"/>
      <c r="ANQ580" s="74"/>
      <c r="ANR580" s="74"/>
      <c r="ANS580" s="74"/>
      <c r="ANT580" s="74"/>
      <c r="ANU580" s="74"/>
      <c r="ANV580" s="74"/>
      <c r="ANW580" s="74"/>
      <c r="ANX580" s="74"/>
      <c r="ANY580" s="74"/>
      <c r="ANZ580" s="74"/>
      <c r="AOA580" s="74"/>
      <c r="AOB580" s="74"/>
      <c r="AOC580" s="74"/>
      <c r="AOD580" s="74"/>
      <c r="AOE580" s="74"/>
      <c r="AOF580" s="74"/>
      <c r="AOG580" s="74"/>
      <c r="AOH580" s="74"/>
      <c r="AOI580" s="74"/>
      <c r="AOJ580" s="74"/>
      <c r="AOK580" s="74"/>
      <c r="AOL580" s="74"/>
      <c r="AOM580" s="74"/>
      <c r="AON580" s="74"/>
      <c r="AOO580" s="74"/>
      <c r="AOP580" s="74"/>
      <c r="AOQ580" s="74"/>
      <c r="AOR580" s="74"/>
      <c r="AOS580" s="74"/>
      <c r="AOT580" s="74"/>
      <c r="AOU580" s="74"/>
      <c r="AOV580" s="74"/>
      <c r="AOW580" s="74"/>
      <c r="AOX580" s="74"/>
      <c r="AOY580" s="74"/>
      <c r="AOZ580" s="74"/>
      <c r="APA580" s="74"/>
      <c r="APB580" s="74"/>
      <c r="APC580" s="74"/>
      <c r="APD580" s="74"/>
      <c r="APE580" s="74"/>
      <c r="APF580" s="74"/>
      <c r="APG580" s="74"/>
      <c r="APH580" s="74"/>
      <c r="API580" s="74"/>
      <c r="APJ580" s="74"/>
      <c r="APK580" s="74"/>
      <c r="APL580" s="74"/>
      <c r="APM580" s="74"/>
      <c r="APN580" s="74"/>
      <c r="APO580" s="74"/>
      <c r="APP580" s="74"/>
      <c r="APQ580" s="74"/>
      <c r="APR580" s="74"/>
      <c r="APS580" s="74"/>
      <c r="APT580" s="74"/>
      <c r="APU580" s="74"/>
      <c r="APV580" s="74"/>
      <c r="APW580" s="74"/>
      <c r="APX580" s="74"/>
      <c r="APY580" s="74"/>
      <c r="APZ580" s="74"/>
      <c r="AQA580" s="74"/>
      <c r="AQB580" s="74"/>
      <c r="AQC580" s="74"/>
      <c r="AQD580" s="74"/>
      <c r="AQE580" s="74"/>
      <c r="AQF580" s="74"/>
      <c r="AQG580" s="74"/>
      <c r="AQH580" s="74"/>
      <c r="AQI580" s="74"/>
      <c r="AQJ580" s="74"/>
      <c r="AQK580" s="74"/>
      <c r="AQL580" s="74"/>
      <c r="AQM580" s="74"/>
      <c r="AQN580" s="74"/>
      <c r="AQO580" s="74"/>
      <c r="AQP580" s="74"/>
      <c r="AQQ580" s="74"/>
      <c r="AQR580" s="74"/>
      <c r="AQS580" s="74"/>
      <c r="AQT580" s="74"/>
      <c r="AQU580" s="74"/>
      <c r="AQV580" s="74"/>
      <c r="AQW580" s="74"/>
      <c r="AQX580" s="74"/>
      <c r="AQY580" s="74"/>
      <c r="AQZ580" s="74"/>
      <c r="ARA580" s="74"/>
      <c r="ARB580" s="74"/>
      <c r="ARC580" s="74"/>
      <c r="ARD580" s="74"/>
      <c r="ARE580" s="74"/>
      <c r="ARF580" s="74"/>
      <c r="ARG580" s="74"/>
      <c r="ARH580" s="74"/>
      <c r="ARI580" s="74"/>
      <c r="ARJ580" s="74"/>
      <c r="ARK580" s="74"/>
      <c r="ARL580" s="74"/>
      <c r="ARM580" s="74"/>
      <c r="ARN580" s="74"/>
      <c r="ARO580" s="74"/>
      <c r="ARP580" s="74"/>
      <c r="ARQ580" s="74"/>
      <c r="ARR580" s="74"/>
      <c r="ARS580" s="74"/>
      <c r="ART580" s="74"/>
      <c r="ARU580" s="74"/>
      <c r="ARV580" s="74"/>
      <c r="ARW580" s="74"/>
      <c r="ARX580" s="74"/>
      <c r="ARY580" s="74"/>
      <c r="ARZ580" s="74"/>
      <c r="ASA580" s="74"/>
      <c r="ASB580" s="74"/>
      <c r="ASC580" s="74"/>
      <c r="ASD580" s="74"/>
      <c r="ASE580" s="74"/>
      <c r="ASF580" s="74"/>
      <c r="ASG580" s="74"/>
      <c r="ASH580" s="74"/>
      <c r="ASI580" s="74"/>
      <c r="ASJ580" s="74"/>
      <c r="ASK580" s="74"/>
      <c r="ASL580" s="74"/>
      <c r="ASM580" s="74"/>
      <c r="ASN580" s="74"/>
      <c r="ASO580" s="74"/>
      <c r="ASP580" s="74"/>
      <c r="ASQ580" s="74"/>
      <c r="ASR580" s="74"/>
      <c r="ASS580" s="74"/>
      <c r="AST580" s="74"/>
      <c r="ASU580" s="74"/>
      <c r="ASV580" s="74"/>
      <c r="ASW580" s="74"/>
      <c r="ASX580" s="74"/>
      <c r="ASY580" s="74"/>
      <c r="ASZ580" s="74"/>
      <c r="ATA580" s="74"/>
      <c r="ATB580" s="74"/>
      <c r="ATC580" s="74"/>
      <c r="ATD580" s="74"/>
      <c r="ATE580" s="74"/>
      <c r="ATF580" s="74"/>
      <c r="ATG580" s="74"/>
      <c r="ATH580" s="74"/>
      <c r="ATI580" s="74"/>
      <c r="ATJ580" s="74"/>
      <c r="ATK580" s="74"/>
      <c r="ATL580" s="74"/>
      <c r="ATM580" s="74"/>
      <c r="ATN580" s="74"/>
      <c r="ATO580" s="74"/>
      <c r="ATP580" s="74"/>
      <c r="ATQ580" s="74"/>
      <c r="ATR580" s="74"/>
      <c r="ATS580" s="74"/>
      <c r="ATT580" s="74"/>
      <c r="ATU580" s="74"/>
      <c r="ATV580" s="74"/>
      <c r="ATW580" s="74"/>
      <c r="ATX580" s="74"/>
      <c r="ATY580" s="74"/>
      <c r="ATZ580" s="74"/>
      <c r="AUA580" s="74"/>
      <c r="AUB580" s="74"/>
      <c r="AUC580" s="74"/>
      <c r="AUD580" s="74"/>
      <c r="AUE580" s="74"/>
      <c r="AUF580" s="74"/>
      <c r="AUG580" s="74"/>
      <c r="AUH580" s="74"/>
      <c r="AUI580" s="74"/>
      <c r="AUJ580" s="74"/>
      <c r="AUK580" s="74"/>
      <c r="AUL580" s="74"/>
      <c r="AUM580" s="74"/>
      <c r="AUN580" s="74"/>
      <c r="AUO580" s="74"/>
      <c r="AUP580" s="74"/>
      <c r="AUQ580" s="74"/>
      <c r="AUR580" s="74"/>
      <c r="AUS580" s="74"/>
      <c r="AUT580" s="74"/>
      <c r="AUU580" s="74"/>
      <c r="AUV580" s="74"/>
      <c r="AUW580" s="74"/>
      <c r="AUX580" s="74"/>
      <c r="AUY580" s="74"/>
      <c r="AUZ580" s="74"/>
      <c r="AVA580" s="74"/>
      <c r="AVB580" s="74"/>
      <c r="AVC580" s="74"/>
      <c r="AVD580" s="74"/>
      <c r="AVE580" s="74"/>
      <c r="AVF580" s="74"/>
      <c r="AVG580" s="74"/>
      <c r="AVH580" s="74"/>
      <c r="AVI580" s="74"/>
      <c r="AVJ580" s="74"/>
      <c r="AVK580" s="74"/>
      <c r="AVL580" s="74"/>
      <c r="AVM580" s="74"/>
      <c r="AVN580" s="74"/>
      <c r="AVO580" s="74"/>
      <c r="AVP580" s="74"/>
      <c r="AVQ580" s="74"/>
      <c r="AVR580" s="74"/>
      <c r="AVS580" s="74"/>
      <c r="AVT580" s="74"/>
      <c r="AVU580" s="74"/>
      <c r="AVV580" s="74"/>
      <c r="AVW580" s="74"/>
      <c r="AVX580" s="74"/>
      <c r="AVY580" s="74"/>
      <c r="AVZ580" s="74"/>
      <c r="AWA580" s="74"/>
      <c r="AWB580" s="74"/>
      <c r="AWC580" s="74"/>
      <c r="AWD580" s="74"/>
      <c r="AWE580" s="74"/>
      <c r="AWF580" s="74"/>
      <c r="AWG580" s="74"/>
      <c r="AWH580" s="74"/>
      <c r="AWI580" s="74"/>
      <c r="AWJ580" s="74"/>
      <c r="AWK580" s="74"/>
      <c r="AWL580" s="74"/>
      <c r="AWM580" s="74"/>
      <c r="AWN580" s="74"/>
      <c r="AWO580" s="74"/>
      <c r="AWP580" s="74"/>
      <c r="AWQ580" s="74"/>
      <c r="AWR580" s="74"/>
      <c r="AWS580" s="74"/>
      <c r="AWT580" s="74"/>
      <c r="AWU580" s="74"/>
      <c r="AWV580" s="74"/>
      <c r="AWW580" s="74"/>
      <c r="AWX580" s="74"/>
      <c r="AWY580" s="74"/>
      <c r="AWZ580" s="74"/>
      <c r="AXA580" s="74"/>
      <c r="AXB580" s="74"/>
      <c r="AXC580" s="74"/>
      <c r="AXD580" s="74"/>
      <c r="AXE580" s="74"/>
      <c r="AXF580" s="74"/>
      <c r="AXG580" s="74"/>
      <c r="AXH580" s="74"/>
      <c r="AXI580" s="74"/>
      <c r="AXJ580" s="74"/>
      <c r="AXK580" s="74"/>
      <c r="AXL580" s="74"/>
      <c r="AXM580" s="74"/>
      <c r="AXN580" s="74"/>
      <c r="AXO580" s="74"/>
      <c r="AXP580" s="74"/>
      <c r="AXQ580" s="74"/>
      <c r="AXR580" s="74"/>
      <c r="AXS580" s="74"/>
      <c r="AXT580" s="74"/>
      <c r="AXU580" s="74"/>
      <c r="AXV580" s="74"/>
      <c r="AXW580" s="74"/>
      <c r="AXX580" s="74"/>
      <c r="AXY580" s="74"/>
      <c r="AXZ580" s="74"/>
      <c r="AYA580" s="74"/>
      <c r="AYB580" s="74"/>
      <c r="AYC580" s="74"/>
      <c r="AYD580" s="74"/>
      <c r="AYE580" s="74"/>
      <c r="AYF580" s="74"/>
      <c r="AYG580" s="74"/>
      <c r="AYH580" s="74"/>
      <c r="AYI580" s="74"/>
      <c r="AYJ580" s="74"/>
      <c r="AYK580" s="74"/>
      <c r="AYL580" s="74"/>
      <c r="AYM580" s="74"/>
      <c r="AYN580" s="74"/>
      <c r="AYO580" s="74"/>
      <c r="AYP580" s="74"/>
      <c r="AYQ580" s="74"/>
      <c r="AYR580" s="74"/>
      <c r="AYS580" s="74"/>
      <c r="AYT580" s="74"/>
      <c r="AYU580" s="74"/>
      <c r="AYV580" s="74"/>
      <c r="AYW580" s="74"/>
      <c r="AYX580" s="74"/>
      <c r="AYY580" s="74"/>
      <c r="AYZ580" s="74"/>
      <c r="AZA580" s="74"/>
      <c r="AZB580" s="74"/>
      <c r="AZC580" s="74"/>
      <c r="AZD580" s="74"/>
      <c r="AZE580" s="74"/>
      <c r="AZF580" s="74"/>
      <c r="AZG580" s="74"/>
      <c r="AZH580" s="74"/>
      <c r="AZI580" s="74"/>
      <c r="AZJ580" s="74"/>
      <c r="AZK580" s="74"/>
      <c r="AZL580" s="74"/>
      <c r="AZM580" s="74"/>
      <c r="AZN580" s="74"/>
      <c r="AZO580" s="74"/>
      <c r="AZP580" s="74"/>
      <c r="AZQ580" s="74"/>
      <c r="AZR580" s="74"/>
      <c r="AZS580" s="74"/>
      <c r="AZT580" s="74"/>
      <c r="AZU580" s="74"/>
      <c r="AZV580" s="74"/>
      <c r="AZW580" s="74"/>
      <c r="AZX580" s="74"/>
      <c r="AZY580" s="74"/>
      <c r="AZZ580" s="74"/>
      <c r="BAA580" s="74"/>
      <c r="BAB580" s="74"/>
      <c r="BAC580" s="74"/>
      <c r="BAD580" s="74"/>
      <c r="BAE580" s="74"/>
      <c r="BAF580" s="74"/>
      <c r="BAG580" s="74"/>
      <c r="BAH580" s="74"/>
      <c r="BAI580" s="74"/>
      <c r="BAJ580" s="74"/>
      <c r="BAK580" s="74"/>
      <c r="BAL580" s="74"/>
      <c r="BAM580" s="74"/>
      <c r="BAN580" s="74"/>
      <c r="BAO580" s="74"/>
      <c r="BAP580" s="74"/>
      <c r="BAQ580" s="74"/>
      <c r="BAR580" s="74"/>
      <c r="BAS580" s="74"/>
      <c r="BAT580" s="74"/>
      <c r="BAU580" s="74"/>
      <c r="BAV580" s="74"/>
      <c r="BAW580" s="74"/>
      <c r="BAX580" s="74"/>
      <c r="BAY580" s="74"/>
      <c r="BAZ580" s="74"/>
      <c r="BBA580" s="74"/>
      <c r="BBB580" s="74"/>
      <c r="BBC580" s="74"/>
      <c r="BBD580" s="74"/>
      <c r="BBE580" s="74"/>
      <c r="BBF580" s="74"/>
      <c r="BBG580" s="74"/>
      <c r="BBH580" s="74"/>
      <c r="BBI580" s="74"/>
      <c r="BBJ580" s="74"/>
      <c r="BBK580" s="74"/>
      <c r="BBL580" s="74"/>
      <c r="BBM580" s="74"/>
      <c r="BBN580" s="74"/>
      <c r="BBO580" s="74"/>
      <c r="BBP580" s="74"/>
      <c r="BBQ580" s="74"/>
      <c r="BBR580" s="74"/>
      <c r="BBS580" s="74"/>
      <c r="BBT580" s="74"/>
      <c r="BBU580" s="74"/>
      <c r="BBV580" s="74"/>
      <c r="BBW580" s="74"/>
      <c r="BBX580" s="74"/>
      <c r="BBY580" s="74"/>
      <c r="BBZ580" s="74"/>
      <c r="BCA580" s="74"/>
      <c r="BCB580" s="74"/>
      <c r="BCC580" s="74"/>
      <c r="BCD580" s="74"/>
      <c r="BCE580" s="74"/>
      <c r="BCF580" s="74"/>
      <c r="BCG580" s="74"/>
      <c r="BCH580" s="74"/>
      <c r="BCI580" s="74"/>
      <c r="BCJ580" s="74"/>
      <c r="BCK580" s="74"/>
      <c r="BCL580" s="74"/>
      <c r="BCM580" s="74"/>
      <c r="BCN580" s="74"/>
      <c r="BCO580" s="74"/>
      <c r="BCP580" s="74"/>
      <c r="BCQ580" s="74"/>
      <c r="BCR580" s="74"/>
      <c r="BCS580" s="74"/>
      <c r="BCT580" s="74"/>
      <c r="BCU580" s="74"/>
      <c r="BCV580" s="74"/>
      <c r="BCW580" s="74"/>
      <c r="BCX580" s="74"/>
      <c r="BCY580" s="74"/>
      <c r="BCZ580" s="74"/>
      <c r="BDA580" s="74"/>
      <c r="BDB580" s="74"/>
      <c r="BDC580" s="74"/>
      <c r="BDD580" s="74"/>
      <c r="BDE580" s="74"/>
      <c r="BDF580" s="74"/>
      <c r="BDG580" s="74"/>
      <c r="BDH580" s="74"/>
      <c r="BDI580" s="74"/>
      <c r="BDJ580" s="74"/>
      <c r="BDK580" s="74"/>
      <c r="BDL580" s="74"/>
      <c r="BDM580" s="74"/>
      <c r="BDN580" s="74"/>
      <c r="BDO580" s="74"/>
      <c r="BDP580" s="74"/>
      <c r="BDQ580" s="74"/>
      <c r="BDR580" s="74"/>
      <c r="BDS580" s="74"/>
      <c r="BDT580" s="74"/>
      <c r="BDU580" s="74"/>
      <c r="BDV580" s="74"/>
      <c r="BDW580" s="74"/>
      <c r="BDX580" s="74"/>
      <c r="BDY580" s="74"/>
      <c r="BDZ580" s="74"/>
      <c r="BEA580" s="74"/>
      <c r="BEB580" s="74"/>
      <c r="BEC580" s="74"/>
      <c r="BED580" s="74"/>
      <c r="BEE580" s="74"/>
      <c r="BEF580" s="74"/>
      <c r="BEG580" s="74"/>
      <c r="BEH580" s="74"/>
      <c r="BEI580" s="74"/>
      <c r="BEJ580" s="74"/>
      <c r="BEK580" s="74"/>
      <c r="BEL580" s="74"/>
      <c r="BEM580" s="74"/>
      <c r="BEN580" s="74"/>
      <c r="BEO580" s="74"/>
      <c r="BEP580" s="74"/>
      <c r="BEQ580" s="74"/>
      <c r="BER580" s="74"/>
      <c r="BES580" s="74"/>
      <c r="BET580" s="74"/>
      <c r="BEU580" s="74"/>
      <c r="BEV580" s="74"/>
      <c r="BEW580" s="74"/>
      <c r="BEX580" s="74"/>
      <c r="BEY580" s="74"/>
      <c r="BEZ580" s="74"/>
      <c r="BFA580" s="74"/>
      <c r="BFB580" s="74"/>
      <c r="BFC580" s="74"/>
      <c r="BFD580" s="74"/>
      <c r="BFE580" s="74"/>
      <c r="BFF580" s="74"/>
      <c r="BFG580" s="74"/>
      <c r="BFH580" s="74"/>
      <c r="BFI580" s="74"/>
      <c r="BFJ580" s="74"/>
      <c r="BFK580" s="74"/>
      <c r="BFL580" s="74"/>
      <c r="BFM580" s="74"/>
      <c r="BFN580" s="74"/>
      <c r="BFO580" s="74"/>
      <c r="BFP580" s="74"/>
      <c r="BFQ580" s="74"/>
      <c r="BFR580" s="74"/>
      <c r="BFS580" s="74"/>
      <c r="BFT580" s="74"/>
      <c r="BFU580" s="74"/>
      <c r="BFV580" s="74"/>
      <c r="BFW580" s="74"/>
      <c r="BFX580" s="74"/>
      <c r="BFY580" s="74"/>
      <c r="BFZ580" s="74"/>
      <c r="BGA580" s="74"/>
      <c r="BGB580" s="74"/>
      <c r="BGC580" s="74"/>
      <c r="BGD580" s="74"/>
      <c r="BGE580" s="74"/>
      <c r="BGF580" s="74"/>
      <c r="BGG580" s="74"/>
      <c r="BGH580" s="74"/>
      <c r="BGI580" s="74"/>
      <c r="BGJ580" s="74"/>
      <c r="BGK580" s="74"/>
      <c r="BGL580" s="74"/>
      <c r="BGM580" s="74"/>
      <c r="BGN580" s="74"/>
      <c r="BGO580" s="74"/>
      <c r="BGP580" s="74"/>
      <c r="BGQ580" s="74"/>
      <c r="BGR580" s="74"/>
      <c r="BGS580" s="74"/>
      <c r="BGT580" s="74"/>
      <c r="BGU580" s="74"/>
      <c r="BGV580" s="74"/>
      <c r="BGW580" s="74"/>
      <c r="BGX580" s="74"/>
      <c r="BGY580" s="74"/>
      <c r="BGZ580" s="74"/>
      <c r="BHA580" s="74"/>
      <c r="BHB580" s="74"/>
      <c r="BHC580" s="74"/>
      <c r="BHD580" s="74"/>
      <c r="BHE580" s="74"/>
      <c r="BHF580" s="74"/>
      <c r="BHG580" s="74"/>
      <c r="BHH580" s="74"/>
      <c r="BHI580" s="74"/>
      <c r="BHJ580" s="74"/>
      <c r="BHK580" s="74"/>
      <c r="BHL580" s="74"/>
      <c r="BHM580" s="74"/>
      <c r="BHN580" s="74"/>
      <c r="BHO580" s="74"/>
      <c r="BHP580" s="74"/>
      <c r="BHQ580" s="74"/>
      <c r="BHR580" s="74"/>
      <c r="BHS580" s="74"/>
      <c r="BHT580" s="74"/>
      <c r="BHU580" s="74"/>
      <c r="BHV580" s="74"/>
      <c r="BHW580" s="74"/>
      <c r="BHX580" s="74"/>
      <c r="BHY580" s="74"/>
      <c r="BHZ580" s="74"/>
      <c r="BIA580" s="74"/>
      <c r="BIB580" s="74"/>
      <c r="BIC580" s="74"/>
      <c r="BID580" s="74"/>
      <c r="BIE580" s="74"/>
      <c r="BIF580" s="74"/>
      <c r="BIG580" s="74"/>
      <c r="BIH580" s="74"/>
      <c r="BII580" s="74"/>
      <c r="BIJ580" s="74"/>
      <c r="BIK580" s="74"/>
      <c r="BIL580" s="74"/>
      <c r="BIM580" s="74"/>
      <c r="BIN580" s="74"/>
      <c r="BIO580" s="74"/>
      <c r="BIP580" s="74"/>
      <c r="BIQ580" s="74"/>
      <c r="BIR580" s="74"/>
      <c r="BIS580" s="74"/>
      <c r="BIT580" s="74"/>
      <c r="BIU580" s="74"/>
      <c r="BIV580" s="74"/>
      <c r="BIW580" s="74"/>
      <c r="BIX580" s="74"/>
      <c r="BIY580" s="74"/>
      <c r="BIZ580" s="74"/>
      <c r="BJA580" s="74"/>
      <c r="BJB580" s="74"/>
      <c r="BJC580" s="74"/>
      <c r="BJD580" s="74"/>
      <c r="BJE580" s="74"/>
      <c r="BJF580" s="74"/>
      <c r="BJG580" s="74"/>
      <c r="BJH580" s="74"/>
      <c r="BJI580" s="74"/>
      <c r="BJJ580" s="74"/>
      <c r="BJK580" s="74"/>
      <c r="BJL580" s="74"/>
      <c r="BJM580" s="74"/>
      <c r="BJN580" s="74"/>
      <c r="BJO580" s="74"/>
      <c r="BJP580" s="74"/>
      <c r="BJQ580" s="74"/>
      <c r="BJR580" s="74"/>
      <c r="BJS580" s="74"/>
      <c r="BJT580" s="74"/>
      <c r="BJU580" s="74"/>
      <c r="BJV580" s="74"/>
      <c r="BJW580" s="74"/>
      <c r="BJX580" s="74"/>
      <c r="BJY580" s="74"/>
      <c r="BJZ580" s="74"/>
      <c r="BKA580" s="74"/>
      <c r="BKB580" s="74"/>
      <c r="BKC580" s="74"/>
      <c r="BKD580" s="74"/>
      <c r="BKE580" s="74"/>
      <c r="BKF580" s="74"/>
      <c r="BKG580" s="74"/>
      <c r="BKH580" s="74"/>
      <c r="BKI580" s="74"/>
      <c r="BKJ580" s="74"/>
      <c r="BKK580" s="74"/>
      <c r="BKL580" s="74"/>
      <c r="BKM580" s="74"/>
      <c r="BKN580" s="74"/>
      <c r="BKO580" s="74"/>
      <c r="BKP580" s="74"/>
      <c r="BKQ580" s="74"/>
      <c r="BKR580" s="74"/>
      <c r="BKS580" s="74"/>
      <c r="BKT580" s="74"/>
      <c r="BKU580" s="74"/>
      <c r="BKV580" s="74"/>
      <c r="BKW580" s="74"/>
      <c r="BKX580" s="74"/>
      <c r="BKY580" s="74"/>
      <c r="BKZ580" s="74"/>
      <c r="BLA580" s="74"/>
      <c r="BLB580" s="74"/>
      <c r="BLC580" s="74"/>
      <c r="BLD580" s="74"/>
      <c r="BLE580" s="74"/>
      <c r="BLF580" s="74"/>
      <c r="BLG580" s="74"/>
      <c r="BLH580" s="74"/>
      <c r="BLI580" s="74"/>
      <c r="BLJ580" s="74"/>
      <c r="BLK580" s="74"/>
      <c r="BLL580" s="74"/>
      <c r="BLM580" s="74"/>
      <c r="BLN580" s="74"/>
      <c r="BLO580" s="74"/>
      <c r="BLP580" s="74"/>
      <c r="BLQ580" s="74"/>
      <c r="BLR580" s="74"/>
      <c r="BLS580" s="74"/>
      <c r="BLT580" s="74"/>
      <c r="BLU580" s="74"/>
      <c r="BLV580" s="74"/>
      <c r="BLW580" s="74"/>
      <c r="BLX580" s="74"/>
      <c r="BLY580" s="74"/>
      <c r="BLZ580" s="74"/>
      <c r="BMA580" s="74"/>
      <c r="BMB580" s="74"/>
      <c r="BMC580" s="74"/>
      <c r="BMD580" s="74"/>
      <c r="BME580" s="74"/>
      <c r="BMF580" s="74"/>
      <c r="BMG580" s="74"/>
      <c r="BMH580" s="74"/>
      <c r="BMI580" s="74"/>
      <c r="BMJ580" s="74"/>
      <c r="BMK580" s="74"/>
      <c r="BML580" s="74"/>
      <c r="BMM580" s="74"/>
      <c r="BMN580" s="74"/>
      <c r="BMO580" s="74"/>
      <c r="BMP580" s="74"/>
      <c r="BMQ580" s="74"/>
      <c r="BMR580" s="74"/>
      <c r="BMS580" s="74"/>
      <c r="BMT580" s="74"/>
      <c r="BMU580" s="74"/>
      <c r="BMV580" s="74"/>
      <c r="BMW580" s="74"/>
      <c r="BMX580" s="74"/>
      <c r="BMY580" s="74"/>
      <c r="BMZ580" s="74"/>
      <c r="BNA580" s="74"/>
      <c r="BNB580" s="74"/>
      <c r="BNC580" s="74"/>
      <c r="BND580" s="74"/>
      <c r="BNE580" s="74"/>
      <c r="BNF580" s="74"/>
      <c r="BNG580" s="74"/>
      <c r="BNH580" s="74"/>
      <c r="BNI580" s="74"/>
      <c r="BNJ580" s="74"/>
      <c r="BNK580" s="74"/>
      <c r="BNL580" s="74"/>
      <c r="BNM580" s="74"/>
      <c r="BNN580" s="74"/>
      <c r="BNO580" s="74"/>
      <c r="BNP580" s="74"/>
      <c r="BNQ580" s="74"/>
      <c r="BNR580" s="74"/>
      <c r="BNS580" s="74"/>
      <c r="BNT580" s="74"/>
      <c r="BNU580" s="74"/>
      <c r="BNV580" s="74"/>
      <c r="BNW580" s="74"/>
      <c r="BNX580" s="74"/>
      <c r="BNY580" s="74"/>
      <c r="BNZ580" s="74"/>
      <c r="BOA580" s="74"/>
      <c r="BOB580" s="74"/>
      <c r="BOC580" s="74"/>
      <c r="BOD580" s="74"/>
      <c r="BOE580" s="74"/>
      <c r="BOF580" s="74"/>
      <c r="BOG580" s="74"/>
      <c r="BOH580" s="74"/>
      <c r="BOI580" s="74"/>
      <c r="BOJ580" s="74"/>
      <c r="BOK580" s="74"/>
      <c r="BOL580" s="74"/>
      <c r="BOM580" s="74"/>
      <c r="BON580" s="74"/>
      <c r="BOO580" s="74"/>
      <c r="BOP580" s="74"/>
      <c r="BOQ580" s="74"/>
      <c r="BOR580" s="74"/>
      <c r="BOS580" s="74"/>
      <c r="BOT580" s="74"/>
      <c r="BOU580" s="74"/>
      <c r="BOV580" s="74"/>
      <c r="BOW580" s="74"/>
      <c r="BOX580" s="74"/>
      <c r="BOY580" s="74"/>
      <c r="BOZ580" s="74"/>
      <c r="BPA580" s="74"/>
      <c r="BPB580" s="74"/>
      <c r="BPC580" s="74"/>
      <c r="BPD580" s="74"/>
      <c r="BPE580" s="74"/>
      <c r="BPF580" s="74"/>
      <c r="BPG580" s="74"/>
      <c r="BPH580" s="74"/>
      <c r="BPI580" s="74"/>
      <c r="BPJ580" s="74"/>
      <c r="BPK580" s="74"/>
      <c r="BPL580" s="74"/>
      <c r="BPM580" s="74"/>
      <c r="BPN580" s="74"/>
      <c r="BPO580" s="74"/>
      <c r="BPP580" s="74"/>
      <c r="BPQ580" s="74"/>
      <c r="BPR580" s="74"/>
      <c r="BPS580" s="74"/>
      <c r="BPT580" s="74"/>
      <c r="BPU580" s="74"/>
      <c r="BPV580" s="74"/>
      <c r="BPW580" s="74"/>
      <c r="BPX580" s="74"/>
      <c r="BPY580" s="74"/>
      <c r="BPZ580" s="74"/>
      <c r="BQA580" s="74"/>
      <c r="BQB580" s="74"/>
      <c r="BQC580" s="74"/>
      <c r="BQD580" s="74"/>
      <c r="BQE580" s="74"/>
      <c r="BQF580" s="74"/>
      <c r="BQG580" s="74"/>
      <c r="BQH580" s="74"/>
      <c r="BQI580" s="74"/>
      <c r="BQJ580" s="74"/>
      <c r="BQK580" s="74"/>
      <c r="BQL580" s="74"/>
      <c r="BQM580" s="74"/>
      <c r="BQN580" s="74"/>
      <c r="BQO580" s="74"/>
      <c r="BQP580" s="74"/>
      <c r="BQQ580" s="74"/>
      <c r="BQR580" s="74"/>
      <c r="BQS580" s="74"/>
      <c r="BQT580" s="74"/>
      <c r="BQU580" s="74"/>
      <c r="BQV580" s="74"/>
      <c r="BQW580" s="74"/>
      <c r="BQX580" s="74"/>
      <c r="BQY580" s="74"/>
      <c r="BQZ580" s="74"/>
      <c r="BRA580" s="74"/>
      <c r="BRB580" s="74"/>
      <c r="BRC580" s="74"/>
      <c r="BRD580" s="74"/>
      <c r="BRE580" s="74"/>
      <c r="BRF580" s="74"/>
      <c r="BRG580" s="74"/>
      <c r="BRH580" s="74"/>
      <c r="BRI580" s="74"/>
      <c r="BRJ580" s="74"/>
      <c r="BRK580" s="74"/>
      <c r="BRL580" s="74"/>
      <c r="BRM580" s="74"/>
      <c r="BRN580" s="74"/>
      <c r="BRO580" s="74"/>
      <c r="BRP580" s="74"/>
      <c r="BRQ580" s="74"/>
      <c r="BRR580" s="74"/>
      <c r="BRS580" s="74"/>
      <c r="BRT580" s="74"/>
      <c r="BRU580" s="74"/>
      <c r="BRV580" s="74"/>
      <c r="BRW580" s="74"/>
      <c r="BRX580" s="74"/>
      <c r="BRY580" s="74"/>
      <c r="BRZ580" s="74"/>
      <c r="BSA580" s="74"/>
    </row>
    <row r="581" spans="1:1847" s="75" customFormat="1" ht="15" customHeight="1" x14ac:dyDescent="0.3">
      <c r="A581" s="793"/>
      <c r="B581" s="793"/>
      <c r="C581" s="793"/>
      <c r="D581" s="793"/>
      <c r="E581" s="542" t="s">
        <v>793</v>
      </c>
      <c r="F581" s="820"/>
      <c r="G581" s="821"/>
      <c r="H581" s="801"/>
      <c r="I581" s="794"/>
      <c r="J581" s="794"/>
      <c r="K581" s="794"/>
      <c r="L581" s="858"/>
      <c r="M581" s="819"/>
      <c r="N581" s="770"/>
      <c r="O581" s="770"/>
      <c r="P581" s="770"/>
      <c r="Q581" s="856"/>
      <c r="R581" s="857"/>
      <c r="S581" s="794"/>
      <c r="T581" s="794"/>
      <c r="U581" s="794"/>
      <c r="V581" s="849"/>
      <c r="W581" s="837"/>
      <c r="X581" s="879"/>
      <c r="Y581" s="879"/>
      <c r="Z581" s="919"/>
      <c r="AA581" s="897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4"/>
      <c r="BD581" s="74"/>
      <c r="BE581" s="74"/>
      <c r="BF581" s="74"/>
      <c r="BG581" s="74"/>
      <c r="BH581" s="74"/>
      <c r="BI581" s="74"/>
      <c r="BJ581" s="74"/>
      <c r="BK581" s="74"/>
      <c r="BL581" s="74"/>
      <c r="BM581" s="74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74"/>
      <c r="CA581" s="74"/>
      <c r="CB581" s="74"/>
      <c r="CC581" s="74"/>
      <c r="CD581" s="74"/>
      <c r="CE581" s="74"/>
      <c r="CF581" s="74"/>
      <c r="CG581" s="74"/>
      <c r="CH581" s="74"/>
      <c r="CI581" s="74"/>
      <c r="CJ581" s="74"/>
      <c r="CK581" s="74"/>
      <c r="CL581" s="74"/>
      <c r="CM581" s="74"/>
      <c r="CN581" s="74"/>
      <c r="CO581" s="74"/>
      <c r="CP581" s="74"/>
      <c r="CQ581" s="74"/>
      <c r="CR581" s="74"/>
      <c r="CS581" s="74"/>
      <c r="CT581" s="74"/>
      <c r="CU581" s="74"/>
      <c r="CV581" s="74"/>
      <c r="CW581" s="74"/>
      <c r="CX581" s="74"/>
      <c r="CY581" s="74"/>
      <c r="CZ581" s="74"/>
      <c r="DA581" s="74"/>
      <c r="DB581" s="74"/>
      <c r="DC581" s="74"/>
      <c r="DD581" s="74"/>
      <c r="DE581" s="74"/>
      <c r="DF581" s="74"/>
      <c r="DG581" s="74"/>
      <c r="DH581" s="74"/>
      <c r="DI581" s="74"/>
      <c r="DJ581" s="74"/>
      <c r="DK581" s="74"/>
      <c r="DL581" s="74"/>
      <c r="DM581" s="74"/>
      <c r="DN581" s="74"/>
      <c r="DO581" s="74"/>
      <c r="DP581" s="74"/>
      <c r="DQ581" s="74"/>
      <c r="DR581" s="74"/>
      <c r="DS581" s="74"/>
      <c r="DT581" s="74"/>
      <c r="DU581" s="74"/>
      <c r="DV581" s="74"/>
      <c r="DW581" s="74"/>
      <c r="DX581" s="74"/>
      <c r="DY581" s="74"/>
      <c r="DZ581" s="74"/>
      <c r="EA581" s="74"/>
      <c r="EB581" s="74"/>
      <c r="EC581" s="74"/>
      <c r="ED581" s="74"/>
      <c r="EE581" s="74"/>
      <c r="EF581" s="74"/>
      <c r="EG581" s="74"/>
      <c r="EH581" s="74"/>
      <c r="EI581" s="74"/>
      <c r="EJ581" s="74"/>
      <c r="EK581" s="74"/>
      <c r="EL581" s="74"/>
      <c r="EM581" s="74"/>
      <c r="EN581" s="74"/>
      <c r="EO581" s="74"/>
      <c r="EP581" s="74"/>
      <c r="EQ581" s="74"/>
      <c r="ER581" s="74"/>
      <c r="ES581" s="74"/>
      <c r="ET581" s="74"/>
      <c r="EU581" s="74"/>
      <c r="EV581" s="74"/>
      <c r="EW581" s="74"/>
      <c r="EX581" s="74"/>
      <c r="EY581" s="74"/>
      <c r="EZ581" s="74"/>
      <c r="FA581" s="74"/>
      <c r="FB581" s="74"/>
      <c r="FC581" s="74"/>
      <c r="FD581" s="74"/>
      <c r="FE581" s="74"/>
      <c r="FF581" s="74"/>
      <c r="FG581" s="74"/>
      <c r="FH581" s="74"/>
      <c r="FI581" s="74"/>
      <c r="FJ581" s="74"/>
      <c r="FK581" s="74"/>
      <c r="FL581" s="74"/>
      <c r="FM581" s="74"/>
      <c r="FN581" s="74"/>
      <c r="FO581" s="74"/>
      <c r="FP581" s="74"/>
      <c r="FQ581" s="74"/>
      <c r="FR581" s="74"/>
      <c r="FS581" s="74"/>
      <c r="FT581" s="74"/>
      <c r="FU581" s="74"/>
      <c r="FV581" s="74"/>
      <c r="FW581" s="74"/>
      <c r="FX581" s="74"/>
      <c r="FY581" s="74"/>
      <c r="FZ581" s="74"/>
      <c r="GA581" s="74"/>
      <c r="GB581" s="74"/>
      <c r="GC581" s="74"/>
      <c r="GD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  <c r="IW581" s="74"/>
      <c r="IX581" s="74"/>
      <c r="IY581" s="74"/>
      <c r="IZ581" s="74"/>
      <c r="JA581" s="74"/>
      <c r="JB581" s="74"/>
      <c r="JC581" s="74"/>
      <c r="JD581" s="74"/>
      <c r="JE581" s="74"/>
      <c r="JF581" s="74"/>
      <c r="JG581" s="74"/>
      <c r="JH581" s="74"/>
      <c r="JI581" s="74"/>
      <c r="JJ581" s="74"/>
      <c r="JK581" s="74"/>
      <c r="JL581" s="74"/>
      <c r="JM581" s="74"/>
      <c r="JN581" s="74"/>
      <c r="JO581" s="74"/>
      <c r="JP581" s="74"/>
      <c r="JQ581" s="74"/>
      <c r="JR581" s="74"/>
      <c r="JS581" s="74"/>
      <c r="JT581" s="74"/>
      <c r="JU581" s="74"/>
      <c r="JV581" s="74"/>
      <c r="JW581" s="74"/>
      <c r="JX581" s="74"/>
      <c r="JY581" s="74"/>
      <c r="JZ581" s="74"/>
      <c r="KA581" s="74"/>
      <c r="KB581" s="74"/>
      <c r="KC581" s="74"/>
      <c r="KD581" s="74"/>
      <c r="KE581" s="74"/>
      <c r="KF581" s="74"/>
      <c r="KG581" s="74"/>
      <c r="KH581" s="74"/>
      <c r="KI581" s="74"/>
      <c r="KJ581" s="74"/>
      <c r="KK581" s="74"/>
      <c r="KL581" s="74"/>
      <c r="KM581" s="74"/>
      <c r="KN581" s="74"/>
      <c r="KO581" s="74"/>
      <c r="KP581" s="74"/>
      <c r="KQ581" s="74"/>
      <c r="KR581" s="74"/>
      <c r="KS581" s="74"/>
      <c r="KT581" s="74"/>
      <c r="KU581" s="74"/>
      <c r="KV581" s="74"/>
      <c r="KW581" s="74"/>
      <c r="KX581" s="74"/>
      <c r="KY581" s="74"/>
      <c r="KZ581" s="74"/>
      <c r="LA581" s="74"/>
      <c r="LB581" s="74"/>
      <c r="LC581" s="74"/>
      <c r="LD581" s="74"/>
      <c r="LE581" s="74"/>
      <c r="LF581" s="74"/>
      <c r="LG581" s="74"/>
      <c r="LH581" s="74"/>
      <c r="LI581" s="74"/>
      <c r="LJ581" s="74"/>
      <c r="LK581" s="74"/>
      <c r="LL581" s="74"/>
      <c r="LM581" s="74"/>
      <c r="LN581" s="74"/>
      <c r="LO581" s="74"/>
      <c r="LP581" s="74"/>
      <c r="LQ581" s="74"/>
      <c r="LR581" s="74"/>
      <c r="LS581" s="74"/>
      <c r="LT581" s="74"/>
      <c r="LU581" s="74"/>
      <c r="LV581" s="74"/>
      <c r="LW581" s="74"/>
      <c r="LX581" s="74"/>
      <c r="LY581" s="74"/>
      <c r="LZ581" s="74"/>
      <c r="MA581" s="74"/>
      <c r="MB581" s="74"/>
      <c r="MC581" s="74"/>
      <c r="MD581" s="74"/>
      <c r="ME581" s="74"/>
      <c r="MF581" s="74"/>
      <c r="MG581" s="74"/>
      <c r="MH581" s="74"/>
      <c r="MI581" s="74"/>
      <c r="MJ581" s="74"/>
      <c r="MK581" s="74"/>
      <c r="ML581" s="74"/>
      <c r="MM581" s="74"/>
      <c r="MN581" s="74"/>
      <c r="MO581" s="74"/>
      <c r="MP581" s="74"/>
      <c r="MQ581" s="74"/>
      <c r="MR581" s="74"/>
      <c r="MS581" s="74"/>
      <c r="MT581" s="74"/>
      <c r="MU581" s="74"/>
      <c r="MV581" s="74"/>
      <c r="MW581" s="74"/>
      <c r="MX581" s="74"/>
      <c r="MY581" s="74"/>
      <c r="MZ581" s="74"/>
      <c r="NA581" s="74"/>
      <c r="NB581" s="74"/>
      <c r="NC581" s="74"/>
      <c r="ND581" s="74"/>
      <c r="NE581" s="74"/>
      <c r="NF581" s="74"/>
      <c r="NG581" s="74"/>
      <c r="NH581" s="74"/>
      <c r="NI581" s="74"/>
      <c r="NJ581" s="74"/>
      <c r="NK581" s="74"/>
      <c r="NL581" s="74"/>
      <c r="NM581" s="74"/>
      <c r="NN581" s="74"/>
      <c r="NO581" s="74"/>
      <c r="NP581" s="74"/>
      <c r="NQ581" s="74"/>
      <c r="NR581" s="74"/>
      <c r="NS581" s="74"/>
      <c r="NT581" s="74"/>
      <c r="NU581" s="74"/>
      <c r="NV581" s="74"/>
      <c r="NW581" s="74"/>
      <c r="NX581" s="74"/>
      <c r="NY581" s="74"/>
      <c r="NZ581" s="74"/>
      <c r="OA581" s="74"/>
      <c r="OB581" s="74"/>
      <c r="OC581" s="74"/>
      <c r="OD581" s="74"/>
      <c r="OE581" s="74"/>
      <c r="OF581" s="74"/>
      <c r="OG581" s="74"/>
      <c r="OH581" s="74"/>
      <c r="OI581" s="74"/>
      <c r="OJ581" s="74"/>
      <c r="OK581" s="74"/>
      <c r="OL581" s="74"/>
      <c r="OM581" s="74"/>
      <c r="ON581" s="74"/>
      <c r="OO581" s="74"/>
      <c r="OP581" s="74"/>
      <c r="OQ581" s="74"/>
      <c r="OR581" s="74"/>
      <c r="OS581" s="74"/>
      <c r="OT581" s="74"/>
      <c r="OU581" s="74"/>
      <c r="OV581" s="74"/>
      <c r="OW581" s="74"/>
      <c r="OX581" s="74"/>
      <c r="OY581" s="74"/>
      <c r="OZ581" s="74"/>
      <c r="PA581" s="74"/>
      <c r="PB581" s="74"/>
      <c r="PC581" s="74"/>
      <c r="PD581" s="74"/>
      <c r="PE581" s="74"/>
      <c r="PF581" s="74"/>
      <c r="PG581" s="74"/>
      <c r="PH581" s="74"/>
      <c r="PI581" s="74"/>
      <c r="PJ581" s="74"/>
      <c r="PK581" s="74"/>
      <c r="PL581" s="74"/>
      <c r="PM581" s="74"/>
      <c r="PN581" s="74"/>
      <c r="PO581" s="74"/>
      <c r="PP581" s="74"/>
      <c r="PQ581" s="74"/>
      <c r="PR581" s="74"/>
      <c r="PS581" s="74"/>
      <c r="PT581" s="74"/>
      <c r="PU581" s="74"/>
      <c r="PV581" s="74"/>
      <c r="PW581" s="74"/>
      <c r="PX581" s="74"/>
      <c r="PY581" s="74"/>
      <c r="PZ581" s="74"/>
      <c r="QA581" s="74"/>
      <c r="QB581" s="74"/>
      <c r="QC581" s="74"/>
      <c r="QD581" s="74"/>
      <c r="QE581" s="74"/>
      <c r="QF581" s="74"/>
      <c r="QG581" s="74"/>
      <c r="QH581" s="74"/>
      <c r="QI581" s="74"/>
      <c r="QJ581" s="74"/>
      <c r="QK581" s="74"/>
      <c r="QL581" s="74"/>
      <c r="QM581" s="74"/>
      <c r="QN581" s="74"/>
      <c r="QO581" s="74"/>
      <c r="QP581" s="74"/>
      <c r="QQ581" s="74"/>
      <c r="QR581" s="74"/>
      <c r="QS581" s="74"/>
      <c r="QT581" s="74"/>
      <c r="QU581" s="74"/>
      <c r="QV581" s="74"/>
      <c r="QW581" s="74"/>
      <c r="QX581" s="74"/>
      <c r="QY581" s="74"/>
      <c r="QZ581" s="74"/>
      <c r="RA581" s="74"/>
      <c r="RB581" s="74"/>
      <c r="RC581" s="74"/>
      <c r="RD581" s="74"/>
      <c r="RE581" s="74"/>
      <c r="RF581" s="74"/>
      <c r="RG581" s="74"/>
      <c r="RH581" s="74"/>
      <c r="RI581" s="74"/>
      <c r="RJ581" s="74"/>
      <c r="RK581" s="74"/>
      <c r="RL581" s="74"/>
      <c r="RM581" s="74"/>
      <c r="RN581" s="74"/>
      <c r="RO581" s="74"/>
      <c r="RP581" s="74"/>
      <c r="RQ581" s="74"/>
      <c r="RR581" s="74"/>
      <c r="RS581" s="74"/>
      <c r="RT581" s="74"/>
      <c r="RU581" s="74"/>
      <c r="RV581" s="74"/>
      <c r="RW581" s="74"/>
      <c r="RX581" s="74"/>
      <c r="RY581" s="74"/>
      <c r="RZ581" s="74"/>
      <c r="SA581" s="74"/>
      <c r="SB581" s="74"/>
      <c r="SC581" s="74"/>
      <c r="SD581" s="74"/>
      <c r="SE581" s="74"/>
      <c r="SF581" s="74"/>
      <c r="SG581" s="74"/>
      <c r="SH581" s="74"/>
      <c r="SI581" s="74"/>
      <c r="SJ581" s="74"/>
      <c r="SK581" s="74"/>
      <c r="SL581" s="74"/>
      <c r="SM581" s="74"/>
      <c r="SN581" s="74"/>
      <c r="SO581" s="74"/>
      <c r="SP581" s="74"/>
      <c r="SQ581" s="74"/>
      <c r="SR581" s="74"/>
      <c r="SS581" s="74"/>
      <c r="ST581" s="74"/>
      <c r="SU581" s="74"/>
      <c r="SV581" s="74"/>
      <c r="SW581" s="74"/>
      <c r="SX581" s="74"/>
      <c r="SY581" s="74"/>
      <c r="SZ581" s="74"/>
      <c r="TA581" s="74"/>
      <c r="TB581" s="74"/>
      <c r="TC581" s="74"/>
      <c r="TD581" s="74"/>
      <c r="TE581" s="74"/>
      <c r="TF581" s="74"/>
      <c r="TG581" s="74"/>
      <c r="TH581" s="74"/>
      <c r="TI581" s="74"/>
      <c r="TJ581" s="74"/>
      <c r="TK581" s="74"/>
      <c r="TL581" s="74"/>
      <c r="TM581" s="74"/>
      <c r="TN581" s="74"/>
      <c r="TO581" s="74"/>
      <c r="TP581" s="74"/>
      <c r="TQ581" s="74"/>
      <c r="TR581" s="74"/>
      <c r="TS581" s="74"/>
      <c r="TT581" s="74"/>
      <c r="TU581" s="74"/>
      <c r="TV581" s="74"/>
      <c r="TW581" s="74"/>
      <c r="TX581" s="74"/>
      <c r="TY581" s="74"/>
      <c r="TZ581" s="74"/>
      <c r="UA581" s="74"/>
      <c r="UB581" s="74"/>
      <c r="UC581" s="74"/>
      <c r="UD581" s="74"/>
      <c r="UE581" s="74"/>
      <c r="UF581" s="74"/>
      <c r="UG581" s="74"/>
      <c r="UH581" s="74"/>
      <c r="UI581" s="74"/>
      <c r="UJ581" s="74"/>
      <c r="UK581" s="74"/>
      <c r="UL581" s="74"/>
      <c r="UM581" s="74"/>
      <c r="UN581" s="74"/>
      <c r="UO581" s="74"/>
      <c r="UP581" s="74"/>
      <c r="UQ581" s="74"/>
      <c r="UR581" s="74"/>
      <c r="US581" s="74"/>
      <c r="UT581" s="74"/>
      <c r="UU581" s="74"/>
      <c r="UV581" s="74"/>
      <c r="UW581" s="74"/>
      <c r="UX581" s="74"/>
      <c r="UY581" s="74"/>
      <c r="UZ581" s="74"/>
      <c r="VA581" s="74"/>
      <c r="VB581" s="74"/>
      <c r="VC581" s="74"/>
      <c r="VD581" s="74"/>
      <c r="VE581" s="74"/>
      <c r="VF581" s="74"/>
      <c r="VG581" s="74"/>
      <c r="VH581" s="74"/>
      <c r="VI581" s="74"/>
      <c r="VJ581" s="74"/>
      <c r="VK581" s="74"/>
      <c r="VL581" s="74"/>
      <c r="VM581" s="74"/>
      <c r="VN581" s="74"/>
      <c r="VO581" s="74"/>
      <c r="VP581" s="74"/>
      <c r="VQ581" s="74"/>
      <c r="VR581" s="74"/>
      <c r="VS581" s="74"/>
      <c r="VT581" s="74"/>
      <c r="VU581" s="74"/>
      <c r="VV581" s="74"/>
      <c r="VW581" s="74"/>
      <c r="VX581" s="74"/>
      <c r="VY581" s="74"/>
      <c r="VZ581" s="74"/>
      <c r="WA581" s="74"/>
      <c r="WB581" s="74"/>
      <c r="WC581" s="74"/>
      <c r="WD581" s="74"/>
      <c r="WE581" s="74"/>
      <c r="WF581" s="74"/>
      <c r="WG581" s="74"/>
      <c r="WH581" s="74"/>
      <c r="WI581" s="74"/>
      <c r="WJ581" s="74"/>
      <c r="WK581" s="74"/>
      <c r="WL581" s="74"/>
      <c r="WM581" s="74"/>
      <c r="WN581" s="74"/>
      <c r="WO581" s="74"/>
      <c r="WP581" s="74"/>
      <c r="WQ581" s="74"/>
      <c r="WR581" s="74"/>
      <c r="WS581" s="74"/>
      <c r="WT581" s="74"/>
      <c r="WU581" s="74"/>
      <c r="WV581" s="74"/>
      <c r="WW581" s="74"/>
      <c r="WX581" s="74"/>
      <c r="WY581" s="74"/>
      <c r="WZ581" s="74"/>
      <c r="XA581" s="74"/>
      <c r="XB581" s="74"/>
      <c r="XC581" s="74"/>
      <c r="XD581" s="74"/>
      <c r="XE581" s="74"/>
      <c r="XF581" s="74"/>
      <c r="XG581" s="74"/>
      <c r="XH581" s="74"/>
      <c r="XI581" s="74"/>
      <c r="XJ581" s="74"/>
      <c r="XK581" s="74"/>
      <c r="XL581" s="74"/>
      <c r="XM581" s="74"/>
      <c r="XN581" s="74"/>
      <c r="XO581" s="74"/>
      <c r="XP581" s="74"/>
      <c r="XQ581" s="74"/>
      <c r="XR581" s="74"/>
      <c r="XS581" s="74"/>
      <c r="XT581" s="74"/>
      <c r="XU581" s="74"/>
      <c r="XV581" s="74"/>
      <c r="XW581" s="74"/>
      <c r="XX581" s="74"/>
      <c r="XY581" s="74"/>
      <c r="XZ581" s="74"/>
      <c r="YA581" s="74"/>
      <c r="YB581" s="74"/>
      <c r="YC581" s="74"/>
      <c r="YD581" s="74"/>
      <c r="YE581" s="74"/>
      <c r="YF581" s="74"/>
      <c r="YG581" s="74"/>
      <c r="YH581" s="74"/>
      <c r="YI581" s="74"/>
      <c r="YJ581" s="74"/>
      <c r="YK581" s="74"/>
      <c r="YL581" s="74"/>
      <c r="YM581" s="74"/>
      <c r="YN581" s="74"/>
      <c r="YO581" s="74"/>
      <c r="YP581" s="74"/>
      <c r="YQ581" s="74"/>
      <c r="YR581" s="74"/>
      <c r="YS581" s="74"/>
      <c r="YT581" s="74"/>
      <c r="YU581" s="74"/>
      <c r="YV581" s="74"/>
      <c r="YW581" s="74"/>
      <c r="YX581" s="74"/>
      <c r="YY581" s="74"/>
      <c r="YZ581" s="74"/>
      <c r="ZA581" s="74"/>
      <c r="ZB581" s="74"/>
      <c r="ZC581" s="74"/>
      <c r="ZD581" s="74"/>
      <c r="ZE581" s="74"/>
      <c r="ZF581" s="74"/>
      <c r="ZG581" s="74"/>
      <c r="ZH581" s="74"/>
      <c r="ZI581" s="74"/>
      <c r="ZJ581" s="74"/>
      <c r="ZK581" s="74"/>
      <c r="ZL581" s="74"/>
      <c r="ZM581" s="74"/>
      <c r="ZN581" s="74"/>
      <c r="ZO581" s="74"/>
      <c r="ZP581" s="74"/>
      <c r="ZQ581" s="74"/>
      <c r="ZR581" s="74"/>
      <c r="ZS581" s="74"/>
      <c r="ZT581" s="74"/>
      <c r="ZU581" s="74"/>
      <c r="ZV581" s="74"/>
      <c r="ZW581" s="74"/>
      <c r="ZX581" s="74"/>
      <c r="ZY581" s="74"/>
      <c r="ZZ581" s="74"/>
      <c r="AAA581" s="74"/>
      <c r="AAB581" s="74"/>
      <c r="AAC581" s="74"/>
      <c r="AAD581" s="74"/>
      <c r="AAE581" s="74"/>
      <c r="AAF581" s="74"/>
      <c r="AAG581" s="74"/>
      <c r="AAH581" s="74"/>
      <c r="AAI581" s="74"/>
      <c r="AAJ581" s="74"/>
      <c r="AAK581" s="74"/>
      <c r="AAL581" s="74"/>
      <c r="AAM581" s="74"/>
      <c r="AAN581" s="74"/>
      <c r="AAO581" s="74"/>
      <c r="AAP581" s="74"/>
      <c r="AAQ581" s="74"/>
      <c r="AAR581" s="74"/>
      <c r="AAS581" s="74"/>
      <c r="AAT581" s="74"/>
      <c r="AAU581" s="74"/>
      <c r="AAV581" s="74"/>
      <c r="AAW581" s="74"/>
      <c r="AAX581" s="74"/>
      <c r="AAY581" s="74"/>
      <c r="AAZ581" s="74"/>
      <c r="ABA581" s="74"/>
      <c r="ABB581" s="74"/>
      <c r="ABC581" s="74"/>
      <c r="ABD581" s="74"/>
      <c r="ABE581" s="74"/>
      <c r="ABF581" s="74"/>
      <c r="ABG581" s="74"/>
      <c r="ABH581" s="74"/>
      <c r="ABI581" s="74"/>
      <c r="ABJ581" s="74"/>
      <c r="ABK581" s="74"/>
      <c r="ABL581" s="74"/>
      <c r="ABM581" s="74"/>
      <c r="ABN581" s="74"/>
      <c r="ABO581" s="74"/>
      <c r="ABP581" s="74"/>
      <c r="ABQ581" s="74"/>
      <c r="ABR581" s="74"/>
      <c r="ABS581" s="74"/>
      <c r="ABT581" s="74"/>
      <c r="ABU581" s="74"/>
      <c r="ABV581" s="74"/>
      <c r="ABW581" s="74"/>
      <c r="ABX581" s="74"/>
      <c r="ABY581" s="74"/>
      <c r="ABZ581" s="74"/>
      <c r="ACA581" s="74"/>
      <c r="ACB581" s="74"/>
      <c r="ACC581" s="74"/>
      <c r="ACD581" s="74"/>
      <c r="ACE581" s="74"/>
      <c r="ACF581" s="74"/>
      <c r="ACG581" s="74"/>
      <c r="ACH581" s="74"/>
      <c r="ACI581" s="74"/>
      <c r="ACJ581" s="74"/>
      <c r="ACK581" s="74"/>
      <c r="ACL581" s="74"/>
      <c r="ACM581" s="74"/>
      <c r="ACN581" s="74"/>
      <c r="ACO581" s="74"/>
      <c r="ACP581" s="74"/>
      <c r="ACQ581" s="74"/>
      <c r="ACR581" s="74"/>
      <c r="ACS581" s="74"/>
      <c r="ACT581" s="74"/>
      <c r="ACU581" s="74"/>
      <c r="ACV581" s="74"/>
      <c r="ACW581" s="74"/>
      <c r="ACX581" s="74"/>
      <c r="ACY581" s="74"/>
      <c r="ACZ581" s="74"/>
      <c r="ADA581" s="74"/>
      <c r="ADB581" s="74"/>
      <c r="ADC581" s="74"/>
      <c r="ADD581" s="74"/>
      <c r="ADE581" s="74"/>
      <c r="ADF581" s="74"/>
      <c r="ADG581" s="74"/>
      <c r="ADH581" s="74"/>
      <c r="ADI581" s="74"/>
      <c r="ADJ581" s="74"/>
      <c r="ADK581" s="74"/>
      <c r="ADL581" s="74"/>
      <c r="ADM581" s="74"/>
      <c r="ADN581" s="74"/>
      <c r="ADO581" s="74"/>
      <c r="ADP581" s="74"/>
      <c r="ADQ581" s="74"/>
      <c r="ADR581" s="74"/>
      <c r="ADS581" s="74"/>
      <c r="ADT581" s="74"/>
      <c r="ADU581" s="74"/>
      <c r="ADV581" s="74"/>
      <c r="ADW581" s="74"/>
      <c r="ADX581" s="74"/>
      <c r="ADY581" s="74"/>
      <c r="ADZ581" s="74"/>
      <c r="AEA581" s="74"/>
      <c r="AEB581" s="74"/>
      <c r="AEC581" s="74"/>
      <c r="AED581" s="74"/>
      <c r="AEE581" s="74"/>
      <c r="AEF581" s="74"/>
      <c r="AEG581" s="74"/>
      <c r="AEH581" s="74"/>
      <c r="AEI581" s="74"/>
      <c r="AEJ581" s="74"/>
      <c r="AEK581" s="74"/>
      <c r="AEL581" s="74"/>
      <c r="AEM581" s="74"/>
      <c r="AEN581" s="74"/>
      <c r="AEO581" s="74"/>
      <c r="AEP581" s="74"/>
      <c r="AEQ581" s="74"/>
      <c r="AER581" s="74"/>
      <c r="AES581" s="74"/>
      <c r="AET581" s="74"/>
      <c r="AEU581" s="74"/>
      <c r="AEV581" s="74"/>
      <c r="AEW581" s="74"/>
      <c r="AEX581" s="74"/>
      <c r="AEY581" s="74"/>
      <c r="AEZ581" s="74"/>
      <c r="AFA581" s="74"/>
      <c r="AFB581" s="74"/>
      <c r="AFC581" s="74"/>
      <c r="AFD581" s="74"/>
      <c r="AFE581" s="74"/>
      <c r="AFF581" s="74"/>
      <c r="AFG581" s="74"/>
      <c r="AFH581" s="74"/>
      <c r="AFI581" s="74"/>
      <c r="AFJ581" s="74"/>
      <c r="AFK581" s="74"/>
      <c r="AFL581" s="74"/>
      <c r="AFM581" s="74"/>
      <c r="AFN581" s="74"/>
      <c r="AFO581" s="74"/>
      <c r="AFP581" s="74"/>
      <c r="AFQ581" s="74"/>
      <c r="AFR581" s="74"/>
      <c r="AFS581" s="74"/>
      <c r="AFT581" s="74"/>
      <c r="AFU581" s="74"/>
      <c r="AFV581" s="74"/>
      <c r="AFW581" s="74"/>
      <c r="AFX581" s="74"/>
      <c r="AFY581" s="74"/>
      <c r="AFZ581" s="74"/>
      <c r="AGA581" s="74"/>
      <c r="AGB581" s="74"/>
      <c r="AGC581" s="74"/>
      <c r="AGD581" s="74"/>
      <c r="AGE581" s="74"/>
      <c r="AGF581" s="74"/>
      <c r="AGG581" s="74"/>
      <c r="AGH581" s="74"/>
      <c r="AGI581" s="74"/>
      <c r="AGJ581" s="74"/>
      <c r="AGK581" s="74"/>
      <c r="AGL581" s="74"/>
      <c r="AGM581" s="74"/>
      <c r="AGN581" s="74"/>
      <c r="AGO581" s="74"/>
      <c r="AGP581" s="74"/>
      <c r="AGQ581" s="74"/>
      <c r="AGR581" s="74"/>
      <c r="AGS581" s="74"/>
      <c r="AGT581" s="74"/>
      <c r="AGU581" s="74"/>
      <c r="AGV581" s="74"/>
      <c r="AGW581" s="74"/>
      <c r="AGX581" s="74"/>
      <c r="AGY581" s="74"/>
      <c r="AGZ581" s="74"/>
      <c r="AHA581" s="74"/>
      <c r="AHB581" s="74"/>
      <c r="AHC581" s="74"/>
      <c r="AHD581" s="74"/>
      <c r="AHE581" s="74"/>
      <c r="AHF581" s="74"/>
      <c r="AHG581" s="74"/>
      <c r="AHH581" s="74"/>
      <c r="AHI581" s="74"/>
      <c r="AHJ581" s="74"/>
      <c r="AHK581" s="74"/>
      <c r="AHL581" s="74"/>
      <c r="AHM581" s="74"/>
      <c r="AHN581" s="74"/>
      <c r="AHO581" s="74"/>
      <c r="AHP581" s="74"/>
      <c r="AHQ581" s="74"/>
      <c r="AHR581" s="74"/>
      <c r="AHS581" s="74"/>
      <c r="AHT581" s="74"/>
      <c r="AHU581" s="74"/>
      <c r="AHV581" s="74"/>
      <c r="AHW581" s="74"/>
      <c r="AHX581" s="74"/>
      <c r="AHY581" s="74"/>
      <c r="AHZ581" s="74"/>
      <c r="AIA581" s="74"/>
      <c r="AIB581" s="74"/>
      <c r="AIC581" s="74"/>
      <c r="AID581" s="74"/>
      <c r="AIE581" s="74"/>
      <c r="AIF581" s="74"/>
      <c r="AIG581" s="74"/>
      <c r="AIH581" s="74"/>
      <c r="AII581" s="74"/>
      <c r="AIJ581" s="74"/>
      <c r="AIK581" s="74"/>
      <c r="AIL581" s="74"/>
      <c r="AIM581" s="74"/>
      <c r="AIN581" s="74"/>
      <c r="AIO581" s="74"/>
      <c r="AIP581" s="74"/>
      <c r="AIQ581" s="74"/>
      <c r="AIR581" s="74"/>
      <c r="AIS581" s="74"/>
      <c r="AIT581" s="74"/>
      <c r="AIU581" s="74"/>
      <c r="AIV581" s="74"/>
      <c r="AIW581" s="74"/>
      <c r="AIX581" s="74"/>
      <c r="AIY581" s="74"/>
      <c r="AIZ581" s="74"/>
      <c r="AJA581" s="74"/>
      <c r="AJB581" s="74"/>
      <c r="AJC581" s="74"/>
      <c r="AJD581" s="74"/>
      <c r="AJE581" s="74"/>
      <c r="AJF581" s="74"/>
      <c r="AJG581" s="74"/>
      <c r="AJH581" s="74"/>
      <c r="AJI581" s="74"/>
      <c r="AJJ581" s="74"/>
      <c r="AJK581" s="74"/>
      <c r="AJL581" s="74"/>
      <c r="AJM581" s="74"/>
      <c r="AJN581" s="74"/>
      <c r="AJO581" s="74"/>
      <c r="AJP581" s="74"/>
      <c r="AJQ581" s="74"/>
      <c r="AJR581" s="74"/>
      <c r="AJS581" s="74"/>
      <c r="AJT581" s="74"/>
      <c r="AJU581" s="74"/>
      <c r="AJV581" s="74"/>
      <c r="AJW581" s="74"/>
      <c r="AJX581" s="74"/>
      <c r="AJY581" s="74"/>
      <c r="AJZ581" s="74"/>
      <c r="AKA581" s="74"/>
      <c r="AKB581" s="74"/>
      <c r="AKC581" s="74"/>
      <c r="AKD581" s="74"/>
      <c r="AKE581" s="74"/>
      <c r="AKF581" s="74"/>
      <c r="AKG581" s="74"/>
      <c r="AKH581" s="74"/>
      <c r="AKI581" s="74"/>
      <c r="AKJ581" s="74"/>
      <c r="AKK581" s="74"/>
      <c r="AKL581" s="74"/>
      <c r="AKM581" s="74"/>
      <c r="AKN581" s="74"/>
      <c r="AKO581" s="74"/>
      <c r="AKP581" s="74"/>
      <c r="AKQ581" s="74"/>
      <c r="AKR581" s="74"/>
      <c r="AKS581" s="74"/>
      <c r="AKT581" s="74"/>
      <c r="AKU581" s="74"/>
      <c r="AKV581" s="74"/>
      <c r="AKW581" s="74"/>
      <c r="AKX581" s="74"/>
      <c r="AKY581" s="74"/>
      <c r="AKZ581" s="74"/>
      <c r="ALA581" s="74"/>
      <c r="ALB581" s="74"/>
      <c r="ALC581" s="74"/>
      <c r="ALD581" s="74"/>
      <c r="ALE581" s="74"/>
      <c r="ALF581" s="74"/>
      <c r="ALG581" s="74"/>
      <c r="ALH581" s="74"/>
      <c r="ALI581" s="74"/>
      <c r="ALJ581" s="74"/>
      <c r="ALK581" s="74"/>
      <c r="ALL581" s="74"/>
      <c r="ALM581" s="74"/>
      <c r="ALN581" s="74"/>
      <c r="ALO581" s="74"/>
      <c r="ALP581" s="74"/>
      <c r="ALQ581" s="74"/>
      <c r="ALR581" s="74"/>
      <c r="ALS581" s="74"/>
      <c r="ALT581" s="74"/>
      <c r="ALU581" s="74"/>
      <c r="ALV581" s="74"/>
      <c r="ALW581" s="74"/>
      <c r="ALX581" s="74"/>
      <c r="ALY581" s="74"/>
      <c r="ALZ581" s="74"/>
      <c r="AMA581" s="74"/>
      <c r="AMB581" s="74"/>
      <c r="AMC581" s="74"/>
      <c r="AMD581" s="74"/>
      <c r="AME581" s="74"/>
      <c r="AMF581" s="74"/>
      <c r="AMG581" s="74"/>
      <c r="AMH581" s="74"/>
      <c r="AMI581" s="74"/>
      <c r="AMJ581" s="74"/>
      <c r="AMK581" s="74"/>
      <c r="AML581" s="74"/>
      <c r="AMM581" s="74"/>
      <c r="AMN581" s="74"/>
      <c r="AMO581" s="74"/>
      <c r="AMP581" s="74"/>
      <c r="AMQ581" s="74"/>
      <c r="AMR581" s="74"/>
      <c r="AMS581" s="74"/>
      <c r="AMT581" s="74"/>
      <c r="AMU581" s="74"/>
      <c r="AMV581" s="74"/>
      <c r="AMW581" s="74"/>
      <c r="AMX581" s="74"/>
      <c r="AMY581" s="74"/>
      <c r="AMZ581" s="74"/>
      <c r="ANA581" s="74"/>
      <c r="ANB581" s="74"/>
      <c r="ANC581" s="74"/>
      <c r="AND581" s="74"/>
      <c r="ANE581" s="74"/>
      <c r="ANF581" s="74"/>
      <c r="ANG581" s="74"/>
      <c r="ANH581" s="74"/>
      <c r="ANI581" s="74"/>
      <c r="ANJ581" s="74"/>
      <c r="ANK581" s="74"/>
      <c r="ANL581" s="74"/>
      <c r="ANM581" s="74"/>
      <c r="ANN581" s="74"/>
      <c r="ANO581" s="74"/>
      <c r="ANP581" s="74"/>
      <c r="ANQ581" s="74"/>
      <c r="ANR581" s="74"/>
      <c r="ANS581" s="74"/>
      <c r="ANT581" s="74"/>
      <c r="ANU581" s="74"/>
      <c r="ANV581" s="74"/>
      <c r="ANW581" s="74"/>
      <c r="ANX581" s="74"/>
      <c r="ANY581" s="74"/>
      <c r="ANZ581" s="74"/>
      <c r="AOA581" s="74"/>
      <c r="AOB581" s="74"/>
      <c r="AOC581" s="74"/>
      <c r="AOD581" s="74"/>
      <c r="AOE581" s="74"/>
      <c r="AOF581" s="74"/>
      <c r="AOG581" s="74"/>
      <c r="AOH581" s="74"/>
      <c r="AOI581" s="74"/>
      <c r="AOJ581" s="74"/>
      <c r="AOK581" s="74"/>
      <c r="AOL581" s="74"/>
      <c r="AOM581" s="74"/>
      <c r="AON581" s="74"/>
      <c r="AOO581" s="74"/>
      <c r="AOP581" s="74"/>
      <c r="AOQ581" s="74"/>
      <c r="AOR581" s="74"/>
      <c r="AOS581" s="74"/>
      <c r="AOT581" s="74"/>
      <c r="AOU581" s="74"/>
      <c r="AOV581" s="74"/>
      <c r="AOW581" s="74"/>
      <c r="AOX581" s="74"/>
      <c r="AOY581" s="74"/>
      <c r="AOZ581" s="74"/>
      <c r="APA581" s="74"/>
      <c r="APB581" s="74"/>
      <c r="APC581" s="74"/>
      <c r="APD581" s="74"/>
      <c r="APE581" s="74"/>
      <c r="APF581" s="74"/>
      <c r="APG581" s="74"/>
      <c r="APH581" s="74"/>
      <c r="API581" s="74"/>
      <c r="APJ581" s="74"/>
      <c r="APK581" s="74"/>
      <c r="APL581" s="74"/>
      <c r="APM581" s="74"/>
      <c r="APN581" s="74"/>
      <c r="APO581" s="74"/>
      <c r="APP581" s="74"/>
      <c r="APQ581" s="74"/>
      <c r="APR581" s="74"/>
      <c r="APS581" s="74"/>
      <c r="APT581" s="74"/>
      <c r="APU581" s="74"/>
      <c r="APV581" s="74"/>
      <c r="APW581" s="74"/>
      <c r="APX581" s="74"/>
      <c r="APY581" s="74"/>
      <c r="APZ581" s="74"/>
      <c r="AQA581" s="74"/>
      <c r="AQB581" s="74"/>
      <c r="AQC581" s="74"/>
      <c r="AQD581" s="74"/>
      <c r="AQE581" s="74"/>
      <c r="AQF581" s="74"/>
      <c r="AQG581" s="74"/>
      <c r="AQH581" s="74"/>
      <c r="AQI581" s="74"/>
      <c r="AQJ581" s="74"/>
      <c r="AQK581" s="74"/>
      <c r="AQL581" s="74"/>
      <c r="AQM581" s="74"/>
      <c r="AQN581" s="74"/>
      <c r="AQO581" s="74"/>
      <c r="AQP581" s="74"/>
      <c r="AQQ581" s="74"/>
      <c r="AQR581" s="74"/>
      <c r="AQS581" s="74"/>
      <c r="AQT581" s="74"/>
      <c r="AQU581" s="74"/>
      <c r="AQV581" s="74"/>
      <c r="AQW581" s="74"/>
      <c r="AQX581" s="74"/>
      <c r="AQY581" s="74"/>
      <c r="AQZ581" s="74"/>
      <c r="ARA581" s="74"/>
      <c r="ARB581" s="74"/>
      <c r="ARC581" s="74"/>
      <c r="ARD581" s="74"/>
      <c r="ARE581" s="74"/>
      <c r="ARF581" s="74"/>
      <c r="ARG581" s="74"/>
      <c r="ARH581" s="74"/>
      <c r="ARI581" s="74"/>
      <c r="ARJ581" s="74"/>
      <c r="ARK581" s="74"/>
      <c r="ARL581" s="74"/>
      <c r="ARM581" s="74"/>
      <c r="ARN581" s="74"/>
      <c r="ARO581" s="74"/>
      <c r="ARP581" s="74"/>
      <c r="ARQ581" s="74"/>
      <c r="ARR581" s="74"/>
      <c r="ARS581" s="74"/>
      <c r="ART581" s="74"/>
      <c r="ARU581" s="74"/>
      <c r="ARV581" s="74"/>
      <c r="ARW581" s="74"/>
      <c r="ARX581" s="74"/>
      <c r="ARY581" s="74"/>
      <c r="ARZ581" s="74"/>
      <c r="ASA581" s="74"/>
      <c r="ASB581" s="74"/>
      <c r="ASC581" s="74"/>
      <c r="ASD581" s="74"/>
      <c r="ASE581" s="74"/>
      <c r="ASF581" s="74"/>
      <c r="ASG581" s="74"/>
      <c r="ASH581" s="74"/>
      <c r="ASI581" s="74"/>
      <c r="ASJ581" s="74"/>
      <c r="ASK581" s="74"/>
      <c r="ASL581" s="74"/>
      <c r="ASM581" s="74"/>
      <c r="ASN581" s="74"/>
      <c r="ASO581" s="74"/>
      <c r="ASP581" s="74"/>
      <c r="ASQ581" s="74"/>
      <c r="ASR581" s="74"/>
      <c r="ASS581" s="74"/>
      <c r="AST581" s="74"/>
      <c r="ASU581" s="74"/>
      <c r="ASV581" s="74"/>
      <c r="ASW581" s="74"/>
      <c r="ASX581" s="74"/>
      <c r="ASY581" s="74"/>
      <c r="ASZ581" s="74"/>
      <c r="ATA581" s="74"/>
      <c r="ATB581" s="74"/>
      <c r="ATC581" s="74"/>
      <c r="ATD581" s="74"/>
      <c r="ATE581" s="74"/>
      <c r="ATF581" s="74"/>
      <c r="ATG581" s="74"/>
      <c r="ATH581" s="74"/>
      <c r="ATI581" s="74"/>
      <c r="ATJ581" s="74"/>
      <c r="ATK581" s="74"/>
      <c r="ATL581" s="74"/>
      <c r="ATM581" s="74"/>
      <c r="ATN581" s="74"/>
      <c r="ATO581" s="74"/>
      <c r="ATP581" s="74"/>
      <c r="ATQ581" s="74"/>
      <c r="ATR581" s="74"/>
      <c r="ATS581" s="74"/>
      <c r="ATT581" s="74"/>
      <c r="ATU581" s="74"/>
      <c r="ATV581" s="74"/>
      <c r="ATW581" s="74"/>
      <c r="ATX581" s="74"/>
      <c r="ATY581" s="74"/>
      <c r="ATZ581" s="74"/>
      <c r="AUA581" s="74"/>
      <c r="AUB581" s="74"/>
      <c r="AUC581" s="74"/>
      <c r="AUD581" s="74"/>
      <c r="AUE581" s="74"/>
      <c r="AUF581" s="74"/>
      <c r="AUG581" s="74"/>
      <c r="AUH581" s="74"/>
      <c r="AUI581" s="74"/>
      <c r="AUJ581" s="74"/>
      <c r="AUK581" s="74"/>
      <c r="AUL581" s="74"/>
      <c r="AUM581" s="74"/>
      <c r="AUN581" s="74"/>
      <c r="AUO581" s="74"/>
      <c r="AUP581" s="74"/>
      <c r="AUQ581" s="74"/>
      <c r="AUR581" s="74"/>
      <c r="AUS581" s="74"/>
      <c r="AUT581" s="74"/>
      <c r="AUU581" s="74"/>
      <c r="AUV581" s="74"/>
      <c r="AUW581" s="74"/>
      <c r="AUX581" s="74"/>
      <c r="AUY581" s="74"/>
      <c r="AUZ581" s="74"/>
      <c r="AVA581" s="74"/>
      <c r="AVB581" s="74"/>
      <c r="AVC581" s="74"/>
      <c r="AVD581" s="74"/>
      <c r="AVE581" s="74"/>
      <c r="AVF581" s="74"/>
      <c r="AVG581" s="74"/>
      <c r="AVH581" s="74"/>
      <c r="AVI581" s="74"/>
      <c r="AVJ581" s="74"/>
      <c r="AVK581" s="74"/>
      <c r="AVL581" s="74"/>
      <c r="AVM581" s="74"/>
      <c r="AVN581" s="74"/>
      <c r="AVO581" s="74"/>
      <c r="AVP581" s="74"/>
      <c r="AVQ581" s="74"/>
      <c r="AVR581" s="74"/>
      <c r="AVS581" s="74"/>
      <c r="AVT581" s="74"/>
      <c r="AVU581" s="74"/>
      <c r="AVV581" s="74"/>
      <c r="AVW581" s="74"/>
      <c r="AVX581" s="74"/>
      <c r="AVY581" s="74"/>
      <c r="AVZ581" s="74"/>
      <c r="AWA581" s="74"/>
      <c r="AWB581" s="74"/>
      <c r="AWC581" s="74"/>
      <c r="AWD581" s="74"/>
      <c r="AWE581" s="74"/>
      <c r="AWF581" s="74"/>
      <c r="AWG581" s="74"/>
      <c r="AWH581" s="74"/>
      <c r="AWI581" s="74"/>
      <c r="AWJ581" s="74"/>
      <c r="AWK581" s="74"/>
      <c r="AWL581" s="74"/>
      <c r="AWM581" s="74"/>
      <c r="AWN581" s="74"/>
      <c r="AWO581" s="74"/>
      <c r="AWP581" s="74"/>
      <c r="AWQ581" s="74"/>
      <c r="AWR581" s="74"/>
      <c r="AWS581" s="74"/>
      <c r="AWT581" s="74"/>
      <c r="AWU581" s="74"/>
      <c r="AWV581" s="74"/>
      <c r="AWW581" s="74"/>
      <c r="AWX581" s="74"/>
      <c r="AWY581" s="74"/>
      <c r="AWZ581" s="74"/>
      <c r="AXA581" s="74"/>
      <c r="AXB581" s="74"/>
      <c r="AXC581" s="74"/>
      <c r="AXD581" s="74"/>
      <c r="AXE581" s="74"/>
      <c r="AXF581" s="74"/>
      <c r="AXG581" s="74"/>
      <c r="AXH581" s="74"/>
      <c r="AXI581" s="74"/>
      <c r="AXJ581" s="74"/>
      <c r="AXK581" s="74"/>
      <c r="AXL581" s="74"/>
      <c r="AXM581" s="74"/>
      <c r="AXN581" s="74"/>
      <c r="AXO581" s="74"/>
      <c r="AXP581" s="74"/>
      <c r="AXQ581" s="74"/>
      <c r="AXR581" s="74"/>
      <c r="AXS581" s="74"/>
      <c r="AXT581" s="74"/>
      <c r="AXU581" s="74"/>
      <c r="AXV581" s="74"/>
      <c r="AXW581" s="74"/>
      <c r="AXX581" s="74"/>
      <c r="AXY581" s="74"/>
      <c r="AXZ581" s="74"/>
      <c r="AYA581" s="74"/>
      <c r="AYB581" s="74"/>
      <c r="AYC581" s="74"/>
      <c r="AYD581" s="74"/>
      <c r="AYE581" s="74"/>
      <c r="AYF581" s="74"/>
      <c r="AYG581" s="74"/>
      <c r="AYH581" s="74"/>
      <c r="AYI581" s="74"/>
      <c r="AYJ581" s="74"/>
      <c r="AYK581" s="74"/>
      <c r="AYL581" s="74"/>
      <c r="AYM581" s="74"/>
      <c r="AYN581" s="74"/>
      <c r="AYO581" s="74"/>
      <c r="AYP581" s="74"/>
      <c r="AYQ581" s="74"/>
      <c r="AYR581" s="74"/>
      <c r="AYS581" s="74"/>
      <c r="AYT581" s="74"/>
      <c r="AYU581" s="74"/>
      <c r="AYV581" s="74"/>
      <c r="AYW581" s="74"/>
      <c r="AYX581" s="74"/>
      <c r="AYY581" s="74"/>
      <c r="AYZ581" s="74"/>
      <c r="AZA581" s="74"/>
      <c r="AZB581" s="74"/>
      <c r="AZC581" s="74"/>
      <c r="AZD581" s="74"/>
      <c r="AZE581" s="74"/>
      <c r="AZF581" s="74"/>
      <c r="AZG581" s="74"/>
      <c r="AZH581" s="74"/>
      <c r="AZI581" s="74"/>
      <c r="AZJ581" s="74"/>
      <c r="AZK581" s="74"/>
      <c r="AZL581" s="74"/>
      <c r="AZM581" s="74"/>
      <c r="AZN581" s="74"/>
      <c r="AZO581" s="74"/>
      <c r="AZP581" s="74"/>
      <c r="AZQ581" s="74"/>
      <c r="AZR581" s="74"/>
      <c r="AZS581" s="74"/>
      <c r="AZT581" s="74"/>
      <c r="AZU581" s="74"/>
      <c r="AZV581" s="74"/>
      <c r="AZW581" s="74"/>
      <c r="AZX581" s="74"/>
      <c r="AZY581" s="74"/>
      <c r="AZZ581" s="74"/>
      <c r="BAA581" s="74"/>
      <c r="BAB581" s="74"/>
      <c r="BAC581" s="74"/>
      <c r="BAD581" s="74"/>
      <c r="BAE581" s="74"/>
      <c r="BAF581" s="74"/>
      <c r="BAG581" s="74"/>
      <c r="BAH581" s="74"/>
      <c r="BAI581" s="74"/>
      <c r="BAJ581" s="74"/>
      <c r="BAK581" s="74"/>
      <c r="BAL581" s="74"/>
      <c r="BAM581" s="74"/>
      <c r="BAN581" s="74"/>
      <c r="BAO581" s="74"/>
      <c r="BAP581" s="74"/>
      <c r="BAQ581" s="74"/>
      <c r="BAR581" s="74"/>
      <c r="BAS581" s="74"/>
      <c r="BAT581" s="74"/>
      <c r="BAU581" s="74"/>
      <c r="BAV581" s="74"/>
      <c r="BAW581" s="74"/>
      <c r="BAX581" s="74"/>
      <c r="BAY581" s="74"/>
      <c r="BAZ581" s="74"/>
      <c r="BBA581" s="74"/>
      <c r="BBB581" s="74"/>
      <c r="BBC581" s="74"/>
      <c r="BBD581" s="74"/>
      <c r="BBE581" s="74"/>
      <c r="BBF581" s="74"/>
      <c r="BBG581" s="74"/>
      <c r="BBH581" s="74"/>
      <c r="BBI581" s="74"/>
      <c r="BBJ581" s="74"/>
      <c r="BBK581" s="74"/>
      <c r="BBL581" s="74"/>
      <c r="BBM581" s="74"/>
      <c r="BBN581" s="74"/>
      <c r="BBO581" s="74"/>
      <c r="BBP581" s="74"/>
      <c r="BBQ581" s="74"/>
      <c r="BBR581" s="74"/>
      <c r="BBS581" s="74"/>
      <c r="BBT581" s="74"/>
      <c r="BBU581" s="74"/>
      <c r="BBV581" s="74"/>
      <c r="BBW581" s="74"/>
      <c r="BBX581" s="74"/>
      <c r="BBY581" s="74"/>
      <c r="BBZ581" s="74"/>
      <c r="BCA581" s="74"/>
      <c r="BCB581" s="74"/>
      <c r="BCC581" s="74"/>
      <c r="BCD581" s="74"/>
      <c r="BCE581" s="74"/>
      <c r="BCF581" s="74"/>
      <c r="BCG581" s="74"/>
      <c r="BCH581" s="74"/>
      <c r="BCI581" s="74"/>
      <c r="BCJ581" s="74"/>
      <c r="BCK581" s="74"/>
      <c r="BCL581" s="74"/>
      <c r="BCM581" s="74"/>
      <c r="BCN581" s="74"/>
      <c r="BCO581" s="74"/>
      <c r="BCP581" s="74"/>
      <c r="BCQ581" s="74"/>
      <c r="BCR581" s="74"/>
      <c r="BCS581" s="74"/>
      <c r="BCT581" s="74"/>
      <c r="BCU581" s="74"/>
      <c r="BCV581" s="74"/>
      <c r="BCW581" s="74"/>
      <c r="BCX581" s="74"/>
      <c r="BCY581" s="74"/>
      <c r="BCZ581" s="74"/>
      <c r="BDA581" s="74"/>
      <c r="BDB581" s="74"/>
      <c r="BDC581" s="74"/>
      <c r="BDD581" s="74"/>
      <c r="BDE581" s="74"/>
      <c r="BDF581" s="74"/>
      <c r="BDG581" s="74"/>
      <c r="BDH581" s="74"/>
      <c r="BDI581" s="74"/>
      <c r="BDJ581" s="74"/>
      <c r="BDK581" s="74"/>
      <c r="BDL581" s="74"/>
      <c r="BDM581" s="74"/>
      <c r="BDN581" s="74"/>
      <c r="BDO581" s="74"/>
      <c r="BDP581" s="74"/>
      <c r="BDQ581" s="74"/>
      <c r="BDR581" s="74"/>
      <c r="BDS581" s="74"/>
      <c r="BDT581" s="74"/>
      <c r="BDU581" s="74"/>
      <c r="BDV581" s="74"/>
      <c r="BDW581" s="74"/>
      <c r="BDX581" s="74"/>
      <c r="BDY581" s="74"/>
      <c r="BDZ581" s="74"/>
      <c r="BEA581" s="74"/>
      <c r="BEB581" s="74"/>
      <c r="BEC581" s="74"/>
      <c r="BED581" s="74"/>
      <c r="BEE581" s="74"/>
      <c r="BEF581" s="74"/>
      <c r="BEG581" s="74"/>
      <c r="BEH581" s="74"/>
      <c r="BEI581" s="74"/>
      <c r="BEJ581" s="74"/>
      <c r="BEK581" s="74"/>
      <c r="BEL581" s="74"/>
      <c r="BEM581" s="74"/>
      <c r="BEN581" s="74"/>
      <c r="BEO581" s="74"/>
      <c r="BEP581" s="74"/>
      <c r="BEQ581" s="74"/>
      <c r="BER581" s="74"/>
      <c r="BES581" s="74"/>
      <c r="BET581" s="74"/>
      <c r="BEU581" s="74"/>
      <c r="BEV581" s="74"/>
      <c r="BEW581" s="74"/>
      <c r="BEX581" s="74"/>
      <c r="BEY581" s="74"/>
      <c r="BEZ581" s="74"/>
      <c r="BFA581" s="74"/>
      <c r="BFB581" s="74"/>
      <c r="BFC581" s="74"/>
      <c r="BFD581" s="74"/>
      <c r="BFE581" s="74"/>
      <c r="BFF581" s="74"/>
      <c r="BFG581" s="74"/>
      <c r="BFH581" s="74"/>
      <c r="BFI581" s="74"/>
      <c r="BFJ581" s="74"/>
      <c r="BFK581" s="74"/>
      <c r="BFL581" s="74"/>
      <c r="BFM581" s="74"/>
      <c r="BFN581" s="74"/>
      <c r="BFO581" s="74"/>
      <c r="BFP581" s="74"/>
      <c r="BFQ581" s="74"/>
      <c r="BFR581" s="74"/>
      <c r="BFS581" s="74"/>
      <c r="BFT581" s="74"/>
      <c r="BFU581" s="74"/>
      <c r="BFV581" s="74"/>
      <c r="BFW581" s="74"/>
      <c r="BFX581" s="74"/>
      <c r="BFY581" s="74"/>
      <c r="BFZ581" s="74"/>
      <c r="BGA581" s="74"/>
      <c r="BGB581" s="74"/>
      <c r="BGC581" s="74"/>
      <c r="BGD581" s="74"/>
      <c r="BGE581" s="74"/>
      <c r="BGF581" s="74"/>
      <c r="BGG581" s="74"/>
      <c r="BGH581" s="74"/>
      <c r="BGI581" s="74"/>
      <c r="BGJ581" s="74"/>
      <c r="BGK581" s="74"/>
      <c r="BGL581" s="74"/>
      <c r="BGM581" s="74"/>
      <c r="BGN581" s="74"/>
      <c r="BGO581" s="74"/>
      <c r="BGP581" s="74"/>
      <c r="BGQ581" s="74"/>
      <c r="BGR581" s="74"/>
      <c r="BGS581" s="74"/>
      <c r="BGT581" s="74"/>
      <c r="BGU581" s="74"/>
      <c r="BGV581" s="74"/>
      <c r="BGW581" s="74"/>
      <c r="BGX581" s="74"/>
      <c r="BGY581" s="74"/>
      <c r="BGZ581" s="74"/>
      <c r="BHA581" s="74"/>
      <c r="BHB581" s="74"/>
      <c r="BHC581" s="74"/>
      <c r="BHD581" s="74"/>
      <c r="BHE581" s="74"/>
      <c r="BHF581" s="74"/>
      <c r="BHG581" s="74"/>
      <c r="BHH581" s="74"/>
      <c r="BHI581" s="74"/>
      <c r="BHJ581" s="74"/>
      <c r="BHK581" s="74"/>
      <c r="BHL581" s="74"/>
      <c r="BHM581" s="74"/>
      <c r="BHN581" s="74"/>
      <c r="BHO581" s="74"/>
      <c r="BHP581" s="74"/>
      <c r="BHQ581" s="74"/>
      <c r="BHR581" s="74"/>
      <c r="BHS581" s="74"/>
      <c r="BHT581" s="74"/>
      <c r="BHU581" s="74"/>
      <c r="BHV581" s="74"/>
      <c r="BHW581" s="74"/>
      <c r="BHX581" s="74"/>
      <c r="BHY581" s="74"/>
      <c r="BHZ581" s="74"/>
      <c r="BIA581" s="74"/>
      <c r="BIB581" s="74"/>
      <c r="BIC581" s="74"/>
      <c r="BID581" s="74"/>
      <c r="BIE581" s="74"/>
      <c r="BIF581" s="74"/>
      <c r="BIG581" s="74"/>
      <c r="BIH581" s="74"/>
      <c r="BII581" s="74"/>
      <c r="BIJ581" s="74"/>
      <c r="BIK581" s="74"/>
      <c r="BIL581" s="74"/>
      <c r="BIM581" s="74"/>
      <c r="BIN581" s="74"/>
      <c r="BIO581" s="74"/>
      <c r="BIP581" s="74"/>
      <c r="BIQ581" s="74"/>
      <c r="BIR581" s="74"/>
      <c r="BIS581" s="74"/>
      <c r="BIT581" s="74"/>
      <c r="BIU581" s="74"/>
      <c r="BIV581" s="74"/>
      <c r="BIW581" s="74"/>
      <c r="BIX581" s="74"/>
      <c r="BIY581" s="74"/>
      <c r="BIZ581" s="74"/>
      <c r="BJA581" s="74"/>
      <c r="BJB581" s="74"/>
      <c r="BJC581" s="74"/>
      <c r="BJD581" s="74"/>
      <c r="BJE581" s="74"/>
      <c r="BJF581" s="74"/>
      <c r="BJG581" s="74"/>
      <c r="BJH581" s="74"/>
      <c r="BJI581" s="74"/>
      <c r="BJJ581" s="74"/>
      <c r="BJK581" s="74"/>
      <c r="BJL581" s="74"/>
      <c r="BJM581" s="74"/>
      <c r="BJN581" s="74"/>
      <c r="BJO581" s="74"/>
      <c r="BJP581" s="74"/>
      <c r="BJQ581" s="74"/>
      <c r="BJR581" s="74"/>
      <c r="BJS581" s="74"/>
      <c r="BJT581" s="74"/>
      <c r="BJU581" s="74"/>
      <c r="BJV581" s="74"/>
      <c r="BJW581" s="74"/>
      <c r="BJX581" s="74"/>
      <c r="BJY581" s="74"/>
      <c r="BJZ581" s="74"/>
      <c r="BKA581" s="74"/>
      <c r="BKB581" s="74"/>
      <c r="BKC581" s="74"/>
      <c r="BKD581" s="74"/>
      <c r="BKE581" s="74"/>
      <c r="BKF581" s="74"/>
      <c r="BKG581" s="74"/>
      <c r="BKH581" s="74"/>
      <c r="BKI581" s="74"/>
      <c r="BKJ581" s="74"/>
      <c r="BKK581" s="74"/>
      <c r="BKL581" s="74"/>
      <c r="BKM581" s="74"/>
      <c r="BKN581" s="74"/>
      <c r="BKO581" s="74"/>
      <c r="BKP581" s="74"/>
      <c r="BKQ581" s="74"/>
      <c r="BKR581" s="74"/>
      <c r="BKS581" s="74"/>
      <c r="BKT581" s="74"/>
      <c r="BKU581" s="74"/>
      <c r="BKV581" s="74"/>
      <c r="BKW581" s="74"/>
      <c r="BKX581" s="74"/>
      <c r="BKY581" s="74"/>
      <c r="BKZ581" s="74"/>
      <c r="BLA581" s="74"/>
      <c r="BLB581" s="74"/>
      <c r="BLC581" s="74"/>
      <c r="BLD581" s="74"/>
      <c r="BLE581" s="74"/>
      <c r="BLF581" s="74"/>
      <c r="BLG581" s="74"/>
      <c r="BLH581" s="74"/>
      <c r="BLI581" s="74"/>
      <c r="BLJ581" s="74"/>
      <c r="BLK581" s="74"/>
      <c r="BLL581" s="74"/>
      <c r="BLM581" s="74"/>
      <c r="BLN581" s="74"/>
      <c r="BLO581" s="74"/>
      <c r="BLP581" s="74"/>
      <c r="BLQ581" s="74"/>
      <c r="BLR581" s="74"/>
      <c r="BLS581" s="74"/>
      <c r="BLT581" s="74"/>
      <c r="BLU581" s="74"/>
      <c r="BLV581" s="74"/>
      <c r="BLW581" s="74"/>
      <c r="BLX581" s="74"/>
      <c r="BLY581" s="74"/>
      <c r="BLZ581" s="74"/>
      <c r="BMA581" s="74"/>
      <c r="BMB581" s="74"/>
      <c r="BMC581" s="74"/>
      <c r="BMD581" s="74"/>
      <c r="BME581" s="74"/>
      <c r="BMF581" s="74"/>
      <c r="BMG581" s="74"/>
      <c r="BMH581" s="74"/>
      <c r="BMI581" s="74"/>
      <c r="BMJ581" s="74"/>
      <c r="BMK581" s="74"/>
      <c r="BML581" s="74"/>
      <c r="BMM581" s="74"/>
      <c r="BMN581" s="74"/>
      <c r="BMO581" s="74"/>
      <c r="BMP581" s="74"/>
      <c r="BMQ581" s="74"/>
      <c r="BMR581" s="74"/>
      <c r="BMS581" s="74"/>
      <c r="BMT581" s="74"/>
      <c r="BMU581" s="74"/>
      <c r="BMV581" s="74"/>
      <c r="BMW581" s="74"/>
      <c r="BMX581" s="74"/>
      <c r="BMY581" s="74"/>
      <c r="BMZ581" s="74"/>
      <c r="BNA581" s="74"/>
      <c r="BNB581" s="74"/>
      <c r="BNC581" s="74"/>
      <c r="BND581" s="74"/>
      <c r="BNE581" s="74"/>
      <c r="BNF581" s="74"/>
      <c r="BNG581" s="74"/>
      <c r="BNH581" s="74"/>
      <c r="BNI581" s="74"/>
      <c r="BNJ581" s="74"/>
      <c r="BNK581" s="74"/>
      <c r="BNL581" s="74"/>
      <c r="BNM581" s="74"/>
      <c r="BNN581" s="74"/>
      <c r="BNO581" s="74"/>
      <c r="BNP581" s="74"/>
      <c r="BNQ581" s="74"/>
      <c r="BNR581" s="74"/>
      <c r="BNS581" s="74"/>
      <c r="BNT581" s="74"/>
      <c r="BNU581" s="74"/>
      <c r="BNV581" s="74"/>
      <c r="BNW581" s="74"/>
      <c r="BNX581" s="74"/>
      <c r="BNY581" s="74"/>
      <c r="BNZ581" s="74"/>
      <c r="BOA581" s="74"/>
      <c r="BOB581" s="74"/>
      <c r="BOC581" s="74"/>
      <c r="BOD581" s="74"/>
      <c r="BOE581" s="74"/>
      <c r="BOF581" s="74"/>
      <c r="BOG581" s="74"/>
      <c r="BOH581" s="74"/>
      <c r="BOI581" s="74"/>
      <c r="BOJ581" s="74"/>
      <c r="BOK581" s="74"/>
      <c r="BOL581" s="74"/>
      <c r="BOM581" s="74"/>
      <c r="BON581" s="74"/>
      <c r="BOO581" s="74"/>
      <c r="BOP581" s="74"/>
      <c r="BOQ581" s="74"/>
      <c r="BOR581" s="74"/>
      <c r="BOS581" s="74"/>
      <c r="BOT581" s="74"/>
      <c r="BOU581" s="74"/>
      <c r="BOV581" s="74"/>
      <c r="BOW581" s="74"/>
      <c r="BOX581" s="74"/>
      <c r="BOY581" s="74"/>
      <c r="BOZ581" s="74"/>
      <c r="BPA581" s="74"/>
      <c r="BPB581" s="74"/>
      <c r="BPC581" s="74"/>
      <c r="BPD581" s="74"/>
      <c r="BPE581" s="74"/>
      <c r="BPF581" s="74"/>
      <c r="BPG581" s="74"/>
      <c r="BPH581" s="74"/>
      <c r="BPI581" s="74"/>
      <c r="BPJ581" s="74"/>
      <c r="BPK581" s="74"/>
      <c r="BPL581" s="74"/>
      <c r="BPM581" s="74"/>
      <c r="BPN581" s="74"/>
      <c r="BPO581" s="74"/>
      <c r="BPP581" s="74"/>
      <c r="BPQ581" s="74"/>
      <c r="BPR581" s="74"/>
      <c r="BPS581" s="74"/>
      <c r="BPT581" s="74"/>
      <c r="BPU581" s="74"/>
      <c r="BPV581" s="74"/>
      <c r="BPW581" s="74"/>
      <c r="BPX581" s="74"/>
      <c r="BPY581" s="74"/>
      <c r="BPZ581" s="74"/>
      <c r="BQA581" s="74"/>
      <c r="BQB581" s="74"/>
      <c r="BQC581" s="74"/>
      <c r="BQD581" s="74"/>
      <c r="BQE581" s="74"/>
      <c r="BQF581" s="74"/>
      <c r="BQG581" s="74"/>
      <c r="BQH581" s="74"/>
      <c r="BQI581" s="74"/>
      <c r="BQJ581" s="74"/>
      <c r="BQK581" s="74"/>
      <c r="BQL581" s="74"/>
      <c r="BQM581" s="74"/>
      <c r="BQN581" s="74"/>
      <c r="BQO581" s="74"/>
      <c r="BQP581" s="74"/>
      <c r="BQQ581" s="74"/>
      <c r="BQR581" s="74"/>
      <c r="BQS581" s="74"/>
      <c r="BQT581" s="74"/>
      <c r="BQU581" s="74"/>
      <c r="BQV581" s="74"/>
      <c r="BQW581" s="74"/>
      <c r="BQX581" s="74"/>
      <c r="BQY581" s="74"/>
      <c r="BQZ581" s="74"/>
      <c r="BRA581" s="74"/>
      <c r="BRB581" s="74"/>
      <c r="BRC581" s="74"/>
      <c r="BRD581" s="74"/>
      <c r="BRE581" s="74"/>
      <c r="BRF581" s="74"/>
      <c r="BRG581" s="74"/>
      <c r="BRH581" s="74"/>
      <c r="BRI581" s="74"/>
      <c r="BRJ581" s="74"/>
      <c r="BRK581" s="74"/>
      <c r="BRL581" s="74"/>
      <c r="BRM581" s="74"/>
      <c r="BRN581" s="74"/>
      <c r="BRO581" s="74"/>
      <c r="BRP581" s="74"/>
      <c r="BRQ581" s="74"/>
      <c r="BRR581" s="74"/>
      <c r="BRS581" s="74"/>
      <c r="BRT581" s="74"/>
      <c r="BRU581" s="74"/>
      <c r="BRV581" s="74"/>
      <c r="BRW581" s="74"/>
      <c r="BRX581" s="74"/>
      <c r="BRY581" s="74"/>
      <c r="BRZ581" s="74"/>
      <c r="BSA581" s="74"/>
    </row>
    <row r="582" spans="1:1847" s="75" customFormat="1" ht="15" customHeight="1" x14ac:dyDescent="0.3">
      <c r="A582" s="793"/>
      <c r="B582" s="793"/>
      <c r="C582" s="793"/>
      <c r="D582" s="793"/>
      <c r="E582" s="542" t="s">
        <v>794</v>
      </c>
      <c r="F582" s="820"/>
      <c r="G582" s="821"/>
      <c r="H582" s="801"/>
      <c r="I582" s="794"/>
      <c r="J582" s="794"/>
      <c r="K582" s="794"/>
      <c r="L582" s="858"/>
      <c r="M582" s="819"/>
      <c r="N582" s="770"/>
      <c r="O582" s="770"/>
      <c r="P582" s="770"/>
      <c r="Q582" s="856"/>
      <c r="R582" s="857"/>
      <c r="S582" s="794"/>
      <c r="T582" s="794"/>
      <c r="U582" s="794"/>
      <c r="V582" s="849"/>
      <c r="W582" s="837"/>
      <c r="X582" s="879"/>
      <c r="Y582" s="879"/>
      <c r="Z582" s="919"/>
      <c r="AA582" s="897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4"/>
      <c r="BD582" s="74"/>
      <c r="BE582" s="74"/>
      <c r="BF582" s="74"/>
      <c r="BG582" s="74"/>
      <c r="BH582" s="74"/>
      <c r="BI582" s="74"/>
      <c r="BJ582" s="74"/>
      <c r="BK582" s="74"/>
      <c r="BL582" s="74"/>
      <c r="BM582" s="74"/>
      <c r="BN582" s="74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  <c r="BZ582" s="74"/>
      <c r="CA582" s="74"/>
      <c r="CB582" s="74"/>
      <c r="CC582" s="74"/>
      <c r="CD582" s="74"/>
      <c r="CE582" s="74"/>
      <c r="CF582" s="74"/>
      <c r="CG582" s="74"/>
      <c r="CH582" s="74"/>
      <c r="CI582" s="74"/>
      <c r="CJ582" s="74"/>
      <c r="CK582" s="74"/>
      <c r="CL582" s="74"/>
      <c r="CM582" s="74"/>
      <c r="CN582" s="74"/>
      <c r="CO582" s="74"/>
      <c r="CP582" s="74"/>
      <c r="CQ582" s="74"/>
      <c r="CR582" s="74"/>
      <c r="CS582" s="74"/>
      <c r="CT582" s="74"/>
      <c r="CU582" s="74"/>
      <c r="CV582" s="74"/>
      <c r="CW582" s="74"/>
      <c r="CX582" s="74"/>
      <c r="CY582" s="74"/>
      <c r="CZ582" s="74"/>
      <c r="DA582" s="74"/>
      <c r="DB582" s="74"/>
      <c r="DC582" s="74"/>
      <c r="DD582" s="74"/>
      <c r="DE582" s="74"/>
      <c r="DF582" s="74"/>
      <c r="DG582" s="74"/>
      <c r="DH582" s="74"/>
      <c r="DI582" s="74"/>
      <c r="DJ582" s="74"/>
      <c r="DK582" s="74"/>
      <c r="DL582" s="74"/>
      <c r="DM582" s="74"/>
      <c r="DN582" s="74"/>
      <c r="DO582" s="74"/>
      <c r="DP582" s="74"/>
      <c r="DQ582" s="74"/>
      <c r="DR582" s="74"/>
      <c r="DS582" s="74"/>
      <c r="DT582" s="74"/>
      <c r="DU582" s="74"/>
      <c r="DV582" s="74"/>
      <c r="DW582" s="74"/>
      <c r="DX582" s="74"/>
      <c r="DY582" s="74"/>
      <c r="DZ582" s="74"/>
      <c r="EA582" s="74"/>
      <c r="EB582" s="74"/>
      <c r="EC582" s="74"/>
      <c r="ED582" s="74"/>
      <c r="EE582" s="74"/>
      <c r="EF582" s="74"/>
      <c r="EG582" s="74"/>
      <c r="EH582" s="74"/>
      <c r="EI582" s="74"/>
      <c r="EJ582" s="74"/>
      <c r="EK582" s="74"/>
      <c r="EL582" s="74"/>
      <c r="EM582" s="74"/>
      <c r="EN582" s="74"/>
      <c r="EO582" s="74"/>
      <c r="EP582" s="74"/>
      <c r="EQ582" s="74"/>
      <c r="ER582" s="74"/>
      <c r="ES582" s="74"/>
      <c r="ET582" s="74"/>
      <c r="EU582" s="74"/>
      <c r="EV582" s="74"/>
      <c r="EW582" s="74"/>
      <c r="EX582" s="74"/>
      <c r="EY582" s="74"/>
      <c r="EZ582" s="74"/>
      <c r="FA582" s="74"/>
      <c r="FB582" s="74"/>
      <c r="FC582" s="74"/>
      <c r="FD582" s="74"/>
      <c r="FE582" s="74"/>
      <c r="FF582" s="74"/>
      <c r="FG582" s="74"/>
      <c r="FH582" s="74"/>
      <c r="FI582" s="74"/>
      <c r="FJ582" s="74"/>
      <c r="FK582" s="74"/>
      <c r="FL582" s="74"/>
      <c r="FM582" s="74"/>
      <c r="FN582" s="74"/>
      <c r="FO582" s="74"/>
      <c r="FP582" s="74"/>
      <c r="FQ582" s="74"/>
      <c r="FR582" s="74"/>
      <c r="FS582" s="74"/>
      <c r="FT582" s="74"/>
      <c r="FU582" s="74"/>
      <c r="FV582" s="74"/>
      <c r="FW582" s="74"/>
      <c r="FX582" s="74"/>
      <c r="FY582" s="74"/>
      <c r="FZ582" s="74"/>
      <c r="GA582" s="74"/>
      <c r="GB582" s="74"/>
      <c r="GC582" s="74"/>
      <c r="GD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  <c r="IW582" s="74"/>
      <c r="IX582" s="74"/>
      <c r="IY582" s="74"/>
      <c r="IZ582" s="74"/>
      <c r="JA582" s="74"/>
      <c r="JB582" s="74"/>
      <c r="JC582" s="74"/>
      <c r="JD582" s="74"/>
      <c r="JE582" s="74"/>
      <c r="JF582" s="74"/>
      <c r="JG582" s="74"/>
      <c r="JH582" s="74"/>
      <c r="JI582" s="74"/>
      <c r="JJ582" s="74"/>
      <c r="JK582" s="74"/>
      <c r="JL582" s="74"/>
      <c r="JM582" s="74"/>
      <c r="JN582" s="74"/>
      <c r="JO582" s="74"/>
      <c r="JP582" s="74"/>
      <c r="JQ582" s="74"/>
      <c r="JR582" s="74"/>
      <c r="JS582" s="74"/>
      <c r="JT582" s="74"/>
      <c r="JU582" s="74"/>
      <c r="JV582" s="74"/>
      <c r="JW582" s="74"/>
      <c r="JX582" s="74"/>
      <c r="JY582" s="74"/>
      <c r="JZ582" s="74"/>
      <c r="KA582" s="74"/>
      <c r="KB582" s="74"/>
      <c r="KC582" s="74"/>
      <c r="KD582" s="74"/>
      <c r="KE582" s="74"/>
      <c r="KF582" s="74"/>
      <c r="KG582" s="74"/>
      <c r="KH582" s="74"/>
      <c r="KI582" s="74"/>
      <c r="KJ582" s="74"/>
      <c r="KK582" s="74"/>
      <c r="KL582" s="74"/>
      <c r="KM582" s="74"/>
      <c r="KN582" s="74"/>
      <c r="KO582" s="74"/>
      <c r="KP582" s="74"/>
      <c r="KQ582" s="74"/>
      <c r="KR582" s="74"/>
      <c r="KS582" s="74"/>
      <c r="KT582" s="74"/>
      <c r="KU582" s="74"/>
      <c r="KV582" s="74"/>
      <c r="KW582" s="74"/>
      <c r="KX582" s="74"/>
      <c r="KY582" s="74"/>
      <c r="KZ582" s="74"/>
      <c r="LA582" s="74"/>
      <c r="LB582" s="74"/>
      <c r="LC582" s="74"/>
      <c r="LD582" s="74"/>
      <c r="LE582" s="74"/>
      <c r="LF582" s="74"/>
      <c r="LG582" s="74"/>
      <c r="LH582" s="74"/>
      <c r="LI582" s="74"/>
      <c r="LJ582" s="74"/>
      <c r="LK582" s="74"/>
      <c r="LL582" s="74"/>
      <c r="LM582" s="74"/>
      <c r="LN582" s="74"/>
      <c r="LO582" s="74"/>
      <c r="LP582" s="74"/>
      <c r="LQ582" s="74"/>
      <c r="LR582" s="74"/>
      <c r="LS582" s="74"/>
      <c r="LT582" s="74"/>
      <c r="LU582" s="74"/>
      <c r="LV582" s="74"/>
      <c r="LW582" s="74"/>
      <c r="LX582" s="74"/>
      <c r="LY582" s="74"/>
      <c r="LZ582" s="74"/>
      <c r="MA582" s="74"/>
      <c r="MB582" s="74"/>
      <c r="MC582" s="74"/>
      <c r="MD582" s="74"/>
      <c r="ME582" s="74"/>
      <c r="MF582" s="74"/>
      <c r="MG582" s="74"/>
      <c r="MH582" s="74"/>
      <c r="MI582" s="74"/>
      <c r="MJ582" s="74"/>
      <c r="MK582" s="74"/>
      <c r="ML582" s="74"/>
      <c r="MM582" s="74"/>
      <c r="MN582" s="74"/>
      <c r="MO582" s="74"/>
      <c r="MP582" s="74"/>
      <c r="MQ582" s="74"/>
      <c r="MR582" s="74"/>
      <c r="MS582" s="74"/>
      <c r="MT582" s="74"/>
      <c r="MU582" s="74"/>
      <c r="MV582" s="74"/>
      <c r="MW582" s="74"/>
      <c r="MX582" s="74"/>
      <c r="MY582" s="74"/>
      <c r="MZ582" s="74"/>
      <c r="NA582" s="74"/>
      <c r="NB582" s="74"/>
      <c r="NC582" s="74"/>
      <c r="ND582" s="74"/>
      <c r="NE582" s="74"/>
      <c r="NF582" s="74"/>
      <c r="NG582" s="74"/>
      <c r="NH582" s="74"/>
      <c r="NI582" s="74"/>
      <c r="NJ582" s="74"/>
      <c r="NK582" s="74"/>
      <c r="NL582" s="74"/>
      <c r="NM582" s="74"/>
      <c r="NN582" s="74"/>
      <c r="NO582" s="74"/>
      <c r="NP582" s="74"/>
      <c r="NQ582" s="74"/>
      <c r="NR582" s="74"/>
      <c r="NS582" s="74"/>
      <c r="NT582" s="74"/>
      <c r="NU582" s="74"/>
      <c r="NV582" s="74"/>
      <c r="NW582" s="74"/>
      <c r="NX582" s="74"/>
      <c r="NY582" s="74"/>
      <c r="NZ582" s="74"/>
      <c r="OA582" s="74"/>
      <c r="OB582" s="74"/>
      <c r="OC582" s="74"/>
      <c r="OD582" s="74"/>
      <c r="OE582" s="74"/>
      <c r="OF582" s="74"/>
      <c r="OG582" s="74"/>
      <c r="OH582" s="74"/>
      <c r="OI582" s="74"/>
      <c r="OJ582" s="74"/>
      <c r="OK582" s="74"/>
      <c r="OL582" s="74"/>
      <c r="OM582" s="74"/>
      <c r="ON582" s="74"/>
      <c r="OO582" s="74"/>
      <c r="OP582" s="74"/>
      <c r="OQ582" s="74"/>
      <c r="OR582" s="74"/>
      <c r="OS582" s="74"/>
      <c r="OT582" s="74"/>
      <c r="OU582" s="74"/>
      <c r="OV582" s="74"/>
      <c r="OW582" s="74"/>
      <c r="OX582" s="74"/>
      <c r="OY582" s="74"/>
      <c r="OZ582" s="74"/>
      <c r="PA582" s="74"/>
      <c r="PB582" s="74"/>
      <c r="PC582" s="74"/>
      <c r="PD582" s="74"/>
      <c r="PE582" s="74"/>
      <c r="PF582" s="74"/>
      <c r="PG582" s="74"/>
      <c r="PH582" s="74"/>
      <c r="PI582" s="74"/>
      <c r="PJ582" s="74"/>
      <c r="PK582" s="74"/>
      <c r="PL582" s="74"/>
      <c r="PM582" s="74"/>
      <c r="PN582" s="74"/>
      <c r="PO582" s="74"/>
      <c r="PP582" s="74"/>
      <c r="PQ582" s="74"/>
      <c r="PR582" s="74"/>
      <c r="PS582" s="74"/>
      <c r="PT582" s="74"/>
      <c r="PU582" s="74"/>
      <c r="PV582" s="74"/>
      <c r="PW582" s="74"/>
      <c r="PX582" s="74"/>
      <c r="PY582" s="74"/>
      <c r="PZ582" s="74"/>
      <c r="QA582" s="74"/>
      <c r="QB582" s="74"/>
      <c r="QC582" s="74"/>
      <c r="QD582" s="74"/>
      <c r="QE582" s="74"/>
      <c r="QF582" s="74"/>
      <c r="QG582" s="74"/>
      <c r="QH582" s="74"/>
      <c r="QI582" s="74"/>
      <c r="QJ582" s="74"/>
      <c r="QK582" s="74"/>
      <c r="QL582" s="74"/>
      <c r="QM582" s="74"/>
      <c r="QN582" s="74"/>
      <c r="QO582" s="74"/>
      <c r="QP582" s="74"/>
      <c r="QQ582" s="74"/>
      <c r="QR582" s="74"/>
      <c r="QS582" s="74"/>
      <c r="QT582" s="74"/>
      <c r="QU582" s="74"/>
      <c r="QV582" s="74"/>
      <c r="QW582" s="74"/>
      <c r="QX582" s="74"/>
      <c r="QY582" s="74"/>
      <c r="QZ582" s="74"/>
      <c r="RA582" s="74"/>
      <c r="RB582" s="74"/>
      <c r="RC582" s="74"/>
      <c r="RD582" s="74"/>
      <c r="RE582" s="74"/>
      <c r="RF582" s="74"/>
      <c r="RG582" s="74"/>
      <c r="RH582" s="74"/>
      <c r="RI582" s="74"/>
      <c r="RJ582" s="74"/>
      <c r="RK582" s="74"/>
      <c r="RL582" s="74"/>
      <c r="RM582" s="74"/>
      <c r="RN582" s="74"/>
      <c r="RO582" s="74"/>
      <c r="RP582" s="74"/>
      <c r="RQ582" s="74"/>
      <c r="RR582" s="74"/>
      <c r="RS582" s="74"/>
      <c r="RT582" s="74"/>
      <c r="RU582" s="74"/>
      <c r="RV582" s="74"/>
      <c r="RW582" s="74"/>
      <c r="RX582" s="74"/>
      <c r="RY582" s="74"/>
      <c r="RZ582" s="74"/>
      <c r="SA582" s="74"/>
      <c r="SB582" s="74"/>
      <c r="SC582" s="74"/>
      <c r="SD582" s="74"/>
      <c r="SE582" s="74"/>
      <c r="SF582" s="74"/>
      <c r="SG582" s="74"/>
      <c r="SH582" s="74"/>
      <c r="SI582" s="74"/>
      <c r="SJ582" s="74"/>
      <c r="SK582" s="74"/>
      <c r="SL582" s="74"/>
      <c r="SM582" s="74"/>
      <c r="SN582" s="74"/>
      <c r="SO582" s="74"/>
      <c r="SP582" s="74"/>
      <c r="SQ582" s="74"/>
      <c r="SR582" s="74"/>
      <c r="SS582" s="74"/>
      <c r="ST582" s="74"/>
      <c r="SU582" s="74"/>
      <c r="SV582" s="74"/>
      <c r="SW582" s="74"/>
      <c r="SX582" s="74"/>
      <c r="SY582" s="74"/>
      <c r="SZ582" s="74"/>
      <c r="TA582" s="74"/>
      <c r="TB582" s="74"/>
      <c r="TC582" s="74"/>
      <c r="TD582" s="74"/>
      <c r="TE582" s="74"/>
      <c r="TF582" s="74"/>
      <c r="TG582" s="74"/>
      <c r="TH582" s="74"/>
      <c r="TI582" s="74"/>
      <c r="TJ582" s="74"/>
      <c r="TK582" s="74"/>
      <c r="TL582" s="74"/>
      <c r="TM582" s="74"/>
      <c r="TN582" s="74"/>
      <c r="TO582" s="74"/>
      <c r="TP582" s="74"/>
      <c r="TQ582" s="74"/>
      <c r="TR582" s="74"/>
      <c r="TS582" s="74"/>
      <c r="TT582" s="74"/>
      <c r="TU582" s="74"/>
      <c r="TV582" s="74"/>
      <c r="TW582" s="74"/>
      <c r="TX582" s="74"/>
      <c r="TY582" s="74"/>
      <c r="TZ582" s="74"/>
      <c r="UA582" s="74"/>
      <c r="UB582" s="74"/>
      <c r="UC582" s="74"/>
      <c r="UD582" s="74"/>
      <c r="UE582" s="74"/>
      <c r="UF582" s="74"/>
      <c r="UG582" s="74"/>
      <c r="UH582" s="74"/>
      <c r="UI582" s="74"/>
      <c r="UJ582" s="74"/>
      <c r="UK582" s="74"/>
      <c r="UL582" s="74"/>
      <c r="UM582" s="74"/>
      <c r="UN582" s="74"/>
      <c r="UO582" s="74"/>
      <c r="UP582" s="74"/>
      <c r="UQ582" s="74"/>
      <c r="UR582" s="74"/>
      <c r="US582" s="74"/>
      <c r="UT582" s="74"/>
      <c r="UU582" s="74"/>
      <c r="UV582" s="74"/>
      <c r="UW582" s="74"/>
      <c r="UX582" s="74"/>
      <c r="UY582" s="74"/>
      <c r="UZ582" s="74"/>
      <c r="VA582" s="74"/>
      <c r="VB582" s="74"/>
      <c r="VC582" s="74"/>
      <c r="VD582" s="74"/>
      <c r="VE582" s="74"/>
      <c r="VF582" s="74"/>
      <c r="VG582" s="74"/>
      <c r="VH582" s="74"/>
      <c r="VI582" s="74"/>
      <c r="VJ582" s="74"/>
      <c r="VK582" s="74"/>
      <c r="VL582" s="74"/>
      <c r="VM582" s="74"/>
      <c r="VN582" s="74"/>
      <c r="VO582" s="74"/>
      <c r="VP582" s="74"/>
      <c r="VQ582" s="74"/>
      <c r="VR582" s="74"/>
      <c r="VS582" s="74"/>
      <c r="VT582" s="74"/>
      <c r="VU582" s="74"/>
      <c r="VV582" s="74"/>
      <c r="VW582" s="74"/>
      <c r="VX582" s="74"/>
      <c r="VY582" s="74"/>
      <c r="VZ582" s="74"/>
      <c r="WA582" s="74"/>
      <c r="WB582" s="74"/>
      <c r="WC582" s="74"/>
      <c r="WD582" s="74"/>
      <c r="WE582" s="74"/>
      <c r="WF582" s="74"/>
      <c r="WG582" s="74"/>
      <c r="WH582" s="74"/>
      <c r="WI582" s="74"/>
      <c r="WJ582" s="74"/>
      <c r="WK582" s="74"/>
      <c r="WL582" s="74"/>
      <c r="WM582" s="74"/>
      <c r="WN582" s="74"/>
      <c r="WO582" s="74"/>
      <c r="WP582" s="74"/>
      <c r="WQ582" s="74"/>
      <c r="WR582" s="74"/>
      <c r="WS582" s="74"/>
      <c r="WT582" s="74"/>
      <c r="WU582" s="74"/>
      <c r="WV582" s="74"/>
      <c r="WW582" s="74"/>
      <c r="WX582" s="74"/>
      <c r="WY582" s="74"/>
      <c r="WZ582" s="74"/>
      <c r="XA582" s="74"/>
      <c r="XB582" s="74"/>
      <c r="XC582" s="74"/>
      <c r="XD582" s="74"/>
      <c r="XE582" s="74"/>
      <c r="XF582" s="74"/>
      <c r="XG582" s="74"/>
      <c r="XH582" s="74"/>
      <c r="XI582" s="74"/>
      <c r="XJ582" s="74"/>
      <c r="XK582" s="74"/>
      <c r="XL582" s="74"/>
      <c r="XM582" s="74"/>
      <c r="XN582" s="74"/>
      <c r="XO582" s="74"/>
      <c r="XP582" s="74"/>
      <c r="XQ582" s="74"/>
      <c r="XR582" s="74"/>
      <c r="XS582" s="74"/>
      <c r="XT582" s="74"/>
      <c r="XU582" s="74"/>
      <c r="XV582" s="74"/>
      <c r="XW582" s="74"/>
      <c r="XX582" s="74"/>
      <c r="XY582" s="74"/>
      <c r="XZ582" s="74"/>
      <c r="YA582" s="74"/>
      <c r="YB582" s="74"/>
      <c r="YC582" s="74"/>
      <c r="YD582" s="74"/>
      <c r="YE582" s="74"/>
      <c r="YF582" s="74"/>
      <c r="YG582" s="74"/>
      <c r="YH582" s="74"/>
      <c r="YI582" s="74"/>
      <c r="YJ582" s="74"/>
      <c r="YK582" s="74"/>
      <c r="YL582" s="74"/>
      <c r="YM582" s="74"/>
      <c r="YN582" s="74"/>
      <c r="YO582" s="74"/>
      <c r="YP582" s="74"/>
      <c r="YQ582" s="74"/>
      <c r="YR582" s="74"/>
      <c r="YS582" s="74"/>
      <c r="YT582" s="74"/>
      <c r="YU582" s="74"/>
      <c r="YV582" s="74"/>
      <c r="YW582" s="74"/>
      <c r="YX582" s="74"/>
      <c r="YY582" s="74"/>
      <c r="YZ582" s="74"/>
      <c r="ZA582" s="74"/>
      <c r="ZB582" s="74"/>
      <c r="ZC582" s="74"/>
      <c r="ZD582" s="74"/>
      <c r="ZE582" s="74"/>
      <c r="ZF582" s="74"/>
      <c r="ZG582" s="74"/>
      <c r="ZH582" s="74"/>
      <c r="ZI582" s="74"/>
      <c r="ZJ582" s="74"/>
      <c r="ZK582" s="74"/>
      <c r="ZL582" s="74"/>
      <c r="ZM582" s="74"/>
      <c r="ZN582" s="74"/>
      <c r="ZO582" s="74"/>
      <c r="ZP582" s="74"/>
      <c r="ZQ582" s="74"/>
      <c r="ZR582" s="74"/>
      <c r="ZS582" s="74"/>
      <c r="ZT582" s="74"/>
      <c r="ZU582" s="74"/>
      <c r="ZV582" s="74"/>
      <c r="ZW582" s="74"/>
      <c r="ZX582" s="74"/>
      <c r="ZY582" s="74"/>
      <c r="ZZ582" s="74"/>
      <c r="AAA582" s="74"/>
      <c r="AAB582" s="74"/>
      <c r="AAC582" s="74"/>
      <c r="AAD582" s="74"/>
      <c r="AAE582" s="74"/>
      <c r="AAF582" s="74"/>
      <c r="AAG582" s="74"/>
      <c r="AAH582" s="74"/>
      <c r="AAI582" s="74"/>
      <c r="AAJ582" s="74"/>
      <c r="AAK582" s="74"/>
      <c r="AAL582" s="74"/>
      <c r="AAM582" s="74"/>
      <c r="AAN582" s="74"/>
      <c r="AAO582" s="74"/>
      <c r="AAP582" s="74"/>
      <c r="AAQ582" s="74"/>
      <c r="AAR582" s="74"/>
      <c r="AAS582" s="74"/>
      <c r="AAT582" s="74"/>
      <c r="AAU582" s="74"/>
      <c r="AAV582" s="74"/>
      <c r="AAW582" s="74"/>
      <c r="AAX582" s="74"/>
      <c r="AAY582" s="74"/>
      <c r="AAZ582" s="74"/>
      <c r="ABA582" s="74"/>
      <c r="ABB582" s="74"/>
      <c r="ABC582" s="74"/>
      <c r="ABD582" s="74"/>
      <c r="ABE582" s="74"/>
      <c r="ABF582" s="74"/>
      <c r="ABG582" s="74"/>
      <c r="ABH582" s="74"/>
      <c r="ABI582" s="74"/>
      <c r="ABJ582" s="74"/>
      <c r="ABK582" s="74"/>
      <c r="ABL582" s="74"/>
      <c r="ABM582" s="74"/>
      <c r="ABN582" s="74"/>
      <c r="ABO582" s="74"/>
      <c r="ABP582" s="74"/>
      <c r="ABQ582" s="74"/>
      <c r="ABR582" s="74"/>
      <c r="ABS582" s="74"/>
      <c r="ABT582" s="74"/>
      <c r="ABU582" s="74"/>
      <c r="ABV582" s="74"/>
      <c r="ABW582" s="74"/>
      <c r="ABX582" s="74"/>
      <c r="ABY582" s="74"/>
      <c r="ABZ582" s="74"/>
      <c r="ACA582" s="74"/>
      <c r="ACB582" s="74"/>
      <c r="ACC582" s="74"/>
      <c r="ACD582" s="74"/>
      <c r="ACE582" s="74"/>
      <c r="ACF582" s="74"/>
      <c r="ACG582" s="74"/>
      <c r="ACH582" s="74"/>
      <c r="ACI582" s="74"/>
      <c r="ACJ582" s="74"/>
      <c r="ACK582" s="74"/>
      <c r="ACL582" s="74"/>
      <c r="ACM582" s="74"/>
      <c r="ACN582" s="74"/>
      <c r="ACO582" s="74"/>
      <c r="ACP582" s="74"/>
      <c r="ACQ582" s="74"/>
      <c r="ACR582" s="74"/>
      <c r="ACS582" s="74"/>
      <c r="ACT582" s="74"/>
      <c r="ACU582" s="74"/>
      <c r="ACV582" s="74"/>
      <c r="ACW582" s="74"/>
      <c r="ACX582" s="74"/>
      <c r="ACY582" s="74"/>
      <c r="ACZ582" s="74"/>
      <c r="ADA582" s="74"/>
      <c r="ADB582" s="74"/>
      <c r="ADC582" s="74"/>
      <c r="ADD582" s="74"/>
      <c r="ADE582" s="74"/>
      <c r="ADF582" s="74"/>
      <c r="ADG582" s="74"/>
      <c r="ADH582" s="74"/>
      <c r="ADI582" s="74"/>
      <c r="ADJ582" s="74"/>
      <c r="ADK582" s="74"/>
      <c r="ADL582" s="74"/>
      <c r="ADM582" s="74"/>
      <c r="ADN582" s="74"/>
      <c r="ADO582" s="74"/>
      <c r="ADP582" s="74"/>
      <c r="ADQ582" s="74"/>
      <c r="ADR582" s="74"/>
      <c r="ADS582" s="74"/>
      <c r="ADT582" s="74"/>
      <c r="ADU582" s="74"/>
      <c r="ADV582" s="74"/>
      <c r="ADW582" s="74"/>
      <c r="ADX582" s="74"/>
      <c r="ADY582" s="74"/>
      <c r="ADZ582" s="74"/>
      <c r="AEA582" s="74"/>
      <c r="AEB582" s="74"/>
      <c r="AEC582" s="74"/>
      <c r="AED582" s="74"/>
      <c r="AEE582" s="74"/>
      <c r="AEF582" s="74"/>
      <c r="AEG582" s="74"/>
      <c r="AEH582" s="74"/>
      <c r="AEI582" s="74"/>
      <c r="AEJ582" s="74"/>
      <c r="AEK582" s="74"/>
      <c r="AEL582" s="74"/>
      <c r="AEM582" s="74"/>
      <c r="AEN582" s="74"/>
      <c r="AEO582" s="74"/>
      <c r="AEP582" s="74"/>
      <c r="AEQ582" s="74"/>
      <c r="AER582" s="74"/>
      <c r="AES582" s="74"/>
      <c r="AET582" s="74"/>
      <c r="AEU582" s="74"/>
      <c r="AEV582" s="74"/>
      <c r="AEW582" s="74"/>
      <c r="AEX582" s="74"/>
      <c r="AEY582" s="74"/>
      <c r="AEZ582" s="74"/>
      <c r="AFA582" s="74"/>
      <c r="AFB582" s="74"/>
      <c r="AFC582" s="74"/>
      <c r="AFD582" s="74"/>
      <c r="AFE582" s="74"/>
      <c r="AFF582" s="74"/>
      <c r="AFG582" s="74"/>
      <c r="AFH582" s="74"/>
      <c r="AFI582" s="74"/>
      <c r="AFJ582" s="74"/>
      <c r="AFK582" s="74"/>
      <c r="AFL582" s="74"/>
      <c r="AFM582" s="74"/>
      <c r="AFN582" s="74"/>
      <c r="AFO582" s="74"/>
      <c r="AFP582" s="74"/>
      <c r="AFQ582" s="74"/>
      <c r="AFR582" s="74"/>
      <c r="AFS582" s="74"/>
      <c r="AFT582" s="74"/>
      <c r="AFU582" s="74"/>
      <c r="AFV582" s="74"/>
      <c r="AFW582" s="74"/>
      <c r="AFX582" s="74"/>
      <c r="AFY582" s="74"/>
      <c r="AFZ582" s="74"/>
      <c r="AGA582" s="74"/>
      <c r="AGB582" s="74"/>
      <c r="AGC582" s="74"/>
      <c r="AGD582" s="74"/>
      <c r="AGE582" s="74"/>
      <c r="AGF582" s="74"/>
      <c r="AGG582" s="74"/>
      <c r="AGH582" s="74"/>
      <c r="AGI582" s="74"/>
      <c r="AGJ582" s="74"/>
      <c r="AGK582" s="74"/>
      <c r="AGL582" s="74"/>
      <c r="AGM582" s="74"/>
      <c r="AGN582" s="74"/>
      <c r="AGO582" s="74"/>
      <c r="AGP582" s="74"/>
      <c r="AGQ582" s="74"/>
      <c r="AGR582" s="74"/>
      <c r="AGS582" s="74"/>
      <c r="AGT582" s="74"/>
      <c r="AGU582" s="74"/>
      <c r="AGV582" s="74"/>
      <c r="AGW582" s="74"/>
      <c r="AGX582" s="74"/>
      <c r="AGY582" s="74"/>
      <c r="AGZ582" s="74"/>
      <c r="AHA582" s="74"/>
      <c r="AHB582" s="74"/>
      <c r="AHC582" s="74"/>
      <c r="AHD582" s="74"/>
      <c r="AHE582" s="74"/>
      <c r="AHF582" s="74"/>
      <c r="AHG582" s="74"/>
      <c r="AHH582" s="74"/>
      <c r="AHI582" s="74"/>
      <c r="AHJ582" s="74"/>
      <c r="AHK582" s="74"/>
      <c r="AHL582" s="74"/>
      <c r="AHM582" s="74"/>
      <c r="AHN582" s="74"/>
      <c r="AHO582" s="74"/>
      <c r="AHP582" s="74"/>
      <c r="AHQ582" s="74"/>
      <c r="AHR582" s="74"/>
      <c r="AHS582" s="74"/>
      <c r="AHT582" s="74"/>
      <c r="AHU582" s="74"/>
      <c r="AHV582" s="74"/>
      <c r="AHW582" s="74"/>
      <c r="AHX582" s="74"/>
      <c r="AHY582" s="74"/>
      <c r="AHZ582" s="74"/>
      <c r="AIA582" s="74"/>
      <c r="AIB582" s="74"/>
      <c r="AIC582" s="74"/>
      <c r="AID582" s="74"/>
      <c r="AIE582" s="74"/>
      <c r="AIF582" s="74"/>
      <c r="AIG582" s="74"/>
      <c r="AIH582" s="74"/>
      <c r="AII582" s="74"/>
      <c r="AIJ582" s="74"/>
      <c r="AIK582" s="74"/>
      <c r="AIL582" s="74"/>
      <c r="AIM582" s="74"/>
      <c r="AIN582" s="74"/>
      <c r="AIO582" s="74"/>
      <c r="AIP582" s="74"/>
      <c r="AIQ582" s="74"/>
      <c r="AIR582" s="74"/>
      <c r="AIS582" s="74"/>
      <c r="AIT582" s="74"/>
      <c r="AIU582" s="74"/>
      <c r="AIV582" s="74"/>
      <c r="AIW582" s="74"/>
      <c r="AIX582" s="74"/>
      <c r="AIY582" s="74"/>
      <c r="AIZ582" s="74"/>
      <c r="AJA582" s="74"/>
      <c r="AJB582" s="74"/>
      <c r="AJC582" s="74"/>
      <c r="AJD582" s="74"/>
      <c r="AJE582" s="74"/>
      <c r="AJF582" s="74"/>
      <c r="AJG582" s="74"/>
      <c r="AJH582" s="74"/>
      <c r="AJI582" s="74"/>
      <c r="AJJ582" s="74"/>
      <c r="AJK582" s="74"/>
      <c r="AJL582" s="74"/>
      <c r="AJM582" s="74"/>
      <c r="AJN582" s="74"/>
      <c r="AJO582" s="74"/>
      <c r="AJP582" s="74"/>
      <c r="AJQ582" s="74"/>
      <c r="AJR582" s="74"/>
      <c r="AJS582" s="74"/>
      <c r="AJT582" s="74"/>
      <c r="AJU582" s="74"/>
      <c r="AJV582" s="74"/>
      <c r="AJW582" s="74"/>
      <c r="AJX582" s="74"/>
      <c r="AJY582" s="74"/>
      <c r="AJZ582" s="74"/>
      <c r="AKA582" s="74"/>
      <c r="AKB582" s="74"/>
      <c r="AKC582" s="74"/>
      <c r="AKD582" s="74"/>
      <c r="AKE582" s="74"/>
      <c r="AKF582" s="74"/>
      <c r="AKG582" s="74"/>
      <c r="AKH582" s="74"/>
      <c r="AKI582" s="74"/>
      <c r="AKJ582" s="74"/>
      <c r="AKK582" s="74"/>
      <c r="AKL582" s="74"/>
      <c r="AKM582" s="74"/>
      <c r="AKN582" s="74"/>
      <c r="AKO582" s="74"/>
      <c r="AKP582" s="74"/>
      <c r="AKQ582" s="74"/>
      <c r="AKR582" s="74"/>
      <c r="AKS582" s="74"/>
      <c r="AKT582" s="74"/>
      <c r="AKU582" s="74"/>
      <c r="AKV582" s="74"/>
      <c r="AKW582" s="74"/>
      <c r="AKX582" s="74"/>
      <c r="AKY582" s="74"/>
      <c r="AKZ582" s="74"/>
      <c r="ALA582" s="74"/>
      <c r="ALB582" s="74"/>
      <c r="ALC582" s="74"/>
      <c r="ALD582" s="74"/>
      <c r="ALE582" s="74"/>
      <c r="ALF582" s="74"/>
      <c r="ALG582" s="74"/>
      <c r="ALH582" s="74"/>
      <c r="ALI582" s="74"/>
      <c r="ALJ582" s="74"/>
      <c r="ALK582" s="74"/>
      <c r="ALL582" s="74"/>
      <c r="ALM582" s="74"/>
      <c r="ALN582" s="74"/>
      <c r="ALO582" s="74"/>
      <c r="ALP582" s="74"/>
      <c r="ALQ582" s="74"/>
      <c r="ALR582" s="74"/>
      <c r="ALS582" s="74"/>
      <c r="ALT582" s="74"/>
      <c r="ALU582" s="74"/>
      <c r="ALV582" s="74"/>
      <c r="ALW582" s="74"/>
      <c r="ALX582" s="74"/>
      <c r="ALY582" s="74"/>
      <c r="ALZ582" s="74"/>
      <c r="AMA582" s="74"/>
      <c r="AMB582" s="74"/>
      <c r="AMC582" s="74"/>
      <c r="AMD582" s="74"/>
      <c r="AME582" s="74"/>
      <c r="AMF582" s="74"/>
      <c r="AMG582" s="74"/>
      <c r="AMH582" s="74"/>
      <c r="AMI582" s="74"/>
      <c r="AMJ582" s="74"/>
      <c r="AMK582" s="74"/>
      <c r="AML582" s="74"/>
      <c r="AMM582" s="74"/>
      <c r="AMN582" s="74"/>
      <c r="AMO582" s="74"/>
      <c r="AMP582" s="74"/>
      <c r="AMQ582" s="74"/>
      <c r="AMR582" s="74"/>
      <c r="AMS582" s="74"/>
      <c r="AMT582" s="74"/>
      <c r="AMU582" s="74"/>
      <c r="AMV582" s="74"/>
      <c r="AMW582" s="74"/>
      <c r="AMX582" s="74"/>
      <c r="AMY582" s="74"/>
      <c r="AMZ582" s="74"/>
      <c r="ANA582" s="74"/>
      <c r="ANB582" s="74"/>
      <c r="ANC582" s="74"/>
      <c r="AND582" s="74"/>
      <c r="ANE582" s="74"/>
      <c r="ANF582" s="74"/>
      <c r="ANG582" s="74"/>
      <c r="ANH582" s="74"/>
      <c r="ANI582" s="74"/>
      <c r="ANJ582" s="74"/>
      <c r="ANK582" s="74"/>
      <c r="ANL582" s="74"/>
      <c r="ANM582" s="74"/>
      <c r="ANN582" s="74"/>
      <c r="ANO582" s="74"/>
      <c r="ANP582" s="74"/>
      <c r="ANQ582" s="74"/>
      <c r="ANR582" s="74"/>
      <c r="ANS582" s="74"/>
      <c r="ANT582" s="74"/>
      <c r="ANU582" s="74"/>
      <c r="ANV582" s="74"/>
      <c r="ANW582" s="74"/>
      <c r="ANX582" s="74"/>
      <c r="ANY582" s="74"/>
      <c r="ANZ582" s="74"/>
      <c r="AOA582" s="74"/>
      <c r="AOB582" s="74"/>
      <c r="AOC582" s="74"/>
      <c r="AOD582" s="74"/>
      <c r="AOE582" s="74"/>
      <c r="AOF582" s="74"/>
      <c r="AOG582" s="74"/>
      <c r="AOH582" s="74"/>
      <c r="AOI582" s="74"/>
      <c r="AOJ582" s="74"/>
      <c r="AOK582" s="74"/>
      <c r="AOL582" s="74"/>
      <c r="AOM582" s="74"/>
      <c r="AON582" s="74"/>
      <c r="AOO582" s="74"/>
      <c r="AOP582" s="74"/>
      <c r="AOQ582" s="74"/>
      <c r="AOR582" s="74"/>
      <c r="AOS582" s="74"/>
      <c r="AOT582" s="74"/>
      <c r="AOU582" s="74"/>
      <c r="AOV582" s="74"/>
      <c r="AOW582" s="74"/>
      <c r="AOX582" s="74"/>
      <c r="AOY582" s="74"/>
      <c r="AOZ582" s="74"/>
      <c r="APA582" s="74"/>
      <c r="APB582" s="74"/>
      <c r="APC582" s="74"/>
      <c r="APD582" s="74"/>
      <c r="APE582" s="74"/>
      <c r="APF582" s="74"/>
      <c r="APG582" s="74"/>
      <c r="APH582" s="74"/>
      <c r="API582" s="74"/>
      <c r="APJ582" s="74"/>
      <c r="APK582" s="74"/>
      <c r="APL582" s="74"/>
      <c r="APM582" s="74"/>
      <c r="APN582" s="74"/>
      <c r="APO582" s="74"/>
      <c r="APP582" s="74"/>
      <c r="APQ582" s="74"/>
      <c r="APR582" s="74"/>
      <c r="APS582" s="74"/>
      <c r="APT582" s="74"/>
      <c r="APU582" s="74"/>
      <c r="APV582" s="74"/>
      <c r="APW582" s="74"/>
      <c r="APX582" s="74"/>
      <c r="APY582" s="74"/>
      <c r="APZ582" s="74"/>
      <c r="AQA582" s="74"/>
      <c r="AQB582" s="74"/>
      <c r="AQC582" s="74"/>
      <c r="AQD582" s="74"/>
      <c r="AQE582" s="74"/>
      <c r="AQF582" s="74"/>
      <c r="AQG582" s="74"/>
      <c r="AQH582" s="74"/>
      <c r="AQI582" s="74"/>
      <c r="AQJ582" s="74"/>
      <c r="AQK582" s="74"/>
      <c r="AQL582" s="74"/>
      <c r="AQM582" s="74"/>
      <c r="AQN582" s="74"/>
      <c r="AQO582" s="74"/>
      <c r="AQP582" s="74"/>
      <c r="AQQ582" s="74"/>
      <c r="AQR582" s="74"/>
      <c r="AQS582" s="74"/>
      <c r="AQT582" s="74"/>
      <c r="AQU582" s="74"/>
      <c r="AQV582" s="74"/>
      <c r="AQW582" s="74"/>
      <c r="AQX582" s="74"/>
      <c r="AQY582" s="74"/>
      <c r="AQZ582" s="74"/>
      <c r="ARA582" s="74"/>
      <c r="ARB582" s="74"/>
      <c r="ARC582" s="74"/>
      <c r="ARD582" s="74"/>
      <c r="ARE582" s="74"/>
      <c r="ARF582" s="74"/>
      <c r="ARG582" s="74"/>
      <c r="ARH582" s="74"/>
      <c r="ARI582" s="74"/>
      <c r="ARJ582" s="74"/>
      <c r="ARK582" s="74"/>
      <c r="ARL582" s="74"/>
      <c r="ARM582" s="74"/>
      <c r="ARN582" s="74"/>
      <c r="ARO582" s="74"/>
      <c r="ARP582" s="74"/>
      <c r="ARQ582" s="74"/>
      <c r="ARR582" s="74"/>
      <c r="ARS582" s="74"/>
      <c r="ART582" s="74"/>
      <c r="ARU582" s="74"/>
      <c r="ARV582" s="74"/>
      <c r="ARW582" s="74"/>
      <c r="ARX582" s="74"/>
      <c r="ARY582" s="74"/>
      <c r="ARZ582" s="74"/>
      <c r="ASA582" s="74"/>
      <c r="ASB582" s="74"/>
      <c r="ASC582" s="74"/>
      <c r="ASD582" s="74"/>
      <c r="ASE582" s="74"/>
      <c r="ASF582" s="74"/>
      <c r="ASG582" s="74"/>
      <c r="ASH582" s="74"/>
      <c r="ASI582" s="74"/>
      <c r="ASJ582" s="74"/>
      <c r="ASK582" s="74"/>
      <c r="ASL582" s="74"/>
      <c r="ASM582" s="74"/>
      <c r="ASN582" s="74"/>
      <c r="ASO582" s="74"/>
      <c r="ASP582" s="74"/>
      <c r="ASQ582" s="74"/>
      <c r="ASR582" s="74"/>
      <c r="ASS582" s="74"/>
      <c r="AST582" s="74"/>
      <c r="ASU582" s="74"/>
      <c r="ASV582" s="74"/>
      <c r="ASW582" s="74"/>
      <c r="ASX582" s="74"/>
      <c r="ASY582" s="74"/>
      <c r="ASZ582" s="74"/>
      <c r="ATA582" s="74"/>
      <c r="ATB582" s="74"/>
      <c r="ATC582" s="74"/>
      <c r="ATD582" s="74"/>
      <c r="ATE582" s="74"/>
      <c r="ATF582" s="74"/>
      <c r="ATG582" s="74"/>
      <c r="ATH582" s="74"/>
      <c r="ATI582" s="74"/>
      <c r="ATJ582" s="74"/>
      <c r="ATK582" s="74"/>
      <c r="ATL582" s="74"/>
      <c r="ATM582" s="74"/>
      <c r="ATN582" s="74"/>
      <c r="ATO582" s="74"/>
      <c r="ATP582" s="74"/>
      <c r="ATQ582" s="74"/>
      <c r="ATR582" s="74"/>
      <c r="ATS582" s="74"/>
      <c r="ATT582" s="74"/>
      <c r="ATU582" s="74"/>
      <c r="ATV582" s="74"/>
      <c r="ATW582" s="74"/>
      <c r="ATX582" s="74"/>
      <c r="ATY582" s="74"/>
      <c r="ATZ582" s="74"/>
      <c r="AUA582" s="74"/>
      <c r="AUB582" s="74"/>
      <c r="AUC582" s="74"/>
      <c r="AUD582" s="74"/>
      <c r="AUE582" s="74"/>
      <c r="AUF582" s="74"/>
      <c r="AUG582" s="74"/>
      <c r="AUH582" s="74"/>
      <c r="AUI582" s="74"/>
      <c r="AUJ582" s="74"/>
      <c r="AUK582" s="74"/>
      <c r="AUL582" s="74"/>
      <c r="AUM582" s="74"/>
      <c r="AUN582" s="74"/>
      <c r="AUO582" s="74"/>
      <c r="AUP582" s="74"/>
      <c r="AUQ582" s="74"/>
      <c r="AUR582" s="74"/>
      <c r="AUS582" s="74"/>
      <c r="AUT582" s="74"/>
      <c r="AUU582" s="74"/>
      <c r="AUV582" s="74"/>
      <c r="AUW582" s="74"/>
      <c r="AUX582" s="74"/>
      <c r="AUY582" s="74"/>
      <c r="AUZ582" s="74"/>
      <c r="AVA582" s="74"/>
      <c r="AVB582" s="74"/>
      <c r="AVC582" s="74"/>
      <c r="AVD582" s="74"/>
      <c r="AVE582" s="74"/>
      <c r="AVF582" s="74"/>
      <c r="AVG582" s="74"/>
      <c r="AVH582" s="74"/>
      <c r="AVI582" s="74"/>
      <c r="AVJ582" s="74"/>
      <c r="AVK582" s="74"/>
      <c r="AVL582" s="74"/>
      <c r="AVM582" s="74"/>
      <c r="AVN582" s="74"/>
      <c r="AVO582" s="74"/>
      <c r="AVP582" s="74"/>
      <c r="AVQ582" s="74"/>
      <c r="AVR582" s="74"/>
      <c r="AVS582" s="74"/>
      <c r="AVT582" s="74"/>
      <c r="AVU582" s="74"/>
      <c r="AVV582" s="74"/>
      <c r="AVW582" s="74"/>
      <c r="AVX582" s="74"/>
      <c r="AVY582" s="74"/>
      <c r="AVZ582" s="74"/>
      <c r="AWA582" s="74"/>
      <c r="AWB582" s="74"/>
      <c r="AWC582" s="74"/>
      <c r="AWD582" s="74"/>
      <c r="AWE582" s="74"/>
      <c r="AWF582" s="74"/>
      <c r="AWG582" s="74"/>
      <c r="AWH582" s="74"/>
      <c r="AWI582" s="74"/>
      <c r="AWJ582" s="74"/>
      <c r="AWK582" s="74"/>
      <c r="AWL582" s="74"/>
      <c r="AWM582" s="74"/>
      <c r="AWN582" s="74"/>
      <c r="AWO582" s="74"/>
      <c r="AWP582" s="74"/>
      <c r="AWQ582" s="74"/>
      <c r="AWR582" s="74"/>
      <c r="AWS582" s="74"/>
      <c r="AWT582" s="74"/>
      <c r="AWU582" s="74"/>
      <c r="AWV582" s="74"/>
      <c r="AWW582" s="74"/>
      <c r="AWX582" s="74"/>
      <c r="AWY582" s="74"/>
      <c r="AWZ582" s="74"/>
      <c r="AXA582" s="74"/>
      <c r="AXB582" s="74"/>
      <c r="AXC582" s="74"/>
      <c r="AXD582" s="74"/>
      <c r="AXE582" s="74"/>
      <c r="AXF582" s="74"/>
      <c r="AXG582" s="74"/>
      <c r="AXH582" s="74"/>
      <c r="AXI582" s="74"/>
      <c r="AXJ582" s="74"/>
      <c r="AXK582" s="74"/>
      <c r="AXL582" s="74"/>
      <c r="AXM582" s="74"/>
      <c r="AXN582" s="74"/>
      <c r="AXO582" s="74"/>
      <c r="AXP582" s="74"/>
      <c r="AXQ582" s="74"/>
      <c r="AXR582" s="74"/>
      <c r="AXS582" s="74"/>
      <c r="AXT582" s="74"/>
      <c r="AXU582" s="74"/>
      <c r="AXV582" s="74"/>
      <c r="AXW582" s="74"/>
      <c r="AXX582" s="74"/>
      <c r="AXY582" s="74"/>
      <c r="AXZ582" s="74"/>
      <c r="AYA582" s="74"/>
      <c r="AYB582" s="74"/>
      <c r="AYC582" s="74"/>
      <c r="AYD582" s="74"/>
      <c r="AYE582" s="74"/>
      <c r="AYF582" s="74"/>
      <c r="AYG582" s="74"/>
      <c r="AYH582" s="74"/>
      <c r="AYI582" s="74"/>
      <c r="AYJ582" s="74"/>
      <c r="AYK582" s="74"/>
      <c r="AYL582" s="74"/>
      <c r="AYM582" s="74"/>
      <c r="AYN582" s="74"/>
      <c r="AYO582" s="74"/>
      <c r="AYP582" s="74"/>
      <c r="AYQ582" s="74"/>
      <c r="AYR582" s="74"/>
      <c r="AYS582" s="74"/>
      <c r="AYT582" s="74"/>
      <c r="AYU582" s="74"/>
      <c r="AYV582" s="74"/>
      <c r="AYW582" s="74"/>
      <c r="AYX582" s="74"/>
      <c r="AYY582" s="74"/>
      <c r="AYZ582" s="74"/>
      <c r="AZA582" s="74"/>
      <c r="AZB582" s="74"/>
      <c r="AZC582" s="74"/>
      <c r="AZD582" s="74"/>
      <c r="AZE582" s="74"/>
      <c r="AZF582" s="74"/>
      <c r="AZG582" s="74"/>
      <c r="AZH582" s="74"/>
      <c r="AZI582" s="74"/>
      <c r="AZJ582" s="74"/>
      <c r="AZK582" s="74"/>
      <c r="AZL582" s="74"/>
      <c r="AZM582" s="74"/>
      <c r="AZN582" s="74"/>
      <c r="AZO582" s="74"/>
      <c r="AZP582" s="74"/>
      <c r="AZQ582" s="74"/>
      <c r="AZR582" s="74"/>
      <c r="AZS582" s="74"/>
      <c r="AZT582" s="74"/>
      <c r="AZU582" s="74"/>
      <c r="AZV582" s="74"/>
      <c r="AZW582" s="74"/>
      <c r="AZX582" s="74"/>
      <c r="AZY582" s="74"/>
      <c r="AZZ582" s="74"/>
      <c r="BAA582" s="74"/>
      <c r="BAB582" s="74"/>
      <c r="BAC582" s="74"/>
      <c r="BAD582" s="74"/>
      <c r="BAE582" s="74"/>
      <c r="BAF582" s="74"/>
      <c r="BAG582" s="74"/>
      <c r="BAH582" s="74"/>
      <c r="BAI582" s="74"/>
      <c r="BAJ582" s="74"/>
      <c r="BAK582" s="74"/>
      <c r="BAL582" s="74"/>
      <c r="BAM582" s="74"/>
      <c r="BAN582" s="74"/>
      <c r="BAO582" s="74"/>
      <c r="BAP582" s="74"/>
      <c r="BAQ582" s="74"/>
      <c r="BAR582" s="74"/>
      <c r="BAS582" s="74"/>
      <c r="BAT582" s="74"/>
      <c r="BAU582" s="74"/>
      <c r="BAV582" s="74"/>
      <c r="BAW582" s="74"/>
      <c r="BAX582" s="74"/>
      <c r="BAY582" s="74"/>
      <c r="BAZ582" s="74"/>
      <c r="BBA582" s="74"/>
      <c r="BBB582" s="74"/>
      <c r="BBC582" s="74"/>
      <c r="BBD582" s="74"/>
      <c r="BBE582" s="74"/>
      <c r="BBF582" s="74"/>
      <c r="BBG582" s="74"/>
      <c r="BBH582" s="74"/>
      <c r="BBI582" s="74"/>
      <c r="BBJ582" s="74"/>
      <c r="BBK582" s="74"/>
      <c r="BBL582" s="74"/>
      <c r="BBM582" s="74"/>
      <c r="BBN582" s="74"/>
      <c r="BBO582" s="74"/>
      <c r="BBP582" s="74"/>
      <c r="BBQ582" s="74"/>
      <c r="BBR582" s="74"/>
      <c r="BBS582" s="74"/>
      <c r="BBT582" s="74"/>
      <c r="BBU582" s="74"/>
      <c r="BBV582" s="74"/>
      <c r="BBW582" s="74"/>
      <c r="BBX582" s="74"/>
      <c r="BBY582" s="74"/>
      <c r="BBZ582" s="74"/>
      <c r="BCA582" s="74"/>
      <c r="BCB582" s="74"/>
      <c r="BCC582" s="74"/>
      <c r="BCD582" s="74"/>
      <c r="BCE582" s="74"/>
      <c r="BCF582" s="74"/>
      <c r="BCG582" s="74"/>
      <c r="BCH582" s="74"/>
      <c r="BCI582" s="74"/>
      <c r="BCJ582" s="74"/>
      <c r="BCK582" s="74"/>
      <c r="BCL582" s="74"/>
      <c r="BCM582" s="74"/>
      <c r="BCN582" s="74"/>
      <c r="BCO582" s="74"/>
      <c r="BCP582" s="74"/>
      <c r="BCQ582" s="74"/>
      <c r="BCR582" s="74"/>
      <c r="BCS582" s="74"/>
      <c r="BCT582" s="74"/>
      <c r="BCU582" s="74"/>
      <c r="BCV582" s="74"/>
      <c r="BCW582" s="74"/>
      <c r="BCX582" s="74"/>
      <c r="BCY582" s="74"/>
      <c r="BCZ582" s="74"/>
      <c r="BDA582" s="74"/>
      <c r="BDB582" s="74"/>
      <c r="BDC582" s="74"/>
      <c r="BDD582" s="74"/>
      <c r="BDE582" s="74"/>
      <c r="BDF582" s="74"/>
      <c r="BDG582" s="74"/>
      <c r="BDH582" s="74"/>
      <c r="BDI582" s="74"/>
      <c r="BDJ582" s="74"/>
      <c r="BDK582" s="74"/>
      <c r="BDL582" s="74"/>
      <c r="BDM582" s="74"/>
      <c r="BDN582" s="74"/>
      <c r="BDO582" s="74"/>
      <c r="BDP582" s="74"/>
      <c r="BDQ582" s="74"/>
      <c r="BDR582" s="74"/>
      <c r="BDS582" s="74"/>
      <c r="BDT582" s="74"/>
      <c r="BDU582" s="74"/>
      <c r="BDV582" s="74"/>
      <c r="BDW582" s="74"/>
      <c r="BDX582" s="74"/>
      <c r="BDY582" s="74"/>
      <c r="BDZ582" s="74"/>
      <c r="BEA582" s="74"/>
      <c r="BEB582" s="74"/>
      <c r="BEC582" s="74"/>
      <c r="BED582" s="74"/>
      <c r="BEE582" s="74"/>
      <c r="BEF582" s="74"/>
      <c r="BEG582" s="74"/>
      <c r="BEH582" s="74"/>
      <c r="BEI582" s="74"/>
      <c r="BEJ582" s="74"/>
      <c r="BEK582" s="74"/>
      <c r="BEL582" s="74"/>
      <c r="BEM582" s="74"/>
      <c r="BEN582" s="74"/>
      <c r="BEO582" s="74"/>
      <c r="BEP582" s="74"/>
      <c r="BEQ582" s="74"/>
      <c r="BER582" s="74"/>
      <c r="BES582" s="74"/>
      <c r="BET582" s="74"/>
      <c r="BEU582" s="74"/>
      <c r="BEV582" s="74"/>
      <c r="BEW582" s="74"/>
      <c r="BEX582" s="74"/>
      <c r="BEY582" s="74"/>
      <c r="BEZ582" s="74"/>
      <c r="BFA582" s="74"/>
      <c r="BFB582" s="74"/>
      <c r="BFC582" s="74"/>
      <c r="BFD582" s="74"/>
      <c r="BFE582" s="74"/>
      <c r="BFF582" s="74"/>
      <c r="BFG582" s="74"/>
      <c r="BFH582" s="74"/>
      <c r="BFI582" s="74"/>
      <c r="BFJ582" s="74"/>
      <c r="BFK582" s="74"/>
      <c r="BFL582" s="74"/>
      <c r="BFM582" s="74"/>
      <c r="BFN582" s="74"/>
      <c r="BFO582" s="74"/>
      <c r="BFP582" s="74"/>
      <c r="BFQ582" s="74"/>
      <c r="BFR582" s="74"/>
      <c r="BFS582" s="74"/>
      <c r="BFT582" s="74"/>
      <c r="BFU582" s="74"/>
      <c r="BFV582" s="74"/>
      <c r="BFW582" s="74"/>
      <c r="BFX582" s="74"/>
      <c r="BFY582" s="74"/>
      <c r="BFZ582" s="74"/>
      <c r="BGA582" s="74"/>
      <c r="BGB582" s="74"/>
      <c r="BGC582" s="74"/>
      <c r="BGD582" s="74"/>
      <c r="BGE582" s="74"/>
      <c r="BGF582" s="74"/>
      <c r="BGG582" s="74"/>
      <c r="BGH582" s="74"/>
      <c r="BGI582" s="74"/>
      <c r="BGJ582" s="74"/>
      <c r="BGK582" s="74"/>
      <c r="BGL582" s="74"/>
      <c r="BGM582" s="74"/>
      <c r="BGN582" s="74"/>
      <c r="BGO582" s="74"/>
      <c r="BGP582" s="74"/>
      <c r="BGQ582" s="74"/>
      <c r="BGR582" s="74"/>
      <c r="BGS582" s="74"/>
      <c r="BGT582" s="74"/>
      <c r="BGU582" s="74"/>
      <c r="BGV582" s="74"/>
      <c r="BGW582" s="74"/>
      <c r="BGX582" s="74"/>
      <c r="BGY582" s="74"/>
      <c r="BGZ582" s="74"/>
      <c r="BHA582" s="74"/>
      <c r="BHB582" s="74"/>
      <c r="BHC582" s="74"/>
      <c r="BHD582" s="74"/>
      <c r="BHE582" s="74"/>
      <c r="BHF582" s="74"/>
      <c r="BHG582" s="74"/>
      <c r="BHH582" s="74"/>
      <c r="BHI582" s="74"/>
      <c r="BHJ582" s="74"/>
      <c r="BHK582" s="74"/>
      <c r="BHL582" s="74"/>
      <c r="BHM582" s="74"/>
      <c r="BHN582" s="74"/>
      <c r="BHO582" s="74"/>
      <c r="BHP582" s="74"/>
      <c r="BHQ582" s="74"/>
      <c r="BHR582" s="74"/>
      <c r="BHS582" s="74"/>
      <c r="BHT582" s="74"/>
      <c r="BHU582" s="74"/>
      <c r="BHV582" s="74"/>
      <c r="BHW582" s="74"/>
      <c r="BHX582" s="74"/>
      <c r="BHY582" s="74"/>
      <c r="BHZ582" s="74"/>
      <c r="BIA582" s="74"/>
      <c r="BIB582" s="74"/>
      <c r="BIC582" s="74"/>
      <c r="BID582" s="74"/>
      <c r="BIE582" s="74"/>
      <c r="BIF582" s="74"/>
      <c r="BIG582" s="74"/>
      <c r="BIH582" s="74"/>
      <c r="BII582" s="74"/>
      <c r="BIJ582" s="74"/>
      <c r="BIK582" s="74"/>
      <c r="BIL582" s="74"/>
      <c r="BIM582" s="74"/>
      <c r="BIN582" s="74"/>
      <c r="BIO582" s="74"/>
      <c r="BIP582" s="74"/>
      <c r="BIQ582" s="74"/>
      <c r="BIR582" s="74"/>
      <c r="BIS582" s="74"/>
      <c r="BIT582" s="74"/>
      <c r="BIU582" s="74"/>
      <c r="BIV582" s="74"/>
      <c r="BIW582" s="74"/>
      <c r="BIX582" s="74"/>
      <c r="BIY582" s="74"/>
      <c r="BIZ582" s="74"/>
      <c r="BJA582" s="74"/>
      <c r="BJB582" s="74"/>
      <c r="BJC582" s="74"/>
      <c r="BJD582" s="74"/>
      <c r="BJE582" s="74"/>
      <c r="BJF582" s="74"/>
      <c r="BJG582" s="74"/>
      <c r="BJH582" s="74"/>
      <c r="BJI582" s="74"/>
      <c r="BJJ582" s="74"/>
      <c r="BJK582" s="74"/>
      <c r="BJL582" s="74"/>
      <c r="BJM582" s="74"/>
      <c r="BJN582" s="74"/>
      <c r="BJO582" s="74"/>
      <c r="BJP582" s="74"/>
      <c r="BJQ582" s="74"/>
      <c r="BJR582" s="74"/>
      <c r="BJS582" s="74"/>
      <c r="BJT582" s="74"/>
      <c r="BJU582" s="74"/>
      <c r="BJV582" s="74"/>
      <c r="BJW582" s="74"/>
      <c r="BJX582" s="74"/>
      <c r="BJY582" s="74"/>
      <c r="BJZ582" s="74"/>
      <c r="BKA582" s="74"/>
      <c r="BKB582" s="74"/>
      <c r="BKC582" s="74"/>
      <c r="BKD582" s="74"/>
      <c r="BKE582" s="74"/>
      <c r="BKF582" s="74"/>
      <c r="BKG582" s="74"/>
      <c r="BKH582" s="74"/>
      <c r="BKI582" s="74"/>
      <c r="BKJ582" s="74"/>
      <c r="BKK582" s="74"/>
      <c r="BKL582" s="74"/>
      <c r="BKM582" s="74"/>
      <c r="BKN582" s="74"/>
      <c r="BKO582" s="74"/>
      <c r="BKP582" s="74"/>
      <c r="BKQ582" s="74"/>
      <c r="BKR582" s="74"/>
      <c r="BKS582" s="74"/>
      <c r="BKT582" s="74"/>
      <c r="BKU582" s="74"/>
      <c r="BKV582" s="74"/>
      <c r="BKW582" s="74"/>
      <c r="BKX582" s="74"/>
      <c r="BKY582" s="74"/>
      <c r="BKZ582" s="74"/>
      <c r="BLA582" s="74"/>
      <c r="BLB582" s="74"/>
      <c r="BLC582" s="74"/>
      <c r="BLD582" s="74"/>
      <c r="BLE582" s="74"/>
      <c r="BLF582" s="74"/>
      <c r="BLG582" s="74"/>
      <c r="BLH582" s="74"/>
      <c r="BLI582" s="74"/>
      <c r="BLJ582" s="74"/>
      <c r="BLK582" s="74"/>
      <c r="BLL582" s="74"/>
      <c r="BLM582" s="74"/>
      <c r="BLN582" s="74"/>
      <c r="BLO582" s="74"/>
      <c r="BLP582" s="74"/>
      <c r="BLQ582" s="74"/>
      <c r="BLR582" s="74"/>
      <c r="BLS582" s="74"/>
      <c r="BLT582" s="74"/>
      <c r="BLU582" s="74"/>
      <c r="BLV582" s="74"/>
      <c r="BLW582" s="74"/>
      <c r="BLX582" s="74"/>
      <c r="BLY582" s="74"/>
      <c r="BLZ582" s="74"/>
      <c r="BMA582" s="74"/>
      <c r="BMB582" s="74"/>
      <c r="BMC582" s="74"/>
      <c r="BMD582" s="74"/>
      <c r="BME582" s="74"/>
      <c r="BMF582" s="74"/>
      <c r="BMG582" s="74"/>
      <c r="BMH582" s="74"/>
      <c r="BMI582" s="74"/>
      <c r="BMJ582" s="74"/>
      <c r="BMK582" s="74"/>
      <c r="BML582" s="74"/>
      <c r="BMM582" s="74"/>
      <c r="BMN582" s="74"/>
      <c r="BMO582" s="74"/>
      <c r="BMP582" s="74"/>
      <c r="BMQ582" s="74"/>
      <c r="BMR582" s="74"/>
      <c r="BMS582" s="74"/>
      <c r="BMT582" s="74"/>
      <c r="BMU582" s="74"/>
      <c r="BMV582" s="74"/>
      <c r="BMW582" s="74"/>
      <c r="BMX582" s="74"/>
      <c r="BMY582" s="74"/>
      <c r="BMZ582" s="74"/>
      <c r="BNA582" s="74"/>
      <c r="BNB582" s="74"/>
      <c r="BNC582" s="74"/>
      <c r="BND582" s="74"/>
      <c r="BNE582" s="74"/>
      <c r="BNF582" s="74"/>
      <c r="BNG582" s="74"/>
      <c r="BNH582" s="74"/>
      <c r="BNI582" s="74"/>
      <c r="BNJ582" s="74"/>
      <c r="BNK582" s="74"/>
      <c r="BNL582" s="74"/>
      <c r="BNM582" s="74"/>
      <c r="BNN582" s="74"/>
      <c r="BNO582" s="74"/>
      <c r="BNP582" s="74"/>
      <c r="BNQ582" s="74"/>
      <c r="BNR582" s="74"/>
      <c r="BNS582" s="74"/>
      <c r="BNT582" s="74"/>
      <c r="BNU582" s="74"/>
      <c r="BNV582" s="74"/>
      <c r="BNW582" s="74"/>
      <c r="BNX582" s="74"/>
      <c r="BNY582" s="74"/>
      <c r="BNZ582" s="74"/>
      <c r="BOA582" s="74"/>
      <c r="BOB582" s="74"/>
      <c r="BOC582" s="74"/>
      <c r="BOD582" s="74"/>
      <c r="BOE582" s="74"/>
      <c r="BOF582" s="74"/>
      <c r="BOG582" s="74"/>
      <c r="BOH582" s="74"/>
      <c r="BOI582" s="74"/>
      <c r="BOJ582" s="74"/>
      <c r="BOK582" s="74"/>
      <c r="BOL582" s="74"/>
      <c r="BOM582" s="74"/>
      <c r="BON582" s="74"/>
      <c r="BOO582" s="74"/>
      <c r="BOP582" s="74"/>
      <c r="BOQ582" s="74"/>
      <c r="BOR582" s="74"/>
      <c r="BOS582" s="74"/>
      <c r="BOT582" s="74"/>
      <c r="BOU582" s="74"/>
      <c r="BOV582" s="74"/>
      <c r="BOW582" s="74"/>
      <c r="BOX582" s="74"/>
      <c r="BOY582" s="74"/>
      <c r="BOZ582" s="74"/>
      <c r="BPA582" s="74"/>
      <c r="BPB582" s="74"/>
      <c r="BPC582" s="74"/>
      <c r="BPD582" s="74"/>
      <c r="BPE582" s="74"/>
      <c r="BPF582" s="74"/>
      <c r="BPG582" s="74"/>
      <c r="BPH582" s="74"/>
      <c r="BPI582" s="74"/>
      <c r="BPJ582" s="74"/>
      <c r="BPK582" s="74"/>
      <c r="BPL582" s="74"/>
      <c r="BPM582" s="74"/>
      <c r="BPN582" s="74"/>
      <c r="BPO582" s="74"/>
      <c r="BPP582" s="74"/>
      <c r="BPQ582" s="74"/>
      <c r="BPR582" s="74"/>
      <c r="BPS582" s="74"/>
      <c r="BPT582" s="74"/>
      <c r="BPU582" s="74"/>
      <c r="BPV582" s="74"/>
      <c r="BPW582" s="74"/>
      <c r="BPX582" s="74"/>
      <c r="BPY582" s="74"/>
      <c r="BPZ582" s="74"/>
      <c r="BQA582" s="74"/>
      <c r="BQB582" s="74"/>
      <c r="BQC582" s="74"/>
      <c r="BQD582" s="74"/>
      <c r="BQE582" s="74"/>
      <c r="BQF582" s="74"/>
      <c r="BQG582" s="74"/>
      <c r="BQH582" s="74"/>
      <c r="BQI582" s="74"/>
      <c r="BQJ582" s="74"/>
      <c r="BQK582" s="74"/>
      <c r="BQL582" s="74"/>
      <c r="BQM582" s="74"/>
      <c r="BQN582" s="74"/>
      <c r="BQO582" s="74"/>
      <c r="BQP582" s="74"/>
      <c r="BQQ582" s="74"/>
      <c r="BQR582" s="74"/>
      <c r="BQS582" s="74"/>
      <c r="BQT582" s="74"/>
      <c r="BQU582" s="74"/>
      <c r="BQV582" s="74"/>
      <c r="BQW582" s="74"/>
      <c r="BQX582" s="74"/>
      <c r="BQY582" s="74"/>
      <c r="BQZ582" s="74"/>
      <c r="BRA582" s="74"/>
      <c r="BRB582" s="74"/>
      <c r="BRC582" s="74"/>
      <c r="BRD582" s="74"/>
      <c r="BRE582" s="74"/>
      <c r="BRF582" s="74"/>
      <c r="BRG582" s="74"/>
      <c r="BRH582" s="74"/>
      <c r="BRI582" s="74"/>
      <c r="BRJ582" s="74"/>
      <c r="BRK582" s="74"/>
      <c r="BRL582" s="74"/>
      <c r="BRM582" s="74"/>
      <c r="BRN582" s="74"/>
      <c r="BRO582" s="74"/>
      <c r="BRP582" s="74"/>
      <c r="BRQ582" s="74"/>
      <c r="BRR582" s="74"/>
      <c r="BRS582" s="74"/>
      <c r="BRT582" s="74"/>
      <c r="BRU582" s="74"/>
      <c r="BRV582" s="74"/>
      <c r="BRW582" s="74"/>
      <c r="BRX582" s="74"/>
      <c r="BRY582" s="74"/>
      <c r="BRZ582" s="74"/>
      <c r="BSA582" s="74"/>
    </row>
    <row r="583" spans="1:1847" s="137" customFormat="1" ht="41.4" x14ac:dyDescent="0.3">
      <c r="A583" s="793"/>
      <c r="B583" s="793"/>
      <c r="C583" s="793"/>
      <c r="D583" s="328" t="s">
        <v>795</v>
      </c>
      <c r="E583" s="542"/>
      <c r="F583" s="328"/>
      <c r="G583" s="393" t="s">
        <v>796</v>
      </c>
      <c r="H583" s="100">
        <f>H584</f>
        <v>548239427.80999994</v>
      </c>
      <c r="I583" s="101">
        <f t="shared" ref="I583:K583" si="373">I584</f>
        <v>1672884286</v>
      </c>
      <c r="J583" s="101">
        <f>J584</f>
        <v>1512890286</v>
      </c>
      <c r="K583" s="101">
        <f t="shared" si="373"/>
        <v>1498890286</v>
      </c>
      <c r="L583" s="135"/>
      <c r="M583" s="693">
        <v>0</v>
      </c>
      <c r="N583" s="386">
        <f t="shared" ref="N583:P583" si="374">SUM(N584:N586)</f>
        <v>617553502.74000001</v>
      </c>
      <c r="O583" s="386">
        <f t="shared" si="374"/>
        <v>178815528</v>
      </c>
      <c r="P583" s="386">
        <f t="shared" si="374"/>
        <v>172815528</v>
      </c>
      <c r="Q583" s="175"/>
      <c r="R583" s="598">
        <v>0</v>
      </c>
      <c r="S583" s="487">
        <v>0</v>
      </c>
      <c r="T583" s="487">
        <v>0</v>
      </c>
      <c r="U583" s="487">
        <v>0</v>
      </c>
      <c r="V583" s="113"/>
      <c r="W583" s="503">
        <f>H583+M583+R583</f>
        <v>548239427.80999994</v>
      </c>
      <c r="X583" s="105">
        <f t="shared" ref="X583:Z583" si="375">I583+N583+S583</f>
        <v>2290437788.7399998</v>
      </c>
      <c r="Y583" s="105">
        <f t="shared" si="375"/>
        <v>1691705814</v>
      </c>
      <c r="Z583" s="160">
        <f t="shared" si="375"/>
        <v>1671705814</v>
      </c>
      <c r="AA583" s="897"/>
      <c r="AB583" s="134"/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  <c r="AX583" s="134"/>
      <c r="AY583" s="134"/>
      <c r="AZ583" s="134"/>
      <c r="BA583" s="134"/>
      <c r="BB583" s="134"/>
      <c r="BC583" s="136"/>
      <c r="BD583" s="136"/>
      <c r="BE583" s="136"/>
      <c r="BF583" s="136"/>
      <c r="BG583" s="136"/>
      <c r="BH583" s="136"/>
      <c r="BI583" s="136"/>
      <c r="BJ583" s="136"/>
      <c r="BK583" s="136"/>
      <c r="BL583" s="136"/>
      <c r="BM583" s="136"/>
      <c r="BN583" s="136"/>
      <c r="BO583" s="136"/>
      <c r="BP583" s="136"/>
      <c r="BQ583" s="136"/>
      <c r="BR583" s="136"/>
      <c r="BS583" s="136"/>
      <c r="BT583" s="136"/>
      <c r="BU583" s="136"/>
      <c r="BV583" s="136"/>
      <c r="BW583" s="136"/>
      <c r="BX583" s="136"/>
      <c r="BY583" s="136"/>
      <c r="BZ583" s="136"/>
      <c r="CA583" s="136"/>
      <c r="CB583" s="136"/>
      <c r="CC583" s="136"/>
      <c r="CD583" s="136"/>
      <c r="CE583" s="136"/>
      <c r="CF583" s="136"/>
      <c r="CG583" s="136"/>
      <c r="CH583" s="136"/>
      <c r="CI583" s="136"/>
      <c r="CJ583" s="136"/>
      <c r="CK583" s="136"/>
      <c r="CL583" s="136"/>
      <c r="CM583" s="136"/>
      <c r="CN583" s="136"/>
      <c r="CO583" s="136"/>
      <c r="CP583" s="136"/>
      <c r="CQ583" s="136"/>
      <c r="CR583" s="136"/>
      <c r="CS583" s="136"/>
      <c r="CT583" s="136"/>
      <c r="CU583" s="136"/>
      <c r="CV583" s="136"/>
      <c r="CW583" s="136"/>
      <c r="CX583" s="136"/>
      <c r="CY583" s="136"/>
      <c r="CZ583" s="136"/>
      <c r="DA583" s="136"/>
      <c r="DB583" s="136"/>
      <c r="DC583" s="136"/>
      <c r="DD583" s="136"/>
      <c r="DE583" s="136"/>
      <c r="DF583" s="136"/>
      <c r="DG583" s="136"/>
      <c r="DH583" s="136"/>
      <c r="DI583" s="136"/>
      <c r="DJ583" s="136"/>
      <c r="DK583" s="136"/>
      <c r="DL583" s="136"/>
      <c r="DM583" s="136"/>
      <c r="DN583" s="136"/>
      <c r="DO583" s="136"/>
      <c r="DP583" s="136"/>
      <c r="DQ583" s="136"/>
      <c r="DR583" s="136"/>
      <c r="DS583" s="136"/>
      <c r="DT583" s="136"/>
      <c r="DU583" s="136"/>
      <c r="DV583" s="136"/>
      <c r="DW583" s="136"/>
      <c r="DX583" s="136"/>
      <c r="DY583" s="136"/>
      <c r="DZ583" s="136"/>
      <c r="EA583" s="136"/>
      <c r="EB583" s="136"/>
      <c r="EC583" s="136"/>
      <c r="ED583" s="136"/>
      <c r="EE583" s="136"/>
      <c r="EF583" s="136"/>
      <c r="EG583" s="136"/>
      <c r="EH583" s="136"/>
      <c r="EI583" s="136"/>
      <c r="EJ583" s="136"/>
      <c r="EK583" s="136"/>
      <c r="EL583" s="136"/>
      <c r="EM583" s="136"/>
      <c r="EN583" s="136"/>
      <c r="EO583" s="136"/>
      <c r="EP583" s="136"/>
      <c r="EQ583" s="136"/>
      <c r="ER583" s="136"/>
      <c r="ES583" s="136"/>
      <c r="ET583" s="136"/>
      <c r="EU583" s="136"/>
      <c r="EV583" s="136"/>
      <c r="EW583" s="136"/>
      <c r="EX583" s="136"/>
      <c r="EY583" s="136"/>
      <c r="EZ583" s="136"/>
      <c r="FA583" s="136"/>
      <c r="FB583" s="136"/>
      <c r="FC583" s="136"/>
      <c r="FD583" s="136"/>
      <c r="FE583" s="136"/>
      <c r="FF583" s="136"/>
      <c r="FG583" s="136"/>
      <c r="FH583" s="136"/>
      <c r="FI583" s="136"/>
      <c r="FJ583" s="136"/>
      <c r="FK583" s="136"/>
      <c r="FL583" s="136"/>
      <c r="FM583" s="136"/>
      <c r="FN583" s="136"/>
      <c r="FO583" s="136"/>
      <c r="FP583" s="136"/>
      <c r="FQ583" s="136"/>
      <c r="FR583" s="136"/>
      <c r="FS583" s="136"/>
      <c r="FT583" s="136"/>
      <c r="FU583" s="136"/>
      <c r="FV583" s="136"/>
      <c r="FW583" s="136"/>
      <c r="FX583" s="136"/>
      <c r="FY583" s="136"/>
      <c r="FZ583" s="136"/>
      <c r="GA583" s="136"/>
      <c r="GB583" s="136"/>
      <c r="GC583" s="136"/>
      <c r="GD583" s="136"/>
      <c r="GE583" s="136"/>
      <c r="GF583" s="136"/>
      <c r="GG583" s="136"/>
      <c r="GH583" s="136"/>
      <c r="GI583" s="136"/>
      <c r="GJ583" s="136"/>
      <c r="GK583" s="136"/>
      <c r="GL583" s="136"/>
      <c r="GM583" s="136"/>
      <c r="GN583" s="136"/>
      <c r="GO583" s="136"/>
      <c r="GP583" s="136"/>
      <c r="GQ583" s="136"/>
      <c r="GR583" s="136"/>
      <c r="GS583" s="136"/>
      <c r="GT583" s="136"/>
      <c r="GU583" s="136"/>
      <c r="GV583" s="136"/>
      <c r="GW583" s="136"/>
      <c r="GX583" s="136"/>
      <c r="GY583" s="136"/>
      <c r="GZ583" s="136"/>
      <c r="HA583" s="136"/>
      <c r="HB583" s="136"/>
      <c r="HC583" s="136"/>
      <c r="HD583" s="136"/>
      <c r="HE583" s="136"/>
      <c r="HF583" s="136"/>
      <c r="HG583" s="136"/>
      <c r="HH583" s="136"/>
      <c r="HI583" s="136"/>
      <c r="HJ583" s="136"/>
      <c r="HK583" s="136"/>
      <c r="HL583" s="136"/>
      <c r="HM583" s="136"/>
      <c r="HN583" s="136"/>
      <c r="HO583" s="136"/>
      <c r="HP583" s="136"/>
      <c r="HQ583" s="136"/>
      <c r="HR583" s="136"/>
      <c r="HS583" s="136"/>
      <c r="HT583" s="136"/>
      <c r="HU583" s="136"/>
      <c r="HV583" s="136"/>
      <c r="HW583" s="136"/>
      <c r="HX583" s="136"/>
      <c r="HY583" s="136"/>
      <c r="HZ583" s="136"/>
      <c r="IA583" s="136"/>
      <c r="IB583" s="136"/>
      <c r="IC583" s="136"/>
      <c r="ID583" s="136"/>
      <c r="IE583" s="136"/>
      <c r="IF583" s="136"/>
      <c r="IG583" s="136"/>
      <c r="IH583" s="136"/>
      <c r="II583" s="136"/>
      <c r="IJ583" s="136"/>
      <c r="IK583" s="136"/>
      <c r="IL583" s="136"/>
      <c r="IM583" s="136"/>
      <c r="IN583" s="136"/>
      <c r="IO583" s="136"/>
      <c r="IP583" s="136"/>
      <c r="IQ583" s="136"/>
      <c r="IR583" s="136"/>
      <c r="IS583" s="136"/>
      <c r="IT583" s="136"/>
      <c r="IU583" s="136"/>
      <c r="IV583" s="136"/>
      <c r="IW583" s="136"/>
      <c r="IX583" s="136"/>
      <c r="IY583" s="136"/>
      <c r="IZ583" s="136"/>
      <c r="JA583" s="136"/>
      <c r="JB583" s="136"/>
      <c r="JC583" s="136"/>
      <c r="JD583" s="136"/>
      <c r="JE583" s="136"/>
      <c r="JF583" s="136"/>
      <c r="JG583" s="136"/>
      <c r="JH583" s="136"/>
      <c r="JI583" s="136"/>
      <c r="JJ583" s="136"/>
      <c r="JK583" s="136"/>
      <c r="JL583" s="136"/>
      <c r="JM583" s="136"/>
      <c r="JN583" s="136"/>
      <c r="JO583" s="136"/>
      <c r="JP583" s="136"/>
      <c r="JQ583" s="136"/>
      <c r="JR583" s="136"/>
      <c r="JS583" s="136"/>
      <c r="JT583" s="136"/>
      <c r="JU583" s="136"/>
      <c r="JV583" s="136"/>
      <c r="JW583" s="136"/>
      <c r="JX583" s="136"/>
      <c r="JY583" s="136"/>
      <c r="JZ583" s="136"/>
      <c r="KA583" s="136"/>
      <c r="KB583" s="136"/>
      <c r="KC583" s="136"/>
      <c r="KD583" s="136"/>
      <c r="KE583" s="136"/>
      <c r="KF583" s="136"/>
      <c r="KG583" s="136"/>
      <c r="KH583" s="136"/>
      <c r="KI583" s="136"/>
      <c r="KJ583" s="136"/>
      <c r="KK583" s="136"/>
      <c r="KL583" s="136"/>
      <c r="KM583" s="136"/>
      <c r="KN583" s="136"/>
      <c r="KO583" s="136"/>
      <c r="KP583" s="136"/>
      <c r="KQ583" s="136"/>
      <c r="KR583" s="136"/>
      <c r="KS583" s="136"/>
      <c r="KT583" s="136"/>
      <c r="KU583" s="136"/>
      <c r="KV583" s="136"/>
      <c r="KW583" s="136"/>
      <c r="KX583" s="136"/>
      <c r="KY583" s="136"/>
      <c r="KZ583" s="136"/>
      <c r="LA583" s="136"/>
      <c r="LB583" s="136"/>
      <c r="LC583" s="136"/>
      <c r="LD583" s="136"/>
      <c r="LE583" s="136"/>
      <c r="LF583" s="136"/>
      <c r="LG583" s="136"/>
      <c r="LH583" s="136"/>
      <c r="LI583" s="136"/>
      <c r="LJ583" s="136"/>
      <c r="LK583" s="136"/>
      <c r="LL583" s="136"/>
      <c r="LM583" s="136"/>
      <c r="LN583" s="136"/>
      <c r="LO583" s="136"/>
      <c r="LP583" s="136"/>
      <c r="LQ583" s="136"/>
      <c r="LR583" s="136"/>
      <c r="LS583" s="136"/>
      <c r="LT583" s="136"/>
      <c r="LU583" s="136"/>
      <c r="LV583" s="136"/>
      <c r="LW583" s="136"/>
      <c r="LX583" s="136"/>
      <c r="LY583" s="136"/>
      <c r="LZ583" s="136"/>
      <c r="MA583" s="136"/>
      <c r="MB583" s="136"/>
      <c r="MC583" s="136"/>
      <c r="MD583" s="136"/>
      <c r="ME583" s="136"/>
      <c r="MF583" s="136"/>
      <c r="MG583" s="136"/>
      <c r="MH583" s="136"/>
      <c r="MI583" s="136"/>
      <c r="MJ583" s="136"/>
      <c r="MK583" s="136"/>
      <c r="ML583" s="136"/>
      <c r="MM583" s="136"/>
      <c r="MN583" s="136"/>
      <c r="MO583" s="136"/>
      <c r="MP583" s="136"/>
      <c r="MQ583" s="136"/>
      <c r="MR583" s="136"/>
      <c r="MS583" s="136"/>
      <c r="MT583" s="136"/>
      <c r="MU583" s="136"/>
      <c r="MV583" s="136"/>
      <c r="MW583" s="136"/>
      <c r="MX583" s="136"/>
      <c r="MY583" s="136"/>
      <c r="MZ583" s="136"/>
      <c r="NA583" s="136"/>
      <c r="NB583" s="136"/>
      <c r="NC583" s="136"/>
      <c r="ND583" s="136"/>
      <c r="NE583" s="136"/>
      <c r="NF583" s="136"/>
      <c r="NG583" s="136"/>
      <c r="NH583" s="136"/>
      <c r="NI583" s="136"/>
      <c r="NJ583" s="136"/>
      <c r="NK583" s="136"/>
      <c r="NL583" s="136"/>
      <c r="NM583" s="136"/>
      <c r="NN583" s="136"/>
      <c r="NO583" s="136"/>
      <c r="NP583" s="136"/>
      <c r="NQ583" s="136"/>
      <c r="NR583" s="136"/>
      <c r="NS583" s="136"/>
      <c r="NT583" s="136"/>
      <c r="NU583" s="136"/>
      <c r="NV583" s="136"/>
      <c r="NW583" s="136"/>
      <c r="NX583" s="136"/>
      <c r="NY583" s="136"/>
      <c r="NZ583" s="136"/>
      <c r="OA583" s="136"/>
      <c r="OB583" s="136"/>
      <c r="OC583" s="136"/>
      <c r="OD583" s="136"/>
      <c r="OE583" s="136"/>
      <c r="OF583" s="136"/>
      <c r="OG583" s="136"/>
      <c r="OH583" s="136"/>
      <c r="OI583" s="136"/>
      <c r="OJ583" s="136"/>
      <c r="OK583" s="136"/>
      <c r="OL583" s="136"/>
      <c r="OM583" s="136"/>
      <c r="ON583" s="136"/>
      <c r="OO583" s="136"/>
      <c r="OP583" s="136"/>
      <c r="OQ583" s="136"/>
      <c r="OR583" s="136"/>
      <c r="OS583" s="136"/>
      <c r="OT583" s="136"/>
      <c r="OU583" s="136"/>
      <c r="OV583" s="136"/>
      <c r="OW583" s="136"/>
      <c r="OX583" s="136"/>
      <c r="OY583" s="136"/>
      <c r="OZ583" s="136"/>
      <c r="PA583" s="136"/>
      <c r="PB583" s="136"/>
      <c r="PC583" s="136"/>
      <c r="PD583" s="136"/>
      <c r="PE583" s="136"/>
      <c r="PF583" s="136"/>
      <c r="PG583" s="136"/>
      <c r="PH583" s="136"/>
      <c r="PI583" s="136"/>
      <c r="PJ583" s="136"/>
      <c r="PK583" s="136"/>
      <c r="PL583" s="136"/>
      <c r="PM583" s="136"/>
      <c r="PN583" s="136"/>
      <c r="PO583" s="136"/>
      <c r="PP583" s="136"/>
      <c r="PQ583" s="136"/>
      <c r="PR583" s="136"/>
      <c r="PS583" s="136"/>
      <c r="PT583" s="136"/>
      <c r="PU583" s="136"/>
      <c r="PV583" s="136"/>
      <c r="PW583" s="136"/>
      <c r="PX583" s="136"/>
      <c r="PY583" s="136"/>
      <c r="PZ583" s="136"/>
      <c r="QA583" s="136"/>
      <c r="QB583" s="136"/>
      <c r="QC583" s="136"/>
      <c r="QD583" s="136"/>
      <c r="QE583" s="136"/>
      <c r="QF583" s="136"/>
      <c r="QG583" s="136"/>
      <c r="QH583" s="136"/>
      <c r="QI583" s="136"/>
      <c r="QJ583" s="136"/>
      <c r="QK583" s="136"/>
      <c r="QL583" s="136"/>
      <c r="QM583" s="136"/>
      <c r="QN583" s="136"/>
      <c r="QO583" s="136"/>
      <c r="QP583" s="136"/>
      <c r="QQ583" s="136"/>
      <c r="QR583" s="136"/>
      <c r="QS583" s="136"/>
      <c r="QT583" s="136"/>
      <c r="QU583" s="136"/>
      <c r="QV583" s="136"/>
      <c r="QW583" s="136"/>
      <c r="QX583" s="136"/>
      <c r="QY583" s="136"/>
      <c r="QZ583" s="136"/>
      <c r="RA583" s="136"/>
      <c r="RB583" s="136"/>
      <c r="RC583" s="136"/>
      <c r="RD583" s="136"/>
      <c r="RE583" s="136"/>
      <c r="RF583" s="136"/>
      <c r="RG583" s="136"/>
      <c r="RH583" s="136"/>
      <c r="RI583" s="136"/>
      <c r="RJ583" s="136"/>
      <c r="RK583" s="136"/>
      <c r="RL583" s="136"/>
      <c r="RM583" s="136"/>
      <c r="RN583" s="136"/>
      <c r="RO583" s="136"/>
      <c r="RP583" s="136"/>
      <c r="RQ583" s="136"/>
      <c r="RR583" s="136"/>
      <c r="RS583" s="136"/>
      <c r="RT583" s="136"/>
      <c r="RU583" s="136"/>
      <c r="RV583" s="136"/>
      <c r="RW583" s="136"/>
      <c r="RX583" s="136"/>
      <c r="RY583" s="136"/>
      <c r="RZ583" s="136"/>
      <c r="SA583" s="136"/>
      <c r="SB583" s="136"/>
      <c r="SC583" s="136"/>
      <c r="SD583" s="136"/>
      <c r="SE583" s="136"/>
      <c r="SF583" s="136"/>
      <c r="SG583" s="136"/>
      <c r="SH583" s="136"/>
      <c r="SI583" s="136"/>
      <c r="SJ583" s="136"/>
      <c r="SK583" s="136"/>
      <c r="SL583" s="136"/>
      <c r="SM583" s="136"/>
      <c r="SN583" s="136"/>
      <c r="SO583" s="136"/>
      <c r="SP583" s="136"/>
      <c r="SQ583" s="136"/>
      <c r="SR583" s="136"/>
      <c r="SS583" s="136"/>
      <c r="ST583" s="136"/>
      <c r="SU583" s="136"/>
      <c r="SV583" s="136"/>
      <c r="SW583" s="136"/>
      <c r="SX583" s="136"/>
      <c r="SY583" s="136"/>
      <c r="SZ583" s="136"/>
      <c r="TA583" s="136"/>
      <c r="TB583" s="136"/>
      <c r="TC583" s="136"/>
      <c r="TD583" s="136"/>
      <c r="TE583" s="136"/>
      <c r="TF583" s="136"/>
      <c r="TG583" s="136"/>
      <c r="TH583" s="136"/>
      <c r="TI583" s="136"/>
      <c r="TJ583" s="136"/>
      <c r="TK583" s="136"/>
      <c r="TL583" s="136"/>
      <c r="TM583" s="136"/>
      <c r="TN583" s="136"/>
      <c r="TO583" s="136"/>
      <c r="TP583" s="136"/>
      <c r="TQ583" s="136"/>
      <c r="TR583" s="136"/>
      <c r="TS583" s="136"/>
      <c r="TT583" s="136"/>
      <c r="TU583" s="136"/>
      <c r="TV583" s="136"/>
      <c r="TW583" s="136"/>
      <c r="TX583" s="136"/>
      <c r="TY583" s="136"/>
      <c r="TZ583" s="136"/>
      <c r="UA583" s="136"/>
      <c r="UB583" s="136"/>
      <c r="UC583" s="136"/>
      <c r="UD583" s="136"/>
      <c r="UE583" s="136"/>
      <c r="UF583" s="136"/>
      <c r="UG583" s="136"/>
      <c r="UH583" s="136"/>
      <c r="UI583" s="136"/>
      <c r="UJ583" s="136"/>
      <c r="UK583" s="136"/>
      <c r="UL583" s="136"/>
      <c r="UM583" s="136"/>
      <c r="UN583" s="136"/>
      <c r="UO583" s="136"/>
      <c r="UP583" s="136"/>
      <c r="UQ583" s="136"/>
      <c r="UR583" s="136"/>
      <c r="US583" s="136"/>
      <c r="UT583" s="136"/>
      <c r="UU583" s="136"/>
      <c r="UV583" s="136"/>
      <c r="UW583" s="136"/>
      <c r="UX583" s="136"/>
      <c r="UY583" s="136"/>
      <c r="UZ583" s="136"/>
      <c r="VA583" s="136"/>
      <c r="VB583" s="136"/>
      <c r="VC583" s="136"/>
      <c r="VD583" s="136"/>
      <c r="VE583" s="136"/>
      <c r="VF583" s="136"/>
      <c r="VG583" s="136"/>
      <c r="VH583" s="136"/>
      <c r="VI583" s="136"/>
      <c r="VJ583" s="136"/>
      <c r="VK583" s="136"/>
      <c r="VL583" s="136"/>
      <c r="VM583" s="136"/>
      <c r="VN583" s="136"/>
      <c r="VO583" s="136"/>
      <c r="VP583" s="136"/>
      <c r="VQ583" s="136"/>
      <c r="VR583" s="136"/>
      <c r="VS583" s="136"/>
      <c r="VT583" s="136"/>
      <c r="VU583" s="136"/>
      <c r="VV583" s="136"/>
      <c r="VW583" s="136"/>
      <c r="VX583" s="136"/>
      <c r="VY583" s="136"/>
      <c r="VZ583" s="136"/>
      <c r="WA583" s="136"/>
      <c r="WB583" s="136"/>
      <c r="WC583" s="136"/>
      <c r="WD583" s="136"/>
      <c r="WE583" s="136"/>
      <c r="WF583" s="136"/>
      <c r="WG583" s="136"/>
      <c r="WH583" s="136"/>
      <c r="WI583" s="136"/>
      <c r="WJ583" s="136"/>
      <c r="WK583" s="136"/>
      <c r="WL583" s="136"/>
      <c r="WM583" s="136"/>
      <c r="WN583" s="136"/>
      <c r="WO583" s="136"/>
      <c r="WP583" s="136"/>
      <c r="WQ583" s="136"/>
      <c r="WR583" s="136"/>
      <c r="WS583" s="136"/>
      <c r="WT583" s="136"/>
      <c r="WU583" s="136"/>
      <c r="WV583" s="136"/>
      <c r="WW583" s="136"/>
      <c r="WX583" s="136"/>
      <c r="WY583" s="136"/>
      <c r="WZ583" s="136"/>
      <c r="XA583" s="136"/>
      <c r="XB583" s="136"/>
      <c r="XC583" s="136"/>
      <c r="XD583" s="136"/>
      <c r="XE583" s="136"/>
      <c r="XF583" s="136"/>
      <c r="XG583" s="136"/>
      <c r="XH583" s="136"/>
      <c r="XI583" s="136"/>
      <c r="XJ583" s="136"/>
      <c r="XK583" s="136"/>
      <c r="XL583" s="136"/>
      <c r="XM583" s="136"/>
      <c r="XN583" s="136"/>
      <c r="XO583" s="136"/>
      <c r="XP583" s="136"/>
      <c r="XQ583" s="136"/>
      <c r="XR583" s="136"/>
      <c r="XS583" s="136"/>
      <c r="XT583" s="136"/>
      <c r="XU583" s="136"/>
      <c r="XV583" s="136"/>
      <c r="XW583" s="136"/>
      <c r="XX583" s="136"/>
      <c r="XY583" s="136"/>
      <c r="XZ583" s="136"/>
      <c r="YA583" s="136"/>
      <c r="YB583" s="136"/>
      <c r="YC583" s="136"/>
      <c r="YD583" s="136"/>
      <c r="YE583" s="136"/>
      <c r="YF583" s="136"/>
      <c r="YG583" s="136"/>
      <c r="YH583" s="136"/>
      <c r="YI583" s="136"/>
      <c r="YJ583" s="136"/>
      <c r="YK583" s="136"/>
      <c r="YL583" s="136"/>
      <c r="YM583" s="136"/>
      <c r="YN583" s="136"/>
      <c r="YO583" s="136"/>
      <c r="YP583" s="136"/>
      <c r="YQ583" s="136"/>
      <c r="YR583" s="136"/>
      <c r="YS583" s="136"/>
      <c r="YT583" s="136"/>
      <c r="YU583" s="136"/>
      <c r="YV583" s="136"/>
      <c r="YW583" s="136"/>
      <c r="YX583" s="136"/>
      <c r="YY583" s="136"/>
      <c r="YZ583" s="136"/>
      <c r="ZA583" s="136"/>
      <c r="ZB583" s="136"/>
      <c r="ZC583" s="136"/>
      <c r="ZD583" s="136"/>
      <c r="ZE583" s="136"/>
      <c r="ZF583" s="136"/>
      <c r="ZG583" s="136"/>
      <c r="ZH583" s="136"/>
      <c r="ZI583" s="136"/>
      <c r="ZJ583" s="136"/>
      <c r="ZK583" s="136"/>
      <c r="ZL583" s="136"/>
      <c r="ZM583" s="136"/>
      <c r="ZN583" s="136"/>
      <c r="ZO583" s="136"/>
      <c r="ZP583" s="136"/>
      <c r="ZQ583" s="136"/>
      <c r="ZR583" s="136"/>
      <c r="ZS583" s="136"/>
      <c r="ZT583" s="136"/>
      <c r="ZU583" s="136"/>
      <c r="ZV583" s="136"/>
      <c r="ZW583" s="136"/>
      <c r="ZX583" s="136"/>
      <c r="ZY583" s="136"/>
      <c r="ZZ583" s="136"/>
      <c r="AAA583" s="136"/>
      <c r="AAB583" s="136"/>
      <c r="AAC583" s="136"/>
      <c r="AAD583" s="136"/>
      <c r="AAE583" s="136"/>
      <c r="AAF583" s="136"/>
      <c r="AAG583" s="136"/>
      <c r="AAH583" s="136"/>
      <c r="AAI583" s="136"/>
      <c r="AAJ583" s="136"/>
      <c r="AAK583" s="136"/>
      <c r="AAL583" s="136"/>
      <c r="AAM583" s="136"/>
      <c r="AAN583" s="136"/>
      <c r="AAO583" s="136"/>
      <c r="AAP583" s="136"/>
      <c r="AAQ583" s="136"/>
      <c r="AAR583" s="136"/>
      <c r="AAS583" s="136"/>
      <c r="AAT583" s="136"/>
      <c r="AAU583" s="136"/>
      <c r="AAV583" s="136"/>
      <c r="AAW583" s="136"/>
      <c r="AAX583" s="136"/>
      <c r="AAY583" s="136"/>
      <c r="AAZ583" s="136"/>
      <c r="ABA583" s="136"/>
      <c r="ABB583" s="136"/>
      <c r="ABC583" s="136"/>
      <c r="ABD583" s="136"/>
      <c r="ABE583" s="136"/>
      <c r="ABF583" s="136"/>
      <c r="ABG583" s="136"/>
      <c r="ABH583" s="136"/>
      <c r="ABI583" s="136"/>
      <c r="ABJ583" s="136"/>
      <c r="ABK583" s="136"/>
      <c r="ABL583" s="136"/>
      <c r="ABM583" s="136"/>
      <c r="ABN583" s="136"/>
      <c r="ABO583" s="136"/>
      <c r="ABP583" s="136"/>
      <c r="ABQ583" s="136"/>
      <c r="ABR583" s="136"/>
      <c r="ABS583" s="136"/>
      <c r="ABT583" s="136"/>
      <c r="ABU583" s="136"/>
      <c r="ABV583" s="136"/>
      <c r="ABW583" s="136"/>
      <c r="ABX583" s="136"/>
      <c r="ABY583" s="136"/>
      <c r="ABZ583" s="136"/>
      <c r="ACA583" s="136"/>
      <c r="ACB583" s="136"/>
      <c r="ACC583" s="136"/>
      <c r="ACD583" s="136"/>
      <c r="ACE583" s="136"/>
      <c r="ACF583" s="136"/>
      <c r="ACG583" s="136"/>
      <c r="ACH583" s="136"/>
      <c r="ACI583" s="136"/>
      <c r="ACJ583" s="136"/>
      <c r="ACK583" s="136"/>
      <c r="ACL583" s="136"/>
      <c r="ACM583" s="136"/>
      <c r="ACN583" s="136"/>
      <c r="ACO583" s="136"/>
      <c r="ACP583" s="136"/>
      <c r="ACQ583" s="136"/>
      <c r="ACR583" s="136"/>
      <c r="ACS583" s="136"/>
      <c r="ACT583" s="136"/>
      <c r="ACU583" s="136"/>
      <c r="ACV583" s="136"/>
      <c r="ACW583" s="136"/>
      <c r="ACX583" s="136"/>
      <c r="ACY583" s="136"/>
      <c r="ACZ583" s="136"/>
      <c r="ADA583" s="136"/>
      <c r="ADB583" s="136"/>
      <c r="ADC583" s="136"/>
      <c r="ADD583" s="136"/>
      <c r="ADE583" s="136"/>
      <c r="ADF583" s="136"/>
      <c r="ADG583" s="136"/>
      <c r="ADH583" s="136"/>
      <c r="ADI583" s="136"/>
      <c r="ADJ583" s="136"/>
      <c r="ADK583" s="136"/>
      <c r="ADL583" s="136"/>
      <c r="ADM583" s="136"/>
      <c r="ADN583" s="136"/>
      <c r="ADO583" s="136"/>
      <c r="ADP583" s="136"/>
      <c r="ADQ583" s="136"/>
      <c r="ADR583" s="136"/>
      <c r="ADS583" s="136"/>
      <c r="ADT583" s="136"/>
      <c r="ADU583" s="136"/>
      <c r="ADV583" s="136"/>
      <c r="ADW583" s="136"/>
      <c r="ADX583" s="136"/>
      <c r="ADY583" s="136"/>
      <c r="ADZ583" s="136"/>
      <c r="AEA583" s="136"/>
      <c r="AEB583" s="136"/>
      <c r="AEC583" s="136"/>
      <c r="AED583" s="136"/>
      <c r="AEE583" s="136"/>
      <c r="AEF583" s="136"/>
      <c r="AEG583" s="136"/>
      <c r="AEH583" s="136"/>
      <c r="AEI583" s="136"/>
      <c r="AEJ583" s="136"/>
      <c r="AEK583" s="136"/>
      <c r="AEL583" s="136"/>
      <c r="AEM583" s="136"/>
      <c r="AEN583" s="136"/>
      <c r="AEO583" s="136"/>
      <c r="AEP583" s="136"/>
      <c r="AEQ583" s="136"/>
      <c r="AER583" s="136"/>
      <c r="AES583" s="136"/>
      <c r="AET583" s="136"/>
      <c r="AEU583" s="136"/>
      <c r="AEV583" s="136"/>
      <c r="AEW583" s="136"/>
      <c r="AEX583" s="136"/>
      <c r="AEY583" s="136"/>
      <c r="AEZ583" s="136"/>
      <c r="AFA583" s="136"/>
      <c r="AFB583" s="136"/>
      <c r="AFC583" s="136"/>
      <c r="AFD583" s="136"/>
      <c r="AFE583" s="136"/>
      <c r="AFF583" s="136"/>
      <c r="AFG583" s="136"/>
      <c r="AFH583" s="136"/>
      <c r="AFI583" s="136"/>
      <c r="AFJ583" s="136"/>
      <c r="AFK583" s="136"/>
      <c r="AFL583" s="136"/>
      <c r="AFM583" s="136"/>
      <c r="AFN583" s="136"/>
      <c r="AFO583" s="136"/>
      <c r="AFP583" s="136"/>
      <c r="AFQ583" s="136"/>
      <c r="AFR583" s="136"/>
      <c r="AFS583" s="136"/>
      <c r="AFT583" s="136"/>
      <c r="AFU583" s="136"/>
      <c r="AFV583" s="136"/>
      <c r="AFW583" s="136"/>
      <c r="AFX583" s="136"/>
      <c r="AFY583" s="136"/>
      <c r="AFZ583" s="136"/>
      <c r="AGA583" s="136"/>
      <c r="AGB583" s="136"/>
      <c r="AGC583" s="136"/>
      <c r="AGD583" s="136"/>
      <c r="AGE583" s="136"/>
      <c r="AGF583" s="136"/>
      <c r="AGG583" s="136"/>
      <c r="AGH583" s="136"/>
      <c r="AGI583" s="136"/>
      <c r="AGJ583" s="136"/>
      <c r="AGK583" s="136"/>
      <c r="AGL583" s="136"/>
      <c r="AGM583" s="136"/>
      <c r="AGN583" s="136"/>
      <c r="AGO583" s="136"/>
      <c r="AGP583" s="136"/>
      <c r="AGQ583" s="136"/>
      <c r="AGR583" s="136"/>
      <c r="AGS583" s="136"/>
      <c r="AGT583" s="136"/>
      <c r="AGU583" s="136"/>
      <c r="AGV583" s="136"/>
      <c r="AGW583" s="136"/>
      <c r="AGX583" s="136"/>
      <c r="AGY583" s="136"/>
      <c r="AGZ583" s="136"/>
      <c r="AHA583" s="136"/>
      <c r="AHB583" s="136"/>
      <c r="AHC583" s="136"/>
      <c r="AHD583" s="136"/>
      <c r="AHE583" s="136"/>
      <c r="AHF583" s="136"/>
      <c r="AHG583" s="136"/>
      <c r="AHH583" s="136"/>
      <c r="AHI583" s="136"/>
      <c r="AHJ583" s="136"/>
      <c r="AHK583" s="136"/>
      <c r="AHL583" s="136"/>
      <c r="AHM583" s="136"/>
      <c r="AHN583" s="136"/>
      <c r="AHO583" s="136"/>
      <c r="AHP583" s="136"/>
      <c r="AHQ583" s="136"/>
      <c r="AHR583" s="136"/>
      <c r="AHS583" s="136"/>
      <c r="AHT583" s="136"/>
      <c r="AHU583" s="136"/>
      <c r="AHV583" s="136"/>
      <c r="AHW583" s="136"/>
      <c r="AHX583" s="136"/>
      <c r="AHY583" s="136"/>
      <c r="AHZ583" s="136"/>
      <c r="AIA583" s="136"/>
      <c r="AIB583" s="136"/>
      <c r="AIC583" s="136"/>
      <c r="AID583" s="136"/>
      <c r="AIE583" s="136"/>
      <c r="AIF583" s="136"/>
      <c r="AIG583" s="136"/>
      <c r="AIH583" s="136"/>
      <c r="AII583" s="136"/>
      <c r="AIJ583" s="136"/>
      <c r="AIK583" s="136"/>
      <c r="AIL583" s="136"/>
      <c r="AIM583" s="136"/>
      <c r="AIN583" s="136"/>
      <c r="AIO583" s="136"/>
      <c r="AIP583" s="136"/>
      <c r="AIQ583" s="136"/>
      <c r="AIR583" s="136"/>
      <c r="AIS583" s="136"/>
      <c r="AIT583" s="136"/>
      <c r="AIU583" s="136"/>
      <c r="AIV583" s="136"/>
      <c r="AIW583" s="136"/>
      <c r="AIX583" s="136"/>
      <c r="AIY583" s="136"/>
      <c r="AIZ583" s="136"/>
      <c r="AJA583" s="136"/>
      <c r="AJB583" s="136"/>
      <c r="AJC583" s="136"/>
      <c r="AJD583" s="136"/>
      <c r="AJE583" s="136"/>
      <c r="AJF583" s="136"/>
      <c r="AJG583" s="136"/>
      <c r="AJH583" s="136"/>
      <c r="AJI583" s="136"/>
      <c r="AJJ583" s="136"/>
      <c r="AJK583" s="136"/>
      <c r="AJL583" s="136"/>
      <c r="AJM583" s="136"/>
      <c r="AJN583" s="136"/>
      <c r="AJO583" s="136"/>
      <c r="AJP583" s="136"/>
      <c r="AJQ583" s="136"/>
      <c r="AJR583" s="136"/>
      <c r="AJS583" s="136"/>
      <c r="AJT583" s="136"/>
      <c r="AJU583" s="136"/>
      <c r="AJV583" s="136"/>
      <c r="AJW583" s="136"/>
      <c r="AJX583" s="136"/>
      <c r="AJY583" s="136"/>
      <c r="AJZ583" s="136"/>
      <c r="AKA583" s="136"/>
      <c r="AKB583" s="136"/>
      <c r="AKC583" s="136"/>
      <c r="AKD583" s="136"/>
      <c r="AKE583" s="136"/>
      <c r="AKF583" s="136"/>
      <c r="AKG583" s="136"/>
      <c r="AKH583" s="136"/>
      <c r="AKI583" s="136"/>
      <c r="AKJ583" s="136"/>
      <c r="AKK583" s="136"/>
      <c r="AKL583" s="136"/>
      <c r="AKM583" s="136"/>
      <c r="AKN583" s="136"/>
      <c r="AKO583" s="136"/>
      <c r="AKP583" s="136"/>
      <c r="AKQ583" s="136"/>
      <c r="AKR583" s="136"/>
      <c r="AKS583" s="136"/>
      <c r="AKT583" s="136"/>
      <c r="AKU583" s="136"/>
      <c r="AKV583" s="136"/>
      <c r="AKW583" s="136"/>
      <c r="AKX583" s="136"/>
      <c r="AKY583" s="136"/>
      <c r="AKZ583" s="136"/>
      <c r="ALA583" s="136"/>
      <c r="ALB583" s="136"/>
      <c r="ALC583" s="136"/>
      <c r="ALD583" s="136"/>
      <c r="ALE583" s="136"/>
      <c r="ALF583" s="136"/>
      <c r="ALG583" s="136"/>
      <c r="ALH583" s="136"/>
      <c r="ALI583" s="136"/>
      <c r="ALJ583" s="136"/>
      <c r="ALK583" s="136"/>
      <c r="ALL583" s="136"/>
      <c r="ALM583" s="136"/>
      <c r="ALN583" s="136"/>
      <c r="ALO583" s="136"/>
      <c r="ALP583" s="136"/>
      <c r="ALQ583" s="136"/>
      <c r="ALR583" s="136"/>
      <c r="ALS583" s="136"/>
      <c r="ALT583" s="136"/>
      <c r="ALU583" s="136"/>
      <c r="ALV583" s="136"/>
      <c r="ALW583" s="136"/>
      <c r="ALX583" s="136"/>
      <c r="ALY583" s="136"/>
      <c r="ALZ583" s="136"/>
      <c r="AMA583" s="136"/>
      <c r="AMB583" s="136"/>
      <c r="AMC583" s="136"/>
      <c r="AMD583" s="136"/>
      <c r="AME583" s="136"/>
      <c r="AMF583" s="136"/>
      <c r="AMG583" s="136"/>
      <c r="AMH583" s="136"/>
      <c r="AMI583" s="136"/>
      <c r="AMJ583" s="136"/>
      <c r="AMK583" s="136"/>
      <c r="AML583" s="136"/>
      <c r="AMM583" s="136"/>
      <c r="AMN583" s="136"/>
      <c r="AMO583" s="136"/>
      <c r="AMP583" s="136"/>
      <c r="AMQ583" s="136"/>
      <c r="AMR583" s="136"/>
      <c r="AMS583" s="136"/>
      <c r="AMT583" s="136"/>
      <c r="AMU583" s="136"/>
      <c r="AMV583" s="136"/>
      <c r="AMW583" s="136"/>
      <c r="AMX583" s="136"/>
      <c r="AMY583" s="136"/>
      <c r="AMZ583" s="136"/>
      <c r="ANA583" s="136"/>
      <c r="ANB583" s="136"/>
      <c r="ANC583" s="136"/>
      <c r="AND583" s="136"/>
      <c r="ANE583" s="136"/>
      <c r="ANF583" s="136"/>
      <c r="ANG583" s="136"/>
      <c r="ANH583" s="136"/>
      <c r="ANI583" s="136"/>
      <c r="ANJ583" s="136"/>
      <c r="ANK583" s="136"/>
      <c r="ANL583" s="136"/>
      <c r="ANM583" s="136"/>
      <c r="ANN583" s="136"/>
      <c r="ANO583" s="136"/>
      <c r="ANP583" s="136"/>
      <c r="ANQ583" s="136"/>
      <c r="ANR583" s="136"/>
      <c r="ANS583" s="136"/>
      <c r="ANT583" s="136"/>
      <c r="ANU583" s="136"/>
      <c r="ANV583" s="136"/>
      <c r="ANW583" s="136"/>
      <c r="ANX583" s="136"/>
      <c r="ANY583" s="136"/>
      <c r="ANZ583" s="136"/>
      <c r="AOA583" s="136"/>
      <c r="AOB583" s="136"/>
      <c r="AOC583" s="136"/>
      <c r="AOD583" s="136"/>
      <c r="AOE583" s="136"/>
      <c r="AOF583" s="136"/>
      <c r="AOG583" s="136"/>
      <c r="AOH583" s="136"/>
      <c r="AOI583" s="136"/>
      <c r="AOJ583" s="136"/>
      <c r="AOK583" s="136"/>
      <c r="AOL583" s="136"/>
      <c r="AOM583" s="136"/>
      <c r="AON583" s="136"/>
      <c r="AOO583" s="136"/>
      <c r="AOP583" s="136"/>
      <c r="AOQ583" s="136"/>
      <c r="AOR583" s="136"/>
      <c r="AOS583" s="136"/>
      <c r="AOT583" s="136"/>
      <c r="AOU583" s="136"/>
      <c r="AOV583" s="136"/>
      <c r="AOW583" s="136"/>
      <c r="AOX583" s="136"/>
      <c r="AOY583" s="136"/>
      <c r="AOZ583" s="136"/>
      <c r="APA583" s="136"/>
      <c r="APB583" s="136"/>
      <c r="APC583" s="136"/>
      <c r="APD583" s="136"/>
      <c r="APE583" s="136"/>
      <c r="APF583" s="136"/>
      <c r="APG583" s="136"/>
      <c r="APH583" s="136"/>
      <c r="API583" s="136"/>
      <c r="APJ583" s="136"/>
      <c r="APK583" s="136"/>
      <c r="APL583" s="136"/>
      <c r="APM583" s="136"/>
      <c r="APN583" s="136"/>
      <c r="APO583" s="136"/>
      <c r="APP583" s="136"/>
      <c r="APQ583" s="136"/>
      <c r="APR583" s="136"/>
      <c r="APS583" s="136"/>
      <c r="APT583" s="136"/>
      <c r="APU583" s="136"/>
      <c r="APV583" s="136"/>
      <c r="APW583" s="136"/>
      <c r="APX583" s="136"/>
      <c r="APY583" s="136"/>
      <c r="APZ583" s="136"/>
      <c r="AQA583" s="136"/>
      <c r="AQB583" s="136"/>
      <c r="AQC583" s="136"/>
      <c r="AQD583" s="136"/>
      <c r="AQE583" s="136"/>
      <c r="AQF583" s="136"/>
      <c r="AQG583" s="136"/>
      <c r="AQH583" s="136"/>
      <c r="AQI583" s="136"/>
      <c r="AQJ583" s="136"/>
      <c r="AQK583" s="136"/>
      <c r="AQL583" s="136"/>
      <c r="AQM583" s="136"/>
      <c r="AQN583" s="136"/>
      <c r="AQO583" s="136"/>
      <c r="AQP583" s="136"/>
      <c r="AQQ583" s="136"/>
      <c r="AQR583" s="136"/>
      <c r="AQS583" s="136"/>
      <c r="AQT583" s="136"/>
      <c r="AQU583" s="136"/>
      <c r="AQV583" s="136"/>
      <c r="AQW583" s="136"/>
      <c r="AQX583" s="136"/>
      <c r="AQY583" s="136"/>
      <c r="AQZ583" s="136"/>
      <c r="ARA583" s="136"/>
      <c r="ARB583" s="136"/>
      <c r="ARC583" s="136"/>
      <c r="ARD583" s="136"/>
      <c r="ARE583" s="136"/>
      <c r="ARF583" s="136"/>
      <c r="ARG583" s="136"/>
      <c r="ARH583" s="136"/>
      <c r="ARI583" s="136"/>
      <c r="ARJ583" s="136"/>
      <c r="ARK583" s="136"/>
      <c r="ARL583" s="136"/>
      <c r="ARM583" s="136"/>
      <c r="ARN583" s="136"/>
      <c r="ARO583" s="136"/>
      <c r="ARP583" s="136"/>
      <c r="ARQ583" s="136"/>
      <c r="ARR583" s="136"/>
      <c r="ARS583" s="136"/>
      <c r="ART583" s="136"/>
      <c r="ARU583" s="136"/>
      <c r="ARV583" s="136"/>
      <c r="ARW583" s="136"/>
      <c r="ARX583" s="136"/>
      <c r="ARY583" s="136"/>
      <c r="ARZ583" s="136"/>
      <c r="ASA583" s="136"/>
      <c r="ASB583" s="136"/>
      <c r="ASC583" s="136"/>
      <c r="ASD583" s="136"/>
      <c r="ASE583" s="136"/>
      <c r="ASF583" s="136"/>
      <c r="ASG583" s="136"/>
      <c r="ASH583" s="136"/>
      <c r="ASI583" s="136"/>
      <c r="ASJ583" s="136"/>
      <c r="ASK583" s="136"/>
      <c r="ASL583" s="136"/>
      <c r="ASM583" s="136"/>
      <c r="ASN583" s="136"/>
      <c r="ASO583" s="136"/>
      <c r="ASP583" s="136"/>
      <c r="ASQ583" s="136"/>
      <c r="ASR583" s="136"/>
      <c r="ASS583" s="136"/>
      <c r="AST583" s="136"/>
      <c r="ASU583" s="136"/>
      <c r="ASV583" s="136"/>
      <c r="ASW583" s="136"/>
      <c r="ASX583" s="136"/>
      <c r="ASY583" s="136"/>
      <c r="ASZ583" s="136"/>
      <c r="ATA583" s="136"/>
      <c r="ATB583" s="136"/>
      <c r="ATC583" s="136"/>
      <c r="ATD583" s="136"/>
      <c r="ATE583" s="136"/>
      <c r="ATF583" s="136"/>
      <c r="ATG583" s="136"/>
      <c r="ATH583" s="136"/>
      <c r="ATI583" s="136"/>
      <c r="ATJ583" s="136"/>
      <c r="ATK583" s="136"/>
      <c r="ATL583" s="136"/>
      <c r="ATM583" s="136"/>
      <c r="ATN583" s="136"/>
      <c r="ATO583" s="136"/>
      <c r="ATP583" s="136"/>
      <c r="ATQ583" s="136"/>
      <c r="ATR583" s="136"/>
      <c r="ATS583" s="136"/>
      <c r="ATT583" s="136"/>
      <c r="ATU583" s="136"/>
      <c r="ATV583" s="136"/>
      <c r="ATW583" s="136"/>
      <c r="ATX583" s="136"/>
      <c r="ATY583" s="136"/>
      <c r="ATZ583" s="136"/>
      <c r="AUA583" s="136"/>
      <c r="AUB583" s="136"/>
      <c r="AUC583" s="136"/>
      <c r="AUD583" s="136"/>
      <c r="AUE583" s="136"/>
      <c r="AUF583" s="136"/>
      <c r="AUG583" s="136"/>
      <c r="AUH583" s="136"/>
      <c r="AUI583" s="136"/>
      <c r="AUJ583" s="136"/>
      <c r="AUK583" s="136"/>
      <c r="AUL583" s="136"/>
      <c r="AUM583" s="136"/>
      <c r="AUN583" s="136"/>
      <c r="AUO583" s="136"/>
      <c r="AUP583" s="136"/>
      <c r="AUQ583" s="136"/>
      <c r="AUR583" s="136"/>
      <c r="AUS583" s="136"/>
      <c r="AUT583" s="136"/>
      <c r="AUU583" s="136"/>
      <c r="AUV583" s="136"/>
      <c r="AUW583" s="136"/>
      <c r="AUX583" s="136"/>
      <c r="AUY583" s="136"/>
      <c r="AUZ583" s="136"/>
      <c r="AVA583" s="136"/>
      <c r="AVB583" s="136"/>
      <c r="AVC583" s="136"/>
      <c r="AVD583" s="136"/>
      <c r="AVE583" s="136"/>
      <c r="AVF583" s="136"/>
      <c r="AVG583" s="136"/>
      <c r="AVH583" s="136"/>
      <c r="AVI583" s="136"/>
      <c r="AVJ583" s="136"/>
      <c r="AVK583" s="136"/>
      <c r="AVL583" s="136"/>
      <c r="AVM583" s="136"/>
      <c r="AVN583" s="136"/>
      <c r="AVO583" s="136"/>
      <c r="AVP583" s="136"/>
      <c r="AVQ583" s="136"/>
      <c r="AVR583" s="136"/>
      <c r="AVS583" s="136"/>
      <c r="AVT583" s="136"/>
      <c r="AVU583" s="136"/>
      <c r="AVV583" s="136"/>
      <c r="AVW583" s="136"/>
      <c r="AVX583" s="136"/>
      <c r="AVY583" s="136"/>
      <c r="AVZ583" s="136"/>
      <c r="AWA583" s="136"/>
      <c r="AWB583" s="136"/>
      <c r="AWC583" s="136"/>
      <c r="AWD583" s="136"/>
      <c r="AWE583" s="136"/>
      <c r="AWF583" s="136"/>
      <c r="AWG583" s="136"/>
      <c r="AWH583" s="136"/>
      <c r="AWI583" s="136"/>
      <c r="AWJ583" s="136"/>
      <c r="AWK583" s="136"/>
      <c r="AWL583" s="136"/>
      <c r="AWM583" s="136"/>
      <c r="AWN583" s="136"/>
      <c r="AWO583" s="136"/>
      <c r="AWP583" s="136"/>
      <c r="AWQ583" s="136"/>
      <c r="AWR583" s="136"/>
      <c r="AWS583" s="136"/>
      <c r="AWT583" s="136"/>
      <c r="AWU583" s="136"/>
      <c r="AWV583" s="136"/>
      <c r="AWW583" s="136"/>
      <c r="AWX583" s="136"/>
      <c r="AWY583" s="136"/>
      <c r="AWZ583" s="136"/>
      <c r="AXA583" s="136"/>
      <c r="AXB583" s="136"/>
      <c r="AXC583" s="136"/>
      <c r="AXD583" s="136"/>
      <c r="AXE583" s="136"/>
      <c r="AXF583" s="136"/>
      <c r="AXG583" s="136"/>
      <c r="AXH583" s="136"/>
      <c r="AXI583" s="136"/>
      <c r="AXJ583" s="136"/>
      <c r="AXK583" s="136"/>
      <c r="AXL583" s="136"/>
      <c r="AXM583" s="136"/>
      <c r="AXN583" s="136"/>
      <c r="AXO583" s="136"/>
      <c r="AXP583" s="136"/>
      <c r="AXQ583" s="136"/>
      <c r="AXR583" s="136"/>
      <c r="AXS583" s="136"/>
      <c r="AXT583" s="136"/>
      <c r="AXU583" s="136"/>
      <c r="AXV583" s="136"/>
      <c r="AXW583" s="136"/>
      <c r="AXX583" s="136"/>
      <c r="AXY583" s="136"/>
      <c r="AXZ583" s="136"/>
      <c r="AYA583" s="136"/>
      <c r="AYB583" s="136"/>
      <c r="AYC583" s="136"/>
      <c r="AYD583" s="136"/>
      <c r="AYE583" s="136"/>
      <c r="AYF583" s="136"/>
      <c r="AYG583" s="136"/>
      <c r="AYH583" s="136"/>
      <c r="AYI583" s="136"/>
      <c r="AYJ583" s="136"/>
      <c r="AYK583" s="136"/>
      <c r="AYL583" s="136"/>
      <c r="AYM583" s="136"/>
      <c r="AYN583" s="136"/>
      <c r="AYO583" s="136"/>
      <c r="AYP583" s="136"/>
      <c r="AYQ583" s="136"/>
      <c r="AYR583" s="136"/>
      <c r="AYS583" s="136"/>
      <c r="AYT583" s="136"/>
      <c r="AYU583" s="136"/>
      <c r="AYV583" s="136"/>
      <c r="AYW583" s="136"/>
      <c r="AYX583" s="136"/>
      <c r="AYY583" s="136"/>
      <c r="AYZ583" s="136"/>
      <c r="AZA583" s="136"/>
      <c r="AZB583" s="136"/>
      <c r="AZC583" s="136"/>
      <c r="AZD583" s="136"/>
      <c r="AZE583" s="136"/>
      <c r="AZF583" s="136"/>
      <c r="AZG583" s="136"/>
      <c r="AZH583" s="136"/>
      <c r="AZI583" s="136"/>
      <c r="AZJ583" s="136"/>
      <c r="AZK583" s="136"/>
      <c r="AZL583" s="136"/>
      <c r="AZM583" s="136"/>
      <c r="AZN583" s="136"/>
      <c r="AZO583" s="136"/>
      <c r="AZP583" s="136"/>
      <c r="AZQ583" s="136"/>
      <c r="AZR583" s="136"/>
      <c r="AZS583" s="136"/>
      <c r="AZT583" s="136"/>
      <c r="AZU583" s="136"/>
      <c r="AZV583" s="136"/>
      <c r="AZW583" s="136"/>
      <c r="AZX583" s="136"/>
      <c r="AZY583" s="136"/>
      <c r="AZZ583" s="136"/>
      <c r="BAA583" s="136"/>
      <c r="BAB583" s="136"/>
      <c r="BAC583" s="136"/>
      <c r="BAD583" s="136"/>
      <c r="BAE583" s="136"/>
      <c r="BAF583" s="136"/>
      <c r="BAG583" s="136"/>
      <c r="BAH583" s="136"/>
      <c r="BAI583" s="136"/>
      <c r="BAJ583" s="136"/>
      <c r="BAK583" s="136"/>
      <c r="BAL583" s="136"/>
      <c r="BAM583" s="136"/>
      <c r="BAN583" s="136"/>
      <c r="BAO583" s="136"/>
      <c r="BAP583" s="136"/>
      <c r="BAQ583" s="136"/>
      <c r="BAR583" s="136"/>
      <c r="BAS583" s="136"/>
      <c r="BAT583" s="136"/>
      <c r="BAU583" s="136"/>
      <c r="BAV583" s="136"/>
      <c r="BAW583" s="136"/>
      <c r="BAX583" s="136"/>
      <c r="BAY583" s="136"/>
      <c r="BAZ583" s="136"/>
      <c r="BBA583" s="136"/>
      <c r="BBB583" s="136"/>
      <c r="BBC583" s="136"/>
      <c r="BBD583" s="136"/>
      <c r="BBE583" s="136"/>
      <c r="BBF583" s="136"/>
      <c r="BBG583" s="136"/>
      <c r="BBH583" s="136"/>
      <c r="BBI583" s="136"/>
      <c r="BBJ583" s="136"/>
      <c r="BBK583" s="136"/>
      <c r="BBL583" s="136"/>
      <c r="BBM583" s="136"/>
      <c r="BBN583" s="136"/>
      <c r="BBO583" s="136"/>
      <c r="BBP583" s="136"/>
      <c r="BBQ583" s="136"/>
      <c r="BBR583" s="136"/>
      <c r="BBS583" s="136"/>
      <c r="BBT583" s="136"/>
      <c r="BBU583" s="136"/>
      <c r="BBV583" s="136"/>
      <c r="BBW583" s="136"/>
      <c r="BBX583" s="136"/>
      <c r="BBY583" s="136"/>
      <c r="BBZ583" s="136"/>
      <c r="BCA583" s="136"/>
      <c r="BCB583" s="136"/>
      <c r="BCC583" s="136"/>
      <c r="BCD583" s="136"/>
      <c r="BCE583" s="136"/>
      <c r="BCF583" s="136"/>
      <c r="BCG583" s="136"/>
      <c r="BCH583" s="136"/>
      <c r="BCI583" s="136"/>
      <c r="BCJ583" s="136"/>
      <c r="BCK583" s="136"/>
      <c r="BCL583" s="136"/>
      <c r="BCM583" s="136"/>
      <c r="BCN583" s="136"/>
      <c r="BCO583" s="136"/>
      <c r="BCP583" s="136"/>
      <c r="BCQ583" s="136"/>
      <c r="BCR583" s="136"/>
      <c r="BCS583" s="136"/>
      <c r="BCT583" s="136"/>
      <c r="BCU583" s="136"/>
      <c r="BCV583" s="136"/>
      <c r="BCW583" s="136"/>
      <c r="BCX583" s="136"/>
      <c r="BCY583" s="136"/>
      <c r="BCZ583" s="136"/>
      <c r="BDA583" s="136"/>
      <c r="BDB583" s="136"/>
      <c r="BDC583" s="136"/>
      <c r="BDD583" s="136"/>
      <c r="BDE583" s="136"/>
      <c r="BDF583" s="136"/>
      <c r="BDG583" s="136"/>
      <c r="BDH583" s="136"/>
      <c r="BDI583" s="136"/>
      <c r="BDJ583" s="136"/>
      <c r="BDK583" s="136"/>
      <c r="BDL583" s="136"/>
      <c r="BDM583" s="136"/>
      <c r="BDN583" s="136"/>
      <c r="BDO583" s="136"/>
      <c r="BDP583" s="136"/>
      <c r="BDQ583" s="136"/>
      <c r="BDR583" s="136"/>
      <c r="BDS583" s="136"/>
      <c r="BDT583" s="136"/>
      <c r="BDU583" s="136"/>
      <c r="BDV583" s="136"/>
      <c r="BDW583" s="136"/>
      <c r="BDX583" s="136"/>
      <c r="BDY583" s="136"/>
      <c r="BDZ583" s="136"/>
      <c r="BEA583" s="136"/>
      <c r="BEB583" s="136"/>
      <c r="BEC583" s="136"/>
      <c r="BED583" s="136"/>
      <c r="BEE583" s="136"/>
      <c r="BEF583" s="136"/>
      <c r="BEG583" s="136"/>
      <c r="BEH583" s="136"/>
      <c r="BEI583" s="136"/>
      <c r="BEJ583" s="136"/>
      <c r="BEK583" s="136"/>
      <c r="BEL583" s="136"/>
      <c r="BEM583" s="136"/>
      <c r="BEN583" s="136"/>
      <c r="BEO583" s="136"/>
      <c r="BEP583" s="136"/>
      <c r="BEQ583" s="136"/>
      <c r="BER583" s="136"/>
      <c r="BES583" s="136"/>
      <c r="BET583" s="136"/>
      <c r="BEU583" s="136"/>
      <c r="BEV583" s="136"/>
      <c r="BEW583" s="136"/>
      <c r="BEX583" s="136"/>
      <c r="BEY583" s="136"/>
      <c r="BEZ583" s="136"/>
      <c r="BFA583" s="136"/>
      <c r="BFB583" s="136"/>
      <c r="BFC583" s="136"/>
      <c r="BFD583" s="136"/>
      <c r="BFE583" s="136"/>
      <c r="BFF583" s="136"/>
      <c r="BFG583" s="136"/>
      <c r="BFH583" s="136"/>
      <c r="BFI583" s="136"/>
      <c r="BFJ583" s="136"/>
      <c r="BFK583" s="136"/>
      <c r="BFL583" s="136"/>
      <c r="BFM583" s="136"/>
      <c r="BFN583" s="136"/>
      <c r="BFO583" s="136"/>
      <c r="BFP583" s="136"/>
      <c r="BFQ583" s="136"/>
      <c r="BFR583" s="136"/>
      <c r="BFS583" s="136"/>
      <c r="BFT583" s="136"/>
      <c r="BFU583" s="136"/>
      <c r="BFV583" s="136"/>
      <c r="BFW583" s="136"/>
      <c r="BFX583" s="136"/>
      <c r="BFY583" s="136"/>
      <c r="BFZ583" s="136"/>
      <c r="BGA583" s="136"/>
      <c r="BGB583" s="136"/>
      <c r="BGC583" s="136"/>
      <c r="BGD583" s="136"/>
      <c r="BGE583" s="136"/>
      <c r="BGF583" s="136"/>
      <c r="BGG583" s="136"/>
      <c r="BGH583" s="136"/>
      <c r="BGI583" s="136"/>
      <c r="BGJ583" s="136"/>
      <c r="BGK583" s="136"/>
      <c r="BGL583" s="136"/>
      <c r="BGM583" s="136"/>
      <c r="BGN583" s="136"/>
      <c r="BGO583" s="136"/>
      <c r="BGP583" s="136"/>
      <c r="BGQ583" s="136"/>
      <c r="BGR583" s="136"/>
      <c r="BGS583" s="136"/>
      <c r="BGT583" s="136"/>
      <c r="BGU583" s="136"/>
      <c r="BGV583" s="136"/>
      <c r="BGW583" s="136"/>
      <c r="BGX583" s="136"/>
      <c r="BGY583" s="136"/>
      <c r="BGZ583" s="136"/>
      <c r="BHA583" s="136"/>
      <c r="BHB583" s="136"/>
      <c r="BHC583" s="136"/>
      <c r="BHD583" s="136"/>
      <c r="BHE583" s="136"/>
      <c r="BHF583" s="136"/>
      <c r="BHG583" s="136"/>
      <c r="BHH583" s="136"/>
      <c r="BHI583" s="136"/>
      <c r="BHJ583" s="136"/>
      <c r="BHK583" s="136"/>
      <c r="BHL583" s="136"/>
      <c r="BHM583" s="136"/>
      <c r="BHN583" s="136"/>
      <c r="BHO583" s="136"/>
      <c r="BHP583" s="136"/>
      <c r="BHQ583" s="136"/>
      <c r="BHR583" s="136"/>
      <c r="BHS583" s="136"/>
      <c r="BHT583" s="136"/>
      <c r="BHU583" s="136"/>
      <c r="BHV583" s="136"/>
      <c r="BHW583" s="136"/>
      <c r="BHX583" s="136"/>
      <c r="BHY583" s="136"/>
      <c r="BHZ583" s="136"/>
      <c r="BIA583" s="136"/>
      <c r="BIB583" s="136"/>
      <c r="BIC583" s="136"/>
      <c r="BID583" s="136"/>
      <c r="BIE583" s="136"/>
      <c r="BIF583" s="136"/>
      <c r="BIG583" s="136"/>
      <c r="BIH583" s="136"/>
      <c r="BII583" s="136"/>
      <c r="BIJ583" s="136"/>
      <c r="BIK583" s="136"/>
      <c r="BIL583" s="136"/>
      <c r="BIM583" s="136"/>
      <c r="BIN583" s="136"/>
      <c r="BIO583" s="136"/>
      <c r="BIP583" s="136"/>
      <c r="BIQ583" s="136"/>
      <c r="BIR583" s="136"/>
      <c r="BIS583" s="136"/>
      <c r="BIT583" s="136"/>
      <c r="BIU583" s="136"/>
      <c r="BIV583" s="136"/>
      <c r="BIW583" s="136"/>
      <c r="BIX583" s="136"/>
      <c r="BIY583" s="136"/>
      <c r="BIZ583" s="136"/>
      <c r="BJA583" s="136"/>
      <c r="BJB583" s="136"/>
      <c r="BJC583" s="136"/>
      <c r="BJD583" s="136"/>
      <c r="BJE583" s="136"/>
      <c r="BJF583" s="136"/>
      <c r="BJG583" s="136"/>
      <c r="BJH583" s="136"/>
      <c r="BJI583" s="136"/>
      <c r="BJJ583" s="136"/>
      <c r="BJK583" s="136"/>
      <c r="BJL583" s="136"/>
      <c r="BJM583" s="136"/>
      <c r="BJN583" s="136"/>
      <c r="BJO583" s="136"/>
      <c r="BJP583" s="136"/>
      <c r="BJQ583" s="136"/>
      <c r="BJR583" s="136"/>
      <c r="BJS583" s="136"/>
      <c r="BJT583" s="136"/>
      <c r="BJU583" s="136"/>
      <c r="BJV583" s="136"/>
      <c r="BJW583" s="136"/>
      <c r="BJX583" s="136"/>
      <c r="BJY583" s="136"/>
      <c r="BJZ583" s="136"/>
      <c r="BKA583" s="136"/>
      <c r="BKB583" s="136"/>
      <c r="BKC583" s="136"/>
      <c r="BKD583" s="136"/>
      <c r="BKE583" s="136"/>
      <c r="BKF583" s="136"/>
      <c r="BKG583" s="136"/>
      <c r="BKH583" s="136"/>
      <c r="BKI583" s="136"/>
      <c r="BKJ583" s="136"/>
      <c r="BKK583" s="136"/>
      <c r="BKL583" s="136"/>
      <c r="BKM583" s="136"/>
      <c r="BKN583" s="136"/>
      <c r="BKO583" s="136"/>
      <c r="BKP583" s="136"/>
      <c r="BKQ583" s="136"/>
      <c r="BKR583" s="136"/>
      <c r="BKS583" s="136"/>
      <c r="BKT583" s="136"/>
      <c r="BKU583" s="136"/>
      <c r="BKV583" s="136"/>
      <c r="BKW583" s="136"/>
      <c r="BKX583" s="136"/>
      <c r="BKY583" s="136"/>
      <c r="BKZ583" s="136"/>
      <c r="BLA583" s="136"/>
      <c r="BLB583" s="136"/>
      <c r="BLC583" s="136"/>
      <c r="BLD583" s="136"/>
      <c r="BLE583" s="136"/>
      <c r="BLF583" s="136"/>
      <c r="BLG583" s="136"/>
      <c r="BLH583" s="136"/>
      <c r="BLI583" s="136"/>
      <c r="BLJ583" s="136"/>
      <c r="BLK583" s="136"/>
      <c r="BLL583" s="136"/>
      <c r="BLM583" s="136"/>
      <c r="BLN583" s="136"/>
      <c r="BLO583" s="136"/>
      <c r="BLP583" s="136"/>
      <c r="BLQ583" s="136"/>
      <c r="BLR583" s="136"/>
      <c r="BLS583" s="136"/>
      <c r="BLT583" s="136"/>
      <c r="BLU583" s="136"/>
      <c r="BLV583" s="136"/>
      <c r="BLW583" s="136"/>
      <c r="BLX583" s="136"/>
      <c r="BLY583" s="136"/>
      <c r="BLZ583" s="136"/>
      <c r="BMA583" s="136"/>
      <c r="BMB583" s="136"/>
      <c r="BMC583" s="136"/>
      <c r="BMD583" s="136"/>
      <c r="BME583" s="136"/>
      <c r="BMF583" s="136"/>
      <c r="BMG583" s="136"/>
      <c r="BMH583" s="136"/>
      <c r="BMI583" s="136"/>
      <c r="BMJ583" s="136"/>
      <c r="BMK583" s="136"/>
      <c r="BML583" s="136"/>
      <c r="BMM583" s="136"/>
      <c r="BMN583" s="136"/>
      <c r="BMO583" s="136"/>
      <c r="BMP583" s="136"/>
      <c r="BMQ583" s="136"/>
      <c r="BMR583" s="136"/>
      <c r="BMS583" s="136"/>
      <c r="BMT583" s="136"/>
      <c r="BMU583" s="136"/>
      <c r="BMV583" s="136"/>
      <c r="BMW583" s="136"/>
      <c r="BMX583" s="136"/>
      <c r="BMY583" s="136"/>
      <c r="BMZ583" s="136"/>
      <c r="BNA583" s="136"/>
      <c r="BNB583" s="136"/>
      <c r="BNC583" s="136"/>
      <c r="BND583" s="136"/>
      <c r="BNE583" s="136"/>
      <c r="BNF583" s="136"/>
      <c r="BNG583" s="136"/>
      <c r="BNH583" s="136"/>
      <c r="BNI583" s="136"/>
      <c r="BNJ583" s="136"/>
      <c r="BNK583" s="136"/>
      <c r="BNL583" s="136"/>
      <c r="BNM583" s="136"/>
      <c r="BNN583" s="136"/>
      <c r="BNO583" s="136"/>
      <c r="BNP583" s="136"/>
      <c r="BNQ583" s="136"/>
      <c r="BNR583" s="136"/>
      <c r="BNS583" s="136"/>
      <c r="BNT583" s="136"/>
      <c r="BNU583" s="136"/>
      <c r="BNV583" s="136"/>
      <c r="BNW583" s="136"/>
      <c r="BNX583" s="136"/>
      <c r="BNY583" s="136"/>
      <c r="BNZ583" s="136"/>
      <c r="BOA583" s="136"/>
      <c r="BOB583" s="136"/>
      <c r="BOC583" s="136"/>
      <c r="BOD583" s="136"/>
      <c r="BOE583" s="136"/>
      <c r="BOF583" s="136"/>
      <c r="BOG583" s="136"/>
      <c r="BOH583" s="136"/>
      <c r="BOI583" s="136"/>
      <c r="BOJ583" s="136"/>
      <c r="BOK583" s="136"/>
      <c r="BOL583" s="136"/>
      <c r="BOM583" s="136"/>
      <c r="BON583" s="136"/>
      <c r="BOO583" s="136"/>
      <c r="BOP583" s="136"/>
      <c r="BOQ583" s="136"/>
      <c r="BOR583" s="136"/>
      <c r="BOS583" s="136"/>
      <c r="BOT583" s="136"/>
      <c r="BOU583" s="136"/>
      <c r="BOV583" s="136"/>
      <c r="BOW583" s="136"/>
      <c r="BOX583" s="136"/>
      <c r="BOY583" s="136"/>
      <c r="BOZ583" s="136"/>
      <c r="BPA583" s="136"/>
      <c r="BPB583" s="136"/>
      <c r="BPC583" s="136"/>
      <c r="BPD583" s="136"/>
      <c r="BPE583" s="136"/>
      <c r="BPF583" s="136"/>
      <c r="BPG583" s="136"/>
      <c r="BPH583" s="136"/>
      <c r="BPI583" s="136"/>
      <c r="BPJ583" s="136"/>
      <c r="BPK583" s="136"/>
      <c r="BPL583" s="136"/>
      <c r="BPM583" s="136"/>
      <c r="BPN583" s="136"/>
      <c r="BPO583" s="136"/>
      <c r="BPP583" s="136"/>
      <c r="BPQ583" s="136"/>
      <c r="BPR583" s="136"/>
      <c r="BPS583" s="136"/>
      <c r="BPT583" s="136"/>
      <c r="BPU583" s="136"/>
      <c r="BPV583" s="136"/>
      <c r="BPW583" s="136"/>
      <c r="BPX583" s="136"/>
      <c r="BPY583" s="136"/>
      <c r="BPZ583" s="136"/>
      <c r="BQA583" s="136"/>
      <c r="BQB583" s="136"/>
      <c r="BQC583" s="136"/>
      <c r="BQD583" s="136"/>
      <c r="BQE583" s="136"/>
      <c r="BQF583" s="136"/>
      <c r="BQG583" s="136"/>
      <c r="BQH583" s="136"/>
      <c r="BQI583" s="136"/>
      <c r="BQJ583" s="136"/>
      <c r="BQK583" s="136"/>
      <c r="BQL583" s="136"/>
      <c r="BQM583" s="136"/>
      <c r="BQN583" s="136"/>
      <c r="BQO583" s="136"/>
      <c r="BQP583" s="136"/>
      <c r="BQQ583" s="136"/>
      <c r="BQR583" s="136"/>
      <c r="BQS583" s="136"/>
      <c r="BQT583" s="136"/>
      <c r="BQU583" s="136"/>
      <c r="BQV583" s="136"/>
      <c r="BQW583" s="136"/>
      <c r="BQX583" s="136"/>
      <c r="BQY583" s="136"/>
      <c r="BQZ583" s="136"/>
      <c r="BRA583" s="136"/>
      <c r="BRB583" s="136"/>
      <c r="BRC583" s="136"/>
      <c r="BRD583" s="136"/>
      <c r="BRE583" s="136"/>
      <c r="BRF583" s="136"/>
      <c r="BRG583" s="136"/>
      <c r="BRH583" s="136"/>
      <c r="BRI583" s="136"/>
      <c r="BRJ583" s="136"/>
      <c r="BRK583" s="136"/>
      <c r="BRL583" s="136"/>
      <c r="BRM583" s="136"/>
      <c r="BRN583" s="136"/>
      <c r="BRO583" s="136"/>
      <c r="BRP583" s="136"/>
      <c r="BRQ583" s="136"/>
      <c r="BRR583" s="136"/>
      <c r="BRS583" s="136"/>
      <c r="BRT583" s="136"/>
      <c r="BRU583" s="136"/>
      <c r="BRV583" s="136"/>
      <c r="BRW583" s="136"/>
      <c r="BRX583" s="136"/>
      <c r="BRY583" s="136"/>
      <c r="BRZ583" s="136"/>
      <c r="BSA583" s="136"/>
    </row>
    <row r="584" spans="1:1847" s="75" customFormat="1" ht="19.95" customHeight="1" x14ac:dyDescent="0.3">
      <c r="A584" s="793"/>
      <c r="B584" s="793"/>
      <c r="C584" s="793"/>
      <c r="D584" s="793"/>
      <c r="E584" s="542" t="s">
        <v>797</v>
      </c>
      <c r="F584" s="820">
        <v>128</v>
      </c>
      <c r="G584" s="821" t="s">
        <v>798</v>
      </c>
      <c r="H584" s="801">
        <v>548239427.80999994</v>
      </c>
      <c r="I584" s="794">
        <v>1672884286</v>
      </c>
      <c r="J584" s="794">
        <v>1512890286</v>
      </c>
      <c r="K584" s="794">
        <v>1498890286</v>
      </c>
      <c r="L584" s="858" t="s">
        <v>144</v>
      </c>
      <c r="M584" s="802">
        <v>0</v>
      </c>
      <c r="N584" s="860">
        <v>17553502.739999998</v>
      </c>
      <c r="O584" s="770">
        <v>0</v>
      </c>
      <c r="P584" s="770">
        <v>0</v>
      </c>
      <c r="Q584" s="856" t="s">
        <v>799</v>
      </c>
      <c r="R584" s="857">
        <v>0</v>
      </c>
      <c r="S584" s="794">
        <v>0</v>
      </c>
      <c r="T584" s="794">
        <v>0</v>
      </c>
      <c r="U584" s="794">
        <v>0</v>
      </c>
      <c r="V584" s="849"/>
      <c r="W584" s="850">
        <f>+H584+M584+R584</f>
        <v>548239427.80999994</v>
      </c>
      <c r="X584" s="851">
        <f t="shared" ref="X584:Z584" si="376">+I584+N584+S584</f>
        <v>1690437788.74</v>
      </c>
      <c r="Y584" s="851">
        <f t="shared" si="376"/>
        <v>1512890286</v>
      </c>
      <c r="Z584" s="920">
        <f t="shared" si="376"/>
        <v>1498890286</v>
      </c>
      <c r="AA584" s="897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4"/>
      <c r="BD584" s="74"/>
      <c r="BE584" s="74"/>
      <c r="BF584" s="74"/>
      <c r="BG584" s="74"/>
      <c r="BH584" s="74"/>
      <c r="BI584" s="74"/>
      <c r="BJ584" s="74"/>
      <c r="BK584" s="74"/>
      <c r="BL584" s="74"/>
      <c r="BM584" s="74"/>
      <c r="BN584" s="74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  <c r="BZ584" s="74"/>
      <c r="CA584" s="74"/>
      <c r="CB584" s="74"/>
      <c r="CC584" s="74"/>
      <c r="CD584" s="74"/>
      <c r="CE584" s="74"/>
      <c r="CF584" s="74"/>
      <c r="CG584" s="74"/>
      <c r="CH584" s="74"/>
      <c r="CI584" s="74"/>
      <c r="CJ584" s="74"/>
      <c r="CK584" s="74"/>
      <c r="CL584" s="74"/>
      <c r="CM584" s="74"/>
      <c r="CN584" s="74"/>
      <c r="CO584" s="74"/>
      <c r="CP584" s="74"/>
      <c r="CQ584" s="74"/>
      <c r="CR584" s="74"/>
      <c r="CS584" s="74"/>
      <c r="CT584" s="74"/>
      <c r="CU584" s="74"/>
      <c r="CV584" s="74"/>
      <c r="CW584" s="74"/>
      <c r="CX584" s="74"/>
      <c r="CY584" s="74"/>
      <c r="CZ584" s="74"/>
      <c r="DA584" s="74"/>
      <c r="DB584" s="74"/>
      <c r="DC584" s="74"/>
      <c r="DD584" s="74"/>
      <c r="DE584" s="74"/>
      <c r="DF584" s="74"/>
      <c r="DG584" s="74"/>
      <c r="DH584" s="74"/>
      <c r="DI584" s="74"/>
      <c r="DJ584" s="74"/>
      <c r="DK584" s="74"/>
      <c r="DL584" s="74"/>
      <c r="DM584" s="74"/>
      <c r="DN584" s="74"/>
      <c r="DO584" s="74"/>
      <c r="DP584" s="74"/>
      <c r="DQ584" s="74"/>
      <c r="DR584" s="74"/>
      <c r="DS584" s="74"/>
      <c r="DT584" s="74"/>
      <c r="DU584" s="74"/>
      <c r="DV584" s="74"/>
      <c r="DW584" s="74"/>
      <c r="DX584" s="74"/>
      <c r="DY584" s="74"/>
      <c r="DZ584" s="74"/>
      <c r="EA584" s="74"/>
      <c r="EB584" s="74"/>
      <c r="EC584" s="74"/>
      <c r="ED584" s="74"/>
      <c r="EE584" s="74"/>
      <c r="EF584" s="74"/>
      <c r="EG584" s="74"/>
      <c r="EH584" s="74"/>
      <c r="EI584" s="74"/>
      <c r="EJ584" s="74"/>
      <c r="EK584" s="74"/>
      <c r="EL584" s="74"/>
      <c r="EM584" s="74"/>
      <c r="EN584" s="74"/>
      <c r="EO584" s="74"/>
      <c r="EP584" s="74"/>
      <c r="EQ584" s="74"/>
      <c r="ER584" s="74"/>
      <c r="ES584" s="74"/>
      <c r="ET584" s="74"/>
      <c r="EU584" s="74"/>
      <c r="EV584" s="74"/>
      <c r="EW584" s="74"/>
      <c r="EX584" s="74"/>
      <c r="EY584" s="74"/>
      <c r="EZ584" s="74"/>
      <c r="FA584" s="74"/>
      <c r="FB584" s="74"/>
      <c r="FC584" s="74"/>
      <c r="FD584" s="74"/>
      <c r="FE584" s="74"/>
      <c r="FF584" s="74"/>
      <c r="FG584" s="74"/>
      <c r="FH584" s="74"/>
      <c r="FI584" s="74"/>
      <c r="FJ584" s="74"/>
      <c r="FK584" s="74"/>
      <c r="FL584" s="74"/>
      <c r="FM584" s="74"/>
      <c r="FN584" s="74"/>
      <c r="FO584" s="74"/>
      <c r="FP584" s="74"/>
      <c r="FQ584" s="74"/>
      <c r="FR584" s="74"/>
      <c r="FS584" s="74"/>
      <c r="FT584" s="74"/>
      <c r="FU584" s="74"/>
      <c r="FV584" s="74"/>
      <c r="FW584" s="74"/>
      <c r="FX584" s="74"/>
      <c r="FY584" s="74"/>
      <c r="FZ584" s="74"/>
      <c r="GA584" s="74"/>
      <c r="GB584" s="74"/>
      <c r="GC584" s="74"/>
      <c r="GD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  <c r="IW584" s="74"/>
      <c r="IX584" s="74"/>
      <c r="IY584" s="74"/>
      <c r="IZ584" s="74"/>
      <c r="JA584" s="74"/>
      <c r="JB584" s="74"/>
      <c r="JC584" s="74"/>
      <c r="JD584" s="74"/>
      <c r="JE584" s="74"/>
      <c r="JF584" s="74"/>
      <c r="JG584" s="74"/>
      <c r="JH584" s="74"/>
      <c r="JI584" s="74"/>
      <c r="JJ584" s="74"/>
      <c r="JK584" s="74"/>
      <c r="JL584" s="74"/>
      <c r="JM584" s="74"/>
      <c r="JN584" s="74"/>
      <c r="JO584" s="74"/>
      <c r="JP584" s="74"/>
      <c r="JQ584" s="74"/>
      <c r="JR584" s="74"/>
      <c r="JS584" s="74"/>
      <c r="JT584" s="74"/>
      <c r="JU584" s="74"/>
      <c r="JV584" s="74"/>
      <c r="JW584" s="74"/>
      <c r="JX584" s="74"/>
      <c r="JY584" s="74"/>
      <c r="JZ584" s="74"/>
      <c r="KA584" s="74"/>
      <c r="KB584" s="74"/>
      <c r="KC584" s="74"/>
      <c r="KD584" s="74"/>
      <c r="KE584" s="74"/>
      <c r="KF584" s="74"/>
      <c r="KG584" s="74"/>
      <c r="KH584" s="74"/>
      <c r="KI584" s="74"/>
      <c r="KJ584" s="74"/>
      <c r="KK584" s="74"/>
      <c r="KL584" s="74"/>
      <c r="KM584" s="74"/>
      <c r="KN584" s="74"/>
      <c r="KO584" s="74"/>
      <c r="KP584" s="74"/>
      <c r="KQ584" s="74"/>
      <c r="KR584" s="74"/>
      <c r="KS584" s="74"/>
      <c r="KT584" s="74"/>
      <c r="KU584" s="74"/>
      <c r="KV584" s="74"/>
      <c r="KW584" s="74"/>
      <c r="KX584" s="74"/>
      <c r="KY584" s="74"/>
      <c r="KZ584" s="74"/>
      <c r="LA584" s="74"/>
      <c r="LB584" s="74"/>
      <c r="LC584" s="74"/>
      <c r="LD584" s="74"/>
      <c r="LE584" s="74"/>
      <c r="LF584" s="74"/>
      <c r="LG584" s="74"/>
      <c r="LH584" s="74"/>
      <c r="LI584" s="74"/>
      <c r="LJ584" s="74"/>
      <c r="LK584" s="74"/>
      <c r="LL584" s="74"/>
      <c r="LM584" s="74"/>
      <c r="LN584" s="74"/>
      <c r="LO584" s="74"/>
      <c r="LP584" s="74"/>
      <c r="LQ584" s="74"/>
      <c r="LR584" s="74"/>
      <c r="LS584" s="74"/>
      <c r="LT584" s="74"/>
      <c r="LU584" s="74"/>
      <c r="LV584" s="74"/>
      <c r="LW584" s="74"/>
      <c r="LX584" s="74"/>
      <c r="LY584" s="74"/>
      <c r="LZ584" s="74"/>
      <c r="MA584" s="74"/>
      <c r="MB584" s="74"/>
      <c r="MC584" s="74"/>
      <c r="MD584" s="74"/>
      <c r="ME584" s="74"/>
      <c r="MF584" s="74"/>
      <c r="MG584" s="74"/>
      <c r="MH584" s="74"/>
      <c r="MI584" s="74"/>
      <c r="MJ584" s="74"/>
      <c r="MK584" s="74"/>
      <c r="ML584" s="74"/>
      <c r="MM584" s="74"/>
      <c r="MN584" s="74"/>
      <c r="MO584" s="74"/>
      <c r="MP584" s="74"/>
      <c r="MQ584" s="74"/>
      <c r="MR584" s="74"/>
      <c r="MS584" s="74"/>
      <c r="MT584" s="74"/>
      <c r="MU584" s="74"/>
      <c r="MV584" s="74"/>
      <c r="MW584" s="74"/>
      <c r="MX584" s="74"/>
      <c r="MY584" s="74"/>
      <c r="MZ584" s="74"/>
      <c r="NA584" s="74"/>
      <c r="NB584" s="74"/>
      <c r="NC584" s="74"/>
      <c r="ND584" s="74"/>
      <c r="NE584" s="74"/>
      <c r="NF584" s="74"/>
      <c r="NG584" s="74"/>
      <c r="NH584" s="74"/>
      <c r="NI584" s="74"/>
      <c r="NJ584" s="74"/>
      <c r="NK584" s="74"/>
      <c r="NL584" s="74"/>
      <c r="NM584" s="74"/>
      <c r="NN584" s="74"/>
      <c r="NO584" s="74"/>
      <c r="NP584" s="74"/>
      <c r="NQ584" s="74"/>
      <c r="NR584" s="74"/>
      <c r="NS584" s="74"/>
      <c r="NT584" s="74"/>
      <c r="NU584" s="74"/>
      <c r="NV584" s="74"/>
      <c r="NW584" s="74"/>
      <c r="NX584" s="74"/>
      <c r="NY584" s="74"/>
      <c r="NZ584" s="74"/>
      <c r="OA584" s="74"/>
      <c r="OB584" s="74"/>
      <c r="OC584" s="74"/>
      <c r="OD584" s="74"/>
      <c r="OE584" s="74"/>
      <c r="OF584" s="74"/>
      <c r="OG584" s="74"/>
      <c r="OH584" s="74"/>
      <c r="OI584" s="74"/>
      <c r="OJ584" s="74"/>
      <c r="OK584" s="74"/>
      <c r="OL584" s="74"/>
      <c r="OM584" s="74"/>
      <c r="ON584" s="74"/>
      <c r="OO584" s="74"/>
      <c r="OP584" s="74"/>
      <c r="OQ584" s="74"/>
      <c r="OR584" s="74"/>
      <c r="OS584" s="74"/>
      <c r="OT584" s="74"/>
      <c r="OU584" s="74"/>
      <c r="OV584" s="74"/>
      <c r="OW584" s="74"/>
      <c r="OX584" s="74"/>
      <c r="OY584" s="74"/>
      <c r="OZ584" s="74"/>
      <c r="PA584" s="74"/>
      <c r="PB584" s="74"/>
      <c r="PC584" s="74"/>
      <c r="PD584" s="74"/>
      <c r="PE584" s="74"/>
      <c r="PF584" s="74"/>
      <c r="PG584" s="74"/>
      <c r="PH584" s="74"/>
      <c r="PI584" s="74"/>
      <c r="PJ584" s="74"/>
      <c r="PK584" s="74"/>
      <c r="PL584" s="74"/>
      <c r="PM584" s="74"/>
      <c r="PN584" s="74"/>
      <c r="PO584" s="74"/>
      <c r="PP584" s="74"/>
      <c r="PQ584" s="74"/>
      <c r="PR584" s="74"/>
      <c r="PS584" s="74"/>
      <c r="PT584" s="74"/>
      <c r="PU584" s="74"/>
      <c r="PV584" s="74"/>
      <c r="PW584" s="74"/>
      <c r="PX584" s="74"/>
      <c r="PY584" s="74"/>
      <c r="PZ584" s="74"/>
      <c r="QA584" s="74"/>
      <c r="QB584" s="74"/>
      <c r="QC584" s="74"/>
      <c r="QD584" s="74"/>
      <c r="QE584" s="74"/>
      <c r="QF584" s="74"/>
      <c r="QG584" s="74"/>
      <c r="QH584" s="74"/>
      <c r="QI584" s="74"/>
      <c r="QJ584" s="74"/>
      <c r="QK584" s="74"/>
      <c r="QL584" s="74"/>
      <c r="QM584" s="74"/>
      <c r="QN584" s="74"/>
      <c r="QO584" s="74"/>
      <c r="QP584" s="74"/>
      <c r="QQ584" s="74"/>
      <c r="QR584" s="74"/>
      <c r="QS584" s="74"/>
      <c r="QT584" s="74"/>
      <c r="QU584" s="74"/>
      <c r="QV584" s="74"/>
      <c r="QW584" s="74"/>
      <c r="QX584" s="74"/>
      <c r="QY584" s="74"/>
      <c r="QZ584" s="74"/>
      <c r="RA584" s="74"/>
      <c r="RB584" s="74"/>
      <c r="RC584" s="74"/>
      <c r="RD584" s="74"/>
      <c r="RE584" s="74"/>
      <c r="RF584" s="74"/>
      <c r="RG584" s="74"/>
      <c r="RH584" s="74"/>
      <c r="RI584" s="74"/>
      <c r="RJ584" s="74"/>
      <c r="RK584" s="74"/>
      <c r="RL584" s="74"/>
      <c r="RM584" s="74"/>
      <c r="RN584" s="74"/>
      <c r="RO584" s="74"/>
      <c r="RP584" s="74"/>
      <c r="RQ584" s="74"/>
      <c r="RR584" s="74"/>
      <c r="RS584" s="74"/>
      <c r="RT584" s="74"/>
      <c r="RU584" s="74"/>
      <c r="RV584" s="74"/>
      <c r="RW584" s="74"/>
      <c r="RX584" s="74"/>
      <c r="RY584" s="74"/>
      <c r="RZ584" s="74"/>
      <c r="SA584" s="74"/>
      <c r="SB584" s="74"/>
      <c r="SC584" s="74"/>
      <c r="SD584" s="74"/>
      <c r="SE584" s="74"/>
      <c r="SF584" s="74"/>
      <c r="SG584" s="74"/>
      <c r="SH584" s="74"/>
      <c r="SI584" s="74"/>
      <c r="SJ584" s="74"/>
      <c r="SK584" s="74"/>
      <c r="SL584" s="74"/>
      <c r="SM584" s="74"/>
      <c r="SN584" s="74"/>
      <c r="SO584" s="74"/>
      <c r="SP584" s="74"/>
      <c r="SQ584" s="74"/>
      <c r="SR584" s="74"/>
      <c r="SS584" s="74"/>
      <c r="ST584" s="74"/>
      <c r="SU584" s="74"/>
      <c r="SV584" s="74"/>
      <c r="SW584" s="74"/>
      <c r="SX584" s="74"/>
      <c r="SY584" s="74"/>
      <c r="SZ584" s="74"/>
      <c r="TA584" s="74"/>
      <c r="TB584" s="74"/>
      <c r="TC584" s="74"/>
      <c r="TD584" s="74"/>
      <c r="TE584" s="74"/>
      <c r="TF584" s="74"/>
      <c r="TG584" s="74"/>
      <c r="TH584" s="74"/>
      <c r="TI584" s="74"/>
      <c r="TJ584" s="74"/>
      <c r="TK584" s="74"/>
      <c r="TL584" s="74"/>
      <c r="TM584" s="74"/>
      <c r="TN584" s="74"/>
      <c r="TO584" s="74"/>
      <c r="TP584" s="74"/>
      <c r="TQ584" s="74"/>
      <c r="TR584" s="74"/>
      <c r="TS584" s="74"/>
      <c r="TT584" s="74"/>
      <c r="TU584" s="74"/>
      <c r="TV584" s="74"/>
      <c r="TW584" s="74"/>
      <c r="TX584" s="74"/>
      <c r="TY584" s="74"/>
      <c r="TZ584" s="74"/>
      <c r="UA584" s="74"/>
      <c r="UB584" s="74"/>
      <c r="UC584" s="74"/>
      <c r="UD584" s="74"/>
      <c r="UE584" s="74"/>
      <c r="UF584" s="74"/>
      <c r="UG584" s="74"/>
      <c r="UH584" s="74"/>
      <c r="UI584" s="74"/>
      <c r="UJ584" s="74"/>
      <c r="UK584" s="74"/>
      <c r="UL584" s="74"/>
      <c r="UM584" s="74"/>
      <c r="UN584" s="74"/>
      <c r="UO584" s="74"/>
      <c r="UP584" s="74"/>
      <c r="UQ584" s="74"/>
      <c r="UR584" s="74"/>
      <c r="US584" s="74"/>
      <c r="UT584" s="74"/>
      <c r="UU584" s="74"/>
      <c r="UV584" s="74"/>
      <c r="UW584" s="74"/>
      <c r="UX584" s="74"/>
      <c r="UY584" s="74"/>
      <c r="UZ584" s="74"/>
      <c r="VA584" s="74"/>
      <c r="VB584" s="74"/>
      <c r="VC584" s="74"/>
      <c r="VD584" s="74"/>
      <c r="VE584" s="74"/>
      <c r="VF584" s="74"/>
      <c r="VG584" s="74"/>
      <c r="VH584" s="74"/>
      <c r="VI584" s="74"/>
      <c r="VJ584" s="74"/>
      <c r="VK584" s="74"/>
      <c r="VL584" s="74"/>
      <c r="VM584" s="74"/>
      <c r="VN584" s="74"/>
      <c r="VO584" s="74"/>
      <c r="VP584" s="74"/>
      <c r="VQ584" s="74"/>
      <c r="VR584" s="74"/>
      <c r="VS584" s="74"/>
      <c r="VT584" s="74"/>
      <c r="VU584" s="74"/>
      <c r="VV584" s="74"/>
      <c r="VW584" s="74"/>
      <c r="VX584" s="74"/>
      <c r="VY584" s="74"/>
      <c r="VZ584" s="74"/>
      <c r="WA584" s="74"/>
      <c r="WB584" s="74"/>
      <c r="WC584" s="74"/>
      <c r="WD584" s="74"/>
      <c r="WE584" s="74"/>
      <c r="WF584" s="74"/>
      <c r="WG584" s="74"/>
      <c r="WH584" s="74"/>
      <c r="WI584" s="74"/>
      <c r="WJ584" s="74"/>
      <c r="WK584" s="74"/>
      <c r="WL584" s="74"/>
      <c r="WM584" s="74"/>
      <c r="WN584" s="74"/>
      <c r="WO584" s="74"/>
      <c r="WP584" s="74"/>
      <c r="WQ584" s="74"/>
      <c r="WR584" s="74"/>
      <c r="WS584" s="74"/>
      <c r="WT584" s="74"/>
      <c r="WU584" s="74"/>
      <c r="WV584" s="74"/>
      <c r="WW584" s="74"/>
      <c r="WX584" s="74"/>
      <c r="WY584" s="74"/>
      <c r="WZ584" s="74"/>
      <c r="XA584" s="74"/>
      <c r="XB584" s="74"/>
      <c r="XC584" s="74"/>
      <c r="XD584" s="74"/>
      <c r="XE584" s="74"/>
      <c r="XF584" s="74"/>
      <c r="XG584" s="74"/>
      <c r="XH584" s="74"/>
      <c r="XI584" s="74"/>
      <c r="XJ584" s="74"/>
      <c r="XK584" s="74"/>
      <c r="XL584" s="74"/>
      <c r="XM584" s="74"/>
      <c r="XN584" s="74"/>
      <c r="XO584" s="74"/>
      <c r="XP584" s="74"/>
      <c r="XQ584" s="74"/>
      <c r="XR584" s="74"/>
      <c r="XS584" s="74"/>
      <c r="XT584" s="74"/>
      <c r="XU584" s="74"/>
      <c r="XV584" s="74"/>
      <c r="XW584" s="74"/>
      <c r="XX584" s="74"/>
      <c r="XY584" s="74"/>
      <c r="XZ584" s="74"/>
      <c r="YA584" s="74"/>
      <c r="YB584" s="74"/>
      <c r="YC584" s="74"/>
      <c r="YD584" s="74"/>
      <c r="YE584" s="74"/>
      <c r="YF584" s="74"/>
      <c r="YG584" s="74"/>
      <c r="YH584" s="74"/>
      <c r="YI584" s="74"/>
      <c r="YJ584" s="74"/>
      <c r="YK584" s="74"/>
      <c r="YL584" s="74"/>
      <c r="YM584" s="74"/>
      <c r="YN584" s="74"/>
      <c r="YO584" s="74"/>
      <c r="YP584" s="74"/>
      <c r="YQ584" s="74"/>
      <c r="YR584" s="74"/>
      <c r="YS584" s="74"/>
      <c r="YT584" s="74"/>
      <c r="YU584" s="74"/>
      <c r="YV584" s="74"/>
      <c r="YW584" s="74"/>
      <c r="YX584" s="74"/>
      <c r="YY584" s="74"/>
      <c r="YZ584" s="74"/>
      <c r="ZA584" s="74"/>
      <c r="ZB584" s="74"/>
      <c r="ZC584" s="74"/>
      <c r="ZD584" s="74"/>
      <c r="ZE584" s="74"/>
      <c r="ZF584" s="74"/>
      <c r="ZG584" s="74"/>
      <c r="ZH584" s="74"/>
      <c r="ZI584" s="74"/>
      <c r="ZJ584" s="74"/>
      <c r="ZK584" s="74"/>
      <c r="ZL584" s="74"/>
      <c r="ZM584" s="74"/>
      <c r="ZN584" s="74"/>
      <c r="ZO584" s="74"/>
      <c r="ZP584" s="74"/>
      <c r="ZQ584" s="74"/>
      <c r="ZR584" s="74"/>
      <c r="ZS584" s="74"/>
      <c r="ZT584" s="74"/>
      <c r="ZU584" s="74"/>
      <c r="ZV584" s="74"/>
      <c r="ZW584" s="74"/>
      <c r="ZX584" s="74"/>
      <c r="ZY584" s="74"/>
      <c r="ZZ584" s="74"/>
      <c r="AAA584" s="74"/>
      <c r="AAB584" s="74"/>
      <c r="AAC584" s="74"/>
      <c r="AAD584" s="74"/>
      <c r="AAE584" s="74"/>
      <c r="AAF584" s="74"/>
      <c r="AAG584" s="74"/>
      <c r="AAH584" s="74"/>
      <c r="AAI584" s="74"/>
      <c r="AAJ584" s="74"/>
      <c r="AAK584" s="74"/>
      <c r="AAL584" s="74"/>
      <c r="AAM584" s="74"/>
      <c r="AAN584" s="74"/>
      <c r="AAO584" s="74"/>
      <c r="AAP584" s="74"/>
      <c r="AAQ584" s="74"/>
      <c r="AAR584" s="74"/>
      <c r="AAS584" s="74"/>
      <c r="AAT584" s="74"/>
      <c r="AAU584" s="74"/>
      <c r="AAV584" s="74"/>
      <c r="AAW584" s="74"/>
      <c r="AAX584" s="74"/>
      <c r="AAY584" s="74"/>
      <c r="AAZ584" s="74"/>
      <c r="ABA584" s="74"/>
      <c r="ABB584" s="74"/>
      <c r="ABC584" s="74"/>
      <c r="ABD584" s="74"/>
      <c r="ABE584" s="74"/>
      <c r="ABF584" s="74"/>
      <c r="ABG584" s="74"/>
      <c r="ABH584" s="74"/>
      <c r="ABI584" s="74"/>
      <c r="ABJ584" s="74"/>
      <c r="ABK584" s="74"/>
      <c r="ABL584" s="74"/>
      <c r="ABM584" s="74"/>
      <c r="ABN584" s="74"/>
      <c r="ABO584" s="74"/>
      <c r="ABP584" s="74"/>
      <c r="ABQ584" s="74"/>
      <c r="ABR584" s="74"/>
      <c r="ABS584" s="74"/>
      <c r="ABT584" s="74"/>
      <c r="ABU584" s="74"/>
      <c r="ABV584" s="74"/>
      <c r="ABW584" s="74"/>
      <c r="ABX584" s="74"/>
      <c r="ABY584" s="74"/>
      <c r="ABZ584" s="74"/>
      <c r="ACA584" s="74"/>
      <c r="ACB584" s="74"/>
      <c r="ACC584" s="74"/>
      <c r="ACD584" s="74"/>
      <c r="ACE584" s="74"/>
      <c r="ACF584" s="74"/>
      <c r="ACG584" s="74"/>
      <c r="ACH584" s="74"/>
      <c r="ACI584" s="74"/>
      <c r="ACJ584" s="74"/>
      <c r="ACK584" s="74"/>
      <c r="ACL584" s="74"/>
      <c r="ACM584" s="74"/>
      <c r="ACN584" s="74"/>
      <c r="ACO584" s="74"/>
      <c r="ACP584" s="74"/>
      <c r="ACQ584" s="74"/>
      <c r="ACR584" s="74"/>
      <c r="ACS584" s="74"/>
      <c r="ACT584" s="74"/>
      <c r="ACU584" s="74"/>
      <c r="ACV584" s="74"/>
      <c r="ACW584" s="74"/>
      <c r="ACX584" s="74"/>
      <c r="ACY584" s="74"/>
      <c r="ACZ584" s="74"/>
      <c r="ADA584" s="74"/>
      <c r="ADB584" s="74"/>
      <c r="ADC584" s="74"/>
      <c r="ADD584" s="74"/>
      <c r="ADE584" s="74"/>
      <c r="ADF584" s="74"/>
      <c r="ADG584" s="74"/>
      <c r="ADH584" s="74"/>
      <c r="ADI584" s="74"/>
      <c r="ADJ584" s="74"/>
      <c r="ADK584" s="74"/>
      <c r="ADL584" s="74"/>
      <c r="ADM584" s="74"/>
      <c r="ADN584" s="74"/>
      <c r="ADO584" s="74"/>
      <c r="ADP584" s="74"/>
      <c r="ADQ584" s="74"/>
      <c r="ADR584" s="74"/>
      <c r="ADS584" s="74"/>
      <c r="ADT584" s="74"/>
      <c r="ADU584" s="74"/>
      <c r="ADV584" s="74"/>
      <c r="ADW584" s="74"/>
      <c r="ADX584" s="74"/>
      <c r="ADY584" s="74"/>
      <c r="ADZ584" s="74"/>
      <c r="AEA584" s="74"/>
      <c r="AEB584" s="74"/>
      <c r="AEC584" s="74"/>
      <c r="AED584" s="74"/>
      <c r="AEE584" s="74"/>
      <c r="AEF584" s="74"/>
      <c r="AEG584" s="74"/>
      <c r="AEH584" s="74"/>
      <c r="AEI584" s="74"/>
      <c r="AEJ584" s="74"/>
      <c r="AEK584" s="74"/>
      <c r="AEL584" s="74"/>
      <c r="AEM584" s="74"/>
      <c r="AEN584" s="74"/>
      <c r="AEO584" s="74"/>
      <c r="AEP584" s="74"/>
      <c r="AEQ584" s="74"/>
      <c r="AER584" s="74"/>
      <c r="AES584" s="74"/>
      <c r="AET584" s="74"/>
      <c r="AEU584" s="74"/>
      <c r="AEV584" s="74"/>
      <c r="AEW584" s="74"/>
      <c r="AEX584" s="74"/>
      <c r="AEY584" s="74"/>
      <c r="AEZ584" s="74"/>
      <c r="AFA584" s="74"/>
      <c r="AFB584" s="74"/>
      <c r="AFC584" s="74"/>
      <c r="AFD584" s="74"/>
      <c r="AFE584" s="74"/>
      <c r="AFF584" s="74"/>
      <c r="AFG584" s="74"/>
      <c r="AFH584" s="74"/>
      <c r="AFI584" s="74"/>
      <c r="AFJ584" s="74"/>
      <c r="AFK584" s="74"/>
      <c r="AFL584" s="74"/>
      <c r="AFM584" s="74"/>
      <c r="AFN584" s="74"/>
      <c r="AFO584" s="74"/>
      <c r="AFP584" s="74"/>
      <c r="AFQ584" s="74"/>
      <c r="AFR584" s="74"/>
      <c r="AFS584" s="74"/>
      <c r="AFT584" s="74"/>
      <c r="AFU584" s="74"/>
      <c r="AFV584" s="74"/>
      <c r="AFW584" s="74"/>
      <c r="AFX584" s="74"/>
      <c r="AFY584" s="74"/>
      <c r="AFZ584" s="74"/>
      <c r="AGA584" s="74"/>
      <c r="AGB584" s="74"/>
      <c r="AGC584" s="74"/>
      <c r="AGD584" s="74"/>
      <c r="AGE584" s="74"/>
      <c r="AGF584" s="74"/>
      <c r="AGG584" s="74"/>
      <c r="AGH584" s="74"/>
      <c r="AGI584" s="74"/>
      <c r="AGJ584" s="74"/>
      <c r="AGK584" s="74"/>
      <c r="AGL584" s="74"/>
      <c r="AGM584" s="74"/>
      <c r="AGN584" s="74"/>
      <c r="AGO584" s="74"/>
      <c r="AGP584" s="74"/>
      <c r="AGQ584" s="74"/>
      <c r="AGR584" s="74"/>
      <c r="AGS584" s="74"/>
      <c r="AGT584" s="74"/>
      <c r="AGU584" s="74"/>
      <c r="AGV584" s="74"/>
      <c r="AGW584" s="74"/>
      <c r="AGX584" s="74"/>
      <c r="AGY584" s="74"/>
      <c r="AGZ584" s="74"/>
      <c r="AHA584" s="74"/>
      <c r="AHB584" s="74"/>
      <c r="AHC584" s="74"/>
      <c r="AHD584" s="74"/>
      <c r="AHE584" s="74"/>
      <c r="AHF584" s="74"/>
      <c r="AHG584" s="74"/>
      <c r="AHH584" s="74"/>
      <c r="AHI584" s="74"/>
      <c r="AHJ584" s="74"/>
      <c r="AHK584" s="74"/>
      <c r="AHL584" s="74"/>
      <c r="AHM584" s="74"/>
      <c r="AHN584" s="74"/>
      <c r="AHO584" s="74"/>
      <c r="AHP584" s="74"/>
      <c r="AHQ584" s="74"/>
      <c r="AHR584" s="74"/>
      <c r="AHS584" s="74"/>
      <c r="AHT584" s="74"/>
      <c r="AHU584" s="74"/>
      <c r="AHV584" s="74"/>
      <c r="AHW584" s="74"/>
      <c r="AHX584" s="74"/>
      <c r="AHY584" s="74"/>
      <c r="AHZ584" s="74"/>
      <c r="AIA584" s="74"/>
      <c r="AIB584" s="74"/>
      <c r="AIC584" s="74"/>
      <c r="AID584" s="74"/>
      <c r="AIE584" s="74"/>
      <c r="AIF584" s="74"/>
      <c r="AIG584" s="74"/>
      <c r="AIH584" s="74"/>
      <c r="AII584" s="74"/>
      <c r="AIJ584" s="74"/>
      <c r="AIK584" s="74"/>
      <c r="AIL584" s="74"/>
      <c r="AIM584" s="74"/>
      <c r="AIN584" s="74"/>
      <c r="AIO584" s="74"/>
      <c r="AIP584" s="74"/>
      <c r="AIQ584" s="74"/>
      <c r="AIR584" s="74"/>
      <c r="AIS584" s="74"/>
      <c r="AIT584" s="74"/>
      <c r="AIU584" s="74"/>
      <c r="AIV584" s="74"/>
      <c r="AIW584" s="74"/>
      <c r="AIX584" s="74"/>
      <c r="AIY584" s="74"/>
      <c r="AIZ584" s="74"/>
      <c r="AJA584" s="74"/>
      <c r="AJB584" s="74"/>
      <c r="AJC584" s="74"/>
      <c r="AJD584" s="74"/>
      <c r="AJE584" s="74"/>
      <c r="AJF584" s="74"/>
      <c r="AJG584" s="74"/>
      <c r="AJH584" s="74"/>
      <c r="AJI584" s="74"/>
      <c r="AJJ584" s="74"/>
      <c r="AJK584" s="74"/>
      <c r="AJL584" s="74"/>
      <c r="AJM584" s="74"/>
      <c r="AJN584" s="74"/>
      <c r="AJO584" s="74"/>
      <c r="AJP584" s="74"/>
      <c r="AJQ584" s="74"/>
      <c r="AJR584" s="74"/>
      <c r="AJS584" s="74"/>
      <c r="AJT584" s="74"/>
      <c r="AJU584" s="74"/>
      <c r="AJV584" s="74"/>
      <c r="AJW584" s="74"/>
      <c r="AJX584" s="74"/>
      <c r="AJY584" s="74"/>
      <c r="AJZ584" s="74"/>
      <c r="AKA584" s="74"/>
      <c r="AKB584" s="74"/>
      <c r="AKC584" s="74"/>
      <c r="AKD584" s="74"/>
      <c r="AKE584" s="74"/>
      <c r="AKF584" s="74"/>
      <c r="AKG584" s="74"/>
      <c r="AKH584" s="74"/>
      <c r="AKI584" s="74"/>
      <c r="AKJ584" s="74"/>
      <c r="AKK584" s="74"/>
      <c r="AKL584" s="74"/>
      <c r="AKM584" s="74"/>
      <c r="AKN584" s="74"/>
      <c r="AKO584" s="74"/>
      <c r="AKP584" s="74"/>
      <c r="AKQ584" s="74"/>
      <c r="AKR584" s="74"/>
      <c r="AKS584" s="74"/>
      <c r="AKT584" s="74"/>
      <c r="AKU584" s="74"/>
      <c r="AKV584" s="74"/>
      <c r="AKW584" s="74"/>
      <c r="AKX584" s="74"/>
      <c r="AKY584" s="74"/>
      <c r="AKZ584" s="74"/>
      <c r="ALA584" s="74"/>
      <c r="ALB584" s="74"/>
      <c r="ALC584" s="74"/>
      <c r="ALD584" s="74"/>
      <c r="ALE584" s="74"/>
      <c r="ALF584" s="74"/>
      <c r="ALG584" s="74"/>
      <c r="ALH584" s="74"/>
      <c r="ALI584" s="74"/>
      <c r="ALJ584" s="74"/>
      <c r="ALK584" s="74"/>
      <c r="ALL584" s="74"/>
      <c r="ALM584" s="74"/>
      <c r="ALN584" s="74"/>
      <c r="ALO584" s="74"/>
      <c r="ALP584" s="74"/>
      <c r="ALQ584" s="74"/>
      <c r="ALR584" s="74"/>
      <c r="ALS584" s="74"/>
      <c r="ALT584" s="74"/>
      <c r="ALU584" s="74"/>
      <c r="ALV584" s="74"/>
      <c r="ALW584" s="74"/>
      <c r="ALX584" s="74"/>
      <c r="ALY584" s="74"/>
      <c r="ALZ584" s="74"/>
      <c r="AMA584" s="74"/>
      <c r="AMB584" s="74"/>
      <c r="AMC584" s="74"/>
      <c r="AMD584" s="74"/>
      <c r="AME584" s="74"/>
      <c r="AMF584" s="74"/>
      <c r="AMG584" s="74"/>
      <c r="AMH584" s="74"/>
      <c r="AMI584" s="74"/>
      <c r="AMJ584" s="74"/>
      <c r="AMK584" s="74"/>
      <c r="AML584" s="74"/>
      <c r="AMM584" s="74"/>
      <c r="AMN584" s="74"/>
      <c r="AMO584" s="74"/>
      <c r="AMP584" s="74"/>
      <c r="AMQ584" s="74"/>
      <c r="AMR584" s="74"/>
      <c r="AMS584" s="74"/>
      <c r="AMT584" s="74"/>
      <c r="AMU584" s="74"/>
      <c r="AMV584" s="74"/>
      <c r="AMW584" s="74"/>
      <c r="AMX584" s="74"/>
      <c r="AMY584" s="74"/>
      <c r="AMZ584" s="74"/>
      <c r="ANA584" s="74"/>
      <c r="ANB584" s="74"/>
      <c r="ANC584" s="74"/>
      <c r="AND584" s="74"/>
      <c r="ANE584" s="74"/>
      <c r="ANF584" s="74"/>
      <c r="ANG584" s="74"/>
      <c r="ANH584" s="74"/>
      <c r="ANI584" s="74"/>
      <c r="ANJ584" s="74"/>
      <c r="ANK584" s="74"/>
      <c r="ANL584" s="74"/>
      <c r="ANM584" s="74"/>
      <c r="ANN584" s="74"/>
      <c r="ANO584" s="74"/>
      <c r="ANP584" s="74"/>
      <c r="ANQ584" s="74"/>
      <c r="ANR584" s="74"/>
      <c r="ANS584" s="74"/>
      <c r="ANT584" s="74"/>
      <c r="ANU584" s="74"/>
      <c r="ANV584" s="74"/>
      <c r="ANW584" s="74"/>
      <c r="ANX584" s="74"/>
      <c r="ANY584" s="74"/>
      <c r="ANZ584" s="74"/>
      <c r="AOA584" s="74"/>
      <c r="AOB584" s="74"/>
      <c r="AOC584" s="74"/>
      <c r="AOD584" s="74"/>
      <c r="AOE584" s="74"/>
      <c r="AOF584" s="74"/>
      <c r="AOG584" s="74"/>
      <c r="AOH584" s="74"/>
      <c r="AOI584" s="74"/>
      <c r="AOJ584" s="74"/>
      <c r="AOK584" s="74"/>
      <c r="AOL584" s="74"/>
      <c r="AOM584" s="74"/>
      <c r="AON584" s="74"/>
      <c r="AOO584" s="74"/>
      <c r="AOP584" s="74"/>
      <c r="AOQ584" s="74"/>
      <c r="AOR584" s="74"/>
      <c r="AOS584" s="74"/>
      <c r="AOT584" s="74"/>
      <c r="AOU584" s="74"/>
      <c r="AOV584" s="74"/>
      <c r="AOW584" s="74"/>
      <c r="AOX584" s="74"/>
      <c r="AOY584" s="74"/>
      <c r="AOZ584" s="74"/>
      <c r="APA584" s="74"/>
      <c r="APB584" s="74"/>
      <c r="APC584" s="74"/>
      <c r="APD584" s="74"/>
      <c r="APE584" s="74"/>
      <c r="APF584" s="74"/>
      <c r="APG584" s="74"/>
      <c r="APH584" s="74"/>
      <c r="API584" s="74"/>
      <c r="APJ584" s="74"/>
      <c r="APK584" s="74"/>
      <c r="APL584" s="74"/>
      <c r="APM584" s="74"/>
      <c r="APN584" s="74"/>
      <c r="APO584" s="74"/>
      <c r="APP584" s="74"/>
      <c r="APQ584" s="74"/>
      <c r="APR584" s="74"/>
      <c r="APS584" s="74"/>
      <c r="APT584" s="74"/>
      <c r="APU584" s="74"/>
      <c r="APV584" s="74"/>
      <c r="APW584" s="74"/>
      <c r="APX584" s="74"/>
      <c r="APY584" s="74"/>
      <c r="APZ584" s="74"/>
      <c r="AQA584" s="74"/>
      <c r="AQB584" s="74"/>
      <c r="AQC584" s="74"/>
      <c r="AQD584" s="74"/>
      <c r="AQE584" s="74"/>
      <c r="AQF584" s="74"/>
      <c r="AQG584" s="74"/>
      <c r="AQH584" s="74"/>
      <c r="AQI584" s="74"/>
      <c r="AQJ584" s="74"/>
      <c r="AQK584" s="74"/>
      <c r="AQL584" s="74"/>
      <c r="AQM584" s="74"/>
      <c r="AQN584" s="74"/>
      <c r="AQO584" s="74"/>
      <c r="AQP584" s="74"/>
      <c r="AQQ584" s="74"/>
      <c r="AQR584" s="74"/>
      <c r="AQS584" s="74"/>
      <c r="AQT584" s="74"/>
      <c r="AQU584" s="74"/>
      <c r="AQV584" s="74"/>
      <c r="AQW584" s="74"/>
      <c r="AQX584" s="74"/>
      <c r="AQY584" s="74"/>
      <c r="AQZ584" s="74"/>
      <c r="ARA584" s="74"/>
      <c r="ARB584" s="74"/>
      <c r="ARC584" s="74"/>
      <c r="ARD584" s="74"/>
      <c r="ARE584" s="74"/>
      <c r="ARF584" s="74"/>
      <c r="ARG584" s="74"/>
      <c r="ARH584" s="74"/>
      <c r="ARI584" s="74"/>
      <c r="ARJ584" s="74"/>
      <c r="ARK584" s="74"/>
      <c r="ARL584" s="74"/>
      <c r="ARM584" s="74"/>
      <c r="ARN584" s="74"/>
      <c r="ARO584" s="74"/>
      <c r="ARP584" s="74"/>
      <c r="ARQ584" s="74"/>
      <c r="ARR584" s="74"/>
      <c r="ARS584" s="74"/>
      <c r="ART584" s="74"/>
      <c r="ARU584" s="74"/>
      <c r="ARV584" s="74"/>
      <c r="ARW584" s="74"/>
      <c r="ARX584" s="74"/>
      <c r="ARY584" s="74"/>
      <c r="ARZ584" s="74"/>
      <c r="ASA584" s="74"/>
      <c r="ASB584" s="74"/>
      <c r="ASC584" s="74"/>
      <c r="ASD584" s="74"/>
      <c r="ASE584" s="74"/>
      <c r="ASF584" s="74"/>
      <c r="ASG584" s="74"/>
      <c r="ASH584" s="74"/>
      <c r="ASI584" s="74"/>
      <c r="ASJ584" s="74"/>
      <c r="ASK584" s="74"/>
      <c r="ASL584" s="74"/>
      <c r="ASM584" s="74"/>
      <c r="ASN584" s="74"/>
      <c r="ASO584" s="74"/>
      <c r="ASP584" s="74"/>
      <c r="ASQ584" s="74"/>
      <c r="ASR584" s="74"/>
      <c r="ASS584" s="74"/>
      <c r="AST584" s="74"/>
      <c r="ASU584" s="74"/>
      <c r="ASV584" s="74"/>
      <c r="ASW584" s="74"/>
      <c r="ASX584" s="74"/>
      <c r="ASY584" s="74"/>
      <c r="ASZ584" s="74"/>
      <c r="ATA584" s="74"/>
      <c r="ATB584" s="74"/>
      <c r="ATC584" s="74"/>
      <c r="ATD584" s="74"/>
      <c r="ATE584" s="74"/>
      <c r="ATF584" s="74"/>
      <c r="ATG584" s="74"/>
      <c r="ATH584" s="74"/>
      <c r="ATI584" s="74"/>
      <c r="ATJ584" s="74"/>
      <c r="ATK584" s="74"/>
      <c r="ATL584" s="74"/>
      <c r="ATM584" s="74"/>
      <c r="ATN584" s="74"/>
      <c r="ATO584" s="74"/>
      <c r="ATP584" s="74"/>
      <c r="ATQ584" s="74"/>
      <c r="ATR584" s="74"/>
      <c r="ATS584" s="74"/>
      <c r="ATT584" s="74"/>
      <c r="ATU584" s="74"/>
      <c r="ATV584" s="74"/>
      <c r="ATW584" s="74"/>
      <c r="ATX584" s="74"/>
      <c r="ATY584" s="74"/>
      <c r="ATZ584" s="74"/>
      <c r="AUA584" s="74"/>
      <c r="AUB584" s="74"/>
      <c r="AUC584" s="74"/>
      <c r="AUD584" s="74"/>
      <c r="AUE584" s="74"/>
      <c r="AUF584" s="74"/>
      <c r="AUG584" s="74"/>
      <c r="AUH584" s="74"/>
      <c r="AUI584" s="74"/>
      <c r="AUJ584" s="74"/>
      <c r="AUK584" s="74"/>
      <c r="AUL584" s="74"/>
      <c r="AUM584" s="74"/>
      <c r="AUN584" s="74"/>
      <c r="AUO584" s="74"/>
      <c r="AUP584" s="74"/>
      <c r="AUQ584" s="74"/>
      <c r="AUR584" s="74"/>
      <c r="AUS584" s="74"/>
      <c r="AUT584" s="74"/>
      <c r="AUU584" s="74"/>
      <c r="AUV584" s="74"/>
      <c r="AUW584" s="74"/>
      <c r="AUX584" s="74"/>
      <c r="AUY584" s="74"/>
      <c r="AUZ584" s="74"/>
      <c r="AVA584" s="74"/>
      <c r="AVB584" s="74"/>
      <c r="AVC584" s="74"/>
      <c r="AVD584" s="74"/>
      <c r="AVE584" s="74"/>
      <c r="AVF584" s="74"/>
      <c r="AVG584" s="74"/>
      <c r="AVH584" s="74"/>
      <c r="AVI584" s="74"/>
      <c r="AVJ584" s="74"/>
      <c r="AVK584" s="74"/>
      <c r="AVL584" s="74"/>
      <c r="AVM584" s="74"/>
      <c r="AVN584" s="74"/>
      <c r="AVO584" s="74"/>
      <c r="AVP584" s="74"/>
      <c r="AVQ584" s="74"/>
      <c r="AVR584" s="74"/>
      <c r="AVS584" s="74"/>
      <c r="AVT584" s="74"/>
      <c r="AVU584" s="74"/>
      <c r="AVV584" s="74"/>
      <c r="AVW584" s="74"/>
      <c r="AVX584" s="74"/>
      <c r="AVY584" s="74"/>
      <c r="AVZ584" s="74"/>
      <c r="AWA584" s="74"/>
      <c r="AWB584" s="74"/>
      <c r="AWC584" s="74"/>
      <c r="AWD584" s="74"/>
      <c r="AWE584" s="74"/>
      <c r="AWF584" s="74"/>
      <c r="AWG584" s="74"/>
      <c r="AWH584" s="74"/>
      <c r="AWI584" s="74"/>
      <c r="AWJ584" s="74"/>
      <c r="AWK584" s="74"/>
      <c r="AWL584" s="74"/>
      <c r="AWM584" s="74"/>
      <c r="AWN584" s="74"/>
      <c r="AWO584" s="74"/>
      <c r="AWP584" s="74"/>
      <c r="AWQ584" s="74"/>
      <c r="AWR584" s="74"/>
      <c r="AWS584" s="74"/>
      <c r="AWT584" s="74"/>
      <c r="AWU584" s="74"/>
      <c r="AWV584" s="74"/>
      <c r="AWW584" s="74"/>
      <c r="AWX584" s="74"/>
      <c r="AWY584" s="74"/>
      <c r="AWZ584" s="74"/>
      <c r="AXA584" s="74"/>
      <c r="AXB584" s="74"/>
      <c r="AXC584" s="74"/>
      <c r="AXD584" s="74"/>
      <c r="AXE584" s="74"/>
      <c r="AXF584" s="74"/>
      <c r="AXG584" s="74"/>
      <c r="AXH584" s="74"/>
      <c r="AXI584" s="74"/>
      <c r="AXJ584" s="74"/>
      <c r="AXK584" s="74"/>
      <c r="AXL584" s="74"/>
      <c r="AXM584" s="74"/>
      <c r="AXN584" s="74"/>
      <c r="AXO584" s="74"/>
      <c r="AXP584" s="74"/>
      <c r="AXQ584" s="74"/>
      <c r="AXR584" s="74"/>
      <c r="AXS584" s="74"/>
      <c r="AXT584" s="74"/>
      <c r="AXU584" s="74"/>
      <c r="AXV584" s="74"/>
      <c r="AXW584" s="74"/>
      <c r="AXX584" s="74"/>
      <c r="AXY584" s="74"/>
      <c r="AXZ584" s="74"/>
      <c r="AYA584" s="74"/>
      <c r="AYB584" s="74"/>
      <c r="AYC584" s="74"/>
      <c r="AYD584" s="74"/>
      <c r="AYE584" s="74"/>
      <c r="AYF584" s="74"/>
      <c r="AYG584" s="74"/>
      <c r="AYH584" s="74"/>
      <c r="AYI584" s="74"/>
      <c r="AYJ584" s="74"/>
      <c r="AYK584" s="74"/>
      <c r="AYL584" s="74"/>
      <c r="AYM584" s="74"/>
      <c r="AYN584" s="74"/>
      <c r="AYO584" s="74"/>
      <c r="AYP584" s="74"/>
      <c r="AYQ584" s="74"/>
      <c r="AYR584" s="74"/>
      <c r="AYS584" s="74"/>
      <c r="AYT584" s="74"/>
      <c r="AYU584" s="74"/>
      <c r="AYV584" s="74"/>
      <c r="AYW584" s="74"/>
      <c r="AYX584" s="74"/>
      <c r="AYY584" s="74"/>
      <c r="AYZ584" s="74"/>
      <c r="AZA584" s="74"/>
      <c r="AZB584" s="74"/>
      <c r="AZC584" s="74"/>
      <c r="AZD584" s="74"/>
      <c r="AZE584" s="74"/>
      <c r="AZF584" s="74"/>
      <c r="AZG584" s="74"/>
      <c r="AZH584" s="74"/>
      <c r="AZI584" s="74"/>
      <c r="AZJ584" s="74"/>
      <c r="AZK584" s="74"/>
      <c r="AZL584" s="74"/>
      <c r="AZM584" s="74"/>
      <c r="AZN584" s="74"/>
      <c r="AZO584" s="74"/>
      <c r="AZP584" s="74"/>
      <c r="AZQ584" s="74"/>
      <c r="AZR584" s="74"/>
      <c r="AZS584" s="74"/>
      <c r="AZT584" s="74"/>
      <c r="AZU584" s="74"/>
      <c r="AZV584" s="74"/>
      <c r="AZW584" s="74"/>
      <c r="AZX584" s="74"/>
      <c r="AZY584" s="74"/>
      <c r="AZZ584" s="74"/>
      <c r="BAA584" s="74"/>
      <c r="BAB584" s="74"/>
      <c r="BAC584" s="74"/>
      <c r="BAD584" s="74"/>
      <c r="BAE584" s="74"/>
      <c r="BAF584" s="74"/>
      <c r="BAG584" s="74"/>
      <c r="BAH584" s="74"/>
      <c r="BAI584" s="74"/>
      <c r="BAJ584" s="74"/>
      <c r="BAK584" s="74"/>
      <c r="BAL584" s="74"/>
      <c r="BAM584" s="74"/>
      <c r="BAN584" s="74"/>
      <c r="BAO584" s="74"/>
      <c r="BAP584" s="74"/>
      <c r="BAQ584" s="74"/>
      <c r="BAR584" s="74"/>
      <c r="BAS584" s="74"/>
      <c r="BAT584" s="74"/>
      <c r="BAU584" s="74"/>
      <c r="BAV584" s="74"/>
      <c r="BAW584" s="74"/>
      <c r="BAX584" s="74"/>
      <c r="BAY584" s="74"/>
      <c r="BAZ584" s="74"/>
      <c r="BBA584" s="74"/>
      <c r="BBB584" s="74"/>
      <c r="BBC584" s="74"/>
      <c r="BBD584" s="74"/>
      <c r="BBE584" s="74"/>
      <c r="BBF584" s="74"/>
      <c r="BBG584" s="74"/>
      <c r="BBH584" s="74"/>
      <c r="BBI584" s="74"/>
      <c r="BBJ584" s="74"/>
      <c r="BBK584" s="74"/>
      <c r="BBL584" s="74"/>
      <c r="BBM584" s="74"/>
      <c r="BBN584" s="74"/>
      <c r="BBO584" s="74"/>
      <c r="BBP584" s="74"/>
      <c r="BBQ584" s="74"/>
      <c r="BBR584" s="74"/>
      <c r="BBS584" s="74"/>
      <c r="BBT584" s="74"/>
      <c r="BBU584" s="74"/>
      <c r="BBV584" s="74"/>
      <c r="BBW584" s="74"/>
      <c r="BBX584" s="74"/>
      <c r="BBY584" s="74"/>
      <c r="BBZ584" s="74"/>
      <c r="BCA584" s="74"/>
      <c r="BCB584" s="74"/>
      <c r="BCC584" s="74"/>
      <c r="BCD584" s="74"/>
      <c r="BCE584" s="74"/>
      <c r="BCF584" s="74"/>
      <c r="BCG584" s="74"/>
      <c r="BCH584" s="74"/>
      <c r="BCI584" s="74"/>
      <c r="BCJ584" s="74"/>
      <c r="BCK584" s="74"/>
      <c r="BCL584" s="74"/>
      <c r="BCM584" s="74"/>
      <c r="BCN584" s="74"/>
      <c r="BCO584" s="74"/>
      <c r="BCP584" s="74"/>
      <c r="BCQ584" s="74"/>
      <c r="BCR584" s="74"/>
      <c r="BCS584" s="74"/>
      <c r="BCT584" s="74"/>
      <c r="BCU584" s="74"/>
      <c r="BCV584" s="74"/>
      <c r="BCW584" s="74"/>
      <c r="BCX584" s="74"/>
      <c r="BCY584" s="74"/>
      <c r="BCZ584" s="74"/>
      <c r="BDA584" s="74"/>
      <c r="BDB584" s="74"/>
      <c r="BDC584" s="74"/>
      <c r="BDD584" s="74"/>
      <c r="BDE584" s="74"/>
      <c r="BDF584" s="74"/>
      <c r="BDG584" s="74"/>
      <c r="BDH584" s="74"/>
      <c r="BDI584" s="74"/>
      <c r="BDJ584" s="74"/>
      <c r="BDK584" s="74"/>
      <c r="BDL584" s="74"/>
      <c r="BDM584" s="74"/>
      <c r="BDN584" s="74"/>
      <c r="BDO584" s="74"/>
      <c r="BDP584" s="74"/>
      <c r="BDQ584" s="74"/>
      <c r="BDR584" s="74"/>
      <c r="BDS584" s="74"/>
      <c r="BDT584" s="74"/>
      <c r="BDU584" s="74"/>
      <c r="BDV584" s="74"/>
      <c r="BDW584" s="74"/>
      <c r="BDX584" s="74"/>
      <c r="BDY584" s="74"/>
      <c r="BDZ584" s="74"/>
      <c r="BEA584" s="74"/>
      <c r="BEB584" s="74"/>
      <c r="BEC584" s="74"/>
      <c r="BED584" s="74"/>
      <c r="BEE584" s="74"/>
      <c r="BEF584" s="74"/>
      <c r="BEG584" s="74"/>
      <c r="BEH584" s="74"/>
      <c r="BEI584" s="74"/>
      <c r="BEJ584" s="74"/>
      <c r="BEK584" s="74"/>
      <c r="BEL584" s="74"/>
      <c r="BEM584" s="74"/>
      <c r="BEN584" s="74"/>
      <c r="BEO584" s="74"/>
      <c r="BEP584" s="74"/>
      <c r="BEQ584" s="74"/>
      <c r="BER584" s="74"/>
      <c r="BES584" s="74"/>
      <c r="BET584" s="74"/>
      <c r="BEU584" s="74"/>
      <c r="BEV584" s="74"/>
      <c r="BEW584" s="74"/>
      <c r="BEX584" s="74"/>
      <c r="BEY584" s="74"/>
      <c r="BEZ584" s="74"/>
      <c r="BFA584" s="74"/>
      <c r="BFB584" s="74"/>
      <c r="BFC584" s="74"/>
      <c r="BFD584" s="74"/>
      <c r="BFE584" s="74"/>
      <c r="BFF584" s="74"/>
      <c r="BFG584" s="74"/>
      <c r="BFH584" s="74"/>
      <c r="BFI584" s="74"/>
      <c r="BFJ584" s="74"/>
      <c r="BFK584" s="74"/>
      <c r="BFL584" s="74"/>
      <c r="BFM584" s="74"/>
      <c r="BFN584" s="74"/>
      <c r="BFO584" s="74"/>
      <c r="BFP584" s="74"/>
      <c r="BFQ584" s="74"/>
      <c r="BFR584" s="74"/>
      <c r="BFS584" s="74"/>
      <c r="BFT584" s="74"/>
      <c r="BFU584" s="74"/>
      <c r="BFV584" s="74"/>
      <c r="BFW584" s="74"/>
      <c r="BFX584" s="74"/>
      <c r="BFY584" s="74"/>
      <c r="BFZ584" s="74"/>
      <c r="BGA584" s="74"/>
      <c r="BGB584" s="74"/>
      <c r="BGC584" s="74"/>
      <c r="BGD584" s="74"/>
      <c r="BGE584" s="74"/>
      <c r="BGF584" s="74"/>
      <c r="BGG584" s="74"/>
      <c r="BGH584" s="74"/>
      <c r="BGI584" s="74"/>
      <c r="BGJ584" s="74"/>
      <c r="BGK584" s="74"/>
      <c r="BGL584" s="74"/>
      <c r="BGM584" s="74"/>
      <c r="BGN584" s="74"/>
      <c r="BGO584" s="74"/>
      <c r="BGP584" s="74"/>
      <c r="BGQ584" s="74"/>
      <c r="BGR584" s="74"/>
      <c r="BGS584" s="74"/>
      <c r="BGT584" s="74"/>
      <c r="BGU584" s="74"/>
      <c r="BGV584" s="74"/>
      <c r="BGW584" s="74"/>
      <c r="BGX584" s="74"/>
      <c r="BGY584" s="74"/>
      <c r="BGZ584" s="74"/>
      <c r="BHA584" s="74"/>
      <c r="BHB584" s="74"/>
      <c r="BHC584" s="74"/>
      <c r="BHD584" s="74"/>
      <c r="BHE584" s="74"/>
      <c r="BHF584" s="74"/>
      <c r="BHG584" s="74"/>
      <c r="BHH584" s="74"/>
      <c r="BHI584" s="74"/>
      <c r="BHJ584" s="74"/>
      <c r="BHK584" s="74"/>
      <c r="BHL584" s="74"/>
      <c r="BHM584" s="74"/>
      <c r="BHN584" s="74"/>
      <c r="BHO584" s="74"/>
      <c r="BHP584" s="74"/>
      <c r="BHQ584" s="74"/>
      <c r="BHR584" s="74"/>
      <c r="BHS584" s="74"/>
      <c r="BHT584" s="74"/>
      <c r="BHU584" s="74"/>
      <c r="BHV584" s="74"/>
      <c r="BHW584" s="74"/>
      <c r="BHX584" s="74"/>
      <c r="BHY584" s="74"/>
      <c r="BHZ584" s="74"/>
      <c r="BIA584" s="74"/>
      <c r="BIB584" s="74"/>
      <c r="BIC584" s="74"/>
      <c r="BID584" s="74"/>
      <c r="BIE584" s="74"/>
      <c r="BIF584" s="74"/>
      <c r="BIG584" s="74"/>
      <c r="BIH584" s="74"/>
      <c r="BII584" s="74"/>
      <c r="BIJ584" s="74"/>
      <c r="BIK584" s="74"/>
      <c r="BIL584" s="74"/>
      <c r="BIM584" s="74"/>
      <c r="BIN584" s="74"/>
      <c r="BIO584" s="74"/>
      <c r="BIP584" s="74"/>
      <c r="BIQ584" s="74"/>
      <c r="BIR584" s="74"/>
      <c r="BIS584" s="74"/>
      <c r="BIT584" s="74"/>
      <c r="BIU584" s="74"/>
      <c r="BIV584" s="74"/>
      <c r="BIW584" s="74"/>
      <c r="BIX584" s="74"/>
      <c r="BIY584" s="74"/>
      <c r="BIZ584" s="74"/>
      <c r="BJA584" s="74"/>
      <c r="BJB584" s="74"/>
      <c r="BJC584" s="74"/>
      <c r="BJD584" s="74"/>
      <c r="BJE584" s="74"/>
      <c r="BJF584" s="74"/>
      <c r="BJG584" s="74"/>
      <c r="BJH584" s="74"/>
      <c r="BJI584" s="74"/>
      <c r="BJJ584" s="74"/>
      <c r="BJK584" s="74"/>
      <c r="BJL584" s="74"/>
      <c r="BJM584" s="74"/>
      <c r="BJN584" s="74"/>
      <c r="BJO584" s="74"/>
      <c r="BJP584" s="74"/>
      <c r="BJQ584" s="74"/>
      <c r="BJR584" s="74"/>
      <c r="BJS584" s="74"/>
      <c r="BJT584" s="74"/>
      <c r="BJU584" s="74"/>
      <c r="BJV584" s="74"/>
      <c r="BJW584" s="74"/>
      <c r="BJX584" s="74"/>
      <c r="BJY584" s="74"/>
      <c r="BJZ584" s="74"/>
      <c r="BKA584" s="74"/>
      <c r="BKB584" s="74"/>
      <c r="BKC584" s="74"/>
      <c r="BKD584" s="74"/>
      <c r="BKE584" s="74"/>
      <c r="BKF584" s="74"/>
      <c r="BKG584" s="74"/>
      <c r="BKH584" s="74"/>
      <c r="BKI584" s="74"/>
      <c r="BKJ584" s="74"/>
      <c r="BKK584" s="74"/>
      <c r="BKL584" s="74"/>
      <c r="BKM584" s="74"/>
      <c r="BKN584" s="74"/>
      <c r="BKO584" s="74"/>
      <c r="BKP584" s="74"/>
      <c r="BKQ584" s="74"/>
      <c r="BKR584" s="74"/>
      <c r="BKS584" s="74"/>
      <c r="BKT584" s="74"/>
      <c r="BKU584" s="74"/>
      <c r="BKV584" s="74"/>
      <c r="BKW584" s="74"/>
      <c r="BKX584" s="74"/>
      <c r="BKY584" s="74"/>
      <c r="BKZ584" s="74"/>
      <c r="BLA584" s="74"/>
      <c r="BLB584" s="74"/>
      <c r="BLC584" s="74"/>
      <c r="BLD584" s="74"/>
      <c r="BLE584" s="74"/>
      <c r="BLF584" s="74"/>
      <c r="BLG584" s="74"/>
      <c r="BLH584" s="74"/>
      <c r="BLI584" s="74"/>
      <c r="BLJ584" s="74"/>
      <c r="BLK584" s="74"/>
      <c r="BLL584" s="74"/>
      <c r="BLM584" s="74"/>
      <c r="BLN584" s="74"/>
      <c r="BLO584" s="74"/>
      <c r="BLP584" s="74"/>
      <c r="BLQ584" s="74"/>
      <c r="BLR584" s="74"/>
      <c r="BLS584" s="74"/>
      <c r="BLT584" s="74"/>
      <c r="BLU584" s="74"/>
      <c r="BLV584" s="74"/>
      <c r="BLW584" s="74"/>
      <c r="BLX584" s="74"/>
      <c r="BLY584" s="74"/>
      <c r="BLZ584" s="74"/>
      <c r="BMA584" s="74"/>
      <c r="BMB584" s="74"/>
      <c r="BMC584" s="74"/>
      <c r="BMD584" s="74"/>
      <c r="BME584" s="74"/>
      <c r="BMF584" s="74"/>
      <c r="BMG584" s="74"/>
      <c r="BMH584" s="74"/>
      <c r="BMI584" s="74"/>
      <c r="BMJ584" s="74"/>
      <c r="BMK584" s="74"/>
      <c r="BML584" s="74"/>
      <c r="BMM584" s="74"/>
      <c r="BMN584" s="74"/>
      <c r="BMO584" s="74"/>
      <c r="BMP584" s="74"/>
      <c r="BMQ584" s="74"/>
      <c r="BMR584" s="74"/>
      <c r="BMS584" s="74"/>
      <c r="BMT584" s="74"/>
      <c r="BMU584" s="74"/>
      <c r="BMV584" s="74"/>
      <c r="BMW584" s="74"/>
      <c r="BMX584" s="74"/>
      <c r="BMY584" s="74"/>
      <c r="BMZ584" s="74"/>
      <c r="BNA584" s="74"/>
      <c r="BNB584" s="74"/>
      <c r="BNC584" s="74"/>
      <c r="BND584" s="74"/>
      <c r="BNE584" s="74"/>
      <c r="BNF584" s="74"/>
      <c r="BNG584" s="74"/>
      <c r="BNH584" s="74"/>
      <c r="BNI584" s="74"/>
      <c r="BNJ584" s="74"/>
      <c r="BNK584" s="74"/>
      <c r="BNL584" s="74"/>
      <c r="BNM584" s="74"/>
      <c r="BNN584" s="74"/>
      <c r="BNO584" s="74"/>
      <c r="BNP584" s="74"/>
      <c r="BNQ584" s="74"/>
      <c r="BNR584" s="74"/>
      <c r="BNS584" s="74"/>
      <c r="BNT584" s="74"/>
      <c r="BNU584" s="74"/>
      <c r="BNV584" s="74"/>
      <c r="BNW584" s="74"/>
      <c r="BNX584" s="74"/>
      <c r="BNY584" s="74"/>
      <c r="BNZ584" s="74"/>
      <c r="BOA584" s="74"/>
      <c r="BOB584" s="74"/>
      <c r="BOC584" s="74"/>
      <c r="BOD584" s="74"/>
      <c r="BOE584" s="74"/>
      <c r="BOF584" s="74"/>
      <c r="BOG584" s="74"/>
      <c r="BOH584" s="74"/>
      <c r="BOI584" s="74"/>
      <c r="BOJ584" s="74"/>
      <c r="BOK584" s="74"/>
      <c r="BOL584" s="74"/>
      <c r="BOM584" s="74"/>
      <c r="BON584" s="74"/>
      <c r="BOO584" s="74"/>
      <c r="BOP584" s="74"/>
      <c r="BOQ584" s="74"/>
      <c r="BOR584" s="74"/>
      <c r="BOS584" s="74"/>
      <c r="BOT584" s="74"/>
      <c r="BOU584" s="74"/>
      <c r="BOV584" s="74"/>
      <c r="BOW584" s="74"/>
      <c r="BOX584" s="74"/>
      <c r="BOY584" s="74"/>
      <c r="BOZ584" s="74"/>
      <c r="BPA584" s="74"/>
      <c r="BPB584" s="74"/>
      <c r="BPC584" s="74"/>
      <c r="BPD584" s="74"/>
      <c r="BPE584" s="74"/>
      <c r="BPF584" s="74"/>
      <c r="BPG584" s="74"/>
      <c r="BPH584" s="74"/>
      <c r="BPI584" s="74"/>
      <c r="BPJ584" s="74"/>
      <c r="BPK584" s="74"/>
      <c r="BPL584" s="74"/>
      <c r="BPM584" s="74"/>
      <c r="BPN584" s="74"/>
      <c r="BPO584" s="74"/>
      <c r="BPP584" s="74"/>
      <c r="BPQ584" s="74"/>
      <c r="BPR584" s="74"/>
      <c r="BPS584" s="74"/>
      <c r="BPT584" s="74"/>
      <c r="BPU584" s="74"/>
      <c r="BPV584" s="74"/>
      <c r="BPW584" s="74"/>
      <c r="BPX584" s="74"/>
      <c r="BPY584" s="74"/>
      <c r="BPZ584" s="74"/>
      <c r="BQA584" s="74"/>
      <c r="BQB584" s="74"/>
      <c r="BQC584" s="74"/>
      <c r="BQD584" s="74"/>
      <c r="BQE584" s="74"/>
      <c r="BQF584" s="74"/>
      <c r="BQG584" s="74"/>
      <c r="BQH584" s="74"/>
      <c r="BQI584" s="74"/>
      <c r="BQJ584" s="74"/>
      <c r="BQK584" s="74"/>
      <c r="BQL584" s="74"/>
      <c r="BQM584" s="74"/>
      <c r="BQN584" s="74"/>
      <c r="BQO584" s="74"/>
      <c r="BQP584" s="74"/>
      <c r="BQQ584" s="74"/>
      <c r="BQR584" s="74"/>
      <c r="BQS584" s="74"/>
      <c r="BQT584" s="74"/>
      <c r="BQU584" s="74"/>
      <c r="BQV584" s="74"/>
      <c r="BQW584" s="74"/>
      <c r="BQX584" s="74"/>
      <c r="BQY584" s="74"/>
      <c r="BQZ584" s="74"/>
      <c r="BRA584" s="74"/>
      <c r="BRB584" s="74"/>
      <c r="BRC584" s="74"/>
      <c r="BRD584" s="74"/>
      <c r="BRE584" s="74"/>
      <c r="BRF584" s="74"/>
      <c r="BRG584" s="74"/>
      <c r="BRH584" s="74"/>
      <c r="BRI584" s="74"/>
      <c r="BRJ584" s="74"/>
      <c r="BRK584" s="74"/>
      <c r="BRL584" s="74"/>
      <c r="BRM584" s="74"/>
      <c r="BRN584" s="74"/>
      <c r="BRO584" s="74"/>
      <c r="BRP584" s="74"/>
      <c r="BRQ584" s="74"/>
      <c r="BRR584" s="74"/>
      <c r="BRS584" s="74"/>
      <c r="BRT584" s="74"/>
      <c r="BRU584" s="74"/>
      <c r="BRV584" s="74"/>
      <c r="BRW584" s="74"/>
      <c r="BRX584" s="74"/>
      <c r="BRY584" s="74"/>
      <c r="BRZ584" s="74"/>
      <c r="BSA584" s="74"/>
    </row>
    <row r="585" spans="1:1847" s="75" customFormat="1" ht="19.95" customHeight="1" x14ac:dyDescent="0.3">
      <c r="A585" s="793"/>
      <c r="B585" s="793"/>
      <c r="C585" s="793"/>
      <c r="D585" s="793"/>
      <c r="E585" s="542" t="s">
        <v>800</v>
      </c>
      <c r="F585" s="820"/>
      <c r="G585" s="821"/>
      <c r="H585" s="801"/>
      <c r="I585" s="794"/>
      <c r="J585" s="794"/>
      <c r="K585" s="794"/>
      <c r="L585" s="858"/>
      <c r="M585" s="803"/>
      <c r="N585" s="860"/>
      <c r="O585" s="770"/>
      <c r="P585" s="770"/>
      <c r="Q585" s="856"/>
      <c r="R585" s="857"/>
      <c r="S585" s="794"/>
      <c r="T585" s="794"/>
      <c r="U585" s="794"/>
      <c r="V585" s="849"/>
      <c r="W585" s="850"/>
      <c r="X585" s="851"/>
      <c r="Y585" s="851"/>
      <c r="Z585" s="920"/>
      <c r="AA585" s="897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4"/>
      <c r="BD585" s="74"/>
      <c r="BE585" s="74"/>
      <c r="BF585" s="74"/>
      <c r="BG585" s="74"/>
      <c r="BH585" s="74"/>
      <c r="BI585" s="74"/>
      <c r="BJ585" s="74"/>
      <c r="BK585" s="74"/>
      <c r="BL585" s="74"/>
      <c r="BM585" s="74"/>
      <c r="BN585" s="74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  <c r="BZ585" s="74"/>
      <c r="CA585" s="74"/>
      <c r="CB585" s="74"/>
      <c r="CC585" s="74"/>
      <c r="CD585" s="74"/>
      <c r="CE585" s="74"/>
      <c r="CF585" s="74"/>
      <c r="CG585" s="74"/>
      <c r="CH585" s="74"/>
      <c r="CI585" s="74"/>
      <c r="CJ585" s="74"/>
      <c r="CK585" s="74"/>
      <c r="CL585" s="74"/>
      <c r="CM585" s="74"/>
      <c r="CN585" s="74"/>
      <c r="CO585" s="74"/>
      <c r="CP585" s="74"/>
      <c r="CQ585" s="74"/>
      <c r="CR585" s="74"/>
      <c r="CS585" s="74"/>
      <c r="CT585" s="74"/>
      <c r="CU585" s="74"/>
      <c r="CV585" s="74"/>
      <c r="CW585" s="74"/>
      <c r="CX585" s="74"/>
      <c r="CY585" s="74"/>
      <c r="CZ585" s="74"/>
      <c r="DA585" s="74"/>
      <c r="DB585" s="74"/>
      <c r="DC585" s="74"/>
      <c r="DD585" s="74"/>
      <c r="DE585" s="74"/>
      <c r="DF585" s="74"/>
      <c r="DG585" s="74"/>
      <c r="DH585" s="74"/>
      <c r="DI585" s="74"/>
      <c r="DJ585" s="74"/>
      <c r="DK585" s="74"/>
      <c r="DL585" s="74"/>
      <c r="DM585" s="74"/>
      <c r="DN585" s="74"/>
      <c r="DO585" s="74"/>
      <c r="DP585" s="74"/>
      <c r="DQ585" s="74"/>
      <c r="DR585" s="74"/>
      <c r="DS585" s="74"/>
      <c r="DT585" s="74"/>
      <c r="DU585" s="74"/>
      <c r="DV585" s="74"/>
      <c r="DW585" s="74"/>
      <c r="DX585" s="74"/>
      <c r="DY585" s="74"/>
      <c r="DZ585" s="74"/>
      <c r="EA585" s="74"/>
      <c r="EB585" s="74"/>
      <c r="EC585" s="74"/>
      <c r="ED585" s="74"/>
      <c r="EE585" s="74"/>
      <c r="EF585" s="74"/>
      <c r="EG585" s="74"/>
      <c r="EH585" s="74"/>
      <c r="EI585" s="74"/>
      <c r="EJ585" s="74"/>
      <c r="EK585" s="74"/>
      <c r="EL585" s="74"/>
      <c r="EM585" s="74"/>
      <c r="EN585" s="74"/>
      <c r="EO585" s="74"/>
      <c r="EP585" s="74"/>
      <c r="EQ585" s="74"/>
      <c r="ER585" s="74"/>
      <c r="ES585" s="74"/>
      <c r="ET585" s="74"/>
      <c r="EU585" s="74"/>
      <c r="EV585" s="74"/>
      <c r="EW585" s="74"/>
      <c r="EX585" s="74"/>
      <c r="EY585" s="74"/>
      <c r="EZ585" s="74"/>
      <c r="FA585" s="74"/>
      <c r="FB585" s="74"/>
      <c r="FC585" s="74"/>
      <c r="FD585" s="74"/>
      <c r="FE585" s="74"/>
      <c r="FF585" s="74"/>
      <c r="FG585" s="74"/>
      <c r="FH585" s="74"/>
      <c r="FI585" s="74"/>
      <c r="FJ585" s="74"/>
      <c r="FK585" s="74"/>
      <c r="FL585" s="74"/>
      <c r="FM585" s="74"/>
      <c r="FN585" s="74"/>
      <c r="FO585" s="74"/>
      <c r="FP585" s="74"/>
      <c r="FQ585" s="74"/>
      <c r="FR585" s="74"/>
      <c r="FS585" s="74"/>
      <c r="FT585" s="74"/>
      <c r="FU585" s="74"/>
      <c r="FV585" s="74"/>
      <c r="FW585" s="74"/>
      <c r="FX585" s="74"/>
      <c r="FY585" s="74"/>
      <c r="FZ585" s="74"/>
      <c r="GA585" s="74"/>
      <c r="GB585" s="74"/>
      <c r="GC585" s="74"/>
      <c r="GD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  <c r="IW585" s="74"/>
      <c r="IX585" s="74"/>
      <c r="IY585" s="74"/>
      <c r="IZ585" s="74"/>
      <c r="JA585" s="74"/>
      <c r="JB585" s="74"/>
      <c r="JC585" s="74"/>
      <c r="JD585" s="74"/>
      <c r="JE585" s="74"/>
      <c r="JF585" s="74"/>
      <c r="JG585" s="74"/>
      <c r="JH585" s="74"/>
      <c r="JI585" s="74"/>
      <c r="JJ585" s="74"/>
      <c r="JK585" s="74"/>
      <c r="JL585" s="74"/>
      <c r="JM585" s="74"/>
      <c r="JN585" s="74"/>
      <c r="JO585" s="74"/>
      <c r="JP585" s="74"/>
      <c r="JQ585" s="74"/>
      <c r="JR585" s="74"/>
      <c r="JS585" s="74"/>
      <c r="JT585" s="74"/>
      <c r="JU585" s="74"/>
      <c r="JV585" s="74"/>
      <c r="JW585" s="74"/>
      <c r="JX585" s="74"/>
      <c r="JY585" s="74"/>
      <c r="JZ585" s="74"/>
      <c r="KA585" s="74"/>
      <c r="KB585" s="74"/>
      <c r="KC585" s="74"/>
      <c r="KD585" s="74"/>
      <c r="KE585" s="74"/>
      <c r="KF585" s="74"/>
      <c r="KG585" s="74"/>
      <c r="KH585" s="74"/>
      <c r="KI585" s="74"/>
      <c r="KJ585" s="74"/>
      <c r="KK585" s="74"/>
      <c r="KL585" s="74"/>
      <c r="KM585" s="74"/>
      <c r="KN585" s="74"/>
      <c r="KO585" s="74"/>
      <c r="KP585" s="74"/>
      <c r="KQ585" s="74"/>
      <c r="KR585" s="74"/>
      <c r="KS585" s="74"/>
      <c r="KT585" s="74"/>
      <c r="KU585" s="74"/>
      <c r="KV585" s="74"/>
      <c r="KW585" s="74"/>
      <c r="KX585" s="74"/>
      <c r="KY585" s="74"/>
      <c r="KZ585" s="74"/>
      <c r="LA585" s="74"/>
      <c r="LB585" s="74"/>
      <c r="LC585" s="74"/>
      <c r="LD585" s="74"/>
      <c r="LE585" s="74"/>
      <c r="LF585" s="74"/>
      <c r="LG585" s="74"/>
      <c r="LH585" s="74"/>
      <c r="LI585" s="74"/>
      <c r="LJ585" s="74"/>
      <c r="LK585" s="74"/>
      <c r="LL585" s="74"/>
      <c r="LM585" s="74"/>
      <c r="LN585" s="74"/>
      <c r="LO585" s="74"/>
      <c r="LP585" s="74"/>
      <c r="LQ585" s="74"/>
      <c r="LR585" s="74"/>
      <c r="LS585" s="74"/>
      <c r="LT585" s="74"/>
      <c r="LU585" s="74"/>
      <c r="LV585" s="74"/>
      <c r="LW585" s="74"/>
      <c r="LX585" s="74"/>
      <c r="LY585" s="74"/>
      <c r="LZ585" s="74"/>
      <c r="MA585" s="74"/>
      <c r="MB585" s="74"/>
      <c r="MC585" s="74"/>
      <c r="MD585" s="74"/>
      <c r="ME585" s="74"/>
      <c r="MF585" s="74"/>
      <c r="MG585" s="74"/>
      <c r="MH585" s="74"/>
      <c r="MI585" s="74"/>
      <c r="MJ585" s="74"/>
      <c r="MK585" s="74"/>
      <c r="ML585" s="74"/>
      <c r="MM585" s="74"/>
      <c r="MN585" s="74"/>
      <c r="MO585" s="74"/>
      <c r="MP585" s="74"/>
      <c r="MQ585" s="74"/>
      <c r="MR585" s="74"/>
      <c r="MS585" s="74"/>
      <c r="MT585" s="74"/>
      <c r="MU585" s="74"/>
      <c r="MV585" s="74"/>
      <c r="MW585" s="74"/>
      <c r="MX585" s="74"/>
      <c r="MY585" s="74"/>
      <c r="MZ585" s="74"/>
      <c r="NA585" s="74"/>
      <c r="NB585" s="74"/>
      <c r="NC585" s="74"/>
      <c r="ND585" s="74"/>
      <c r="NE585" s="74"/>
      <c r="NF585" s="74"/>
      <c r="NG585" s="74"/>
      <c r="NH585" s="74"/>
      <c r="NI585" s="74"/>
      <c r="NJ585" s="74"/>
      <c r="NK585" s="74"/>
      <c r="NL585" s="74"/>
      <c r="NM585" s="74"/>
      <c r="NN585" s="74"/>
      <c r="NO585" s="74"/>
      <c r="NP585" s="74"/>
      <c r="NQ585" s="74"/>
      <c r="NR585" s="74"/>
      <c r="NS585" s="74"/>
      <c r="NT585" s="74"/>
      <c r="NU585" s="74"/>
      <c r="NV585" s="74"/>
      <c r="NW585" s="74"/>
      <c r="NX585" s="74"/>
      <c r="NY585" s="74"/>
      <c r="NZ585" s="74"/>
      <c r="OA585" s="74"/>
      <c r="OB585" s="74"/>
      <c r="OC585" s="74"/>
      <c r="OD585" s="74"/>
      <c r="OE585" s="74"/>
      <c r="OF585" s="74"/>
      <c r="OG585" s="74"/>
      <c r="OH585" s="74"/>
      <c r="OI585" s="74"/>
      <c r="OJ585" s="74"/>
      <c r="OK585" s="74"/>
      <c r="OL585" s="74"/>
      <c r="OM585" s="74"/>
      <c r="ON585" s="74"/>
      <c r="OO585" s="74"/>
      <c r="OP585" s="74"/>
      <c r="OQ585" s="74"/>
      <c r="OR585" s="74"/>
      <c r="OS585" s="74"/>
      <c r="OT585" s="74"/>
      <c r="OU585" s="74"/>
      <c r="OV585" s="74"/>
      <c r="OW585" s="74"/>
      <c r="OX585" s="74"/>
      <c r="OY585" s="74"/>
      <c r="OZ585" s="74"/>
      <c r="PA585" s="74"/>
      <c r="PB585" s="74"/>
      <c r="PC585" s="74"/>
      <c r="PD585" s="74"/>
      <c r="PE585" s="74"/>
      <c r="PF585" s="74"/>
      <c r="PG585" s="74"/>
      <c r="PH585" s="74"/>
      <c r="PI585" s="74"/>
      <c r="PJ585" s="74"/>
      <c r="PK585" s="74"/>
      <c r="PL585" s="74"/>
      <c r="PM585" s="74"/>
      <c r="PN585" s="74"/>
      <c r="PO585" s="74"/>
      <c r="PP585" s="74"/>
      <c r="PQ585" s="74"/>
      <c r="PR585" s="74"/>
      <c r="PS585" s="74"/>
      <c r="PT585" s="74"/>
      <c r="PU585" s="74"/>
      <c r="PV585" s="74"/>
      <c r="PW585" s="74"/>
      <c r="PX585" s="74"/>
      <c r="PY585" s="74"/>
      <c r="PZ585" s="74"/>
      <c r="QA585" s="74"/>
      <c r="QB585" s="74"/>
      <c r="QC585" s="74"/>
      <c r="QD585" s="74"/>
      <c r="QE585" s="74"/>
      <c r="QF585" s="74"/>
      <c r="QG585" s="74"/>
      <c r="QH585" s="74"/>
      <c r="QI585" s="74"/>
      <c r="QJ585" s="74"/>
      <c r="QK585" s="74"/>
      <c r="QL585" s="74"/>
      <c r="QM585" s="74"/>
      <c r="QN585" s="74"/>
      <c r="QO585" s="74"/>
      <c r="QP585" s="74"/>
      <c r="QQ585" s="74"/>
      <c r="QR585" s="74"/>
      <c r="QS585" s="74"/>
      <c r="QT585" s="74"/>
      <c r="QU585" s="74"/>
      <c r="QV585" s="74"/>
      <c r="QW585" s="74"/>
      <c r="QX585" s="74"/>
      <c r="QY585" s="74"/>
      <c r="QZ585" s="74"/>
      <c r="RA585" s="74"/>
      <c r="RB585" s="74"/>
      <c r="RC585" s="74"/>
      <c r="RD585" s="74"/>
      <c r="RE585" s="74"/>
      <c r="RF585" s="74"/>
      <c r="RG585" s="74"/>
      <c r="RH585" s="74"/>
      <c r="RI585" s="74"/>
      <c r="RJ585" s="74"/>
      <c r="RK585" s="74"/>
      <c r="RL585" s="74"/>
      <c r="RM585" s="74"/>
      <c r="RN585" s="74"/>
      <c r="RO585" s="74"/>
      <c r="RP585" s="74"/>
      <c r="RQ585" s="74"/>
      <c r="RR585" s="74"/>
      <c r="RS585" s="74"/>
      <c r="RT585" s="74"/>
      <c r="RU585" s="74"/>
      <c r="RV585" s="74"/>
      <c r="RW585" s="74"/>
      <c r="RX585" s="74"/>
      <c r="RY585" s="74"/>
      <c r="RZ585" s="74"/>
      <c r="SA585" s="74"/>
      <c r="SB585" s="74"/>
      <c r="SC585" s="74"/>
      <c r="SD585" s="74"/>
      <c r="SE585" s="74"/>
      <c r="SF585" s="74"/>
      <c r="SG585" s="74"/>
      <c r="SH585" s="74"/>
      <c r="SI585" s="74"/>
      <c r="SJ585" s="74"/>
      <c r="SK585" s="74"/>
      <c r="SL585" s="74"/>
      <c r="SM585" s="74"/>
      <c r="SN585" s="74"/>
      <c r="SO585" s="74"/>
      <c r="SP585" s="74"/>
      <c r="SQ585" s="74"/>
      <c r="SR585" s="74"/>
      <c r="SS585" s="74"/>
      <c r="ST585" s="74"/>
      <c r="SU585" s="74"/>
      <c r="SV585" s="74"/>
      <c r="SW585" s="74"/>
      <c r="SX585" s="74"/>
      <c r="SY585" s="74"/>
      <c r="SZ585" s="74"/>
      <c r="TA585" s="74"/>
      <c r="TB585" s="74"/>
      <c r="TC585" s="74"/>
      <c r="TD585" s="74"/>
      <c r="TE585" s="74"/>
      <c r="TF585" s="74"/>
      <c r="TG585" s="74"/>
      <c r="TH585" s="74"/>
      <c r="TI585" s="74"/>
      <c r="TJ585" s="74"/>
      <c r="TK585" s="74"/>
      <c r="TL585" s="74"/>
      <c r="TM585" s="74"/>
      <c r="TN585" s="74"/>
      <c r="TO585" s="74"/>
      <c r="TP585" s="74"/>
      <c r="TQ585" s="74"/>
      <c r="TR585" s="74"/>
      <c r="TS585" s="74"/>
      <c r="TT585" s="74"/>
      <c r="TU585" s="74"/>
      <c r="TV585" s="74"/>
      <c r="TW585" s="74"/>
      <c r="TX585" s="74"/>
      <c r="TY585" s="74"/>
      <c r="TZ585" s="74"/>
      <c r="UA585" s="74"/>
      <c r="UB585" s="74"/>
      <c r="UC585" s="74"/>
      <c r="UD585" s="74"/>
      <c r="UE585" s="74"/>
      <c r="UF585" s="74"/>
      <c r="UG585" s="74"/>
      <c r="UH585" s="74"/>
      <c r="UI585" s="74"/>
      <c r="UJ585" s="74"/>
      <c r="UK585" s="74"/>
      <c r="UL585" s="74"/>
      <c r="UM585" s="74"/>
      <c r="UN585" s="74"/>
      <c r="UO585" s="74"/>
      <c r="UP585" s="74"/>
      <c r="UQ585" s="74"/>
      <c r="UR585" s="74"/>
      <c r="US585" s="74"/>
      <c r="UT585" s="74"/>
      <c r="UU585" s="74"/>
      <c r="UV585" s="74"/>
      <c r="UW585" s="74"/>
      <c r="UX585" s="74"/>
      <c r="UY585" s="74"/>
      <c r="UZ585" s="74"/>
      <c r="VA585" s="74"/>
      <c r="VB585" s="74"/>
      <c r="VC585" s="74"/>
      <c r="VD585" s="74"/>
      <c r="VE585" s="74"/>
      <c r="VF585" s="74"/>
      <c r="VG585" s="74"/>
      <c r="VH585" s="74"/>
      <c r="VI585" s="74"/>
      <c r="VJ585" s="74"/>
      <c r="VK585" s="74"/>
      <c r="VL585" s="74"/>
      <c r="VM585" s="74"/>
      <c r="VN585" s="74"/>
      <c r="VO585" s="74"/>
      <c r="VP585" s="74"/>
      <c r="VQ585" s="74"/>
      <c r="VR585" s="74"/>
      <c r="VS585" s="74"/>
      <c r="VT585" s="74"/>
      <c r="VU585" s="74"/>
      <c r="VV585" s="74"/>
      <c r="VW585" s="74"/>
      <c r="VX585" s="74"/>
      <c r="VY585" s="74"/>
      <c r="VZ585" s="74"/>
      <c r="WA585" s="74"/>
      <c r="WB585" s="74"/>
      <c r="WC585" s="74"/>
      <c r="WD585" s="74"/>
      <c r="WE585" s="74"/>
      <c r="WF585" s="74"/>
      <c r="WG585" s="74"/>
      <c r="WH585" s="74"/>
      <c r="WI585" s="74"/>
      <c r="WJ585" s="74"/>
      <c r="WK585" s="74"/>
      <c r="WL585" s="74"/>
      <c r="WM585" s="74"/>
      <c r="WN585" s="74"/>
      <c r="WO585" s="74"/>
      <c r="WP585" s="74"/>
      <c r="WQ585" s="74"/>
      <c r="WR585" s="74"/>
      <c r="WS585" s="74"/>
      <c r="WT585" s="74"/>
      <c r="WU585" s="74"/>
      <c r="WV585" s="74"/>
      <c r="WW585" s="74"/>
      <c r="WX585" s="74"/>
      <c r="WY585" s="74"/>
      <c r="WZ585" s="74"/>
      <c r="XA585" s="74"/>
      <c r="XB585" s="74"/>
      <c r="XC585" s="74"/>
      <c r="XD585" s="74"/>
      <c r="XE585" s="74"/>
      <c r="XF585" s="74"/>
      <c r="XG585" s="74"/>
      <c r="XH585" s="74"/>
      <c r="XI585" s="74"/>
      <c r="XJ585" s="74"/>
      <c r="XK585" s="74"/>
      <c r="XL585" s="74"/>
      <c r="XM585" s="74"/>
      <c r="XN585" s="74"/>
      <c r="XO585" s="74"/>
      <c r="XP585" s="74"/>
      <c r="XQ585" s="74"/>
      <c r="XR585" s="74"/>
      <c r="XS585" s="74"/>
      <c r="XT585" s="74"/>
      <c r="XU585" s="74"/>
      <c r="XV585" s="74"/>
      <c r="XW585" s="74"/>
      <c r="XX585" s="74"/>
      <c r="XY585" s="74"/>
      <c r="XZ585" s="74"/>
      <c r="YA585" s="74"/>
      <c r="YB585" s="74"/>
      <c r="YC585" s="74"/>
      <c r="YD585" s="74"/>
      <c r="YE585" s="74"/>
      <c r="YF585" s="74"/>
      <c r="YG585" s="74"/>
      <c r="YH585" s="74"/>
      <c r="YI585" s="74"/>
      <c r="YJ585" s="74"/>
      <c r="YK585" s="74"/>
      <c r="YL585" s="74"/>
      <c r="YM585" s="74"/>
      <c r="YN585" s="74"/>
      <c r="YO585" s="74"/>
      <c r="YP585" s="74"/>
      <c r="YQ585" s="74"/>
      <c r="YR585" s="74"/>
      <c r="YS585" s="74"/>
      <c r="YT585" s="74"/>
      <c r="YU585" s="74"/>
      <c r="YV585" s="74"/>
      <c r="YW585" s="74"/>
      <c r="YX585" s="74"/>
      <c r="YY585" s="74"/>
      <c r="YZ585" s="74"/>
      <c r="ZA585" s="74"/>
      <c r="ZB585" s="74"/>
      <c r="ZC585" s="74"/>
      <c r="ZD585" s="74"/>
      <c r="ZE585" s="74"/>
      <c r="ZF585" s="74"/>
      <c r="ZG585" s="74"/>
      <c r="ZH585" s="74"/>
      <c r="ZI585" s="74"/>
      <c r="ZJ585" s="74"/>
      <c r="ZK585" s="74"/>
      <c r="ZL585" s="74"/>
      <c r="ZM585" s="74"/>
      <c r="ZN585" s="74"/>
      <c r="ZO585" s="74"/>
      <c r="ZP585" s="74"/>
      <c r="ZQ585" s="74"/>
      <c r="ZR585" s="74"/>
      <c r="ZS585" s="74"/>
      <c r="ZT585" s="74"/>
      <c r="ZU585" s="74"/>
      <c r="ZV585" s="74"/>
      <c r="ZW585" s="74"/>
      <c r="ZX585" s="74"/>
      <c r="ZY585" s="74"/>
      <c r="ZZ585" s="74"/>
      <c r="AAA585" s="74"/>
      <c r="AAB585" s="74"/>
      <c r="AAC585" s="74"/>
      <c r="AAD585" s="74"/>
      <c r="AAE585" s="74"/>
      <c r="AAF585" s="74"/>
      <c r="AAG585" s="74"/>
      <c r="AAH585" s="74"/>
      <c r="AAI585" s="74"/>
      <c r="AAJ585" s="74"/>
      <c r="AAK585" s="74"/>
      <c r="AAL585" s="74"/>
      <c r="AAM585" s="74"/>
      <c r="AAN585" s="74"/>
      <c r="AAO585" s="74"/>
      <c r="AAP585" s="74"/>
      <c r="AAQ585" s="74"/>
      <c r="AAR585" s="74"/>
      <c r="AAS585" s="74"/>
      <c r="AAT585" s="74"/>
      <c r="AAU585" s="74"/>
      <c r="AAV585" s="74"/>
      <c r="AAW585" s="74"/>
      <c r="AAX585" s="74"/>
      <c r="AAY585" s="74"/>
      <c r="AAZ585" s="74"/>
      <c r="ABA585" s="74"/>
      <c r="ABB585" s="74"/>
      <c r="ABC585" s="74"/>
      <c r="ABD585" s="74"/>
      <c r="ABE585" s="74"/>
      <c r="ABF585" s="74"/>
      <c r="ABG585" s="74"/>
      <c r="ABH585" s="74"/>
      <c r="ABI585" s="74"/>
      <c r="ABJ585" s="74"/>
      <c r="ABK585" s="74"/>
      <c r="ABL585" s="74"/>
      <c r="ABM585" s="74"/>
      <c r="ABN585" s="74"/>
      <c r="ABO585" s="74"/>
      <c r="ABP585" s="74"/>
      <c r="ABQ585" s="74"/>
      <c r="ABR585" s="74"/>
      <c r="ABS585" s="74"/>
      <c r="ABT585" s="74"/>
      <c r="ABU585" s="74"/>
      <c r="ABV585" s="74"/>
      <c r="ABW585" s="74"/>
      <c r="ABX585" s="74"/>
      <c r="ABY585" s="74"/>
      <c r="ABZ585" s="74"/>
      <c r="ACA585" s="74"/>
      <c r="ACB585" s="74"/>
      <c r="ACC585" s="74"/>
      <c r="ACD585" s="74"/>
      <c r="ACE585" s="74"/>
      <c r="ACF585" s="74"/>
      <c r="ACG585" s="74"/>
      <c r="ACH585" s="74"/>
      <c r="ACI585" s="74"/>
      <c r="ACJ585" s="74"/>
      <c r="ACK585" s="74"/>
      <c r="ACL585" s="74"/>
      <c r="ACM585" s="74"/>
      <c r="ACN585" s="74"/>
      <c r="ACO585" s="74"/>
      <c r="ACP585" s="74"/>
      <c r="ACQ585" s="74"/>
      <c r="ACR585" s="74"/>
      <c r="ACS585" s="74"/>
      <c r="ACT585" s="74"/>
      <c r="ACU585" s="74"/>
      <c r="ACV585" s="74"/>
      <c r="ACW585" s="74"/>
      <c r="ACX585" s="74"/>
      <c r="ACY585" s="74"/>
      <c r="ACZ585" s="74"/>
      <c r="ADA585" s="74"/>
      <c r="ADB585" s="74"/>
      <c r="ADC585" s="74"/>
      <c r="ADD585" s="74"/>
      <c r="ADE585" s="74"/>
      <c r="ADF585" s="74"/>
      <c r="ADG585" s="74"/>
      <c r="ADH585" s="74"/>
      <c r="ADI585" s="74"/>
      <c r="ADJ585" s="74"/>
      <c r="ADK585" s="74"/>
      <c r="ADL585" s="74"/>
      <c r="ADM585" s="74"/>
      <c r="ADN585" s="74"/>
      <c r="ADO585" s="74"/>
      <c r="ADP585" s="74"/>
      <c r="ADQ585" s="74"/>
      <c r="ADR585" s="74"/>
      <c r="ADS585" s="74"/>
      <c r="ADT585" s="74"/>
      <c r="ADU585" s="74"/>
      <c r="ADV585" s="74"/>
      <c r="ADW585" s="74"/>
      <c r="ADX585" s="74"/>
      <c r="ADY585" s="74"/>
      <c r="ADZ585" s="74"/>
      <c r="AEA585" s="74"/>
      <c r="AEB585" s="74"/>
      <c r="AEC585" s="74"/>
      <c r="AED585" s="74"/>
      <c r="AEE585" s="74"/>
      <c r="AEF585" s="74"/>
      <c r="AEG585" s="74"/>
      <c r="AEH585" s="74"/>
      <c r="AEI585" s="74"/>
      <c r="AEJ585" s="74"/>
      <c r="AEK585" s="74"/>
      <c r="AEL585" s="74"/>
      <c r="AEM585" s="74"/>
      <c r="AEN585" s="74"/>
      <c r="AEO585" s="74"/>
      <c r="AEP585" s="74"/>
      <c r="AEQ585" s="74"/>
      <c r="AER585" s="74"/>
      <c r="AES585" s="74"/>
      <c r="AET585" s="74"/>
      <c r="AEU585" s="74"/>
      <c r="AEV585" s="74"/>
      <c r="AEW585" s="74"/>
      <c r="AEX585" s="74"/>
      <c r="AEY585" s="74"/>
      <c r="AEZ585" s="74"/>
      <c r="AFA585" s="74"/>
      <c r="AFB585" s="74"/>
      <c r="AFC585" s="74"/>
      <c r="AFD585" s="74"/>
      <c r="AFE585" s="74"/>
      <c r="AFF585" s="74"/>
      <c r="AFG585" s="74"/>
      <c r="AFH585" s="74"/>
      <c r="AFI585" s="74"/>
      <c r="AFJ585" s="74"/>
      <c r="AFK585" s="74"/>
      <c r="AFL585" s="74"/>
      <c r="AFM585" s="74"/>
      <c r="AFN585" s="74"/>
      <c r="AFO585" s="74"/>
      <c r="AFP585" s="74"/>
      <c r="AFQ585" s="74"/>
      <c r="AFR585" s="74"/>
      <c r="AFS585" s="74"/>
      <c r="AFT585" s="74"/>
      <c r="AFU585" s="74"/>
      <c r="AFV585" s="74"/>
      <c r="AFW585" s="74"/>
      <c r="AFX585" s="74"/>
      <c r="AFY585" s="74"/>
      <c r="AFZ585" s="74"/>
      <c r="AGA585" s="74"/>
      <c r="AGB585" s="74"/>
      <c r="AGC585" s="74"/>
      <c r="AGD585" s="74"/>
      <c r="AGE585" s="74"/>
      <c r="AGF585" s="74"/>
      <c r="AGG585" s="74"/>
      <c r="AGH585" s="74"/>
      <c r="AGI585" s="74"/>
      <c r="AGJ585" s="74"/>
      <c r="AGK585" s="74"/>
      <c r="AGL585" s="74"/>
      <c r="AGM585" s="74"/>
      <c r="AGN585" s="74"/>
      <c r="AGO585" s="74"/>
      <c r="AGP585" s="74"/>
      <c r="AGQ585" s="74"/>
      <c r="AGR585" s="74"/>
      <c r="AGS585" s="74"/>
      <c r="AGT585" s="74"/>
      <c r="AGU585" s="74"/>
      <c r="AGV585" s="74"/>
      <c r="AGW585" s="74"/>
      <c r="AGX585" s="74"/>
      <c r="AGY585" s="74"/>
      <c r="AGZ585" s="74"/>
      <c r="AHA585" s="74"/>
      <c r="AHB585" s="74"/>
      <c r="AHC585" s="74"/>
      <c r="AHD585" s="74"/>
      <c r="AHE585" s="74"/>
      <c r="AHF585" s="74"/>
      <c r="AHG585" s="74"/>
      <c r="AHH585" s="74"/>
      <c r="AHI585" s="74"/>
      <c r="AHJ585" s="74"/>
      <c r="AHK585" s="74"/>
      <c r="AHL585" s="74"/>
      <c r="AHM585" s="74"/>
      <c r="AHN585" s="74"/>
      <c r="AHO585" s="74"/>
      <c r="AHP585" s="74"/>
      <c r="AHQ585" s="74"/>
      <c r="AHR585" s="74"/>
      <c r="AHS585" s="74"/>
      <c r="AHT585" s="74"/>
      <c r="AHU585" s="74"/>
      <c r="AHV585" s="74"/>
      <c r="AHW585" s="74"/>
      <c r="AHX585" s="74"/>
      <c r="AHY585" s="74"/>
      <c r="AHZ585" s="74"/>
      <c r="AIA585" s="74"/>
      <c r="AIB585" s="74"/>
      <c r="AIC585" s="74"/>
      <c r="AID585" s="74"/>
      <c r="AIE585" s="74"/>
      <c r="AIF585" s="74"/>
      <c r="AIG585" s="74"/>
      <c r="AIH585" s="74"/>
      <c r="AII585" s="74"/>
      <c r="AIJ585" s="74"/>
      <c r="AIK585" s="74"/>
      <c r="AIL585" s="74"/>
      <c r="AIM585" s="74"/>
      <c r="AIN585" s="74"/>
      <c r="AIO585" s="74"/>
      <c r="AIP585" s="74"/>
      <c r="AIQ585" s="74"/>
      <c r="AIR585" s="74"/>
      <c r="AIS585" s="74"/>
      <c r="AIT585" s="74"/>
      <c r="AIU585" s="74"/>
      <c r="AIV585" s="74"/>
      <c r="AIW585" s="74"/>
      <c r="AIX585" s="74"/>
      <c r="AIY585" s="74"/>
      <c r="AIZ585" s="74"/>
      <c r="AJA585" s="74"/>
      <c r="AJB585" s="74"/>
      <c r="AJC585" s="74"/>
      <c r="AJD585" s="74"/>
      <c r="AJE585" s="74"/>
      <c r="AJF585" s="74"/>
      <c r="AJG585" s="74"/>
      <c r="AJH585" s="74"/>
      <c r="AJI585" s="74"/>
      <c r="AJJ585" s="74"/>
      <c r="AJK585" s="74"/>
      <c r="AJL585" s="74"/>
      <c r="AJM585" s="74"/>
      <c r="AJN585" s="74"/>
      <c r="AJO585" s="74"/>
      <c r="AJP585" s="74"/>
      <c r="AJQ585" s="74"/>
      <c r="AJR585" s="74"/>
      <c r="AJS585" s="74"/>
      <c r="AJT585" s="74"/>
      <c r="AJU585" s="74"/>
      <c r="AJV585" s="74"/>
      <c r="AJW585" s="74"/>
      <c r="AJX585" s="74"/>
      <c r="AJY585" s="74"/>
      <c r="AJZ585" s="74"/>
      <c r="AKA585" s="74"/>
      <c r="AKB585" s="74"/>
      <c r="AKC585" s="74"/>
      <c r="AKD585" s="74"/>
      <c r="AKE585" s="74"/>
      <c r="AKF585" s="74"/>
      <c r="AKG585" s="74"/>
      <c r="AKH585" s="74"/>
      <c r="AKI585" s="74"/>
      <c r="AKJ585" s="74"/>
      <c r="AKK585" s="74"/>
      <c r="AKL585" s="74"/>
      <c r="AKM585" s="74"/>
      <c r="AKN585" s="74"/>
      <c r="AKO585" s="74"/>
      <c r="AKP585" s="74"/>
      <c r="AKQ585" s="74"/>
      <c r="AKR585" s="74"/>
      <c r="AKS585" s="74"/>
      <c r="AKT585" s="74"/>
      <c r="AKU585" s="74"/>
      <c r="AKV585" s="74"/>
      <c r="AKW585" s="74"/>
      <c r="AKX585" s="74"/>
      <c r="AKY585" s="74"/>
      <c r="AKZ585" s="74"/>
      <c r="ALA585" s="74"/>
      <c r="ALB585" s="74"/>
      <c r="ALC585" s="74"/>
      <c r="ALD585" s="74"/>
      <c r="ALE585" s="74"/>
      <c r="ALF585" s="74"/>
      <c r="ALG585" s="74"/>
      <c r="ALH585" s="74"/>
      <c r="ALI585" s="74"/>
      <c r="ALJ585" s="74"/>
      <c r="ALK585" s="74"/>
      <c r="ALL585" s="74"/>
      <c r="ALM585" s="74"/>
      <c r="ALN585" s="74"/>
      <c r="ALO585" s="74"/>
      <c r="ALP585" s="74"/>
      <c r="ALQ585" s="74"/>
      <c r="ALR585" s="74"/>
      <c r="ALS585" s="74"/>
      <c r="ALT585" s="74"/>
      <c r="ALU585" s="74"/>
      <c r="ALV585" s="74"/>
      <c r="ALW585" s="74"/>
      <c r="ALX585" s="74"/>
      <c r="ALY585" s="74"/>
      <c r="ALZ585" s="74"/>
      <c r="AMA585" s="74"/>
      <c r="AMB585" s="74"/>
      <c r="AMC585" s="74"/>
      <c r="AMD585" s="74"/>
      <c r="AME585" s="74"/>
      <c r="AMF585" s="74"/>
      <c r="AMG585" s="74"/>
      <c r="AMH585" s="74"/>
      <c r="AMI585" s="74"/>
      <c r="AMJ585" s="74"/>
      <c r="AMK585" s="74"/>
      <c r="AML585" s="74"/>
      <c r="AMM585" s="74"/>
      <c r="AMN585" s="74"/>
      <c r="AMO585" s="74"/>
      <c r="AMP585" s="74"/>
      <c r="AMQ585" s="74"/>
      <c r="AMR585" s="74"/>
      <c r="AMS585" s="74"/>
      <c r="AMT585" s="74"/>
      <c r="AMU585" s="74"/>
      <c r="AMV585" s="74"/>
      <c r="AMW585" s="74"/>
      <c r="AMX585" s="74"/>
      <c r="AMY585" s="74"/>
      <c r="AMZ585" s="74"/>
      <c r="ANA585" s="74"/>
      <c r="ANB585" s="74"/>
      <c r="ANC585" s="74"/>
      <c r="AND585" s="74"/>
      <c r="ANE585" s="74"/>
      <c r="ANF585" s="74"/>
      <c r="ANG585" s="74"/>
      <c r="ANH585" s="74"/>
      <c r="ANI585" s="74"/>
      <c r="ANJ585" s="74"/>
      <c r="ANK585" s="74"/>
      <c r="ANL585" s="74"/>
      <c r="ANM585" s="74"/>
      <c r="ANN585" s="74"/>
      <c r="ANO585" s="74"/>
      <c r="ANP585" s="74"/>
      <c r="ANQ585" s="74"/>
      <c r="ANR585" s="74"/>
      <c r="ANS585" s="74"/>
      <c r="ANT585" s="74"/>
      <c r="ANU585" s="74"/>
      <c r="ANV585" s="74"/>
      <c r="ANW585" s="74"/>
      <c r="ANX585" s="74"/>
      <c r="ANY585" s="74"/>
      <c r="ANZ585" s="74"/>
      <c r="AOA585" s="74"/>
      <c r="AOB585" s="74"/>
      <c r="AOC585" s="74"/>
      <c r="AOD585" s="74"/>
      <c r="AOE585" s="74"/>
      <c r="AOF585" s="74"/>
      <c r="AOG585" s="74"/>
      <c r="AOH585" s="74"/>
      <c r="AOI585" s="74"/>
      <c r="AOJ585" s="74"/>
      <c r="AOK585" s="74"/>
      <c r="AOL585" s="74"/>
      <c r="AOM585" s="74"/>
      <c r="AON585" s="74"/>
      <c r="AOO585" s="74"/>
      <c r="AOP585" s="74"/>
      <c r="AOQ585" s="74"/>
      <c r="AOR585" s="74"/>
      <c r="AOS585" s="74"/>
      <c r="AOT585" s="74"/>
      <c r="AOU585" s="74"/>
      <c r="AOV585" s="74"/>
      <c r="AOW585" s="74"/>
      <c r="AOX585" s="74"/>
      <c r="AOY585" s="74"/>
      <c r="AOZ585" s="74"/>
      <c r="APA585" s="74"/>
      <c r="APB585" s="74"/>
      <c r="APC585" s="74"/>
      <c r="APD585" s="74"/>
      <c r="APE585" s="74"/>
      <c r="APF585" s="74"/>
      <c r="APG585" s="74"/>
      <c r="APH585" s="74"/>
      <c r="API585" s="74"/>
      <c r="APJ585" s="74"/>
      <c r="APK585" s="74"/>
      <c r="APL585" s="74"/>
      <c r="APM585" s="74"/>
      <c r="APN585" s="74"/>
      <c r="APO585" s="74"/>
      <c r="APP585" s="74"/>
      <c r="APQ585" s="74"/>
      <c r="APR585" s="74"/>
      <c r="APS585" s="74"/>
      <c r="APT585" s="74"/>
      <c r="APU585" s="74"/>
      <c r="APV585" s="74"/>
      <c r="APW585" s="74"/>
      <c r="APX585" s="74"/>
      <c r="APY585" s="74"/>
      <c r="APZ585" s="74"/>
      <c r="AQA585" s="74"/>
      <c r="AQB585" s="74"/>
      <c r="AQC585" s="74"/>
      <c r="AQD585" s="74"/>
      <c r="AQE585" s="74"/>
      <c r="AQF585" s="74"/>
      <c r="AQG585" s="74"/>
      <c r="AQH585" s="74"/>
      <c r="AQI585" s="74"/>
      <c r="AQJ585" s="74"/>
      <c r="AQK585" s="74"/>
      <c r="AQL585" s="74"/>
      <c r="AQM585" s="74"/>
      <c r="AQN585" s="74"/>
      <c r="AQO585" s="74"/>
      <c r="AQP585" s="74"/>
      <c r="AQQ585" s="74"/>
      <c r="AQR585" s="74"/>
      <c r="AQS585" s="74"/>
      <c r="AQT585" s="74"/>
      <c r="AQU585" s="74"/>
      <c r="AQV585" s="74"/>
      <c r="AQW585" s="74"/>
      <c r="AQX585" s="74"/>
      <c r="AQY585" s="74"/>
      <c r="AQZ585" s="74"/>
      <c r="ARA585" s="74"/>
      <c r="ARB585" s="74"/>
      <c r="ARC585" s="74"/>
      <c r="ARD585" s="74"/>
      <c r="ARE585" s="74"/>
      <c r="ARF585" s="74"/>
      <c r="ARG585" s="74"/>
      <c r="ARH585" s="74"/>
      <c r="ARI585" s="74"/>
      <c r="ARJ585" s="74"/>
      <c r="ARK585" s="74"/>
      <c r="ARL585" s="74"/>
      <c r="ARM585" s="74"/>
      <c r="ARN585" s="74"/>
      <c r="ARO585" s="74"/>
      <c r="ARP585" s="74"/>
      <c r="ARQ585" s="74"/>
      <c r="ARR585" s="74"/>
      <c r="ARS585" s="74"/>
      <c r="ART585" s="74"/>
      <c r="ARU585" s="74"/>
      <c r="ARV585" s="74"/>
      <c r="ARW585" s="74"/>
      <c r="ARX585" s="74"/>
      <c r="ARY585" s="74"/>
      <c r="ARZ585" s="74"/>
      <c r="ASA585" s="74"/>
      <c r="ASB585" s="74"/>
      <c r="ASC585" s="74"/>
      <c r="ASD585" s="74"/>
      <c r="ASE585" s="74"/>
      <c r="ASF585" s="74"/>
      <c r="ASG585" s="74"/>
      <c r="ASH585" s="74"/>
      <c r="ASI585" s="74"/>
      <c r="ASJ585" s="74"/>
      <c r="ASK585" s="74"/>
      <c r="ASL585" s="74"/>
      <c r="ASM585" s="74"/>
      <c r="ASN585" s="74"/>
      <c r="ASO585" s="74"/>
      <c r="ASP585" s="74"/>
      <c r="ASQ585" s="74"/>
      <c r="ASR585" s="74"/>
      <c r="ASS585" s="74"/>
      <c r="AST585" s="74"/>
      <c r="ASU585" s="74"/>
      <c r="ASV585" s="74"/>
      <c r="ASW585" s="74"/>
      <c r="ASX585" s="74"/>
      <c r="ASY585" s="74"/>
      <c r="ASZ585" s="74"/>
      <c r="ATA585" s="74"/>
      <c r="ATB585" s="74"/>
      <c r="ATC585" s="74"/>
      <c r="ATD585" s="74"/>
      <c r="ATE585" s="74"/>
      <c r="ATF585" s="74"/>
      <c r="ATG585" s="74"/>
      <c r="ATH585" s="74"/>
      <c r="ATI585" s="74"/>
      <c r="ATJ585" s="74"/>
      <c r="ATK585" s="74"/>
      <c r="ATL585" s="74"/>
      <c r="ATM585" s="74"/>
      <c r="ATN585" s="74"/>
      <c r="ATO585" s="74"/>
      <c r="ATP585" s="74"/>
      <c r="ATQ585" s="74"/>
      <c r="ATR585" s="74"/>
      <c r="ATS585" s="74"/>
      <c r="ATT585" s="74"/>
      <c r="ATU585" s="74"/>
      <c r="ATV585" s="74"/>
      <c r="ATW585" s="74"/>
      <c r="ATX585" s="74"/>
      <c r="ATY585" s="74"/>
      <c r="ATZ585" s="74"/>
      <c r="AUA585" s="74"/>
      <c r="AUB585" s="74"/>
      <c r="AUC585" s="74"/>
      <c r="AUD585" s="74"/>
      <c r="AUE585" s="74"/>
      <c r="AUF585" s="74"/>
      <c r="AUG585" s="74"/>
      <c r="AUH585" s="74"/>
      <c r="AUI585" s="74"/>
      <c r="AUJ585" s="74"/>
      <c r="AUK585" s="74"/>
      <c r="AUL585" s="74"/>
      <c r="AUM585" s="74"/>
      <c r="AUN585" s="74"/>
      <c r="AUO585" s="74"/>
      <c r="AUP585" s="74"/>
      <c r="AUQ585" s="74"/>
      <c r="AUR585" s="74"/>
      <c r="AUS585" s="74"/>
      <c r="AUT585" s="74"/>
      <c r="AUU585" s="74"/>
      <c r="AUV585" s="74"/>
      <c r="AUW585" s="74"/>
      <c r="AUX585" s="74"/>
      <c r="AUY585" s="74"/>
      <c r="AUZ585" s="74"/>
      <c r="AVA585" s="74"/>
      <c r="AVB585" s="74"/>
      <c r="AVC585" s="74"/>
      <c r="AVD585" s="74"/>
      <c r="AVE585" s="74"/>
      <c r="AVF585" s="74"/>
      <c r="AVG585" s="74"/>
      <c r="AVH585" s="74"/>
      <c r="AVI585" s="74"/>
      <c r="AVJ585" s="74"/>
      <c r="AVK585" s="74"/>
      <c r="AVL585" s="74"/>
      <c r="AVM585" s="74"/>
      <c r="AVN585" s="74"/>
      <c r="AVO585" s="74"/>
      <c r="AVP585" s="74"/>
      <c r="AVQ585" s="74"/>
      <c r="AVR585" s="74"/>
      <c r="AVS585" s="74"/>
      <c r="AVT585" s="74"/>
      <c r="AVU585" s="74"/>
      <c r="AVV585" s="74"/>
      <c r="AVW585" s="74"/>
      <c r="AVX585" s="74"/>
      <c r="AVY585" s="74"/>
      <c r="AVZ585" s="74"/>
      <c r="AWA585" s="74"/>
      <c r="AWB585" s="74"/>
      <c r="AWC585" s="74"/>
      <c r="AWD585" s="74"/>
      <c r="AWE585" s="74"/>
      <c r="AWF585" s="74"/>
      <c r="AWG585" s="74"/>
      <c r="AWH585" s="74"/>
      <c r="AWI585" s="74"/>
      <c r="AWJ585" s="74"/>
      <c r="AWK585" s="74"/>
      <c r="AWL585" s="74"/>
      <c r="AWM585" s="74"/>
      <c r="AWN585" s="74"/>
      <c r="AWO585" s="74"/>
      <c r="AWP585" s="74"/>
      <c r="AWQ585" s="74"/>
      <c r="AWR585" s="74"/>
      <c r="AWS585" s="74"/>
      <c r="AWT585" s="74"/>
      <c r="AWU585" s="74"/>
      <c r="AWV585" s="74"/>
      <c r="AWW585" s="74"/>
      <c r="AWX585" s="74"/>
      <c r="AWY585" s="74"/>
      <c r="AWZ585" s="74"/>
      <c r="AXA585" s="74"/>
      <c r="AXB585" s="74"/>
      <c r="AXC585" s="74"/>
      <c r="AXD585" s="74"/>
      <c r="AXE585" s="74"/>
      <c r="AXF585" s="74"/>
      <c r="AXG585" s="74"/>
      <c r="AXH585" s="74"/>
      <c r="AXI585" s="74"/>
      <c r="AXJ585" s="74"/>
      <c r="AXK585" s="74"/>
      <c r="AXL585" s="74"/>
      <c r="AXM585" s="74"/>
      <c r="AXN585" s="74"/>
      <c r="AXO585" s="74"/>
      <c r="AXP585" s="74"/>
      <c r="AXQ585" s="74"/>
      <c r="AXR585" s="74"/>
      <c r="AXS585" s="74"/>
      <c r="AXT585" s="74"/>
      <c r="AXU585" s="74"/>
      <c r="AXV585" s="74"/>
      <c r="AXW585" s="74"/>
      <c r="AXX585" s="74"/>
      <c r="AXY585" s="74"/>
      <c r="AXZ585" s="74"/>
      <c r="AYA585" s="74"/>
      <c r="AYB585" s="74"/>
      <c r="AYC585" s="74"/>
      <c r="AYD585" s="74"/>
      <c r="AYE585" s="74"/>
      <c r="AYF585" s="74"/>
      <c r="AYG585" s="74"/>
      <c r="AYH585" s="74"/>
      <c r="AYI585" s="74"/>
      <c r="AYJ585" s="74"/>
      <c r="AYK585" s="74"/>
      <c r="AYL585" s="74"/>
      <c r="AYM585" s="74"/>
      <c r="AYN585" s="74"/>
      <c r="AYO585" s="74"/>
      <c r="AYP585" s="74"/>
      <c r="AYQ585" s="74"/>
      <c r="AYR585" s="74"/>
      <c r="AYS585" s="74"/>
      <c r="AYT585" s="74"/>
      <c r="AYU585" s="74"/>
      <c r="AYV585" s="74"/>
      <c r="AYW585" s="74"/>
      <c r="AYX585" s="74"/>
      <c r="AYY585" s="74"/>
      <c r="AYZ585" s="74"/>
      <c r="AZA585" s="74"/>
      <c r="AZB585" s="74"/>
      <c r="AZC585" s="74"/>
      <c r="AZD585" s="74"/>
      <c r="AZE585" s="74"/>
      <c r="AZF585" s="74"/>
      <c r="AZG585" s="74"/>
      <c r="AZH585" s="74"/>
      <c r="AZI585" s="74"/>
      <c r="AZJ585" s="74"/>
      <c r="AZK585" s="74"/>
      <c r="AZL585" s="74"/>
      <c r="AZM585" s="74"/>
      <c r="AZN585" s="74"/>
      <c r="AZO585" s="74"/>
      <c r="AZP585" s="74"/>
      <c r="AZQ585" s="74"/>
      <c r="AZR585" s="74"/>
      <c r="AZS585" s="74"/>
      <c r="AZT585" s="74"/>
      <c r="AZU585" s="74"/>
      <c r="AZV585" s="74"/>
      <c r="AZW585" s="74"/>
      <c r="AZX585" s="74"/>
      <c r="AZY585" s="74"/>
      <c r="AZZ585" s="74"/>
      <c r="BAA585" s="74"/>
      <c r="BAB585" s="74"/>
      <c r="BAC585" s="74"/>
      <c r="BAD585" s="74"/>
      <c r="BAE585" s="74"/>
      <c r="BAF585" s="74"/>
      <c r="BAG585" s="74"/>
      <c r="BAH585" s="74"/>
      <c r="BAI585" s="74"/>
      <c r="BAJ585" s="74"/>
      <c r="BAK585" s="74"/>
      <c r="BAL585" s="74"/>
      <c r="BAM585" s="74"/>
      <c r="BAN585" s="74"/>
      <c r="BAO585" s="74"/>
      <c r="BAP585" s="74"/>
      <c r="BAQ585" s="74"/>
      <c r="BAR585" s="74"/>
      <c r="BAS585" s="74"/>
      <c r="BAT585" s="74"/>
      <c r="BAU585" s="74"/>
      <c r="BAV585" s="74"/>
      <c r="BAW585" s="74"/>
      <c r="BAX585" s="74"/>
      <c r="BAY585" s="74"/>
      <c r="BAZ585" s="74"/>
      <c r="BBA585" s="74"/>
      <c r="BBB585" s="74"/>
      <c r="BBC585" s="74"/>
      <c r="BBD585" s="74"/>
      <c r="BBE585" s="74"/>
      <c r="BBF585" s="74"/>
      <c r="BBG585" s="74"/>
      <c r="BBH585" s="74"/>
      <c r="BBI585" s="74"/>
      <c r="BBJ585" s="74"/>
      <c r="BBK585" s="74"/>
      <c r="BBL585" s="74"/>
      <c r="BBM585" s="74"/>
      <c r="BBN585" s="74"/>
      <c r="BBO585" s="74"/>
      <c r="BBP585" s="74"/>
      <c r="BBQ585" s="74"/>
      <c r="BBR585" s="74"/>
      <c r="BBS585" s="74"/>
      <c r="BBT585" s="74"/>
      <c r="BBU585" s="74"/>
      <c r="BBV585" s="74"/>
      <c r="BBW585" s="74"/>
      <c r="BBX585" s="74"/>
      <c r="BBY585" s="74"/>
      <c r="BBZ585" s="74"/>
      <c r="BCA585" s="74"/>
      <c r="BCB585" s="74"/>
      <c r="BCC585" s="74"/>
      <c r="BCD585" s="74"/>
      <c r="BCE585" s="74"/>
      <c r="BCF585" s="74"/>
      <c r="BCG585" s="74"/>
      <c r="BCH585" s="74"/>
      <c r="BCI585" s="74"/>
      <c r="BCJ585" s="74"/>
      <c r="BCK585" s="74"/>
      <c r="BCL585" s="74"/>
      <c r="BCM585" s="74"/>
      <c r="BCN585" s="74"/>
      <c r="BCO585" s="74"/>
      <c r="BCP585" s="74"/>
      <c r="BCQ585" s="74"/>
      <c r="BCR585" s="74"/>
      <c r="BCS585" s="74"/>
      <c r="BCT585" s="74"/>
      <c r="BCU585" s="74"/>
      <c r="BCV585" s="74"/>
      <c r="BCW585" s="74"/>
      <c r="BCX585" s="74"/>
      <c r="BCY585" s="74"/>
      <c r="BCZ585" s="74"/>
      <c r="BDA585" s="74"/>
      <c r="BDB585" s="74"/>
      <c r="BDC585" s="74"/>
      <c r="BDD585" s="74"/>
      <c r="BDE585" s="74"/>
      <c r="BDF585" s="74"/>
      <c r="BDG585" s="74"/>
      <c r="BDH585" s="74"/>
      <c r="BDI585" s="74"/>
      <c r="BDJ585" s="74"/>
      <c r="BDK585" s="74"/>
      <c r="BDL585" s="74"/>
      <c r="BDM585" s="74"/>
      <c r="BDN585" s="74"/>
      <c r="BDO585" s="74"/>
      <c r="BDP585" s="74"/>
      <c r="BDQ585" s="74"/>
      <c r="BDR585" s="74"/>
      <c r="BDS585" s="74"/>
      <c r="BDT585" s="74"/>
      <c r="BDU585" s="74"/>
      <c r="BDV585" s="74"/>
      <c r="BDW585" s="74"/>
      <c r="BDX585" s="74"/>
      <c r="BDY585" s="74"/>
      <c r="BDZ585" s="74"/>
      <c r="BEA585" s="74"/>
      <c r="BEB585" s="74"/>
      <c r="BEC585" s="74"/>
      <c r="BED585" s="74"/>
      <c r="BEE585" s="74"/>
      <c r="BEF585" s="74"/>
      <c r="BEG585" s="74"/>
      <c r="BEH585" s="74"/>
      <c r="BEI585" s="74"/>
      <c r="BEJ585" s="74"/>
      <c r="BEK585" s="74"/>
      <c r="BEL585" s="74"/>
      <c r="BEM585" s="74"/>
      <c r="BEN585" s="74"/>
      <c r="BEO585" s="74"/>
      <c r="BEP585" s="74"/>
      <c r="BEQ585" s="74"/>
      <c r="BER585" s="74"/>
      <c r="BES585" s="74"/>
      <c r="BET585" s="74"/>
      <c r="BEU585" s="74"/>
      <c r="BEV585" s="74"/>
      <c r="BEW585" s="74"/>
      <c r="BEX585" s="74"/>
      <c r="BEY585" s="74"/>
      <c r="BEZ585" s="74"/>
      <c r="BFA585" s="74"/>
      <c r="BFB585" s="74"/>
      <c r="BFC585" s="74"/>
      <c r="BFD585" s="74"/>
      <c r="BFE585" s="74"/>
      <c r="BFF585" s="74"/>
      <c r="BFG585" s="74"/>
      <c r="BFH585" s="74"/>
      <c r="BFI585" s="74"/>
      <c r="BFJ585" s="74"/>
      <c r="BFK585" s="74"/>
      <c r="BFL585" s="74"/>
      <c r="BFM585" s="74"/>
      <c r="BFN585" s="74"/>
      <c r="BFO585" s="74"/>
      <c r="BFP585" s="74"/>
      <c r="BFQ585" s="74"/>
      <c r="BFR585" s="74"/>
      <c r="BFS585" s="74"/>
      <c r="BFT585" s="74"/>
      <c r="BFU585" s="74"/>
      <c r="BFV585" s="74"/>
      <c r="BFW585" s="74"/>
      <c r="BFX585" s="74"/>
      <c r="BFY585" s="74"/>
      <c r="BFZ585" s="74"/>
      <c r="BGA585" s="74"/>
      <c r="BGB585" s="74"/>
      <c r="BGC585" s="74"/>
      <c r="BGD585" s="74"/>
      <c r="BGE585" s="74"/>
      <c r="BGF585" s="74"/>
      <c r="BGG585" s="74"/>
      <c r="BGH585" s="74"/>
      <c r="BGI585" s="74"/>
      <c r="BGJ585" s="74"/>
      <c r="BGK585" s="74"/>
      <c r="BGL585" s="74"/>
      <c r="BGM585" s="74"/>
      <c r="BGN585" s="74"/>
      <c r="BGO585" s="74"/>
      <c r="BGP585" s="74"/>
      <c r="BGQ585" s="74"/>
      <c r="BGR585" s="74"/>
      <c r="BGS585" s="74"/>
      <c r="BGT585" s="74"/>
      <c r="BGU585" s="74"/>
      <c r="BGV585" s="74"/>
      <c r="BGW585" s="74"/>
      <c r="BGX585" s="74"/>
      <c r="BGY585" s="74"/>
      <c r="BGZ585" s="74"/>
      <c r="BHA585" s="74"/>
      <c r="BHB585" s="74"/>
      <c r="BHC585" s="74"/>
      <c r="BHD585" s="74"/>
      <c r="BHE585" s="74"/>
      <c r="BHF585" s="74"/>
      <c r="BHG585" s="74"/>
      <c r="BHH585" s="74"/>
      <c r="BHI585" s="74"/>
      <c r="BHJ585" s="74"/>
      <c r="BHK585" s="74"/>
      <c r="BHL585" s="74"/>
      <c r="BHM585" s="74"/>
      <c r="BHN585" s="74"/>
      <c r="BHO585" s="74"/>
      <c r="BHP585" s="74"/>
      <c r="BHQ585" s="74"/>
      <c r="BHR585" s="74"/>
      <c r="BHS585" s="74"/>
      <c r="BHT585" s="74"/>
      <c r="BHU585" s="74"/>
      <c r="BHV585" s="74"/>
      <c r="BHW585" s="74"/>
      <c r="BHX585" s="74"/>
      <c r="BHY585" s="74"/>
      <c r="BHZ585" s="74"/>
      <c r="BIA585" s="74"/>
      <c r="BIB585" s="74"/>
      <c r="BIC585" s="74"/>
      <c r="BID585" s="74"/>
      <c r="BIE585" s="74"/>
      <c r="BIF585" s="74"/>
      <c r="BIG585" s="74"/>
      <c r="BIH585" s="74"/>
      <c r="BII585" s="74"/>
      <c r="BIJ585" s="74"/>
      <c r="BIK585" s="74"/>
      <c r="BIL585" s="74"/>
      <c r="BIM585" s="74"/>
      <c r="BIN585" s="74"/>
      <c r="BIO585" s="74"/>
      <c r="BIP585" s="74"/>
      <c r="BIQ585" s="74"/>
      <c r="BIR585" s="74"/>
      <c r="BIS585" s="74"/>
      <c r="BIT585" s="74"/>
      <c r="BIU585" s="74"/>
      <c r="BIV585" s="74"/>
      <c r="BIW585" s="74"/>
      <c r="BIX585" s="74"/>
      <c r="BIY585" s="74"/>
      <c r="BIZ585" s="74"/>
      <c r="BJA585" s="74"/>
      <c r="BJB585" s="74"/>
      <c r="BJC585" s="74"/>
      <c r="BJD585" s="74"/>
      <c r="BJE585" s="74"/>
      <c r="BJF585" s="74"/>
      <c r="BJG585" s="74"/>
      <c r="BJH585" s="74"/>
      <c r="BJI585" s="74"/>
      <c r="BJJ585" s="74"/>
      <c r="BJK585" s="74"/>
      <c r="BJL585" s="74"/>
      <c r="BJM585" s="74"/>
      <c r="BJN585" s="74"/>
      <c r="BJO585" s="74"/>
      <c r="BJP585" s="74"/>
      <c r="BJQ585" s="74"/>
      <c r="BJR585" s="74"/>
      <c r="BJS585" s="74"/>
      <c r="BJT585" s="74"/>
      <c r="BJU585" s="74"/>
      <c r="BJV585" s="74"/>
      <c r="BJW585" s="74"/>
      <c r="BJX585" s="74"/>
      <c r="BJY585" s="74"/>
      <c r="BJZ585" s="74"/>
      <c r="BKA585" s="74"/>
      <c r="BKB585" s="74"/>
      <c r="BKC585" s="74"/>
      <c r="BKD585" s="74"/>
      <c r="BKE585" s="74"/>
      <c r="BKF585" s="74"/>
      <c r="BKG585" s="74"/>
      <c r="BKH585" s="74"/>
      <c r="BKI585" s="74"/>
      <c r="BKJ585" s="74"/>
      <c r="BKK585" s="74"/>
      <c r="BKL585" s="74"/>
      <c r="BKM585" s="74"/>
      <c r="BKN585" s="74"/>
      <c r="BKO585" s="74"/>
      <c r="BKP585" s="74"/>
      <c r="BKQ585" s="74"/>
      <c r="BKR585" s="74"/>
      <c r="BKS585" s="74"/>
      <c r="BKT585" s="74"/>
      <c r="BKU585" s="74"/>
      <c r="BKV585" s="74"/>
      <c r="BKW585" s="74"/>
      <c r="BKX585" s="74"/>
      <c r="BKY585" s="74"/>
      <c r="BKZ585" s="74"/>
      <c r="BLA585" s="74"/>
      <c r="BLB585" s="74"/>
      <c r="BLC585" s="74"/>
      <c r="BLD585" s="74"/>
      <c r="BLE585" s="74"/>
      <c r="BLF585" s="74"/>
      <c r="BLG585" s="74"/>
      <c r="BLH585" s="74"/>
      <c r="BLI585" s="74"/>
      <c r="BLJ585" s="74"/>
      <c r="BLK585" s="74"/>
      <c r="BLL585" s="74"/>
      <c r="BLM585" s="74"/>
      <c r="BLN585" s="74"/>
      <c r="BLO585" s="74"/>
      <c r="BLP585" s="74"/>
      <c r="BLQ585" s="74"/>
      <c r="BLR585" s="74"/>
      <c r="BLS585" s="74"/>
      <c r="BLT585" s="74"/>
      <c r="BLU585" s="74"/>
      <c r="BLV585" s="74"/>
      <c r="BLW585" s="74"/>
      <c r="BLX585" s="74"/>
      <c r="BLY585" s="74"/>
      <c r="BLZ585" s="74"/>
      <c r="BMA585" s="74"/>
      <c r="BMB585" s="74"/>
      <c r="BMC585" s="74"/>
      <c r="BMD585" s="74"/>
      <c r="BME585" s="74"/>
      <c r="BMF585" s="74"/>
      <c r="BMG585" s="74"/>
      <c r="BMH585" s="74"/>
      <c r="BMI585" s="74"/>
      <c r="BMJ585" s="74"/>
      <c r="BMK585" s="74"/>
      <c r="BML585" s="74"/>
      <c r="BMM585" s="74"/>
      <c r="BMN585" s="74"/>
      <c r="BMO585" s="74"/>
      <c r="BMP585" s="74"/>
      <c r="BMQ585" s="74"/>
      <c r="BMR585" s="74"/>
      <c r="BMS585" s="74"/>
      <c r="BMT585" s="74"/>
      <c r="BMU585" s="74"/>
      <c r="BMV585" s="74"/>
      <c r="BMW585" s="74"/>
      <c r="BMX585" s="74"/>
      <c r="BMY585" s="74"/>
      <c r="BMZ585" s="74"/>
      <c r="BNA585" s="74"/>
      <c r="BNB585" s="74"/>
      <c r="BNC585" s="74"/>
      <c r="BND585" s="74"/>
      <c r="BNE585" s="74"/>
      <c r="BNF585" s="74"/>
      <c r="BNG585" s="74"/>
      <c r="BNH585" s="74"/>
      <c r="BNI585" s="74"/>
      <c r="BNJ585" s="74"/>
      <c r="BNK585" s="74"/>
      <c r="BNL585" s="74"/>
      <c r="BNM585" s="74"/>
      <c r="BNN585" s="74"/>
      <c r="BNO585" s="74"/>
      <c r="BNP585" s="74"/>
      <c r="BNQ585" s="74"/>
      <c r="BNR585" s="74"/>
      <c r="BNS585" s="74"/>
      <c r="BNT585" s="74"/>
      <c r="BNU585" s="74"/>
      <c r="BNV585" s="74"/>
      <c r="BNW585" s="74"/>
      <c r="BNX585" s="74"/>
      <c r="BNY585" s="74"/>
      <c r="BNZ585" s="74"/>
      <c r="BOA585" s="74"/>
      <c r="BOB585" s="74"/>
      <c r="BOC585" s="74"/>
      <c r="BOD585" s="74"/>
      <c r="BOE585" s="74"/>
      <c r="BOF585" s="74"/>
      <c r="BOG585" s="74"/>
      <c r="BOH585" s="74"/>
      <c r="BOI585" s="74"/>
      <c r="BOJ585" s="74"/>
      <c r="BOK585" s="74"/>
      <c r="BOL585" s="74"/>
      <c r="BOM585" s="74"/>
      <c r="BON585" s="74"/>
      <c r="BOO585" s="74"/>
      <c r="BOP585" s="74"/>
      <c r="BOQ585" s="74"/>
      <c r="BOR585" s="74"/>
      <c r="BOS585" s="74"/>
      <c r="BOT585" s="74"/>
      <c r="BOU585" s="74"/>
      <c r="BOV585" s="74"/>
      <c r="BOW585" s="74"/>
      <c r="BOX585" s="74"/>
      <c r="BOY585" s="74"/>
      <c r="BOZ585" s="74"/>
      <c r="BPA585" s="74"/>
      <c r="BPB585" s="74"/>
      <c r="BPC585" s="74"/>
      <c r="BPD585" s="74"/>
      <c r="BPE585" s="74"/>
      <c r="BPF585" s="74"/>
      <c r="BPG585" s="74"/>
      <c r="BPH585" s="74"/>
      <c r="BPI585" s="74"/>
      <c r="BPJ585" s="74"/>
      <c r="BPK585" s="74"/>
      <c r="BPL585" s="74"/>
      <c r="BPM585" s="74"/>
      <c r="BPN585" s="74"/>
      <c r="BPO585" s="74"/>
      <c r="BPP585" s="74"/>
      <c r="BPQ585" s="74"/>
      <c r="BPR585" s="74"/>
      <c r="BPS585" s="74"/>
      <c r="BPT585" s="74"/>
      <c r="BPU585" s="74"/>
      <c r="BPV585" s="74"/>
      <c r="BPW585" s="74"/>
      <c r="BPX585" s="74"/>
      <c r="BPY585" s="74"/>
      <c r="BPZ585" s="74"/>
      <c r="BQA585" s="74"/>
      <c r="BQB585" s="74"/>
      <c r="BQC585" s="74"/>
      <c r="BQD585" s="74"/>
      <c r="BQE585" s="74"/>
      <c r="BQF585" s="74"/>
      <c r="BQG585" s="74"/>
      <c r="BQH585" s="74"/>
      <c r="BQI585" s="74"/>
      <c r="BQJ585" s="74"/>
      <c r="BQK585" s="74"/>
      <c r="BQL585" s="74"/>
      <c r="BQM585" s="74"/>
      <c r="BQN585" s="74"/>
      <c r="BQO585" s="74"/>
      <c r="BQP585" s="74"/>
      <c r="BQQ585" s="74"/>
      <c r="BQR585" s="74"/>
      <c r="BQS585" s="74"/>
      <c r="BQT585" s="74"/>
      <c r="BQU585" s="74"/>
      <c r="BQV585" s="74"/>
      <c r="BQW585" s="74"/>
      <c r="BQX585" s="74"/>
      <c r="BQY585" s="74"/>
      <c r="BQZ585" s="74"/>
      <c r="BRA585" s="74"/>
      <c r="BRB585" s="74"/>
      <c r="BRC585" s="74"/>
      <c r="BRD585" s="74"/>
      <c r="BRE585" s="74"/>
      <c r="BRF585" s="74"/>
      <c r="BRG585" s="74"/>
      <c r="BRH585" s="74"/>
      <c r="BRI585" s="74"/>
      <c r="BRJ585" s="74"/>
      <c r="BRK585" s="74"/>
      <c r="BRL585" s="74"/>
      <c r="BRM585" s="74"/>
      <c r="BRN585" s="74"/>
      <c r="BRO585" s="74"/>
      <c r="BRP585" s="74"/>
      <c r="BRQ585" s="74"/>
      <c r="BRR585" s="74"/>
      <c r="BRS585" s="74"/>
      <c r="BRT585" s="74"/>
      <c r="BRU585" s="74"/>
      <c r="BRV585" s="74"/>
      <c r="BRW585" s="74"/>
      <c r="BRX585" s="74"/>
      <c r="BRY585" s="74"/>
      <c r="BRZ585" s="74"/>
      <c r="BSA585" s="74"/>
    </row>
    <row r="586" spans="1:1847" s="75" customFormat="1" ht="19.95" customHeight="1" thickBot="1" x14ac:dyDescent="0.35">
      <c r="A586" s="811"/>
      <c r="B586" s="811"/>
      <c r="C586" s="811"/>
      <c r="D586" s="811"/>
      <c r="E586" s="543" t="s">
        <v>801</v>
      </c>
      <c r="F586" s="914"/>
      <c r="G586" s="871"/>
      <c r="H586" s="917"/>
      <c r="I586" s="795"/>
      <c r="J586" s="795"/>
      <c r="K586" s="795"/>
      <c r="L586" s="859"/>
      <c r="M586" s="803"/>
      <c r="N586" s="379">
        <v>600000000</v>
      </c>
      <c r="O586" s="379">
        <v>178815528</v>
      </c>
      <c r="P586" s="379">
        <v>172815528</v>
      </c>
      <c r="Q586" s="617" t="s">
        <v>1035</v>
      </c>
      <c r="R586" s="684">
        <v>0</v>
      </c>
      <c r="S586" s="76">
        <v>0</v>
      </c>
      <c r="T586" s="76">
        <v>0</v>
      </c>
      <c r="U586" s="76">
        <v>0</v>
      </c>
      <c r="V586" s="84"/>
      <c r="W586" s="516">
        <f>+H586+M586+R586</f>
        <v>0</v>
      </c>
      <c r="X586" s="516">
        <f t="shared" ref="X586:Z586" si="377">+I586+N586+S586</f>
        <v>600000000</v>
      </c>
      <c r="Y586" s="516">
        <f t="shared" si="377"/>
        <v>178815528</v>
      </c>
      <c r="Z586" s="516">
        <f t="shared" si="377"/>
        <v>172815528</v>
      </c>
      <c r="AA586" s="897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4"/>
      <c r="BD586" s="74"/>
      <c r="BE586" s="74"/>
      <c r="BF586" s="74"/>
      <c r="BG586" s="74"/>
      <c r="BH586" s="74"/>
      <c r="BI586" s="74"/>
      <c r="BJ586" s="74"/>
      <c r="BK586" s="74"/>
      <c r="BL586" s="74"/>
      <c r="BM586" s="74"/>
      <c r="BN586" s="74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  <c r="BZ586" s="74"/>
      <c r="CA586" s="74"/>
      <c r="CB586" s="74"/>
      <c r="CC586" s="74"/>
      <c r="CD586" s="74"/>
      <c r="CE586" s="74"/>
      <c r="CF586" s="74"/>
      <c r="CG586" s="74"/>
      <c r="CH586" s="74"/>
      <c r="CI586" s="74"/>
      <c r="CJ586" s="74"/>
      <c r="CK586" s="74"/>
      <c r="CL586" s="74"/>
      <c r="CM586" s="74"/>
      <c r="CN586" s="74"/>
      <c r="CO586" s="74"/>
      <c r="CP586" s="74"/>
      <c r="CQ586" s="74"/>
      <c r="CR586" s="74"/>
      <c r="CS586" s="74"/>
      <c r="CT586" s="74"/>
      <c r="CU586" s="74"/>
      <c r="CV586" s="74"/>
      <c r="CW586" s="74"/>
      <c r="CX586" s="74"/>
      <c r="CY586" s="74"/>
      <c r="CZ586" s="74"/>
      <c r="DA586" s="74"/>
      <c r="DB586" s="74"/>
      <c r="DC586" s="74"/>
      <c r="DD586" s="74"/>
      <c r="DE586" s="74"/>
      <c r="DF586" s="74"/>
      <c r="DG586" s="74"/>
      <c r="DH586" s="74"/>
      <c r="DI586" s="74"/>
      <c r="DJ586" s="74"/>
      <c r="DK586" s="74"/>
      <c r="DL586" s="74"/>
      <c r="DM586" s="74"/>
      <c r="DN586" s="74"/>
      <c r="DO586" s="74"/>
      <c r="DP586" s="74"/>
      <c r="DQ586" s="74"/>
      <c r="DR586" s="74"/>
      <c r="DS586" s="74"/>
      <c r="DT586" s="74"/>
      <c r="DU586" s="74"/>
      <c r="DV586" s="74"/>
      <c r="DW586" s="74"/>
      <c r="DX586" s="74"/>
      <c r="DY586" s="74"/>
      <c r="DZ586" s="74"/>
      <c r="EA586" s="74"/>
      <c r="EB586" s="74"/>
      <c r="EC586" s="74"/>
      <c r="ED586" s="74"/>
      <c r="EE586" s="74"/>
      <c r="EF586" s="74"/>
      <c r="EG586" s="74"/>
      <c r="EH586" s="74"/>
      <c r="EI586" s="74"/>
      <c r="EJ586" s="74"/>
      <c r="EK586" s="74"/>
      <c r="EL586" s="74"/>
      <c r="EM586" s="74"/>
      <c r="EN586" s="74"/>
      <c r="EO586" s="74"/>
      <c r="EP586" s="74"/>
      <c r="EQ586" s="74"/>
      <c r="ER586" s="74"/>
      <c r="ES586" s="74"/>
      <c r="ET586" s="74"/>
      <c r="EU586" s="74"/>
      <c r="EV586" s="74"/>
      <c r="EW586" s="74"/>
      <c r="EX586" s="74"/>
      <c r="EY586" s="74"/>
      <c r="EZ586" s="74"/>
      <c r="FA586" s="74"/>
      <c r="FB586" s="74"/>
      <c r="FC586" s="74"/>
      <c r="FD586" s="74"/>
      <c r="FE586" s="74"/>
      <c r="FF586" s="74"/>
      <c r="FG586" s="74"/>
      <c r="FH586" s="74"/>
      <c r="FI586" s="74"/>
      <c r="FJ586" s="74"/>
      <c r="FK586" s="74"/>
      <c r="FL586" s="74"/>
      <c r="FM586" s="74"/>
      <c r="FN586" s="74"/>
      <c r="FO586" s="74"/>
      <c r="FP586" s="74"/>
      <c r="FQ586" s="74"/>
      <c r="FR586" s="74"/>
      <c r="FS586" s="74"/>
      <c r="FT586" s="74"/>
      <c r="FU586" s="74"/>
      <c r="FV586" s="74"/>
      <c r="FW586" s="74"/>
      <c r="FX586" s="74"/>
      <c r="FY586" s="74"/>
      <c r="FZ586" s="74"/>
      <c r="GA586" s="74"/>
      <c r="GB586" s="74"/>
      <c r="GC586" s="74"/>
      <c r="GD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  <c r="IW586" s="74"/>
      <c r="IX586" s="74"/>
      <c r="IY586" s="74"/>
      <c r="IZ586" s="74"/>
      <c r="JA586" s="74"/>
      <c r="JB586" s="74"/>
      <c r="JC586" s="74"/>
      <c r="JD586" s="74"/>
      <c r="JE586" s="74"/>
      <c r="JF586" s="74"/>
      <c r="JG586" s="74"/>
      <c r="JH586" s="74"/>
      <c r="JI586" s="74"/>
      <c r="JJ586" s="74"/>
      <c r="JK586" s="74"/>
      <c r="JL586" s="74"/>
      <c r="JM586" s="74"/>
      <c r="JN586" s="74"/>
      <c r="JO586" s="74"/>
      <c r="JP586" s="74"/>
      <c r="JQ586" s="74"/>
      <c r="JR586" s="74"/>
      <c r="JS586" s="74"/>
      <c r="JT586" s="74"/>
      <c r="JU586" s="74"/>
      <c r="JV586" s="74"/>
      <c r="JW586" s="74"/>
      <c r="JX586" s="74"/>
      <c r="JY586" s="74"/>
      <c r="JZ586" s="74"/>
      <c r="KA586" s="74"/>
      <c r="KB586" s="74"/>
      <c r="KC586" s="74"/>
      <c r="KD586" s="74"/>
      <c r="KE586" s="74"/>
      <c r="KF586" s="74"/>
      <c r="KG586" s="74"/>
      <c r="KH586" s="74"/>
      <c r="KI586" s="74"/>
      <c r="KJ586" s="74"/>
      <c r="KK586" s="74"/>
      <c r="KL586" s="74"/>
      <c r="KM586" s="74"/>
      <c r="KN586" s="74"/>
      <c r="KO586" s="74"/>
      <c r="KP586" s="74"/>
      <c r="KQ586" s="74"/>
      <c r="KR586" s="74"/>
      <c r="KS586" s="74"/>
      <c r="KT586" s="74"/>
      <c r="KU586" s="74"/>
      <c r="KV586" s="74"/>
      <c r="KW586" s="74"/>
      <c r="KX586" s="74"/>
      <c r="KY586" s="74"/>
      <c r="KZ586" s="74"/>
      <c r="LA586" s="74"/>
      <c r="LB586" s="74"/>
      <c r="LC586" s="74"/>
      <c r="LD586" s="74"/>
      <c r="LE586" s="74"/>
      <c r="LF586" s="74"/>
      <c r="LG586" s="74"/>
      <c r="LH586" s="74"/>
      <c r="LI586" s="74"/>
      <c r="LJ586" s="74"/>
      <c r="LK586" s="74"/>
      <c r="LL586" s="74"/>
      <c r="LM586" s="74"/>
      <c r="LN586" s="74"/>
      <c r="LO586" s="74"/>
      <c r="LP586" s="74"/>
      <c r="LQ586" s="74"/>
      <c r="LR586" s="74"/>
      <c r="LS586" s="74"/>
      <c r="LT586" s="74"/>
      <c r="LU586" s="74"/>
      <c r="LV586" s="74"/>
      <c r="LW586" s="74"/>
      <c r="LX586" s="74"/>
      <c r="LY586" s="74"/>
      <c r="LZ586" s="74"/>
      <c r="MA586" s="74"/>
      <c r="MB586" s="74"/>
      <c r="MC586" s="74"/>
      <c r="MD586" s="74"/>
      <c r="ME586" s="74"/>
      <c r="MF586" s="74"/>
      <c r="MG586" s="74"/>
      <c r="MH586" s="74"/>
      <c r="MI586" s="74"/>
      <c r="MJ586" s="74"/>
      <c r="MK586" s="74"/>
      <c r="ML586" s="74"/>
      <c r="MM586" s="74"/>
      <c r="MN586" s="74"/>
      <c r="MO586" s="74"/>
      <c r="MP586" s="74"/>
      <c r="MQ586" s="74"/>
      <c r="MR586" s="74"/>
      <c r="MS586" s="74"/>
      <c r="MT586" s="74"/>
      <c r="MU586" s="74"/>
      <c r="MV586" s="74"/>
      <c r="MW586" s="74"/>
      <c r="MX586" s="74"/>
      <c r="MY586" s="74"/>
      <c r="MZ586" s="74"/>
      <c r="NA586" s="74"/>
      <c r="NB586" s="74"/>
      <c r="NC586" s="74"/>
      <c r="ND586" s="74"/>
      <c r="NE586" s="74"/>
      <c r="NF586" s="74"/>
      <c r="NG586" s="74"/>
      <c r="NH586" s="74"/>
      <c r="NI586" s="74"/>
      <c r="NJ586" s="74"/>
      <c r="NK586" s="74"/>
      <c r="NL586" s="74"/>
      <c r="NM586" s="74"/>
      <c r="NN586" s="74"/>
      <c r="NO586" s="74"/>
      <c r="NP586" s="74"/>
      <c r="NQ586" s="74"/>
      <c r="NR586" s="74"/>
      <c r="NS586" s="74"/>
      <c r="NT586" s="74"/>
      <c r="NU586" s="74"/>
      <c r="NV586" s="74"/>
      <c r="NW586" s="74"/>
      <c r="NX586" s="74"/>
      <c r="NY586" s="74"/>
      <c r="NZ586" s="74"/>
      <c r="OA586" s="74"/>
      <c r="OB586" s="74"/>
      <c r="OC586" s="74"/>
      <c r="OD586" s="74"/>
      <c r="OE586" s="74"/>
      <c r="OF586" s="74"/>
      <c r="OG586" s="74"/>
      <c r="OH586" s="74"/>
      <c r="OI586" s="74"/>
      <c r="OJ586" s="74"/>
      <c r="OK586" s="74"/>
      <c r="OL586" s="74"/>
      <c r="OM586" s="74"/>
      <c r="ON586" s="74"/>
      <c r="OO586" s="74"/>
      <c r="OP586" s="74"/>
      <c r="OQ586" s="74"/>
      <c r="OR586" s="74"/>
      <c r="OS586" s="74"/>
      <c r="OT586" s="74"/>
      <c r="OU586" s="74"/>
      <c r="OV586" s="74"/>
      <c r="OW586" s="74"/>
      <c r="OX586" s="74"/>
      <c r="OY586" s="74"/>
      <c r="OZ586" s="74"/>
      <c r="PA586" s="74"/>
      <c r="PB586" s="74"/>
      <c r="PC586" s="74"/>
      <c r="PD586" s="74"/>
      <c r="PE586" s="74"/>
      <c r="PF586" s="74"/>
      <c r="PG586" s="74"/>
      <c r="PH586" s="74"/>
      <c r="PI586" s="74"/>
      <c r="PJ586" s="74"/>
      <c r="PK586" s="74"/>
      <c r="PL586" s="74"/>
      <c r="PM586" s="74"/>
      <c r="PN586" s="74"/>
      <c r="PO586" s="74"/>
      <c r="PP586" s="74"/>
      <c r="PQ586" s="74"/>
      <c r="PR586" s="74"/>
      <c r="PS586" s="74"/>
      <c r="PT586" s="74"/>
      <c r="PU586" s="74"/>
      <c r="PV586" s="74"/>
      <c r="PW586" s="74"/>
      <c r="PX586" s="74"/>
      <c r="PY586" s="74"/>
      <c r="PZ586" s="74"/>
      <c r="QA586" s="74"/>
      <c r="QB586" s="74"/>
      <c r="QC586" s="74"/>
      <c r="QD586" s="74"/>
      <c r="QE586" s="74"/>
      <c r="QF586" s="74"/>
      <c r="QG586" s="74"/>
      <c r="QH586" s="74"/>
      <c r="QI586" s="74"/>
      <c r="QJ586" s="74"/>
      <c r="QK586" s="74"/>
      <c r="QL586" s="74"/>
      <c r="QM586" s="74"/>
      <c r="QN586" s="74"/>
      <c r="QO586" s="74"/>
      <c r="QP586" s="74"/>
      <c r="QQ586" s="74"/>
      <c r="QR586" s="74"/>
      <c r="QS586" s="74"/>
      <c r="QT586" s="74"/>
      <c r="QU586" s="74"/>
      <c r="QV586" s="74"/>
      <c r="QW586" s="74"/>
      <c r="QX586" s="74"/>
      <c r="QY586" s="74"/>
      <c r="QZ586" s="74"/>
      <c r="RA586" s="74"/>
      <c r="RB586" s="74"/>
      <c r="RC586" s="74"/>
      <c r="RD586" s="74"/>
      <c r="RE586" s="74"/>
      <c r="RF586" s="74"/>
      <c r="RG586" s="74"/>
      <c r="RH586" s="74"/>
      <c r="RI586" s="74"/>
      <c r="RJ586" s="74"/>
      <c r="RK586" s="74"/>
      <c r="RL586" s="74"/>
      <c r="RM586" s="74"/>
      <c r="RN586" s="74"/>
      <c r="RO586" s="74"/>
      <c r="RP586" s="74"/>
      <c r="RQ586" s="74"/>
      <c r="RR586" s="74"/>
      <c r="RS586" s="74"/>
      <c r="RT586" s="74"/>
      <c r="RU586" s="74"/>
      <c r="RV586" s="74"/>
      <c r="RW586" s="74"/>
      <c r="RX586" s="74"/>
      <c r="RY586" s="74"/>
      <c r="RZ586" s="74"/>
      <c r="SA586" s="74"/>
      <c r="SB586" s="74"/>
      <c r="SC586" s="74"/>
      <c r="SD586" s="74"/>
      <c r="SE586" s="74"/>
      <c r="SF586" s="74"/>
      <c r="SG586" s="74"/>
      <c r="SH586" s="74"/>
      <c r="SI586" s="74"/>
      <c r="SJ586" s="74"/>
      <c r="SK586" s="74"/>
      <c r="SL586" s="74"/>
      <c r="SM586" s="74"/>
      <c r="SN586" s="74"/>
      <c r="SO586" s="74"/>
      <c r="SP586" s="74"/>
      <c r="SQ586" s="74"/>
      <c r="SR586" s="74"/>
      <c r="SS586" s="74"/>
      <c r="ST586" s="74"/>
      <c r="SU586" s="74"/>
      <c r="SV586" s="74"/>
      <c r="SW586" s="74"/>
      <c r="SX586" s="74"/>
      <c r="SY586" s="74"/>
      <c r="SZ586" s="74"/>
      <c r="TA586" s="74"/>
      <c r="TB586" s="74"/>
      <c r="TC586" s="74"/>
      <c r="TD586" s="74"/>
      <c r="TE586" s="74"/>
      <c r="TF586" s="74"/>
      <c r="TG586" s="74"/>
      <c r="TH586" s="74"/>
      <c r="TI586" s="74"/>
      <c r="TJ586" s="74"/>
      <c r="TK586" s="74"/>
      <c r="TL586" s="74"/>
      <c r="TM586" s="74"/>
      <c r="TN586" s="74"/>
      <c r="TO586" s="74"/>
      <c r="TP586" s="74"/>
      <c r="TQ586" s="74"/>
      <c r="TR586" s="74"/>
      <c r="TS586" s="74"/>
      <c r="TT586" s="74"/>
      <c r="TU586" s="74"/>
      <c r="TV586" s="74"/>
      <c r="TW586" s="74"/>
      <c r="TX586" s="74"/>
      <c r="TY586" s="74"/>
      <c r="TZ586" s="74"/>
      <c r="UA586" s="74"/>
      <c r="UB586" s="74"/>
      <c r="UC586" s="74"/>
      <c r="UD586" s="74"/>
      <c r="UE586" s="74"/>
      <c r="UF586" s="74"/>
      <c r="UG586" s="74"/>
      <c r="UH586" s="74"/>
      <c r="UI586" s="74"/>
      <c r="UJ586" s="74"/>
      <c r="UK586" s="74"/>
      <c r="UL586" s="74"/>
      <c r="UM586" s="74"/>
      <c r="UN586" s="74"/>
      <c r="UO586" s="74"/>
      <c r="UP586" s="74"/>
      <c r="UQ586" s="74"/>
      <c r="UR586" s="74"/>
      <c r="US586" s="74"/>
      <c r="UT586" s="74"/>
      <c r="UU586" s="74"/>
      <c r="UV586" s="74"/>
      <c r="UW586" s="74"/>
      <c r="UX586" s="74"/>
      <c r="UY586" s="74"/>
      <c r="UZ586" s="74"/>
      <c r="VA586" s="74"/>
      <c r="VB586" s="74"/>
      <c r="VC586" s="74"/>
      <c r="VD586" s="74"/>
      <c r="VE586" s="74"/>
      <c r="VF586" s="74"/>
      <c r="VG586" s="74"/>
      <c r="VH586" s="74"/>
      <c r="VI586" s="74"/>
      <c r="VJ586" s="74"/>
      <c r="VK586" s="74"/>
      <c r="VL586" s="74"/>
      <c r="VM586" s="74"/>
      <c r="VN586" s="74"/>
      <c r="VO586" s="74"/>
      <c r="VP586" s="74"/>
      <c r="VQ586" s="74"/>
      <c r="VR586" s="74"/>
      <c r="VS586" s="74"/>
      <c r="VT586" s="74"/>
      <c r="VU586" s="74"/>
      <c r="VV586" s="74"/>
      <c r="VW586" s="74"/>
      <c r="VX586" s="74"/>
      <c r="VY586" s="74"/>
      <c r="VZ586" s="74"/>
      <c r="WA586" s="74"/>
      <c r="WB586" s="74"/>
      <c r="WC586" s="74"/>
      <c r="WD586" s="74"/>
      <c r="WE586" s="74"/>
      <c r="WF586" s="74"/>
      <c r="WG586" s="74"/>
      <c r="WH586" s="74"/>
      <c r="WI586" s="74"/>
      <c r="WJ586" s="74"/>
      <c r="WK586" s="74"/>
      <c r="WL586" s="74"/>
      <c r="WM586" s="74"/>
      <c r="WN586" s="74"/>
      <c r="WO586" s="74"/>
      <c r="WP586" s="74"/>
      <c r="WQ586" s="74"/>
      <c r="WR586" s="74"/>
      <c r="WS586" s="74"/>
      <c r="WT586" s="74"/>
      <c r="WU586" s="74"/>
      <c r="WV586" s="74"/>
      <c r="WW586" s="74"/>
      <c r="WX586" s="74"/>
      <c r="WY586" s="74"/>
      <c r="WZ586" s="74"/>
      <c r="XA586" s="74"/>
      <c r="XB586" s="74"/>
      <c r="XC586" s="74"/>
      <c r="XD586" s="74"/>
      <c r="XE586" s="74"/>
      <c r="XF586" s="74"/>
      <c r="XG586" s="74"/>
      <c r="XH586" s="74"/>
      <c r="XI586" s="74"/>
      <c r="XJ586" s="74"/>
      <c r="XK586" s="74"/>
      <c r="XL586" s="74"/>
      <c r="XM586" s="74"/>
      <c r="XN586" s="74"/>
      <c r="XO586" s="74"/>
      <c r="XP586" s="74"/>
      <c r="XQ586" s="74"/>
      <c r="XR586" s="74"/>
      <c r="XS586" s="74"/>
      <c r="XT586" s="74"/>
      <c r="XU586" s="74"/>
      <c r="XV586" s="74"/>
      <c r="XW586" s="74"/>
      <c r="XX586" s="74"/>
      <c r="XY586" s="74"/>
      <c r="XZ586" s="74"/>
      <c r="YA586" s="74"/>
      <c r="YB586" s="74"/>
      <c r="YC586" s="74"/>
      <c r="YD586" s="74"/>
      <c r="YE586" s="74"/>
      <c r="YF586" s="74"/>
      <c r="YG586" s="74"/>
      <c r="YH586" s="74"/>
      <c r="YI586" s="74"/>
      <c r="YJ586" s="74"/>
      <c r="YK586" s="74"/>
      <c r="YL586" s="74"/>
      <c r="YM586" s="74"/>
      <c r="YN586" s="74"/>
      <c r="YO586" s="74"/>
      <c r="YP586" s="74"/>
      <c r="YQ586" s="74"/>
      <c r="YR586" s="74"/>
      <c r="YS586" s="74"/>
      <c r="YT586" s="74"/>
      <c r="YU586" s="74"/>
      <c r="YV586" s="74"/>
      <c r="YW586" s="74"/>
      <c r="YX586" s="74"/>
      <c r="YY586" s="74"/>
      <c r="YZ586" s="74"/>
      <c r="ZA586" s="74"/>
      <c r="ZB586" s="74"/>
      <c r="ZC586" s="74"/>
      <c r="ZD586" s="74"/>
      <c r="ZE586" s="74"/>
      <c r="ZF586" s="74"/>
      <c r="ZG586" s="74"/>
      <c r="ZH586" s="74"/>
      <c r="ZI586" s="74"/>
      <c r="ZJ586" s="74"/>
      <c r="ZK586" s="74"/>
      <c r="ZL586" s="74"/>
      <c r="ZM586" s="74"/>
      <c r="ZN586" s="74"/>
      <c r="ZO586" s="74"/>
      <c r="ZP586" s="74"/>
      <c r="ZQ586" s="74"/>
      <c r="ZR586" s="74"/>
      <c r="ZS586" s="74"/>
      <c r="ZT586" s="74"/>
      <c r="ZU586" s="74"/>
      <c r="ZV586" s="74"/>
      <c r="ZW586" s="74"/>
      <c r="ZX586" s="74"/>
      <c r="ZY586" s="74"/>
      <c r="ZZ586" s="74"/>
      <c r="AAA586" s="74"/>
      <c r="AAB586" s="74"/>
      <c r="AAC586" s="74"/>
      <c r="AAD586" s="74"/>
      <c r="AAE586" s="74"/>
      <c r="AAF586" s="74"/>
      <c r="AAG586" s="74"/>
      <c r="AAH586" s="74"/>
      <c r="AAI586" s="74"/>
      <c r="AAJ586" s="74"/>
      <c r="AAK586" s="74"/>
      <c r="AAL586" s="74"/>
      <c r="AAM586" s="74"/>
      <c r="AAN586" s="74"/>
      <c r="AAO586" s="74"/>
      <c r="AAP586" s="74"/>
      <c r="AAQ586" s="74"/>
      <c r="AAR586" s="74"/>
      <c r="AAS586" s="74"/>
      <c r="AAT586" s="74"/>
      <c r="AAU586" s="74"/>
      <c r="AAV586" s="74"/>
      <c r="AAW586" s="74"/>
      <c r="AAX586" s="74"/>
      <c r="AAY586" s="74"/>
      <c r="AAZ586" s="74"/>
      <c r="ABA586" s="74"/>
      <c r="ABB586" s="74"/>
      <c r="ABC586" s="74"/>
      <c r="ABD586" s="74"/>
      <c r="ABE586" s="74"/>
      <c r="ABF586" s="74"/>
      <c r="ABG586" s="74"/>
      <c r="ABH586" s="74"/>
      <c r="ABI586" s="74"/>
      <c r="ABJ586" s="74"/>
      <c r="ABK586" s="74"/>
      <c r="ABL586" s="74"/>
      <c r="ABM586" s="74"/>
      <c r="ABN586" s="74"/>
      <c r="ABO586" s="74"/>
      <c r="ABP586" s="74"/>
      <c r="ABQ586" s="74"/>
      <c r="ABR586" s="74"/>
      <c r="ABS586" s="74"/>
      <c r="ABT586" s="74"/>
      <c r="ABU586" s="74"/>
      <c r="ABV586" s="74"/>
      <c r="ABW586" s="74"/>
      <c r="ABX586" s="74"/>
      <c r="ABY586" s="74"/>
      <c r="ABZ586" s="74"/>
      <c r="ACA586" s="74"/>
      <c r="ACB586" s="74"/>
      <c r="ACC586" s="74"/>
      <c r="ACD586" s="74"/>
      <c r="ACE586" s="74"/>
      <c r="ACF586" s="74"/>
      <c r="ACG586" s="74"/>
      <c r="ACH586" s="74"/>
      <c r="ACI586" s="74"/>
      <c r="ACJ586" s="74"/>
      <c r="ACK586" s="74"/>
      <c r="ACL586" s="74"/>
      <c r="ACM586" s="74"/>
      <c r="ACN586" s="74"/>
      <c r="ACO586" s="74"/>
      <c r="ACP586" s="74"/>
      <c r="ACQ586" s="74"/>
      <c r="ACR586" s="74"/>
      <c r="ACS586" s="74"/>
      <c r="ACT586" s="74"/>
      <c r="ACU586" s="74"/>
      <c r="ACV586" s="74"/>
      <c r="ACW586" s="74"/>
      <c r="ACX586" s="74"/>
      <c r="ACY586" s="74"/>
      <c r="ACZ586" s="74"/>
      <c r="ADA586" s="74"/>
      <c r="ADB586" s="74"/>
      <c r="ADC586" s="74"/>
      <c r="ADD586" s="74"/>
      <c r="ADE586" s="74"/>
      <c r="ADF586" s="74"/>
      <c r="ADG586" s="74"/>
      <c r="ADH586" s="74"/>
      <c r="ADI586" s="74"/>
      <c r="ADJ586" s="74"/>
      <c r="ADK586" s="74"/>
      <c r="ADL586" s="74"/>
      <c r="ADM586" s="74"/>
      <c r="ADN586" s="74"/>
      <c r="ADO586" s="74"/>
      <c r="ADP586" s="74"/>
      <c r="ADQ586" s="74"/>
      <c r="ADR586" s="74"/>
      <c r="ADS586" s="74"/>
      <c r="ADT586" s="74"/>
      <c r="ADU586" s="74"/>
      <c r="ADV586" s="74"/>
      <c r="ADW586" s="74"/>
      <c r="ADX586" s="74"/>
      <c r="ADY586" s="74"/>
      <c r="ADZ586" s="74"/>
      <c r="AEA586" s="74"/>
      <c r="AEB586" s="74"/>
      <c r="AEC586" s="74"/>
      <c r="AED586" s="74"/>
      <c r="AEE586" s="74"/>
      <c r="AEF586" s="74"/>
      <c r="AEG586" s="74"/>
      <c r="AEH586" s="74"/>
      <c r="AEI586" s="74"/>
      <c r="AEJ586" s="74"/>
      <c r="AEK586" s="74"/>
      <c r="AEL586" s="74"/>
      <c r="AEM586" s="74"/>
      <c r="AEN586" s="74"/>
      <c r="AEO586" s="74"/>
      <c r="AEP586" s="74"/>
      <c r="AEQ586" s="74"/>
      <c r="AER586" s="74"/>
      <c r="AES586" s="74"/>
      <c r="AET586" s="74"/>
      <c r="AEU586" s="74"/>
      <c r="AEV586" s="74"/>
      <c r="AEW586" s="74"/>
      <c r="AEX586" s="74"/>
      <c r="AEY586" s="74"/>
      <c r="AEZ586" s="74"/>
      <c r="AFA586" s="74"/>
      <c r="AFB586" s="74"/>
      <c r="AFC586" s="74"/>
      <c r="AFD586" s="74"/>
      <c r="AFE586" s="74"/>
      <c r="AFF586" s="74"/>
      <c r="AFG586" s="74"/>
      <c r="AFH586" s="74"/>
      <c r="AFI586" s="74"/>
      <c r="AFJ586" s="74"/>
      <c r="AFK586" s="74"/>
      <c r="AFL586" s="74"/>
      <c r="AFM586" s="74"/>
      <c r="AFN586" s="74"/>
      <c r="AFO586" s="74"/>
      <c r="AFP586" s="74"/>
      <c r="AFQ586" s="74"/>
      <c r="AFR586" s="74"/>
      <c r="AFS586" s="74"/>
      <c r="AFT586" s="74"/>
      <c r="AFU586" s="74"/>
      <c r="AFV586" s="74"/>
      <c r="AFW586" s="74"/>
      <c r="AFX586" s="74"/>
      <c r="AFY586" s="74"/>
      <c r="AFZ586" s="74"/>
      <c r="AGA586" s="74"/>
      <c r="AGB586" s="74"/>
      <c r="AGC586" s="74"/>
      <c r="AGD586" s="74"/>
      <c r="AGE586" s="74"/>
      <c r="AGF586" s="74"/>
      <c r="AGG586" s="74"/>
      <c r="AGH586" s="74"/>
      <c r="AGI586" s="74"/>
      <c r="AGJ586" s="74"/>
      <c r="AGK586" s="74"/>
      <c r="AGL586" s="74"/>
      <c r="AGM586" s="74"/>
      <c r="AGN586" s="74"/>
      <c r="AGO586" s="74"/>
      <c r="AGP586" s="74"/>
      <c r="AGQ586" s="74"/>
      <c r="AGR586" s="74"/>
      <c r="AGS586" s="74"/>
      <c r="AGT586" s="74"/>
      <c r="AGU586" s="74"/>
      <c r="AGV586" s="74"/>
      <c r="AGW586" s="74"/>
      <c r="AGX586" s="74"/>
      <c r="AGY586" s="74"/>
      <c r="AGZ586" s="74"/>
      <c r="AHA586" s="74"/>
      <c r="AHB586" s="74"/>
      <c r="AHC586" s="74"/>
      <c r="AHD586" s="74"/>
      <c r="AHE586" s="74"/>
      <c r="AHF586" s="74"/>
      <c r="AHG586" s="74"/>
      <c r="AHH586" s="74"/>
      <c r="AHI586" s="74"/>
      <c r="AHJ586" s="74"/>
      <c r="AHK586" s="74"/>
      <c r="AHL586" s="74"/>
      <c r="AHM586" s="74"/>
      <c r="AHN586" s="74"/>
      <c r="AHO586" s="74"/>
      <c r="AHP586" s="74"/>
      <c r="AHQ586" s="74"/>
      <c r="AHR586" s="74"/>
      <c r="AHS586" s="74"/>
      <c r="AHT586" s="74"/>
      <c r="AHU586" s="74"/>
      <c r="AHV586" s="74"/>
      <c r="AHW586" s="74"/>
      <c r="AHX586" s="74"/>
      <c r="AHY586" s="74"/>
      <c r="AHZ586" s="74"/>
      <c r="AIA586" s="74"/>
      <c r="AIB586" s="74"/>
      <c r="AIC586" s="74"/>
      <c r="AID586" s="74"/>
      <c r="AIE586" s="74"/>
      <c r="AIF586" s="74"/>
      <c r="AIG586" s="74"/>
      <c r="AIH586" s="74"/>
      <c r="AII586" s="74"/>
      <c r="AIJ586" s="74"/>
      <c r="AIK586" s="74"/>
      <c r="AIL586" s="74"/>
      <c r="AIM586" s="74"/>
      <c r="AIN586" s="74"/>
      <c r="AIO586" s="74"/>
      <c r="AIP586" s="74"/>
      <c r="AIQ586" s="74"/>
      <c r="AIR586" s="74"/>
      <c r="AIS586" s="74"/>
      <c r="AIT586" s="74"/>
      <c r="AIU586" s="74"/>
      <c r="AIV586" s="74"/>
      <c r="AIW586" s="74"/>
      <c r="AIX586" s="74"/>
      <c r="AIY586" s="74"/>
      <c r="AIZ586" s="74"/>
      <c r="AJA586" s="74"/>
      <c r="AJB586" s="74"/>
      <c r="AJC586" s="74"/>
      <c r="AJD586" s="74"/>
      <c r="AJE586" s="74"/>
      <c r="AJF586" s="74"/>
      <c r="AJG586" s="74"/>
      <c r="AJH586" s="74"/>
      <c r="AJI586" s="74"/>
      <c r="AJJ586" s="74"/>
      <c r="AJK586" s="74"/>
      <c r="AJL586" s="74"/>
      <c r="AJM586" s="74"/>
      <c r="AJN586" s="74"/>
      <c r="AJO586" s="74"/>
      <c r="AJP586" s="74"/>
      <c r="AJQ586" s="74"/>
      <c r="AJR586" s="74"/>
      <c r="AJS586" s="74"/>
      <c r="AJT586" s="74"/>
      <c r="AJU586" s="74"/>
      <c r="AJV586" s="74"/>
      <c r="AJW586" s="74"/>
      <c r="AJX586" s="74"/>
      <c r="AJY586" s="74"/>
      <c r="AJZ586" s="74"/>
      <c r="AKA586" s="74"/>
      <c r="AKB586" s="74"/>
      <c r="AKC586" s="74"/>
      <c r="AKD586" s="74"/>
      <c r="AKE586" s="74"/>
      <c r="AKF586" s="74"/>
      <c r="AKG586" s="74"/>
      <c r="AKH586" s="74"/>
      <c r="AKI586" s="74"/>
      <c r="AKJ586" s="74"/>
      <c r="AKK586" s="74"/>
      <c r="AKL586" s="74"/>
      <c r="AKM586" s="74"/>
      <c r="AKN586" s="74"/>
      <c r="AKO586" s="74"/>
      <c r="AKP586" s="74"/>
      <c r="AKQ586" s="74"/>
      <c r="AKR586" s="74"/>
      <c r="AKS586" s="74"/>
      <c r="AKT586" s="74"/>
      <c r="AKU586" s="74"/>
      <c r="AKV586" s="74"/>
      <c r="AKW586" s="74"/>
      <c r="AKX586" s="74"/>
      <c r="AKY586" s="74"/>
      <c r="AKZ586" s="74"/>
      <c r="ALA586" s="74"/>
      <c r="ALB586" s="74"/>
      <c r="ALC586" s="74"/>
      <c r="ALD586" s="74"/>
      <c r="ALE586" s="74"/>
      <c r="ALF586" s="74"/>
      <c r="ALG586" s="74"/>
      <c r="ALH586" s="74"/>
      <c r="ALI586" s="74"/>
      <c r="ALJ586" s="74"/>
      <c r="ALK586" s="74"/>
      <c r="ALL586" s="74"/>
      <c r="ALM586" s="74"/>
      <c r="ALN586" s="74"/>
      <c r="ALO586" s="74"/>
      <c r="ALP586" s="74"/>
      <c r="ALQ586" s="74"/>
      <c r="ALR586" s="74"/>
      <c r="ALS586" s="74"/>
      <c r="ALT586" s="74"/>
      <c r="ALU586" s="74"/>
      <c r="ALV586" s="74"/>
      <c r="ALW586" s="74"/>
      <c r="ALX586" s="74"/>
      <c r="ALY586" s="74"/>
      <c r="ALZ586" s="74"/>
      <c r="AMA586" s="74"/>
      <c r="AMB586" s="74"/>
      <c r="AMC586" s="74"/>
      <c r="AMD586" s="74"/>
      <c r="AME586" s="74"/>
      <c r="AMF586" s="74"/>
      <c r="AMG586" s="74"/>
      <c r="AMH586" s="74"/>
      <c r="AMI586" s="74"/>
      <c r="AMJ586" s="74"/>
      <c r="AMK586" s="74"/>
      <c r="AML586" s="74"/>
      <c r="AMM586" s="74"/>
      <c r="AMN586" s="74"/>
      <c r="AMO586" s="74"/>
      <c r="AMP586" s="74"/>
      <c r="AMQ586" s="74"/>
      <c r="AMR586" s="74"/>
      <c r="AMS586" s="74"/>
      <c r="AMT586" s="74"/>
      <c r="AMU586" s="74"/>
      <c r="AMV586" s="74"/>
      <c r="AMW586" s="74"/>
      <c r="AMX586" s="74"/>
      <c r="AMY586" s="74"/>
      <c r="AMZ586" s="74"/>
      <c r="ANA586" s="74"/>
      <c r="ANB586" s="74"/>
      <c r="ANC586" s="74"/>
      <c r="AND586" s="74"/>
      <c r="ANE586" s="74"/>
      <c r="ANF586" s="74"/>
      <c r="ANG586" s="74"/>
      <c r="ANH586" s="74"/>
      <c r="ANI586" s="74"/>
      <c r="ANJ586" s="74"/>
      <c r="ANK586" s="74"/>
      <c r="ANL586" s="74"/>
      <c r="ANM586" s="74"/>
      <c r="ANN586" s="74"/>
      <c r="ANO586" s="74"/>
      <c r="ANP586" s="74"/>
      <c r="ANQ586" s="74"/>
      <c r="ANR586" s="74"/>
      <c r="ANS586" s="74"/>
      <c r="ANT586" s="74"/>
      <c r="ANU586" s="74"/>
      <c r="ANV586" s="74"/>
      <c r="ANW586" s="74"/>
      <c r="ANX586" s="74"/>
      <c r="ANY586" s="74"/>
      <c r="ANZ586" s="74"/>
      <c r="AOA586" s="74"/>
      <c r="AOB586" s="74"/>
      <c r="AOC586" s="74"/>
      <c r="AOD586" s="74"/>
      <c r="AOE586" s="74"/>
      <c r="AOF586" s="74"/>
      <c r="AOG586" s="74"/>
      <c r="AOH586" s="74"/>
      <c r="AOI586" s="74"/>
      <c r="AOJ586" s="74"/>
      <c r="AOK586" s="74"/>
      <c r="AOL586" s="74"/>
      <c r="AOM586" s="74"/>
      <c r="AON586" s="74"/>
      <c r="AOO586" s="74"/>
      <c r="AOP586" s="74"/>
      <c r="AOQ586" s="74"/>
      <c r="AOR586" s="74"/>
      <c r="AOS586" s="74"/>
      <c r="AOT586" s="74"/>
      <c r="AOU586" s="74"/>
      <c r="AOV586" s="74"/>
      <c r="AOW586" s="74"/>
      <c r="AOX586" s="74"/>
      <c r="AOY586" s="74"/>
      <c r="AOZ586" s="74"/>
      <c r="APA586" s="74"/>
      <c r="APB586" s="74"/>
      <c r="APC586" s="74"/>
      <c r="APD586" s="74"/>
      <c r="APE586" s="74"/>
      <c r="APF586" s="74"/>
      <c r="APG586" s="74"/>
      <c r="APH586" s="74"/>
      <c r="API586" s="74"/>
      <c r="APJ586" s="74"/>
      <c r="APK586" s="74"/>
      <c r="APL586" s="74"/>
      <c r="APM586" s="74"/>
      <c r="APN586" s="74"/>
      <c r="APO586" s="74"/>
      <c r="APP586" s="74"/>
      <c r="APQ586" s="74"/>
      <c r="APR586" s="74"/>
      <c r="APS586" s="74"/>
      <c r="APT586" s="74"/>
      <c r="APU586" s="74"/>
      <c r="APV586" s="74"/>
      <c r="APW586" s="74"/>
      <c r="APX586" s="74"/>
      <c r="APY586" s="74"/>
      <c r="APZ586" s="74"/>
      <c r="AQA586" s="74"/>
      <c r="AQB586" s="74"/>
      <c r="AQC586" s="74"/>
      <c r="AQD586" s="74"/>
      <c r="AQE586" s="74"/>
      <c r="AQF586" s="74"/>
      <c r="AQG586" s="74"/>
      <c r="AQH586" s="74"/>
      <c r="AQI586" s="74"/>
      <c r="AQJ586" s="74"/>
      <c r="AQK586" s="74"/>
      <c r="AQL586" s="74"/>
      <c r="AQM586" s="74"/>
      <c r="AQN586" s="74"/>
      <c r="AQO586" s="74"/>
      <c r="AQP586" s="74"/>
      <c r="AQQ586" s="74"/>
      <c r="AQR586" s="74"/>
      <c r="AQS586" s="74"/>
      <c r="AQT586" s="74"/>
      <c r="AQU586" s="74"/>
      <c r="AQV586" s="74"/>
      <c r="AQW586" s="74"/>
      <c r="AQX586" s="74"/>
      <c r="AQY586" s="74"/>
      <c r="AQZ586" s="74"/>
      <c r="ARA586" s="74"/>
      <c r="ARB586" s="74"/>
      <c r="ARC586" s="74"/>
      <c r="ARD586" s="74"/>
      <c r="ARE586" s="74"/>
      <c r="ARF586" s="74"/>
      <c r="ARG586" s="74"/>
      <c r="ARH586" s="74"/>
      <c r="ARI586" s="74"/>
      <c r="ARJ586" s="74"/>
      <c r="ARK586" s="74"/>
      <c r="ARL586" s="74"/>
      <c r="ARM586" s="74"/>
      <c r="ARN586" s="74"/>
      <c r="ARO586" s="74"/>
      <c r="ARP586" s="74"/>
      <c r="ARQ586" s="74"/>
      <c r="ARR586" s="74"/>
      <c r="ARS586" s="74"/>
      <c r="ART586" s="74"/>
      <c r="ARU586" s="74"/>
      <c r="ARV586" s="74"/>
      <c r="ARW586" s="74"/>
      <c r="ARX586" s="74"/>
      <c r="ARY586" s="74"/>
      <c r="ARZ586" s="74"/>
      <c r="ASA586" s="74"/>
      <c r="ASB586" s="74"/>
      <c r="ASC586" s="74"/>
      <c r="ASD586" s="74"/>
      <c r="ASE586" s="74"/>
      <c r="ASF586" s="74"/>
      <c r="ASG586" s="74"/>
      <c r="ASH586" s="74"/>
      <c r="ASI586" s="74"/>
      <c r="ASJ586" s="74"/>
      <c r="ASK586" s="74"/>
      <c r="ASL586" s="74"/>
      <c r="ASM586" s="74"/>
      <c r="ASN586" s="74"/>
      <c r="ASO586" s="74"/>
      <c r="ASP586" s="74"/>
      <c r="ASQ586" s="74"/>
      <c r="ASR586" s="74"/>
      <c r="ASS586" s="74"/>
      <c r="AST586" s="74"/>
      <c r="ASU586" s="74"/>
      <c r="ASV586" s="74"/>
      <c r="ASW586" s="74"/>
      <c r="ASX586" s="74"/>
      <c r="ASY586" s="74"/>
      <c r="ASZ586" s="74"/>
      <c r="ATA586" s="74"/>
      <c r="ATB586" s="74"/>
      <c r="ATC586" s="74"/>
      <c r="ATD586" s="74"/>
      <c r="ATE586" s="74"/>
      <c r="ATF586" s="74"/>
      <c r="ATG586" s="74"/>
      <c r="ATH586" s="74"/>
      <c r="ATI586" s="74"/>
      <c r="ATJ586" s="74"/>
      <c r="ATK586" s="74"/>
      <c r="ATL586" s="74"/>
      <c r="ATM586" s="74"/>
      <c r="ATN586" s="74"/>
      <c r="ATO586" s="74"/>
      <c r="ATP586" s="74"/>
      <c r="ATQ586" s="74"/>
      <c r="ATR586" s="74"/>
      <c r="ATS586" s="74"/>
      <c r="ATT586" s="74"/>
      <c r="ATU586" s="74"/>
      <c r="ATV586" s="74"/>
      <c r="ATW586" s="74"/>
      <c r="ATX586" s="74"/>
      <c r="ATY586" s="74"/>
      <c r="ATZ586" s="74"/>
      <c r="AUA586" s="74"/>
      <c r="AUB586" s="74"/>
      <c r="AUC586" s="74"/>
      <c r="AUD586" s="74"/>
      <c r="AUE586" s="74"/>
      <c r="AUF586" s="74"/>
      <c r="AUG586" s="74"/>
      <c r="AUH586" s="74"/>
      <c r="AUI586" s="74"/>
      <c r="AUJ586" s="74"/>
      <c r="AUK586" s="74"/>
      <c r="AUL586" s="74"/>
      <c r="AUM586" s="74"/>
      <c r="AUN586" s="74"/>
      <c r="AUO586" s="74"/>
      <c r="AUP586" s="74"/>
      <c r="AUQ586" s="74"/>
      <c r="AUR586" s="74"/>
      <c r="AUS586" s="74"/>
      <c r="AUT586" s="74"/>
      <c r="AUU586" s="74"/>
      <c r="AUV586" s="74"/>
      <c r="AUW586" s="74"/>
      <c r="AUX586" s="74"/>
      <c r="AUY586" s="74"/>
      <c r="AUZ586" s="74"/>
      <c r="AVA586" s="74"/>
      <c r="AVB586" s="74"/>
      <c r="AVC586" s="74"/>
      <c r="AVD586" s="74"/>
      <c r="AVE586" s="74"/>
      <c r="AVF586" s="74"/>
      <c r="AVG586" s="74"/>
      <c r="AVH586" s="74"/>
      <c r="AVI586" s="74"/>
      <c r="AVJ586" s="74"/>
      <c r="AVK586" s="74"/>
      <c r="AVL586" s="74"/>
      <c r="AVM586" s="74"/>
      <c r="AVN586" s="74"/>
      <c r="AVO586" s="74"/>
      <c r="AVP586" s="74"/>
      <c r="AVQ586" s="74"/>
      <c r="AVR586" s="74"/>
      <c r="AVS586" s="74"/>
      <c r="AVT586" s="74"/>
      <c r="AVU586" s="74"/>
      <c r="AVV586" s="74"/>
      <c r="AVW586" s="74"/>
      <c r="AVX586" s="74"/>
      <c r="AVY586" s="74"/>
      <c r="AVZ586" s="74"/>
      <c r="AWA586" s="74"/>
      <c r="AWB586" s="74"/>
      <c r="AWC586" s="74"/>
      <c r="AWD586" s="74"/>
      <c r="AWE586" s="74"/>
      <c r="AWF586" s="74"/>
      <c r="AWG586" s="74"/>
      <c r="AWH586" s="74"/>
      <c r="AWI586" s="74"/>
      <c r="AWJ586" s="74"/>
      <c r="AWK586" s="74"/>
      <c r="AWL586" s="74"/>
      <c r="AWM586" s="74"/>
      <c r="AWN586" s="74"/>
      <c r="AWO586" s="74"/>
      <c r="AWP586" s="74"/>
      <c r="AWQ586" s="74"/>
      <c r="AWR586" s="74"/>
      <c r="AWS586" s="74"/>
      <c r="AWT586" s="74"/>
      <c r="AWU586" s="74"/>
      <c r="AWV586" s="74"/>
      <c r="AWW586" s="74"/>
      <c r="AWX586" s="74"/>
      <c r="AWY586" s="74"/>
      <c r="AWZ586" s="74"/>
      <c r="AXA586" s="74"/>
      <c r="AXB586" s="74"/>
      <c r="AXC586" s="74"/>
      <c r="AXD586" s="74"/>
      <c r="AXE586" s="74"/>
      <c r="AXF586" s="74"/>
      <c r="AXG586" s="74"/>
      <c r="AXH586" s="74"/>
      <c r="AXI586" s="74"/>
      <c r="AXJ586" s="74"/>
      <c r="AXK586" s="74"/>
      <c r="AXL586" s="74"/>
      <c r="AXM586" s="74"/>
      <c r="AXN586" s="74"/>
      <c r="AXO586" s="74"/>
      <c r="AXP586" s="74"/>
      <c r="AXQ586" s="74"/>
      <c r="AXR586" s="74"/>
      <c r="AXS586" s="74"/>
      <c r="AXT586" s="74"/>
      <c r="AXU586" s="74"/>
      <c r="AXV586" s="74"/>
      <c r="AXW586" s="74"/>
      <c r="AXX586" s="74"/>
      <c r="AXY586" s="74"/>
      <c r="AXZ586" s="74"/>
      <c r="AYA586" s="74"/>
      <c r="AYB586" s="74"/>
      <c r="AYC586" s="74"/>
      <c r="AYD586" s="74"/>
      <c r="AYE586" s="74"/>
      <c r="AYF586" s="74"/>
      <c r="AYG586" s="74"/>
      <c r="AYH586" s="74"/>
      <c r="AYI586" s="74"/>
      <c r="AYJ586" s="74"/>
      <c r="AYK586" s="74"/>
      <c r="AYL586" s="74"/>
      <c r="AYM586" s="74"/>
      <c r="AYN586" s="74"/>
      <c r="AYO586" s="74"/>
      <c r="AYP586" s="74"/>
      <c r="AYQ586" s="74"/>
      <c r="AYR586" s="74"/>
      <c r="AYS586" s="74"/>
      <c r="AYT586" s="74"/>
      <c r="AYU586" s="74"/>
      <c r="AYV586" s="74"/>
      <c r="AYW586" s="74"/>
      <c r="AYX586" s="74"/>
      <c r="AYY586" s="74"/>
      <c r="AYZ586" s="74"/>
      <c r="AZA586" s="74"/>
      <c r="AZB586" s="74"/>
      <c r="AZC586" s="74"/>
      <c r="AZD586" s="74"/>
      <c r="AZE586" s="74"/>
      <c r="AZF586" s="74"/>
      <c r="AZG586" s="74"/>
      <c r="AZH586" s="74"/>
      <c r="AZI586" s="74"/>
      <c r="AZJ586" s="74"/>
      <c r="AZK586" s="74"/>
      <c r="AZL586" s="74"/>
      <c r="AZM586" s="74"/>
      <c r="AZN586" s="74"/>
      <c r="AZO586" s="74"/>
      <c r="AZP586" s="74"/>
      <c r="AZQ586" s="74"/>
      <c r="AZR586" s="74"/>
      <c r="AZS586" s="74"/>
      <c r="AZT586" s="74"/>
      <c r="AZU586" s="74"/>
      <c r="AZV586" s="74"/>
      <c r="AZW586" s="74"/>
      <c r="AZX586" s="74"/>
      <c r="AZY586" s="74"/>
      <c r="AZZ586" s="74"/>
      <c r="BAA586" s="74"/>
      <c r="BAB586" s="74"/>
      <c r="BAC586" s="74"/>
      <c r="BAD586" s="74"/>
      <c r="BAE586" s="74"/>
      <c r="BAF586" s="74"/>
      <c r="BAG586" s="74"/>
      <c r="BAH586" s="74"/>
      <c r="BAI586" s="74"/>
      <c r="BAJ586" s="74"/>
      <c r="BAK586" s="74"/>
      <c r="BAL586" s="74"/>
      <c r="BAM586" s="74"/>
      <c r="BAN586" s="74"/>
      <c r="BAO586" s="74"/>
      <c r="BAP586" s="74"/>
      <c r="BAQ586" s="74"/>
      <c r="BAR586" s="74"/>
      <c r="BAS586" s="74"/>
      <c r="BAT586" s="74"/>
      <c r="BAU586" s="74"/>
      <c r="BAV586" s="74"/>
      <c r="BAW586" s="74"/>
      <c r="BAX586" s="74"/>
      <c r="BAY586" s="74"/>
      <c r="BAZ586" s="74"/>
      <c r="BBA586" s="74"/>
      <c r="BBB586" s="74"/>
      <c r="BBC586" s="74"/>
      <c r="BBD586" s="74"/>
      <c r="BBE586" s="74"/>
      <c r="BBF586" s="74"/>
      <c r="BBG586" s="74"/>
      <c r="BBH586" s="74"/>
      <c r="BBI586" s="74"/>
      <c r="BBJ586" s="74"/>
      <c r="BBK586" s="74"/>
      <c r="BBL586" s="74"/>
      <c r="BBM586" s="74"/>
      <c r="BBN586" s="74"/>
      <c r="BBO586" s="74"/>
      <c r="BBP586" s="74"/>
      <c r="BBQ586" s="74"/>
      <c r="BBR586" s="74"/>
      <c r="BBS586" s="74"/>
      <c r="BBT586" s="74"/>
      <c r="BBU586" s="74"/>
      <c r="BBV586" s="74"/>
      <c r="BBW586" s="74"/>
      <c r="BBX586" s="74"/>
      <c r="BBY586" s="74"/>
      <c r="BBZ586" s="74"/>
      <c r="BCA586" s="74"/>
      <c r="BCB586" s="74"/>
      <c r="BCC586" s="74"/>
      <c r="BCD586" s="74"/>
      <c r="BCE586" s="74"/>
      <c r="BCF586" s="74"/>
      <c r="BCG586" s="74"/>
      <c r="BCH586" s="74"/>
      <c r="BCI586" s="74"/>
      <c r="BCJ586" s="74"/>
      <c r="BCK586" s="74"/>
      <c r="BCL586" s="74"/>
      <c r="BCM586" s="74"/>
      <c r="BCN586" s="74"/>
      <c r="BCO586" s="74"/>
      <c r="BCP586" s="74"/>
      <c r="BCQ586" s="74"/>
      <c r="BCR586" s="74"/>
      <c r="BCS586" s="74"/>
      <c r="BCT586" s="74"/>
      <c r="BCU586" s="74"/>
      <c r="BCV586" s="74"/>
      <c r="BCW586" s="74"/>
      <c r="BCX586" s="74"/>
      <c r="BCY586" s="74"/>
      <c r="BCZ586" s="74"/>
      <c r="BDA586" s="74"/>
      <c r="BDB586" s="74"/>
      <c r="BDC586" s="74"/>
      <c r="BDD586" s="74"/>
      <c r="BDE586" s="74"/>
      <c r="BDF586" s="74"/>
      <c r="BDG586" s="74"/>
      <c r="BDH586" s="74"/>
      <c r="BDI586" s="74"/>
      <c r="BDJ586" s="74"/>
      <c r="BDK586" s="74"/>
      <c r="BDL586" s="74"/>
      <c r="BDM586" s="74"/>
      <c r="BDN586" s="74"/>
      <c r="BDO586" s="74"/>
      <c r="BDP586" s="74"/>
      <c r="BDQ586" s="74"/>
      <c r="BDR586" s="74"/>
      <c r="BDS586" s="74"/>
      <c r="BDT586" s="74"/>
      <c r="BDU586" s="74"/>
      <c r="BDV586" s="74"/>
      <c r="BDW586" s="74"/>
      <c r="BDX586" s="74"/>
      <c r="BDY586" s="74"/>
      <c r="BDZ586" s="74"/>
      <c r="BEA586" s="74"/>
      <c r="BEB586" s="74"/>
      <c r="BEC586" s="74"/>
      <c r="BED586" s="74"/>
      <c r="BEE586" s="74"/>
      <c r="BEF586" s="74"/>
      <c r="BEG586" s="74"/>
      <c r="BEH586" s="74"/>
      <c r="BEI586" s="74"/>
      <c r="BEJ586" s="74"/>
      <c r="BEK586" s="74"/>
      <c r="BEL586" s="74"/>
      <c r="BEM586" s="74"/>
      <c r="BEN586" s="74"/>
      <c r="BEO586" s="74"/>
      <c r="BEP586" s="74"/>
      <c r="BEQ586" s="74"/>
      <c r="BER586" s="74"/>
      <c r="BES586" s="74"/>
      <c r="BET586" s="74"/>
      <c r="BEU586" s="74"/>
      <c r="BEV586" s="74"/>
      <c r="BEW586" s="74"/>
      <c r="BEX586" s="74"/>
      <c r="BEY586" s="74"/>
      <c r="BEZ586" s="74"/>
      <c r="BFA586" s="74"/>
      <c r="BFB586" s="74"/>
      <c r="BFC586" s="74"/>
      <c r="BFD586" s="74"/>
      <c r="BFE586" s="74"/>
      <c r="BFF586" s="74"/>
      <c r="BFG586" s="74"/>
      <c r="BFH586" s="74"/>
      <c r="BFI586" s="74"/>
      <c r="BFJ586" s="74"/>
      <c r="BFK586" s="74"/>
      <c r="BFL586" s="74"/>
      <c r="BFM586" s="74"/>
      <c r="BFN586" s="74"/>
      <c r="BFO586" s="74"/>
      <c r="BFP586" s="74"/>
      <c r="BFQ586" s="74"/>
      <c r="BFR586" s="74"/>
      <c r="BFS586" s="74"/>
      <c r="BFT586" s="74"/>
      <c r="BFU586" s="74"/>
      <c r="BFV586" s="74"/>
      <c r="BFW586" s="74"/>
      <c r="BFX586" s="74"/>
      <c r="BFY586" s="74"/>
      <c r="BFZ586" s="74"/>
      <c r="BGA586" s="74"/>
      <c r="BGB586" s="74"/>
      <c r="BGC586" s="74"/>
      <c r="BGD586" s="74"/>
      <c r="BGE586" s="74"/>
      <c r="BGF586" s="74"/>
      <c r="BGG586" s="74"/>
      <c r="BGH586" s="74"/>
      <c r="BGI586" s="74"/>
      <c r="BGJ586" s="74"/>
      <c r="BGK586" s="74"/>
      <c r="BGL586" s="74"/>
      <c r="BGM586" s="74"/>
      <c r="BGN586" s="74"/>
      <c r="BGO586" s="74"/>
      <c r="BGP586" s="74"/>
      <c r="BGQ586" s="74"/>
      <c r="BGR586" s="74"/>
      <c r="BGS586" s="74"/>
      <c r="BGT586" s="74"/>
      <c r="BGU586" s="74"/>
      <c r="BGV586" s="74"/>
      <c r="BGW586" s="74"/>
      <c r="BGX586" s="74"/>
      <c r="BGY586" s="74"/>
      <c r="BGZ586" s="74"/>
      <c r="BHA586" s="74"/>
      <c r="BHB586" s="74"/>
      <c r="BHC586" s="74"/>
      <c r="BHD586" s="74"/>
      <c r="BHE586" s="74"/>
      <c r="BHF586" s="74"/>
      <c r="BHG586" s="74"/>
      <c r="BHH586" s="74"/>
      <c r="BHI586" s="74"/>
      <c r="BHJ586" s="74"/>
      <c r="BHK586" s="74"/>
      <c r="BHL586" s="74"/>
      <c r="BHM586" s="74"/>
      <c r="BHN586" s="74"/>
      <c r="BHO586" s="74"/>
      <c r="BHP586" s="74"/>
      <c r="BHQ586" s="74"/>
      <c r="BHR586" s="74"/>
      <c r="BHS586" s="74"/>
      <c r="BHT586" s="74"/>
      <c r="BHU586" s="74"/>
      <c r="BHV586" s="74"/>
      <c r="BHW586" s="74"/>
      <c r="BHX586" s="74"/>
      <c r="BHY586" s="74"/>
      <c r="BHZ586" s="74"/>
      <c r="BIA586" s="74"/>
      <c r="BIB586" s="74"/>
      <c r="BIC586" s="74"/>
      <c r="BID586" s="74"/>
      <c r="BIE586" s="74"/>
      <c r="BIF586" s="74"/>
      <c r="BIG586" s="74"/>
      <c r="BIH586" s="74"/>
      <c r="BII586" s="74"/>
      <c r="BIJ586" s="74"/>
      <c r="BIK586" s="74"/>
      <c r="BIL586" s="74"/>
      <c r="BIM586" s="74"/>
      <c r="BIN586" s="74"/>
      <c r="BIO586" s="74"/>
      <c r="BIP586" s="74"/>
      <c r="BIQ586" s="74"/>
      <c r="BIR586" s="74"/>
      <c r="BIS586" s="74"/>
      <c r="BIT586" s="74"/>
      <c r="BIU586" s="74"/>
      <c r="BIV586" s="74"/>
      <c r="BIW586" s="74"/>
      <c r="BIX586" s="74"/>
      <c r="BIY586" s="74"/>
      <c r="BIZ586" s="74"/>
      <c r="BJA586" s="74"/>
      <c r="BJB586" s="74"/>
      <c r="BJC586" s="74"/>
      <c r="BJD586" s="74"/>
      <c r="BJE586" s="74"/>
      <c r="BJF586" s="74"/>
      <c r="BJG586" s="74"/>
      <c r="BJH586" s="74"/>
      <c r="BJI586" s="74"/>
      <c r="BJJ586" s="74"/>
      <c r="BJK586" s="74"/>
      <c r="BJL586" s="74"/>
      <c r="BJM586" s="74"/>
      <c r="BJN586" s="74"/>
      <c r="BJO586" s="74"/>
      <c r="BJP586" s="74"/>
      <c r="BJQ586" s="74"/>
      <c r="BJR586" s="74"/>
      <c r="BJS586" s="74"/>
      <c r="BJT586" s="74"/>
      <c r="BJU586" s="74"/>
      <c r="BJV586" s="74"/>
      <c r="BJW586" s="74"/>
      <c r="BJX586" s="74"/>
      <c r="BJY586" s="74"/>
      <c r="BJZ586" s="74"/>
      <c r="BKA586" s="74"/>
      <c r="BKB586" s="74"/>
      <c r="BKC586" s="74"/>
      <c r="BKD586" s="74"/>
      <c r="BKE586" s="74"/>
      <c r="BKF586" s="74"/>
      <c r="BKG586" s="74"/>
      <c r="BKH586" s="74"/>
      <c r="BKI586" s="74"/>
      <c r="BKJ586" s="74"/>
      <c r="BKK586" s="74"/>
      <c r="BKL586" s="74"/>
      <c r="BKM586" s="74"/>
      <c r="BKN586" s="74"/>
      <c r="BKO586" s="74"/>
      <c r="BKP586" s="74"/>
      <c r="BKQ586" s="74"/>
      <c r="BKR586" s="74"/>
      <c r="BKS586" s="74"/>
      <c r="BKT586" s="74"/>
      <c r="BKU586" s="74"/>
      <c r="BKV586" s="74"/>
      <c r="BKW586" s="74"/>
      <c r="BKX586" s="74"/>
      <c r="BKY586" s="74"/>
      <c r="BKZ586" s="74"/>
      <c r="BLA586" s="74"/>
      <c r="BLB586" s="74"/>
      <c r="BLC586" s="74"/>
      <c r="BLD586" s="74"/>
      <c r="BLE586" s="74"/>
      <c r="BLF586" s="74"/>
      <c r="BLG586" s="74"/>
      <c r="BLH586" s="74"/>
      <c r="BLI586" s="74"/>
      <c r="BLJ586" s="74"/>
      <c r="BLK586" s="74"/>
      <c r="BLL586" s="74"/>
      <c r="BLM586" s="74"/>
      <c r="BLN586" s="74"/>
      <c r="BLO586" s="74"/>
      <c r="BLP586" s="74"/>
      <c r="BLQ586" s="74"/>
      <c r="BLR586" s="74"/>
      <c r="BLS586" s="74"/>
      <c r="BLT586" s="74"/>
      <c r="BLU586" s="74"/>
      <c r="BLV586" s="74"/>
      <c r="BLW586" s="74"/>
      <c r="BLX586" s="74"/>
      <c r="BLY586" s="74"/>
      <c r="BLZ586" s="74"/>
      <c r="BMA586" s="74"/>
      <c r="BMB586" s="74"/>
      <c r="BMC586" s="74"/>
      <c r="BMD586" s="74"/>
      <c r="BME586" s="74"/>
      <c r="BMF586" s="74"/>
      <c r="BMG586" s="74"/>
      <c r="BMH586" s="74"/>
      <c r="BMI586" s="74"/>
      <c r="BMJ586" s="74"/>
      <c r="BMK586" s="74"/>
      <c r="BML586" s="74"/>
      <c r="BMM586" s="74"/>
      <c r="BMN586" s="74"/>
      <c r="BMO586" s="74"/>
      <c r="BMP586" s="74"/>
      <c r="BMQ586" s="74"/>
      <c r="BMR586" s="74"/>
      <c r="BMS586" s="74"/>
      <c r="BMT586" s="74"/>
      <c r="BMU586" s="74"/>
      <c r="BMV586" s="74"/>
      <c r="BMW586" s="74"/>
      <c r="BMX586" s="74"/>
      <c r="BMY586" s="74"/>
      <c r="BMZ586" s="74"/>
      <c r="BNA586" s="74"/>
      <c r="BNB586" s="74"/>
      <c r="BNC586" s="74"/>
      <c r="BND586" s="74"/>
      <c r="BNE586" s="74"/>
      <c r="BNF586" s="74"/>
      <c r="BNG586" s="74"/>
      <c r="BNH586" s="74"/>
      <c r="BNI586" s="74"/>
      <c r="BNJ586" s="74"/>
      <c r="BNK586" s="74"/>
      <c r="BNL586" s="74"/>
      <c r="BNM586" s="74"/>
      <c r="BNN586" s="74"/>
      <c r="BNO586" s="74"/>
      <c r="BNP586" s="74"/>
      <c r="BNQ586" s="74"/>
      <c r="BNR586" s="74"/>
      <c r="BNS586" s="74"/>
      <c r="BNT586" s="74"/>
      <c r="BNU586" s="74"/>
      <c r="BNV586" s="74"/>
      <c r="BNW586" s="74"/>
      <c r="BNX586" s="74"/>
      <c r="BNY586" s="74"/>
      <c r="BNZ586" s="74"/>
      <c r="BOA586" s="74"/>
      <c r="BOB586" s="74"/>
      <c r="BOC586" s="74"/>
      <c r="BOD586" s="74"/>
      <c r="BOE586" s="74"/>
      <c r="BOF586" s="74"/>
      <c r="BOG586" s="74"/>
      <c r="BOH586" s="74"/>
      <c r="BOI586" s="74"/>
      <c r="BOJ586" s="74"/>
      <c r="BOK586" s="74"/>
      <c r="BOL586" s="74"/>
      <c r="BOM586" s="74"/>
      <c r="BON586" s="74"/>
      <c r="BOO586" s="74"/>
      <c r="BOP586" s="74"/>
      <c r="BOQ586" s="74"/>
      <c r="BOR586" s="74"/>
      <c r="BOS586" s="74"/>
      <c r="BOT586" s="74"/>
      <c r="BOU586" s="74"/>
      <c r="BOV586" s="74"/>
      <c r="BOW586" s="74"/>
      <c r="BOX586" s="74"/>
      <c r="BOY586" s="74"/>
      <c r="BOZ586" s="74"/>
      <c r="BPA586" s="74"/>
      <c r="BPB586" s="74"/>
      <c r="BPC586" s="74"/>
      <c r="BPD586" s="74"/>
      <c r="BPE586" s="74"/>
      <c r="BPF586" s="74"/>
      <c r="BPG586" s="74"/>
      <c r="BPH586" s="74"/>
      <c r="BPI586" s="74"/>
      <c r="BPJ586" s="74"/>
      <c r="BPK586" s="74"/>
      <c r="BPL586" s="74"/>
      <c r="BPM586" s="74"/>
      <c r="BPN586" s="74"/>
      <c r="BPO586" s="74"/>
      <c r="BPP586" s="74"/>
      <c r="BPQ586" s="74"/>
      <c r="BPR586" s="74"/>
      <c r="BPS586" s="74"/>
      <c r="BPT586" s="74"/>
      <c r="BPU586" s="74"/>
      <c r="BPV586" s="74"/>
      <c r="BPW586" s="74"/>
      <c r="BPX586" s="74"/>
      <c r="BPY586" s="74"/>
      <c r="BPZ586" s="74"/>
      <c r="BQA586" s="74"/>
      <c r="BQB586" s="74"/>
      <c r="BQC586" s="74"/>
      <c r="BQD586" s="74"/>
      <c r="BQE586" s="74"/>
      <c r="BQF586" s="74"/>
      <c r="BQG586" s="74"/>
      <c r="BQH586" s="74"/>
      <c r="BQI586" s="74"/>
      <c r="BQJ586" s="74"/>
      <c r="BQK586" s="74"/>
      <c r="BQL586" s="74"/>
      <c r="BQM586" s="74"/>
      <c r="BQN586" s="74"/>
      <c r="BQO586" s="74"/>
      <c r="BQP586" s="74"/>
      <c r="BQQ586" s="74"/>
      <c r="BQR586" s="74"/>
      <c r="BQS586" s="74"/>
      <c r="BQT586" s="74"/>
      <c r="BQU586" s="74"/>
      <c r="BQV586" s="74"/>
      <c r="BQW586" s="74"/>
      <c r="BQX586" s="74"/>
      <c r="BQY586" s="74"/>
      <c r="BQZ586" s="74"/>
      <c r="BRA586" s="74"/>
      <c r="BRB586" s="74"/>
      <c r="BRC586" s="74"/>
      <c r="BRD586" s="74"/>
      <c r="BRE586" s="74"/>
      <c r="BRF586" s="74"/>
      <c r="BRG586" s="74"/>
      <c r="BRH586" s="74"/>
      <c r="BRI586" s="74"/>
      <c r="BRJ586" s="74"/>
      <c r="BRK586" s="74"/>
      <c r="BRL586" s="74"/>
      <c r="BRM586" s="74"/>
      <c r="BRN586" s="74"/>
      <c r="BRO586" s="74"/>
      <c r="BRP586" s="74"/>
      <c r="BRQ586" s="74"/>
      <c r="BRR586" s="74"/>
      <c r="BRS586" s="74"/>
      <c r="BRT586" s="74"/>
      <c r="BRU586" s="74"/>
      <c r="BRV586" s="74"/>
      <c r="BRW586" s="74"/>
      <c r="BRX586" s="74"/>
      <c r="BRY586" s="74"/>
      <c r="BRZ586" s="74"/>
      <c r="BSA586" s="74"/>
    </row>
    <row r="587" spans="1:1847" ht="14.4" thickBot="1" x14ac:dyDescent="0.35">
      <c r="A587" s="855" t="s">
        <v>802</v>
      </c>
      <c r="B587" s="855"/>
      <c r="C587" s="855"/>
      <c r="D587" s="855"/>
      <c r="E587" s="855"/>
      <c r="F587" s="855"/>
      <c r="G587" s="855"/>
      <c r="H587" s="206">
        <f>H588</f>
        <v>51353172.450000003</v>
      </c>
      <c r="I587" s="206">
        <f t="shared" ref="I587:K591" si="378">I588</f>
        <v>295186506.44999999</v>
      </c>
      <c r="J587" s="206">
        <f t="shared" si="378"/>
        <v>295186506.44999999</v>
      </c>
      <c r="K587" s="206">
        <f t="shared" si="378"/>
        <v>295186506.44999999</v>
      </c>
      <c r="L587" s="249"/>
      <c r="M587" s="719">
        <v>0</v>
      </c>
      <c r="N587" s="242">
        <v>0</v>
      </c>
      <c r="O587" s="242">
        <v>0</v>
      </c>
      <c r="P587" s="242">
        <v>0</v>
      </c>
      <c r="Q587" s="208"/>
      <c r="R587" s="738">
        <v>0</v>
      </c>
      <c r="S587" s="248">
        <v>0</v>
      </c>
      <c r="T587" s="248">
        <v>0</v>
      </c>
      <c r="U587" s="248">
        <v>0</v>
      </c>
      <c r="V587" s="667"/>
      <c r="W587" s="501">
        <f>H587+M587+R587</f>
        <v>51353172.450000003</v>
      </c>
      <c r="X587" s="210">
        <f t="shared" ref="X587:Z591" si="379">I587+N587+S587</f>
        <v>295186506.44999999</v>
      </c>
      <c r="Y587" s="210">
        <f t="shared" si="379"/>
        <v>295186506.44999999</v>
      </c>
      <c r="Z587" s="210">
        <f t="shared" si="379"/>
        <v>295186506.44999999</v>
      </c>
      <c r="AA587" s="897">
        <v>1</v>
      </c>
    </row>
    <row r="588" spans="1:1847" s="99" customFormat="1" x14ac:dyDescent="0.3">
      <c r="A588" s="332">
        <v>5</v>
      </c>
      <c r="B588" s="332"/>
      <c r="C588" s="332"/>
      <c r="D588" s="332"/>
      <c r="E588" s="544"/>
      <c r="F588" s="332"/>
      <c r="G588" s="400" t="s">
        <v>745</v>
      </c>
      <c r="H588" s="146">
        <f>H589</f>
        <v>51353172.450000003</v>
      </c>
      <c r="I588" s="147">
        <f t="shared" si="378"/>
        <v>295186506.44999999</v>
      </c>
      <c r="J588" s="147">
        <f t="shared" si="378"/>
        <v>295186506.44999999</v>
      </c>
      <c r="K588" s="147">
        <f t="shared" si="378"/>
        <v>295186506.44999999</v>
      </c>
      <c r="L588" s="266"/>
      <c r="M588" s="720">
        <v>0</v>
      </c>
      <c r="N588" s="219">
        <v>0</v>
      </c>
      <c r="O588" s="219">
        <v>0</v>
      </c>
      <c r="P588" s="219">
        <v>0</v>
      </c>
      <c r="Q588" s="199"/>
      <c r="R588" s="692">
        <v>0</v>
      </c>
      <c r="S588" s="152">
        <v>0</v>
      </c>
      <c r="T588" s="152">
        <v>0</v>
      </c>
      <c r="U588" s="152">
        <v>0</v>
      </c>
      <c r="V588" s="275"/>
      <c r="W588" s="502">
        <f>H588+M588+R588</f>
        <v>51353172.450000003</v>
      </c>
      <c r="X588" s="140">
        <f t="shared" si="379"/>
        <v>295186506.44999999</v>
      </c>
      <c r="Y588" s="140">
        <f t="shared" si="379"/>
        <v>295186506.44999999</v>
      </c>
      <c r="Z588" s="148">
        <f t="shared" si="379"/>
        <v>295186506.44999999</v>
      </c>
      <c r="AA588" s="897"/>
    </row>
    <row r="589" spans="1:1847" s="99" customFormat="1" ht="30" customHeight="1" x14ac:dyDescent="0.3">
      <c r="A589" s="793"/>
      <c r="B589" s="328" t="s">
        <v>752</v>
      </c>
      <c r="C589" s="328"/>
      <c r="D589" s="328"/>
      <c r="E589" s="542"/>
      <c r="F589" s="328"/>
      <c r="G589" s="393" t="s">
        <v>753</v>
      </c>
      <c r="H589" s="100">
        <f>H590</f>
        <v>51353172.450000003</v>
      </c>
      <c r="I589" s="101">
        <f t="shared" si="378"/>
        <v>295186506.44999999</v>
      </c>
      <c r="J589" s="101">
        <f t="shared" si="378"/>
        <v>295186506.44999999</v>
      </c>
      <c r="K589" s="101">
        <f t="shared" si="378"/>
        <v>295186506.44999999</v>
      </c>
      <c r="L589" s="115"/>
      <c r="M589" s="693">
        <v>0</v>
      </c>
      <c r="N589" s="188">
        <v>0</v>
      </c>
      <c r="O589" s="188">
        <v>0</v>
      </c>
      <c r="P589" s="188">
        <v>0</v>
      </c>
      <c r="Q589" s="175"/>
      <c r="R589" s="598">
        <v>0</v>
      </c>
      <c r="S589" s="487">
        <v>0</v>
      </c>
      <c r="T589" s="487">
        <v>0</v>
      </c>
      <c r="U589" s="487">
        <v>0</v>
      </c>
      <c r="V589" s="113"/>
      <c r="W589" s="503">
        <f>H589+M589+R589</f>
        <v>51353172.450000003</v>
      </c>
      <c r="X589" s="105">
        <f t="shared" si="379"/>
        <v>295186506.44999999</v>
      </c>
      <c r="Y589" s="105">
        <f t="shared" si="379"/>
        <v>295186506.44999999</v>
      </c>
      <c r="Z589" s="160">
        <f t="shared" si="379"/>
        <v>295186506.44999999</v>
      </c>
      <c r="AA589" s="897"/>
    </row>
    <row r="590" spans="1:1847" s="99" customFormat="1" ht="46.5" customHeight="1" x14ac:dyDescent="0.3">
      <c r="A590" s="793"/>
      <c r="B590" s="793"/>
      <c r="C590" s="328" t="s">
        <v>754</v>
      </c>
      <c r="D590" s="328"/>
      <c r="E590" s="542"/>
      <c r="F590" s="328"/>
      <c r="G590" s="393" t="s">
        <v>755</v>
      </c>
      <c r="H590" s="100">
        <f>H591</f>
        <v>51353172.450000003</v>
      </c>
      <c r="I590" s="101">
        <f t="shared" si="378"/>
        <v>295186506.44999999</v>
      </c>
      <c r="J590" s="101">
        <f t="shared" si="378"/>
        <v>295186506.44999999</v>
      </c>
      <c r="K590" s="101">
        <f t="shared" si="378"/>
        <v>295186506.44999999</v>
      </c>
      <c r="L590" s="115"/>
      <c r="M590" s="693">
        <v>0</v>
      </c>
      <c r="N590" s="188">
        <v>0</v>
      </c>
      <c r="O590" s="188">
        <v>0</v>
      </c>
      <c r="P590" s="188">
        <v>0</v>
      </c>
      <c r="Q590" s="175"/>
      <c r="R590" s="598">
        <v>0</v>
      </c>
      <c r="S590" s="487">
        <v>0</v>
      </c>
      <c r="T590" s="487">
        <v>0</v>
      </c>
      <c r="U590" s="487">
        <v>0</v>
      </c>
      <c r="V590" s="113"/>
      <c r="W590" s="503">
        <f>H590+M590+R590</f>
        <v>51353172.450000003</v>
      </c>
      <c r="X590" s="105">
        <f t="shared" si="379"/>
        <v>295186506.44999999</v>
      </c>
      <c r="Y590" s="105">
        <f t="shared" si="379"/>
        <v>295186506.44999999</v>
      </c>
      <c r="Z590" s="160">
        <f t="shared" si="379"/>
        <v>295186506.44999999</v>
      </c>
      <c r="AA590" s="897"/>
    </row>
    <row r="591" spans="1:1847" s="99" customFormat="1" ht="33" customHeight="1" x14ac:dyDescent="0.3">
      <c r="A591" s="793"/>
      <c r="B591" s="793"/>
      <c r="C591" s="793"/>
      <c r="D591" s="328" t="s">
        <v>782</v>
      </c>
      <c r="E591" s="542"/>
      <c r="F591" s="328"/>
      <c r="G591" s="393" t="s">
        <v>783</v>
      </c>
      <c r="H591" s="100">
        <f>H592</f>
        <v>51353172.450000003</v>
      </c>
      <c r="I591" s="101">
        <f t="shared" si="378"/>
        <v>295186506.44999999</v>
      </c>
      <c r="J591" s="101">
        <f t="shared" si="378"/>
        <v>295186506.44999999</v>
      </c>
      <c r="K591" s="101">
        <f t="shared" si="378"/>
        <v>295186506.44999999</v>
      </c>
      <c r="L591" s="117"/>
      <c r="M591" s="693">
        <v>0</v>
      </c>
      <c r="N591" s="188">
        <v>0</v>
      </c>
      <c r="O591" s="188">
        <v>0</v>
      </c>
      <c r="P591" s="188">
        <v>0</v>
      </c>
      <c r="Q591" s="175"/>
      <c r="R591" s="598">
        <v>0</v>
      </c>
      <c r="S591" s="487">
        <v>0</v>
      </c>
      <c r="T591" s="487">
        <v>0</v>
      </c>
      <c r="U591" s="487">
        <v>0</v>
      </c>
      <c r="V591" s="113"/>
      <c r="W591" s="503">
        <f>H591+M591+R591</f>
        <v>51353172.450000003</v>
      </c>
      <c r="X591" s="105">
        <f t="shared" si="379"/>
        <v>295186506.44999999</v>
      </c>
      <c r="Y591" s="105">
        <f t="shared" si="379"/>
        <v>295186506.44999999</v>
      </c>
      <c r="Z591" s="160">
        <f t="shared" si="379"/>
        <v>295186506.44999999</v>
      </c>
      <c r="AA591" s="897"/>
    </row>
    <row r="592" spans="1:1847" ht="12.6" customHeight="1" x14ac:dyDescent="0.3">
      <c r="A592" s="793"/>
      <c r="B592" s="793"/>
      <c r="C592" s="793"/>
      <c r="D592" s="793"/>
      <c r="E592" s="542" t="s">
        <v>803</v>
      </c>
      <c r="F592" s="820">
        <v>129</v>
      </c>
      <c r="G592" s="915" t="s">
        <v>783</v>
      </c>
      <c r="H592" s="801">
        <v>51353172.450000003</v>
      </c>
      <c r="I592" s="794">
        <v>295186506.44999999</v>
      </c>
      <c r="J592" s="794">
        <v>295186506.44999999</v>
      </c>
      <c r="K592" s="794">
        <v>295186506.44999999</v>
      </c>
      <c r="L592" s="818" t="s">
        <v>144</v>
      </c>
      <c r="M592" s="910">
        <v>0</v>
      </c>
      <c r="N592" s="912">
        <v>0</v>
      </c>
      <c r="O592" s="912">
        <v>0</v>
      </c>
      <c r="P592" s="912">
        <v>0</v>
      </c>
      <c r="Q592" s="906"/>
      <c r="R592" s="850">
        <v>0</v>
      </c>
      <c r="S592" s="851">
        <v>0</v>
      </c>
      <c r="T592" s="851">
        <v>0</v>
      </c>
      <c r="U592" s="851">
        <v>0</v>
      </c>
      <c r="V592" s="903"/>
      <c r="W592" s="850">
        <f>H592</f>
        <v>51353172.450000003</v>
      </c>
      <c r="X592" s="899">
        <f t="shared" ref="X592:Z592" si="380">I592</f>
        <v>295186506.44999999</v>
      </c>
      <c r="Y592" s="899">
        <f t="shared" si="380"/>
        <v>295186506.44999999</v>
      </c>
      <c r="Z592" s="902">
        <f t="shared" si="380"/>
        <v>295186506.44999999</v>
      </c>
      <c r="AA592" s="897"/>
    </row>
    <row r="593" spans="1:1846" ht="12.6" customHeight="1" x14ac:dyDescent="0.3">
      <c r="A593" s="793"/>
      <c r="B593" s="793"/>
      <c r="C593" s="793"/>
      <c r="D593" s="793"/>
      <c r="E593" s="542" t="s">
        <v>804</v>
      </c>
      <c r="F593" s="820"/>
      <c r="G593" s="915"/>
      <c r="H593" s="801"/>
      <c r="I593" s="794"/>
      <c r="J593" s="794"/>
      <c r="K593" s="794"/>
      <c r="L593" s="818"/>
      <c r="M593" s="910"/>
      <c r="N593" s="912"/>
      <c r="O593" s="912"/>
      <c r="P593" s="912"/>
      <c r="Q593" s="906"/>
      <c r="R593" s="850"/>
      <c r="S593" s="851"/>
      <c r="T593" s="851"/>
      <c r="U593" s="851"/>
      <c r="V593" s="903"/>
      <c r="W593" s="850"/>
      <c r="X593" s="900"/>
      <c r="Y593" s="900"/>
      <c r="Z593" s="903"/>
      <c r="AA593" s="897"/>
    </row>
    <row r="594" spans="1:1846" ht="12.6" customHeight="1" x14ac:dyDescent="0.3">
      <c r="A594" s="793"/>
      <c r="B594" s="793"/>
      <c r="C594" s="793"/>
      <c r="D594" s="793"/>
      <c r="E594" s="542" t="s">
        <v>805</v>
      </c>
      <c r="F594" s="820"/>
      <c r="G594" s="915"/>
      <c r="H594" s="801"/>
      <c r="I594" s="794"/>
      <c r="J594" s="794"/>
      <c r="K594" s="794"/>
      <c r="L594" s="818"/>
      <c r="M594" s="910"/>
      <c r="N594" s="912"/>
      <c r="O594" s="912"/>
      <c r="P594" s="912"/>
      <c r="Q594" s="906"/>
      <c r="R594" s="850"/>
      <c r="S594" s="851"/>
      <c r="T594" s="851"/>
      <c r="U594" s="851"/>
      <c r="V594" s="903"/>
      <c r="W594" s="850"/>
      <c r="X594" s="900"/>
      <c r="Y594" s="900"/>
      <c r="Z594" s="903"/>
      <c r="AA594" s="897"/>
    </row>
    <row r="595" spans="1:1846" ht="12.6" customHeight="1" thickBot="1" x14ac:dyDescent="0.35">
      <c r="A595" s="811"/>
      <c r="B595" s="811"/>
      <c r="C595" s="811"/>
      <c r="D595" s="811"/>
      <c r="E595" s="543" t="s">
        <v>806</v>
      </c>
      <c r="F595" s="914"/>
      <c r="G595" s="916"/>
      <c r="H595" s="917"/>
      <c r="I595" s="795"/>
      <c r="J595" s="795"/>
      <c r="K595" s="795"/>
      <c r="L595" s="909"/>
      <c r="M595" s="911"/>
      <c r="N595" s="913"/>
      <c r="O595" s="913"/>
      <c r="P595" s="913"/>
      <c r="Q595" s="907"/>
      <c r="R595" s="898"/>
      <c r="S595" s="908"/>
      <c r="T595" s="908"/>
      <c r="U595" s="908"/>
      <c r="V595" s="904"/>
      <c r="W595" s="898"/>
      <c r="X595" s="901"/>
      <c r="Y595" s="901"/>
      <c r="Z595" s="904"/>
      <c r="AA595" s="897"/>
    </row>
    <row r="596" spans="1:1846" ht="14.4" thickBot="1" x14ac:dyDescent="0.35">
      <c r="A596" s="905" t="s">
        <v>807</v>
      </c>
      <c r="B596" s="905"/>
      <c r="C596" s="905"/>
      <c r="D596" s="905"/>
      <c r="E596" s="905"/>
      <c r="F596" s="905"/>
      <c r="G596" s="905"/>
      <c r="H596" s="206">
        <f>H597</f>
        <v>51353172.450000003</v>
      </c>
      <c r="I596" s="206">
        <f t="shared" ref="I596:K600" si="381">I597</f>
        <v>131924000.45</v>
      </c>
      <c r="J596" s="206">
        <f t="shared" si="381"/>
        <v>131924000</v>
      </c>
      <c r="K596" s="206">
        <f t="shared" si="381"/>
        <v>131924000</v>
      </c>
      <c r="L596" s="249"/>
      <c r="M596" s="719">
        <v>0</v>
      </c>
      <c r="N596" s="242">
        <v>0</v>
      </c>
      <c r="O596" s="242">
        <v>0</v>
      </c>
      <c r="P596" s="242">
        <v>0</v>
      </c>
      <c r="Q596" s="208"/>
      <c r="R596" s="738">
        <v>0</v>
      </c>
      <c r="S596" s="248">
        <v>0</v>
      </c>
      <c r="T596" s="248">
        <v>0</v>
      </c>
      <c r="U596" s="248">
        <v>0</v>
      </c>
      <c r="V596" s="667"/>
      <c r="W596" s="517">
        <f>H596+M596+R596</f>
        <v>51353172.450000003</v>
      </c>
      <c r="X596" s="251">
        <f t="shared" ref="X596:Z600" si="382">I596+N596+S596</f>
        <v>131924000.45</v>
      </c>
      <c r="Y596" s="251">
        <f t="shared" si="382"/>
        <v>131924000</v>
      </c>
      <c r="Z596" s="251">
        <f t="shared" si="382"/>
        <v>131924000</v>
      </c>
      <c r="AA596" s="897">
        <v>1</v>
      </c>
    </row>
    <row r="597" spans="1:1846" s="99" customFormat="1" x14ac:dyDescent="0.3">
      <c r="A597" s="332">
        <v>5</v>
      </c>
      <c r="B597" s="235"/>
      <c r="C597" s="235"/>
      <c r="D597" s="235"/>
      <c r="E597" s="544"/>
      <c r="F597" s="332"/>
      <c r="G597" s="400" t="s">
        <v>745</v>
      </c>
      <c r="H597" s="146">
        <f>H598</f>
        <v>51353172.450000003</v>
      </c>
      <c r="I597" s="147">
        <f t="shared" si="381"/>
        <v>131924000.45</v>
      </c>
      <c r="J597" s="147">
        <f t="shared" si="381"/>
        <v>131924000</v>
      </c>
      <c r="K597" s="147">
        <f t="shared" si="381"/>
        <v>131924000</v>
      </c>
      <c r="L597" s="122"/>
      <c r="M597" s="723">
        <v>0</v>
      </c>
      <c r="N597" s="250">
        <v>0</v>
      </c>
      <c r="O597" s="250">
        <v>0</v>
      </c>
      <c r="P597" s="250">
        <v>0</v>
      </c>
      <c r="Q597" s="180"/>
      <c r="R597" s="692">
        <v>0</v>
      </c>
      <c r="S597" s="152">
        <v>0</v>
      </c>
      <c r="T597" s="152">
        <v>0</v>
      </c>
      <c r="U597" s="152">
        <v>0</v>
      </c>
      <c r="V597" s="150"/>
      <c r="W597" s="507">
        <f>H597+M597+R597</f>
        <v>51353172.450000003</v>
      </c>
      <c r="X597" s="62">
        <f t="shared" si="382"/>
        <v>131924000.45</v>
      </c>
      <c r="Y597" s="62">
        <f t="shared" si="382"/>
        <v>131924000</v>
      </c>
      <c r="Z597" s="145">
        <f t="shared" si="382"/>
        <v>131924000</v>
      </c>
      <c r="AA597" s="897"/>
    </row>
    <row r="598" spans="1:1846" s="99" customFormat="1" x14ac:dyDescent="0.3">
      <c r="A598" s="793"/>
      <c r="B598" s="328" t="s">
        <v>752</v>
      </c>
      <c r="C598" s="41"/>
      <c r="D598" s="41"/>
      <c r="E598" s="542"/>
      <c r="F598" s="328"/>
      <c r="G598" s="393" t="s">
        <v>753</v>
      </c>
      <c r="H598" s="100">
        <f>H599</f>
        <v>51353172.450000003</v>
      </c>
      <c r="I598" s="101">
        <f t="shared" si="381"/>
        <v>131924000.45</v>
      </c>
      <c r="J598" s="101">
        <f t="shared" si="381"/>
        <v>131924000</v>
      </c>
      <c r="K598" s="101">
        <f t="shared" si="381"/>
        <v>131924000</v>
      </c>
      <c r="L598" s="117"/>
      <c r="M598" s="721">
        <v>0</v>
      </c>
      <c r="N598" s="232">
        <v>0</v>
      </c>
      <c r="O598" s="232">
        <v>0</v>
      </c>
      <c r="P598" s="232">
        <v>0</v>
      </c>
      <c r="Q598" s="178"/>
      <c r="R598" s="598">
        <v>0</v>
      </c>
      <c r="S598" s="487">
        <v>0</v>
      </c>
      <c r="T598" s="487">
        <v>0</v>
      </c>
      <c r="U598" s="487">
        <v>0</v>
      </c>
      <c r="V598" s="139"/>
      <c r="W598" s="9">
        <f>H598+M598+R598</f>
        <v>51353172.450000003</v>
      </c>
      <c r="X598" s="8">
        <f t="shared" si="382"/>
        <v>131924000.45</v>
      </c>
      <c r="Y598" s="8">
        <f t="shared" si="382"/>
        <v>131924000</v>
      </c>
      <c r="Z598" s="156">
        <f t="shared" si="382"/>
        <v>131924000</v>
      </c>
      <c r="AA598" s="897"/>
    </row>
    <row r="599" spans="1:1846" s="99" customFormat="1" ht="27.6" x14ac:dyDescent="0.3">
      <c r="A599" s="793"/>
      <c r="B599" s="793"/>
      <c r="C599" s="328" t="s">
        <v>754</v>
      </c>
      <c r="D599" s="41"/>
      <c r="E599" s="542"/>
      <c r="F599" s="328"/>
      <c r="G599" s="393" t="s">
        <v>755</v>
      </c>
      <c r="H599" s="100">
        <f>H600</f>
        <v>51353172.450000003</v>
      </c>
      <c r="I599" s="101">
        <f t="shared" si="381"/>
        <v>131924000.45</v>
      </c>
      <c r="J599" s="101">
        <f t="shared" si="381"/>
        <v>131924000</v>
      </c>
      <c r="K599" s="101">
        <f t="shared" si="381"/>
        <v>131924000</v>
      </c>
      <c r="L599" s="117"/>
      <c r="M599" s="721">
        <v>0</v>
      </c>
      <c r="N599" s="232">
        <v>0</v>
      </c>
      <c r="O599" s="232">
        <v>0</v>
      </c>
      <c r="P599" s="232">
        <v>0</v>
      </c>
      <c r="Q599" s="178"/>
      <c r="R599" s="598">
        <v>0</v>
      </c>
      <c r="S599" s="487">
        <v>0</v>
      </c>
      <c r="T599" s="487">
        <v>0</v>
      </c>
      <c r="U599" s="487">
        <v>0</v>
      </c>
      <c r="V599" s="139"/>
      <c r="W599" s="9">
        <f>H599+M599+R599</f>
        <v>51353172.450000003</v>
      </c>
      <c r="X599" s="8">
        <f t="shared" si="382"/>
        <v>131924000.45</v>
      </c>
      <c r="Y599" s="8">
        <f t="shared" si="382"/>
        <v>131924000</v>
      </c>
      <c r="Z599" s="156">
        <f t="shared" si="382"/>
        <v>131924000</v>
      </c>
      <c r="AA599" s="897"/>
    </row>
    <row r="600" spans="1:1846" s="99" customFormat="1" ht="15" customHeight="1" x14ac:dyDescent="0.3">
      <c r="A600" s="793"/>
      <c r="B600" s="793"/>
      <c r="C600" s="41"/>
      <c r="D600" s="328" t="s">
        <v>756</v>
      </c>
      <c r="E600" s="542"/>
      <c r="F600" s="328"/>
      <c r="G600" s="393" t="s">
        <v>783</v>
      </c>
      <c r="H600" s="100">
        <f>H601</f>
        <v>51353172.450000003</v>
      </c>
      <c r="I600" s="101">
        <f t="shared" si="381"/>
        <v>131924000.45</v>
      </c>
      <c r="J600" s="101">
        <f t="shared" si="381"/>
        <v>131924000</v>
      </c>
      <c r="K600" s="101">
        <f t="shared" si="381"/>
        <v>131924000</v>
      </c>
      <c r="L600" s="117"/>
      <c r="M600" s="721">
        <v>0</v>
      </c>
      <c r="N600" s="232">
        <v>0</v>
      </c>
      <c r="O600" s="232">
        <v>0</v>
      </c>
      <c r="P600" s="232">
        <v>0</v>
      </c>
      <c r="Q600" s="178"/>
      <c r="R600" s="598">
        <v>0</v>
      </c>
      <c r="S600" s="487">
        <v>0</v>
      </c>
      <c r="T600" s="487">
        <v>0</v>
      </c>
      <c r="U600" s="487">
        <v>0</v>
      </c>
      <c r="V600" s="139"/>
      <c r="W600" s="518">
        <f>H600+M600+R600</f>
        <v>51353172.450000003</v>
      </c>
      <c r="X600" s="109">
        <f t="shared" si="382"/>
        <v>131924000.45</v>
      </c>
      <c r="Y600" s="109">
        <f t="shared" si="382"/>
        <v>131924000</v>
      </c>
      <c r="Z600" s="186">
        <f t="shared" si="382"/>
        <v>131924000</v>
      </c>
      <c r="AA600" s="897"/>
    </row>
    <row r="601" spans="1:1846" ht="28.2" thickBot="1" x14ac:dyDescent="0.35">
      <c r="A601" s="811"/>
      <c r="B601" s="811"/>
      <c r="C601" s="331"/>
      <c r="D601" s="331"/>
      <c r="E601" s="543" t="s">
        <v>808</v>
      </c>
      <c r="F601" s="378">
        <v>130</v>
      </c>
      <c r="G601" s="402" t="s">
        <v>809</v>
      </c>
      <c r="H601" s="153">
        <v>51353172.450000003</v>
      </c>
      <c r="I601" s="76">
        <v>131924000.45</v>
      </c>
      <c r="J601" s="76">
        <v>131924000</v>
      </c>
      <c r="K601" s="76">
        <v>131924000</v>
      </c>
      <c r="L601" s="608" t="s">
        <v>144</v>
      </c>
      <c r="M601" s="724">
        <v>0</v>
      </c>
      <c r="N601" s="383">
        <v>0</v>
      </c>
      <c r="O601" s="383">
        <v>0</v>
      </c>
      <c r="P601" s="383">
        <v>0</v>
      </c>
      <c r="Q601" s="657"/>
      <c r="R601" s="654">
        <v>0</v>
      </c>
      <c r="S601" s="85">
        <v>0</v>
      </c>
      <c r="T601" s="85">
        <v>0</v>
      </c>
      <c r="U601" s="85">
        <v>0</v>
      </c>
      <c r="V601" s="656"/>
      <c r="W601" s="519">
        <f>H601</f>
        <v>51353172.450000003</v>
      </c>
      <c r="X601" s="252">
        <f t="shared" ref="X601:Z601" si="383">I601</f>
        <v>131924000.45</v>
      </c>
      <c r="Y601" s="252">
        <f t="shared" si="383"/>
        <v>131924000</v>
      </c>
      <c r="Z601" s="294">
        <f t="shared" si="383"/>
        <v>131924000</v>
      </c>
      <c r="AA601" s="897"/>
    </row>
    <row r="602" spans="1:1846" s="142" customFormat="1" ht="13.95" customHeight="1" thickBot="1" x14ac:dyDescent="0.35">
      <c r="A602" s="889" t="s">
        <v>855</v>
      </c>
      <c r="B602" s="889"/>
      <c r="C602" s="889"/>
      <c r="D602" s="889"/>
      <c r="E602" s="889"/>
      <c r="F602" s="889"/>
      <c r="G602" s="889"/>
      <c r="H602" s="206">
        <f>H605+H623+H662+H673</f>
        <v>231245937.12</v>
      </c>
      <c r="I602" s="206">
        <f>I605+I623+I662+I673</f>
        <v>231245937.12</v>
      </c>
      <c r="J602" s="206">
        <f>J605+J623+J662+J673</f>
        <v>105019734</v>
      </c>
      <c r="K602" s="206">
        <f>K605+K623+K662+K673</f>
        <v>81219734</v>
      </c>
      <c r="L602" s="253"/>
      <c r="M602" s="520">
        <f>M605+M623+M662+M673</f>
        <v>15145124272</v>
      </c>
      <c r="N602" s="206">
        <f>N605+N623+N662+N673</f>
        <v>20324400397.130001</v>
      </c>
      <c r="O602" s="206">
        <f>O605+O623+O662+O673</f>
        <v>15601312296.889999</v>
      </c>
      <c r="P602" s="206">
        <f>P605+P623+P662+P673</f>
        <v>15521299696.889999</v>
      </c>
      <c r="Q602" s="254"/>
      <c r="R602" s="520">
        <f>R605+R623+R662+R673</f>
        <v>18140017463</v>
      </c>
      <c r="S602" s="206">
        <f>S605+S623+S662+S673</f>
        <v>30179802078.57</v>
      </c>
      <c r="T602" s="206">
        <f>T605+T623+T662+T673</f>
        <v>18974969238.299999</v>
      </c>
      <c r="U602" s="206">
        <f>U605+U623+U662+U673</f>
        <v>16530703326.299999</v>
      </c>
      <c r="V602" s="248"/>
      <c r="W602" s="520">
        <f>H602+M602+R602</f>
        <v>33516387672.120003</v>
      </c>
      <c r="X602" s="206">
        <f>I602+N602+S602</f>
        <v>50735448412.82</v>
      </c>
      <c r="Y602" s="206">
        <f t="shared" ref="Y602:Z602" si="384">J602+O602+T602</f>
        <v>34681301269.190002</v>
      </c>
      <c r="Z602" s="206">
        <f t="shared" si="384"/>
        <v>32133222757.189999</v>
      </c>
      <c r="AA602" s="897">
        <v>39</v>
      </c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41"/>
      <c r="BC602" s="141"/>
      <c r="BD602" s="141"/>
      <c r="BE602" s="141"/>
      <c r="BF602" s="141"/>
      <c r="BG602" s="141"/>
      <c r="BH602" s="141"/>
      <c r="BI602" s="141"/>
      <c r="BJ602" s="141"/>
      <c r="BK602" s="141"/>
      <c r="BL602" s="141"/>
      <c r="BM602" s="141"/>
      <c r="BN602" s="141"/>
      <c r="BO602" s="141"/>
      <c r="BP602" s="141"/>
      <c r="BQ602" s="141"/>
      <c r="BR602" s="141"/>
      <c r="BS602" s="141"/>
      <c r="BT602" s="141"/>
      <c r="BU602" s="141"/>
      <c r="BV602" s="141"/>
      <c r="BW602" s="141"/>
      <c r="BX602" s="141"/>
      <c r="BY602" s="141"/>
      <c r="BZ602" s="141"/>
      <c r="CA602" s="141"/>
      <c r="CB602" s="141"/>
      <c r="CC602" s="141"/>
      <c r="CD602" s="141"/>
      <c r="CE602" s="141"/>
      <c r="CF602" s="141"/>
      <c r="CG602" s="141"/>
      <c r="CH602" s="141"/>
      <c r="CI602" s="141"/>
      <c r="CJ602" s="141"/>
      <c r="CK602" s="141"/>
      <c r="CL602" s="141"/>
      <c r="CM602" s="141"/>
      <c r="CN602" s="141"/>
      <c r="CO602" s="141"/>
      <c r="CP602" s="141"/>
      <c r="CQ602" s="141"/>
      <c r="CR602" s="141"/>
      <c r="CS602" s="141"/>
      <c r="CT602" s="141"/>
      <c r="CU602" s="141"/>
      <c r="CV602" s="141"/>
      <c r="CW602" s="141"/>
      <c r="CX602" s="141"/>
      <c r="CY602" s="141"/>
      <c r="CZ602" s="141"/>
      <c r="DA602" s="141"/>
      <c r="DB602" s="141"/>
      <c r="DC602" s="141"/>
      <c r="DD602" s="141"/>
      <c r="DE602" s="141"/>
      <c r="DF602" s="141"/>
      <c r="DG602" s="141"/>
      <c r="DH602" s="141"/>
      <c r="DI602" s="141"/>
      <c r="DJ602" s="141"/>
      <c r="DK602" s="141"/>
      <c r="DL602" s="141"/>
      <c r="DM602" s="141"/>
      <c r="DN602" s="141"/>
      <c r="DO602" s="141"/>
      <c r="DP602" s="141"/>
      <c r="DQ602" s="141"/>
      <c r="DR602" s="141"/>
      <c r="DS602" s="141"/>
      <c r="DT602" s="141"/>
      <c r="DU602" s="141"/>
      <c r="DV602" s="141"/>
      <c r="DW602" s="141"/>
      <c r="DX602" s="141"/>
      <c r="DY602" s="141"/>
      <c r="DZ602" s="141"/>
      <c r="EA602" s="141"/>
      <c r="EB602" s="141"/>
      <c r="EC602" s="141"/>
      <c r="ED602" s="141"/>
      <c r="EE602" s="141"/>
      <c r="EF602" s="141"/>
      <c r="EG602" s="141"/>
      <c r="EH602" s="141"/>
      <c r="EI602" s="141"/>
      <c r="EJ602" s="141"/>
      <c r="EK602" s="141"/>
      <c r="EL602" s="141"/>
      <c r="EM602" s="141"/>
      <c r="EN602" s="141"/>
      <c r="EO602" s="141"/>
      <c r="EP602" s="141"/>
      <c r="EQ602" s="141"/>
      <c r="ER602" s="141"/>
      <c r="ES602" s="141"/>
      <c r="ET602" s="141"/>
      <c r="EU602" s="141"/>
      <c r="EV602" s="141"/>
      <c r="EW602" s="141"/>
      <c r="EX602" s="141"/>
      <c r="EY602" s="141"/>
      <c r="EZ602" s="141"/>
      <c r="FA602" s="141"/>
      <c r="FB602" s="141"/>
      <c r="FC602" s="141"/>
      <c r="FD602" s="141"/>
      <c r="FE602" s="141"/>
      <c r="FF602" s="141"/>
      <c r="FG602" s="141"/>
      <c r="FH602" s="141"/>
      <c r="FI602" s="141"/>
      <c r="FJ602" s="141"/>
      <c r="FK602" s="141"/>
      <c r="FL602" s="141"/>
      <c r="FM602" s="141"/>
      <c r="FN602" s="141"/>
      <c r="FO602" s="141"/>
      <c r="FP602" s="141"/>
      <c r="FQ602" s="141"/>
      <c r="FR602" s="141"/>
      <c r="FS602" s="141"/>
      <c r="FT602" s="141"/>
      <c r="FU602" s="141"/>
      <c r="FV602" s="141"/>
      <c r="FW602" s="141"/>
      <c r="FX602" s="141"/>
      <c r="FY602" s="141"/>
      <c r="FZ602" s="141"/>
      <c r="GA602" s="141"/>
      <c r="GB602" s="141"/>
      <c r="GC602" s="141"/>
      <c r="GD602" s="141"/>
      <c r="GE602" s="141"/>
      <c r="GF602" s="141"/>
      <c r="GG602" s="141"/>
      <c r="GH602" s="141"/>
      <c r="GI602" s="141"/>
      <c r="GJ602" s="141"/>
      <c r="GK602" s="141"/>
      <c r="GL602" s="141"/>
      <c r="GM602" s="141"/>
      <c r="GN602" s="141"/>
      <c r="GO602" s="141"/>
      <c r="GP602" s="141"/>
      <c r="GQ602" s="141"/>
      <c r="GR602" s="141"/>
      <c r="GS602" s="141"/>
      <c r="GT602" s="141"/>
      <c r="GU602" s="141"/>
      <c r="GV602" s="141"/>
      <c r="GW602" s="141"/>
      <c r="GX602" s="141"/>
      <c r="GY602" s="141"/>
      <c r="GZ602" s="141"/>
      <c r="HA602" s="141"/>
      <c r="HB602" s="141"/>
      <c r="HC602" s="141"/>
      <c r="HD602" s="141"/>
      <c r="HE602" s="141"/>
      <c r="HF602" s="141"/>
      <c r="HG602" s="141"/>
      <c r="HH602" s="141"/>
      <c r="HI602" s="141"/>
      <c r="HJ602" s="141"/>
      <c r="HK602" s="141"/>
      <c r="HL602" s="141"/>
      <c r="HM602" s="141"/>
      <c r="HN602" s="141"/>
      <c r="HO602" s="141"/>
      <c r="HP602" s="141"/>
      <c r="HQ602" s="141"/>
      <c r="HR602" s="141"/>
      <c r="HS602" s="141"/>
      <c r="HT602" s="141"/>
      <c r="HU602" s="141"/>
      <c r="HV602" s="141"/>
      <c r="HW602" s="141"/>
      <c r="HX602" s="141"/>
      <c r="HY602" s="141"/>
      <c r="HZ602" s="141"/>
      <c r="IA602" s="141"/>
      <c r="IB602" s="141"/>
      <c r="IC602" s="141"/>
      <c r="ID602" s="141"/>
      <c r="IE602" s="141"/>
      <c r="IF602" s="141"/>
      <c r="IG602" s="141"/>
      <c r="IH602" s="141"/>
      <c r="II602" s="141"/>
      <c r="IJ602" s="141"/>
      <c r="IK602" s="141"/>
      <c r="IL602" s="141"/>
      <c r="IM602" s="141"/>
      <c r="IN602" s="141"/>
      <c r="IO602" s="141"/>
      <c r="IP602" s="141"/>
      <c r="IQ602" s="141"/>
      <c r="IR602" s="141"/>
      <c r="IS602" s="141"/>
      <c r="IT602" s="141"/>
      <c r="IU602" s="141"/>
      <c r="IV602" s="141"/>
      <c r="IW602" s="141"/>
      <c r="IX602" s="141"/>
      <c r="IY602" s="141"/>
      <c r="IZ602" s="141"/>
      <c r="JA602" s="141"/>
      <c r="JB602" s="141"/>
      <c r="JC602" s="141"/>
      <c r="JD602" s="141"/>
      <c r="JE602" s="141"/>
      <c r="JF602" s="141"/>
      <c r="JG602" s="141"/>
      <c r="JH602" s="141"/>
      <c r="JI602" s="141"/>
      <c r="JJ602" s="141"/>
      <c r="JK602" s="141"/>
      <c r="JL602" s="141"/>
      <c r="JM602" s="141"/>
      <c r="JN602" s="141"/>
      <c r="JO602" s="141"/>
      <c r="JP602" s="141"/>
      <c r="JQ602" s="141"/>
      <c r="JR602" s="141"/>
      <c r="JS602" s="141"/>
      <c r="JT602" s="141"/>
      <c r="JU602" s="141"/>
      <c r="JV602" s="141"/>
      <c r="JW602" s="141"/>
      <c r="JX602" s="141"/>
      <c r="JY602" s="141"/>
      <c r="JZ602" s="141"/>
      <c r="KA602" s="141"/>
      <c r="KB602" s="141"/>
      <c r="KC602" s="141"/>
      <c r="KD602" s="141"/>
      <c r="KE602" s="141"/>
      <c r="KF602" s="141"/>
      <c r="KG602" s="141"/>
      <c r="KH602" s="141"/>
      <c r="KI602" s="141"/>
      <c r="KJ602" s="141"/>
      <c r="KK602" s="141"/>
      <c r="KL602" s="141"/>
      <c r="KM602" s="141"/>
      <c r="KN602" s="141"/>
      <c r="KO602" s="141"/>
      <c r="KP602" s="141"/>
      <c r="KQ602" s="141"/>
      <c r="KR602" s="141"/>
      <c r="KS602" s="141"/>
      <c r="KT602" s="141"/>
      <c r="KU602" s="141"/>
      <c r="KV602" s="141"/>
      <c r="KW602" s="141"/>
      <c r="KX602" s="141"/>
      <c r="KY602" s="141"/>
      <c r="KZ602" s="141"/>
      <c r="LA602" s="141"/>
      <c r="LB602" s="141"/>
      <c r="LC602" s="141"/>
      <c r="LD602" s="141"/>
      <c r="LE602" s="141"/>
      <c r="LF602" s="141"/>
      <c r="LG602" s="141"/>
      <c r="LH602" s="141"/>
      <c r="LI602" s="141"/>
      <c r="LJ602" s="141"/>
      <c r="LK602" s="141"/>
      <c r="LL602" s="141"/>
      <c r="LM602" s="141"/>
      <c r="LN602" s="141"/>
      <c r="LO602" s="141"/>
      <c r="LP602" s="141"/>
      <c r="LQ602" s="141"/>
      <c r="LR602" s="141"/>
      <c r="LS602" s="141"/>
      <c r="LT602" s="141"/>
      <c r="LU602" s="141"/>
      <c r="LV602" s="141"/>
      <c r="LW602" s="141"/>
      <c r="LX602" s="141"/>
      <c r="LY602" s="141"/>
      <c r="LZ602" s="141"/>
      <c r="MA602" s="141"/>
      <c r="MB602" s="141"/>
      <c r="MC602" s="141"/>
      <c r="MD602" s="141"/>
      <c r="ME602" s="141"/>
      <c r="MF602" s="141"/>
      <c r="MG602" s="141"/>
      <c r="MH602" s="141"/>
      <c r="MI602" s="141"/>
      <c r="MJ602" s="141"/>
      <c r="MK602" s="141"/>
      <c r="ML602" s="141"/>
      <c r="MM602" s="141"/>
      <c r="MN602" s="141"/>
      <c r="MO602" s="141"/>
      <c r="MP602" s="141"/>
      <c r="MQ602" s="141"/>
      <c r="MR602" s="141"/>
      <c r="MS602" s="141"/>
      <c r="MT602" s="141"/>
      <c r="MU602" s="141"/>
      <c r="MV602" s="141"/>
      <c r="MW602" s="141"/>
      <c r="MX602" s="141"/>
      <c r="MY602" s="141"/>
      <c r="MZ602" s="141"/>
      <c r="NA602" s="141"/>
      <c r="NB602" s="141"/>
      <c r="NC602" s="141"/>
      <c r="ND602" s="141"/>
      <c r="NE602" s="141"/>
      <c r="NF602" s="141"/>
      <c r="NG602" s="141"/>
      <c r="NH602" s="141"/>
      <c r="NI602" s="141"/>
      <c r="NJ602" s="141"/>
      <c r="NK602" s="141"/>
      <c r="NL602" s="141"/>
      <c r="NM602" s="141"/>
      <c r="NN602" s="141"/>
      <c r="NO602" s="141"/>
      <c r="NP602" s="141"/>
      <c r="NQ602" s="141"/>
      <c r="NR602" s="141"/>
      <c r="NS602" s="141"/>
      <c r="NT602" s="141"/>
      <c r="NU602" s="141"/>
      <c r="NV602" s="141"/>
      <c r="NW602" s="141"/>
      <c r="NX602" s="141"/>
      <c r="NY602" s="141"/>
      <c r="NZ602" s="141"/>
      <c r="OA602" s="141"/>
      <c r="OB602" s="141"/>
      <c r="OC602" s="141"/>
      <c r="OD602" s="141"/>
      <c r="OE602" s="141"/>
      <c r="OF602" s="141"/>
      <c r="OG602" s="141"/>
      <c r="OH602" s="141"/>
      <c r="OI602" s="141"/>
      <c r="OJ602" s="141"/>
      <c r="OK602" s="141"/>
      <c r="OL602" s="141"/>
      <c r="OM602" s="141"/>
      <c r="ON602" s="141"/>
      <c r="OO602" s="141"/>
      <c r="OP602" s="141"/>
      <c r="OQ602" s="141"/>
      <c r="OR602" s="141"/>
      <c r="OS602" s="141"/>
      <c r="OT602" s="141"/>
      <c r="OU602" s="141"/>
      <c r="OV602" s="141"/>
      <c r="OW602" s="141"/>
      <c r="OX602" s="141"/>
      <c r="OY602" s="141"/>
      <c r="OZ602" s="141"/>
      <c r="PA602" s="141"/>
      <c r="PB602" s="141"/>
      <c r="PC602" s="141"/>
      <c r="PD602" s="141"/>
      <c r="PE602" s="141"/>
      <c r="PF602" s="141"/>
      <c r="PG602" s="141"/>
      <c r="PH602" s="141"/>
      <c r="PI602" s="141"/>
      <c r="PJ602" s="141"/>
      <c r="PK602" s="141"/>
      <c r="PL602" s="141"/>
      <c r="PM602" s="141"/>
      <c r="PN602" s="141"/>
      <c r="PO602" s="141"/>
      <c r="PP602" s="141"/>
      <c r="PQ602" s="141"/>
      <c r="PR602" s="141"/>
      <c r="PS602" s="141"/>
      <c r="PT602" s="141"/>
      <c r="PU602" s="141"/>
      <c r="PV602" s="141"/>
      <c r="PW602" s="141"/>
      <c r="PX602" s="141"/>
      <c r="PY602" s="141"/>
      <c r="PZ602" s="141"/>
      <c r="QA602" s="141"/>
      <c r="QB602" s="141"/>
      <c r="QC602" s="141"/>
      <c r="QD602" s="141"/>
      <c r="QE602" s="141"/>
      <c r="QF602" s="141"/>
      <c r="QG602" s="141"/>
      <c r="QH602" s="141"/>
      <c r="QI602" s="141"/>
      <c r="QJ602" s="141"/>
      <c r="QK602" s="141"/>
      <c r="QL602" s="141"/>
      <c r="QM602" s="141"/>
      <c r="QN602" s="141"/>
      <c r="QO602" s="141"/>
      <c r="QP602" s="141"/>
      <c r="QQ602" s="141"/>
      <c r="QR602" s="141"/>
      <c r="QS602" s="141"/>
      <c r="QT602" s="141"/>
      <c r="QU602" s="141"/>
      <c r="QV602" s="141"/>
      <c r="QW602" s="141"/>
      <c r="QX602" s="141"/>
      <c r="QY602" s="141"/>
      <c r="QZ602" s="141"/>
      <c r="RA602" s="141"/>
      <c r="RB602" s="141"/>
      <c r="RC602" s="141"/>
      <c r="RD602" s="141"/>
      <c r="RE602" s="141"/>
      <c r="RF602" s="141"/>
      <c r="RG602" s="141"/>
      <c r="RH602" s="141"/>
      <c r="RI602" s="141"/>
      <c r="RJ602" s="141"/>
      <c r="RK602" s="141"/>
      <c r="RL602" s="141"/>
      <c r="RM602" s="141"/>
      <c r="RN602" s="141"/>
      <c r="RO602" s="141"/>
      <c r="RP602" s="141"/>
      <c r="RQ602" s="141"/>
      <c r="RR602" s="141"/>
      <c r="RS602" s="141"/>
      <c r="RT602" s="141"/>
      <c r="RU602" s="141"/>
      <c r="RV602" s="141"/>
      <c r="RW602" s="141"/>
      <c r="RX602" s="141"/>
      <c r="RY602" s="141"/>
      <c r="RZ602" s="141"/>
      <c r="SA602" s="141"/>
      <c r="SB602" s="141"/>
      <c r="SC602" s="141"/>
      <c r="SD602" s="141"/>
      <c r="SE602" s="141"/>
      <c r="SF602" s="141"/>
      <c r="SG602" s="141"/>
      <c r="SH602" s="141"/>
      <c r="SI602" s="141"/>
      <c r="SJ602" s="141"/>
      <c r="SK602" s="141"/>
      <c r="SL602" s="141"/>
      <c r="SM602" s="141"/>
      <c r="SN602" s="141"/>
      <c r="SO602" s="141"/>
      <c r="SP602" s="141"/>
      <c r="SQ602" s="141"/>
      <c r="SR602" s="141"/>
      <c r="SS602" s="141"/>
      <c r="ST602" s="141"/>
      <c r="SU602" s="141"/>
      <c r="SV602" s="141"/>
      <c r="SW602" s="141"/>
      <c r="SX602" s="141"/>
      <c r="SY602" s="141"/>
      <c r="SZ602" s="141"/>
      <c r="TA602" s="141"/>
      <c r="TB602" s="141"/>
      <c r="TC602" s="141"/>
      <c r="TD602" s="141"/>
      <c r="TE602" s="141"/>
      <c r="TF602" s="141"/>
      <c r="TG602" s="141"/>
      <c r="TH602" s="141"/>
      <c r="TI602" s="141"/>
      <c r="TJ602" s="141"/>
      <c r="TK602" s="141"/>
      <c r="TL602" s="141"/>
      <c r="TM602" s="141"/>
      <c r="TN602" s="141"/>
      <c r="TO602" s="141"/>
      <c r="TP602" s="141"/>
      <c r="TQ602" s="141"/>
      <c r="TR602" s="141"/>
      <c r="TS602" s="141"/>
      <c r="TT602" s="141"/>
      <c r="TU602" s="141"/>
      <c r="TV602" s="141"/>
      <c r="TW602" s="141"/>
      <c r="TX602" s="141"/>
      <c r="TY602" s="141"/>
      <c r="TZ602" s="141"/>
      <c r="UA602" s="141"/>
      <c r="UB602" s="141"/>
      <c r="UC602" s="141"/>
      <c r="UD602" s="141"/>
      <c r="UE602" s="141"/>
      <c r="UF602" s="141"/>
      <c r="UG602" s="141"/>
      <c r="UH602" s="141"/>
      <c r="UI602" s="141"/>
      <c r="UJ602" s="141"/>
      <c r="UK602" s="141"/>
      <c r="UL602" s="141"/>
      <c r="UM602" s="141"/>
      <c r="UN602" s="141"/>
      <c r="UO602" s="141"/>
      <c r="UP602" s="141"/>
      <c r="UQ602" s="141"/>
      <c r="UR602" s="141"/>
      <c r="US602" s="141"/>
      <c r="UT602" s="141"/>
      <c r="UU602" s="141"/>
      <c r="UV602" s="141"/>
      <c r="UW602" s="141"/>
      <c r="UX602" s="141"/>
      <c r="UY602" s="141"/>
      <c r="UZ602" s="141"/>
      <c r="VA602" s="141"/>
      <c r="VB602" s="141"/>
      <c r="VC602" s="141"/>
      <c r="VD602" s="141"/>
      <c r="VE602" s="141"/>
      <c r="VF602" s="141"/>
      <c r="VG602" s="141"/>
      <c r="VH602" s="141"/>
      <c r="VI602" s="141"/>
      <c r="VJ602" s="141"/>
      <c r="VK602" s="141"/>
      <c r="VL602" s="141"/>
      <c r="VM602" s="141"/>
      <c r="VN602" s="141"/>
      <c r="VO602" s="141"/>
      <c r="VP602" s="141"/>
      <c r="VQ602" s="141"/>
      <c r="VR602" s="141"/>
      <c r="VS602" s="141"/>
      <c r="VT602" s="141"/>
      <c r="VU602" s="141"/>
      <c r="VV602" s="141"/>
      <c r="VW602" s="141"/>
      <c r="VX602" s="141"/>
      <c r="VY602" s="141"/>
      <c r="VZ602" s="141"/>
      <c r="WA602" s="141"/>
      <c r="WB602" s="141"/>
      <c r="WC602" s="141"/>
      <c r="WD602" s="141"/>
      <c r="WE602" s="141"/>
      <c r="WF602" s="141"/>
      <c r="WG602" s="141"/>
      <c r="WH602" s="141"/>
      <c r="WI602" s="141"/>
      <c r="WJ602" s="141"/>
      <c r="WK602" s="141"/>
      <c r="WL602" s="141"/>
      <c r="WM602" s="141"/>
      <c r="WN602" s="141"/>
      <c r="WO602" s="141"/>
      <c r="WP602" s="141"/>
      <c r="WQ602" s="141"/>
      <c r="WR602" s="141"/>
      <c r="WS602" s="141"/>
      <c r="WT602" s="141"/>
      <c r="WU602" s="141"/>
      <c r="WV602" s="141"/>
      <c r="WW602" s="141"/>
      <c r="WX602" s="141"/>
      <c r="WY602" s="141"/>
      <c r="WZ602" s="141"/>
      <c r="XA602" s="141"/>
      <c r="XB602" s="141"/>
      <c r="XC602" s="141"/>
      <c r="XD602" s="141"/>
      <c r="XE602" s="141"/>
      <c r="XF602" s="141"/>
      <c r="XG602" s="141"/>
      <c r="XH602" s="141"/>
      <c r="XI602" s="141"/>
      <c r="XJ602" s="141"/>
      <c r="XK602" s="141"/>
      <c r="XL602" s="141"/>
      <c r="XM602" s="141"/>
      <c r="XN602" s="141"/>
      <c r="XO602" s="141"/>
      <c r="XP602" s="141"/>
      <c r="XQ602" s="141"/>
      <c r="XR602" s="141"/>
      <c r="XS602" s="141"/>
      <c r="XT602" s="141"/>
      <c r="XU602" s="141"/>
      <c r="XV602" s="141"/>
      <c r="XW602" s="141"/>
      <c r="XX602" s="141"/>
      <c r="XY602" s="141"/>
      <c r="XZ602" s="141"/>
      <c r="YA602" s="141"/>
      <c r="YB602" s="141"/>
      <c r="YC602" s="141"/>
      <c r="YD602" s="141"/>
      <c r="YE602" s="141"/>
      <c r="YF602" s="141"/>
      <c r="YG602" s="141"/>
      <c r="YH602" s="141"/>
      <c r="YI602" s="141"/>
      <c r="YJ602" s="141"/>
      <c r="YK602" s="141"/>
      <c r="YL602" s="141"/>
      <c r="YM602" s="141"/>
      <c r="YN602" s="141"/>
      <c r="YO602" s="141"/>
      <c r="YP602" s="141"/>
      <c r="YQ602" s="141"/>
      <c r="YR602" s="141"/>
      <c r="YS602" s="141"/>
      <c r="YT602" s="141"/>
      <c r="YU602" s="141"/>
      <c r="YV602" s="141"/>
      <c r="YW602" s="141"/>
      <c r="YX602" s="141"/>
      <c r="YY602" s="141"/>
      <c r="YZ602" s="141"/>
      <c r="ZA602" s="141"/>
      <c r="ZB602" s="141"/>
      <c r="ZC602" s="141"/>
      <c r="ZD602" s="141"/>
      <c r="ZE602" s="141"/>
      <c r="ZF602" s="141"/>
      <c r="ZG602" s="141"/>
      <c r="ZH602" s="141"/>
      <c r="ZI602" s="141"/>
      <c r="ZJ602" s="141"/>
      <c r="ZK602" s="141"/>
      <c r="ZL602" s="141"/>
      <c r="ZM602" s="141"/>
      <c r="ZN602" s="141"/>
      <c r="ZO602" s="141"/>
      <c r="ZP602" s="141"/>
      <c r="ZQ602" s="141"/>
      <c r="ZR602" s="141"/>
      <c r="ZS602" s="141"/>
      <c r="ZT602" s="141"/>
      <c r="ZU602" s="141"/>
      <c r="ZV602" s="141"/>
      <c r="ZW602" s="141"/>
      <c r="ZX602" s="141"/>
      <c r="ZY602" s="141"/>
      <c r="ZZ602" s="141"/>
      <c r="AAA602" s="141"/>
      <c r="AAB602" s="141"/>
      <c r="AAC602" s="141"/>
      <c r="AAD602" s="141"/>
      <c r="AAE602" s="141"/>
      <c r="AAF602" s="141"/>
      <c r="AAG602" s="141"/>
      <c r="AAH602" s="141"/>
      <c r="AAI602" s="141"/>
      <c r="AAJ602" s="141"/>
      <c r="AAK602" s="141"/>
      <c r="AAL602" s="141"/>
      <c r="AAM602" s="141"/>
      <c r="AAN602" s="141"/>
      <c r="AAO602" s="141"/>
      <c r="AAP602" s="141"/>
      <c r="AAQ602" s="141"/>
      <c r="AAR602" s="141"/>
      <c r="AAS602" s="141"/>
      <c r="AAT602" s="141"/>
      <c r="AAU602" s="141"/>
      <c r="AAV602" s="141"/>
      <c r="AAW602" s="141"/>
      <c r="AAX602" s="141"/>
      <c r="AAY602" s="141"/>
      <c r="AAZ602" s="141"/>
      <c r="ABA602" s="141"/>
      <c r="ABB602" s="141"/>
      <c r="ABC602" s="141"/>
      <c r="ABD602" s="141"/>
      <c r="ABE602" s="141"/>
      <c r="ABF602" s="141"/>
      <c r="ABG602" s="141"/>
      <c r="ABH602" s="141"/>
      <c r="ABI602" s="141"/>
      <c r="ABJ602" s="141"/>
      <c r="ABK602" s="141"/>
      <c r="ABL602" s="141"/>
      <c r="ABM602" s="141"/>
      <c r="ABN602" s="141"/>
      <c r="ABO602" s="141"/>
      <c r="ABP602" s="141"/>
      <c r="ABQ602" s="141"/>
      <c r="ABR602" s="141"/>
      <c r="ABS602" s="141"/>
      <c r="ABT602" s="141"/>
      <c r="ABU602" s="141"/>
      <c r="ABV602" s="141"/>
      <c r="ABW602" s="141"/>
      <c r="ABX602" s="141"/>
      <c r="ABY602" s="141"/>
      <c r="ABZ602" s="141"/>
      <c r="ACA602" s="141"/>
      <c r="ACB602" s="141"/>
      <c r="ACC602" s="141"/>
      <c r="ACD602" s="141"/>
      <c r="ACE602" s="141"/>
      <c r="ACF602" s="141"/>
      <c r="ACG602" s="141"/>
      <c r="ACH602" s="141"/>
      <c r="ACI602" s="141"/>
      <c r="ACJ602" s="141"/>
      <c r="ACK602" s="141"/>
      <c r="ACL602" s="141"/>
      <c r="ACM602" s="141"/>
      <c r="ACN602" s="141"/>
      <c r="ACO602" s="141"/>
      <c r="ACP602" s="141"/>
      <c r="ACQ602" s="141"/>
      <c r="ACR602" s="141"/>
      <c r="ACS602" s="141"/>
      <c r="ACT602" s="141"/>
      <c r="ACU602" s="141"/>
      <c r="ACV602" s="141"/>
      <c r="ACW602" s="141"/>
      <c r="ACX602" s="141"/>
      <c r="ACY602" s="141"/>
      <c r="ACZ602" s="141"/>
      <c r="ADA602" s="141"/>
      <c r="ADB602" s="141"/>
      <c r="ADC602" s="141"/>
      <c r="ADD602" s="141"/>
      <c r="ADE602" s="141"/>
      <c r="ADF602" s="141"/>
      <c r="ADG602" s="141"/>
      <c r="ADH602" s="141"/>
      <c r="ADI602" s="141"/>
      <c r="ADJ602" s="141"/>
      <c r="ADK602" s="141"/>
      <c r="ADL602" s="141"/>
      <c r="ADM602" s="141"/>
      <c r="ADN602" s="141"/>
      <c r="ADO602" s="141"/>
      <c r="ADP602" s="141"/>
      <c r="ADQ602" s="141"/>
      <c r="ADR602" s="141"/>
      <c r="ADS602" s="141"/>
      <c r="ADT602" s="141"/>
      <c r="ADU602" s="141"/>
      <c r="ADV602" s="141"/>
      <c r="ADW602" s="141"/>
      <c r="ADX602" s="141"/>
      <c r="ADY602" s="141"/>
      <c r="ADZ602" s="141"/>
      <c r="AEA602" s="141"/>
      <c r="AEB602" s="141"/>
      <c r="AEC602" s="141"/>
      <c r="AED602" s="141"/>
      <c r="AEE602" s="141"/>
      <c r="AEF602" s="141"/>
      <c r="AEG602" s="141"/>
      <c r="AEH602" s="141"/>
      <c r="AEI602" s="141"/>
      <c r="AEJ602" s="141"/>
      <c r="AEK602" s="141"/>
      <c r="AEL602" s="141"/>
      <c r="AEM602" s="141"/>
      <c r="AEN602" s="141"/>
      <c r="AEO602" s="141"/>
      <c r="AEP602" s="141"/>
      <c r="AEQ602" s="141"/>
      <c r="AER602" s="141"/>
      <c r="AES602" s="141"/>
      <c r="AET602" s="141"/>
      <c r="AEU602" s="141"/>
      <c r="AEV602" s="141"/>
      <c r="AEW602" s="141"/>
      <c r="AEX602" s="141"/>
      <c r="AEY602" s="141"/>
      <c r="AEZ602" s="141"/>
      <c r="AFA602" s="141"/>
      <c r="AFB602" s="141"/>
      <c r="AFC602" s="141"/>
      <c r="AFD602" s="141"/>
      <c r="AFE602" s="141"/>
      <c r="AFF602" s="141"/>
      <c r="AFG602" s="141"/>
      <c r="AFH602" s="141"/>
      <c r="AFI602" s="141"/>
      <c r="AFJ602" s="141"/>
      <c r="AFK602" s="141"/>
      <c r="AFL602" s="141"/>
      <c r="AFM602" s="141"/>
      <c r="AFN602" s="141"/>
      <c r="AFO602" s="141"/>
      <c r="AFP602" s="141"/>
      <c r="AFQ602" s="141"/>
      <c r="AFR602" s="141"/>
      <c r="AFS602" s="141"/>
      <c r="AFT602" s="141"/>
      <c r="AFU602" s="141"/>
      <c r="AFV602" s="141"/>
      <c r="AFW602" s="141"/>
      <c r="AFX602" s="141"/>
      <c r="AFY602" s="141"/>
      <c r="AFZ602" s="141"/>
      <c r="AGA602" s="141"/>
      <c r="AGB602" s="141"/>
      <c r="AGC602" s="141"/>
      <c r="AGD602" s="141"/>
      <c r="AGE602" s="141"/>
      <c r="AGF602" s="141"/>
      <c r="AGG602" s="141"/>
      <c r="AGH602" s="141"/>
      <c r="AGI602" s="141"/>
      <c r="AGJ602" s="141"/>
      <c r="AGK602" s="141"/>
      <c r="AGL602" s="141"/>
      <c r="AGM602" s="141"/>
      <c r="AGN602" s="141"/>
      <c r="AGO602" s="141"/>
      <c r="AGP602" s="141"/>
      <c r="AGQ602" s="141"/>
      <c r="AGR602" s="141"/>
      <c r="AGS602" s="141"/>
      <c r="AGT602" s="141"/>
      <c r="AGU602" s="141"/>
      <c r="AGV602" s="141"/>
      <c r="AGW602" s="141"/>
      <c r="AGX602" s="141"/>
      <c r="AGY602" s="141"/>
      <c r="AGZ602" s="141"/>
      <c r="AHA602" s="141"/>
      <c r="AHB602" s="141"/>
      <c r="AHC602" s="141"/>
      <c r="AHD602" s="141"/>
      <c r="AHE602" s="141"/>
      <c r="AHF602" s="141"/>
      <c r="AHG602" s="141"/>
      <c r="AHH602" s="141"/>
      <c r="AHI602" s="141"/>
      <c r="AHJ602" s="141"/>
      <c r="AHK602" s="141"/>
      <c r="AHL602" s="141"/>
      <c r="AHM602" s="141"/>
      <c r="AHN602" s="141"/>
      <c r="AHO602" s="141"/>
      <c r="AHP602" s="141"/>
      <c r="AHQ602" s="141"/>
      <c r="AHR602" s="141"/>
      <c r="AHS602" s="141"/>
      <c r="AHT602" s="141"/>
      <c r="AHU602" s="141"/>
      <c r="AHV602" s="141"/>
      <c r="AHW602" s="141"/>
      <c r="AHX602" s="141"/>
      <c r="AHY602" s="141"/>
      <c r="AHZ602" s="141"/>
      <c r="AIA602" s="141"/>
      <c r="AIB602" s="141"/>
      <c r="AIC602" s="141"/>
      <c r="AID602" s="141"/>
      <c r="AIE602" s="141"/>
      <c r="AIF602" s="141"/>
      <c r="AIG602" s="141"/>
      <c r="AIH602" s="141"/>
      <c r="AII602" s="141"/>
      <c r="AIJ602" s="141"/>
      <c r="AIK602" s="141"/>
      <c r="AIL602" s="141"/>
      <c r="AIM602" s="141"/>
      <c r="AIN602" s="141"/>
      <c r="AIO602" s="141"/>
      <c r="AIP602" s="141"/>
      <c r="AIQ602" s="141"/>
      <c r="AIR602" s="141"/>
      <c r="AIS602" s="141"/>
      <c r="AIT602" s="141"/>
      <c r="AIU602" s="141"/>
      <c r="AIV602" s="141"/>
      <c r="AIW602" s="141"/>
      <c r="AIX602" s="141"/>
      <c r="AIY602" s="141"/>
      <c r="AIZ602" s="141"/>
      <c r="AJA602" s="141"/>
      <c r="AJB602" s="141"/>
      <c r="AJC602" s="141"/>
      <c r="AJD602" s="141"/>
      <c r="AJE602" s="141"/>
      <c r="AJF602" s="141"/>
      <c r="AJG602" s="141"/>
      <c r="AJH602" s="141"/>
      <c r="AJI602" s="141"/>
      <c r="AJJ602" s="141"/>
      <c r="AJK602" s="141"/>
      <c r="AJL602" s="141"/>
      <c r="AJM602" s="141"/>
      <c r="AJN602" s="141"/>
      <c r="AJO602" s="141"/>
      <c r="AJP602" s="141"/>
      <c r="AJQ602" s="141"/>
      <c r="AJR602" s="141"/>
      <c r="AJS602" s="141"/>
      <c r="AJT602" s="141"/>
      <c r="AJU602" s="141"/>
      <c r="AJV602" s="141"/>
      <c r="AJW602" s="141"/>
      <c r="AJX602" s="141"/>
      <c r="AJY602" s="141"/>
      <c r="AJZ602" s="141"/>
      <c r="AKA602" s="141"/>
      <c r="AKB602" s="141"/>
      <c r="AKC602" s="141"/>
      <c r="AKD602" s="141"/>
      <c r="AKE602" s="141"/>
      <c r="AKF602" s="141"/>
      <c r="AKG602" s="141"/>
      <c r="AKH602" s="141"/>
      <c r="AKI602" s="141"/>
      <c r="AKJ602" s="141"/>
      <c r="AKK602" s="141"/>
      <c r="AKL602" s="141"/>
      <c r="AKM602" s="141"/>
      <c r="AKN602" s="141"/>
      <c r="AKO602" s="141"/>
      <c r="AKP602" s="141"/>
      <c r="AKQ602" s="141"/>
      <c r="AKR602" s="141"/>
      <c r="AKS602" s="141"/>
      <c r="AKT602" s="141"/>
      <c r="AKU602" s="141"/>
      <c r="AKV602" s="141"/>
      <c r="AKW602" s="141"/>
      <c r="AKX602" s="141"/>
      <c r="AKY602" s="141"/>
      <c r="AKZ602" s="141"/>
      <c r="ALA602" s="141"/>
      <c r="ALB602" s="141"/>
      <c r="ALC602" s="141"/>
      <c r="ALD602" s="141"/>
      <c r="ALE602" s="141"/>
      <c r="ALF602" s="141"/>
      <c r="ALG602" s="141"/>
      <c r="ALH602" s="141"/>
      <c r="ALI602" s="141"/>
      <c r="ALJ602" s="141"/>
      <c r="ALK602" s="141"/>
      <c r="ALL602" s="141"/>
      <c r="ALM602" s="141"/>
      <c r="ALN602" s="141"/>
      <c r="ALO602" s="141"/>
      <c r="ALP602" s="141"/>
      <c r="ALQ602" s="141"/>
      <c r="ALR602" s="141"/>
      <c r="ALS602" s="141"/>
      <c r="ALT602" s="141"/>
      <c r="ALU602" s="141"/>
      <c r="ALV602" s="141"/>
      <c r="ALW602" s="141"/>
      <c r="ALX602" s="141"/>
      <c r="ALY602" s="141"/>
      <c r="ALZ602" s="141"/>
      <c r="AMA602" s="141"/>
      <c r="AMB602" s="141"/>
      <c r="AMC602" s="141"/>
      <c r="AMD602" s="141"/>
      <c r="AME602" s="141"/>
      <c r="AMF602" s="141"/>
      <c r="AMG602" s="141"/>
      <c r="AMH602" s="141"/>
      <c r="AMI602" s="141"/>
      <c r="AMJ602" s="141"/>
      <c r="AMK602" s="141"/>
      <c r="AML602" s="141"/>
      <c r="AMM602" s="141"/>
      <c r="AMN602" s="141"/>
      <c r="AMO602" s="141"/>
      <c r="AMP602" s="141"/>
      <c r="AMQ602" s="141"/>
      <c r="AMR602" s="141"/>
      <c r="AMS602" s="141"/>
      <c r="AMT602" s="141"/>
      <c r="AMU602" s="141"/>
      <c r="AMV602" s="141"/>
      <c r="AMW602" s="141"/>
      <c r="AMX602" s="141"/>
      <c r="AMY602" s="141"/>
      <c r="AMZ602" s="141"/>
      <c r="ANA602" s="141"/>
      <c r="ANB602" s="141"/>
      <c r="ANC602" s="141"/>
      <c r="AND602" s="141"/>
      <c r="ANE602" s="141"/>
      <c r="ANF602" s="141"/>
      <c r="ANG602" s="141"/>
      <c r="ANH602" s="141"/>
      <c r="ANI602" s="141"/>
      <c r="ANJ602" s="141"/>
      <c r="ANK602" s="141"/>
      <c r="ANL602" s="141"/>
      <c r="ANM602" s="141"/>
      <c r="ANN602" s="141"/>
      <c r="ANO602" s="141"/>
      <c r="ANP602" s="141"/>
      <c r="ANQ602" s="141"/>
      <c r="ANR602" s="141"/>
      <c r="ANS602" s="141"/>
      <c r="ANT602" s="141"/>
      <c r="ANU602" s="141"/>
      <c r="ANV602" s="141"/>
      <c r="ANW602" s="141"/>
      <c r="ANX602" s="141"/>
      <c r="ANY602" s="141"/>
      <c r="ANZ602" s="141"/>
      <c r="AOA602" s="141"/>
      <c r="AOB602" s="141"/>
      <c r="AOC602" s="141"/>
      <c r="AOD602" s="141"/>
      <c r="AOE602" s="141"/>
      <c r="AOF602" s="141"/>
      <c r="AOG602" s="141"/>
      <c r="AOH602" s="141"/>
      <c r="AOI602" s="141"/>
      <c r="AOJ602" s="141"/>
      <c r="AOK602" s="141"/>
      <c r="AOL602" s="141"/>
      <c r="AOM602" s="141"/>
      <c r="AON602" s="141"/>
      <c r="AOO602" s="141"/>
      <c r="AOP602" s="141"/>
      <c r="AOQ602" s="141"/>
      <c r="AOR602" s="141"/>
      <c r="AOS602" s="141"/>
      <c r="AOT602" s="141"/>
      <c r="AOU602" s="141"/>
      <c r="AOV602" s="141"/>
      <c r="AOW602" s="141"/>
      <c r="AOX602" s="141"/>
      <c r="AOY602" s="141"/>
      <c r="AOZ602" s="141"/>
      <c r="APA602" s="141"/>
      <c r="APB602" s="141"/>
      <c r="APC602" s="141"/>
      <c r="APD602" s="141"/>
      <c r="APE602" s="141"/>
      <c r="APF602" s="141"/>
      <c r="APG602" s="141"/>
      <c r="APH602" s="141"/>
      <c r="API602" s="141"/>
      <c r="APJ602" s="141"/>
      <c r="APK602" s="141"/>
      <c r="APL602" s="141"/>
      <c r="APM602" s="141"/>
      <c r="APN602" s="141"/>
      <c r="APO602" s="141"/>
      <c r="APP602" s="141"/>
      <c r="APQ602" s="141"/>
      <c r="APR602" s="141"/>
      <c r="APS602" s="141"/>
      <c r="APT602" s="141"/>
      <c r="APU602" s="141"/>
      <c r="APV602" s="141"/>
      <c r="APW602" s="141"/>
      <c r="APX602" s="141"/>
      <c r="APY602" s="141"/>
      <c r="APZ602" s="141"/>
      <c r="AQA602" s="141"/>
      <c r="AQB602" s="141"/>
      <c r="AQC602" s="141"/>
      <c r="AQD602" s="141"/>
      <c r="AQE602" s="141"/>
      <c r="AQF602" s="141"/>
      <c r="AQG602" s="141"/>
      <c r="AQH602" s="141"/>
      <c r="AQI602" s="141"/>
      <c r="AQJ602" s="141"/>
      <c r="AQK602" s="141"/>
      <c r="AQL602" s="141"/>
      <c r="AQM602" s="141"/>
      <c r="AQN602" s="141"/>
      <c r="AQO602" s="141"/>
      <c r="AQP602" s="141"/>
      <c r="AQQ602" s="141"/>
      <c r="AQR602" s="141"/>
      <c r="AQS602" s="141"/>
      <c r="AQT602" s="141"/>
      <c r="AQU602" s="141"/>
      <c r="AQV602" s="141"/>
      <c r="AQW602" s="141"/>
      <c r="AQX602" s="141"/>
      <c r="AQY602" s="141"/>
      <c r="AQZ602" s="141"/>
      <c r="ARA602" s="141"/>
      <c r="ARB602" s="141"/>
      <c r="ARC602" s="141"/>
      <c r="ARD602" s="141"/>
      <c r="ARE602" s="141"/>
      <c r="ARF602" s="141"/>
      <c r="ARG602" s="141"/>
      <c r="ARH602" s="141"/>
      <c r="ARI602" s="141"/>
      <c r="ARJ602" s="141"/>
      <c r="ARK602" s="141"/>
      <c r="ARL602" s="141"/>
      <c r="ARM602" s="141"/>
      <c r="ARN602" s="141"/>
      <c r="ARO602" s="141"/>
      <c r="ARP602" s="141"/>
      <c r="ARQ602" s="141"/>
      <c r="ARR602" s="141"/>
      <c r="ARS602" s="141"/>
      <c r="ART602" s="141"/>
      <c r="ARU602" s="141"/>
      <c r="ARV602" s="141"/>
      <c r="ARW602" s="141"/>
      <c r="ARX602" s="141"/>
      <c r="ARY602" s="141"/>
      <c r="ARZ602" s="141"/>
      <c r="ASA602" s="141"/>
      <c r="ASB602" s="141"/>
      <c r="ASC602" s="141"/>
      <c r="ASD602" s="141"/>
      <c r="ASE602" s="141"/>
      <c r="ASF602" s="141"/>
      <c r="ASG602" s="141"/>
      <c r="ASH602" s="141"/>
      <c r="ASI602" s="141"/>
      <c r="ASJ602" s="141"/>
      <c r="ASK602" s="141"/>
      <c r="ASL602" s="141"/>
      <c r="ASM602" s="141"/>
      <c r="ASN602" s="141"/>
      <c r="ASO602" s="141"/>
      <c r="ASP602" s="141"/>
      <c r="ASQ602" s="141"/>
      <c r="ASR602" s="141"/>
      <c r="ASS602" s="141"/>
      <c r="AST602" s="141"/>
      <c r="ASU602" s="141"/>
      <c r="ASV602" s="141"/>
      <c r="ASW602" s="141"/>
      <c r="ASX602" s="141"/>
      <c r="ASY602" s="141"/>
      <c r="ASZ602" s="141"/>
      <c r="ATA602" s="141"/>
      <c r="ATB602" s="141"/>
      <c r="ATC602" s="141"/>
      <c r="ATD602" s="141"/>
      <c r="ATE602" s="141"/>
      <c r="ATF602" s="141"/>
      <c r="ATG602" s="141"/>
      <c r="ATH602" s="141"/>
      <c r="ATI602" s="141"/>
      <c r="ATJ602" s="141"/>
      <c r="ATK602" s="141"/>
      <c r="ATL602" s="141"/>
      <c r="ATM602" s="141"/>
      <c r="ATN602" s="141"/>
      <c r="ATO602" s="141"/>
      <c r="ATP602" s="141"/>
      <c r="ATQ602" s="141"/>
      <c r="ATR602" s="141"/>
      <c r="ATS602" s="141"/>
      <c r="ATT602" s="141"/>
      <c r="ATU602" s="141"/>
      <c r="ATV602" s="141"/>
      <c r="ATW602" s="141"/>
      <c r="ATX602" s="141"/>
      <c r="ATY602" s="141"/>
      <c r="ATZ602" s="141"/>
      <c r="AUA602" s="141"/>
      <c r="AUB602" s="141"/>
      <c r="AUC602" s="141"/>
      <c r="AUD602" s="141"/>
      <c r="AUE602" s="141"/>
      <c r="AUF602" s="141"/>
      <c r="AUG602" s="141"/>
      <c r="AUH602" s="141"/>
      <c r="AUI602" s="141"/>
      <c r="AUJ602" s="141"/>
      <c r="AUK602" s="141"/>
      <c r="AUL602" s="141"/>
      <c r="AUM602" s="141"/>
      <c r="AUN602" s="141"/>
      <c r="AUO602" s="141"/>
      <c r="AUP602" s="141"/>
      <c r="AUQ602" s="141"/>
      <c r="AUR602" s="141"/>
      <c r="AUS602" s="141"/>
      <c r="AUT602" s="141"/>
      <c r="AUU602" s="141"/>
      <c r="AUV602" s="141"/>
      <c r="AUW602" s="141"/>
      <c r="AUX602" s="141"/>
      <c r="AUY602" s="141"/>
      <c r="AUZ602" s="141"/>
      <c r="AVA602" s="141"/>
      <c r="AVB602" s="141"/>
      <c r="AVC602" s="141"/>
      <c r="AVD602" s="141"/>
      <c r="AVE602" s="141"/>
      <c r="AVF602" s="141"/>
      <c r="AVG602" s="141"/>
      <c r="AVH602" s="141"/>
      <c r="AVI602" s="141"/>
      <c r="AVJ602" s="141"/>
      <c r="AVK602" s="141"/>
      <c r="AVL602" s="141"/>
      <c r="AVM602" s="141"/>
      <c r="AVN602" s="141"/>
      <c r="AVO602" s="141"/>
      <c r="AVP602" s="141"/>
      <c r="AVQ602" s="141"/>
      <c r="AVR602" s="141"/>
      <c r="AVS602" s="141"/>
      <c r="AVT602" s="141"/>
      <c r="AVU602" s="141"/>
      <c r="AVV602" s="141"/>
      <c r="AVW602" s="141"/>
      <c r="AVX602" s="141"/>
      <c r="AVY602" s="141"/>
      <c r="AVZ602" s="141"/>
      <c r="AWA602" s="141"/>
      <c r="AWB602" s="141"/>
      <c r="AWC602" s="141"/>
      <c r="AWD602" s="141"/>
      <c r="AWE602" s="141"/>
      <c r="AWF602" s="141"/>
      <c r="AWG602" s="141"/>
      <c r="AWH602" s="141"/>
      <c r="AWI602" s="141"/>
      <c r="AWJ602" s="141"/>
      <c r="AWK602" s="141"/>
      <c r="AWL602" s="141"/>
      <c r="AWM602" s="141"/>
      <c r="AWN602" s="141"/>
      <c r="AWO602" s="141"/>
      <c r="AWP602" s="141"/>
      <c r="AWQ602" s="141"/>
      <c r="AWR602" s="141"/>
      <c r="AWS602" s="141"/>
      <c r="AWT602" s="141"/>
      <c r="AWU602" s="141"/>
      <c r="AWV602" s="141"/>
      <c r="AWW602" s="141"/>
      <c r="AWX602" s="141"/>
      <c r="AWY602" s="141"/>
      <c r="AWZ602" s="141"/>
      <c r="AXA602" s="141"/>
      <c r="AXB602" s="141"/>
      <c r="AXC602" s="141"/>
      <c r="AXD602" s="141"/>
      <c r="AXE602" s="141"/>
      <c r="AXF602" s="141"/>
      <c r="AXG602" s="141"/>
      <c r="AXH602" s="141"/>
      <c r="AXI602" s="141"/>
      <c r="AXJ602" s="141"/>
      <c r="AXK602" s="141"/>
      <c r="AXL602" s="141"/>
      <c r="AXM602" s="141"/>
      <c r="AXN602" s="141"/>
      <c r="AXO602" s="141"/>
      <c r="AXP602" s="141"/>
      <c r="AXQ602" s="141"/>
      <c r="AXR602" s="141"/>
      <c r="AXS602" s="141"/>
      <c r="AXT602" s="141"/>
      <c r="AXU602" s="141"/>
      <c r="AXV602" s="141"/>
      <c r="AXW602" s="141"/>
      <c r="AXX602" s="141"/>
      <c r="AXY602" s="141"/>
      <c r="AXZ602" s="141"/>
      <c r="AYA602" s="141"/>
      <c r="AYB602" s="141"/>
      <c r="AYC602" s="141"/>
      <c r="AYD602" s="141"/>
      <c r="AYE602" s="141"/>
      <c r="AYF602" s="141"/>
      <c r="AYG602" s="141"/>
      <c r="AYH602" s="141"/>
      <c r="AYI602" s="141"/>
      <c r="AYJ602" s="141"/>
      <c r="AYK602" s="141"/>
      <c r="AYL602" s="141"/>
      <c r="AYM602" s="141"/>
      <c r="AYN602" s="141"/>
      <c r="AYO602" s="141"/>
      <c r="AYP602" s="141"/>
      <c r="AYQ602" s="141"/>
      <c r="AYR602" s="141"/>
      <c r="AYS602" s="141"/>
      <c r="AYT602" s="141"/>
      <c r="AYU602" s="141"/>
      <c r="AYV602" s="141"/>
      <c r="AYW602" s="141"/>
      <c r="AYX602" s="141"/>
      <c r="AYY602" s="141"/>
      <c r="AYZ602" s="141"/>
      <c r="AZA602" s="141"/>
      <c r="AZB602" s="141"/>
      <c r="AZC602" s="141"/>
      <c r="AZD602" s="141"/>
      <c r="AZE602" s="141"/>
      <c r="AZF602" s="141"/>
      <c r="AZG602" s="141"/>
      <c r="AZH602" s="141"/>
      <c r="AZI602" s="141"/>
      <c r="AZJ602" s="141"/>
      <c r="AZK602" s="141"/>
      <c r="AZL602" s="141"/>
      <c r="AZM602" s="141"/>
      <c r="AZN602" s="141"/>
      <c r="AZO602" s="141"/>
      <c r="AZP602" s="141"/>
      <c r="AZQ602" s="141"/>
      <c r="AZR602" s="141"/>
      <c r="AZS602" s="141"/>
      <c r="AZT602" s="141"/>
      <c r="AZU602" s="141"/>
      <c r="AZV602" s="141"/>
      <c r="AZW602" s="141"/>
      <c r="AZX602" s="141"/>
      <c r="AZY602" s="141"/>
      <c r="AZZ602" s="141"/>
      <c r="BAA602" s="141"/>
      <c r="BAB602" s="141"/>
      <c r="BAC602" s="141"/>
      <c r="BAD602" s="141"/>
      <c r="BAE602" s="141"/>
      <c r="BAF602" s="141"/>
      <c r="BAG602" s="141"/>
      <c r="BAH602" s="141"/>
      <c r="BAI602" s="141"/>
      <c r="BAJ602" s="141"/>
      <c r="BAK602" s="141"/>
      <c r="BAL602" s="141"/>
      <c r="BAM602" s="141"/>
      <c r="BAN602" s="141"/>
      <c r="BAO602" s="141"/>
      <c r="BAP602" s="141"/>
      <c r="BAQ602" s="141"/>
      <c r="BAR602" s="141"/>
      <c r="BAS602" s="141"/>
      <c r="BAT602" s="141"/>
      <c r="BAU602" s="141"/>
      <c r="BAV602" s="141"/>
      <c r="BAW602" s="141"/>
      <c r="BAX602" s="141"/>
      <c r="BAY602" s="141"/>
      <c r="BAZ602" s="141"/>
      <c r="BBA602" s="141"/>
      <c r="BBB602" s="141"/>
      <c r="BBC602" s="141"/>
      <c r="BBD602" s="141"/>
      <c r="BBE602" s="141"/>
      <c r="BBF602" s="141"/>
      <c r="BBG602" s="141"/>
      <c r="BBH602" s="141"/>
      <c r="BBI602" s="141"/>
      <c r="BBJ602" s="141"/>
      <c r="BBK602" s="141"/>
      <c r="BBL602" s="141"/>
      <c r="BBM602" s="141"/>
      <c r="BBN602" s="141"/>
      <c r="BBO602" s="141"/>
      <c r="BBP602" s="141"/>
      <c r="BBQ602" s="141"/>
      <c r="BBR602" s="141"/>
      <c r="BBS602" s="141"/>
      <c r="BBT602" s="141"/>
      <c r="BBU602" s="141"/>
      <c r="BBV602" s="141"/>
      <c r="BBW602" s="141"/>
      <c r="BBX602" s="141"/>
      <c r="BBY602" s="141"/>
      <c r="BBZ602" s="141"/>
      <c r="BCA602" s="141"/>
      <c r="BCB602" s="141"/>
      <c r="BCC602" s="141"/>
      <c r="BCD602" s="141"/>
      <c r="BCE602" s="141"/>
      <c r="BCF602" s="141"/>
      <c r="BCG602" s="141"/>
      <c r="BCH602" s="141"/>
      <c r="BCI602" s="141"/>
      <c r="BCJ602" s="141"/>
      <c r="BCK602" s="141"/>
      <c r="BCL602" s="141"/>
      <c r="BCM602" s="141"/>
      <c r="BCN602" s="141"/>
      <c r="BCO602" s="141"/>
      <c r="BCP602" s="141"/>
      <c r="BCQ602" s="141"/>
      <c r="BCR602" s="141"/>
      <c r="BCS602" s="141"/>
      <c r="BCT602" s="141"/>
      <c r="BCU602" s="141"/>
      <c r="BCV602" s="141"/>
      <c r="BCW602" s="141"/>
      <c r="BCX602" s="141"/>
      <c r="BCY602" s="141"/>
      <c r="BCZ602" s="141"/>
      <c r="BDA602" s="141"/>
      <c r="BDB602" s="141"/>
      <c r="BDC602" s="141"/>
      <c r="BDD602" s="141"/>
      <c r="BDE602" s="141"/>
      <c r="BDF602" s="141"/>
      <c r="BDG602" s="141"/>
      <c r="BDH602" s="141"/>
      <c r="BDI602" s="141"/>
      <c r="BDJ602" s="141"/>
      <c r="BDK602" s="141"/>
      <c r="BDL602" s="141"/>
      <c r="BDM602" s="141"/>
      <c r="BDN602" s="141"/>
      <c r="BDO602" s="141"/>
      <c r="BDP602" s="141"/>
      <c r="BDQ602" s="141"/>
      <c r="BDR602" s="141"/>
      <c r="BDS602" s="141"/>
      <c r="BDT602" s="141"/>
      <c r="BDU602" s="141"/>
      <c r="BDV602" s="141"/>
      <c r="BDW602" s="141"/>
      <c r="BDX602" s="141"/>
      <c r="BDY602" s="141"/>
      <c r="BDZ602" s="141"/>
      <c r="BEA602" s="141"/>
      <c r="BEB602" s="141"/>
      <c r="BEC602" s="141"/>
      <c r="BED602" s="141"/>
      <c r="BEE602" s="141"/>
      <c r="BEF602" s="141"/>
      <c r="BEG602" s="141"/>
      <c r="BEH602" s="141"/>
      <c r="BEI602" s="141"/>
      <c r="BEJ602" s="141"/>
      <c r="BEK602" s="141"/>
      <c r="BEL602" s="141"/>
      <c r="BEM602" s="141"/>
      <c r="BEN602" s="141"/>
      <c r="BEO602" s="141"/>
      <c r="BEP602" s="141"/>
      <c r="BEQ602" s="141"/>
      <c r="BER602" s="141"/>
      <c r="BES602" s="141"/>
      <c r="BET602" s="141"/>
      <c r="BEU602" s="141"/>
      <c r="BEV602" s="141"/>
      <c r="BEW602" s="141"/>
      <c r="BEX602" s="141"/>
      <c r="BEY602" s="141"/>
      <c r="BEZ602" s="141"/>
      <c r="BFA602" s="141"/>
      <c r="BFB602" s="141"/>
      <c r="BFC602" s="141"/>
      <c r="BFD602" s="141"/>
      <c r="BFE602" s="141"/>
      <c r="BFF602" s="141"/>
      <c r="BFG602" s="141"/>
      <c r="BFH602" s="141"/>
      <c r="BFI602" s="141"/>
      <c r="BFJ602" s="141"/>
      <c r="BFK602" s="141"/>
      <c r="BFL602" s="141"/>
      <c r="BFM602" s="141"/>
      <c r="BFN602" s="141"/>
      <c r="BFO602" s="141"/>
      <c r="BFP602" s="141"/>
      <c r="BFQ602" s="141"/>
      <c r="BFR602" s="141"/>
      <c r="BFS602" s="141"/>
      <c r="BFT602" s="141"/>
      <c r="BFU602" s="141"/>
      <c r="BFV602" s="141"/>
      <c r="BFW602" s="141"/>
      <c r="BFX602" s="141"/>
      <c r="BFY602" s="141"/>
      <c r="BFZ602" s="141"/>
      <c r="BGA602" s="141"/>
      <c r="BGB602" s="141"/>
      <c r="BGC602" s="141"/>
      <c r="BGD602" s="141"/>
      <c r="BGE602" s="141"/>
      <c r="BGF602" s="141"/>
      <c r="BGG602" s="141"/>
      <c r="BGH602" s="141"/>
      <c r="BGI602" s="141"/>
      <c r="BGJ602" s="141"/>
      <c r="BGK602" s="141"/>
      <c r="BGL602" s="141"/>
      <c r="BGM602" s="141"/>
      <c r="BGN602" s="141"/>
      <c r="BGO602" s="141"/>
      <c r="BGP602" s="141"/>
      <c r="BGQ602" s="141"/>
      <c r="BGR602" s="141"/>
      <c r="BGS602" s="141"/>
      <c r="BGT602" s="141"/>
      <c r="BGU602" s="141"/>
      <c r="BGV602" s="141"/>
      <c r="BGW602" s="141"/>
      <c r="BGX602" s="141"/>
      <c r="BGY602" s="141"/>
      <c r="BGZ602" s="141"/>
      <c r="BHA602" s="141"/>
      <c r="BHB602" s="141"/>
      <c r="BHC602" s="141"/>
      <c r="BHD602" s="141"/>
      <c r="BHE602" s="141"/>
      <c r="BHF602" s="141"/>
      <c r="BHG602" s="141"/>
      <c r="BHH602" s="141"/>
      <c r="BHI602" s="141"/>
      <c r="BHJ602" s="141"/>
      <c r="BHK602" s="141"/>
      <c r="BHL602" s="141"/>
      <c r="BHM602" s="141"/>
      <c r="BHN602" s="141"/>
      <c r="BHO602" s="141"/>
      <c r="BHP602" s="141"/>
      <c r="BHQ602" s="141"/>
      <c r="BHR602" s="141"/>
      <c r="BHS602" s="141"/>
      <c r="BHT602" s="141"/>
      <c r="BHU602" s="141"/>
      <c r="BHV602" s="141"/>
      <c r="BHW602" s="141"/>
      <c r="BHX602" s="141"/>
      <c r="BHY602" s="141"/>
      <c r="BHZ602" s="141"/>
      <c r="BIA602" s="141"/>
      <c r="BIB602" s="141"/>
      <c r="BIC602" s="141"/>
      <c r="BID602" s="141"/>
      <c r="BIE602" s="141"/>
      <c r="BIF602" s="141"/>
      <c r="BIG602" s="141"/>
      <c r="BIH602" s="141"/>
      <c r="BII602" s="141"/>
      <c r="BIJ602" s="141"/>
      <c r="BIK602" s="141"/>
      <c r="BIL602" s="141"/>
      <c r="BIM602" s="141"/>
      <c r="BIN602" s="141"/>
      <c r="BIO602" s="141"/>
      <c r="BIP602" s="141"/>
      <c r="BIQ602" s="141"/>
      <c r="BIR602" s="141"/>
      <c r="BIS602" s="141"/>
      <c r="BIT602" s="141"/>
      <c r="BIU602" s="141"/>
      <c r="BIV602" s="141"/>
      <c r="BIW602" s="141"/>
      <c r="BIX602" s="141"/>
      <c r="BIY602" s="141"/>
      <c r="BIZ602" s="141"/>
      <c r="BJA602" s="141"/>
      <c r="BJB602" s="141"/>
      <c r="BJC602" s="141"/>
      <c r="BJD602" s="141"/>
      <c r="BJE602" s="141"/>
      <c r="BJF602" s="141"/>
      <c r="BJG602" s="141"/>
      <c r="BJH602" s="141"/>
      <c r="BJI602" s="141"/>
      <c r="BJJ602" s="141"/>
      <c r="BJK602" s="141"/>
      <c r="BJL602" s="141"/>
      <c r="BJM602" s="141"/>
      <c r="BJN602" s="141"/>
      <c r="BJO602" s="141"/>
      <c r="BJP602" s="141"/>
      <c r="BJQ602" s="141"/>
      <c r="BJR602" s="141"/>
      <c r="BJS602" s="141"/>
      <c r="BJT602" s="141"/>
      <c r="BJU602" s="141"/>
      <c r="BJV602" s="141"/>
      <c r="BJW602" s="141"/>
      <c r="BJX602" s="141"/>
      <c r="BJY602" s="141"/>
      <c r="BJZ602" s="141"/>
      <c r="BKA602" s="141"/>
      <c r="BKB602" s="141"/>
      <c r="BKC602" s="141"/>
      <c r="BKD602" s="141"/>
      <c r="BKE602" s="141"/>
      <c r="BKF602" s="141"/>
      <c r="BKG602" s="141"/>
      <c r="BKH602" s="141"/>
      <c r="BKI602" s="141"/>
      <c r="BKJ602" s="141"/>
      <c r="BKK602" s="141"/>
      <c r="BKL602" s="141"/>
      <c r="BKM602" s="141"/>
      <c r="BKN602" s="141"/>
      <c r="BKO602" s="141"/>
      <c r="BKP602" s="141"/>
      <c r="BKQ602" s="141"/>
      <c r="BKR602" s="141"/>
      <c r="BKS602" s="141"/>
      <c r="BKT602" s="141"/>
      <c r="BKU602" s="141"/>
      <c r="BKV602" s="141"/>
      <c r="BKW602" s="141"/>
      <c r="BKX602" s="141"/>
      <c r="BKY602" s="141"/>
      <c r="BKZ602" s="141"/>
      <c r="BLA602" s="141"/>
      <c r="BLB602" s="141"/>
      <c r="BLC602" s="141"/>
      <c r="BLD602" s="141"/>
      <c r="BLE602" s="141"/>
      <c r="BLF602" s="141"/>
      <c r="BLG602" s="141"/>
      <c r="BLH602" s="141"/>
      <c r="BLI602" s="141"/>
      <c r="BLJ602" s="141"/>
      <c r="BLK602" s="141"/>
      <c r="BLL602" s="141"/>
      <c r="BLM602" s="141"/>
      <c r="BLN602" s="141"/>
      <c r="BLO602" s="141"/>
      <c r="BLP602" s="141"/>
      <c r="BLQ602" s="141"/>
      <c r="BLR602" s="141"/>
      <c r="BLS602" s="141"/>
      <c r="BLT602" s="141"/>
      <c r="BLU602" s="141"/>
      <c r="BLV602" s="141"/>
      <c r="BLW602" s="141"/>
      <c r="BLX602" s="141"/>
      <c r="BLY602" s="141"/>
      <c r="BLZ602" s="141"/>
      <c r="BMA602" s="141"/>
      <c r="BMB602" s="141"/>
      <c r="BMC602" s="141"/>
      <c r="BMD602" s="141"/>
      <c r="BME602" s="141"/>
      <c r="BMF602" s="141"/>
      <c r="BMG602" s="141"/>
      <c r="BMH602" s="141"/>
      <c r="BMI602" s="141"/>
      <c r="BMJ602" s="141"/>
      <c r="BMK602" s="141"/>
      <c r="BML602" s="141"/>
      <c r="BMM602" s="141"/>
      <c r="BMN602" s="141"/>
      <c r="BMO602" s="141"/>
      <c r="BMP602" s="141"/>
      <c r="BMQ602" s="141"/>
      <c r="BMR602" s="141"/>
      <c r="BMS602" s="141"/>
      <c r="BMT602" s="141"/>
      <c r="BMU602" s="141"/>
      <c r="BMV602" s="141"/>
      <c r="BMW602" s="141"/>
      <c r="BMX602" s="141"/>
      <c r="BMY602" s="141"/>
      <c r="BMZ602" s="141"/>
      <c r="BNA602" s="141"/>
      <c r="BNB602" s="141"/>
      <c r="BNC602" s="141"/>
      <c r="BND602" s="141"/>
      <c r="BNE602" s="141"/>
      <c r="BNF602" s="141"/>
      <c r="BNG602" s="141"/>
      <c r="BNH602" s="141"/>
      <c r="BNI602" s="141"/>
      <c r="BNJ602" s="141"/>
      <c r="BNK602" s="141"/>
      <c r="BNL602" s="141"/>
      <c r="BNM602" s="141"/>
      <c r="BNN602" s="141"/>
      <c r="BNO602" s="141"/>
      <c r="BNP602" s="141"/>
      <c r="BNQ602" s="141"/>
      <c r="BNR602" s="141"/>
      <c r="BNS602" s="141"/>
      <c r="BNT602" s="141"/>
      <c r="BNU602" s="141"/>
      <c r="BNV602" s="141"/>
      <c r="BNW602" s="141"/>
      <c r="BNX602" s="141"/>
      <c r="BNY602" s="141"/>
      <c r="BNZ602" s="141"/>
      <c r="BOA602" s="141"/>
      <c r="BOB602" s="141"/>
      <c r="BOC602" s="141"/>
      <c r="BOD602" s="141"/>
      <c r="BOE602" s="141"/>
      <c r="BOF602" s="141"/>
      <c r="BOG602" s="141"/>
      <c r="BOH602" s="141"/>
      <c r="BOI602" s="141"/>
      <c r="BOJ602" s="141"/>
      <c r="BOK602" s="141"/>
      <c r="BOL602" s="141"/>
      <c r="BOM602" s="141"/>
      <c r="BON602" s="141"/>
      <c r="BOO602" s="141"/>
      <c r="BOP602" s="141"/>
      <c r="BOQ602" s="141"/>
      <c r="BOR602" s="141"/>
      <c r="BOS602" s="141"/>
      <c r="BOT602" s="141"/>
      <c r="BOU602" s="141"/>
      <c r="BOV602" s="141"/>
      <c r="BOW602" s="141"/>
      <c r="BOX602" s="141"/>
      <c r="BOY602" s="141"/>
      <c r="BOZ602" s="141"/>
      <c r="BPA602" s="141"/>
      <c r="BPB602" s="141"/>
      <c r="BPC602" s="141"/>
      <c r="BPD602" s="141"/>
      <c r="BPE602" s="141"/>
      <c r="BPF602" s="141"/>
      <c r="BPG602" s="141"/>
      <c r="BPH602" s="141"/>
      <c r="BPI602" s="141"/>
      <c r="BPJ602" s="141"/>
      <c r="BPK602" s="141"/>
      <c r="BPL602" s="141"/>
      <c r="BPM602" s="141"/>
      <c r="BPN602" s="141"/>
      <c r="BPO602" s="141"/>
      <c r="BPP602" s="141"/>
      <c r="BPQ602" s="141"/>
      <c r="BPR602" s="141"/>
      <c r="BPS602" s="141"/>
      <c r="BPT602" s="141"/>
      <c r="BPU602" s="141"/>
      <c r="BPV602" s="141"/>
      <c r="BPW602" s="141"/>
      <c r="BPX602" s="141"/>
      <c r="BPY602" s="141"/>
      <c r="BPZ602" s="141"/>
      <c r="BQA602" s="141"/>
      <c r="BQB602" s="141"/>
      <c r="BQC602" s="141"/>
      <c r="BQD602" s="141"/>
      <c r="BQE602" s="141"/>
      <c r="BQF602" s="141"/>
      <c r="BQG602" s="141"/>
      <c r="BQH602" s="141"/>
      <c r="BQI602" s="141"/>
      <c r="BQJ602" s="141"/>
      <c r="BQK602" s="141"/>
      <c r="BQL602" s="141"/>
      <c r="BQM602" s="141"/>
      <c r="BQN602" s="141"/>
      <c r="BQO602" s="141"/>
      <c r="BQP602" s="141"/>
      <c r="BQQ602" s="141"/>
      <c r="BQR602" s="141"/>
      <c r="BQS602" s="141"/>
      <c r="BQT602" s="141"/>
      <c r="BQU602" s="141"/>
      <c r="BQV602" s="141"/>
      <c r="BQW602" s="141"/>
      <c r="BQX602" s="141"/>
      <c r="BQY602" s="141"/>
      <c r="BQZ602" s="141"/>
      <c r="BRA602" s="141"/>
      <c r="BRB602" s="141"/>
      <c r="BRC602" s="141"/>
      <c r="BRD602" s="141"/>
      <c r="BRE602" s="141"/>
      <c r="BRF602" s="141"/>
      <c r="BRG602" s="141"/>
      <c r="BRH602" s="141"/>
      <c r="BRI602" s="141"/>
      <c r="BRJ602" s="141"/>
      <c r="BRK602" s="141"/>
      <c r="BRL602" s="141"/>
      <c r="BRM602" s="141"/>
      <c r="BRN602" s="141"/>
      <c r="BRO602" s="141"/>
      <c r="BRP602" s="141"/>
      <c r="BRQ602" s="141"/>
      <c r="BRR602" s="141"/>
      <c r="BRS602" s="141"/>
      <c r="BRT602" s="141"/>
      <c r="BRU602" s="141"/>
      <c r="BRV602" s="141"/>
      <c r="BRW602" s="141"/>
      <c r="BRX602" s="141"/>
      <c r="BRY602" s="141"/>
      <c r="BRZ602" s="141"/>
    </row>
    <row r="603" spans="1:1846" s="144" customFormat="1" x14ac:dyDescent="0.3">
      <c r="A603" s="332">
        <v>1</v>
      </c>
      <c r="B603" s="357"/>
      <c r="C603" s="357"/>
      <c r="D603" s="357"/>
      <c r="E603" s="555"/>
      <c r="F603" s="357"/>
      <c r="G603" s="680" t="s">
        <v>24</v>
      </c>
      <c r="H603" s="146"/>
      <c r="I603" s="147"/>
      <c r="J603" s="147"/>
      <c r="K603" s="147"/>
      <c r="L603" s="122"/>
      <c r="M603" s="692"/>
      <c r="N603" s="152"/>
      <c r="O603" s="152"/>
      <c r="P603" s="152"/>
      <c r="Q603" s="180"/>
      <c r="R603" s="692" t="s">
        <v>856</v>
      </c>
      <c r="S603" s="152"/>
      <c r="T603" s="152"/>
      <c r="U603" s="152"/>
      <c r="V603" s="150"/>
      <c r="W603" s="502"/>
      <c r="X603" s="140"/>
      <c r="Y603" s="140"/>
      <c r="Z603" s="148"/>
      <c r="AA603" s="897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  <c r="BI603" s="141"/>
      <c r="BJ603" s="141"/>
      <c r="BK603" s="141"/>
      <c r="BL603" s="141"/>
      <c r="BM603" s="141"/>
      <c r="BN603" s="141"/>
      <c r="BO603" s="141"/>
      <c r="BP603" s="141"/>
      <c r="BQ603" s="141"/>
      <c r="BR603" s="141"/>
      <c r="BS603" s="141"/>
      <c r="BT603" s="141"/>
      <c r="BU603" s="141"/>
      <c r="BV603" s="141"/>
      <c r="BW603" s="141"/>
      <c r="BX603" s="141"/>
      <c r="BY603" s="141"/>
      <c r="BZ603" s="141"/>
      <c r="CA603" s="141"/>
      <c r="CB603" s="141"/>
      <c r="CC603" s="141"/>
      <c r="CD603" s="141"/>
      <c r="CE603" s="141"/>
      <c r="CF603" s="141"/>
      <c r="CG603" s="141"/>
      <c r="CH603" s="141"/>
      <c r="CI603" s="141"/>
      <c r="CJ603" s="141"/>
      <c r="CK603" s="141"/>
      <c r="CL603" s="141"/>
      <c r="CM603" s="141"/>
      <c r="CN603" s="141"/>
      <c r="CO603" s="141"/>
      <c r="CP603" s="141"/>
      <c r="CQ603" s="141"/>
      <c r="CR603" s="141"/>
      <c r="CS603" s="141"/>
      <c r="CT603" s="141"/>
      <c r="CU603" s="141"/>
      <c r="CV603" s="141"/>
      <c r="CW603" s="141"/>
      <c r="CX603" s="141"/>
      <c r="CY603" s="141"/>
      <c r="CZ603" s="141"/>
      <c r="DA603" s="141"/>
      <c r="DB603" s="141"/>
      <c r="DC603" s="141"/>
      <c r="DD603" s="141"/>
      <c r="DE603" s="141"/>
      <c r="DF603" s="141"/>
      <c r="DG603" s="141"/>
      <c r="DH603" s="141"/>
      <c r="DI603" s="141"/>
      <c r="DJ603" s="141"/>
      <c r="DK603" s="141"/>
      <c r="DL603" s="141"/>
      <c r="DM603" s="141"/>
      <c r="DN603" s="141"/>
      <c r="DO603" s="141"/>
      <c r="DP603" s="141"/>
      <c r="DQ603" s="141"/>
      <c r="DR603" s="141"/>
      <c r="DS603" s="141"/>
      <c r="DT603" s="141"/>
      <c r="DU603" s="141"/>
      <c r="DV603" s="141"/>
      <c r="DW603" s="141"/>
      <c r="DX603" s="141"/>
      <c r="DY603" s="141"/>
      <c r="DZ603" s="141"/>
      <c r="EA603" s="141"/>
      <c r="EB603" s="141"/>
      <c r="EC603" s="141"/>
      <c r="ED603" s="141"/>
      <c r="EE603" s="141"/>
      <c r="EF603" s="141"/>
      <c r="EG603" s="141"/>
      <c r="EH603" s="141"/>
      <c r="EI603" s="141"/>
      <c r="EJ603" s="141"/>
      <c r="EK603" s="141"/>
      <c r="EL603" s="141"/>
      <c r="EM603" s="141"/>
      <c r="EN603" s="141"/>
      <c r="EO603" s="141"/>
      <c r="EP603" s="141"/>
      <c r="EQ603" s="141"/>
      <c r="ER603" s="141"/>
      <c r="ES603" s="141"/>
      <c r="ET603" s="141"/>
      <c r="EU603" s="141"/>
      <c r="EV603" s="141"/>
      <c r="EW603" s="141"/>
      <c r="EX603" s="141"/>
      <c r="EY603" s="141"/>
      <c r="EZ603" s="141"/>
      <c r="FA603" s="141"/>
      <c r="FB603" s="141"/>
      <c r="FC603" s="141"/>
      <c r="FD603" s="141"/>
      <c r="FE603" s="141"/>
      <c r="FF603" s="141"/>
      <c r="FG603" s="141"/>
      <c r="FH603" s="141"/>
      <c r="FI603" s="141"/>
      <c r="FJ603" s="141"/>
      <c r="FK603" s="141"/>
      <c r="FL603" s="141"/>
      <c r="FM603" s="141"/>
      <c r="FN603" s="141"/>
      <c r="FO603" s="141"/>
      <c r="FP603" s="141"/>
      <c r="FQ603" s="141"/>
      <c r="FR603" s="141"/>
      <c r="FS603" s="141"/>
      <c r="FT603" s="141"/>
      <c r="FU603" s="141"/>
      <c r="FV603" s="141"/>
      <c r="FW603" s="141"/>
      <c r="FX603" s="141"/>
      <c r="FY603" s="141"/>
      <c r="FZ603" s="141"/>
      <c r="GA603" s="141"/>
      <c r="GB603" s="141"/>
      <c r="GC603" s="141"/>
      <c r="GD603" s="141"/>
      <c r="GE603" s="141"/>
      <c r="GF603" s="141"/>
      <c r="GG603" s="141"/>
      <c r="GH603" s="141"/>
      <c r="GI603" s="141"/>
      <c r="GJ603" s="141"/>
      <c r="GK603" s="141"/>
      <c r="GL603" s="141"/>
      <c r="GM603" s="141"/>
      <c r="GN603" s="141"/>
      <c r="GO603" s="141"/>
      <c r="GP603" s="141"/>
      <c r="GQ603" s="141"/>
      <c r="GR603" s="141"/>
      <c r="GS603" s="141"/>
      <c r="GT603" s="141"/>
      <c r="GU603" s="141"/>
      <c r="GV603" s="141"/>
      <c r="GW603" s="141"/>
      <c r="GX603" s="141"/>
      <c r="GY603" s="141"/>
      <c r="GZ603" s="141"/>
      <c r="HA603" s="141"/>
      <c r="HB603" s="141"/>
      <c r="HC603" s="141"/>
      <c r="HD603" s="141"/>
      <c r="HE603" s="141"/>
      <c r="HF603" s="141"/>
      <c r="HG603" s="141"/>
      <c r="HH603" s="141"/>
      <c r="HI603" s="141"/>
      <c r="HJ603" s="141"/>
      <c r="HK603" s="141"/>
      <c r="HL603" s="141"/>
      <c r="HM603" s="141"/>
      <c r="HN603" s="141"/>
      <c r="HO603" s="141"/>
      <c r="HP603" s="141"/>
      <c r="HQ603" s="141"/>
      <c r="HR603" s="141"/>
      <c r="HS603" s="141"/>
      <c r="HT603" s="141"/>
      <c r="HU603" s="141"/>
      <c r="HV603" s="141"/>
      <c r="HW603" s="141"/>
      <c r="HX603" s="141"/>
      <c r="HY603" s="141"/>
      <c r="HZ603" s="141"/>
      <c r="IA603" s="141"/>
      <c r="IB603" s="141"/>
      <c r="IC603" s="141"/>
      <c r="ID603" s="141"/>
      <c r="IE603" s="141"/>
      <c r="IF603" s="141"/>
      <c r="IG603" s="141"/>
      <c r="IH603" s="141"/>
      <c r="II603" s="141"/>
      <c r="IJ603" s="141"/>
      <c r="IK603" s="141"/>
      <c r="IL603" s="141"/>
      <c r="IM603" s="141"/>
      <c r="IN603" s="141"/>
      <c r="IO603" s="141"/>
      <c r="IP603" s="141"/>
      <c r="IQ603" s="141"/>
      <c r="IR603" s="141"/>
      <c r="IS603" s="141"/>
      <c r="IT603" s="141"/>
      <c r="IU603" s="141"/>
      <c r="IV603" s="141"/>
      <c r="IW603" s="141"/>
      <c r="IX603" s="141"/>
      <c r="IY603" s="141"/>
      <c r="IZ603" s="141"/>
      <c r="JA603" s="141"/>
      <c r="JB603" s="141"/>
      <c r="JC603" s="141"/>
      <c r="JD603" s="141"/>
      <c r="JE603" s="141"/>
      <c r="JF603" s="141"/>
      <c r="JG603" s="141"/>
      <c r="JH603" s="141"/>
      <c r="JI603" s="141"/>
      <c r="JJ603" s="141"/>
      <c r="JK603" s="141"/>
      <c r="JL603" s="141"/>
      <c r="JM603" s="141"/>
      <c r="JN603" s="141"/>
      <c r="JO603" s="141"/>
      <c r="JP603" s="141"/>
      <c r="JQ603" s="141"/>
      <c r="JR603" s="141"/>
      <c r="JS603" s="141"/>
      <c r="JT603" s="141"/>
      <c r="JU603" s="141"/>
      <c r="JV603" s="141"/>
      <c r="JW603" s="141"/>
      <c r="JX603" s="141"/>
      <c r="JY603" s="141"/>
      <c r="JZ603" s="141"/>
      <c r="KA603" s="141"/>
      <c r="KB603" s="141"/>
      <c r="KC603" s="141"/>
      <c r="KD603" s="141"/>
      <c r="KE603" s="141"/>
      <c r="KF603" s="141"/>
      <c r="KG603" s="141"/>
      <c r="KH603" s="141"/>
      <c r="KI603" s="141"/>
      <c r="KJ603" s="141"/>
      <c r="KK603" s="141"/>
      <c r="KL603" s="141"/>
      <c r="KM603" s="141"/>
      <c r="KN603" s="141"/>
      <c r="KO603" s="141"/>
      <c r="KP603" s="141"/>
      <c r="KQ603" s="141"/>
      <c r="KR603" s="141"/>
      <c r="KS603" s="141"/>
      <c r="KT603" s="141"/>
      <c r="KU603" s="141"/>
      <c r="KV603" s="141"/>
      <c r="KW603" s="141"/>
      <c r="KX603" s="141"/>
      <c r="KY603" s="141"/>
      <c r="KZ603" s="141"/>
      <c r="LA603" s="141"/>
      <c r="LB603" s="141"/>
      <c r="LC603" s="141"/>
      <c r="LD603" s="141"/>
      <c r="LE603" s="141"/>
      <c r="LF603" s="141"/>
      <c r="LG603" s="141"/>
      <c r="LH603" s="141"/>
      <c r="LI603" s="141"/>
      <c r="LJ603" s="141"/>
      <c r="LK603" s="141"/>
      <c r="LL603" s="141"/>
      <c r="LM603" s="141"/>
      <c r="LN603" s="141"/>
      <c r="LO603" s="141"/>
      <c r="LP603" s="141"/>
      <c r="LQ603" s="141"/>
      <c r="LR603" s="141"/>
      <c r="LS603" s="141"/>
      <c r="LT603" s="141"/>
      <c r="LU603" s="141"/>
      <c r="LV603" s="141"/>
      <c r="LW603" s="141"/>
      <c r="LX603" s="141"/>
      <c r="LY603" s="141"/>
      <c r="LZ603" s="141"/>
      <c r="MA603" s="141"/>
      <c r="MB603" s="141"/>
      <c r="MC603" s="141"/>
      <c r="MD603" s="141"/>
      <c r="ME603" s="141"/>
      <c r="MF603" s="141"/>
      <c r="MG603" s="141"/>
      <c r="MH603" s="141"/>
      <c r="MI603" s="141"/>
      <c r="MJ603" s="141"/>
      <c r="MK603" s="141"/>
      <c r="ML603" s="141"/>
      <c r="MM603" s="141"/>
      <c r="MN603" s="141"/>
      <c r="MO603" s="141"/>
      <c r="MP603" s="141"/>
      <c r="MQ603" s="141"/>
      <c r="MR603" s="141"/>
      <c r="MS603" s="141"/>
      <c r="MT603" s="141"/>
      <c r="MU603" s="141"/>
      <c r="MV603" s="141"/>
      <c r="MW603" s="141"/>
      <c r="MX603" s="141"/>
      <c r="MY603" s="141"/>
      <c r="MZ603" s="141"/>
      <c r="NA603" s="141"/>
      <c r="NB603" s="141"/>
      <c r="NC603" s="141"/>
      <c r="ND603" s="141"/>
      <c r="NE603" s="141"/>
      <c r="NF603" s="141"/>
      <c r="NG603" s="141"/>
      <c r="NH603" s="141"/>
      <c r="NI603" s="141"/>
      <c r="NJ603" s="141"/>
      <c r="NK603" s="141"/>
      <c r="NL603" s="141"/>
      <c r="NM603" s="141"/>
      <c r="NN603" s="141"/>
      <c r="NO603" s="141"/>
      <c r="NP603" s="141"/>
      <c r="NQ603" s="141"/>
      <c r="NR603" s="141"/>
      <c r="NS603" s="141"/>
      <c r="NT603" s="141"/>
      <c r="NU603" s="141"/>
      <c r="NV603" s="141"/>
      <c r="NW603" s="141"/>
      <c r="NX603" s="141"/>
      <c r="NY603" s="141"/>
      <c r="NZ603" s="141"/>
      <c r="OA603" s="141"/>
      <c r="OB603" s="141"/>
      <c r="OC603" s="141"/>
      <c r="OD603" s="141"/>
      <c r="OE603" s="141"/>
      <c r="OF603" s="141"/>
      <c r="OG603" s="141"/>
      <c r="OH603" s="141"/>
      <c r="OI603" s="141"/>
      <c r="OJ603" s="141"/>
      <c r="OK603" s="141"/>
      <c r="OL603" s="141"/>
      <c r="OM603" s="141"/>
      <c r="ON603" s="141"/>
      <c r="OO603" s="141"/>
      <c r="OP603" s="141"/>
      <c r="OQ603" s="141"/>
      <c r="OR603" s="141"/>
      <c r="OS603" s="141"/>
      <c r="OT603" s="141"/>
      <c r="OU603" s="141"/>
      <c r="OV603" s="141"/>
      <c r="OW603" s="141"/>
      <c r="OX603" s="141"/>
      <c r="OY603" s="141"/>
      <c r="OZ603" s="141"/>
      <c r="PA603" s="141"/>
      <c r="PB603" s="141"/>
      <c r="PC603" s="141"/>
      <c r="PD603" s="141"/>
      <c r="PE603" s="141"/>
      <c r="PF603" s="141"/>
      <c r="PG603" s="141"/>
      <c r="PH603" s="141"/>
      <c r="PI603" s="141"/>
      <c r="PJ603" s="141"/>
      <c r="PK603" s="141"/>
      <c r="PL603" s="141"/>
      <c r="PM603" s="141"/>
      <c r="PN603" s="141"/>
      <c r="PO603" s="141"/>
      <c r="PP603" s="141"/>
      <c r="PQ603" s="141"/>
      <c r="PR603" s="141"/>
      <c r="PS603" s="141"/>
      <c r="PT603" s="141"/>
      <c r="PU603" s="141"/>
      <c r="PV603" s="141"/>
      <c r="PW603" s="141"/>
      <c r="PX603" s="141"/>
      <c r="PY603" s="141"/>
      <c r="PZ603" s="141"/>
      <c r="QA603" s="141"/>
      <c r="QB603" s="141"/>
      <c r="QC603" s="141"/>
      <c r="QD603" s="141"/>
      <c r="QE603" s="141"/>
      <c r="QF603" s="141"/>
      <c r="QG603" s="141"/>
      <c r="QH603" s="141"/>
      <c r="QI603" s="141"/>
      <c r="QJ603" s="141"/>
      <c r="QK603" s="141"/>
      <c r="QL603" s="141"/>
      <c r="QM603" s="141"/>
      <c r="QN603" s="141"/>
      <c r="QO603" s="141"/>
      <c r="QP603" s="141"/>
      <c r="QQ603" s="141"/>
      <c r="QR603" s="141"/>
      <c r="QS603" s="141"/>
      <c r="QT603" s="141"/>
      <c r="QU603" s="141"/>
      <c r="QV603" s="141"/>
      <c r="QW603" s="141"/>
      <c r="QX603" s="141"/>
      <c r="QY603" s="141"/>
      <c r="QZ603" s="141"/>
      <c r="RA603" s="141"/>
      <c r="RB603" s="141"/>
      <c r="RC603" s="141"/>
      <c r="RD603" s="141"/>
      <c r="RE603" s="141"/>
      <c r="RF603" s="141"/>
      <c r="RG603" s="141"/>
      <c r="RH603" s="141"/>
      <c r="RI603" s="141"/>
      <c r="RJ603" s="141"/>
      <c r="RK603" s="141"/>
      <c r="RL603" s="141"/>
      <c r="RM603" s="141"/>
      <c r="RN603" s="141"/>
      <c r="RO603" s="141"/>
      <c r="RP603" s="141"/>
      <c r="RQ603" s="141"/>
      <c r="RR603" s="141"/>
      <c r="RS603" s="141"/>
      <c r="RT603" s="141"/>
      <c r="RU603" s="141"/>
      <c r="RV603" s="141"/>
      <c r="RW603" s="141"/>
      <c r="RX603" s="141"/>
      <c r="RY603" s="141"/>
      <c r="RZ603" s="141"/>
      <c r="SA603" s="141"/>
      <c r="SB603" s="141"/>
      <c r="SC603" s="141"/>
      <c r="SD603" s="141"/>
      <c r="SE603" s="141"/>
      <c r="SF603" s="141"/>
      <c r="SG603" s="141"/>
      <c r="SH603" s="141"/>
      <c r="SI603" s="141"/>
      <c r="SJ603" s="141"/>
      <c r="SK603" s="141"/>
      <c r="SL603" s="141"/>
      <c r="SM603" s="141"/>
      <c r="SN603" s="141"/>
      <c r="SO603" s="141"/>
      <c r="SP603" s="141"/>
      <c r="SQ603" s="141"/>
      <c r="SR603" s="141"/>
      <c r="SS603" s="141"/>
      <c r="ST603" s="141"/>
      <c r="SU603" s="141"/>
      <c r="SV603" s="141"/>
      <c r="SW603" s="141"/>
      <c r="SX603" s="141"/>
      <c r="SY603" s="141"/>
      <c r="SZ603" s="141"/>
      <c r="TA603" s="141"/>
      <c r="TB603" s="141"/>
      <c r="TC603" s="141"/>
      <c r="TD603" s="141"/>
      <c r="TE603" s="141"/>
      <c r="TF603" s="141"/>
      <c r="TG603" s="141"/>
      <c r="TH603" s="141"/>
      <c r="TI603" s="141"/>
      <c r="TJ603" s="141"/>
      <c r="TK603" s="141"/>
      <c r="TL603" s="141"/>
      <c r="TM603" s="141"/>
      <c r="TN603" s="141"/>
      <c r="TO603" s="141"/>
      <c r="TP603" s="141"/>
      <c r="TQ603" s="141"/>
      <c r="TR603" s="141"/>
      <c r="TS603" s="141"/>
      <c r="TT603" s="141"/>
      <c r="TU603" s="141"/>
      <c r="TV603" s="141"/>
      <c r="TW603" s="141"/>
      <c r="TX603" s="141"/>
      <c r="TY603" s="141"/>
      <c r="TZ603" s="141"/>
      <c r="UA603" s="141"/>
      <c r="UB603" s="141"/>
      <c r="UC603" s="141"/>
      <c r="UD603" s="141"/>
      <c r="UE603" s="141"/>
      <c r="UF603" s="141"/>
      <c r="UG603" s="141"/>
      <c r="UH603" s="141"/>
      <c r="UI603" s="141"/>
      <c r="UJ603" s="141"/>
      <c r="UK603" s="141"/>
      <c r="UL603" s="141"/>
      <c r="UM603" s="141"/>
      <c r="UN603" s="141"/>
      <c r="UO603" s="141"/>
      <c r="UP603" s="141"/>
      <c r="UQ603" s="141"/>
      <c r="UR603" s="141"/>
      <c r="US603" s="141"/>
      <c r="UT603" s="141"/>
      <c r="UU603" s="141"/>
      <c r="UV603" s="141"/>
      <c r="UW603" s="141"/>
      <c r="UX603" s="141"/>
      <c r="UY603" s="141"/>
      <c r="UZ603" s="141"/>
      <c r="VA603" s="141"/>
      <c r="VB603" s="141"/>
      <c r="VC603" s="141"/>
      <c r="VD603" s="141"/>
      <c r="VE603" s="141"/>
      <c r="VF603" s="141"/>
      <c r="VG603" s="141"/>
      <c r="VH603" s="141"/>
      <c r="VI603" s="141"/>
      <c r="VJ603" s="141"/>
      <c r="VK603" s="141"/>
      <c r="VL603" s="141"/>
      <c r="VM603" s="141"/>
      <c r="VN603" s="141"/>
      <c r="VO603" s="141"/>
      <c r="VP603" s="141"/>
      <c r="VQ603" s="141"/>
      <c r="VR603" s="141"/>
      <c r="VS603" s="141"/>
      <c r="VT603" s="141"/>
      <c r="VU603" s="141"/>
      <c r="VV603" s="141"/>
      <c r="VW603" s="141"/>
      <c r="VX603" s="141"/>
      <c r="VY603" s="141"/>
      <c r="VZ603" s="141"/>
      <c r="WA603" s="141"/>
      <c r="WB603" s="141"/>
      <c r="WC603" s="141"/>
      <c r="WD603" s="141"/>
      <c r="WE603" s="141"/>
      <c r="WF603" s="141"/>
      <c r="WG603" s="141"/>
      <c r="WH603" s="141"/>
      <c r="WI603" s="141"/>
      <c r="WJ603" s="141"/>
      <c r="WK603" s="141"/>
      <c r="WL603" s="141"/>
      <c r="WM603" s="141"/>
      <c r="WN603" s="141"/>
      <c r="WO603" s="141"/>
      <c r="WP603" s="141"/>
      <c r="WQ603" s="141"/>
      <c r="WR603" s="141"/>
      <c r="WS603" s="141"/>
      <c r="WT603" s="141"/>
      <c r="WU603" s="141"/>
      <c r="WV603" s="141"/>
      <c r="WW603" s="141"/>
      <c r="WX603" s="141"/>
      <c r="WY603" s="141"/>
      <c r="WZ603" s="141"/>
      <c r="XA603" s="141"/>
      <c r="XB603" s="141"/>
      <c r="XC603" s="141"/>
      <c r="XD603" s="141"/>
      <c r="XE603" s="141"/>
      <c r="XF603" s="141"/>
      <c r="XG603" s="141"/>
      <c r="XH603" s="141"/>
      <c r="XI603" s="141"/>
      <c r="XJ603" s="141"/>
      <c r="XK603" s="141"/>
      <c r="XL603" s="141"/>
      <c r="XM603" s="141"/>
      <c r="XN603" s="141"/>
      <c r="XO603" s="141"/>
      <c r="XP603" s="141"/>
      <c r="XQ603" s="141"/>
      <c r="XR603" s="141"/>
      <c r="XS603" s="141"/>
      <c r="XT603" s="141"/>
      <c r="XU603" s="141"/>
      <c r="XV603" s="141"/>
      <c r="XW603" s="141"/>
      <c r="XX603" s="141"/>
      <c r="XY603" s="141"/>
      <c r="XZ603" s="141"/>
      <c r="YA603" s="141"/>
      <c r="YB603" s="141"/>
      <c r="YC603" s="141"/>
      <c r="YD603" s="141"/>
      <c r="YE603" s="141"/>
      <c r="YF603" s="141"/>
      <c r="YG603" s="141"/>
      <c r="YH603" s="141"/>
      <c r="YI603" s="141"/>
      <c r="YJ603" s="141"/>
      <c r="YK603" s="141"/>
      <c r="YL603" s="141"/>
      <c r="YM603" s="141"/>
      <c r="YN603" s="141"/>
      <c r="YO603" s="141"/>
      <c r="YP603" s="141"/>
      <c r="YQ603" s="141"/>
      <c r="YR603" s="141"/>
      <c r="YS603" s="141"/>
      <c r="YT603" s="141"/>
      <c r="YU603" s="141"/>
      <c r="YV603" s="141"/>
      <c r="YW603" s="141"/>
      <c r="YX603" s="141"/>
      <c r="YY603" s="141"/>
      <c r="YZ603" s="141"/>
      <c r="ZA603" s="141"/>
      <c r="ZB603" s="141"/>
      <c r="ZC603" s="141"/>
      <c r="ZD603" s="141"/>
      <c r="ZE603" s="141"/>
      <c r="ZF603" s="141"/>
      <c r="ZG603" s="141"/>
      <c r="ZH603" s="141"/>
      <c r="ZI603" s="141"/>
      <c r="ZJ603" s="141"/>
      <c r="ZK603" s="141"/>
      <c r="ZL603" s="141"/>
      <c r="ZM603" s="141"/>
      <c r="ZN603" s="141"/>
      <c r="ZO603" s="141"/>
      <c r="ZP603" s="141"/>
      <c r="ZQ603" s="141"/>
      <c r="ZR603" s="141"/>
      <c r="ZS603" s="141"/>
      <c r="ZT603" s="141"/>
      <c r="ZU603" s="141"/>
      <c r="ZV603" s="141"/>
      <c r="ZW603" s="141"/>
      <c r="ZX603" s="141"/>
      <c r="ZY603" s="141"/>
      <c r="ZZ603" s="141"/>
      <c r="AAA603" s="141"/>
      <c r="AAB603" s="141"/>
      <c r="AAC603" s="141"/>
      <c r="AAD603" s="141"/>
      <c r="AAE603" s="141"/>
      <c r="AAF603" s="141"/>
      <c r="AAG603" s="141"/>
      <c r="AAH603" s="141"/>
      <c r="AAI603" s="141"/>
      <c r="AAJ603" s="141"/>
      <c r="AAK603" s="141"/>
      <c r="AAL603" s="141"/>
      <c r="AAM603" s="141"/>
      <c r="AAN603" s="141"/>
      <c r="AAO603" s="141"/>
      <c r="AAP603" s="141"/>
      <c r="AAQ603" s="141"/>
      <c r="AAR603" s="141"/>
      <c r="AAS603" s="141"/>
      <c r="AAT603" s="141"/>
      <c r="AAU603" s="141"/>
      <c r="AAV603" s="141"/>
      <c r="AAW603" s="141"/>
      <c r="AAX603" s="141"/>
      <c r="AAY603" s="141"/>
      <c r="AAZ603" s="141"/>
      <c r="ABA603" s="141"/>
      <c r="ABB603" s="141"/>
      <c r="ABC603" s="141"/>
      <c r="ABD603" s="141"/>
      <c r="ABE603" s="141"/>
      <c r="ABF603" s="141"/>
      <c r="ABG603" s="141"/>
      <c r="ABH603" s="141"/>
      <c r="ABI603" s="141"/>
      <c r="ABJ603" s="141"/>
      <c r="ABK603" s="141"/>
      <c r="ABL603" s="141"/>
      <c r="ABM603" s="141"/>
      <c r="ABN603" s="141"/>
      <c r="ABO603" s="141"/>
      <c r="ABP603" s="141"/>
      <c r="ABQ603" s="141"/>
      <c r="ABR603" s="141"/>
      <c r="ABS603" s="141"/>
      <c r="ABT603" s="141"/>
      <c r="ABU603" s="141"/>
      <c r="ABV603" s="141"/>
      <c r="ABW603" s="141"/>
      <c r="ABX603" s="141"/>
      <c r="ABY603" s="141"/>
      <c r="ABZ603" s="141"/>
      <c r="ACA603" s="141"/>
      <c r="ACB603" s="141"/>
      <c r="ACC603" s="141"/>
      <c r="ACD603" s="141"/>
      <c r="ACE603" s="141"/>
      <c r="ACF603" s="141"/>
      <c r="ACG603" s="141"/>
      <c r="ACH603" s="141"/>
      <c r="ACI603" s="141"/>
      <c r="ACJ603" s="141"/>
      <c r="ACK603" s="141"/>
      <c r="ACL603" s="141"/>
      <c r="ACM603" s="141"/>
      <c r="ACN603" s="141"/>
      <c r="ACO603" s="141"/>
      <c r="ACP603" s="141"/>
      <c r="ACQ603" s="141"/>
      <c r="ACR603" s="141"/>
      <c r="ACS603" s="141"/>
      <c r="ACT603" s="141"/>
      <c r="ACU603" s="141"/>
      <c r="ACV603" s="141"/>
      <c r="ACW603" s="141"/>
      <c r="ACX603" s="141"/>
      <c r="ACY603" s="141"/>
      <c r="ACZ603" s="141"/>
      <c r="ADA603" s="141"/>
      <c r="ADB603" s="141"/>
      <c r="ADC603" s="141"/>
      <c r="ADD603" s="141"/>
      <c r="ADE603" s="141"/>
      <c r="ADF603" s="141"/>
      <c r="ADG603" s="141"/>
      <c r="ADH603" s="141"/>
      <c r="ADI603" s="143"/>
      <c r="ADJ603" s="143"/>
      <c r="ADK603" s="143"/>
      <c r="ADL603" s="143"/>
      <c r="ADM603" s="143"/>
      <c r="ADN603" s="143"/>
      <c r="ADO603" s="143"/>
      <c r="ADP603" s="143"/>
      <c r="ADQ603" s="143"/>
      <c r="ADR603" s="143"/>
      <c r="ADS603" s="143"/>
      <c r="ADT603" s="143"/>
      <c r="ADU603" s="143"/>
      <c r="ADV603" s="143"/>
      <c r="ADW603" s="143"/>
      <c r="ADX603" s="143"/>
      <c r="ADY603" s="143"/>
      <c r="ADZ603" s="143"/>
      <c r="AEA603" s="143"/>
      <c r="AEB603" s="143"/>
      <c r="AEC603" s="143"/>
      <c r="AED603" s="143"/>
      <c r="AEE603" s="143"/>
      <c r="AEF603" s="143"/>
      <c r="AEG603" s="143"/>
      <c r="AEH603" s="143"/>
      <c r="AEI603" s="143"/>
      <c r="AEJ603" s="143"/>
      <c r="AEK603" s="143"/>
      <c r="AEL603" s="143"/>
      <c r="AEM603" s="143"/>
      <c r="AEN603" s="143"/>
      <c r="AEO603" s="143"/>
      <c r="AEP603" s="143"/>
      <c r="AEQ603" s="143"/>
      <c r="AER603" s="143"/>
      <c r="AES603" s="143"/>
      <c r="AET603" s="143"/>
      <c r="AEU603" s="143"/>
      <c r="AEV603" s="143"/>
      <c r="AEW603" s="143"/>
      <c r="AEX603" s="143"/>
      <c r="AEY603" s="143"/>
      <c r="AEZ603" s="143"/>
      <c r="AFA603" s="143"/>
      <c r="AFB603" s="143"/>
      <c r="AFC603" s="143"/>
      <c r="AFD603" s="143"/>
      <c r="AFE603" s="143"/>
      <c r="AFF603" s="143"/>
      <c r="AFG603" s="143"/>
      <c r="AFH603" s="143"/>
      <c r="AFI603" s="143"/>
      <c r="AFJ603" s="143"/>
      <c r="AFK603" s="143"/>
      <c r="AFL603" s="143"/>
      <c r="AFM603" s="143"/>
      <c r="AFN603" s="143"/>
      <c r="AFO603" s="143"/>
      <c r="AFP603" s="143"/>
      <c r="AFQ603" s="143"/>
      <c r="AFR603" s="143"/>
      <c r="AFS603" s="143"/>
      <c r="AFT603" s="143"/>
      <c r="AFU603" s="143"/>
      <c r="AFV603" s="143"/>
      <c r="AFW603" s="143"/>
      <c r="AFX603" s="143"/>
      <c r="AFY603" s="143"/>
      <c r="AFZ603" s="143"/>
      <c r="AGA603" s="143"/>
      <c r="AGB603" s="143"/>
      <c r="AGC603" s="143"/>
      <c r="AGD603" s="143"/>
      <c r="AGE603" s="143"/>
      <c r="AGF603" s="143"/>
      <c r="AGG603" s="143"/>
      <c r="AGH603" s="143"/>
      <c r="AGI603" s="143"/>
      <c r="AGJ603" s="143"/>
      <c r="AGK603" s="143"/>
      <c r="AGL603" s="143"/>
      <c r="AGM603" s="143"/>
      <c r="AGN603" s="143"/>
      <c r="AGO603" s="143"/>
      <c r="AGP603" s="143"/>
      <c r="AGQ603" s="143"/>
      <c r="AGR603" s="143"/>
      <c r="AGS603" s="143"/>
      <c r="AGT603" s="143"/>
      <c r="AGU603" s="143"/>
      <c r="AGV603" s="143"/>
      <c r="AGW603" s="143"/>
      <c r="AGX603" s="143"/>
      <c r="AGY603" s="143"/>
      <c r="AGZ603" s="143"/>
      <c r="AHA603" s="143"/>
      <c r="AHB603" s="143"/>
      <c r="AHC603" s="143"/>
      <c r="AHD603" s="143"/>
      <c r="AHE603" s="143"/>
      <c r="AHF603" s="143"/>
      <c r="AHG603" s="143"/>
      <c r="AHH603" s="143"/>
      <c r="AHI603" s="143"/>
      <c r="AHJ603" s="143"/>
      <c r="AHK603" s="143"/>
      <c r="AHL603" s="143"/>
      <c r="AHM603" s="143"/>
      <c r="AHN603" s="143"/>
      <c r="AHO603" s="143"/>
      <c r="AHP603" s="143"/>
      <c r="AHQ603" s="143"/>
      <c r="AHR603" s="143"/>
      <c r="AHS603" s="143"/>
      <c r="AHT603" s="143"/>
      <c r="AHU603" s="143"/>
      <c r="AHV603" s="143"/>
      <c r="AHW603" s="143"/>
      <c r="AHX603" s="143"/>
      <c r="AHY603" s="143"/>
      <c r="AHZ603" s="143"/>
      <c r="AIA603" s="143"/>
      <c r="AIB603" s="143"/>
      <c r="AIC603" s="143"/>
      <c r="AID603" s="143"/>
      <c r="AIE603" s="143"/>
      <c r="AIF603" s="143"/>
      <c r="AIG603" s="143"/>
      <c r="AIH603" s="143"/>
      <c r="AII603" s="143"/>
      <c r="AIJ603" s="143"/>
      <c r="AIK603" s="143"/>
      <c r="AIL603" s="143"/>
      <c r="AIM603" s="143"/>
      <c r="AIN603" s="143"/>
      <c r="AIO603" s="143"/>
      <c r="AIP603" s="143"/>
      <c r="AIQ603" s="143"/>
      <c r="AIR603" s="143"/>
      <c r="AIS603" s="143"/>
      <c r="AIT603" s="143"/>
      <c r="AIU603" s="143"/>
      <c r="AIV603" s="143"/>
      <c r="AIW603" s="143"/>
      <c r="AIX603" s="143"/>
      <c r="AIY603" s="143"/>
      <c r="AIZ603" s="143"/>
      <c r="AJA603" s="143"/>
      <c r="AJB603" s="143"/>
      <c r="AJC603" s="143"/>
      <c r="AJD603" s="143"/>
      <c r="AJE603" s="143"/>
      <c r="AJF603" s="143"/>
      <c r="AJG603" s="143"/>
      <c r="AJH603" s="143"/>
      <c r="AJI603" s="143"/>
      <c r="AJJ603" s="143"/>
      <c r="AJK603" s="143"/>
      <c r="AJL603" s="143"/>
      <c r="AJM603" s="143"/>
      <c r="AJN603" s="143"/>
      <c r="AJO603" s="143"/>
      <c r="AJP603" s="143"/>
      <c r="AJQ603" s="143"/>
      <c r="AJR603" s="143"/>
      <c r="AJS603" s="143"/>
      <c r="AJT603" s="143"/>
      <c r="AJU603" s="143"/>
      <c r="AJV603" s="143"/>
      <c r="AJW603" s="143"/>
      <c r="AJX603" s="143"/>
      <c r="AJY603" s="143"/>
      <c r="AJZ603" s="143"/>
      <c r="AKA603" s="143"/>
      <c r="AKB603" s="143"/>
      <c r="AKC603" s="143"/>
      <c r="AKD603" s="143"/>
      <c r="AKE603" s="143"/>
      <c r="AKF603" s="143"/>
      <c r="AKG603" s="143"/>
      <c r="AKH603" s="143"/>
      <c r="AKI603" s="143"/>
      <c r="AKJ603" s="143"/>
      <c r="AKK603" s="143"/>
      <c r="AKL603" s="143"/>
      <c r="AKM603" s="143"/>
      <c r="AKN603" s="143"/>
      <c r="AKO603" s="143"/>
      <c r="AKP603" s="143"/>
      <c r="AKQ603" s="143"/>
      <c r="AKR603" s="143"/>
      <c r="AKS603" s="143"/>
      <c r="AKT603" s="143"/>
      <c r="AKU603" s="143"/>
      <c r="AKV603" s="143"/>
      <c r="AKW603" s="143"/>
      <c r="AKX603" s="143"/>
      <c r="AKY603" s="143"/>
      <c r="AKZ603" s="143"/>
      <c r="ALA603" s="143"/>
      <c r="ALB603" s="143"/>
      <c r="ALC603" s="143"/>
      <c r="ALD603" s="143"/>
      <c r="ALE603" s="143"/>
      <c r="ALF603" s="143"/>
      <c r="ALG603" s="143"/>
      <c r="ALH603" s="143"/>
      <c r="ALI603" s="143"/>
      <c r="ALJ603" s="143"/>
      <c r="ALK603" s="143"/>
      <c r="ALL603" s="143"/>
      <c r="ALM603" s="143"/>
      <c r="ALN603" s="143"/>
      <c r="ALO603" s="143"/>
      <c r="ALP603" s="143"/>
      <c r="ALQ603" s="143"/>
      <c r="ALR603" s="143"/>
      <c r="ALS603" s="143"/>
      <c r="ALT603" s="143"/>
      <c r="ALU603" s="143"/>
      <c r="ALV603" s="143"/>
      <c r="ALW603" s="143"/>
      <c r="ALX603" s="143"/>
      <c r="ALY603" s="143"/>
      <c r="ALZ603" s="143"/>
      <c r="AMA603" s="143"/>
      <c r="AMB603" s="143"/>
      <c r="AMC603" s="143"/>
      <c r="AMD603" s="143"/>
      <c r="AME603" s="143"/>
      <c r="AMF603" s="143"/>
      <c r="AMG603" s="143"/>
      <c r="AMH603" s="143"/>
      <c r="AMI603" s="143"/>
      <c r="AMJ603" s="143"/>
      <c r="AMK603" s="143"/>
      <c r="AML603" s="143"/>
      <c r="AMM603" s="143"/>
      <c r="AMN603" s="143"/>
      <c r="AMO603" s="143"/>
      <c r="AMP603" s="143"/>
      <c r="AMQ603" s="143"/>
      <c r="AMR603" s="143"/>
      <c r="AMS603" s="143"/>
      <c r="AMT603" s="143"/>
      <c r="AMU603" s="143"/>
      <c r="AMV603" s="143"/>
      <c r="AMW603" s="143"/>
      <c r="AMX603" s="143"/>
      <c r="AMY603" s="143"/>
      <c r="AMZ603" s="143"/>
      <c r="ANA603" s="143"/>
      <c r="ANB603" s="143"/>
      <c r="ANC603" s="143"/>
      <c r="AND603" s="143"/>
      <c r="ANE603" s="143"/>
      <c r="ANF603" s="143"/>
      <c r="ANG603" s="143"/>
      <c r="ANH603" s="143"/>
      <c r="ANI603" s="143"/>
      <c r="ANJ603" s="143"/>
      <c r="ANK603" s="143"/>
      <c r="ANL603" s="143"/>
      <c r="ANM603" s="143"/>
      <c r="ANN603" s="143"/>
      <c r="ANO603" s="143"/>
      <c r="ANP603" s="143"/>
      <c r="ANQ603" s="143"/>
      <c r="ANR603" s="143"/>
      <c r="ANS603" s="143"/>
      <c r="ANT603" s="143"/>
      <c r="ANU603" s="143"/>
      <c r="ANV603" s="143"/>
      <c r="ANW603" s="143"/>
      <c r="ANX603" s="143"/>
      <c r="ANY603" s="143"/>
      <c r="ANZ603" s="143"/>
      <c r="AOA603" s="143"/>
      <c r="AOB603" s="143"/>
      <c r="AOC603" s="143"/>
      <c r="AOD603" s="143"/>
      <c r="AOE603" s="143"/>
      <c r="AOF603" s="143"/>
      <c r="AOG603" s="143"/>
      <c r="AOH603" s="143"/>
      <c r="AOI603" s="143"/>
      <c r="AOJ603" s="143"/>
      <c r="AOK603" s="143"/>
      <c r="AOL603" s="143"/>
      <c r="AOM603" s="143"/>
      <c r="AON603" s="143"/>
      <c r="AOO603" s="143"/>
      <c r="AOP603" s="143"/>
      <c r="AOQ603" s="143"/>
      <c r="AOR603" s="143"/>
      <c r="AOS603" s="143"/>
      <c r="AOT603" s="143"/>
      <c r="AOU603" s="143"/>
      <c r="AOV603" s="143"/>
      <c r="AOW603" s="143"/>
      <c r="AOX603" s="143"/>
      <c r="AOY603" s="143"/>
      <c r="AOZ603" s="143"/>
      <c r="APA603" s="143"/>
      <c r="APB603" s="143"/>
      <c r="APC603" s="143"/>
      <c r="APD603" s="143"/>
      <c r="APE603" s="143"/>
      <c r="APF603" s="143"/>
      <c r="APG603" s="143"/>
      <c r="APH603" s="143"/>
      <c r="API603" s="143"/>
      <c r="APJ603" s="143"/>
      <c r="APK603" s="143"/>
      <c r="APL603" s="143"/>
      <c r="APM603" s="143"/>
      <c r="APN603" s="143"/>
      <c r="APO603" s="143"/>
      <c r="APP603" s="143"/>
      <c r="APQ603" s="143"/>
      <c r="APR603" s="143"/>
      <c r="APS603" s="143"/>
      <c r="APT603" s="143"/>
      <c r="APU603" s="143"/>
      <c r="APV603" s="143"/>
      <c r="APW603" s="143"/>
      <c r="APX603" s="143"/>
      <c r="APY603" s="143"/>
      <c r="APZ603" s="143"/>
      <c r="AQA603" s="143"/>
      <c r="AQB603" s="143"/>
      <c r="AQC603" s="143"/>
      <c r="AQD603" s="143"/>
      <c r="AQE603" s="143"/>
      <c r="AQF603" s="143"/>
      <c r="AQG603" s="143"/>
      <c r="AQH603" s="143"/>
      <c r="AQI603" s="143"/>
      <c r="AQJ603" s="143"/>
      <c r="AQK603" s="143"/>
      <c r="AQL603" s="143"/>
      <c r="AQM603" s="143"/>
      <c r="AQN603" s="143"/>
      <c r="AQO603" s="143"/>
      <c r="AQP603" s="143"/>
      <c r="AQQ603" s="143"/>
      <c r="AQR603" s="143"/>
      <c r="AQS603" s="143"/>
      <c r="AQT603" s="143"/>
      <c r="AQU603" s="143"/>
      <c r="AQV603" s="143"/>
      <c r="AQW603" s="143"/>
      <c r="AQX603" s="143"/>
      <c r="AQY603" s="143"/>
      <c r="AQZ603" s="143"/>
      <c r="ARA603" s="143"/>
      <c r="ARB603" s="143"/>
      <c r="ARC603" s="143"/>
      <c r="ARD603" s="143"/>
      <c r="ARE603" s="143"/>
      <c r="ARF603" s="143"/>
      <c r="ARG603" s="143"/>
      <c r="ARH603" s="143"/>
      <c r="ARI603" s="143"/>
      <c r="ARJ603" s="143"/>
      <c r="ARK603" s="143"/>
      <c r="ARL603" s="143"/>
      <c r="ARM603" s="143"/>
      <c r="ARN603" s="143"/>
      <c r="ARO603" s="143"/>
      <c r="ARP603" s="143"/>
      <c r="ARQ603" s="143"/>
      <c r="ARR603" s="143"/>
      <c r="ARS603" s="143"/>
      <c r="ART603" s="143"/>
      <c r="ARU603" s="143"/>
      <c r="ARV603" s="143"/>
      <c r="ARW603" s="143"/>
      <c r="ARX603" s="143"/>
      <c r="ARY603" s="143"/>
      <c r="ARZ603" s="143"/>
      <c r="ASA603" s="143"/>
      <c r="ASB603" s="143"/>
      <c r="ASC603" s="143"/>
      <c r="ASD603" s="143"/>
      <c r="ASE603" s="143"/>
      <c r="ASF603" s="143"/>
      <c r="ASG603" s="143"/>
      <c r="ASH603" s="143"/>
      <c r="ASI603" s="143"/>
      <c r="ASJ603" s="143"/>
      <c r="ASK603" s="143"/>
      <c r="ASL603" s="143"/>
      <c r="ASM603" s="143"/>
      <c r="ASN603" s="143"/>
      <c r="ASO603" s="143"/>
      <c r="ASP603" s="143"/>
      <c r="ASQ603" s="143"/>
      <c r="ASR603" s="143"/>
      <c r="ASS603" s="143"/>
      <c r="AST603" s="143"/>
      <c r="ASU603" s="143"/>
      <c r="ASV603" s="143"/>
      <c r="ASW603" s="143"/>
      <c r="ASX603" s="143"/>
      <c r="ASY603" s="143"/>
      <c r="ASZ603" s="143"/>
      <c r="ATA603" s="143"/>
      <c r="ATB603" s="143"/>
      <c r="ATC603" s="143"/>
      <c r="ATD603" s="143"/>
      <c r="ATE603" s="143"/>
      <c r="ATF603" s="143"/>
      <c r="ATG603" s="143"/>
      <c r="ATH603" s="143"/>
      <c r="ATI603" s="143"/>
      <c r="ATJ603" s="143"/>
      <c r="ATK603" s="143"/>
      <c r="ATL603" s="143"/>
      <c r="ATM603" s="143"/>
      <c r="ATN603" s="143"/>
      <c r="ATO603" s="143"/>
      <c r="ATP603" s="143"/>
      <c r="ATQ603" s="143"/>
      <c r="ATR603" s="143"/>
      <c r="ATS603" s="143"/>
      <c r="ATT603" s="143"/>
      <c r="ATU603" s="143"/>
      <c r="ATV603" s="143"/>
      <c r="ATW603" s="143"/>
      <c r="ATX603" s="143"/>
      <c r="ATY603" s="143"/>
      <c r="ATZ603" s="143"/>
      <c r="AUA603" s="143"/>
      <c r="AUB603" s="143"/>
      <c r="AUC603" s="143"/>
      <c r="AUD603" s="143"/>
      <c r="AUE603" s="143"/>
      <c r="AUF603" s="143"/>
      <c r="AUG603" s="143"/>
      <c r="AUH603" s="143"/>
      <c r="AUI603" s="143"/>
      <c r="AUJ603" s="143"/>
      <c r="AUK603" s="143"/>
      <c r="AUL603" s="143"/>
      <c r="AUM603" s="143"/>
      <c r="AUN603" s="143"/>
      <c r="AUO603" s="143"/>
      <c r="AUP603" s="143"/>
      <c r="AUQ603" s="143"/>
      <c r="AUR603" s="143"/>
      <c r="AUS603" s="143"/>
      <c r="AUT603" s="143"/>
      <c r="AUU603" s="143"/>
      <c r="AUV603" s="143"/>
      <c r="AUW603" s="143"/>
      <c r="AUX603" s="143"/>
      <c r="AUY603" s="143"/>
      <c r="AUZ603" s="143"/>
      <c r="AVA603" s="143"/>
      <c r="AVB603" s="143"/>
      <c r="AVC603" s="143"/>
      <c r="AVD603" s="143"/>
      <c r="AVE603" s="143"/>
      <c r="AVF603" s="143"/>
      <c r="AVG603" s="143"/>
      <c r="AVH603" s="143"/>
      <c r="AVI603" s="143"/>
      <c r="AVJ603" s="143"/>
      <c r="AVK603" s="143"/>
      <c r="AVL603" s="143"/>
      <c r="AVM603" s="143"/>
      <c r="AVN603" s="143"/>
      <c r="AVO603" s="143"/>
      <c r="AVP603" s="143"/>
      <c r="AVQ603" s="143"/>
      <c r="AVR603" s="143"/>
      <c r="AVS603" s="143"/>
      <c r="AVT603" s="143"/>
      <c r="AVU603" s="143"/>
      <c r="AVV603" s="143"/>
      <c r="AVW603" s="143"/>
      <c r="AVX603" s="143"/>
      <c r="AVY603" s="143"/>
      <c r="AVZ603" s="143"/>
      <c r="AWA603" s="143"/>
      <c r="AWB603" s="143"/>
      <c r="AWC603" s="143"/>
      <c r="AWD603" s="143"/>
      <c r="AWE603" s="143"/>
      <c r="AWF603" s="143"/>
      <c r="AWG603" s="143"/>
      <c r="AWH603" s="143"/>
      <c r="AWI603" s="143"/>
      <c r="AWJ603" s="143"/>
      <c r="AWK603" s="143"/>
      <c r="AWL603" s="143"/>
      <c r="AWM603" s="143"/>
      <c r="AWN603" s="143"/>
      <c r="AWO603" s="143"/>
      <c r="AWP603" s="143"/>
      <c r="AWQ603" s="143"/>
      <c r="AWR603" s="143"/>
      <c r="AWS603" s="143"/>
      <c r="AWT603" s="143"/>
      <c r="AWU603" s="143"/>
      <c r="AWV603" s="143"/>
      <c r="AWW603" s="143"/>
      <c r="AWX603" s="143"/>
      <c r="AWY603" s="143"/>
      <c r="AWZ603" s="143"/>
      <c r="AXA603" s="143"/>
      <c r="AXB603" s="143"/>
      <c r="AXC603" s="143"/>
      <c r="AXD603" s="143"/>
      <c r="AXE603" s="143"/>
      <c r="AXF603" s="143"/>
      <c r="AXG603" s="143"/>
      <c r="AXH603" s="143"/>
      <c r="AXI603" s="143"/>
      <c r="AXJ603" s="143"/>
      <c r="AXK603" s="143"/>
      <c r="AXL603" s="143"/>
      <c r="AXM603" s="143"/>
      <c r="AXN603" s="143"/>
      <c r="AXO603" s="143"/>
      <c r="AXP603" s="143"/>
      <c r="AXQ603" s="143"/>
      <c r="AXR603" s="143"/>
      <c r="AXS603" s="143"/>
      <c r="AXT603" s="143"/>
      <c r="AXU603" s="143"/>
      <c r="AXV603" s="143"/>
      <c r="AXW603" s="143"/>
      <c r="AXX603" s="143"/>
      <c r="AXY603" s="143"/>
      <c r="AXZ603" s="143"/>
      <c r="AYA603" s="143"/>
      <c r="AYB603" s="143"/>
      <c r="AYC603" s="143"/>
      <c r="AYD603" s="143"/>
      <c r="AYE603" s="143"/>
      <c r="AYF603" s="143"/>
      <c r="AYG603" s="143"/>
      <c r="AYH603" s="143"/>
      <c r="AYI603" s="143"/>
      <c r="AYJ603" s="143"/>
      <c r="AYK603" s="143"/>
      <c r="AYL603" s="143"/>
      <c r="AYM603" s="143"/>
      <c r="AYN603" s="143"/>
      <c r="AYO603" s="143"/>
      <c r="AYP603" s="143"/>
      <c r="AYQ603" s="143"/>
      <c r="AYR603" s="143"/>
      <c r="AYS603" s="143"/>
      <c r="AYT603" s="143"/>
      <c r="AYU603" s="143"/>
      <c r="AYV603" s="143"/>
      <c r="AYW603" s="143"/>
      <c r="AYX603" s="143"/>
      <c r="AYY603" s="143"/>
      <c r="AYZ603" s="143"/>
      <c r="AZA603" s="143"/>
      <c r="AZB603" s="143"/>
      <c r="AZC603" s="143"/>
      <c r="AZD603" s="143"/>
      <c r="AZE603" s="143"/>
      <c r="AZF603" s="143"/>
      <c r="AZG603" s="143"/>
      <c r="AZH603" s="143"/>
      <c r="AZI603" s="143"/>
      <c r="AZJ603" s="143"/>
      <c r="AZK603" s="143"/>
      <c r="AZL603" s="143"/>
      <c r="AZM603" s="143"/>
      <c r="AZN603" s="143"/>
      <c r="AZO603" s="143"/>
      <c r="AZP603" s="143"/>
      <c r="AZQ603" s="143"/>
      <c r="AZR603" s="143"/>
      <c r="AZS603" s="143"/>
      <c r="AZT603" s="143"/>
      <c r="AZU603" s="143"/>
      <c r="AZV603" s="143"/>
      <c r="AZW603" s="143"/>
      <c r="AZX603" s="143"/>
      <c r="AZY603" s="143"/>
      <c r="AZZ603" s="143"/>
      <c r="BAA603" s="143"/>
      <c r="BAB603" s="143"/>
      <c r="BAC603" s="143"/>
      <c r="BAD603" s="143"/>
      <c r="BAE603" s="143"/>
      <c r="BAF603" s="143"/>
      <c r="BAG603" s="143"/>
      <c r="BAH603" s="143"/>
      <c r="BAI603" s="143"/>
      <c r="BAJ603" s="143"/>
      <c r="BAK603" s="143"/>
      <c r="BAL603" s="143"/>
      <c r="BAM603" s="143"/>
      <c r="BAN603" s="143"/>
      <c r="BAO603" s="143"/>
      <c r="BAP603" s="143"/>
      <c r="BAQ603" s="143"/>
      <c r="BAR603" s="143"/>
      <c r="BAS603" s="143"/>
      <c r="BAT603" s="143"/>
      <c r="BAU603" s="143"/>
      <c r="BAV603" s="143"/>
      <c r="BAW603" s="143"/>
      <c r="BAX603" s="143"/>
      <c r="BAY603" s="143"/>
      <c r="BAZ603" s="143"/>
      <c r="BBA603" s="143"/>
      <c r="BBB603" s="143"/>
      <c r="BBC603" s="143"/>
      <c r="BBD603" s="143"/>
      <c r="BBE603" s="143"/>
      <c r="BBF603" s="143"/>
      <c r="BBG603" s="143"/>
      <c r="BBH603" s="143"/>
      <c r="BBI603" s="143"/>
      <c r="BBJ603" s="143"/>
      <c r="BBK603" s="143"/>
      <c r="BBL603" s="143"/>
      <c r="BBM603" s="143"/>
      <c r="BBN603" s="143"/>
      <c r="BBO603" s="143"/>
      <c r="BBP603" s="143"/>
      <c r="BBQ603" s="143"/>
      <c r="BBR603" s="143"/>
      <c r="BBS603" s="143"/>
      <c r="BBT603" s="143"/>
      <c r="BBU603" s="143"/>
      <c r="BBV603" s="143"/>
      <c r="BBW603" s="143"/>
      <c r="BBX603" s="143"/>
      <c r="BBY603" s="143"/>
      <c r="BBZ603" s="143"/>
      <c r="BCA603" s="143"/>
      <c r="BCB603" s="143"/>
      <c r="BCC603" s="143"/>
      <c r="BCD603" s="143"/>
      <c r="BCE603" s="143"/>
      <c r="BCF603" s="143"/>
      <c r="BCG603" s="143"/>
      <c r="BCH603" s="143"/>
      <c r="BCI603" s="143"/>
      <c r="BCJ603" s="143"/>
      <c r="BCK603" s="143"/>
      <c r="BCL603" s="143"/>
      <c r="BCM603" s="143"/>
      <c r="BCN603" s="143"/>
      <c r="BCO603" s="143"/>
      <c r="BCP603" s="143"/>
      <c r="BCQ603" s="143"/>
      <c r="BCR603" s="143"/>
      <c r="BCS603" s="143"/>
      <c r="BCT603" s="143"/>
      <c r="BCU603" s="143"/>
      <c r="BCV603" s="143"/>
      <c r="BCW603" s="143"/>
      <c r="BCX603" s="143"/>
      <c r="BCY603" s="143"/>
      <c r="BCZ603" s="143"/>
      <c r="BDA603" s="143"/>
      <c r="BDB603" s="143"/>
      <c r="BDC603" s="143"/>
      <c r="BDD603" s="143"/>
      <c r="BDE603" s="143"/>
      <c r="BDF603" s="143"/>
      <c r="BDG603" s="143"/>
      <c r="BDH603" s="143"/>
      <c r="BDI603" s="143"/>
      <c r="BDJ603" s="143"/>
      <c r="BDK603" s="143"/>
      <c r="BDL603" s="143"/>
      <c r="BDM603" s="143"/>
      <c r="BDN603" s="143"/>
      <c r="BDO603" s="143"/>
      <c r="BDP603" s="143"/>
      <c r="BDQ603" s="143"/>
      <c r="BDR603" s="143"/>
      <c r="BDS603" s="143"/>
      <c r="BDT603" s="143"/>
      <c r="BDU603" s="143"/>
      <c r="BDV603" s="143"/>
      <c r="BDW603" s="143"/>
      <c r="BDX603" s="143"/>
      <c r="BDY603" s="143"/>
      <c r="BDZ603" s="143"/>
      <c r="BEA603" s="143"/>
      <c r="BEB603" s="143"/>
      <c r="BEC603" s="143"/>
      <c r="BED603" s="143"/>
      <c r="BEE603" s="143"/>
      <c r="BEF603" s="143"/>
      <c r="BEG603" s="143"/>
      <c r="BEH603" s="143"/>
      <c r="BEI603" s="143"/>
      <c r="BEJ603" s="143"/>
      <c r="BEK603" s="143"/>
      <c r="BEL603" s="143"/>
      <c r="BEM603" s="143"/>
      <c r="BEN603" s="143"/>
      <c r="BEO603" s="143"/>
      <c r="BEP603" s="143"/>
      <c r="BEQ603" s="143"/>
      <c r="BER603" s="143"/>
      <c r="BES603" s="143"/>
      <c r="BET603" s="143"/>
      <c r="BEU603" s="143"/>
      <c r="BEV603" s="143"/>
      <c r="BEW603" s="143"/>
      <c r="BEX603" s="143"/>
      <c r="BEY603" s="143"/>
      <c r="BEZ603" s="143"/>
      <c r="BFA603" s="143"/>
      <c r="BFB603" s="143"/>
      <c r="BFC603" s="143"/>
      <c r="BFD603" s="143"/>
      <c r="BFE603" s="143"/>
      <c r="BFF603" s="143"/>
      <c r="BFG603" s="143"/>
      <c r="BFH603" s="143"/>
      <c r="BFI603" s="143"/>
      <c r="BFJ603" s="143"/>
      <c r="BFK603" s="143"/>
      <c r="BFL603" s="143"/>
      <c r="BFM603" s="143"/>
      <c r="BFN603" s="143"/>
      <c r="BFO603" s="143"/>
      <c r="BFP603" s="143"/>
      <c r="BFQ603" s="143"/>
      <c r="BFR603" s="143"/>
      <c r="BFS603" s="143"/>
      <c r="BFT603" s="143"/>
      <c r="BFU603" s="143"/>
      <c r="BFV603" s="143"/>
      <c r="BFW603" s="143"/>
      <c r="BFX603" s="143"/>
      <c r="BFY603" s="143"/>
      <c r="BFZ603" s="143"/>
      <c r="BGA603" s="143"/>
      <c r="BGB603" s="143"/>
      <c r="BGC603" s="143"/>
      <c r="BGD603" s="143"/>
      <c r="BGE603" s="143"/>
      <c r="BGF603" s="143"/>
      <c r="BGG603" s="143"/>
      <c r="BGH603" s="143"/>
      <c r="BGI603" s="143"/>
      <c r="BGJ603" s="143"/>
      <c r="BGK603" s="143"/>
      <c r="BGL603" s="143"/>
      <c r="BGM603" s="143"/>
      <c r="BGN603" s="143"/>
      <c r="BGO603" s="143"/>
      <c r="BGP603" s="143"/>
      <c r="BGQ603" s="143"/>
      <c r="BGR603" s="143"/>
      <c r="BGS603" s="143"/>
      <c r="BGT603" s="143"/>
      <c r="BGU603" s="143"/>
      <c r="BGV603" s="143"/>
      <c r="BGW603" s="143"/>
      <c r="BGX603" s="143"/>
      <c r="BGY603" s="143"/>
      <c r="BGZ603" s="143"/>
      <c r="BHA603" s="143"/>
      <c r="BHB603" s="143"/>
      <c r="BHC603" s="143"/>
      <c r="BHD603" s="143"/>
      <c r="BHE603" s="143"/>
      <c r="BHF603" s="143"/>
      <c r="BHG603" s="143"/>
      <c r="BHH603" s="143"/>
      <c r="BHI603" s="143"/>
      <c r="BHJ603" s="143"/>
      <c r="BHK603" s="143"/>
      <c r="BHL603" s="143"/>
      <c r="BHM603" s="143"/>
      <c r="BHN603" s="143"/>
      <c r="BHO603" s="143"/>
      <c r="BHP603" s="143"/>
      <c r="BHQ603" s="143"/>
      <c r="BHR603" s="143"/>
      <c r="BHS603" s="143"/>
      <c r="BHT603" s="143"/>
      <c r="BHU603" s="143"/>
      <c r="BHV603" s="143"/>
      <c r="BHW603" s="143"/>
      <c r="BHX603" s="143"/>
      <c r="BHY603" s="143"/>
      <c r="BHZ603" s="143"/>
      <c r="BIA603" s="143"/>
      <c r="BIB603" s="143"/>
      <c r="BIC603" s="143"/>
      <c r="BID603" s="143"/>
      <c r="BIE603" s="143"/>
      <c r="BIF603" s="143"/>
      <c r="BIG603" s="143"/>
      <c r="BIH603" s="143"/>
      <c r="BII603" s="143"/>
      <c r="BIJ603" s="143"/>
      <c r="BIK603" s="143"/>
      <c r="BIL603" s="143"/>
      <c r="BIM603" s="143"/>
      <c r="BIN603" s="143"/>
      <c r="BIO603" s="143"/>
      <c r="BIP603" s="143"/>
      <c r="BIQ603" s="143"/>
      <c r="BIR603" s="143"/>
      <c r="BIS603" s="143"/>
      <c r="BIT603" s="143"/>
      <c r="BIU603" s="143"/>
      <c r="BIV603" s="143"/>
      <c r="BIW603" s="143"/>
      <c r="BIX603" s="143"/>
      <c r="BIY603" s="143"/>
      <c r="BIZ603" s="143"/>
      <c r="BJA603" s="143"/>
      <c r="BJB603" s="143"/>
      <c r="BJC603" s="143"/>
      <c r="BJD603" s="143"/>
      <c r="BJE603" s="143"/>
      <c r="BJF603" s="143"/>
      <c r="BJG603" s="143"/>
      <c r="BJH603" s="143"/>
      <c r="BJI603" s="143"/>
      <c r="BJJ603" s="143"/>
      <c r="BJK603" s="143"/>
      <c r="BJL603" s="143"/>
      <c r="BJM603" s="143"/>
      <c r="BJN603" s="143"/>
      <c r="BJO603" s="143"/>
      <c r="BJP603" s="143"/>
      <c r="BJQ603" s="143"/>
      <c r="BJR603" s="143"/>
      <c r="BJS603" s="143"/>
      <c r="BJT603" s="143"/>
      <c r="BJU603" s="143"/>
      <c r="BJV603" s="143"/>
      <c r="BJW603" s="143"/>
      <c r="BJX603" s="143"/>
      <c r="BJY603" s="143"/>
      <c r="BJZ603" s="143"/>
      <c r="BKA603" s="143"/>
      <c r="BKB603" s="143"/>
      <c r="BKC603" s="143"/>
      <c r="BKD603" s="143"/>
      <c r="BKE603" s="143"/>
      <c r="BKF603" s="143"/>
      <c r="BKG603" s="143"/>
      <c r="BKH603" s="143"/>
      <c r="BKI603" s="143"/>
      <c r="BKJ603" s="143"/>
      <c r="BKK603" s="143"/>
      <c r="BKL603" s="143"/>
      <c r="BKM603" s="143"/>
      <c r="BKN603" s="143"/>
      <c r="BKO603" s="143"/>
      <c r="BKP603" s="143"/>
      <c r="BKQ603" s="143"/>
      <c r="BKR603" s="143"/>
      <c r="BKS603" s="143"/>
      <c r="BKT603" s="143"/>
      <c r="BKU603" s="143"/>
      <c r="BKV603" s="143"/>
      <c r="BKW603" s="143"/>
      <c r="BKX603" s="143"/>
      <c r="BKY603" s="143"/>
      <c r="BKZ603" s="143"/>
      <c r="BLA603" s="143"/>
      <c r="BLB603" s="143"/>
      <c r="BLC603" s="143"/>
      <c r="BLD603" s="143"/>
      <c r="BLE603" s="143"/>
      <c r="BLF603" s="143"/>
      <c r="BLG603" s="143"/>
      <c r="BLH603" s="143"/>
      <c r="BLI603" s="143"/>
      <c r="BLJ603" s="143"/>
      <c r="BLK603" s="143"/>
      <c r="BLL603" s="143"/>
      <c r="BLM603" s="143"/>
      <c r="BLN603" s="143"/>
      <c r="BLO603" s="143"/>
      <c r="BLP603" s="143"/>
      <c r="BLQ603" s="143"/>
      <c r="BLR603" s="143"/>
      <c r="BLS603" s="143"/>
      <c r="BLT603" s="143"/>
      <c r="BLU603" s="143"/>
      <c r="BLV603" s="143"/>
      <c r="BLW603" s="143"/>
      <c r="BLX603" s="143"/>
      <c r="BLY603" s="143"/>
      <c r="BLZ603" s="143"/>
      <c r="BMA603" s="143"/>
      <c r="BMB603" s="143"/>
      <c r="BMC603" s="143"/>
      <c r="BMD603" s="143"/>
      <c r="BME603" s="143"/>
      <c r="BMF603" s="143"/>
      <c r="BMG603" s="143"/>
      <c r="BMH603" s="143"/>
      <c r="BMI603" s="143"/>
      <c r="BMJ603" s="143"/>
      <c r="BMK603" s="143"/>
      <c r="BML603" s="143"/>
      <c r="BMM603" s="143"/>
      <c r="BMN603" s="143"/>
      <c r="BMO603" s="143"/>
      <c r="BMP603" s="143"/>
      <c r="BMQ603" s="143"/>
      <c r="BMR603" s="143"/>
      <c r="BMS603" s="143"/>
      <c r="BMT603" s="143"/>
      <c r="BMU603" s="143"/>
      <c r="BMV603" s="143"/>
      <c r="BMW603" s="143"/>
      <c r="BMX603" s="143"/>
      <c r="BMY603" s="143"/>
      <c r="BMZ603" s="143"/>
      <c r="BNA603" s="143"/>
      <c r="BNB603" s="143"/>
      <c r="BNC603" s="143"/>
      <c r="BND603" s="143"/>
      <c r="BNE603" s="143"/>
      <c r="BNF603" s="143"/>
      <c r="BNG603" s="143"/>
      <c r="BNH603" s="143"/>
      <c r="BNI603" s="143"/>
      <c r="BNJ603" s="143"/>
      <c r="BNK603" s="143"/>
      <c r="BNL603" s="143"/>
      <c r="BNM603" s="143"/>
      <c r="BNN603" s="143"/>
      <c r="BNO603" s="143"/>
      <c r="BNP603" s="143"/>
      <c r="BNQ603" s="143"/>
      <c r="BNR603" s="143"/>
      <c r="BNS603" s="143"/>
      <c r="BNT603" s="143"/>
      <c r="BNU603" s="143"/>
      <c r="BNV603" s="143"/>
      <c r="BNW603" s="143"/>
      <c r="BNX603" s="143"/>
      <c r="BNY603" s="143"/>
      <c r="BNZ603" s="143"/>
      <c r="BOA603" s="143"/>
      <c r="BOB603" s="143"/>
      <c r="BOC603" s="143"/>
      <c r="BOD603" s="143"/>
      <c r="BOE603" s="143"/>
      <c r="BOF603" s="143"/>
      <c r="BOG603" s="143"/>
      <c r="BOH603" s="143"/>
      <c r="BOI603" s="143"/>
      <c r="BOJ603" s="143"/>
      <c r="BOK603" s="143"/>
      <c r="BOL603" s="143"/>
      <c r="BOM603" s="143"/>
      <c r="BON603" s="143"/>
      <c r="BOO603" s="143"/>
      <c r="BOP603" s="143"/>
      <c r="BOQ603" s="143"/>
      <c r="BOR603" s="143"/>
      <c r="BOS603" s="143"/>
      <c r="BOT603" s="143"/>
      <c r="BOU603" s="143"/>
      <c r="BOV603" s="143"/>
      <c r="BOW603" s="143"/>
      <c r="BOX603" s="143"/>
      <c r="BOY603" s="143"/>
      <c r="BOZ603" s="143"/>
      <c r="BPA603" s="143"/>
      <c r="BPB603" s="143"/>
      <c r="BPC603" s="143"/>
      <c r="BPD603" s="143"/>
      <c r="BPE603" s="143"/>
      <c r="BPF603" s="143"/>
      <c r="BPG603" s="143"/>
      <c r="BPH603" s="143"/>
      <c r="BPI603" s="143"/>
      <c r="BPJ603" s="143"/>
      <c r="BPK603" s="143"/>
      <c r="BPL603" s="143"/>
      <c r="BPM603" s="143"/>
      <c r="BPN603" s="143"/>
      <c r="BPO603" s="143"/>
      <c r="BPP603" s="143"/>
      <c r="BPQ603" s="143"/>
      <c r="BPR603" s="143"/>
      <c r="BPS603" s="143"/>
      <c r="BPT603" s="143"/>
      <c r="BPU603" s="143"/>
      <c r="BPV603" s="143"/>
      <c r="BPW603" s="143"/>
      <c r="BPX603" s="143"/>
      <c r="BPY603" s="143"/>
      <c r="BPZ603" s="143"/>
      <c r="BQA603" s="143"/>
      <c r="BQB603" s="143"/>
      <c r="BQC603" s="143"/>
      <c r="BQD603" s="143"/>
      <c r="BQE603" s="143"/>
      <c r="BQF603" s="143"/>
      <c r="BQG603" s="143"/>
      <c r="BQH603" s="143"/>
      <c r="BQI603" s="143"/>
      <c r="BQJ603" s="143"/>
      <c r="BQK603" s="143"/>
      <c r="BQL603" s="143"/>
      <c r="BQM603" s="143"/>
      <c r="BQN603" s="143"/>
      <c r="BQO603" s="143"/>
      <c r="BQP603" s="143"/>
      <c r="BQQ603" s="143"/>
      <c r="BQR603" s="143"/>
      <c r="BQS603" s="143"/>
      <c r="BQT603" s="143"/>
      <c r="BQU603" s="143"/>
      <c r="BQV603" s="143"/>
      <c r="BQW603" s="143"/>
      <c r="BQX603" s="143"/>
      <c r="BQY603" s="143"/>
      <c r="BQZ603" s="143"/>
      <c r="BRA603" s="143"/>
      <c r="BRB603" s="143"/>
      <c r="BRC603" s="143"/>
      <c r="BRD603" s="143"/>
      <c r="BRE603" s="143"/>
      <c r="BRF603" s="143"/>
      <c r="BRG603" s="143"/>
      <c r="BRH603" s="143"/>
      <c r="BRI603" s="143"/>
      <c r="BRJ603" s="143"/>
      <c r="BRK603" s="143"/>
      <c r="BRL603" s="143"/>
      <c r="BRM603" s="143"/>
      <c r="BRN603" s="143"/>
      <c r="BRO603" s="143"/>
      <c r="BRP603" s="143"/>
      <c r="BRQ603" s="143"/>
      <c r="BRR603" s="143"/>
      <c r="BRS603" s="143"/>
      <c r="BRT603" s="143"/>
      <c r="BRU603" s="143"/>
      <c r="BRV603" s="143"/>
      <c r="BRW603" s="143"/>
      <c r="BRX603" s="143"/>
      <c r="BRY603" s="143"/>
      <c r="BRZ603" s="143"/>
    </row>
    <row r="604" spans="1:1846" s="144" customFormat="1" ht="32.25" customHeight="1" x14ac:dyDescent="0.3">
      <c r="A604" s="852"/>
      <c r="B604" s="345" t="s">
        <v>197</v>
      </c>
      <c r="C604" s="345"/>
      <c r="D604" s="345"/>
      <c r="E604" s="549"/>
      <c r="F604" s="345"/>
      <c r="G604" s="680" t="s">
        <v>198</v>
      </c>
      <c r="H604" s="100">
        <f>+H605+H623+H662+H673</f>
        <v>231245937.12</v>
      </c>
      <c r="I604" s="101">
        <f>+I605+I623+I662+I673</f>
        <v>231245937.12</v>
      </c>
      <c r="J604" s="101">
        <f>+J605+J623+J662+J673</f>
        <v>105019734</v>
      </c>
      <c r="K604" s="101">
        <f>+K605+K623+K662+K673</f>
        <v>81219734</v>
      </c>
      <c r="L604" s="117"/>
      <c r="M604" s="521">
        <f>+M605+M623+M662+M673</f>
        <v>15145124272</v>
      </c>
      <c r="N604" s="101">
        <f>+N605+N623+N662+N673</f>
        <v>20324400397.130001</v>
      </c>
      <c r="O604" s="101">
        <f>+O605+O623+O662+O673</f>
        <v>15601312296.889999</v>
      </c>
      <c r="P604" s="101">
        <f>+P605+P623+P662+P673</f>
        <v>15521299696.889999</v>
      </c>
      <c r="Q604" s="178"/>
      <c r="R604" s="598">
        <f>+R605+R623+R662+R673</f>
        <v>18140017463</v>
      </c>
      <c r="S604" s="487">
        <f>+S605+S623+S662+S673</f>
        <v>30179802078.57</v>
      </c>
      <c r="T604" s="487">
        <f>+T605+T623+T662+T673</f>
        <v>18974969238.299999</v>
      </c>
      <c r="U604" s="487">
        <f>+U605+U623+U662+U673</f>
        <v>16530703326.299999</v>
      </c>
      <c r="V604" s="139"/>
      <c r="W604" s="503">
        <f>+H604+M604+R604</f>
        <v>33516387672.120003</v>
      </c>
      <c r="X604" s="105">
        <f>+I604+N604+S604</f>
        <v>50735448412.82</v>
      </c>
      <c r="Y604" s="105">
        <f t="shared" ref="Y604:Z604" si="385">+J604+O604+T604</f>
        <v>34681301269.190002</v>
      </c>
      <c r="Z604" s="160">
        <f t="shared" si="385"/>
        <v>32133222757.189999</v>
      </c>
      <c r="AA604" s="897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  <c r="PF604" s="143"/>
      <c r="PG604" s="143"/>
      <c r="PH604" s="143"/>
      <c r="PI604" s="143"/>
      <c r="PJ604" s="143"/>
      <c r="PK604" s="143"/>
      <c r="PL604" s="143"/>
      <c r="PM604" s="143"/>
      <c r="PN604" s="143"/>
      <c r="PO604" s="143"/>
      <c r="PP604" s="143"/>
      <c r="PQ604" s="143"/>
      <c r="PR604" s="143"/>
      <c r="PS604" s="143"/>
      <c r="PT604" s="143"/>
      <c r="PU604" s="143"/>
      <c r="PV604" s="143"/>
      <c r="PW604" s="143"/>
      <c r="PX604" s="143"/>
      <c r="PY604" s="143"/>
      <c r="PZ604" s="143"/>
      <c r="QA604" s="143"/>
      <c r="QB604" s="143"/>
      <c r="QC604" s="143"/>
      <c r="QD604" s="143"/>
      <c r="QE604" s="143"/>
      <c r="QF604" s="143"/>
      <c r="QG604" s="143"/>
      <c r="QH604" s="143"/>
      <c r="QI604" s="143"/>
      <c r="QJ604" s="143"/>
      <c r="QK604" s="143"/>
      <c r="QL604" s="143"/>
      <c r="QM604" s="143"/>
      <c r="QN604" s="143"/>
      <c r="QO604" s="143"/>
      <c r="QP604" s="143"/>
      <c r="QQ604" s="143"/>
      <c r="QR604" s="143"/>
      <c r="QS604" s="143"/>
      <c r="QT604" s="143"/>
      <c r="QU604" s="143"/>
      <c r="QV604" s="143"/>
      <c r="QW604" s="143"/>
      <c r="QX604" s="143"/>
      <c r="QY604" s="143"/>
      <c r="QZ604" s="143"/>
      <c r="RA604" s="143"/>
      <c r="RB604" s="143"/>
      <c r="RC604" s="143"/>
      <c r="RD604" s="143"/>
      <c r="RE604" s="143"/>
      <c r="RF604" s="143"/>
      <c r="RG604" s="143"/>
      <c r="RH604" s="143"/>
      <c r="RI604" s="143"/>
      <c r="RJ604" s="143"/>
      <c r="RK604" s="143"/>
      <c r="RL604" s="143"/>
      <c r="RM604" s="143"/>
      <c r="RN604" s="143"/>
      <c r="RO604" s="143"/>
      <c r="RP604" s="143"/>
      <c r="RQ604" s="143"/>
      <c r="RR604" s="143"/>
      <c r="RS604" s="143"/>
      <c r="RT604" s="143"/>
      <c r="RU604" s="143"/>
      <c r="RV604" s="143"/>
      <c r="RW604" s="143"/>
      <c r="RX604" s="143"/>
      <c r="RY604" s="143"/>
      <c r="RZ604" s="143"/>
      <c r="SA604" s="143"/>
      <c r="SB604" s="143"/>
      <c r="SC604" s="143"/>
      <c r="SD604" s="143"/>
      <c r="SE604" s="143"/>
      <c r="SF604" s="143"/>
      <c r="SG604" s="143"/>
      <c r="SH604" s="143"/>
      <c r="SI604" s="143"/>
      <c r="SJ604" s="143"/>
      <c r="SK604" s="143"/>
      <c r="SL604" s="143"/>
      <c r="SM604" s="143"/>
      <c r="SN604" s="143"/>
      <c r="SO604" s="143"/>
      <c r="SP604" s="143"/>
      <c r="SQ604" s="143"/>
      <c r="SR604" s="143"/>
      <c r="SS604" s="143"/>
      <c r="ST604" s="143"/>
      <c r="SU604" s="143"/>
      <c r="SV604" s="143"/>
      <c r="SW604" s="143"/>
      <c r="SX604" s="143"/>
      <c r="SY604" s="143"/>
      <c r="SZ604" s="143"/>
      <c r="TA604" s="143"/>
      <c r="TB604" s="143"/>
      <c r="TC604" s="143"/>
      <c r="TD604" s="143"/>
      <c r="TE604" s="143"/>
      <c r="TF604" s="143"/>
      <c r="TG604" s="143"/>
      <c r="TH604" s="143"/>
      <c r="TI604" s="143"/>
      <c r="TJ604" s="143"/>
      <c r="TK604" s="143"/>
      <c r="TL604" s="143"/>
      <c r="TM604" s="143"/>
      <c r="TN604" s="143"/>
      <c r="TO604" s="143"/>
      <c r="TP604" s="143"/>
      <c r="TQ604" s="143"/>
      <c r="TR604" s="143"/>
      <c r="TS604" s="143"/>
      <c r="TT604" s="143"/>
      <c r="TU604" s="143"/>
      <c r="TV604" s="143"/>
      <c r="TW604" s="143"/>
      <c r="TX604" s="143"/>
      <c r="TY604" s="143"/>
      <c r="TZ604" s="143"/>
      <c r="UA604" s="143"/>
      <c r="UB604" s="143"/>
      <c r="UC604" s="143"/>
      <c r="UD604" s="143"/>
      <c r="UE604" s="143"/>
      <c r="UF604" s="143"/>
      <c r="UG604" s="143"/>
      <c r="UH604" s="143"/>
      <c r="UI604" s="143"/>
      <c r="UJ604" s="143"/>
      <c r="UK604" s="143"/>
      <c r="UL604" s="143"/>
      <c r="UM604" s="143"/>
      <c r="UN604" s="143"/>
      <c r="UO604" s="143"/>
      <c r="UP604" s="143"/>
      <c r="UQ604" s="143"/>
      <c r="UR604" s="143"/>
      <c r="US604" s="143"/>
      <c r="UT604" s="143"/>
      <c r="UU604" s="143"/>
      <c r="UV604" s="143"/>
      <c r="UW604" s="143"/>
      <c r="UX604" s="143"/>
      <c r="UY604" s="143"/>
      <c r="UZ604" s="143"/>
      <c r="VA604" s="143"/>
      <c r="VB604" s="143"/>
      <c r="VC604" s="143"/>
      <c r="VD604" s="143"/>
      <c r="VE604" s="143"/>
      <c r="VF604" s="143"/>
      <c r="VG604" s="143"/>
      <c r="VH604" s="143"/>
      <c r="VI604" s="143"/>
      <c r="VJ604" s="143"/>
      <c r="VK604" s="143"/>
      <c r="VL604" s="143"/>
      <c r="VM604" s="143"/>
      <c r="VN604" s="143"/>
      <c r="VO604" s="143"/>
      <c r="VP604" s="143"/>
      <c r="VQ604" s="143"/>
      <c r="VR604" s="143"/>
      <c r="VS604" s="143"/>
      <c r="VT604" s="143"/>
      <c r="VU604" s="143"/>
      <c r="VV604" s="143"/>
      <c r="VW604" s="143"/>
      <c r="VX604" s="143"/>
      <c r="VY604" s="143"/>
      <c r="VZ604" s="143"/>
      <c r="WA604" s="143"/>
      <c r="WB604" s="143"/>
      <c r="WC604" s="143"/>
      <c r="WD604" s="143"/>
      <c r="WE604" s="143"/>
      <c r="WF604" s="143"/>
      <c r="WG604" s="143"/>
      <c r="WH604" s="143"/>
      <c r="WI604" s="143"/>
      <c r="WJ604" s="143"/>
      <c r="WK604" s="143"/>
      <c r="WL604" s="143"/>
      <c r="WM604" s="143"/>
      <c r="WN604" s="143"/>
      <c r="WO604" s="143"/>
      <c r="WP604" s="143"/>
      <c r="WQ604" s="143"/>
      <c r="WR604" s="143"/>
      <c r="WS604" s="143"/>
      <c r="WT604" s="143"/>
      <c r="WU604" s="143"/>
      <c r="WV604" s="143"/>
      <c r="WW604" s="143"/>
      <c r="WX604" s="143"/>
      <c r="WY604" s="143"/>
      <c r="WZ604" s="143"/>
      <c r="XA604" s="143"/>
      <c r="XB604" s="143"/>
      <c r="XC604" s="143"/>
      <c r="XD604" s="143"/>
      <c r="XE604" s="143"/>
      <c r="XF604" s="143"/>
      <c r="XG604" s="143"/>
      <c r="XH604" s="143"/>
      <c r="XI604" s="143"/>
      <c r="XJ604" s="143"/>
      <c r="XK604" s="143"/>
      <c r="XL604" s="143"/>
      <c r="XM604" s="143"/>
      <c r="XN604" s="143"/>
      <c r="XO604" s="143"/>
      <c r="XP604" s="143"/>
      <c r="XQ604" s="143"/>
      <c r="XR604" s="143"/>
      <c r="XS604" s="143"/>
      <c r="XT604" s="143"/>
      <c r="XU604" s="143"/>
      <c r="XV604" s="143"/>
      <c r="XW604" s="143"/>
      <c r="XX604" s="143"/>
      <c r="XY604" s="143"/>
      <c r="XZ604" s="143"/>
      <c r="YA604" s="143"/>
      <c r="YB604" s="143"/>
      <c r="YC604" s="143"/>
      <c r="YD604" s="143"/>
      <c r="YE604" s="143"/>
      <c r="YF604" s="143"/>
      <c r="YG604" s="143"/>
      <c r="YH604" s="143"/>
      <c r="YI604" s="143"/>
      <c r="YJ604" s="143"/>
      <c r="YK604" s="143"/>
      <c r="YL604" s="143"/>
      <c r="YM604" s="143"/>
      <c r="YN604" s="143"/>
      <c r="YO604" s="143"/>
      <c r="YP604" s="143"/>
      <c r="YQ604" s="143"/>
      <c r="YR604" s="143"/>
      <c r="YS604" s="143"/>
      <c r="YT604" s="143"/>
      <c r="YU604" s="143"/>
      <c r="YV604" s="143"/>
      <c r="YW604" s="143"/>
      <c r="YX604" s="143"/>
      <c r="YY604" s="143"/>
      <c r="YZ604" s="143"/>
      <c r="ZA604" s="143"/>
      <c r="ZB604" s="143"/>
      <c r="ZC604" s="143"/>
      <c r="ZD604" s="143"/>
      <c r="ZE604" s="143"/>
      <c r="ZF604" s="143"/>
      <c r="ZG604" s="143"/>
      <c r="ZH604" s="143"/>
      <c r="ZI604" s="143"/>
      <c r="ZJ604" s="143"/>
      <c r="ZK604" s="143"/>
      <c r="ZL604" s="143"/>
      <c r="ZM604" s="143"/>
      <c r="ZN604" s="143"/>
      <c r="ZO604" s="143"/>
      <c r="ZP604" s="143"/>
      <c r="ZQ604" s="143"/>
      <c r="ZR604" s="143"/>
      <c r="ZS604" s="143"/>
      <c r="ZT604" s="143"/>
      <c r="ZU604" s="143"/>
      <c r="ZV604" s="143"/>
      <c r="ZW604" s="143"/>
      <c r="ZX604" s="143"/>
      <c r="ZY604" s="143"/>
      <c r="ZZ604" s="143"/>
      <c r="AAA604" s="143"/>
      <c r="AAB604" s="143"/>
      <c r="AAC604" s="143"/>
      <c r="AAD604" s="143"/>
      <c r="AAE604" s="143"/>
      <c r="AAF604" s="143"/>
      <c r="AAG604" s="143"/>
      <c r="AAH604" s="143"/>
      <c r="AAI604" s="143"/>
      <c r="AAJ604" s="143"/>
      <c r="AAK604" s="143"/>
      <c r="AAL604" s="143"/>
      <c r="AAM604" s="143"/>
      <c r="AAN604" s="143"/>
      <c r="AAO604" s="143"/>
      <c r="AAP604" s="143"/>
      <c r="AAQ604" s="143"/>
      <c r="AAR604" s="143"/>
      <c r="AAS604" s="143"/>
      <c r="AAT604" s="143"/>
      <c r="AAU604" s="143"/>
      <c r="AAV604" s="143"/>
      <c r="AAW604" s="143"/>
      <c r="AAX604" s="143"/>
      <c r="AAY604" s="143"/>
      <c r="AAZ604" s="143"/>
      <c r="ABA604" s="143"/>
      <c r="ABB604" s="143"/>
      <c r="ABC604" s="143"/>
      <c r="ABD604" s="143"/>
      <c r="ABE604" s="143"/>
      <c r="ABF604" s="143"/>
      <c r="ABG604" s="143"/>
      <c r="ABH604" s="143"/>
      <c r="ABI604" s="143"/>
      <c r="ABJ604" s="143"/>
      <c r="ABK604" s="143"/>
      <c r="ABL604" s="143"/>
      <c r="ABM604" s="143"/>
      <c r="ABN604" s="143"/>
      <c r="ABO604" s="143"/>
      <c r="ABP604" s="143"/>
      <c r="ABQ604" s="143"/>
      <c r="ABR604" s="143"/>
      <c r="ABS604" s="143"/>
      <c r="ABT604" s="143"/>
      <c r="ABU604" s="143"/>
      <c r="ABV604" s="143"/>
      <c r="ABW604" s="143"/>
      <c r="ABX604" s="143"/>
      <c r="ABY604" s="143"/>
      <c r="ABZ604" s="143"/>
      <c r="ACA604" s="143"/>
      <c r="ACB604" s="143"/>
      <c r="ACC604" s="143"/>
      <c r="ACD604" s="143"/>
      <c r="ACE604" s="143"/>
      <c r="ACF604" s="143"/>
      <c r="ACG604" s="143"/>
      <c r="ACH604" s="143"/>
      <c r="ACI604" s="143"/>
      <c r="ACJ604" s="143"/>
      <c r="ACK604" s="143"/>
      <c r="ACL604" s="143"/>
      <c r="ACM604" s="143"/>
      <c r="ACN604" s="143"/>
      <c r="ACO604" s="143"/>
      <c r="ACP604" s="143"/>
      <c r="ACQ604" s="143"/>
      <c r="ACR604" s="143"/>
      <c r="ACS604" s="143"/>
      <c r="ACT604" s="143"/>
      <c r="ACU604" s="143"/>
      <c r="ACV604" s="143"/>
      <c r="ACW604" s="143"/>
      <c r="ACX604" s="143"/>
      <c r="ACY604" s="143"/>
      <c r="ACZ604" s="143"/>
      <c r="ADA604" s="143"/>
      <c r="ADB604" s="143"/>
      <c r="ADC604" s="143"/>
      <c r="ADD604" s="143"/>
      <c r="ADE604" s="143"/>
      <c r="ADF604" s="143"/>
      <c r="ADG604" s="143"/>
      <c r="ADH604" s="143"/>
      <c r="ADI604" s="143"/>
      <c r="ADJ604" s="143"/>
      <c r="ADK604" s="143"/>
      <c r="ADL604" s="143"/>
      <c r="ADM604" s="143"/>
      <c r="ADN604" s="143"/>
      <c r="ADO604" s="143"/>
      <c r="ADP604" s="143"/>
      <c r="ADQ604" s="143"/>
      <c r="ADR604" s="143"/>
      <c r="ADS604" s="143"/>
      <c r="ADT604" s="143"/>
      <c r="ADU604" s="143"/>
      <c r="ADV604" s="143"/>
      <c r="ADW604" s="143"/>
      <c r="ADX604" s="143"/>
      <c r="ADY604" s="143"/>
      <c r="ADZ604" s="143"/>
      <c r="AEA604" s="143"/>
      <c r="AEB604" s="143"/>
      <c r="AEC604" s="143"/>
      <c r="AED604" s="143"/>
      <c r="AEE604" s="143"/>
      <c r="AEF604" s="143"/>
      <c r="AEG604" s="143"/>
      <c r="AEH604" s="143"/>
      <c r="AEI604" s="143"/>
      <c r="AEJ604" s="143"/>
      <c r="AEK604" s="143"/>
      <c r="AEL604" s="143"/>
      <c r="AEM604" s="143"/>
      <c r="AEN604" s="143"/>
      <c r="AEO604" s="143"/>
      <c r="AEP604" s="143"/>
      <c r="AEQ604" s="143"/>
      <c r="AER604" s="143"/>
      <c r="AES604" s="143"/>
      <c r="AET604" s="143"/>
      <c r="AEU604" s="143"/>
      <c r="AEV604" s="143"/>
      <c r="AEW604" s="143"/>
      <c r="AEX604" s="143"/>
      <c r="AEY604" s="143"/>
      <c r="AEZ604" s="143"/>
      <c r="AFA604" s="143"/>
      <c r="AFB604" s="143"/>
      <c r="AFC604" s="143"/>
      <c r="AFD604" s="143"/>
      <c r="AFE604" s="143"/>
      <c r="AFF604" s="143"/>
      <c r="AFG604" s="143"/>
      <c r="AFH604" s="143"/>
      <c r="AFI604" s="143"/>
      <c r="AFJ604" s="143"/>
      <c r="AFK604" s="143"/>
      <c r="AFL604" s="143"/>
      <c r="AFM604" s="143"/>
      <c r="AFN604" s="143"/>
      <c r="AFO604" s="143"/>
      <c r="AFP604" s="143"/>
      <c r="AFQ604" s="143"/>
      <c r="AFR604" s="143"/>
      <c r="AFS604" s="143"/>
      <c r="AFT604" s="143"/>
      <c r="AFU604" s="143"/>
      <c r="AFV604" s="143"/>
      <c r="AFW604" s="143"/>
      <c r="AFX604" s="143"/>
      <c r="AFY604" s="143"/>
      <c r="AFZ604" s="143"/>
      <c r="AGA604" s="143"/>
      <c r="AGB604" s="143"/>
      <c r="AGC604" s="143"/>
      <c r="AGD604" s="143"/>
      <c r="AGE604" s="143"/>
      <c r="AGF604" s="143"/>
      <c r="AGG604" s="143"/>
      <c r="AGH604" s="143"/>
      <c r="AGI604" s="143"/>
      <c r="AGJ604" s="143"/>
      <c r="AGK604" s="143"/>
      <c r="AGL604" s="143"/>
      <c r="AGM604" s="143"/>
      <c r="AGN604" s="143"/>
      <c r="AGO604" s="143"/>
      <c r="AGP604" s="143"/>
      <c r="AGQ604" s="143"/>
      <c r="AGR604" s="143"/>
      <c r="AGS604" s="143"/>
      <c r="AGT604" s="143"/>
      <c r="AGU604" s="143"/>
      <c r="AGV604" s="143"/>
      <c r="AGW604" s="143"/>
      <c r="AGX604" s="143"/>
      <c r="AGY604" s="143"/>
      <c r="AGZ604" s="143"/>
      <c r="AHA604" s="143"/>
      <c r="AHB604" s="143"/>
      <c r="AHC604" s="143"/>
      <c r="AHD604" s="143"/>
      <c r="AHE604" s="143"/>
      <c r="AHF604" s="143"/>
      <c r="AHG604" s="143"/>
      <c r="AHH604" s="143"/>
      <c r="AHI604" s="143"/>
      <c r="AHJ604" s="143"/>
      <c r="AHK604" s="143"/>
      <c r="AHL604" s="143"/>
      <c r="AHM604" s="143"/>
      <c r="AHN604" s="143"/>
      <c r="AHO604" s="143"/>
      <c r="AHP604" s="143"/>
      <c r="AHQ604" s="143"/>
      <c r="AHR604" s="143"/>
      <c r="AHS604" s="143"/>
      <c r="AHT604" s="143"/>
      <c r="AHU604" s="143"/>
      <c r="AHV604" s="143"/>
      <c r="AHW604" s="143"/>
      <c r="AHX604" s="143"/>
      <c r="AHY604" s="143"/>
      <c r="AHZ604" s="143"/>
      <c r="AIA604" s="143"/>
      <c r="AIB604" s="143"/>
      <c r="AIC604" s="143"/>
      <c r="AID604" s="143"/>
      <c r="AIE604" s="143"/>
      <c r="AIF604" s="143"/>
      <c r="AIG604" s="143"/>
      <c r="AIH604" s="143"/>
      <c r="AII604" s="143"/>
      <c r="AIJ604" s="143"/>
      <c r="AIK604" s="143"/>
      <c r="AIL604" s="143"/>
      <c r="AIM604" s="143"/>
      <c r="AIN604" s="143"/>
      <c r="AIO604" s="143"/>
      <c r="AIP604" s="143"/>
      <c r="AIQ604" s="143"/>
      <c r="AIR604" s="143"/>
      <c r="AIS604" s="143"/>
      <c r="AIT604" s="143"/>
      <c r="AIU604" s="143"/>
      <c r="AIV604" s="143"/>
      <c r="AIW604" s="143"/>
      <c r="AIX604" s="143"/>
      <c r="AIY604" s="143"/>
      <c r="AIZ604" s="143"/>
      <c r="AJA604" s="143"/>
      <c r="AJB604" s="143"/>
      <c r="AJC604" s="143"/>
      <c r="AJD604" s="143"/>
      <c r="AJE604" s="143"/>
      <c r="AJF604" s="143"/>
      <c r="AJG604" s="143"/>
      <c r="AJH604" s="143"/>
      <c r="AJI604" s="143"/>
      <c r="AJJ604" s="143"/>
      <c r="AJK604" s="143"/>
      <c r="AJL604" s="143"/>
      <c r="AJM604" s="143"/>
      <c r="AJN604" s="143"/>
      <c r="AJO604" s="143"/>
      <c r="AJP604" s="143"/>
      <c r="AJQ604" s="143"/>
      <c r="AJR604" s="143"/>
      <c r="AJS604" s="143"/>
      <c r="AJT604" s="143"/>
      <c r="AJU604" s="143"/>
      <c r="AJV604" s="143"/>
      <c r="AJW604" s="143"/>
      <c r="AJX604" s="143"/>
      <c r="AJY604" s="143"/>
      <c r="AJZ604" s="143"/>
      <c r="AKA604" s="143"/>
      <c r="AKB604" s="143"/>
      <c r="AKC604" s="143"/>
      <c r="AKD604" s="143"/>
      <c r="AKE604" s="143"/>
      <c r="AKF604" s="143"/>
      <c r="AKG604" s="143"/>
      <c r="AKH604" s="143"/>
      <c r="AKI604" s="143"/>
      <c r="AKJ604" s="143"/>
      <c r="AKK604" s="143"/>
      <c r="AKL604" s="143"/>
      <c r="AKM604" s="143"/>
      <c r="AKN604" s="143"/>
      <c r="AKO604" s="143"/>
      <c r="AKP604" s="143"/>
      <c r="AKQ604" s="143"/>
      <c r="AKR604" s="143"/>
      <c r="AKS604" s="143"/>
      <c r="AKT604" s="143"/>
      <c r="AKU604" s="143"/>
      <c r="AKV604" s="143"/>
      <c r="AKW604" s="143"/>
      <c r="AKX604" s="143"/>
      <c r="AKY604" s="143"/>
      <c r="AKZ604" s="143"/>
      <c r="ALA604" s="143"/>
      <c r="ALB604" s="143"/>
      <c r="ALC604" s="143"/>
      <c r="ALD604" s="143"/>
      <c r="ALE604" s="143"/>
      <c r="ALF604" s="143"/>
      <c r="ALG604" s="143"/>
      <c r="ALH604" s="143"/>
      <c r="ALI604" s="143"/>
      <c r="ALJ604" s="143"/>
      <c r="ALK604" s="143"/>
      <c r="ALL604" s="143"/>
      <c r="ALM604" s="143"/>
      <c r="ALN604" s="143"/>
      <c r="ALO604" s="143"/>
      <c r="ALP604" s="143"/>
      <c r="ALQ604" s="143"/>
      <c r="ALR604" s="143"/>
      <c r="ALS604" s="143"/>
      <c r="ALT604" s="143"/>
      <c r="ALU604" s="143"/>
      <c r="ALV604" s="143"/>
      <c r="ALW604" s="143"/>
      <c r="ALX604" s="143"/>
      <c r="ALY604" s="143"/>
      <c r="ALZ604" s="143"/>
      <c r="AMA604" s="143"/>
      <c r="AMB604" s="143"/>
      <c r="AMC604" s="143"/>
      <c r="AMD604" s="143"/>
      <c r="AME604" s="143"/>
      <c r="AMF604" s="143"/>
      <c r="AMG604" s="143"/>
      <c r="AMH604" s="143"/>
      <c r="AMI604" s="143"/>
      <c r="AMJ604" s="143"/>
      <c r="AMK604" s="143"/>
      <c r="AML604" s="143"/>
      <c r="AMM604" s="143"/>
      <c r="AMN604" s="143"/>
      <c r="AMO604" s="143"/>
      <c r="AMP604" s="143"/>
      <c r="AMQ604" s="143"/>
      <c r="AMR604" s="143"/>
      <c r="AMS604" s="143"/>
      <c r="AMT604" s="143"/>
      <c r="AMU604" s="143"/>
      <c r="AMV604" s="143"/>
      <c r="AMW604" s="143"/>
      <c r="AMX604" s="143"/>
      <c r="AMY604" s="143"/>
      <c r="AMZ604" s="143"/>
      <c r="ANA604" s="143"/>
      <c r="ANB604" s="143"/>
      <c r="ANC604" s="143"/>
      <c r="AND604" s="143"/>
      <c r="ANE604" s="143"/>
      <c r="ANF604" s="143"/>
      <c r="ANG604" s="143"/>
      <c r="ANH604" s="143"/>
      <c r="ANI604" s="143"/>
      <c r="ANJ604" s="143"/>
      <c r="ANK604" s="143"/>
      <c r="ANL604" s="143"/>
      <c r="ANM604" s="143"/>
      <c r="ANN604" s="143"/>
      <c r="ANO604" s="143"/>
      <c r="ANP604" s="143"/>
      <c r="ANQ604" s="143"/>
      <c r="ANR604" s="143"/>
      <c r="ANS604" s="143"/>
      <c r="ANT604" s="143"/>
      <c r="ANU604" s="143"/>
      <c r="ANV604" s="143"/>
      <c r="ANW604" s="143"/>
      <c r="ANX604" s="143"/>
      <c r="ANY604" s="143"/>
      <c r="ANZ604" s="143"/>
      <c r="AOA604" s="143"/>
      <c r="AOB604" s="143"/>
      <c r="AOC604" s="143"/>
      <c r="AOD604" s="143"/>
      <c r="AOE604" s="143"/>
      <c r="AOF604" s="143"/>
      <c r="AOG604" s="143"/>
      <c r="AOH604" s="143"/>
      <c r="AOI604" s="143"/>
      <c r="AOJ604" s="143"/>
      <c r="AOK604" s="143"/>
      <c r="AOL604" s="143"/>
      <c r="AOM604" s="143"/>
      <c r="AON604" s="143"/>
      <c r="AOO604" s="143"/>
      <c r="AOP604" s="143"/>
      <c r="AOQ604" s="143"/>
      <c r="AOR604" s="143"/>
      <c r="AOS604" s="143"/>
      <c r="AOT604" s="143"/>
      <c r="AOU604" s="143"/>
      <c r="AOV604" s="143"/>
      <c r="AOW604" s="143"/>
      <c r="AOX604" s="143"/>
      <c r="AOY604" s="143"/>
      <c r="AOZ604" s="143"/>
      <c r="APA604" s="143"/>
      <c r="APB604" s="143"/>
      <c r="APC604" s="143"/>
      <c r="APD604" s="143"/>
      <c r="APE604" s="143"/>
      <c r="APF604" s="143"/>
      <c r="APG604" s="143"/>
      <c r="APH604" s="143"/>
      <c r="API604" s="143"/>
      <c r="APJ604" s="143"/>
      <c r="APK604" s="143"/>
      <c r="APL604" s="143"/>
      <c r="APM604" s="143"/>
      <c r="APN604" s="143"/>
      <c r="APO604" s="143"/>
      <c r="APP604" s="143"/>
      <c r="APQ604" s="143"/>
      <c r="APR604" s="143"/>
      <c r="APS604" s="143"/>
      <c r="APT604" s="143"/>
      <c r="APU604" s="143"/>
      <c r="APV604" s="143"/>
      <c r="APW604" s="143"/>
      <c r="APX604" s="143"/>
      <c r="APY604" s="143"/>
      <c r="APZ604" s="143"/>
      <c r="AQA604" s="143"/>
      <c r="AQB604" s="143"/>
      <c r="AQC604" s="143"/>
      <c r="AQD604" s="143"/>
      <c r="AQE604" s="143"/>
      <c r="AQF604" s="143"/>
      <c r="AQG604" s="143"/>
      <c r="AQH604" s="143"/>
      <c r="AQI604" s="143"/>
      <c r="AQJ604" s="143"/>
      <c r="AQK604" s="143"/>
      <c r="AQL604" s="143"/>
      <c r="AQM604" s="143"/>
      <c r="AQN604" s="143"/>
      <c r="AQO604" s="143"/>
      <c r="AQP604" s="143"/>
      <c r="AQQ604" s="143"/>
      <c r="AQR604" s="143"/>
      <c r="AQS604" s="143"/>
      <c r="AQT604" s="143"/>
      <c r="AQU604" s="143"/>
      <c r="AQV604" s="143"/>
      <c r="AQW604" s="143"/>
      <c r="AQX604" s="143"/>
      <c r="AQY604" s="143"/>
      <c r="AQZ604" s="143"/>
      <c r="ARA604" s="143"/>
      <c r="ARB604" s="143"/>
      <c r="ARC604" s="143"/>
      <c r="ARD604" s="143"/>
      <c r="ARE604" s="143"/>
      <c r="ARF604" s="143"/>
      <c r="ARG604" s="143"/>
      <c r="ARH604" s="143"/>
      <c r="ARI604" s="143"/>
      <c r="ARJ604" s="143"/>
      <c r="ARK604" s="143"/>
      <c r="ARL604" s="143"/>
      <c r="ARM604" s="143"/>
      <c r="ARN604" s="143"/>
      <c r="ARO604" s="143"/>
      <c r="ARP604" s="143"/>
      <c r="ARQ604" s="143"/>
      <c r="ARR604" s="143"/>
      <c r="ARS604" s="143"/>
      <c r="ART604" s="143"/>
      <c r="ARU604" s="143"/>
      <c r="ARV604" s="143"/>
      <c r="ARW604" s="143"/>
      <c r="ARX604" s="143"/>
      <c r="ARY604" s="143"/>
      <c r="ARZ604" s="143"/>
      <c r="ASA604" s="143"/>
      <c r="ASB604" s="143"/>
      <c r="ASC604" s="143"/>
      <c r="ASD604" s="143"/>
      <c r="ASE604" s="143"/>
      <c r="ASF604" s="143"/>
      <c r="ASG604" s="143"/>
      <c r="ASH604" s="143"/>
      <c r="ASI604" s="143"/>
      <c r="ASJ604" s="143"/>
      <c r="ASK604" s="143"/>
      <c r="ASL604" s="143"/>
      <c r="ASM604" s="143"/>
      <c r="ASN604" s="143"/>
      <c r="ASO604" s="143"/>
      <c r="ASP604" s="143"/>
      <c r="ASQ604" s="143"/>
      <c r="ASR604" s="143"/>
      <c r="ASS604" s="143"/>
      <c r="AST604" s="143"/>
      <c r="ASU604" s="143"/>
      <c r="ASV604" s="143"/>
      <c r="ASW604" s="143"/>
      <c r="ASX604" s="143"/>
      <c r="ASY604" s="143"/>
      <c r="ASZ604" s="143"/>
      <c r="ATA604" s="143"/>
      <c r="ATB604" s="143"/>
      <c r="ATC604" s="143"/>
      <c r="ATD604" s="143"/>
      <c r="ATE604" s="143"/>
      <c r="ATF604" s="143"/>
      <c r="ATG604" s="143"/>
      <c r="ATH604" s="143"/>
      <c r="ATI604" s="143"/>
      <c r="ATJ604" s="143"/>
      <c r="ATK604" s="143"/>
      <c r="ATL604" s="143"/>
      <c r="ATM604" s="143"/>
      <c r="ATN604" s="143"/>
      <c r="ATO604" s="143"/>
      <c r="ATP604" s="143"/>
      <c r="ATQ604" s="143"/>
      <c r="ATR604" s="143"/>
      <c r="ATS604" s="143"/>
      <c r="ATT604" s="143"/>
      <c r="ATU604" s="143"/>
      <c r="ATV604" s="143"/>
      <c r="ATW604" s="143"/>
      <c r="ATX604" s="143"/>
      <c r="ATY604" s="143"/>
      <c r="ATZ604" s="143"/>
      <c r="AUA604" s="143"/>
      <c r="AUB604" s="143"/>
      <c r="AUC604" s="143"/>
      <c r="AUD604" s="143"/>
      <c r="AUE604" s="143"/>
      <c r="AUF604" s="143"/>
      <c r="AUG604" s="143"/>
      <c r="AUH604" s="143"/>
      <c r="AUI604" s="143"/>
      <c r="AUJ604" s="143"/>
      <c r="AUK604" s="143"/>
      <c r="AUL604" s="143"/>
      <c r="AUM604" s="143"/>
      <c r="AUN604" s="143"/>
      <c r="AUO604" s="143"/>
      <c r="AUP604" s="143"/>
      <c r="AUQ604" s="143"/>
      <c r="AUR604" s="143"/>
      <c r="AUS604" s="143"/>
      <c r="AUT604" s="143"/>
      <c r="AUU604" s="143"/>
      <c r="AUV604" s="143"/>
      <c r="AUW604" s="143"/>
      <c r="AUX604" s="143"/>
      <c r="AUY604" s="143"/>
      <c r="AUZ604" s="143"/>
      <c r="AVA604" s="143"/>
      <c r="AVB604" s="143"/>
      <c r="AVC604" s="143"/>
      <c r="AVD604" s="143"/>
      <c r="AVE604" s="143"/>
      <c r="AVF604" s="143"/>
      <c r="AVG604" s="143"/>
      <c r="AVH604" s="143"/>
      <c r="AVI604" s="143"/>
      <c r="AVJ604" s="143"/>
      <c r="AVK604" s="143"/>
      <c r="AVL604" s="143"/>
      <c r="AVM604" s="143"/>
      <c r="AVN604" s="143"/>
      <c r="AVO604" s="143"/>
      <c r="AVP604" s="143"/>
      <c r="AVQ604" s="143"/>
      <c r="AVR604" s="143"/>
      <c r="AVS604" s="143"/>
      <c r="AVT604" s="143"/>
      <c r="AVU604" s="143"/>
      <c r="AVV604" s="143"/>
      <c r="AVW604" s="143"/>
      <c r="AVX604" s="143"/>
      <c r="AVY604" s="143"/>
      <c r="AVZ604" s="143"/>
      <c r="AWA604" s="143"/>
      <c r="AWB604" s="143"/>
      <c r="AWC604" s="143"/>
      <c r="AWD604" s="143"/>
      <c r="AWE604" s="143"/>
      <c r="AWF604" s="143"/>
      <c r="AWG604" s="143"/>
      <c r="AWH604" s="143"/>
      <c r="AWI604" s="143"/>
      <c r="AWJ604" s="143"/>
      <c r="AWK604" s="143"/>
      <c r="AWL604" s="143"/>
      <c r="AWM604" s="143"/>
      <c r="AWN604" s="143"/>
      <c r="AWO604" s="143"/>
      <c r="AWP604" s="143"/>
      <c r="AWQ604" s="143"/>
      <c r="AWR604" s="143"/>
      <c r="AWS604" s="143"/>
      <c r="AWT604" s="143"/>
      <c r="AWU604" s="143"/>
      <c r="AWV604" s="143"/>
      <c r="AWW604" s="143"/>
      <c r="AWX604" s="143"/>
      <c r="AWY604" s="143"/>
      <c r="AWZ604" s="143"/>
      <c r="AXA604" s="143"/>
      <c r="AXB604" s="143"/>
      <c r="AXC604" s="143"/>
      <c r="AXD604" s="143"/>
      <c r="AXE604" s="143"/>
      <c r="AXF604" s="143"/>
      <c r="AXG604" s="143"/>
      <c r="AXH604" s="143"/>
      <c r="AXI604" s="143"/>
      <c r="AXJ604" s="143"/>
      <c r="AXK604" s="143"/>
      <c r="AXL604" s="143"/>
      <c r="AXM604" s="143"/>
      <c r="AXN604" s="143"/>
      <c r="AXO604" s="143"/>
      <c r="AXP604" s="143"/>
      <c r="AXQ604" s="143"/>
      <c r="AXR604" s="143"/>
      <c r="AXS604" s="143"/>
      <c r="AXT604" s="143"/>
      <c r="AXU604" s="143"/>
      <c r="AXV604" s="143"/>
      <c r="AXW604" s="143"/>
      <c r="AXX604" s="143"/>
      <c r="AXY604" s="143"/>
      <c r="AXZ604" s="143"/>
      <c r="AYA604" s="143"/>
      <c r="AYB604" s="143"/>
      <c r="AYC604" s="143"/>
      <c r="AYD604" s="143"/>
      <c r="AYE604" s="143"/>
      <c r="AYF604" s="143"/>
      <c r="AYG604" s="143"/>
      <c r="AYH604" s="143"/>
      <c r="AYI604" s="143"/>
      <c r="AYJ604" s="143"/>
      <c r="AYK604" s="143"/>
      <c r="AYL604" s="143"/>
      <c r="AYM604" s="143"/>
      <c r="AYN604" s="143"/>
      <c r="AYO604" s="143"/>
      <c r="AYP604" s="143"/>
      <c r="AYQ604" s="143"/>
      <c r="AYR604" s="143"/>
      <c r="AYS604" s="143"/>
      <c r="AYT604" s="143"/>
      <c r="AYU604" s="143"/>
      <c r="AYV604" s="143"/>
      <c r="AYW604" s="143"/>
      <c r="AYX604" s="143"/>
      <c r="AYY604" s="143"/>
      <c r="AYZ604" s="143"/>
      <c r="AZA604" s="143"/>
      <c r="AZB604" s="143"/>
      <c r="AZC604" s="143"/>
      <c r="AZD604" s="143"/>
      <c r="AZE604" s="143"/>
      <c r="AZF604" s="143"/>
      <c r="AZG604" s="143"/>
      <c r="AZH604" s="143"/>
      <c r="AZI604" s="143"/>
      <c r="AZJ604" s="143"/>
      <c r="AZK604" s="143"/>
      <c r="AZL604" s="143"/>
      <c r="AZM604" s="143"/>
      <c r="AZN604" s="143"/>
      <c r="AZO604" s="143"/>
      <c r="AZP604" s="143"/>
      <c r="AZQ604" s="143"/>
      <c r="AZR604" s="143"/>
      <c r="AZS604" s="143"/>
      <c r="AZT604" s="143"/>
      <c r="AZU604" s="143"/>
      <c r="AZV604" s="143"/>
      <c r="AZW604" s="143"/>
      <c r="AZX604" s="143"/>
      <c r="AZY604" s="143"/>
      <c r="AZZ604" s="143"/>
      <c r="BAA604" s="143"/>
      <c r="BAB604" s="143"/>
      <c r="BAC604" s="143"/>
      <c r="BAD604" s="143"/>
      <c r="BAE604" s="143"/>
      <c r="BAF604" s="143"/>
      <c r="BAG604" s="143"/>
      <c r="BAH604" s="143"/>
      <c r="BAI604" s="143"/>
      <c r="BAJ604" s="143"/>
      <c r="BAK604" s="143"/>
      <c r="BAL604" s="143"/>
      <c r="BAM604" s="143"/>
      <c r="BAN604" s="143"/>
      <c r="BAO604" s="143"/>
      <c r="BAP604" s="143"/>
      <c r="BAQ604" s="143"/>
      <c r="BAR604" s="143"/>
      <c r="BAS604" s="143"/>
      <c r="BAT604" s="143"/>
      <c r="BAU604" s="143"/>
      <c r="BAV604" s="143"/>
      <c r="BAW604" s="143"/>
      <c r="BAX604" s="143"/>
      <c r="BAY604" s="143"/>
      <c r="BAZ604" s="143"/>
      <c r="BBA604" s="143"/>
      <c r="BBB604" s="143"/>
      <c r="BBC604" s="143"/>
      <c r="BBD604" s="143"/>
      <c r="BBE604" s="143"/>
      <c r="BBF604" s="143"/>
      <c r="BBG604" s="143"/>
      <c r="BBH604" s="143"/>
      <c r="BBI604" s="143"/>
      <c r="BBJ604" s="143"/>
      <c r="BBK604" s="143"/>
      <c r="BBL604" s="143"/>
      <c r="BBM604" s="143"/>
      <c r="BBN604" s="143"/>
      <c r="BBO604" s="143"/>
      <c r="BBP604" s="143"/>
      <c r="BBQ604" s="143"/>
      <c r="BBR604" s="143"/>
      <c r="BBS604" s="143"/>
      <c r="BBT604" s="143"/>
      <c r="BBU604" s="143"/>
      <c r="BBV604" s="143"/>
      <c r="BBW604" s="143"/>
      <c r="BBX604" s="143"/>
      <c r="BBY604" s="143"/>
      <c r="BBZ604" s="143"/>
      <c r="BCA604" s="143"/>
      <c r="BCB604" s="143"/>
      <c r="BCC604" s="143"/>
      <c r="BCD604" s="143"/>
      <c r="BCE604" s="143"/>
      <c r="BCF604" s="143"/>
      <c r="BCG604" s="143"/>
      <c r="BCH604" s="143"/>
      <c r="BCI604" s="143"/>
      <c r="BCJ604" s="143"/>
      <c r="BCK604" s="143"/>
      <c r="BCL604" s="143"/>
      <c r="BCM604" s="143"/>
      <c r="BCN604" s="143"/>
      <c r="BCO604" s="143"/>
      <c r="BCP604" s="143"/>
      <c r="BCQ604" s="143"/>
      <c r="BCR604" s="143"/>
      <c r="BCS604" s="143"/>
      <c r="BCT604" s="143"/>
      <c r="BCU604" s="143"/>
      <c r="BCV604" s="143"/>
      <c r="BCW604" s="143"/>
      <c r="BCX604" s="143"/>
      <c r="BCY604" s="143"/>
      <c r="BCZ604" s="143"/>
      <c r="BDA604" s="143"/>
      <c r="BDB604" s="143"/>
      <c r="BDC604" s="143"/>
      <c r="BDD604" s="143"/>
      <c r="BDE604" s="143"/>
      <c r="BDF604" s="143"/>
      <c r="BDG604" s="143"/>
      <c r="BDH604" s="143"/>
      <c r="BDI604" s="143"/>
      <c r="BDJ604" s="143"/>
      <c r="BDK604" s="143"/>
      <c r="BDL604" s="143"/>
      <c r="BDM604" s="143"/>
      <c r="BDN604" s="143"/>
      <c r="BDO604" s="143"/>
      <c r="BDP604" s="143"/>
      <c r="BDQ604" s="143"/>
      <c r="BDR604" s="143"/>
      <c r="BDS604" s="143"/>
      <c r="BDT604" s="143"/>
      <c r="BDU604" s="143"/>
      <c r="BDV604" s="143"/>
      <c r="BDW604" s="143"/>
      <c r="BDX604" s="143"/>
      <c r="BDY604" s="143"/>
      <c r="BDZ604" s="143"/>
      <c r="BEA604" s="143"/>
      <c r="BEB604" s="143"/>
      <c r="BEC604" s="143"/>
      <c r="BED604" s="143"/>
      <c r="BEE604" s="143"/>
      <c r="BEF604" s="143"/>
      <c r="BEG604" s="143"/>
      <c r="BEH604" s="143"/>
      <c r="BEI604" s="143"/>
      <c r="BEJ604" s="143"/>
      <c r="BEK604" s="143"/>
      <c r="BEL604" s="143"/>
      <c r="BEM604" s="143"/>
      <c r="BEN604" s="143"/>
      <c r="BEO604" s="143"/>
      <c r="BEP604" s="143"/>
      <c r="BEQ604" s="143"/>
      <c r="BER604" s="143"/>
      <c r="BES604" s="143"/>
      <c r="BET604" s="143"/>
      <c r="BEU604" s="143"/>
      <c r="BEV604" s="143"/>
      <c r="BEW604" s="143"/>
      <c r="BEX604" s="143"/>
      <c r="BEY604" s="143"/>
      <c r="BEZ604" s="143"/>
      <c r="BFA604" s="143"/>
      <c r="BFB604" s="143"/>
      <c r="BFC604" s="143"/>
      <c r="BFD604" s="143"/>
      <c r="BFE604" s="143"/>
      <c r="BFF604" s="143"/>
      <c r="BFG604" s="143"/>
      <c r="BFH604" s="143"/>
      <c r="BFI604" s="143"/>
      <c r="BFJ604" s="143"/>
      <c r="BFK604" s="143"/>
      <c r="BFL604" s="143"/>
      <c r="BFM604" s="143"/>
      <c r="BFN604" s="143"/>
      <c r="BFO604" s="143"/>
      <c r="BFP604" s="143"/>
      <c r="BFQ604" s="143"/>
      <c r="BFR604" s="143"/>
      <c r="BFS604" s="143"/>
      <c r="BFT604" s="143"/>
      <c r="BFU604" s="143"/>
      <c r="BFV604" s="143"/>
      <c r="BFW604" s="143"/>
      <c r="BFX604" s="143"/>
      <c r="BFY604" s="143"/>
      <c r="BFZ604" s="143"/>
      <c r="BGA604" s="143"/>
      <c r="BGB604" s="143"/>
      <c r="BGC604" s="143"/>
      <c r="BGD604" s="143"/>
      <c r="BGE604" s="143"/>
      <c r="BGF604" s="143"/>
      <c r="BGG604" s="143"/>
      <c r="BGH604" s="143"/>
      <c r="BGI604" s="143"/>
      <c r="BGJ604" s="143"/>
      <c r="BGK604" s="143"/>
      <c r="BGL604" s="143"/>
      <c r="BGM604" s="143"/>
      <c r="BGN604" s="143"/>
      <c r="BGO604" s="143"/>
      <c r="BGP604" s="143"/>
      <c r="BGQ604" s="143"/>
      <c r="BGR604" s="143"/>
      <c r="BGS604" s="143"/>
      <c r="BGT604" s="143"/>
      <c r="BGU604" s="143"/>
      <c r="BGV604" s="143"/>
      <c r="BGW604" s="143"/>
      <c r="BGX604" s="143"/>
      <c r="BGY604" s="143"/>
      <c r="BGZ604" s="143"/>
      <c r="BHA604" s="143"/>
      <c r="BHB604" s="143"/>
      <c r="BHC604" s="143"/>
      <c r="BHD604" s="143"/>
      <c r="BHE604" s="143"/>
      <c r="BHF604" s="143"/>
      <c r="BHG604" s="143"/>
      <c r="BHH604" s="143"/>
      <c r="BHI604" s="143"/>
      <c r="BHJ604" s="143"/>
      <c r="BHK604" s="143"/>
      <c r="BHL604" s="143"/>
      <c r="BHM604" s="143"/>
      <c r="BHN604" s="143"/>
      <c r="BHO604" s="143"/>
      <c r="BHP604" s="143"/>
      <c r="BHQ604" s="143"/>
      <c r="BHR604" s="143"/>
      <c r="BHS604" s="143"/>
      <c r="BHT604" s="143"/>
      <c r="BHU604" s="143"/>
      <c r="BHV604" s="143"/>
      <c r="BHW604" s="143"/>
      <c r="BHX604" s="143"/>
      <c r="BHY604" s="143"/>
      <c r="BHZ604" s="143"/>
      <c r="BIA604" s="143"/>
      <c r="BIB604" s="143"/>
      <c r="BIC604" s="143"/>
      <c r="BID604" s="143"/>
      <c r="BIE604" s="143"/>
      <c r="BIF604" s="143"/>
      <c r="BIG604" s="143"/>
      <c r="BIH604" s="143"/>
      <c r="BII604" s="143"/>
      <c r="BIJ604" s="143"/>
      <c r="BIK604" s="143"/>
      <c r="BIL604" s="143"/>
      <c r="BIM604" s="143"/>
      <c r="BIN604" s="143"/>
      <c r="BIO604" s="143"/>
      <c r="BIP604" s="143"/>
      <c r="BIQ604" s="143"/>
      <c r="BIR604" s="143"/>
      <c r="BIS604" s="143"/>
      <c r="BIT604" s="143"/>
      <c r="BIU604" s="143"/>
      <c r="BIV604" s="143"/>
      <c r="BIW604" s="143"/>
      <c r="BIX604" s="143"/>
      <c r="BIY604" s="143"/>
      <c r="BIZ604" s="143"/>
      <c r="BJA604" s="143"/>
      <c r="BJB604" s="143"/>
      <c r="BJC604" s="143"/>
      <c r="BJD604" s="143"/>
      <c r="BJE604" s="143"/>
      <c r="BJF604" s="143"/>
      <c r="BJG604" s="143"/>
      <c r="BJH604" s="143"/>
      <c r="BJI604" s="143"/>
      <c r="BJJ604" s="143"/>
      <c r="BJK604" s="143"/>
      <c r="BJL604" s="143"/>
      <c r="BJM604" s="143"/>
      <c r="BJN604" s="143"/>
      <c r="BJO604" s="143"/>
      <c r="BJP604" s="143"/>
      <c r="BJQ604" s="143"/>
      <c r="BJR604" s="143"/>
      <c r="BJS604" s="143"/>
      <c r="BJT604" s="143"/>
      <c r="BJU604" s="143"/>
      <c r="BJV604" s="143"/>
      <c r="BJW604" s="143"/>
      <c r="BJX604" s="143"/>
      <c r="BJY604" s="143"/>
      <c r="BJZ604" s="143"/>
      <c r="BKA604" s="143"/>
      <c r="BKB604" s="143"/>
      <c r="BKC604" s="143"/>
      <c r="BKD604" s="143"/>
      <c r="BKE604" s="143"/>
      <c r="BKF604" s="143"/>
      <c r="BKG604" s="143"/>
      <c r="BKH604" s="143"/>
      <c r="BKI604" s="143"/>
      <c r="BKJ604" s="143"/>
      <c r="BKK604" s="143"/>
      <c r="BKL604" s="143"/>
      <c r="BKM604" s="143"/>
      <c r="BKN604" s="143"/>
      <c r="BKO604" s="143"/>
      <c r="BKP604" s="143"/>
      <c r="BKQ604" s="143"/>
      <c r="BKR604" s="143"/>
      <c r="BKS604" s="143"/>
      <c r="BKT604" s="143"/>
      <c r="BKU604" s="143"/>
      <c r="BKV604" s="143"/>
      <c r="BKW604" s="143"/>
      <c r="BKX604" s="143"/>
      <c r="BKY604" s="143"/>
      <c r="BKZ604" s="143"/>
      <c r="BLA604" s="143"/>
      <c r="BLB604" s="143"/>
      <c r="BLC604" s="143"/>
      <c r="BLD604" s="143"/>
      <c r="BLE604" s="143"/>
      <c r="BLF604" s="143"/>
      <c r="BLG604" s="143"/>
      <c r="BLH604" s="143"/>
      <c r="BLI604" s="143"/>
      <c r="BLJ604" s="143"/>
      <c r="BLK604" s="143"/>
      <c r="BLL604" s="143"/>
      <c r="BLM604" s="143"/>
      <c r="BLN604" s="143"/>
      <c r="BLO604" s="143"/>
      <c r="BLP604" s="143"/>
      <c r="BLQ604" s="143"/>
      <c r="BLR604" s="143"/>
      <c r="BLS604" s="143"/>
      <c r="BLT604" s="143"/>
      <c r="BLU604" s="143"/>
      <c r="BLV604" s="143"/>
      <c r="BLW604" s="143"/>
      <c r="BLX604" s="143"/>
      <c r="BLY604" s="143"/>
      <c r="BLZ604" s="143"/>
      <c r="BMA604" s="143"/>
      <c r="BMB604" s="143"/>
      <c r="BMC604" s="143"/>
      <c r="BMD604" s="143"/>
      <c r="BME604" s="143"/>
      <c r="BMF604" s="143"/>
      <c r="BMG604" s="143"/>
      <c r="BMH604" s="143"/>
      <c r="BMI604" s="143"/>
      <c r="BMJ604" s="143"/>
      <c r="BMK604" s="143"/>
      <c r="BML604" s="143"/>
      <c r="BMM604" s="143"/>
      <c r="BMN604" s="143"/>
      <c r="BMO604" s="143"/>
      <c r="BMP604" s="143"/>
      <c r="BMQ604" s="143"/>
      <c r="BMR604" s="143"/>
      <c r="BMS604" s="143"/>
      <c r="BMT604" s="143"/>
      <c r="BMU604" s="143"/>
      <c r="BMV604" s="143"/>
      <c r="BMW604" s="143"/>
      <c r="BMX604" s="143"/>
      <c r="BMY604" s="143"/>
      <c r="BMZ604" s="143"/>
      <c r="BNA604" s="143"/>
      <c r="BNB604" s="143"/>
      <c r="BNC604" s="143"/>
      <c r="BND604" s="143"/>
      <c r="BNE604" s="143"/>
      <c r="BNF604" s="143"/>
      <c r="BNG604" s="143"/>
      <c r="BNH604" s="143"/>
      <c r="BNI604" s="143"/>
      <c r="BNJ604" s="143"/>
      <c r="BNK604" s="143"/>
      <c r="BNL604" s="143"/>
      <c r="BNM604" s="143"/>
      <c r="BNN604" s="143"/>
      <c r="BNO604" s="143"/>
      <c r="BNP604" s="143"/>
      <c r="BNQ604" s="143"/>
      <c r="BNR604" s="143"/>
      <c r="BNS604" s="143"/>
      <c r="BNT604" s="143"/>
      <c r="BNU604" s="143"/>
      <c r="BNV604" s="143"/>
      <c r="BNW604" s="143"/>
      <c r="BNX604" s="143"/>
      <c r="BNY604" s="143"/>
      <c r="BNZ604" s="143"/>
      <c r="BOA604" s="143"/>
      <c r="BOB604" s="143"/>
      <c r="BOC604" s="143"/>
      <c r="BOD604" s="143"/>
      <c r="BOE604" s="143"/>
      <c r="BOF604" s="143"/>
      <c r="BOG604" s="143"/>
      <c r="BOH604" s="143"/>
      <c r="BOI604" s="143"/>
      <c r="BOJ604" s="143"/>
      <c r="BOK604" s="143"/>
      <c r="BOL604" s="143"/>
      <c r="BOM604" s="143"/>
      <c r="BON604" s="143"/>
      <c r="BOO604" s="143"/>
      <c r="BOP604" s="143"/>
      <c r="BOQ604" s="143"/>
      <c r="BOR604" s="143"/>
      <c r="BOS604" s="143"/>
      <c r="BOT604" s="143"/>
      <c r="BOU604" s="143"/>
      <c r="BOV604" s="143"/>
      <c r="BOW604" s="143"/>
      <c r="BOX604" s="143"/>
      <c r="BOY604" s="143"/>
      <c r="BOZ604" s="143"/>
      <c r="BPA604" s="143"/>
      <c r="BPB604" s="143"/>
      <c r="BPC604" s="143"/>
      <c r="BPD604" s="143"/>
      <c r="BPE604" s="143"/>
      <c r="BPF604" s="143"/>
      <c r="BPG604" s="143"/>
      <c r="BPH604" s="143"/>
      <c r="BPI604" s="143"/>
      <c r="BPJ604" s="143"/>
      <c r="BPK604" s="143"/>
      <c r="BPL604" s="143"/>
      <c r="BPM604" s="143"/>
      <c r="BPN604" s="143"/>
      <c r="BPO604" s="143"/>
      <c r="BPP604" s="143"/>
      <c r="BPQ604" s="143"/>
      <c r="BPR604" s="143"/>
      <c r="BPS604" s="143"/>
      <c r="BPT604" s="143"/>
      <c r="BPU604" s="143"/>
      <c r="BPV604" s="143"/>
      <c r="BPW604" s="143"/>
      <c r="BPX604" s="143"/>
      <c r="BPY604" s="143"/>
      <c r="BPZ604" s="143"/>
      <c r="BQA604" s="143"/>
      <c r="BQB604" s="143"/>
      <c r="BQC604" s="143"/>
      <c r="BQD604" s="143"/>
      <c r="BQE604" s="143"/>
      <c r="BQF604" s="143"/>
      <c r="BQG604" s="143"/>
      <c r="BQH604" s="143"/>
      <c r="BQI604" s="143"/>
      <c r="BQJ604" s="143"/>
      <c r="BQK604" s="143"/>
      <c r="BQL604" s="143"/>
      <c r="BQM604" s="143"/>
      <c r="BQN604" s="143"/>
      <c r="BQO604" s="143"/>
      <c r="BQP604" s="143"/>
      <c r="BQQ604" s="143"/>
      <c r="BQR604" s="143"/>
      <c r="BQS604" s="143"/>
      <c r="BQT604" s="143"/>
      <c r="BQU604" s="143"/>
      <c r="BQV604" s="143"/>
      <c r="BQW604" s="143"/>
      <c r="BQX604" s="143"/>
      <c r="BQY604" s="143"/>
      <c r="BQZ604" s="143"/>
      <c r="BRA604" s="143"/>
      <c r="BRB604" s="143"/>
      <c r="BRC604" s="143"/>
      <c r="BRD604" s="143"/>
      <c r="BRE604" s="143"/>
      <c r="BRF604" s="143"/>
      <c r="BRG604" s="143"/>
      <c r="BRH604" s="143"/>
      <c r="BRI604" s="143"/>
      <c r="BRJ604" s="143"/>
      <c r="BRK604" s="143"/>
      <c r="BRL604" s="143"/>
      <c r="BRM604" s="143"/>
      <c r="BRN604" s="143"/>
      <c r="BRO604" s="143"/>
      <c r="BRP604" s="143"/>
      <c r="BRQ604" s="143"/>
      <c r="BRR604" s="143"/>
      <c r="BRS604" s="143"/>
      <c r="BRT604" s="143"/>
      <c r="BRU604" s="143"/>
      <c r="BRV604" s="143"/>
      <c r="BRW604" s="143"/>
      <c r="BRX604" s="143"/>
      <c r="BRY604" s="143"/>
      <c r="BRZ604" s="143"/>
    </row>
    <row r="605" spans="1:1846" s="144" customFormat="1" ht="27.6" x14ac:dyDescent="0.3">
      <c r="A605" s="853"/>
      <c r="B605" s="852"/>
      <c r="C605" s="345" t="s">
        <v>857</v>
      </c>
      <c r="D605" s="345"/>
      <c r="E605" s="549"/>
      <c r="F605" s="345"/>
      <c r="G605" s="680" t="s">
        <v>858</v>
      </c>
      <c r="H605" s="601">
        <f>+H606+H609+H614+H617+H619+H621</f>
        <v>100000000</v>
      </c>
      <c r="I605" s="101">
        <f t="shared" ref="I605:K605" si="386">+I606+I609+I614+I617+I619+I621</f>
        <v>100000000</v>
      </c>
      <c r="J605" s="101">
        <f t="shared" si="386"/>
        <v>14079984</v>
      </c>
      <c r="K605" s="521">
        <f t="shared" si="386"/>
        <v>14079984</v>
      </c>
      <c r="L605" s="117"/>
      <c r="M605" s="681">
        <f>+M606+M609+M614+M617+M619+M621</f>
        <v>14532424894</v>
      </c>
      <c r="N605" s="101">
        <f t="shared" ref="N605" si="387">+N606+N609+N614+N617+N619+N621</f>
        <v>19107812966.110001</v>
      </c>
      <c r="O605" s="101">
        <f t="shared" ref="O605" si="388">+O606+O609+O614+O617+O619+O621</f>
        <v>14801203307.889999</v>
      </c>
      <c r="P605" s="521">
        <f t="shared" ref="P605" si="389">+P606+P609+P614+P617+P619+P621</f>
        <v>14721190707.889999</v>
      </c>
      <c r="Q605" s="178"/>
      <c r="R605" s="521">
        <f>+R606+R609+R614+R617+R619+R621</f>
        <v>14807119206</v>
      </c>
      <c r="S605" s="101">
        <f>+S606+S609+S614+S617+S619+S621</f>
        <v>21536664462.559998</v>
      </c>
      <c r="T605" s="101">
        <f>+T606+T609+T614+T617+T619+T621</f>
        <v>13560471293.299999</v>
      </c>
      <c r="U605" s="101">
        <f>+U606+U609+U614+U617+U619+U621</f>
        <v>11659381866.299999</v>
      </c>
      <c r="V605" s="139"/>
      <c r="W605" s="521">
        <f>H605+M605+R605</f>
        <v>29439544100</v>
      </c>
      <c r="X605" s="101">
        <f>I605+N605+S605</f>
        <v>40744477428.669998</v>
      </c>
      <c r="Y605" s="101">
        <f t="shared" ref="Y605:Z606" si="390">J605+O605+T605</f>
        <v>28375754585.189999</v>
      </c>
      <c r="Z605" s="267">
        <f t="shared" si="390"/>
        <v>26394652558.189999</v>
      </c>
      <c r="AA605" s="897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  <c r="PF605" s="143"/>
      <c r="PG605" s="143"/>
      <c r="PH605" s="143"/>
      <c r="PI605" s="143"/>
      <c r="PJ605" s="143"/>
      <c r="PK605" s="143"/>
      <c r="PL605" s="143"/>
      <c r="PM605" s="143"/>
      <c r="PN605" s="143"/>
      <c r="PO605" s="143"/>
      <c r="PP605" s="143"/>
      <c r="PQ605" s="143"/>
      <c r="PR605" s="143"/>
      <c r="PS605" s="143"/>
      <c r="PT605" s="143"/>
      <c r="PU605" s="143"/>
      <c r="PV605" s="143"/>
      <c r="PW605" s="143"/>
      <c r="PX605" s="143"/>
      <c r="PY605" s="143"/>
      <c r="PZ605" s="143"/>
      <c r="QA605" s="143"/>
      <c r="QB605" s="143"/>
      <c r="QC605" s="143"/>
      <c r="QD605" s="143"/>
      <c r="QE605" s="143"/>
      <c r="QF605" s="143"/>
      <c r="QG605" s="143"/>
      <c r="QH605" s="143"/>
      <c r="QI605" s="143"/>
      <c r="QJ605" s="143"/>
      <c r="QK605" s="143"/>
      <c r="QL605" s="143"/>
      <c r="QM605" s="143"/>
      <c r="QN605" s="143"/>
      <c r="QO605" s="143"/>
      <c r="QP605" s="143"/>
      <c r="QQ605" s="143"/>
      <c r="QR605" s="143"/>
      <c r="QS605" s="143"/>
      <c r="QT605" s="143"/>
      <c r="QU605" s="143"/>
      <c r="QV605" s="143"/>
      <c r="QW605" s="143"/>
      <c r="QX605" s="143"/>
      <c r="QY605" s="143"/>
      <c r="QZ605" s="143"/>
      <c r="RA605" s="143"/>
      <c r="RB605" s="143"/>
      <c r="RC605" s="143"/>
      <c r="RD605" s="143"/>
      <c r="RE605" s="143"/>
      <c r="RF605" s="143"/>
      <c r="RG605" s="143"/>
      <c r="RH605" s="143"/>
      <c r="RI605" s="143"/>
      <c r="RJ605" s="143"/>
      <c r="RK605" s="143"/>
      <c r="RL605" s="143"/>
      <c r="RM605" s="143"/>
      <c r="RN605" s="143"/>
      <c r="RO605" s="143"/>
      <c r="RP605" s="143"/>
      <c r="RQ605" s="143"/>
      <c r="RR605" s="143"/>
      <c r="RS605" s="143"/>
      <c r="RT605" s="143"/>
      <c r="RU605" s="143"/>
      <c r="RV605" s="143"/>
      <c r="RW605" s="143"/>
      <c r="RX605" s="143"/>
      <c r="RY605" s="143"/>
      <c r="RZ605" s="143"/>
      <c r="SA605" s="143"/>
      <c r="SB605" s="143"/>
      <c r="SC605" s="143"/>
      <c r="SD605" s="143"/>
      <c r="SE605" s="143"/>
      <c r="SF605" s="143"/>
      <c r="SG605" s="143"/>
      <c r="SH605" s="143"/>
      <c r="SI605" s="143"/>
      <c r="SJ605" s="143"/>
      <c r="SK605" s="143"/>
      <c r="SL605" s="143"/>
      <c r="SM605" s="143"/>
      <c r="SN605" s="143"/>
      <c r="SO605" s="143"/>
      <c r="SP605" s="143"/>
      <c r="SQ605" s="143"/>
      <c r="SR605" s="143"/>
      <c r="SS605" s="143"/>
      <c r="ST605" s="143"/>
      <c r="SU605" s="143"/>
      <c r="SV605" s="143"/>
      <c r="SW605" s="143"/>
      <c r="SX605" s="143"/>
      <c r="SY605" s="143"/>
      <c r="SZ605" s="143"/>
      <c r="TA605" s="143"/>
      <c r="TB605" s="143"/>
      <c r="TC605" s="143"/>
      <c r="TD605" s="143"/>
      <c r="TE605" s="143"/>
      <c r="TF605" s="143"/>
      <c r="TG605" s="143"/>
      <c r="TH605" s="143"/>
      <c r="TI605" s="143"/>
      <c r="TJ605" s="143"/>
      <c r="TK605" s="143"/>
      <c r="TL605" s="143"/>
      <c r="TM605" s="143"/>
      <c r="TN605" s="143"/>
      <c r="TO605" s="143"/>
      <c r="TP605" s="143"/>
      <c r="TQ605" s="143"/>
      <c r="TR605" s="143"/>
      <c r="TS605" s="143"/>
      <c r="TT605" s="143"/>
      <c r="TU605" s="143"/>
      <c r="TV605" s="143"/>
      <c r="TW605" s="143"/>
      <c r="TX605" s="143"/>
      <c r="TY605" s="143"/>
      <c r="TZ605" s="143"/>
      <c r="UA605" s="143"/>
      <c r="UB605" s="143"/>
      <c r="UC605" s="143"/>
      <c r="UD605" s="143"/>
      <c r="UE605" s="143"/>
      <c r="UF605" s="143"/>
      <c r="UG605" s="143"/>
      <c r="UH605" s="143"/>
      <c r="UI605" s="143"/>
      <c r="UJ605" s="143"/>
      <c r="UK605" s="143"/>
      <c r="UL605" s="143"/>
      <c r="UM605" s="143"/>
      <c r="UN605" s="143"/>
      <c r="UO605" s="143"/>
      <c r="UP605" s="143"/>
      <c r="UQ605" s="143"/>
      <c r="UR605" s="143"/>
      <c r="US605" s="143"/>
      <c r="UT605" s="143"/>
      <c r="UU605" s="143"/>
      <c r="UV605" s="143"/>
      <c r="UW605" s="143"/>
      <c r="UX605" s="143"/>
      <c r="UY605" s="143"/>
      <c r="UZ605" s="143"/>
      <c r="VA605" s="143"/>
      <c r="VB605" s="143"/>
      <c r="VC605" s="143"/>
      <c r="VD605" s="143"/>
      <c r="VE605" s="143"/>
      <c r="VF605" s="143"/>
      <c r="VG605" s="143"/>
      <c r="VH605" s="143"/>
      <c r="VI605" s="143"/>
      <c r="VJ605" s="143"/>
      <c r="VK605" s="143"/>
      <c r="VL605" s="143"/>
      <c r="VM605" s="143"/>
      <c r="VN605" s="143"/>
      <c r="VO605" s="143"/>
      <c r="VP605" s="143"/>
      <c r="VQ605" s="143"/>
      <c r="VR605" s="143"/>
      <c r="VS605" s="143"/>
      <c r="VT605" s="143"/>
      <c r="VU605" s="143"/>
      <c r="VV605" s="143"/>
      <c r="VW605" s="143"/>
      <c r="VX605" s="143"/>
      <c r="VY605" s="143"/>
      <c r="VZ605" s="143"/>
      <c r="WA605" s="143"/>
      <c r="WB605" s="143"/>
      <c r="WC605" s="143"/>
      <c r="WD605" s="143"/>
      <c r="WE605" s="143"/>
      <c r="WF605" s="143"/>
      <c r="WG605" s="143"/>
      <c r="WH605" s="143"/>
      <c r="WI605" s="143"/>
      <c r="WJ605" s="143"/>
      <c r="WK605" s="143"/>
      <c r="WL605" s="143"/>
      <c r="WM605" s="143"/>
      <c r="WN605" s="143"/>
      <c r="WO605" s="143"/>
      <c r="WP605" s="143"/>
      <c r="WQ605" s="143"/>
      <c r="WR605" s="143"/>
      <c r="WS605" s="143"/>
      <c r="WT605" s="143"/>
      <c r="WU605" s="143"/>
      <c r="WV605" s="143"/>
      <c r="WW605" s="143"/>
      <c r="WX605" s="143"/>
      <c r="WY605" s="143"/>
      <c r="WZ605" s="143"/>
      <c r="XA605" s="143"/>
      <c r="XB605" s="143"/>
      <c r="XC605" s="143"/>
      <c r="XD605" s="143"/>
      <c r="XE605" s="143"/>
      <c r="XF605" s="143"/>
      <c r="XG605" s="143"/>
      <c r="XH605" s="143"/>
      <c r="XI605" s="143"/>
      <c r="XJ605" s="143"/>
      <c r="XK605" s="143"/>
      <c r="XL605" s="143"/>
      <c r="XM605" s="143"/>
      <c r="XN605" s="143"/>
      <c r="XO605" s="143"/>
      <c r="XP605" s="143"/>
      <c r="XQ605" s="143"/>
      <c r="XR605" s="143"/>
      <c r="XS605" s="143"/>
      <c r="XT605" s="143"/>
      <c r="XU605" s="143"/>
      <c r="XV605" s="143"/>
      <c r="XW605" s="143"/>
      <c r="XX605" s="143"/>
      <c r="XY605" s="143"/>
      <c r="XZ605" s="143"/>
      <c r="YA605" s="143"/>
      <c r="YB605" s="143"/>
      <c r="YC605" s="143"/>
      <c r="YD605" s="143"/>
      <c r="YE605" s="143"/>
      <c r="YF605" s="143"/>
      <c r="YG605" s="143"/>
      <c r="YH605" s="143"/>
      <c r="YI605" s="143"/>
      <c r="YJ605" s="143"/>
      <c r="YK605" s="143"/>
      <c r="YL605" s="143"/>
      <c r="YM605" s="143"/>
      <c r="YN605" s="143"/>
      <c r="YO605" s="143"/>
      <c r="YP605" s="143"/>
      <c r="YQ605" s="143"/>
      <c r="YR605" s="143"/>
      <c r="YS605" s="143"/>
      <c r="YT605" s="143"/>
      <c r="YU605" s="143"/>
      <c r="YV605" s="143"/>
      <c r="YW605" s="143"/>
      <c r="YX605" s="143"/>
      <c r="YY605" s="143"/>
      <c r="YZ605" s="143"/>
      <c r="ZA605" s="143"/>
      <c r="ZB605" s="143"/>
      <c r="ZC605" s="143"/>
      <c r="ZD605" s="143"/>
      <c r="ZE605" s="143"/>
      <c r="ZF605" s="143"/>
      <c r="ZG605" s="143"/>
      <c r="ZH605" s="143"/>
      <c r="ZI605" s="143"/>
      <c r="ZJ605" s="143"/>
      <c r="ZK605" s="143"/>
      <c r="ZL605" s="143"/>
      <c r="ZM605" s="143"/>
      <c r="ZN605" s="143"/>
      <c r="ZO605" s="143"/>
      <c r="ZP605" s="143"/>
      <c r="ZQ605" s="143"/>
      <c r="ZR605" s="143"/>
      <c r="ZS605" s="143"/>
      <c r="ZT605" s="143"/>
      <c r="ZU605" s="143"/>
      <c r="ZV605" s="143"/>
      <c r="ZW605" s="143"/>
      <c r="ZX605" s="143"/>
      <c r="ZY605" s="143"/>
      <c r="ZZ605" s="143"/>
      <c r="AAA605" s="143"/>
      <c r="AAB605" s="143"/>
      <c r="AAC605" s="143"/>
      <c r="AAD605" s="143"/>
      <c r="AAE605" s="143"/>
      <c r="AAF605" s="143"/>
      <c r="AAG605" s="143"/>
      <c r="AAH605" s="143"/>
      <c r="AAI605" s="143"/>
      <c r="AAJ605" s="143"/>
      <c r="AAK605" s="143"/>
      <c r="AAL605" s="143"/>
      <c r="AAM605" s="143"/>
      <c r="AAN605" s="143"/>
      <c r="AAO605" s="143"/>
      <c r="AAP605" s="143"/>
      <c r="AAQ605" s="143"/>
      <c r="AAR605" s="143"/>
      <c r="AAS605" s="143"/>
      <c r="AAT605" s="143"/>
      <c r="AAU605" s="143"/>
      <c r="AAV605" s="143"/>
      <c r="AAW605" s="143"/>
      <c r="AAX605" s="143"/>
      <c r="AAY605" s="143"/>
      <c r="AAZ605" s="143"/>
      <c r="ABA605" s="143"/>
      <c r="ABB605" s="143"/>
      <c r="ABC605" s="143"/>
      <c r="ABD605" s="143"/>
      <c r="ABE605" s="143"/>
      <c r="ABF605" s="143"/>
      <c r="ABG605" s="143"/>
      <c r="ABH605" s="143"/>
      <c r="ABI605" s="143"/>
      <c r="ABJ605" s="143"/>
      <c r="ABK605" s="143"/>
      <c r="ABL605" s="143"/>
      <c r="ABM605" s="143"/>
      <c r="ABN605" s="143"/>
      <c r="ABO605" s="143"/>
      <c r="ABP605" s="143"/>
      <c r="ABQ605" s="143"/>
      <c r="ABR605" s="143"/>
      <c r="ABS605" s="143"/>
      <c r="ABT605" s="143"/>
      <c r="ABU605" s="143"/>
      <c r="ABV605" s="143"/>
      <c r="ABW605" s="143"/>
      <c r="ABX605" s="143"/>
      <c r="ABY605" s="143"/>
      <c r="ABZ605" s="143"/>
      <c r="ACA605" s="143"/>
      <c r="ACB605" s="143"/>
      <c r="ACC605" s="143"/>
      <c r="ACD605" s="143"/>
      <c r="ACE605" s="143"/>
      <c r="ACF605" s="143"/>
      <c r="ACG605" s="143"/>
      <c r="ACH605" s="143"/>
      <c r="ACI605" s="143"/>
      <c r="ACJ605" s="143"/>
      <c r="ACK605" s="143"/>
      <c r="ACL605" s="143"/>
      <c r="ACM605" s="143"/>
      <c r="ACN605" s="143"/>
      <c r="ACO605" s="143"/>
      <c r="ACP605" s="143"/>
      <c r="ACQ605" s="143"/>
      <c r="ACR605" s="143"/>
      <c r="ACS605" s="143"/>
      <c r="ACT605" s="143"/>
      <c r="ACU605" s="143"/>
      <c r="ACV605" s="143"/>
      <c r="ACW605" s="143"/>
      <c r="ACX605" s="143"/>
      <c r="ACY605" s="143"/>
      <c r="ACZ605" s="143"/>
      <c r="ADA605" s="143"/>
      <c r="ADB605" s="143"/>
      <c r="ADC605" s="143"/>
      <c r="ADD605" s="143"/>
      <c r="ADE605" s="143"/>
      <c r="ADF605" s="143"/>
      <c r="ADG605" s="143"/>
      <c r="ADH605" s="143"/>
      <c r="ADI605" s="143"/>
      <c r="ADJ605" s="143"/>
      <c r="ADK605" s="143"/>
      <c r="ADL605" s="143"/>
      <c r="ADM605" s="143"/>
      <c r="ADN605" s="143"/>
      <c r="ADO605" s="143"/>
      <c r="ADP605" s="143"/>
      <c r="ADQ605" s="143"/>
      <c r="ADR605" s="143"/>
      <c r="ADS605" s="143"/>
      <c r="ADT605" s="143"/>
      <c r="ADU605" s="143"/>
      <c r="ADV605" s="143"/>
      <c r="ADW605" s="143"/>
      <c r="ADX605" s="143"/>
      <c r="ADY605" s="143"/>
      <c r="ADZ605" s="143"/>
      <c r="AEA605" s="143"/>
      <c r="AEB605" s="143"/>
      <c r="AEC605" s="143"/>
      <c r="AED605" s="143"/>
      <c r="AEE605" s="143"/>
      <c r="AEF605" s="143"/>
      <c r="AEG605" s="143"/>
      <c r="AEH605" s="143"/>
      <c r="AEI605" s="143"/>
      <c r="AEJ605" s="143"/>
      <c r="AEK605" s="143"/>
      <c r="AEL605" s="143"/>
      <c r="AEM605" s="143"/>
      <c r="AEN605" s="143"/>
      <c r="AEO605" s="143"/>
      <c r="AEP605" s="143"/>
      <c r="AEQ605" s="143"/>
      <c r="AER605" s="143"/>
      <c r="AES605" s="143"/>
      <c r="AET605" s="143"/>
      <c r="AEU605" s="143"/>
      <c r="AEV605" s="143"/>
      <c r="AEW605" s="143"/>
      <c r="AEX605" s="143"/>
      <c r="AEY605" s="143"/>
      <c r="AEZ605" s="143"/>
      <c r="AFA605" s="143"/>
      <c r="AFB605" s="143"/>
      <c r="AFC605" s="143"/>
      <c r="AFD605" s="143"/>
      <c r="AFE605" s="143"/>
      <c r="AFF605" s="143"/>
      <c r="AFG605" s="143"/>
      <c r="AFH605" s="143"/>
      <c r="AFI605" s="143"/>
      <c r="AFJ605" s="143"/>
      <c r="AFK605" s="143"/>
      <c r="AFL605" s="143"/>
      <c r="AFM605" s="143"/>
      <c r="AFN605" s="143"/>
      <c r="AFO605" s="143"/>
      <c r="AFP605" s="143"/>
      <c r="AFQ605" s="143"/>
      <c r="AFR605" s="143"/>
      <c r="AFS605" s="143"/>
      <c r="AFT605" s="143"/>
      <c r="AFU605" s="143"/>
      <c r="AFV605" s="143"/>
      <c r="AFW605" s="143"/>
      <c r="AFX605" s="143"/>
      <c r="AFY605" s="143"/>
      <c r="AFZ605" s="143"/>
      <c r="AGA605" s="143"/>
      <c r="AGB605" s="143"/>
      <c r="AGC605" s="143"/>
      <c r="AGD605" s="143"/>
      <c r="AGE605" s="143"/>
      <c r="AGF605" s="143"/>
      <c r="AGG605" s="143"/>
      <c r="AGH605" s="143"/>
      <c r="AGI605" s="143"/>
      <c r="AGJ605" s="143"/>
      <c r="AGK605" s="143"/>
      <c r="AGL605" s="143"/>
      <c r="AGM605" s="143"/>
      <c r="AGN605" s="143"/>
      <c r="AGO605" s="143"/>
      <c r="AGP605" s="143"/>
      <c r="AGQ605" s="143"/>
      <c r="AGR605" s="143"/>
      <c r="AGS605" s="143"/>
      <c r="AGT605" s="143"/>
      <c r="AGU605" s="143"/>
      <c r="AGV605" s="143"/>
      <c r="AGW605" s="143"/>
      <c r="AGX605" s="143"/>
      <c r="AGY605" s="143"/>
      <c r="AGZ605" s="143"/>
      <c r="AHA605" s="143"/>
      <c r="AHB605" s="143"/>
      <c r="AHC605" s="143"/>
      <c r="AHD605" s="143"/>
      <c r="AHE605" s="143"/>
      <c r="AHF605" s="143"/>
      <c r="AHG605" s="143"/>
      <c r="AHH605" s="143"/>
      <c r="AHI605" s="143"/>
      <c r="AHJ605" s="143"/>
      <c r="AHK605" s="143"/>
      <c r="AHL605" s="143"/>
      <c r="AHM605" s="143"/>
      <c r="AHN605" s="143"/>
      <c r="AHO605" s="143"/>
      <c r="AHP605" s="143"/>
      <c r="AHQ605" s="143"/>
      <c r="AHR605" s="143"/>
      <c r="AHS605" s="143"/>
      <c r="AHT605" s="143"/>
      <c r="AHU605" s="143"/>
      <c r="AHV605" s="143"/>
      <c r="AHW605" s="143"/>
      <c r="AHX605" s="143"/>
      <c r="AHY605" s="143"/>
      <c r="AHZ605" s="143"/>
      <c r="AIA605" s="143"/>
      <c r="AIB605" s="143"/>
      <c r="AIC605" s="143"/>
      <c r="AID605" s="143"/>
      <c r="AIE605" s="143"/>
      <c r="AIF605" s="143"/>
      <c r="AIG605" s="143"/>
      <c r="AIH605" s="143"/>
      <c r="AII605" s="143"/>
      <c r="AIJ605" s="143"/>
      <c r="AIK605" s="143"/>
      <c r="AIL605" s="143"/>
      <c r="AIM605" s="143"/>
      <c r="AIN605" s="143"/>
      <c r="AIO605" s="143"/>
      <c r="AIP605" s="143"/>
      <c r="AIQ605" s="143"/>
      <c r="AIR605" s="143"/>
      <c r="AIS605" s="143"/>
      <c r="AIT605" s="143"/>
      <c r="AIU605" s="143"/>
      <c r="AIV605" s="143"/>
      <c r="AIW605" s="143"/>
      <c r="AIX605" s="143"/>
      <c r="AIY605" s="143"/>
      <c r="AIZ605" s="143"/>
      <c r="AJA605" s="143"/>
      <c r="AJB605" s="143"/>
      <c r="AJC605" s="143"/>
      <c r="AJD605" s="143"/>
      <c r="AJE605" s="143"/>
      <c r="AJF605" s="143"/>
      <c r="AJG605" s="143"/>
      <c r="AJH605" s="143"/>
      <c r="AJI605" s="143"/>
      <c r="AJJ605" s="143"/>
      <c r="AJK605" s="143"/>
      <c r="AJL605" s="143"/>
      <c r="AJM605" s="143"/>
      <c r="AJN605" s="143"/>
      <c r="AJO605" s="143"/>
      <c r="AJP605" s="143"/>
      <c r="AJQ605" s="143"/>
      <c r="AJR605" s="143"/>
      <c r="AJS605" s="143"/>
      <c r="AJT605" s="143"/>
      <c r="AJU605" s="143"/>
      <c r="AJV605" s="143"/>
      <c r="AJW605" s="143"/>
      <c r="AJX605" s="143"/>
      <c r="AJY605" s="143"/>
      <c r="AJZ605" s="143"/>
      <c r="AKA605" s="143"/>
      <c r="AKB605" s="143"/>
      <c r="AKC605" s="143"/>
      <c r="AKD605" s="143"/>
      <c r="AKE605" s="143"/>
      <c r="AKF605" s="143"/>
      <c r="AKG605" s="143"/>
      <c r="AKH605" s="143"/>
      <c r="AKI605" s="143"/>
      <c r="AKJ605" s="143"/>
      <c r="AKK605" s="143"/>
      <c r="AKL605" s="143"/>
      <c r="AKM605" s="143"/>
      <c r="AKN605" s="143"/>
      <c r="AKO605" s="143"/>
      <c r="AKP605" s="143"/>
      <c r="AKQ605" s="143"/>
      <c r="AKR605" s="143"/>
      <c r="AKS605" s="143"/>
      <c r="AKT605" s="143"/>
      <c r="AKU605" s="143"/>
      <c r="AKV605" s="143"/>
      <c r="AKW605" s="143"/>
      <c r="AKX605" s="143"/>
      <c r="AKY605" s="143"/>
      <c r="AKZ605" s="143"/>
      <c r="ALA605" s="143"/>
      <c r="ALB605" s="143"/>
      <c r="ALC605" s="143"/>
      <c r="ALD605" s="143"/>
      <c r="ALE605" s="143"/>
      <c r="ALF605" s="143"/>
      <c r="ALG605" s="143"/>
      <c r="ALH605" s="143"/>
      <c r="ALI605" s="143"/>
      <c r="ALJ605" s="143"/>
      <c r="ALK605" s="143"/>
      <c r="ALL605" s="143"/>
      <c r="ALM605" s="143"/>
      <c r="ALN605" s="143"/>
      <c r="ALO605" s="143"/>
      <c r="ALP605" s="143"/>
      <c r="ALQ605" s="143"/>
      <c r="ALR605" s="143"/>
      <c r="ALS605" s="143"/>
      <c r="ALT605" s="143"/>
      <c r="ALU605" s="143"/>
      <c r="ALV605" s="143"/>
      <c r="ALW605" s="143"/>
      <c r="ALX605" s="143"/>
      <c r="ALY605" s="143"/>
      <c r="ALZ605" s="143"/>
      <c r="AMA605" s="143"/>
      <c r="AMB605" s="143"/>
      <c r="AMC605" s="143"/>
      <c r="AMD605" s="143"/>
      <c r="AME605" s="143"/>
      <c r="AMF605" s="143"/>
      <c r="AMG605" s="143"/>
      <c r="AMH605" s="143"/>
      <c r="AMI605" s="143"/>
      <c r="AMJ605" s="143"/>
      <c r="AMK605" s="143"/>
      <c r="AML605" s="143"/>
      <c r="AMM605" s="143"/>
      <c r="AMN605" s="143"/>
      <c r="AMO605" s="143"/>
      <c r="AMP605" s="143"/>
      <c r="AMQ605" s="143"/>
      <c r="AMR605" s="143"/>
      <c r="AMS605" s="143"/>
      <c r="AMT605" s="143"/>
      <c r="AMU605" s="143"/>
      <c r="AMV605" s="143"/>
      <c r="AMW605" s="143"/>
      <c r="AMX605" s="143"/>
      <c r="AMY605" s="143"/>
      <c r="AMZ605" s="143"/>
      <c r="ANA605" s="143"/>
      <c r="ANB605" s="143"/>
      <c r="ANC605" s="143"/>
      <c r="AND605" s="143"/>
      <c r="ANE605" s="143"/>
      <c r="ANF605" s="143"/>
      <c r="ANG605" s="143"/>
      <c r="ANH605" s="143"/>
      <c r="ANI605" s="143"/>
      <c r="ANJ605" s="143"/>
      <c r="ANK605" s="143"/>
      <c r="ANL605" s="143"/>
      <c r="ANM605" s="143"/>
      <c r="ANN605" s="143"/>
      <c r="ANO605" s="143"/>
      <c r="ANP605" s="143"/>
      <c r="ANQ605" s="143"/>
      <c r="ANR605" s="143"/>
      <c r="ANS605" s="143"/>
      <c r="ANT605" s="143"/>
      <c r="ANU605" s="143"/>
      <c r="ANV605" s="143"/>
      <c r="ANW605" s="143"/>
      <c r="ANX605" s="143"/>
      <c r="ANY605" s="143"/>
      <c r="ANZ605" s="143"/>
      <c r="AOA605" s="143"/>
      <c r="AOB605" s="143"/>
      <c r="AOC605" s="143"/>
      <c r="AOD605" s="143"/>
      <c r="AOE605" s="143"/>
      <c r="AOF605" s="143"/>
      <c r="AOG605" s="143"/>
      <c r="AOH605" s="143"/>
      <c r="AOI605" s="143"/>
      <c r="AOJ605" s="143"/>
      <c r="AOK605" s="143"/>
      <c r="AOL605" s="143"/>
      <c r="AOM605" s="143"/>
      <c r="AON605" s="143"/>
      <c r="AOO605" s="143"/>
      <c r="AOP605" s="143"/>
      <c r="AOQ605" s="143"/>
      <c r="AOR605" s="143"/>
      <c r="AOS605" s="143"/>
      <c r="AOT605" s="143"/>
      <c r="AOU605" s="143"/>
      <c r="AOV605" s="143"/>
      <c r="AOW605" s="143"/>
      <c r="AOX605" s="143"/>
      <c r="AOY605" s="143"/>
      <c r="AOZ605" s="143"/>
      <c r="APA605" s="143"/>
      <c r="APB605" s="143"/>
      <c r="APC605" s="143"/>
      <c r="APD605" s="143"/>
      <c r="APE605" s="143"/>
      <c r="APF605" s="143"/>
      <c r="APG605" s="143"/>
      <c r="APH605" s="143"/>
      <c r="API605" s="143"/>
      <c r="APJ605" s="143"/>
      <c r="APK605" s="143"/>
      <c r="APL605" s="143"/>
      <c r="APM605" s="143"/>
      <c r="APN605" s="143"/>
      <c r="APO605" s="143"/>
      <c r="APP605" s="143"/>
      <c r="APQ605" s="143"/>
      <c r="APR605" s="143"/>
      <c r="APS605" s="143"/>
      <c r="APT605" s="143"/>
      <c r="APU605" s="143"/>
      <c r="APV605" s="143"/>
      <c r="APW605" s="143"/>
      <c r="APX605" s="143"/>
      <c r="APY605" s="143"/>
      <c r="APZ605" s="143"/>
      <c r="AQA605" s="143"/>
      <c r="AQB605" s="143"/>
      <c r="AQC605" s="143"/>
      <c r="AQD605" s="143"/>
      <c r="AQE605" s="143"/>
      <c r="AQF605" s="143"/>
      <c r="AQG605" s="143"/>
      <c r="AQH605" s="143"/>
      <c r="AQI605" s="143"/>
      <c r="AQJ605" s="143"/>
      <c r="AQK605" s="143"/>
      <c r="AQL605" s="143"/>
      <c r="AQM605" s="143"/>
      <c r="AQN605" s="143"/>
      <c r="AQO605" s="143"/>
      <c r="AQP605" s="143"/>
      <c r="AQQ605" s="143"/>
      <c r="AQR605" s="143"/>
      <c r="AQS605" s="143"/>
      <c r="AQT605" s="143"/>
      <c r="AQU605" s="143"/>
      <c r="AQV605" s="143"/>
      <c r="AQW605" s="143"/>
      <c r="AQX605" s="143"/>
      <c r="AQY605" s="143"/>
      <c r="AQZ605" s="143"/>
      <c r="ARA605" s="143"/>
      <c r="ARB605" s="143"/>
      <c r="ARC605" s="143"/>
      <c r="ARD605" s="143"/>
      <c r="ARE605" s="143"/>
      <c r="ARF605" s="143"/>
      <c r="ARG605" s="143"/>
      <c r="ARH605" s="143"/>
      <c r="ARI605" s="143"/>
      <c r="ARJ605" s="143"/>
      <c r="ARK605" s="143"/>
      <c r="ARL605" s="143"/>
      <c r="ARM605" s="143"/>
      <c r="ARN605" s="143"/>
      <c r="ARO605" s="143"/>
      <c r="ARP605" s="143"/>
      <c r="ARQ605" s="143"/>
      <c r="ARR605" s="143"/>
      <c r="ARS605" s="143"/>
      <c r="ART605" s="143"/>
      <c r="ARU605" s="143"/>
      <c r="ARV605" s="143"/>
      <c r="ARW605" s="143"/>
      <c r="ARX605" s="143"/>
      <c r="ARY605" s="143"/>
      <c r="ARZ605" s="143"/>
      <c r="ASA605" s="143"/>
      <c r="ASB605" s="143"/>
      <c r="ASC605" s="143"/>
      <c r="ASD605" s="143"/>
      <c r="ASE605" s="143"/>
      <c r="ASF605" s="143"/>
      <c r="ASG605" s="143"/>
      <c r="ASH605" s="143"/>
      <c r="ASI605" s="143"/>
      <c r="ASJ605" s="143"/>
      <c r="ASK605" s="143"/>
      <c r="ASL605" s="143"/>
      <c r="ASM605" s="143"/>
      <c r="ASN605" s="143"/>
      <c r="ASO605" s="143"/>
      <c r="ASP605" s="143"/>
      <c r="ASQ605" s="143"/>
      <c r="ASR605" s="143"/>
      <c r="ASS605" s="143"/>
      <c r="AST605" s="143"/>
      <c r="ASU605" s="143"/>
      <c r="ASV605" s="143"/>
      <c r="ASW605" s="143"/>
      <c r="ASX605" s="143"/>
      <c r="ASY605" s="143"/>
      <c r="ASZ605" s="143"/>
      <c r="ATA605" s="143"/>
      <c r="ATB605" s="143"/>
      <c r="ATC605" s="143"/>
      <c r="ATD605" s="143"/>
      <c r="ATE605" s="143"/>
      <c r="ATF605" s="143"/>
      <c r="ATG605" s="143"/>
      <c r="ATH605" s="143"/>
      <c r="ATI605" s="143"/>
      <c r="ATJ605" s="143"/>
      <c r="ATK605" s="143"/>
      <c r="ATL605" s="143"/>
      <c r="ATM605" s="143"/>
      <c r="ATN605" s="143"/>
      <c r="ATO605" s="143"/>
      <c r="ATP605" s="143"/>
      <c r="ATQ605" s="143"/>
      <c r="ATR605" s="143"/>
      <c r="ATS605" s="143"/>
      <c r="ATT605" s="143"/>
      <c r="ATU605" s="143"/>
      <c r="ATV605" s="143"/>
      <c r="ATW605" s="143"/>
      <c r="ATX605" s="143"/>
      <c r="ATY605" s="143"/>
      <c r="ATZ605" s="143"/>
      <c r="AUA605" s="143"/>
      <c r="AUB605" s="143"/>
      <c r="AUC605" s="143"/>
      <c r="AUD605" s="143"/>
      <c r="AUE605" s="143"/>
      <c r="AUF605" s="143"/>
      <c r="AUG605" s="143"/>
      <c r="AUH605" s="143"/>
      <c r="AUI605" s="143"/>
      <c r="AUJ605" s="143"/>
      <c r="AUK605" s="143"/>
      <c r="AUL605" s="143"/>
      <c r="AUM605" s="143"/>
      <c r="AUN605" s="143"/>
      <c r="AUO605" s="143"/>
      <c r="AUP605" s="143"/>
      <c r="AUQ605" s="143"/>
      <c r="AUR605" s="143"/>
      <c r="AUS605" s="143"/>
      <c r="AUT605" s="143"/>
      <c r="AUU605" s="143"/>
      <c r="AUV605" s="143"/>
      <c r="AUW605" s="143"/>
      <c r="AUX605" s="143"/>
      <c r="AUY605" s="143"/>
      <c r="AUZ605" s="143"/>
      <c r="AVA605" s="143"/>
      <c r="AVB605" s="143"/>
      <c r="AVC605" s="143"/>
      <c r="AVD605" s="143"/>
      <c r="AVE605" s="143"/>
      <c r="AVF605" s="143"/>
      <c r="AVG605" s="143"/>
      <c r="AVH605" s="143"/>
      <c r="AVI605" s="143"/>
      <c r="AVJ605" s="143"/>
      <c r="AVK605" s="143"/>
      <c r="AVL605" s="143"/>
      <c r="AVM605" s="143"/>
      <c r="AVN605" s="143"/>
      <c r="AVO605" s="143"/>
      <c r="AVP605" s="143"/>
      <c r="AVQ605" s="143"/>
      <c r="AVR605" s="143"/>
      <c r="AVS605" s="143"/>
      <c r="AVT605" s="143"/>
      <c r="AVU605" s="143"/>
      <c r="AVV605" s="143"/>
      <c r="AVW605" s="143"/>
      <c r="AVX605" s="143"/>
      <c r="AVY605" s="143"/>
      <c r="AVZ605" s="143"/>
      <c r="AWA605" s="143"/>
      <c r="AWB605" s="143"/>
      <c r="AWC605" s="143"/>
      <c r="AWD605" s="143"/>
      <c r="AWE605" s="143"/>
      <c r="AWF605" s="143"/>
      <c r="AWG605" s="143"/>
      <c r="AWH605" s="143"/>
      <c r="AWI605" s="143"/>
      <c r="AWJ605" s="143"/>
      <c r="AWK605" s="143"/>
      <c r="AWL605" s="143"/>
      <c r="AWM605" s="143"/>
      <c r="AWN605" s="143"/>
      <c r="AWO605" s="143"/>
      <c r="AWP605" s="143"/>
      <c r="AWQ605" s="143"/>
      <c r="AWR605" s="143"/>
      <c r="AWS605" s="143"/>
      <c r="AWT605" s="143"/>
      <c r="AWU605" s="143"/>
      <c r="AWV605" s="143"/>
      <c r="AWW605" s="143"/>
      <c r="AWX605" s="143"/>
      <c r="AWY605" s="143"/>
      <c r="AWZ605" s="143"/>
      <c r="AXA605" s="143"/>
      <c r="AXB605" s="143"/>
      <c r="AXC605" s="143"/>
      <c r="AXD605" s="143"/>
      <c r="AXE605" s="143"/>
      <c r="AXF605" s="143"/>
      <c r="AXG605" s="143"/>
      <c r="AXH605" s="143"/>
      <c r="AXI605" s="143"/>
      <c r="AXJ605" s="143"/>
      <c r="AXK605" s="143"/>
      <c r="AXL605" s="143"/>
      <c r="AXM605" s="143"/>
      <c r="AXN605" s="143"/>
      <c r="AXO605" s="143"/>
      <c r="AXP605" s="143"/>
      <c r="AXQ605" s="143"/>
      <c r="AXR605" s="143"/>
      <c r="AXS605" s="143"/>
      <c r="AXT605" s="143"/>
      <c r="AXU605" s="143"/>
      <c r="AXV605" s="143"/>
      <c r="AXW605" s="143"/>
      <c r="AXX605" s="143"/>
      <c r="AXY605" s="143"/>
      <c r="AXZ605" s="143"/>
      <c r="AYA605" s="143"/>
      <c r="AYB605" s="143"/>
      <c r="AYC605" s="143"/>
      <c r="AYD605" s="143"/>
      <c r="AYE605" s="143"/>
      <c r="AYF605" s="143"/>
      <c r="AYG605" s="143"/>
      <c r="AYH605" s="143"/>
      <c r="AYI605" s="143"/>
      <c r="AYJ605" s="143"/>
      <c r="AYK605" s="143"/>
      <c r="AYL605" s="143"/>
      <c r="AYM605" s="143"/>
      <c r="AYN605" s="143"/>
      <c r="AYO605" s="143"/>
      <c r="AYP605" s="143"/>
      <c r="AYQ605" s="143"/>
      <c r="AYR605" s="143"/>
      <c r="AYS605" s="143"/>
      <c r="AYT605" s="143"/>
      <c r="AYU605" s="143"/>
      <c r="AYV605" s="143"/>
      <c r="AYW605" s="143"/>
      <c r="AYX605" s="143"/>
      <c r="AYY605" s="143"/>
      <c r="AYZ605" s="143"/>
      <c r="AZA605" s="143"/>
      <c r="AZB605" s="143"/>
      <c r="AZC605" s="143"/>
      <c r="AZD605" s="143"/>
      <c r="AZE605" s="143"/>
      <c r="AZF605" s="143"/>
      <c r="AZG605" s="143"/>
      <c r="AZH605" s="143"/>
      <c r="AZI605" s="143"/>
      <c r="AZJ605" s="143"/>
      <c r="AZK605" s="143"/>
      <c r="AZL605" s="143"/>
      <c r="AZM605" s="143"/>
      <c r="AZN605" s="143"/>
      <c r="AZO605" s="143"/>
      <c r="AZP605" s="143"/>
      <c r="AZQ605" s="143"/>
      <c r="AZR605" s="143"/>
      <c r="AZS605" s="143"/>
      <c r="AZT605" s="143"/>
      <c r="AZU605" s="143"/>
      <c r="AZV605" s="143"/>
      <c r="AZW605" s="143"/>
      <c r="AZX605" s="143"/>
      <c r="AZY605" s="143"/>
      <c r="AZZ605" s="143"/>
      <c r="BAA605" s="143"/>
      <c r="BAB605" s="143"/>
      <c r="BAC605" s="143"/>
      <c r="BAD605" s="143"/>
      <c r="BAE605" s="143"/>
      <c r="BAF605" s="143"/>
      <c r="BAG605" s="143"/>
      <c r="BAH605" s="143"/>
      <c r="BAI605" s="143"/>
      <c r="BAJ605" s="143"/>
      <c r="BAK605" s="143"/>
      <c r="BAL605" s="143"/>
      <c r="BAM605" s="143"/>
      <c r="BAN605" s="143"/>
      <c r="BAO605" s="143"/>
      <c r="BAP605" s="143"/>
      <c r="BAQ605" s="143"/>
      <c r="BAR605" s="143"/>
      <c r="BAS605" s="143"/>
      <c r="BAT605" s="143"/>
      <c r="BAU605" s="143"/>
      <c r="BAV605" s="143"/>
      <c r="BAW605" s="143"/>
      <c r="BAX605" s="143"/>
      <c r="BAY605" s="143"/>
      <c r="BAZ605" s="143"/>
      <c r="BBA605" s="143"/>
      <c r="BBB605" s="143"/>
      <c r="BBC605" s="143"/>
      <c r="BBD605" s="143"/>
      <c r="BBE605" s="143"/>
      <c r="BBF605" s="143"/>
      <c r="BBG605" s="143"/>
      <c r="BBH605" s="143"/>
      <c r="BBI605" s="143"/>
      <c r="BBJ605" s="143"/>
      <c r="BBK605" s="143"/>
      <c r="BBL605" s="143"/>
      <c r="BBM605" s="143"/>
      <c r="BBN605" s="143"/>
      <c r="BBO605" s="143"/>
      <c r="BBP605" s="143"/>
      <c r="BBQ605" s="143"/>
      <c r="BBR605" s="143"/>
      <c r="BBS605" s="143"/>
      <c r="BBT605" s="143"/>
      <c r="BBU605" s="143"/>
      <c r="BBV605" s="143"/>
      <c r="BBW605" s="143"/>
      <c r="BBX605" s="143"/>
      <c r="BBY605" s="143"/>
      <c r="BBZ605" s="143"/>
      <c r="BCA605" s="143"/>
      <c r="BCB605" s="143"/>
      <c r="BCC605" s="143"/>
      <c r="BCD605" s="143"/>
      <c r="BCE605" s="143"/>
      <c r="BCF605" s="143"/>
      <c r="BCG605" s="143"/>
      <c r="BCH605" s="143"/>
      <c r="BCI605" s="143"/>
      <c r="BCJ605" s="143"/>
      <c r="BCK605" s="143"/>
      <c r="BCL605" s="143"/>
      <c r="BCM605" s="143"/>
      <c r="BCN605" s="143"/>
      <c r="BCO605" s="143"/>
      <c r="BCP605" s="143"/>
      <c r="BCQ605" s="143"/>
      <c r="BCR605" s="143"/>
      <c r="BCS605" s="143"/>
      <c r="BCT605" s="143"/>
      <c r="BCU605" s="143"/>
      <c r="BCV605" s="143"/>
      <c r="BCW605" s="143"/>
      <c r="BCX605" s="143"/>
      <c r="BCY605" s="143"/>
      <c r="BCZ605" s="143"/>
      <c r="BDA605" s="143"/>
      <c r="BDB605" s="143"/>
      <c r="BDC605" s="143"/>
      <c r="BDD605" s="143"/>
      <c r="BDE605" s="143"/>
      <c r="BDF605" s="143"/>
      <c r="BDG605" s="143"/>
      <c r="BDH605" s="143"/>
      <c r="BDI605" s="143"/>
      <c r="BDJ605" s="143"/>
      <c r="BDK605" s="143"/>
      <c r="BDL605" s="143"/>
      <c r="BDM605" s="143"/>
      <c r="BDN605" s="143"/>
      <c r="BDO605" s="143"/>
      <c r="BDP605" s="143"/>
      <c r="BDQ605" s="143"/>
      <c r="BDR605" s="143"/>
      <c r="BDS605" s="143"/>
      <c r="BDT605" s="143"/>
      <c r="BDU605" s="143"/>
      <c r="BDV605" s="143"/>
      <c r="BDW605" s="143"/>
      <c r="BDX605" s="143"/>
      <c r="BDY605" s="143"/>
      <c r="BDZ605" s="143"/>
      <c r="BEA605" s="143"/>
      <c r="BEB605" s="143"/>
      <c r="BEC605" s="143"/>
      <c r="BED605" s="143"/>
      <c r="BEE605" s="143"/>
      <c r="BEF605" s="143"/>
      <c r="BEG605" s="143"/>
      <c r="BEH605" s="143"/>
      <c r="BEI605" s="143"/>
      <c r="BEJ605" s="143"/>
      <c r="BEK605" s="143"/>
      <c r="BEL605" s="143"/>
      <c r="BEM605" s="143"/>
      <c r="BEN605" s="143"/>
      <c r="BEO605" s="143"/>
      <c r="BEP605" s="143"/>
      <c r="BEQ605" s="143"/>
      <c r="BER605" s="143"/>
      <c r="BES605" s="143"/>
      <c r="BET605" s="143"/>
      <c r="BEU605" s="143"/>
      <c r="BEV605" s="143"/>
      <c r="BEW605" s="143"/>
      <c r="BEX605" s="143"/>
      <c r="BEY605" s="143"/>
      <c r="BEZ605" s="143"/>
      <c r="BFA605" s="143"/>
      <c r="BFB605" s="143"/>
      <c r="BFC605" s="143"/>
      <c r="BFD605" s="143"/>
      <c r="BFE605" s="143"/>
      <c r="BFF605" s="143"/>
      <c r="BFG605" s="143"/>
      <c r="BFH605" s="143"/>
      <c r="BFI605" s="143"/>
      <c r="BFJ605" s="143"/>
      <c r="BFK605" s="143"/>
      <c r="BFL605" s="143"/>
      <c r="BFM605" s="143"/>
      <c r="BFN605" s="143"/>
      <c r="BFO605" s="143"/>
      <c r="BFP605" s="143"/>
      <c r="BFQ605" s="143"/>
      <c r="BFR605" s="143"/>
      <c r="BFS605" s="143"/>
      <c r="BFT605" s="143"/>
      <c r="BFU605" s="143"/>
      <c r="BFV605" s="143"/>
      <c r="BFW605" s="143"/>
      <c r="BFX605" s="143"/>
      <c r="BFY605" s="143"/>
      <c r="BFZ605" s="143"/>
      <c r="BGA605" s="143"/>
      <c r="BGB605" s="143"/>
      <c r="BGC605" s="143"/>
      <c r="BGD605" s="143"/>
      <c r="BGE605" s="143"/>
      <c r="BGF605" s="143"/>
      <c r="BGG605" s="143"/>
      <c r="BGH605" s="143"/>
      <c r="BGI605" s="143"/>
      <c r="BGJ605" s="143"/>
      <c r="BGK605" s="143"/>
      <c r="BGL605" s="143"/>
      <c r="BGM605" s="143"/>
      <c r="BGN605" s="143"/>
      <c r="BGO605" s="143"/>
      <c r="BGP605" s="143"/>
      <c r="BGQ605" s="143"/>
      <c r="BGR605" s="143"/>
      <c r="BGS605" s="143"/>
      <c r="BGT605" s="143"/>
      <c r="BGU605" s="143"/>
      <c r="BGV605" s="143"/>
      <c r="BGW605" s="143"/>
      <c r="BGX605" s="143"/>
      <c r="BGY605" s="143"/>
      <c r="BGZ605" s="143"/>
      <c r="BHA605" s="143"/>
      <c r="BHB605" s="143"/>
      <c r="BHC605" s="143"/>
      <c r="BHD605" s="143"/>
      <c r="BHE605" s="143"/>
      <c r="BHF605" s="143"/>
      <c r="BHG605" s="143"/>
      <c r="BHH605" s="143"/>
      <c r="BHI605" s="143"/>
      <c r="BHJ605" s="143"/>
      <c r="BHK605" s="143"/>
      <c r="BHL605" s="143"/>
      <c r="BHM605" s="143"/>
      <c r="BHN605" s="143"/>
      <c r="BHO605" s="143"/>
      <c r="BHP605" s="143"/>
      <c r="BHQ605" s="143"/>
      <c r="BHR605" s="143"/>
      <c r="BHS605" s="143"/>
      <c r="BHT605" s="143"/>
      <c r="BHU605" s="143"/>
      <c r="BHV605" s="143"/>
      <c r="BHW605" s="143"/>
      <c r="BHX605" s="143"/>
      <c r="BHY605" s="143"/>
      <c r="BHZ605" s="143"/>
      <c r="BIA605" s="143"/>
      <c r="BIB605" s="143"/>
      <c r="BIC605" s="143"/>
      <c r="BID605" s="143"/>
      <c r="BIE605" s="143"/>
      <c r="BIF605" s="143"/>
      <c r="BIG605" s="143"/>
      <c r="BIH605" s="143"/>
      <c r="BII605" s="143"/>
      <c r="BIJ605" s="143"/>
      <c r="BIK605" s="143"/>
      <c r="BIL605" s="143"/>
      <c r="BIM605" s="143"/>
      <c r="BIN605" s="143"/>
      <c r="BIO605" s="143"/>
      <c r="BIP605" s="143"/>
      <c r="BIQ605" s="143"/>
      <c r="BIR605" s="143"/>
      <c r="BIS605" s="143"/>
      <c r="BIT605" s="143"/>
      <c r="BIU605" s="143"/>
      <c r="BIV605" s="143"/>
      <c r="BIW605" s="143"/>
      <c r="BIX605" s="143"/>
      <c r="BIY605" s="143"/>
      <c r="BIZ605" s="143"/>
      <c r="BJA605" s="143"/>
      <c r="BJB605" s="143"/>
      <c r="BJC605" s="143"/>
      <c r="BJD605" s="143"/>
      <c r="BJE605" s="143"/>
      <c r="BJF605" s="143"/>
      <c r="BJG605" s="143"/>
      <c r="BJH605" s="143"/>
      <c r="BJI605" s="143"/>
      <c r="BJJ605" s="143"/>
      <c r="BJK605" s="143"/>
      <c r="BJL605" s="143"/>
      <c r="BJM605" s="143"/>
      <c r="BJN605" s="143"/>
      <c r="BJO605" s="143"/>
      <c r="BJP605" s="143"/>
      <c r="BJQ605" s="143"/>
      <c r="BJR605" s="143"/>
      <c r="BJS605" s="143"/>
      <c r="BJT605" s="143"/>
      <c r="BJU605" s="143"/>
      <c r="BJV605" s="143"/>
      <c r="BJW605" s="143"/>
      <c r="BJX605" s="143"/>
      <c r="BJY605" s="143"/>
      <c r="BJZ605" s="143"/>
      <c r="BKA605" s="143"/>
      <c r="BKB605" s="143"/>
      <c r="BKC605" s="143"/>
      <c r="BKD605" s="143"/>
      <c r="BKE605" s="143"/>
      <c r="BKF605" s="143"/>
      <c r="BKG605" s="143"/>
      <c r="BKH605" s="143"/>
      <c r="BKI605" s="143"/>
      <c r="BKJ605" s="143"/>
      <c r="BKK605" s="143"/>
      <c r="BKL605" s="143"/>
      <c r="BKM605" s="143"/>
      <c r="BKN605" s="143"/>
      <c r="BKO605" s="143"/>
      <c r="BKP605" s="143"/>
      <c r="BKQ605" s="143"/>
      <c r="BKR605" s="143"/>
      <c r="BKS605" s="143"/>
      <c r="BKT605" s="143"/>
      <c r="BKU605" s="143"/>
      <c r="BKV605" s="143"/>
      <c r="BKW605" s="143"/>
      <c r="BKX605" s="143"/>
      <c r="BKY605" s="143"/>
      <c r="BKZ605" s="143"/>
      <c r="BLA605" s="143"/>
      <c r="BLB605" s="143"/>
      <c r="BLC605" s="143"/>
      <c r="BLD605" s="143"/>
      <c r="BLE605" s="143"/>
      <c r="BLF605" s="143"/>
      <c r="BLG605" s="143"/>
      <c r="BLH605" s="143"/>
      <c r="BLI605" s="143"/>
      <c r="BLJ605" s="143"/>
      <c r="BLK605" s="143"/>
      <c r="BLL605" s="143"/>
      <c r="BLM605" s="143"/>
      <c r="BLN605" s="143"/>
      <c r="BLO605" s="143"/>
      <c r="BLP605" s="143"/>
      <c r="BLQ605" s="143"/>
      <c r="BLR605" s="143"/>
      <c r="BLS605" s="143"/>
      <c r="BLT605" s="143"/>
      <c r="BLU605" s="143"/>
      <c r="BLV605" s="143"/>
      <c r="BLW605" s="143"/>
      <c r="BLX605" s="143"/>
      <c r="BLY605" s="143"/>
      <c r="BLZ605" s="143"/>
      <c r="BMA605" s="143"/>
      <c r="BMB605" s="143"/>
      <c r="BMC605" s="143"/>
      <c r="BMD605" s="143"/>
      <c r="BME605" s="143"/>
      <c r="BMF605" s="143"/>
      <c r="BMG605" s="143"/>
      <c r="BMH605" s="143"/>
      <c r="BMI605" s="143"/>
      <c r="BMJ605" s="143"/>
      <c r="BMK605" s="143"/>
      <c r="BML605" s="143"/>
      <c r="BMM605" s="143"/>
      <c r="BMN605" s="143"/>
      <c r="BMO605" s="143"/>
      <c r="BMP605" s="143"/>
      <c r="BMQ605" s="143"/>
      <c r="BMR605" s="143"/>
      <c r="BMS605" s="143"/>
      <c r="BMT605" s="143"/>
      <c r="BMU605" s="143"/>
      <c r="BMV605" s="143"/>
      <c r="BMW605" s="143"/>
      <c r="BMX605" s="143"/>
      <c r="BMY605" s="143"/>
      <c r="BMZ605" s="143"/>
      <c r="BNA605" s="143"/>
      <c r="BNB605" s="143"/>
      <c r="BNC605" s="143"/>
      <c r="BND605" s="143"/>
      <c r="BNE605" s="143"/>
      <c r="BNF605" s="143"/>
      <c r="BNG605" s="143"/>
      <c r="BNH605" s="143"/>
      <c r="BNI605" s="143"/>
      <c r="BNJ605" s="143"/>
      <c r="BNK605" s="143"/>
      <c r="BNL605" s="143"/>
      <c r="BNM605" s="143"/>
      <c r="BNN605" s="143"/>
      <c r="BNO605" s="143"/>
      <c r="BNP605" s="143"/>
      <c r="BNQ605" s="143"/>
      <c r="BNR605" s="143"/>
      <c r="BNS605" s="143"/>
      <c r="BNT605" s="143"/>
      <c r="BNU605" s="143"/>
      <c r="BNV605" s="143"/>
      <c r="BNW605" s="143"/>
      <c r="BNX605" s="143"/>
      <c r="BNY605" s="143"/>
      <c r="BNZ605" s="143"/>
      <c r="BOA605" s="143"/>
      <c r="BOB605" s="143"/>
      <c r="BOC605" s="143"/>
      <c r="BOD605" s="143"/>
      <c r="BOE605" s="143"/>
      <c r="BOF605" s="143"/>
      <c r="BOG605" s="143"/>
      <c r="BOH605" s="143"/>
      <c r="BOI605" s="143"/>
      <c r="BOJ605" s="143"/>
      <c r="BOK605" s="143"/>
      <c r="BOL605" s="143"/>
      <c r="BOM605" s="143"/>
      <c r="BON605" s="143"/>
      <c r="BOO605" s="143"/>
      <c r="BOP605" s="143"/>
      <c r="BOQ605" s="143"/>
      <c r="BOR605" s="143"/>
      <c r="BOS605" s="143"/>
      <c r="BOT605" s="143"/>
      <c r="BOU605" s="143"/>
      <c r="BOV605" s="143"/>
      <c r="BOW605" s="143"/>
      <c r="BOX605" s="143"/>
      <c r="BOY605" s="143"/>
      <c r="BOZ605" s="143"/>
      <c r="BPA605" s="143"/>
      <c r="BPB605" s="143"/>
      <c r="BPC605" s="143"/>
      <c r="BPD605" s="143"/>
      <c r="BPE605" s="143"/>
      <c r="BPF605" s="143"/>
      <c r="BPG605" s="143"/>
      <c r="BPH605" s="143"/>
      <c r="BPI605" s="143"/>
      <c r="BPJ605" s="143"/>
      <c r="BPK605" s="143"/>
      <c r="BPL605" s="143"/>
      <c r="BPM605" s="143"/>
      <c r="BPN605" s="143"/>
      <c r="BPO605" s="143"/>
      <c r="BPP605" s="143"/>
      <c r="BPQ605" s="143"/>
      <c r="BPR605" s="143"/>
      <c r="BPS605" s="143"/>
      <c r="BPT605" s="143"/>
      <c r="BPU605" s="143"/>
      <c r="BPV605" s="143"/>
      <c r="BPW605" s="143"/>
      <c r="BPX605" s="143"/>
      <c r="BPY605" s="143"/>
      <c r="BPZ605" s="143"/>
      <c r="BQA605" s="143"/>
      <c r="BQB605" s="143"/>
      <c r="BQC605" s="143"/>
      <c r="BQD605" s="143"/>
      <c r="BQE605" s="143"/>
      <c r="BQF605" s="143"/>
      <c r="BQG605" s="143"/>
      <c r="BQH605" s="143"/>
      <c r="BQI605" s="143"/>
      <c r="BQJ605" s="143"/>
      <c r="BQK605" s="143"/>
      <c r="BQL605" s="143"/>
      <c r="BQM605" s="143"/>
      <c r="BQN605" s="143"/>
      <c r="BQO605" s="143"/>
      <c r="BQP605" s="143"/>
      <c r="BQQ605" s="143"/>
      <c r="BQR605" s="143"/>
      <c r="BQS605" s="143"/>
      <c r="BQT605" s="143"/>
      <c r="BQU605" s="143"/>
      <c r="BQV605" s="143"/>
      <c r="BQW605" s="143"/>
      <c r="BQX605" s="143"/>
      <c r="BQY605" s="143"/>
      <c r="BQZ605" s="143"/>
      <c r="BRA605" s="143"/>
      <c r="BRB605" s="143"/>
      <c r="BRC605" s="143"/>
      <c r="BRD605" s="143"/>
      <c r="BRE605" s="143"/>
      <c r="BRF605" s="143"/>
      <c r="BRG605" s="143"/>
      <c r="BRH605" s="143"/>
      <c r="BRI605" s="143"/>
      <c r="BRJ605" s="143"/>
      <c r="BRK605" s="143"/>
      <c r="BRL605" s="143"/>
      <c r="BRM605" s="143"/>
      <c r="BRN605" s="143"/>
      <c r="BRO605" s="143"/>
      <c r="BRP605" s="143"/>
      <c r="BRQ605" s="143"/>
      <c r="BRR605" s="143"/>
      <c r="BRS605" s="143"/>
      <c r="BRT605" s="143"/>
      <c r="BRU605" s="143"/>
      <c r="BRV605" s="143"/>
      <c r="BRW605" s="143"/>
      <c r="BRX605" s="143"/>
      <c r="BRY605" s="143"/>
      <c r="BRZ605" s="143"/>
    </row>
    <row r="606" spans="1:1846" s="144" customFormat="1" ht="27.6" x14ac:dyDescent="0.3">
      <c r="A606" s="853"/>
      <c r="B606" s="853"/>
      <c r="C606" s="852"/>
      <c r="D606" s="345" t="s">
        <v>859</v>
      </c>
      <c r="E606" s="549"/>
      <c r="F606" s="345"/>
      <c r="G606" s="406" t="s">
        <v>860</v>
      </c>
      <c r="H606" s="603">
        <f>H607+H608</f>
        <v>0</v>
      </c>
      <c r="I606" s="595">
        <f t="shared" ref="I606:K606" si="391">I607+I608</f>
        <v>0</v>
      </c>
      <c r="J606" s="595">
        <f t="shared" si="391"/>
        <v>0</v>
      </c>
      <c r="K606" s="598">
        <f t="shared" si="391"/>
        <v>0</v>
      </c>
      <c r="L606" s="117"/>
      <c r="M606" s="598">
        <f>SUM(M607:M608)</f>
        <v>10585766840</v>
      </c>
      <c r="N606" s="386">
        <f t="shared" ref="N606:P606" si="392">SUM(N607:N608)</f>
        <v>13014284690.16</v>
      </c>
      <c r="O606" s="386">
        <f t="shared" si="392"/>
        <v>11019940297.889999</v>
      </c>
      <c r="P606" s="386">
        <f t="shared" si="392"/>
        <v>11019940297.889999</v>
      </c>
      <c r="Q606" s="178" t="s">
        <v>856</v>
      </c>
      <c r="R606" s="598">
        <v>0</v>
      </c>
      <c r="S606" s="487">
        <v>0</v>
      </c>
      <c r="T606" s="487">
        <v>0</v>
      </c>
      <c r="U606" s="487">
        <v>0</v>
      </c>
      <c r="V606" s="139"/>
      <c r="W606" s="521">
        <f>H606+M606+R606</f>
        <v>10585766840</v>
      </c>
      <c r="X606" s="101">
        <f>I606+N606+S606</f>
        <v>13014284690.16</v>
      </c>
      <c r="Y606" s="101">
        <f t="shared" si="390"/>
        <v>11019940297.889999</v>
      </c>
      <c r="Z606" s="267">
        <f t="shared" si="390"/>
        <v>11019940297.889999</v>
      </c>
      <c r="AA606" s="897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  <c r="PF606" s="143"/>
      <c r="PG606" s="143"/>
      <c r="PH606" s="143"/>
      <c r="PI606" s="143"/>
      <c r="PJ606" s="143"/>
      <c r="PK606" s="143"/>
      <c r="PL606" s="143"/>
      <c r="PM606" s="143"/>
      <c r="PN606" s="143"/>
      <c r="PO606" s="143"/>
      <c r="PP606" s="143"/>
      <c r="PQ606" s="143"/>
      <c r="PR606" s="143"/>
      <c r="PS606" s="143"/>
      <c r="PT606" s="143"/>
      <c r="PU606" s="143"/>
      <c r="PV606" s="143"/>
      <c r="PW606" s="143"/>
      <c r="PX606" s="143"/>
      <c r="PY606" s="143"/>
      <c r="PZ606" s="143"/>
      <c r="QA606" s="143"/>
      <c r="QB606" s="143"/>
      <c r="QC606" s="143"/>
      <c r="QD606" s="143"/>
      <c r="QE606" s="143"/>
      <c r="QF606" s="143"/>
      <c r="QG606" s="143"/>
      <c r="QH606" s="143"/>
      <c r="QI606" s="143"/>
      <c r="QJ606" s="143"/>
      <c r="QK606" s="143"/>
      <c r="QL606" s="143"/>
      <c r="QM606" s="143"/>
      <c r="QN606" s="143"/>
      <c r="QO606" s="143"/>
      <c r="QP606" s="143"/>
      <c r="QQ606" s="143"/>
      <c r="QR606" s="143"/>
      <c r="QS606" s="143"/>
      <c r="QT606" s="143"/>
      <c r="QU606" s="143"/>
      <c r="QV606" s="143"/>
      <c r="QW606" s="143"/>
      <c r="QX606" s="143"/>
      <c r="QY606" s="143"/>
      <c r="QZ606" s="143"/>
      <c r="RA606" s="143"/>
      <c r="RB606" s="143"/>
      <c r="RC606" s="143"/>
      <c r="RD606" s="143"/>
      <c r="RE606" s="143"/>
      <c r="RF606" s="143"/>
      <c r="RG606" s="143"/>
      <c r="RH606" s="143"/>
      <c r="RI606" s="143"/>
      <c r="RJ606" s="143"/>
      <c r="RK606" s="143"/>
      <c r="RL606" s="143"/>
      <c r="RM606" s="143"/>
      <c r="RN606" s="143"/>
      <c r="RO606" s="143"/>
      <c r="RP606" s="143"/>
      <c r="RQ606" s="143"/>
      <c r="RR606" s="143"/>
      <c r="RS606" s="143"/>
      <c r="RT606" s="143"/>
      <c r="RU606" s="143"/>
      <c r="RV606" s="143"/>
      <c r="RW606" s="143"/>
      <c r="RX606" s="143"/>
      <c r="RY606" s="143"/>
      <c r="RZ606" s="143"/>
      <c r="SA606" s="143"/>
      <c r="SB606" s="143"/>
      <c r="SC606" s="143"/>
      <c r="SD606" s="143"/>
      <c r="SE606" s="143"/>
      <c r="SF606" s="143"/>
      <c r="SG606" s="143"/>
      <c r="SH606" s="143"/>
      <c r="SI606" s="143"/>
      <c r="SJ606" s="143"/>
      <c r="SK606" s="143"/>
      <c r="SL606" s="143"/>
      <c r="SM606" s="143"/>
      <c r="SN606" s="143"/>
      <c r="SO606" s="143"/>
      <c r="SP606" s="143"/>
      <c r="SQ606" s="143"/>
      <c r="SR606" s="143"/>
      <c r="SS606" s="143"/>
      <c r="ST606" s="143"/>
      <c r="SU606" s="143"/>
      <c r="SV606" s="143"/>
      <c r="SW606" s="143"/>
      <c r="SX606" s="143"/>
      <c r="SY606" s="143"/>
      <c r="SZ606" s="143"/>
      <c r="TA606" s="143"/>
      <c r="TB606" s="143"/>
      <c r="TC606" s="143"/>
      <c r="TD606" s="143"/>
      <c r="TE606" s="143"/>
      <c r="TF606" s="143"/>
      <c r="TG606" s="143"/>
      <c r="TH606" s="143"/>
      <c r="TI606" s="143"/>
      <c r="TJ606" s="143"/>
      <c r="TK606" s="143"/>
      <c r="TL606" s="143"/>
      <c r="TM606" s="143"/>
      <c r="TN606" s="143"/>
      <c r="TO606" s="143"/>
      <c r="TP606" s="143"/>
      <c r="TQ606" s="143"/>
      <c r="TR606" s="143"/>
      <c r="TS606" s="143"/>
      <c r="TT606" s="143"/>
      <c r="TU606" s="143"/>
      <c r="TV606" s="143"/>
      <c r="TW606" s="143"/>
      <c r="TX606" s="143"/>
      <c r="TY606" s="143"/>
      <c r="TZ606" s="143"/>
      <c r="UA606" s="143"/>
      <c r="UB606" s="143"/>
      <c r="UC606" s="143"/>
      <c r="UD606" s="143"/>
      <c r="UE606" s="143"/>
      <c r="UF606" s="143"/>
      <c r="UG606" s="143"/>
      <c r="UH606" s="143"/>
      <c r="UI606" s="143"/>
      <c r="UJ606" s="143"/>
      <c r="UK606" s="143"/>
      <c r="UL606" s="143"/>
      <c r="UM606" s="143"/>
      <c r="UN606" s="143"/>
      <c r="UO606" s="143"/>
      <c r="UP606" s="143"/>
      <c r="UQ606" s="143"/>
      <c r="UR606" s="143"/>
      <c r="US606" s="143"/>
      <c r="UT606" s="143"/>
      <c r="UU606" s="143"/>
      <c r="UV606" s="143"/>
      <c r="UW606" s="143"/>
      <c r="UX606" s="143"/>
      <c r="UY606" s="143"/>
      <c r="UZ606" s="143"/>
      <c r="VA606" s="143"/>
      <c r="VB606" s="143"/>
      <c r="VC606" s="143"/>
      <c r="VD606" s="143"/>
      <c r="VE606" s="143"/>
      <c r="VF606" s="143"/>
      <c r="VG606" s="143"/>
      <c r="VH606" s="143"/>
      <c r="VI606" s="143"/>
      <c r="VJ606" s="143"/>
      <c r="VK606" s="143"/>
      <c r="VL606" s="143"/>
      <c r="VM606" s="143"/>
      <c r="VN606" s="143"/>
      <c r="VO606" s="143"/>
      <c r="VP606" s="143"/>
      <c r="VQ606" s="143"/>
      <c r="VR606" s="143"/>
      <c r="VS606" s="143"/>
      <c r="VT606" s="143"/>
      <c r="VU606" s="143"/>
      <c r="VV606" s="143"/>
      <c r="VW606" s="143"/>
      <c r="VX606" s="143"/>
      <c r="VY606" s="143"/>
      <c r="VZ606" s="143"/>
      <c r="WA606" s="143"/>
      <c r="WB606" s="143"/>
      <c r="WC606" s="143"/>
      <c r="WD606" s="143"/>
      <c r="WE606" s="143"/>
      <c r="WF606" s="143"/>
      <c r="WG606" s="143"/>
      <c r="WH606" s="143"/>
      <c r="WI606" s="143"/>
      <c r="WJ606" s="143"/>
      <c r="WK606" s="143"/>
      <c r="WL606" s="143"/>
      <c r="WM606" s="143"/>
      <c r="WN606" s="143"/>
      <c r="WO606" s="143"/>
      <c r="WP606" s="143"/>
      <c r="WQ606" s="143"/>
      <c r="WR606" s="143"/>
      <c r="WS606" s="143"/>
      <c r="WT606" s="143"/>
      <c r="WU606" s="143"/>
      <c r="WV606" s="143"/>
      <c r="WW606" s="143"/>
      <c r="WX606" s="143"/>
      <c r="WY606" s="143"/>
      <c r="WZ606" s="143"/>
      <c r="XA606" s="143"/>
      <c r="XB606" s="143"/>
      <c r="XC606" s="143"/>
      <c r="XD606" s="143"/>
      <c r="XE606" s="143"/>
      <c r="XF606" s="143"/>
      <c r="XG606" s="143"/>
      <c r="XH606" s="143"/>
      <c r="XI606" s="143"/>
      <c r="XJ606" s="143"/>
      <c r="XK606" s="143"/>
      <c r="XL606" s="143"/>
      <c r="XM606" s="143"/>
      <c r="XN606" s="143"/>
      <c r="XO606" s="143"/>
      <c r="XP606" s="143"/>
      <c r="XQ606" s="143"/>
      <c r="XR606" s="143"/>
      <c r="XS606" s="143"/>
      <c r="XT606" s="143"/>
      <c r="XU606" s="143"/>
      <c r="XV606" s="143"/>
      <c r="XW606" s="143"/>
      <c r="XX606" s="143"/>
      <c r="XY606" s="143"/>
      <c r="XZ606" s="143"/>
      <c r="YA606" s="143"/>
      <c r="YB606" s="143"/>
      <c r="YC606" s="143"/>
      <c r="YD606" s="143"/>
      <c r="YE606" s="143"/>
      <c r="YF606" s="143"/>
      <c r="YG606" s="143"/>
      <c r="YH606" s="143"/>
      <c r="YI606" s="143"/>
      <c r="YJ606" s="143"/>
      <c r="YK606" s="143"/>
      <c r="YL606" s="143"/>
      <c r="YM606" s="143"/>
      <c r="YN606" s="143"/>
      <c r="YO606" s="143"/>
      <c r="YP606" s="143"/>
      <c r="YQ606" s="143"/>
      <c r="YR606" s="143"/>
      <c r="YS606" s="143"/>
      <c r="YT606" s="143"/>
      <c r="YU606" s="143"/>
      <c r="YV606" s="143"/>
      <c r="YW606" s="143"/>
      <c r="YX606" s="143"/>
      <c r="YY606" s="143"/>
      <c r="YZ606" s="143"/>
      <c r="ZA606" s="143"/>
      <c r="ZB606" s="143"/>
      <c r="ZC606" s="143"/>
      <c r="ZD606" s="143"/>
      <c r="ZE606" s="143"/>
      <c r="ZF606" s="143"/>
      <c r="ZG606" s="143"/>
      <c r="ZH606" s="143"/>
      <c r="ZI606" s="143"/>
      <c r="ZJ606" s="143"/>
      <c r="ZK606" s="143"/>
      <c r="ZL606" s="143"/>
      <c r="ZM606" s="143"/>
      <c r="ZN606" s="143"/>
      <c r="ZO606" s="143"/>
      <c r="ZP606" s="143"/>
      <c r="ZQ606" s="143"/>
      <c r="ZR606" s="143"/>
      <c r="ZS606" s="143"/>
      <c r="ZT606" s="143"/>
      <c r="ZU606" s="143"/>
      <c r="ZV606" s="143"/>
      <c r="ZW606" s="143"/>
      <c r="ZX606" s="143"/>
      <c r="ZY606" s="143"/>
      <c r="ZZ606" s="143"/>
      <c r="AAA606" s="143"/>
      <c r="AAB606" s="143"/>
      <c r="AAC606" s="143"/>
      <c r="AAD606" s="143"/>
      <c r="AAE606" s="143"/>
      <c r="AAF606" s="143"/>
      <c r="AAG606" s="143"/>
      <c r="AAH606" s="143"/>
      <c r="AAI606" s="143"/>
      <c r="AAJ606" s="143"/>
      <c r="AAK606" s="143"/>
      <c r="AAL606" s="143"/>
      <c r="AAM606" s="143"/>
      <c r="AAN606" s="143"/>
      <c r="AAO606" s="143"/>
      <c r="AAP606" s="143"/>
      <c r="AAQ606" s="143"/>
      <c r="AAR606" s="143"/>
      <c r="AAS606" s="143"/>
      <c r="AAT606" s="143"/>
      <c r="AAU606" s="143"/>
      <c r="AAV606" s="143"/>
      <c r="AAW606" s="143"/>
      <c r="AAX606" s="143"/>
      <c r="AAY606" s="143"/>
      <c r="AAZ606" s="143"/>
      <c r="ABA606" s="143"/>
      <c r="ABB606" s="143"/>
      <c r="ABC606" s="143"/>
      <c r="ABD606" s="143"/>
      <c r="ABE606" s="143"/>
      <c r="ABF606" s="143"/>
      <c r="ABG606" s="143"/>
      <c r="ABH606" s="143"/>
      <c r="ABI606" s="143"/>
      <c r="ABJ606" s="143"/>
      <c r="ABK606" s="143"/>
      <c r="ABL606" s="143"/>
      <c r="ABM606" s="143"/>
      <c r="ABN606" s="143"/>
      <c r="ABO606" s="143"/>
      <c r="ABP606" s="143"/>
      <c r="ABQ606" s="143"/>
      <c r="ABR606" s="143"/>
      <c r="ABS606" s="143"/>
      <c r="ABT606" s="143"/>
      <c r="ABU606" s="143"/>
      <c r="ABV606" s="143"/>
      <c r="ABW606" s="143"/>
      <c r="ABX606" s="143"/>
      <c r="ABY606" s="143"/>
      <c r="ABZ606" s="143"/>
      <c r="ACA606" s="143"/>
      <c r="ACB606" s="143"/>
      <c r="ACC606" s="143"/>
      <c r="ACD606" s="143"/>
      <c r="ACE606" s="143"/>
      <c r="ACF606" s="143"/>
      <c r="ACG606" s="143"/>
      <c r="ACH606" s="143"/>
      <c r="ACI606" s="143"/>
      <c r="ACJ606" s="143"/>
      <c r="ACK606" s="143"/>
      <c r="ACL606" s="143"/>
      <c r="ACM606" s="143"/>
      <c r="ACN606" s="143"/>
      <c r="ACO606" s="143"/>
      <c r="ACP606" s="143"/>
      <c r="ACQ606" s="143"/>
      <c r="ACR606" s="143"/>
      <c r="ACS606" s="143"/>
      <c r="ACT606" s="143"/>
      <c r="ACU606" s="143"/>
      <c r="ACV606" s="143"/>
      <c r="ACW606" s="143"/>
      <c r="ACX606" s="143"/>
      <c r="ACY606" s="143"/>
      <c r="ACZ606" s="143"/>
      <c r="ADA606" s="143"/>
      <c r="ADB606" s="143"/>
      <c r="ADC606" s="143"/>
      <c r="ADD606" s="143"/>
      <c r="ADE606" s="143"/>
      <c r="ADF606" s="143"/>
      <c r="ADG606" s="143"/>
      <c r="ADH606" s="143"/>
      <c r="ADI606" s="143"/>
      <c r="ADJ606" s="143"/>
      <c r="ADK606" s="143"/>
      <c r="ADL606" s="143"/>
      <c r="ADM606" s="143"/>
      <c r="ADN606" s="143"/>
      <c r="ADO606" s="143"/>
      <c r="ADP606" s="143"/>
      <c r="ADQ606" s="143"/>
      <c r="ADR606" s="143"/>
      <c r="ADS606" s="143"/>
      <c r="ADT606" s="143"/>
      <c r="ADU606" s="143"/>
      <c r="ADV606" s="143"/>
      <c r="ADW606" s="143"/>
      <c r="ADX606" s="143"/>
      <c r="ADY606" s="143"/>
      <c r="ADZ606" s="143"/>
      <c r="AEA606" s="143"/>
      <c r="AEB606" s="143"/>
      <c r="AEC606" s="143"/>
      <c r="AED606" s="143"/>
      <c r="AEE606" s="143"/>
      <c r="AEF606" s="143"/>
      <c r="AEG606" s="143"/>
      <c r="AEH606" s="143"/>
      <c r="AEI606" s="143"/>
      <c r="AEJ606" s="143"/>
      <c r="AEK606" s="143"/>
      <c r="AEL606" s="143"/>
      <c r="AEM606" s="143"/>
      <c r="AEN606" s="143"/>
      <c r="AEO606" s="143"/>
      <c r="AEP606" s="143"/>
      <c r="AEQ606" s="143"/>
      <c r="AER606" s="143"/>
      <c r="AES606" s="143"/>
      <c r="AET606" s="143"/>
      <c r="AEU606" s="143"/>
      <c r="AEV606" s="143"/>
      <c r="AEW606" s="143"/>
      <c r="AEX606" s="143"/>
      <c r="AEY606" s="143"/>
      <c r="AEZ606" s="143"/>
      <c r="AFA606" s="143"/>
      <c r="AFB606" s="143"/>
      <c r="AFC606" s="143"/>
      <c r="AFD606" s="143"/>
      <c r="AFE606" s="143"/>
      <c r="AFF606" s="143"/>
      <c r="AFG606" s="143"/>
      <c r="AFH606" s="143"/>
      <c r="AFI606" s="143"/>
      <c r="AFJ606" s="143"/>
      <c r="AFK606" s="143"/>
      <c r="AFL606" s="143"/>
      <c r="AFM606" s="143"/>
      <c r="AFN606" s="143"/>
      <c r="AFO606" s="143"/>
      <c r="AFP606" s="143"/>
      <c r="AFQ606" s="143"/>
      <c r="AFR606" s="143"/>
      <c r="AFS606" s="143"/>
      <c r="AFT606" s="143"/>
      <c r="AFU606" s="143"/>
      <c r="AFV606" s="143"/>
      <c r="AFW606" s="143"/>
      <c r="AFX606" s="143"/>
      <c r="AFY606" s="143"/>
      <c r="AFZ606" s="143"/>
      <c r="AGA606" s="143"/>
      <c r="AGB606" s="143"/>
      <c r="AGC606" s="143"/>
      <c r="AGD606" s="143"/>
      <c r="AGE606" s="143"/>
      <c r="AGF606" s="143"/>
      <c r="AGG606" s="143"/>
      <c r="AGH606" s="143"/>
      <c r="AGI606" s="143"/>
      <c r="AGJ606" s="143"/>
      <c r="AGK606" s="143"/>
      <c r="AGL606" s="143"/>
      <c r="AGM606" s="143"/>
      <c r="AGN606" s="143"/>
      <c r="AGO606" s="143"/>
      <c r="AGP606" s="143"/>
      <c r="AGQ606" s="143"/>
      <c r="AGR606" s="143"/>
      <c r="AGS606" s="143"/>
      <c r="AGT606" s="143"/>
      <c r="AGU606" s="143"/>
      <c r="AGV606" s="143"/>
      <c r="AGW606" s="143"/>
      <c r="AGX606" s="143"/>
      <c r="AGY606" s="143"/>
      <c r="AGZ606" s="143"/>
      <c r="AHA606" s="143"/>
      <c r="AHB606" s="143"/>
      <c r="AHC606" s="143"/>
      <c r="AHD606" s="143"/>
      <c r="AHE606" s="143"/>
      <c r="AHF606" s="143"/>
      <c r="AHG606" s="143"/>
      <c r="AHH606" s="143"/>
      <c r="AHI606" s="143"/>
      <c r="AHJ606" s="143"/>
      <c r="AHK606" s="143"/>
      <c r="AHL606" s="143"/>
      <c r="AHM606" s="143"/>
      <c r="AHN606" s="143"/>
      <c r="AHO606" s="143"/>
      <c r="AHP606" s="143"/>
      <c r="AHQ606" s="143"/>
      <c r="AHR606" s="143"/>
      <c r="AHS606" s="143"/>
      <c r="AHT606" s="143"/>
      <c r="AHU606" s="143"/>
      <c r="AHV606" s="143"/>
      <c r="AHW606" s="143"/>
      <c r="AHX606" s="143"/>
      <c r="AHY606" s="143"/>
      <c r="AHZ606" s="143"/>
      <c r="AIA606" s="143"/>
      <c r="AIB606" s="143"/>
      <c r="AIC606" s="143"/>
      <c r="AID606" s="143"/>
      <c r="AIE606" s="143"/>
      <c r="AIF606" s="143"/>
      <c r="AIG606" s="143"/>
      <c r="AIH606" s="143"/>
      <c r="AII606" s="143"/>
      <c r="AIJ606" s="143"/>
      <c r="AIK606" s="143"/>
      <c r="AIL606" s="143"/>
      <c r="AIM606" s="143"/>
      <c r="AIN606" s="143"/>
      <c r="AIO606" s="143"/>
      <c r="AIP606" s="143"/>
      <c r="AIQ606" s="143"/>
      <c r="AIR606" s="143"/>
      <c r="AIS606" s="143"/>
      <c r="AIT606" s="143"/>
      <c r="AIU606" s="143"/>
      <c r="AIV606" s="143"/>
      <c r="AIW606" s="143"/>
      <c r="AIX606" s="143"/>
      <c r="AIY606" s="143"/>
      <c r="AIZ606" s="143"/>
      <c r="AJA606" s="143"/>
      <c r="AJB606" s="143"/>
      <c r="AJC606" s="143"/>
      <c r="AJD606" s="143"/>
      <c r="AJE606" s="143"/>
      <c r="AJF606" s="143"/>
      <c r="AJG606" s="143"/>
      <c r="AJH606" s="143"/>
      <c r="AJI606" s="143"/>
      <c r="AJJ606" s="143"/>
      <c r="AJK606" s="143"/>
      <c r="AJL606" s="143"/>
      <c r="AJM606" s="143"/>
      <c r="AJN606" s="143"/>
      <c r="AJO606" s="143"/>
      <c r="AJP606" s="143"/>
      <c r="AJQ606" s="143"/>
      <c r="AJR606" s="143"/>
      <c r="AJS606" s="143"/>
      <c r="AJT606" s="143"/>
      <c r="AJU606" s="143"/>
      <c r="AJV606" s="143"/>
      <c r="AJW606" s="143"/>
      <c r="AJX606" s="143"/>
      <c r="AJY606" s="143"/>
      <c r="AJZ606" s="143"/>
      <c r="AKA606" s="143"/>
      <c r="AKB606" s="143"/>
      <c r="AKC606" s="143"/>
      <c r="AKD606" s="143"/>
      <c r="AKE606" s="143"/>
      <c r="AKF606" s="143"/>
      <c r="AKG606" s="143"/>
      <c r="AKH606" s="143"/>
      <c r="AKI606" s="143"/>
      <c r="AKJ606" s="143"/>
      <c r="AKK606" s="143"/>
      <c r="AKL606" s="143"/>
      <c r="AKM606" s="143"/>
      <c r="AKN606" s="143"/>
      <c r="AKO606" s="143"/>
      <c r="AKP606" s="143"/>
      <c r="AKQ606" s="143"/>
      <c r="AKR606" s="143"/>
      <c r="AKS606" s="143"/>
      <c r="AKT606" s="143"/>
      <c r="AKU606" s="143"/>
      <c r="AKV606" s="143"/>
      <c r="AKW606" s="143"/>
      <c r="AKX606" s="143"/>
      <c r="AKY606" s="143"/>
      <c r="AKZ606" s="143"/>
      <c r="ALA606" s="143"/>
      <c r="ALB606" s="143"/>
      <c r="ALC606" s="143"/>
      <c r="ALD606" s="143"/>
      <c r="ALE606" s="143"/>
      <c r="ALF606" s="143"/>
      <c r="ALG606" s="143"/>
      <c r="ALH606" s="143"/>
      <c r="ALI606" s="143"/>
      <c r="ALJ606" s="143"/>
      <c r="ALK606" s="143"/>
      <c r="ALL606" s="143"/>
      <c r="ALM606" s="143"/>
      <c r="ALN606" s="143"/>
      <c r="ALO606" s="143"/>
      <c r="ALP606" s="143"/>
      <c r="ALQ606" s="143"/>
      <c r="ALR606" s="143"/>
      <c r="ALS606" s="143"/>
      <c r="ALT606" s="143"/>
      <c r="ALU606" s="143"/>
      <c r="ALV606" s="143"/>
      <c r="ALW606" s="143"/>
      <c r="ALX606" s="143"/>
      <c r="ALY606" s="143"/>
      <c r="ALZ606" s="143"/>
      <c r="AMA606" s="143"/>
      <c r="AMB606" s="143"/>
      <c r="AMC606" s="143"/>
      <c r="AMD606" s="143"/>
      <c r="AME606" s="143"/>
      <c r="AMF606" s="143"/>
      <c r="AMG606" s="143"/>
      <c r="AMH606" s="143"/>
      <c r="AMI606" s="143"/>
      <c r="AMJ606" s="143"/>
      <c r="AMK606" s="143"/>
      <c r="AML606" s="143"/>
      <c r="AMM606" s="143"/>
      <c r="AMN606" s="143"/>
      <c r="AMO606" s="143"/>
      <c r="AMP606" s="143"/>
      <c r="AMQ606" s="143"/>
      <c r="AMR606" s="143"/>
      <c r="AMS606" s="143"/>
      <c r="AMT606" s="143"/>
      <c r="AMU606" s="143"/>
      <c r="AMV606" s="143"/>
      <c r="AMW606" s="143"/>
      <c r="AMX606" s="143"/>
      <c r="AMY606" s="143"/>
      <c r="AMZ606" s="143"/>
      <c r="ANA606" s="143"/>
      <c r="ANB606" s="143"/>
      <c r="ANC606" s="143"/>
      <c r="AND606" s="143"/>
      <c r="ANE606" s="143"/>
      <c r="ANF606" s="143"/>
      <c r="ANG606" s="143"/>
      <c r="ANH606" s="143"/>
      <c r="ANI606" s="143"/>
      <c r="ANJ606" s="143"/>
      <c r="ANK606" s="143"/>
      <c r="ANL606" s="143"/>
      <c r="ANM606" s="143"/>
      <c r="ANN606" s="143"/>
      <c r="ANO606" s="143"/>
      <c r="ANP606" s="143"/>
      <c r="ANQ606" s="143"/>
      <c r="ANR606" s="143"/>
      <c r="ANS606" s="143"/>
      <c r="ANT606" s="143"/>
      <c r="ANU606" s="143"/>
      <c r="ANV606" s="143"/>
      <c r="ANW606" s="143"/>
      <c r="ANX606" s="143"/>
      <c r="ANY606" s="143"/>
      <c r="ANZ606" s="143"/>
      <c r="AOA606" s="143"/>
      <c r="AOB606" s="143"/>
      <c r="AOC606" s="143"/>
      <c r="AOD606" s="143"/>
      <c r="AOE606" s="143"/>
      <c r="AOF606" s="143"/>
      <c r="AOG606" s="143"/>
      <c r="AOH606" s="143"/>
      <c r="AOI606" s="143"/>
      <c r="AOJ606" s="143"/>
      <c r="AOK606" s="143"/>
      <c r="AOL606" s="143"/>
      <c r="AOM606" s="143"/>
      <c r="AON606" s="143"/>
      <c r="AOO606" s="143"/>
      <c r="AOP606" s="143"/>
      <c r="AOQ606" s="143"/>
      <c r="AOR606" s="143"/>
      <c r="AOS606" s="143"/>
      <c r="AOT606" s="143"/>
      <c r="AOU606" s="143"/>
      <c r="AOV606" s="143"/>
      <c r="AOW606" s="143"/>
      <c r="AOX606" s="143"/>
      <c r="AOY606" s="143"/>
      <c r="AOZ606" s="143"/>
      <c r="APA606" s="143"/>
      <c r="APB606" s="143"/>
      <c r="APC606" s="143"/>
      <c r="APD606" s="143"/>
      <c r="APE606" s="143"/>
      <c r="APF606" s="143"/>
      <c r="APG606" s="143"/>
      <c r="APH606" s="143"/>
      <c r="API606" s="143"/>
      <c r="APJ606" s="143"/>
      <c r="APK606" s="143"/>
      <c r="APL606" s="143"/>
      <c r="APM606" s="143"/>
      <c r="APN606" s="143"/>
      <c r="APO606" s="143"/>
      <c r="APP606" s="143"/>
      <c r="APQ606" s="143"/>
      <c r="APR606" s="143"/>
      <c r="APS606" s="143"/>
      <c r="APT606" s="143"/>
      <c r="APU606" s="143"/>
      <c r="APV606" s="143"/>
      <c r="APW606" s="143"/>
      <c r="APX606" s="143"/>
      <c r="APY606" s="143"/>
      <c r="APZ606" s="143"/>
      <c r="AQA606" s="143"/>
      <c r="AQB606" s="143"/>
      <c r="AQC606" s="143"/>
      <c r="AQD606" s="143"/>
      <c r="AQE606" s="143"/>
      <c r="AQF606" s="143"/>
      <c r="AQG606" s="143"/>
      <c r="AQH606" s="143"/>
      <c r="AQI606" s="143"/>
      <c r="AQJ606" s="143"/>
      <c r="AQK606" s="143"/>
      <c r="AQL606" s="143"/>
      <c r="AQM606" s="143"/>
      <c r="AQN606" s="143"/>
      <c r="AQO606" s="143"/>
      <c r="AQP606" s="143"/>
      <c r="AQQ606" s="143"/>
      <c r="AQR606" s="143"/>
      <c r="AQS606" s="143"/>
      <c r="AQT606" s="143"/>
      <c r="AQU606" s="143"/>
      <c r="AQV606" s="143"/>
      <c r="AQW606" s="143"/>
      <c r="AQX606" s="143"/>
      <c r="AQY606" s="143"/>
      <c r="AQZ606" s="143"/>
      <c r="ARA606" s="143"/>
      <c r="ARB606" s="143"/>
      <c r="ARC606" s="143"/>
      <c r="ARD606" s="143"/>
      <c r="ARE606" s="143"/>
      <c r="ARF606" s="143"/>
      <c r="ARG606" s="143"/>
      <c r="ARH606" s="143"/>
      <c r="ARI606" s="143"/>
      <c r="ARJ606" s="143"/>
      <c r="ARK606" s="143"/>
      <c r="ARL606" s="143"/>
      <c r="ARM606" s="143"/>
      <c r="ARN606" s="143"/>
      <c r="ARO606" s="143"/>
      <c r="ARP606" s="143"/>
      <c r="ARQ606" s="143"/>
      <c r="ARR606" s="143"/>
      <c r="ARS606" s="143"/>
      <c r="ART606" s="143"/>
      <c r="ARU606" s="143"/>
      <c r="ARV606" s="143"/>
      <c r="ARW606" s="143"/>
      <c r="ARX606" s="143"/>
      <c r="ARY606" s="143"/>
      <c r="ARZ606" s="143"/>
      <c r="ASA606" s="143"/>
      <c r="ASB606" s="143"/>
      <c r="ASC606" s="143"/>
      <c r="ASD606" s="143"/>
      <c r="ASE606" s="143"/>
      <c r="ASF606" s="143"/>
      <c r="ASG606" s="143"/>
      <c r="ASH606" s="143"/>
      <c r="ASI606" s="143"/>
      <c r="ASJ606" s="143"/>
      <c r="ASK606" s="143"/>
      <c r="ASL606" s="143"/>
      <c r="ASM606" s="143"/>
      <c r="ASN606" s="143"/>
      <c r="ASO606" s="143"/>
      <c r="ASP606" s="143"/>
      <c r="ASQ606" s="143"/>
      <c r="ASR606" s="143"/>
      <c r="ASS606" s="143"/>
      <c r="AST606" s="143"/>
      <c r="ASU606" s="143"/>
      <c r="ASV606" s="143"/>
      <c r="ASW606" s="143"/>
      <c r="ASX606" s="143"/>
      <c r="ASY606" s="143"/>
      <c r="ASZ606" s="143"/>
      <c r="ATA606" s="143"/>
      <c r="ATB606" s="143"/>
      <c r="ATC606" s="143"/>
      <c r="ATD606" s="143"/>
      <c r="ATE606" s="143"/>
      <c r="ATF606" s="143"/>
      <c r="ATG606" s="143"/>
      <c r="ATH606" s="143"/>
      <c r="ATI606" s="143"/>
      <c r="ATJ606" s="143"/>
      <c r="ATK606" s="143"/>
      <c r="ATL606" s="143"/>
      <c r="ATM606" s="143"/>
      <c r="ATN606" s="143"/>
      <c r="ATO606" s="143"/>
      <c r="ATP606" s="143"/>
      <c r="ATQ606" s="143"/>
      <c r="ATR606" s="143"/>
      <c r="ATS606" s="143"/>
      <c r="ATT606" s="143"/>
      <c r="ATU606" s="143"/>
      <c r="ATV606" s="143"/>
      <c r="ATW606" s="143"/>
      <c r="ATX606" s="143"/>
      <c r="ATY606" s="143"/>
      <c r="ATZ606" s="143"/>
      <c r="AUA606" s="143"/>
      <c r="AUB606" s="143"/>
      <c r="AUC606" s="143"/>
      <c r="AUD606" s="143"/>
      <c r="AUE606" s="143"/>
      <c r="AUF606" s="143"/>
      <c r="AUG606" s="143"/>
      <c r="AUH606" s="143"/>
      <c r="AUI606" s="143"/>
      <c r="AUJ606" s="143"/>
      <c r="AUK606" s="143"/>
      <c r="AUL606" s="143"/>
      <c r="AUM606" s="143"/>
      <c r="AUN606" s="143"/>
      <c r="AUO606" s="143"/>
      <c r="AUP606" s="143"/>
      <c r="AUQ606" s="143"/>
      <c r="AUR606" s="143"/>
      <c r="AUS606" s="143"/>
      <c r="AUT606" s="143"/>
      <c r="AUU606" s="143"/>
      <c r="AUV606" s="143"/>
      <c r="AUW606" s="143"/>
      <c r="AUX606" s="143"/>
      <c r="AUY606" s="143"/>
      <c r="AUZ606" s="143"/>
      <c r="AVA606" s="143"/>
      <c r="AVB606" s="143"/>
      <c r="AVC606" s="143"/>
      <c r="AVD606" s="143"/>
      <c r="AVE606" s="143"/>
      <c r="AVF606" s="143"/>
      <c r="AVG606" s="143"/>
      <c r="AVH606" s="143"/>
      <c r="AVI606" s="143"/>
      <c r="AVJ606" s="143"/>
      <c r="AVK606" s="143"/>
      <c r="AVL606" s="143"/>
      <c r="AVM606" s="143"/>
      <c r="AVN606" s="143"/>
      <c r="AVO606" s="143"/>
      <c r="AVP606" s="143"/>
      <c r="AVQ606" s="143"/>
      <c r="AVR606" s="143"/>
      <c r="AVS606" s="143"/>
      <c r="AVT606" s="143"/>
      <c r="AVU606" s="143"/>
      <c r="AVV606" s="143"/>
      <c r="AVW606" s="143"/>
      <c r="AVX606" s="143"/>
      <c r="AVY606" s="143"/>
      <c r="AVZ606" s="143"/>
      <c r="AWA606" s="143"/>
      <c r="AWB606" s="143"/>
      <c r="AWC606" s="143"/>
      <c r="AWD606" s="143"/>
      <c r="AWE606" s="143"/>
      <c r="AWF606" s="143"/>
      <c r="AWG606" s="143"/>
      <c r="AWH606" s="143"/>
      <c r="AWI606" s="143"/>
      <c r="AWJ606" s="143"/>
      <c r="AWK606" s="143"/>
      <c r="AWL606" s="143"/>
      <c r="AWM606" s="143"/>
      <c r="AWN606" s="143"/>
      <c r="AWO606" s="143"/>
      <c r="AWP606" s="143"/>
      <c r="AWQ606" s="143"/>
      <c r="AWR606" s="143"/>
      <c r="AWS606" s="143"/>
      <c r="AWT606" s="143"/>
      <c r="AWU606" s="143"/>
      <c r="AWV606" s="143"/>
      <c r="AWW606" s="143"/>
      <c r="AWX606" s="143"/>
      <c r="AWY606" s="143"/>
      <c r="AWZ606" s="143"/>
      <c r="AXA606" s="143"/>
      <c r="AXB606" s="143"/>
      <c r="AXC606" s="143"/>
      <c r="AXD606" s="143"/>
      <c r="AXE606" s="143"/>
      <c r="AXF606" s="143"/>
      <c r="AXG606" s="143"/>
      <c r="AXH606" s="143"/>
      <c r="AXI606" s="143"/>
      <c r="AXJ606" s="143"/>
      <c r="AXK606" s="143"/>
      <c r="AXL606" s="143"/>
      <c r="AXM606" s="143"/>
      <c r="AXN606" s="143"/>
      <c r="AXO606" s="143"/>
      <c r="AXP606" s="143"/>
      <c r="AXQ606" s="143"/>
      <c r="AXR606" s="143"/>
      <c r="AXS606" s="143"/>
      <c r="AXT606" s="143"/>
      <c r="AXU606" s="143"/>
      <c r="AXV606" s="143"/>
      <c r="AXW606" s="143"/>
      <c r="AXX606" s="143"/>
      <c r="AXY606" s="143"/>
      <c r="AXZ606" s="143"/>
      <c r="AYA606" s="143"/>
      <c r="AYB606" s="143"/>
      <c r="AYC606" s="143"/>
      <c r="AYD606" s="143"/>
      <c r="AYE606" s="143"/>
      <c r="AYF606" s="143"/>
      <c r="AYG606" s="143"/>
      <c r="AYH606" s="143"/>
      <c r="AYI606" s="143"/>
      <c r="AYJ606" s="143"/>
      <c r="AYK606" s="143"/>
      <c r="AYL606" s="143"/>
      <c r="AYM606" s="143"/>
      <c r="AYN606" s="143"/>
      <c r="AYO606" s="143"/>
      <c r="AYP606" s="143"/>
      <c r="AYQ606" s="143"/>
      <c r="AYR606" s="143"/>
      <c r="AYS606" s="143"/>
      <c r="AYT606" s="143"/>
      <c r="AYU606" s="143"/>
      <c r="AYV606" s="143"/>
      <c r="AYW606" s="143"/>
      <c r="AYX606" s="143"/>
      <c r="AYY606" s="143"/>
      <c r="AYZ606" s="143"/>
      <c r="AZA606" s="143"/>
      <c r="AZB606" s="143"/>
      <c r="AZC606" s="143"/>
      <c r="AZD606" s="143"/>
      <c r="AZE606" s="143"/>
      <c r="AZF606" s="143"/>
      <c r="AZG606" s="143"/>
      <c r="AZH606" s="143"/>
      <c r="AZI606" s="143"/>
      <c r="AZJ606" s="143"/>
      <c r="AZK606" s="143"/>
      <c r="AZL606" s="143"/>
      <c r="AZM606" s="143"/>
      <c r="AZN606" s="143"/>
      <c r="AZO606" s="143"/>
      <c r="AZP606" s="143"/>
      <c r="AZQ606" s="143"/>
      <c r="AZR606" s="143"/>
      <c r="AZS606" s="143"/>
      <c r="AZT606" s="143"/>
      <c r="AZU606" s="143"/>
      <c r="AZV606" s="143"/>
      <c r="AZW606" s="143"/>
      <c r="AZX606" s="143"/>
      <c r="AZY606" s="143"/>
      <c r="AZZ606" s="143"/>
      <c r="BAA606" s="143"/>
      <c r="BAB606" s="143"/>
      <c r="BAC606" s="143"/>
      <c r="BAD606" s="143"/>
      <c r="BAE606" s="143"/>
      <c r="BAF606" s="143"/>
      <c r="BAG606" s="143"/>
      <c r="BAH606" s="143"/>
      <c r="BAI606" s="143"/>
      <c r="BAJ606" s="143"/>
      <c r="BAK606" s="143"/>
      <c r="BAL606" s="143"/>
      <c r="BAM606" s="143"/>
      <c r="BAN606" s="143"/>
      <c r="BAO606" s="143"/>
      <c r="BAP606" s="143"/>
      <c r="BAQ606" s="143"/>
      <c r="BAR606" s="143"/>
      <c r="BAS606" s="143"/>
      <c r="BAT606" s="143"/>
      <c r="BAU606" s="143"/>
      <c r="BAV606" s="143"/>
      <c r="BAW606" s="143"/>
      <c r="BAX606" s="143"/>
      <c r="BAY606" s="143"/>
      <c r="BAZ606" s="143"/>
      <c r="BBA606" s="143"/>
      <c r="BBB606" s="143"/>
      <c r="BBC606" s="143"/>
      <c r="BBD606" s="143"/>
      <c r="BBE606" s="143"/>
      <c r="BBF606" s="143"/>
      <c r="BBG606" s="143"/>
      <c r="BBH606" s="143"/>
      <c r="BBI606" s="143"/>
      <c r="BBJ606" s="143"/>
      <c r="BBK606" s="143"/>
      <c r="BBL606" s="143"/>
      <c r="BBM606" s="143"/>
      <c r="BBN606" s="143"/>
      <c r="BBO606" s="143"/>
      <c r="BBP606" s="143"/>
      <c r="BBQ606" s="143"/>
      <c r="BBR606" s="143"/>
      <c r="BBS606" s="143"/>
      <c r="BBT606" s="143"/>
      <c r="BBU606" s="143"/>
      <c r="BBV606" s="143"/>
      <c r="BBW606" s="143"/>
      <c r="BBX606" s="143"/>
      <c r="BBY606" s="143"/>
      <c r="BBZ606" s="143"/>
      <c r="BCA606" s="143"/>
      <c r="BCB606" s="143"/>
      <c r="BCC606" s="143"/>
      <c r="BCD606" s="143"/>
      <c r="BCE606" s="143"/>
      <c r="BCF606" s="143"/>
      <c r="BCG606" s="143"/>
      <c r="BCH606" s="143"/>
      <c r="BCI606" s="143"/>
      <c r="BCJ606" s="143"/>
      <c r="BCK606" s="143"/>
      <c r="BCL606" s="143"/>
      <c r="BCM606" s="143"/>
      <c r="BCN606" s="143"/>
      <c r="BCO606" s="143"/>
      <c r="BCP606" s="143"/>
      <c r="BCQ606" s="143"/>
      <c r="BCR606" s="143"/>
      <c r="BCS606" s="143"/>
      <c r="BCT606" s="143"/>
      <c r="BCU606" s="143"/>
      <c r="BCV606" s="143"/>
      <c r="BCW606" s="143"/>
      <c r="BCX606" s="143"/>
      <c r="BCY606" s="143"/>
      <c r="BCZ606" s="143"/>
      <c r="BDA606" s="143"/>
      <c r="BDB606" s="143"/>
      <c r="BDC606" s="143"/>
      <c r="BDD606" s="143"/>
      <c r="BDE606" s="143"/>
      <c r="BDF606" s="143"/>
      <c r="BDG606" s="143"/>
      <c r="BDH606" s="143"/>
      <c r="BDI606" s="143"/>
      <c r="BDJ606" s="143"/>
      <c r="BDK606" s="143"/>
      <c r="BDL606" s="143"/>
      <c r="BDM606" s="143"/>
      <c r="BDN606" s="143"/>
      <c r="BDO606" s="143"/>
      <c r="BDP606" s="143"/>
      <c r="BDQ606" s="143"/>
      <c r="BDR606" s="143"/>
      <c r="BDS606" s="143"/>
      <c r="BDT606" s="143"/>
      <c r="BDU606" s="143"/>
      <c r="BDV606" s="143"/>
      <c r="BDW606" s="143"/>
      <c r="BDX606" s="143"/>
      <c r="BDY606" s="143"/>
      <c r="BDZ606" s="143"/>
      <c r="BEA606" s="143"/>
      <c r="BEB606" s="143"/>
      <c r="BEC606" s="143"/>
      <c r="BED606" s="143"/>
      <c r="BEE606" s="143"/>
      <c r="BEF606" s="143"/>
      <c r="BEG606" s="143"/>
      <c r="BEH606" s="143"/>
      <c r="BEI606" s="143"/>
      <c r="BEJ606" s="143"/>
      <c r="BEK606" s="143"/>
      <c r="BEL606" s="143"/>
      <c r="BEM606" s="143"/>
      <c r="BEN606" s="143"/>
      <c r="BEO606" s="143"/>
      <c r="BEP606" s="143"/>
      <c r="BEQ606" s="143"/>
      <c r="BER606" s="143"/>
      <c r="BES606" s="143"/>
      <c r="BET606" s="143"/>
      <c r="BEU606" s="143"/>
      <c r="BEV606" s="143"/>
      <c r="BEW606" s="143"/>
      <c r="BEX606" s="143"/>
      <c r="BEY606" s="143"/>
      <c r="BEZ606" s="143"/>
      <c r="BFA606" s="143"/>
      <c r="BFB606" s="143"/>
      <c r="BFC606" s="143"/>
      <c r="BFD606" s="143"/>
      <c r="BFE606" s="143"/>
      <c r="BFF606" s="143"/>
      <c r="BFG606" s="143"/>
      <c r="BFH606" s="143"/>
      <c r="BFI606" s="143"/>
      <c r="BFJ606" s="143"/>
      <c r="BFK606" s="143"/>
      <c r="BFL606" s="143"/>
      <c r="BFM606" s="143"/>
      <c r="BFN606" s="143"/>
      <c r="BFO606" s="143"/>
      <c r="BFP606" s="143"/>
      <c r="BFQ606" s="143"/>
      <c r="BFR606" s="143"/>
      <c r="BFS606" s="143"/>
      <c r="BFT606" s="143"/>
      <c r="BFU606" s="143"/>
      <c r="BFV606" s="143"/>
      <c r="BFW606" s="143"/>
      <c r="BFX606" s="143"/>
      <c r="BFY606" s="143"/>
      <c r="BFZ606" s="143"/>
      <c r="BGA606" s="143"/>
      <c r="BGB606" s="143"/>
      <c r="BGC606" s="143"/>
      <c r="BGD606" s="143"/>
      <c r="BGE606" s="143"/>
      <c r="BGF606" s="143"/>
      <c r="BGG606" s="143"/>
      <c r="BGH606" s="143"/>
      <c r="BGI606" s="143"/>
      <c r="BGJ606" s="143"/>
      <c r="BGK606" s="143"/>
      <c r="BGL606" s="143"/>
      <c r="BGM606" s="143"/>
      <c r="BGN606" s="143"/>
      <c r="BGO606" s="143"/>
      <c r="BGP606" s="143"/>
      <c r="BGQ606" s="143"/>
      <c r="BGR606" s="143"/>
      <c r="BGS606" s="143"/>
      <c r="BGT606" s="143"/>
      <c r="BGU606" s="143"/>
      <c r="BGV606" s="143"/>
      <c r="BGW606" s="143"/>
      <c r="BGX606" s="143"/>
      <c r="BGY606" s="143"/>
      <c r="BGZ606" s="143"/>
      <c r="BHA606" s="143"/>
      <c r="BHB606" s="143"/>
      <c r="BHC606" s="143"/>
      <c r="BHD606" s="143"/>
      <c r="BHE606" s="143"/>
      <c r="BHF606" s="143"/>
      <c r="BHG606" s="143"/>
      <c r="BHH606" s="143"/>
      <c r="BHI606" s="143"/>
      <c r="BHJ606" s="143"/>
      <c r="BHK606" s="143"/>
      <c r="BHL606" s="143"/>
      <c r="BHM606" s="143"/>
      <c r="BHN606" s="143"/>
      <c r="BHO606" s="143"/>
      <c r="BHP606" s="143"/>
      <c r="BHQ606" s="143"/>
      <c r="BHR606" s="143"/>
      <c r="BHS606" s="143"/>
      <c r="BHT606" s="143"/>
      <c r="BHU606" s="143"/>
      <c r="BHV606" s="143"/>
      <c r="BHW606" s="143"/>
      <c r="BHX606" s="143"/>
      <c r="BHY606" s="143"/>
      <c r="BHZ606" s="143"/>
      <c r="BIA606" s="143"/>
      <c r="BIB606" s="143"/>
      <c r="BIC606" s="143"/>
      <c r="BID606" s="143"/>
      <c r="BIE606" s="143"/>
      <c r="BIF606" s="143"/>
      <c r="BIG606" s="143"/>
      <c r="BIH606" s="143"/>
      <c r="BII606" s="143"/>
      <c r="BIJ606" s="143"/>
      <c r="BIK606" s="143"/>
      <c r="BIL606" s="143"/>
      <c r="BIM606" s="143"/>
      <c r="BIN606" s="143"/>
      <c r="BIO606" s="143"/>
      <c r="BIP606" s="143"/>
      <c r="BIQ606" s="143"/>
      <c r="BIR606" s="143"/>
      <c r="BIS606" s="143"/>
      <c r="BIT606" s="143"/>
      <c r="BIU606" s="143"/>
      <c r="BIV606" s="143"/>
      <c r="BIW606" s="143"/>
      <c r="BIX606" s="143"/>
      <c r="BIY606" s="143"/>
      <c r="BIZ606" s="143"/>
      <c r="BJA606" s="143"/>
      <c r="BJB606" s="143"/>
      <c r="BJC606" s="143"/>
      <c r="BJD606" s="143"/>
      <c r="BJE606" s="143"/>
      <c r="BJF606" s="143"/>
      <c r="BJG606" s="143"/>
      <c r="BJH606" s="143"/>
      <c r="BJI606" s="143"/>
      <c r="BJJ606" s="143"/>
      <c r="BJK606" s="143"/>
      <c r="BJL606" s="143"/>
      <c r="BJM606" s="143"/>
      <c r="BJN606" s="143"/>
      <c r="BJO606" s="143"/>
      <c r="BJP606" s="143"/>
      <c r="BJQ606" s="143"/>
      <c r="BJR606" s="143"/>
      <c r="BJS606" s="143"/>
      <c r="BJT606" s="143"/>
      <c r="BJU606" s="143"/>
      <c r="BJV606" s="143"/>
      <c r="BJW606" s="143"/>
      <c r="BJX606" s="143"/>
      <c r="BJY606" s="143"/>
      <c r="BJZ606" s="143"/>
      <c r="BKA606" s="143"/>
      <c r="BKB606" s="143"/>
      <c r="BKC606" s="143"/>
      <c r="BKD606" s="143"/>
      <c r="BKE606" s="143"/>
      <c r="BKF606" s="143"/>
      <c r="BKG606" s="143"/>
      <c r="BKH606" s="143"/>
      <c r="BKI606" s="143"/>
      <c r="BKJ606" s="143"/>
      <c r="BKK606" s="143"/>
      <c r="BKL606" s="143"/>
      <c r="BKM606" s="143"/>
      <c r="BKN606" s="143"/>
      <c r="BKO606" s="143"/>
      <c r="BKP606" s="143"/>
      <c r="BKQ606" s="143"/>
      <c r="BKR606" s="143"/>
      <c r="BKS606" s="143"/>
      <c r="BKT606" s="143"/>
      <c r="BKU606" s="143"/>
      <c r="BKV606" s="143"/>
      <c r="BKW606" s="143"/>
      <c r="BKX606" s="143"/>
      <c r="BKY606" s="143"/>
      <c r="BKZ606" s="143"/>
      <c r="BLA606" s="143"/>
      <c r="BLB606" s="143"/>
      <c r="BLC606" s="143"/>
      <c r="BLD606" s="143"/>
      <c r="BLE606" s="143"/>
      <c r="BLF606" s="143"/>
      <c r="BLG606" s="143"/>
      <c r="BLH606" s="143"/>
      <c r="BLI606" s="143"/>
      <c r="BLJ606" s="143"/>
      <c r="BLK606" s="143"/>
      <c r="BLL606" s="143"/>
      <c r="BLM606" s="143"/>
      <c r="BLN606" s="143"/>
      <c r="BLO606" s="143"/>
      <c r="BLP606" s="143"/>
      <c r="BLQ606" s="143"/>
      <c r="BLR606" s="143"/>
      <c r="BLS606" s="143"/>
      <c r="BLT606" s="143"/>
      <c r="BLU606" s="143"/>
      <c r="BLV606" s="143"/>
      <c r="BLW606" s="143"/>
      <c r="BLX606" s="143"/>
      <c r="BLY606" s="143"/>
      <c r="BLZ606" s="143"/>
      <c r="BMA606" s="143"/>
      <c r="BMB606" s="143"/>
      <c r="BMC606" s="143"/>
      <c r="BMD606" s="143"/>
      <c r="BME606" s="143"/>
      <c r="BMF606" s="143"/>
      <c r="BMG606" s="143"/>
      <c r="BMH606" s="143"/>
      <c r="BMI606" s="143"/>
      <c r="BMJ606" s="143"/>
      <c r="BMK606" s="143"/>
      <c r="BML606" s="143"/>
      <c r="BMM606" s="143"/>
      <c r="BMN606" s="143"/>
      <c r="BMO606" s="143"/>
      <c r="BMP606" s="143"/>
      <c r="BMQ606" s="143"/>
      <c r="BMR606" s="143"/>
      <c r="BMS606" s="143"/>
      <c r="BMT606" s="143"/>
      <c r="BMU606" s="143"/>
      <c r="BMV606" s="143"/>
      <c r="BMW606" s="143"/>
      <c r="BMX606" s="143"/>
      <c r="BMY606" s="143"/>
      <c r="BMZ606" s="143"/>
      <c r="BNA606" s="143"/>
      <c r="BNB606" s="143"/>
      <c r="BNC606" s="143"/>
      <c r="BND606" s="143"/>
      <c r="BNE606" s="143"/>
      <c r="BNF606" s="143"/>
      <c r="BNG606" s="143"/>
      <c r="BNH606" s="143"/>
      <c r="BNI606" s="143"/>
      <c r="BNJ606" s="143"/>
      <c r="BNK606" s="143"/>
      <c r="BNL606" s="143"/>
      <c r="BNM606" s="143"/>
      <c r="BNN606" s="143"/>
      <c r="BNO606" s="143"/>
      <c r="BNP606" s="143"/>
      <c r="BNQ606" s="143"/>
      <c r="BNR606" s="143"/>
      <c r="BNS606" s="143"/>
      <c r="BNT606" s="143"/>
      <c r="BNU606" s="143"/>
      <c r="BNV606" s="143"/>
      <c r="BNW606" s="143"/>
      <c r="BNX606" s="143"/>
      <c r="BNY606" s="143"/>
      <c r="BNZ606" s="143"/>
      <c r="BOA606" s="143"/>
      <c r="BOB606" s="143"/>
      <c r="BOC606" s="143"/>
      <c r="BOD606" s="143"/>
      <c r="BOE606" s="143"/>
      <c r="BOF606" s="143"/>
      <c r="BOG606" s="143"/>
      <c r="BOH606" s="143"/>
      <c r="BOI606" s="143"/>
      <c r="BOJ606" s="143"/>
      <c r="BOK606" s="143"/>
      <c r="BOL606" s="143"/>
      <c r="BOM606" s="143"/>
      <c r="BON606" s="143"/>
      <c r="BOO606" s="143"/>
      <c r="BOP606" s="143"/>
      <c r="BOQ606" s="143"/>
      <c r="BOR606" s="143"/>
      <c r="BOS606" s="143"/>
      <c r="BOT606" s="143"/>
      <c r="BOU606" s="143"/>
      <c r="BOV606" s="143"/>
      <c r="BOW606" s="143"/>
      <c r="BOX606" s="143"/>
      <c r="BOY606" s="143"/>
      <c r="BOZ606" s="143"/>
      <c r="BPA606" s="143"/>
      <c r="BPB606" s="143"/>
      <c r="BPC606" s="143"/>
      <c r="BPD606" s="143"/>
      <c r="BPE606" s="143"/>
      <c r="BPF606" s="143"/>
      <c r="BPG606" s="143"/>
      <c r="BPH606" s="143"/>
      <c r="BPI606" s="143"/>
      <c r="BPJ606" s="143"/>
      <c r="BPK606" s="143"/>
      <c r="BPL606" s="143"/>
      <c r="BPM606" s="143"/>
      <c r="BPN606" s="143"/>
      <c r="BPO606" s="143"/>
      <c r="BPP606" s="143"/>
      <c r="BPQ606" s="143"/>
      <c r="BPR606" s="143"/>
      <c r="BPS606" s="143"/>
      <c r="BPT606" s="143"/>
      <c r="BPU606" s="143"/>
      <c r="BPV606" s="143"/>
      <c r="BPW606" s="143"/>
      <c r="BPX606" s="143"/>
      <c r="BPY606" s="143"/>
      <c r="BPZ606" s="143"/>
      <c r="BQA606" s="143"/>
      <c r="BQB606" s="143"/>
      <c r="BQC606" s="143"/>
      <c r="BQD606" s="143"/>
      <c r="BQE606" s="143"/>
      <c r="BQF606" s="143"/>
      <c r="BQG606" s="143"/>
      <c r="BQH606" s="143"/>
      <c r="BQI606" s="143"/>
      <c r="BQJ606" s="143"/>
      <c r="BQK606" s="143"/>
      <c r="BQL606" s="143"/>
      <c r="BQM606" s="143"/>
      <c r="BQN606" s="143"/>
      <c r="BQO606" s="143"/>
      <c r="BQP606" s="143"/>
      <c r="BQQ606" s="143"/>
      <c r="BQR606" s="143"/>
      <c r="BQS606" s="143"/>
      <c r="BQT606" s="143"/>
      <c r="BQU606" s="143"/>
      <c r="BQV606" s="143"/>
      <c r="BQW606" s="143"/>
      <c r="BQX606" s="143"/>
      <c r="BQY606" s="143"/>
      <c r="BQZ606" s="143"/>
      <c r="BRA606" s="143"/>
      <c r="BRB606" s="143"/>
      <c r="BRC606" s="143"/>
      <c r="BRD606" s="143"/>
      <c r="BRE606" s="143"/>
      <c r="BRF606" s="143"/>
      <c r="BRG606" s="143"/>
      <c r="BRH606" s="143"/>
      <c r="BRI606" s="143"/>
      <c r="BRJ606" s="143"/>
      <c r="BRK606" s="143"/>
      <c r="BRL606" s="143"/>
      <c r="BRM606" s="143"/>
      <c r="BRN606" s="143"/>
      <c r="BRO606" s="143"/>
      <c r="BRP606" s="143"/>
      <c r="BRQ606" s="143"/>
      <c r="BRR606" s="143"/>
      <c r="BRS606" s="143"/>
      <c r="BRT606" s="143"/>
      <c r="BRU606" s="143"/>
      <c r="BRV606" s="143"/>
      <c r="BRW606" s="143"/>
      <c r="BRX606" s="143"/>
      <c r="BRY606" s="143"/>
      <c r="BRZ606" s="143"/>
    </row>
    <row r="607" spans="1:1846" s="79" customFormat="1" ht="18.600000000000001" customHeight="1" x14ac:dyDescent="0.3">
      <c r="A607" s="853"/>
      <c r="B607" s="853"/>
      <c r="C607" s="853"/>
      <c r="D607" s="872"/>
      <c r="E607" s="549" t="s">
        <v>861</v>
      </c>
      <c r="F607" s="870">
        <v>131</v>
      </c>
      <c r="G607" s="804" t="s">
        <v>862</v>
      </c>
      <c r="H607" s="25">
        <v>0</v>
      </c>
      <c r="I607" s="26">
        <v>0</v>
      </c>
      <c r="J607" s="26">
        <v>0</v>
      </c>
      <c r="K607" s="26">
        <v>0</v>
      </c>
      <c r="L607" s="613"/>
      <c r="M607" s="80">
        <v>7459238976</v>
      </c>
      <c r="N607" s="317">
        <v>9206909901.4500008</v>
      </c>
      <c r="O607" s="317">
        <f>7459238976</f>
        <v>7459238976</v>
      </c>
      <c r="P607" s="317">
        <f>7459238976</f>
        <v>7459238976</v>
      </c>
      <c r="Q607" s="662" t="s">
        <v>863</v>
      </c>
      <c r="R607" s="80">
        <v>0</v>
      </c>
      <c r="S607" s="26">
        <v>0</v>
      </c>
      <c r="T607" s="26">
        <v>0</v>
      </c>
      <c r="U607" s="26">
        <v>0</v>
      </c>
      <c r="V607" s="652"/>
      <c r="W607" s="500">
        <f>+I607+M607+R607</f>
        <v>7459238976</v>
      </c>
      <c r="X607" s="349">
        <f>+J607+N607+S607</f>
        <v>9206909901.4500008</v>
      </c>
      <c r="Y607" s="349">
        <f t="shared" ref="Y607:Z607" si="393">+K607+O607+T607</f>
        <v>7459238976</v>
      </c>
      <c r="Z607" s="158">
        <f t="shared" si="393"/>
        <v>7459238976</v>
      </c>
      <c r="AA607" s="89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  <c r="BN607" s="78"/>
      <c r="BO607" s="78"/>
      <c r="BP607" s="78"/>
      <c r="BQ607" s="78"/>
      <c r="BR607" s="78"/>
      <c r="BS607" s="78"/>
      <c r="BT607" s="78"/>
      <c r="BU607" s="78"/>
      <c r="BV607" s="78"/>
      <c r="BW607" s="78"/>
      <c r="BX607" s="78"/>
      <c r="BY607" s="78"/>
      <c r="BZ607" s="78"/>
      <c r="CA607" s="78"/>
      <c r="CB607" s="78"/>
      <c r="CC607" s="78"/>
      <c r="CD607" s="78"/>
      <c r="CE607" s="78"/>
      <c r="CF607" s="78"/>
      <c r="CG607" s="78"/>
      <c r="CH607" s="78"/>
      <c r="CI607" s="78"/>
      <c r="CJ607" s="78"/>
      <c r="CK607" s="78"/>
      <c r="CL607" s="78"/>
      <c r="CM607" s="78"/>
      <c r="CN607" s="78"/>
      <c r="CO607" s="78"/>
      <c r="CP607" s="78"/>
      <c r="CQ607" s="78"/>
      <c r="CR607" s="78"/>
      <c r="CS607" s="78"/>
      <c r="CT607" s="78"/>
      <c r="CU607" s="78"/>
      <c r="CV607" s="78"/>
      <c r="CW607" s="78"/>
      <c r="CX607" s="78"/>
      <c r="CY607" s="78"/>
      <c r="CZ607" s="78"/>
      <c r="DA607" s="78"/>
      <c r="DB607" s="78"/>
      <c r="DC607" s="78"/>
      <c r="DD607" s="78"/>
      <c r="DE607" s="78"/>
      <c r="DF607" s="78"/>
      <c r="DG607" s="78"/>
      <c r="DH607" s="78"/>
      <c r="DI607" s="78"/>
      <c r="DJ607" s="78"/>
      <c r="DK607" s="78"/>
      <c r="DL607" s="78"/>
      <c r="DM607" s="78"/>
      <c r="DN607" s="78"/>
      <c r="DO607" s="78"/>
      <c r="DP607" s="78"/>
      <c r="DQ607" s="78"/>
      <c r="DR607" s="78"/>
      <c r="DS607" s="78"/>
      <c r="DT607" s="78"/>
      <c r="DU607" s="78"/>
      <c r="DV607" s="78"/>
      <c r="DW607" s="78"/>
      <c r="DX607" s="78"/>
      <c r="DY607" s="78"/>
      <c r="DZ607" s="78"/>
      <c r="EA607" s="78"/>
      <c r="EB607" s="78"/>
      <c r="EC607" s="78"/>
      <c r="ED607" s="78"/>
      <c r="EE607" s="78"/>
      <c r="EF607" s="78"/>
      <c r="EG607" s="78"/>
      <c r="EH607" s="78"/>
      <c r="EI607" s="78"/>
      <c r="EJ607" s="78"/>
      <c r="EK607" s="78"/>
      <c r="EL607" s="78"/>
      <c r="EM607" s="78"/>
      <c r="EN607" s="78"/>
      <c r="EO607" s="78"/>
      <c r="EP607" s="78"/>
      <c r="EQ607" s="78"/>
      <c r="ER607" s="78"/>
      <c r="ES607" s="78"/>
      <c r="ET607" s="78"/>
      <c r="EU607" s="78"/>
      <c r="EV607" s="78"/>
      <c r="EW607" s="78"/>
      <c r="EX607" s="78"/>
      <c r="EY607" s="78"/>
      <c r="EZ607" s="78"/>
      <c r="FA607" s="78"/>
      <c r="FB607" s="78"/>
      <c r="FC607" s="78"/>
      <c r="FD607" s="78"/>
      <c r="FE607" s="78"/>
      <c r="FF607" s="78"/>
      <c r="FG607" s="78"/>
      <c r="FH607" s="78"/>
      <c r="FI607" s="78"/>
      <c r="FJ607" s="78"/>
      <c r="FK607" s="78"/>
      <c r="FL607" s="78"/>
      <c r="FM607" s="78"/>
      <c r="FN607" s="78"/>
      <c r="FO607" s="78"/>
      <c r="FP607" s="78"/>
      <c r="FQ607" s="78"/>
      <c r="FR607" s="78"/>
      <c r="FS607" s="78"/>
      <c r="FT607" s="78"/>
      <c r="FU607" s="78"/>
      <c r="FV607" s="78"/>
      <c r="FW607" s="78"/>
      <c r="FX607" s="78"/>
      <c r="FY607" s="78"/>
      <c r="FZ607" s="78"/>
      <c r="GA607" s="78"/>
      <c r="GB607" s="78"/>
      <c r="GC607" s="78"/>
      <c r="GD607" s="78"/>
      <c r="GE607" s="78"/>
      <c r="GF607" s="78"/>
      <c r="GG607" s="78"/>
      <c r="GH607" s="78"/>
      <c r="GI607" s="78"/>
      <c r="GJ607" s="78"/>
      <c r="GK607" s="78"/>
      <c r="GL607" s="78"/>
      <c r="GM607" s="78"/>
      <c r="GN607" s="78"/>
      <c r="GO607" s="78"/>
      <c r="GP607" s="78"/>
      <c r="GQ607" s="78"/>
      <c r="GR607" s="78"/>
      <c r="GS607" s="78"/>
      <c r="GT607" s="78"/>
      <c r="GU607" s="78"/>
      <c r="GV607" s="78"/>
      <c r="GW607" s="78"/>
      <c r="GX607" s="78"/>
      <c r="GY607" s="78"/>
      <c r="GZ607" s="78"/>
      <c r="HA607" s="78"/>
      <c r="HB607" s="78"/>
      <c r="HC607" s="78"/>
      <c r="HD607" s="78"/>
      <c r="HE607" s="78"/>
      <c r="HF607" s="78"/>
      <c r="HG607" s="78"/>
      <c r="HH607" s="78"/>
      <c r="HI607" s="78"/>
      <c r="HJ607" s="78"/>
      <c r="HK607" s="78"/>
      <c r="HL607" s="78"/>
      <c r="HM607" s="78"/>
      <c r="HN607" s="78"/>
      <c r="HO607" s="78"/>
      <c r="HP607" s="78"/>
      <c r="HQ607" s="78"/>
      <c r="HR607" s="78"/>
      <c r="HS607" s="78"/>
      <c r="HT607" s="78"/>
      <c r="HU607" s="78"/>
      <c r="HV607" s="78"/>
      <c r="HW607" s="78"/>
      <c r="HX607" s="78"/>
      <c r="HY607" s="78"/>
      <c r="HZ607" s="78"/>
      <c r="IA607" s="78"/>
      <c r="IB607" s="78"/>
      <c r="IC607" s="78"/>
      <c r="ID607" s="78"/>
      <c r="IE607" s="78"/>
      <c r="IF607" s="78"/>
      <c r="IG607" s="78"/>
      <c r="IH607" s="78"/>
      <c r="II607" s="78"/>
      <c r="IJ607" s="78"/>
      <c r="IK607" s="78"/>
      <c r="IL607" s="78"/>
      <c r="IM607" s="78"/>
      <c r="IN607" s="78"/>
      <c r="IO607" s="78"/>
      <c r="IP607" s="78"/>
      <c r="IQ607" s="78"/>
      <c r="IR607" s="78"/>
      <c r="IS607" s="78"/>
      <c r="IT607" s="78"/>
      <c r="IU607" s="78"/>
      <c r="IV607" s="78"/>
      <c r="IW607" s="78"/>
      <c r="IX607" s="78"/>
      <c r="IY607" s="78"/>
      <c r="IZ607" s="78"/>
      <c r="JA607" s="78"/>
      <c r="JB607" s="78"/>
      <c r="JC607" s="78"/>
      <c r="JD607" s="78"/>
      <c r="JE607" s="78"/>
      <c r="JF607" s="78"/>
      <c r="JG607" s="78"/>
      <c r="JH607" s="78"/>
      <c r="JI607" s="78"/>
      <c r="JJ607" s="78"/>
      <c r="JK607" s="78"/>
      <c r="JL607" s="78"/>
      <c r="JM607" s="78"/>
      <c r="JN607" s="78"/>
      <c r="JO607" s="78"/>
      <c r="JP607" s="78"/>
      <c r="JQ607" s="78"/>
      <c r="JR607" s="78"/>
      <c r="JS607" s="78"/>
      <c r="JT607" s="78"/>
      <c r="JU607" s="78"/>
      <c r="JV607" s="78"/>
      <c r="JW607" s="78"/>
      <c r="JX607" s="78"/>
      <c r="JY607" s="78"/>
      <c r="JZ607" s="78"/>
      <c r="KA607" s="78"/>
      <c r="KB607" s="78"/>
      <c r="KC607" s="78"/>
      <c r="KD607" s="78"/>
      <c r="KE607" s="78"/>
      <c r="KF607" s="78"/>
      <c r="KG607" s="78"/>
      <c r="KH607" s="78"/>
      <c r="KI607" s="78"/>
      <c r="KJ607" s="78"/>
      <c r="KK607" s="78"/>
      <c r="KL607" s="78"/>
      <c r="KM607" s="78"/>
      <c r="KN607" s="78"/>
      <c r="KO607" s="78"/>
      <c r="KP607" s="78"/>
      <c r="KQ607" s="78"/>
      <c r="KR607" s="78"/>
      <c r="KS607" s="78"/>
      <c r="KT607" s="78"/>
      <c r="KU607" s="78"/>
      <c r="KV607" s="78"/>
      <c r="KW607" s="78"/>
      <c r="KX607" s="78"/>
      <c r="KY607" s="78"/>
      <c r="KZ607" s="78"/>
      <c r="LA607" s="78"/>
      <c r="LB607" s="78"/>
      <c r="LC607" s="78"/>
      <c r="LD607" s="78"/>
      <c r="LE607" s="78"/>
      <c r="LF607" s="78"/>
      <c r="LG607" s="78"/>
      <c r="LH607" s="78"/>
      <c r="LI607" s="78"/>
      <c r="LJ607" s="78"/>
      <c r="LK607" s="78"/>
      <c r="LL607" s="78"/>
      <c r="LM607" s="78"/>
      <c r="LN607" s="78"/>
      <c r="LO607" s="78"/>
      <c r="LP607" s="78"/>
      <c r="LQ607" s="78"/>
      <c r="LR607" s="78"/>
      <c r="LS607" s="78"/>
      <c r="LT607" s="78"/>
      <c r="LU607" s="78"/>
      <c r="LV607" s="78"/>
      <c r="LW607" s="78"/>
      <c r="LX607" s="78"/>
      <c r="LY607" s="78"/>
      <c r="LZ607" s="78"/>
      <c r="MA607" s="78"/>
      <c r="MB607" s="78"/>
      <c r="MC607" s="78"/>
      <c r="MD607" s="78"/>
      <c r="ME607" s="78"/>
      <c r="MF607" s="78"/>
      <c r="MG607" s="78"/>
      <c r="MH607" s="78"/>
      <c r="MI607" s="78"/>
      <c r="MJ607" s="78"/>
      <c r="MK607" s="78"/>
      <c r="ML607" s="78"/>
      <c r="MM607" s="78"/>
      <c r="MN607" s="78"/>
      <c r="MO607" s="78"/>
      <c r="MP607" s="78"/>
      <c r="MQ607" s="78"/>
      <c r="MR607" s="78"/>
      <c r="MS607" s="78"/>
      <c r="MT607" s="78"/>
      <c r="MU607" s="78"/>
      <c r="MV607" s="78"/>
      <c r="MW607" s="78"/>
      <c r="MX607" s="78"/>
      <c r="MY607" s="78"/>
      <c r="MZ607" s="78"/>
      <c r="NA607" s="78"/>
      <c r="NB607" s="78"/>
      <c r="NC607" s="78"/>
      <c r="ND607" s="78"/>
      <c r="NE607" s="78"/>
      <c r="NF607" s="78"/>
      <c r="NG607" s="78"/>
      <c r="NH607" s="78"/>
      <c r="NI607" s="78"/>
      <c r="NJ607" s="78"/>
      <c r="NK607" s="78"/>
      <c r="NL607" s="78"/>
      <c r="NM607" s="78"/>
      <c r="NN607" s="78"/>
      <c r="NO607" s="78"/>
      <c r="NP607" s="78"/>
      <c r="NQ607" s="78"/>
      <c r="NR607" s="78"/>
      <c r="NS607" s="78"/>
      <c r="NT607" s="78"/>
      <c r="NU607" s="78"/>
      <c r="NV607" s="78"/>
      <c r="NW607" s="78"/>
      <c r="NX607" s="78"/>
      <c r="NY607" s="78"/>
      <c r="NZ607" s="78"/>
      <c r="OA607" s="78"/>
      <c r="OB607" s="78"/>
      <c r="OC607" s="78"/>
      <c r="OD607" s="78"/>
      <c r="OE607" s="78"/>
      <c r="OF607" s="78"/>
      <c r="OG607" s="78"/>
      <c r="OH607" s="78"/>
      <c r="OI607" s="78"/>
      <c r="OJ607" s="78"/>
      <c r="OK607" s="78"/>
      <c r="OL607" s="78"/>
      <c r="OM607" s="78"/>
      <c r="ON607" s="78"/>
      <c r="OO607" s="78"/>
      <c r="OP607" s="78"/>
      <c r="OQ607" s="78"/>
      <c r="OR607" s="78"/>
      <c r="OS607" s="78"/>
      <c r="OT607" s="78"/>
      <c r="OU607" s="78"/>
      <c r="OV607" s="78"/>
      <c r="OW607" s="78"/>
      <c r="OX607" s="78"/>
      <c r="OY607" s="78"/>
      <c r="OZ607" s="78"/>
      <c r="PA607" s="78"/>
      <c r="PB607" s="78"/>
      <c r="PC607" s="78"/>
      <c r="PD607" s="78"/>
      <c r="PE607" s="78"/>
      <c r="PF607" s="78"/>
      <c r="PG607" s="78"/>
      <c r="PH607" s="78"/>
      <c r="PI607" s="78"/>
      <c r="PJ607" s="78"/>
      <c r="PK607" s="78"/>
      <c r="PL607" s="78"/>
      <c r="PM607" s="78"/>
      <c r="PN607" s="78"/>
      <c r="PO607" s="78"/>
      <c r="PP607" s="78"/>
      <c r="PQ607" s="78"/>
      <c r="PR607" s="78"/>
      <c r="PS607" s="78"/>
      <c r="PT607" s="78"/>
      <c r="PU607" s="78"/>
      <c r="PV607" s="78"/>
      <c r="PW607" s="78"/>
      <c r="PX607" s="78"/>
      <c r="PY607" s="78"/>
      <c r="PZ607" s="78"/>
      <c r="QA607" s="78"/>
      <c r="QB607" s="78"/>
      <c r="QC607" s="78"/>
      <c r="QD607" s="78"/>
      <c r="QE607" s="78"/>
      <c r="QF607" s="78"/>
      <c r="QG607" s="78"/>
      <c r="QH607" s="78"/>
      <c r="QI607" s="78"/>
      <c r="QJ607" s="78"/>
      <c r="QK607" s="78"/>
      <c r="QL607" s="78"/>
      <c r="QM607" s="78"/>
      <c r="QN607" s="78"/>
      <c r="QO607" s="78"/>
      <c r="QP607" s="78"/>
      <c r="QQ607" s="78"/>
      <c r="QR607" s="78"/>
      <c r="QS607" s="78"/>
      <c r="QT607" s="78"/>
      <c r="QU607" s="78"/>
      <c r="QV607" s="78"/>
      <c r="QW607" s="78"/>
      <c r="QX607" s="78"/>
      <c r="QY607" s="78"/>
      <c r="QZ607" s="78"/>
      <c r="RA607" s="78"/>
      <c r="RB607" s="78"/>
      <c r="RC607" s="78"/>
      <c r="RD607" s="78"/>
      <c r="RE607" s="78"/>
      <c r="RF607" s="78"/>
      <c r="RG607" s="78"/>
      <c r="RH607" s="78"/>
      <c r="RI607" s="78"/>
      <c r="RJ607" s="78"/>
      <c r="RK607" s="78"/>
      <c r="RL607" s="78"/>
      <c r="RM607" s="78"/>
      <c r="RN607" s="78"/>
      <c r="RO607" s="78"/>
      <c r="RP607" s="78"/>
      <c r="RQ607" s="78"/>
      <c r="RR607" s="78"/>
      <c r="RS607" s="78"/>
      <c r="RT607" s="78"/>
      <c r="RU607" s="78"/>
      <c r="RV607" s="78"/>
      <c r="RW607" s="78"/>
      <c r="RX607" s="78"/>
      <c r="RY607" s="78"/>
      <c r="RZ607" s="78"/>
      <c r="SA607" s="78"/>
      <c r="SB607" s="78"/>
      <c r="SC607" s="78"/>
      <c r="SD607" s="78"/>
      <c r="SE607" s="78"/>
      <c r="SF607" s="78"/>
      <c r="SG607" s="78"/>
      <c r="SH607" s="78"/>
      <c r="SI607" s="78"/>
      <c r="SJ607" s="78"/>
      <c r="SK607" s="78"/>
      <c r="SL607" s="78"/>
      <c r="SM607" s="78"/>
      <c r="SN607" s="78"/>
      <c r="SO607" s="78"/>
      <c r="SP607" s="78"/>
      <c r="SQ607" s="78"/>
      <c r="SR607" s="78"/>
      <c r="SS607" s="78"/>
      <c r="ST607" s="78"/>
      <c r="SU607" s="78"/>
      <c r="SV607" s="78"/>
      <c r="SW607" s="78"/>
      <c r="SX607" s="78"/>
      <c r="SY607" s="78"/>
      <c r="SZ607" s="78"/>
      <c r="TA607" s="78"/>
      <c r="TB607" s="78"/>
      <c r="TC607" s="78"/>
      <c r="TD607" s="78"/>
      <c r="TE607" s="78"/>
      <c r="TF607" s="78"/>
      <c r="TG607" s="78"/>
      <c r="TH607" s="78"/>
      <c r="TI607" s="78"/>
      <c r="TJ607" s="78"/>
      <c r="TK607" s="78"/>
      <c r="TL607" s="78"/>
      <c r="TM607" s="78"/>
      <c r="TN607" s="78"/>
      <c r="TO607" s="78"/>
      <c r="TP607" s="78"/>
      <c r="TQ607" s="78"/>
      <c r="TR607" s="78"/>
      <c r="TS607" s="78"/>
      <c r="TT607" s="78"/>
      <c r="TU607" s="78"/>
      <c r="TV607" s="78"/>
      <c r="TW607" s="78"/>
      <c r="TX607" s="78"/>
      <c r="TY607" s="78"/>
      <c r="TZ607" s="78"/>
      <c r="UA607" s="78"/>
      <c r="UB607" s="78"/>
      <c r="UC607" s="78"/>
      <c r="UD607" s="78"/>
      <c r="UE607" s="78"/>
      <c r="UF607" s="78"/>
      <c r="UG607" s="78"/>
      <c r="UH607" s="78"/>
      <c r="UI607" s="78"/>
      <c r="UJ607" s="78"/>
      <c r="UK607" s="78"/>
      <c r="UL607" s="78"/>
      <c r="UM607" s="78"/>
      <c r="UN607" s="78"/>
      <c r="UO607" s="78"/>
      <c r="UP607" s="78"/>
      <c r="UQ607" s="78"/>
      <c r="UR607" s="78"/>
      <c r="US607" s="78"/>
      <c r="UT607" s="78"/>
      <c r="UU607" s="78"/>
      <c r="UV607" s="78"/>
      <c r="UW607" s="78"/>
      <c r="UX607" s="78"/>
      <c r="UY607" s="78"/>
      <c r="UZ607" s="78"/>
      <c r="VA607" s="78"/>
      <c r="VB607" s="78"/>
      <c r="VC607" s="78"/>
      <c r="VD607" s="78"/>
      <c r="VE607" s="78"/>
      <c r="VF607" s="78"/>
      <c r="VG607" s="78"/>
      <c r="VH607" s="78"/>
      <c r="VI607" s="78"/>
      <c r="VJ607" s="78"/>
      <c r="VK607" s="78"/>
      <c r="VL607" s="78"/>
      <c r="VM607" s="78"/>
      <c r="VN607" s="78"/>
      <c r="VO607" s="78"/>
      <c r="VP607" s="78"/>
      <c r="VQ607" s="78"/>
      <c r="VR607" s="78"/>
      <c r="VS607" s="78"/>
      <c r="VT607" s="78"/>
      <c r="VU607" s="78"/>
      <c r="VV607" s="78"/>
      <c r="VW607" s="78"/>
      <c r="VX607" s="78"/>
      <c r="VY607" s="78"/>
      <c r="VZ607" s="78"/>
      <c r="WA607" s="78"/>
      <c r="WB607" s="78"/>
      <c r="WC607" s="78"/>
      <c r="WD607" s="78"/>
      <c r="WE607" s="78"/>
      <c r="WF607" s="78"/>
      <c r="WG607" s="78"/>
      <c r="WH607" s="78"/>
      <c r="WI607" s="78"/>
      <c r="WJ607" s="78"/>
      <c r="WK607" s="78"/>
      <c r="WL607" s="78"/>
      <c r="WM607" s="78"/>
      <c r="WN607" s="78"/>
      <c r="WO607" s="78"/>
      <c r="WP607" s="78"/>
      <c r="WQ607" s="78"/>
      <c r="WR607" s="78"/>
      <c r="WS607" s="78"/>
      <c r="WT607" s="78"/>
      <c r="WU607" s="78"/>
      <c r="WV607" s="78"/>
      <c r="WW607" s="78"/>
      <c r="WX607" s="78"/>
      <c r="WY607" s="78"/>
      <c r="WZ607" s="78"/>
      <c r="XA607" s="78"/>
      <c r="XB607" s="78"/>
      <c r="XC607" s="78"/>
      <c r="XD607" s="78"/>
      <c r="XE607" s="78"/>
      <c r="XF607" s="78"/>
      <c r="XG607" s="78"/>
      <c r="XH607" s="78"/>
      <c r="XI607" s="78"/>
      <c r="XJ607" s="78"/>
      <c r="XK607" s="78"/>
      <c r="XL607" s="78"/>
      <c r="XM607" s="78"/>
      <c r="XN607" s="78"/>
      <c r="XO607" s="78"/>
      <c r="XP607" s="78"/>
      <c r="XQ607" s="78"/>
      <c r="XR607" s="78"/>
      <c r="XS607" s="78"/>
      <c r="XT607" s="78"/>
      <c r="XU607" s="78"/>
      <c r="XV607" s="78"/>
      <c r="XW607" s="78"/>
      <c r="XX607" s="78"/>
      <c r="XY607" s="78"/>
      <c r="XZ607" s="78"/>
      <c r="YA607" s="78"/>
      <c r="YB607" s="78"/>
      <c r="YC607" s="78"/>
      <c r="YD607" s="78"/>
      <c r="YE607" s="78"/>
      <c r="YF607" s="78"/>
      <c r="YG607" s="78"/>
      <c r="YH607" s="78"/>
      <c r="YI607" s="78"/>
      <c r="YJ607" s="78"/>
      <c r="YK607" s="78"/>
      <c r="YL607" s="78"/>
      <c r="YM607" s="78"/>
      <c r="YN607" s="78"/>
      <c r="YO607" s="78"/>
      <c r="YP607" s="78"/>
      <c r="YQ607" s="78"/>
      <c r="YR607" s="78"/>
      <c r="YS607" s="78"/>
      <c r="YT607" s="78"/>
      <c r="YU607" s="78"/>
      <c r="YV607" s="78"/>
      <c r="YW607" s="78"/>
      <c r="YX607" s="78"/>
      <c r="YY607" s="78"/>
      <c r="YZ607" s="78"/>
      <c r="ZA607" s="78"/>
      <c r="ZB607" s="78"/>
      <c r="ZC607" s="78"/>
      <c r="ZD607" s="78"/>
      <c r="ZE607" s="78"/>
      <c r="ZF607" s="78"/>
      <c r="ZG607" s="78"/>
      <c r="ZH607" s="78"/>
      <c r="ZI607" s="78"/>
      <c r="ZJ607" s="78"/>
      <c r="ZK607" s="78"/>
      <c r="ZL607" s="78"/>
      <c r="ZM607" s="78"/>
      <c r="ZN607" s="78"/>
      <c r="ZO607" s="78"/>
      <c r="ZP607" s="78"/>
      <c r="ZQ607" s="78"/>
      <c r="ZR607" s="78"/>
      <c r="ZS607" s="78"/>
      <c r="ZT607" s="78"/>
      <c r="ZU607" s="78"/>
      <c r="ZV607" s="78"/>
      <c r="ZW607" s="78"/>
      <c r="ZX607" s="78"/>
      <c r="ZY607" s="78"/>
      <c r="ZZ607" s="78"/>
      <c r="AAA607" s="78"/>
      <c r="AAB607" s="78"/>
      <c r="AAC607" s="78"/>
      <c r="AAD607" s="78"/>
      <c r="AAE607" s="78"/>
      <c r="AAF607" s="78"/>
      <c r="AAG607" s="78"/>
      <c r="AAH607" s="78"/>
      <c r="AAI607" s="78"/>
      <c r="AAJ607" s="78"/>
      <c r="AAK607" s="78"/>
      <c r="AAL607" s="78"/>
      <c r="AAM607" s="78"/>
      <c r="AAN607" s="78"/>
      <c r="AAO607" s="78"/>
      <c r="AAP607" s="78"/>
      <c r="AAQ607" s="78"/>
      <c r="AAR607" s="78"/>
      <c r="AAS607" s="78"/>
      <c r="AAT607" s="78"/>
      <c r="AAU607" s="78"/>
      <c r="AAV607" s="78"/>
      <c r="AAW607" s="78"/>
      <c r="AAX607" s="78"/>
      <c r="AAY607" s="78"/>
      <c r="AAZ607" s="78"/>
      <c r="ABA607" s="78"/>
      <c r="ABB607" s="78"/>
      <c r="ABC607" s="78"/>
      <c r="ABD607" s="78"/>
      <c r="ABE607" s="78"/>
      <c r="ABF607" s="78"/>
      <c r="ABG607" s="78"/>
      <c r="ABH607" s="78"/>
      <c r="ABI607" s="78"/>
      <c r="ABJ607" s="78"/>
      <c r="ABK607" s="78"/>
      <c r="ABL607" s="78"/>
      <c r="ABM607" s="78"/>
      <c r="ABN607" s="78"/>
      <c r="ABO607" s="78"/>
      <c r="ABP607" s="78"/>
      <c r="ABQ607" s="78"/>
      <c r="ABR607" s="78"/>
      <c r="ABS607" s="78"/>
      <c r="ABT607" s="78"/>
      <c r="ABU607" s="78"/>
      <c r="ABV607" s="78"/>
      <c r="ABW607" s="78"/>
      <c r="ABX607" s="78"/>
      <c r="ABY607" s="78"/>
      <c r="ABZ607" s="78"/>
      <c r="ACA607" s="78"/>
      <c r="ACB607" s="78"/>
      <c r="ACC607" s="78"/>
      <c r="ACD607" s="78"/>
      <c r="ACE607" s="78"/>
      <c r="ACF607" s="78"/>
      <c r="ACG607" s="78"/>
      <c r="ACH607" s="78"/>
      <c r="ACI607" s="78"/>
      <c r="ACJ607" s="78"/>
      <c r="ACK607" s="78"/>
      <c r="ACL607" s="78"/>
      <c r="ACM607" s="78"/>
      <c r="ACN607" s="78"/>
      <c r="ACO607" s="78"/>
      <c r="ACP607" s="78"/>
      <c r="ACQ607" s="78"/>
      <c r="ACR607" s="78"/>
      <c r="ACS607" s="78"/>
      <c r="ACT607" s="78"/>
      <c r="ACU607" s="78"/>
      <c r="ACV607" s="78"/>
      <c r="ACW607" s="78"/>
      <c r="ACX607" s="78"/>
      <c r="ACY607" s="78"/>
      <c r="ACZ607" s="78"/>
      <c r="ADA607" s="78"/>
      <c r="ADB607" s="78"/>
      <c r="ADC607" s="78"/>
      <c r="ADD607" s="78"/>
      <c r="ADE607" s="78"/>
      <c r="ADF607" s="78"/>
      <c r="ADG607" s="78"/>
      <c r="ADH607" s="78"/>
      <c r="ADI607" s="78"/>
      <c r="ADJ607" s="78"/>
      <c r="ADK607" s="78"/>
      <c r="ADL607" s="78"/>
      <c r="ADM607" s="78"/>
      <c r="ADN607" s="78"/>
      <c r="ADO607" s="78"/>
      <c r="ADP607" s="78"/>
      <c r="ADQ607" s="78"/>
      <c r="ADR607" s="78"/>
      <c r="ADS607" s="78"/>
      <c r="ADT607" s="78"/>
      <c r="ADU607" s="78"/>
      <c r="ADV607" s="78"/>
      <c r="ADW607" s="78"/>
      <c r="ADX607" s="78"/>
      <c r="ADY607" s="78"/>
      <c r="ADZ607" s="78"/>
      <c r="AEA607" s="78"/>
      <c r="AEB607" s="78"/>
      <c r="AEC607" s="78"/>
      <c r="AED607" s="78"/>
      <c r="AEE607" s="78"/>
      <c r="AEF607" s="78"/>
      <c r="AEG607" s="78"/>
      <c r="AEH607" s="78"/>
      <c r="AEI607" s="78"/>
      <c r="AEJ607" s="78"/>
      <c r="AEK607" s="78"/>
      <c r="AEL607" s="78"/>
      <c r="AEM607" s="78"/>
      <c r="AEN607" s="78"/>
      <c r="AEO607" s="78"/>
      <c r="AEP607" s="78"/>
      <c r="AEQ607" s="78"/>
      <c r="AER607" s="78"/>
      <c r="AES607" s="78"/>
      <c r="AET607" s="78"/>
      <c r="AEU607" s="78"/>
      <c r="AEV607" s="78"/>
      <c r="AEW607" s="78"/>
      <c r="AEX607" s="78"/>
      <c r="AEY607" s="78"/>
      <c r="AEZ607" s="78"/>
      <c r="AFA607" s="78"/>
      <c r="AFB607" s="78"/>
      <c r="AFC607" s="78"/>
      <c r="AFD607" s="78"/>
      <c r="AFE607" s="78"/>
      <c r="AFF607" s="78"/>
      <c r="AFG607" s="78"/>
      <c r="AFH607" s="78"/>
      <c r="AFI607" s="78"/>
      <c r="AFJ607" s="78"/>
      <c r="AFK607" s="78"/>
      <c r="AFL607" s="78"/>
      <c r="AFM607" s="78"/>
      <c r="AFN607" s="78"/>
      <c r="AFO607" s="78"/>
      <c r="AFP607" s="78"/>
      <c r="AFQ607" s="78"/>
      <c r="AFR607" s="78"/>
      <c r="AFS607" s="78"/>
      <c r="AFT607" s="78"/>
      <c r="AFU607" s="78"/>
      <c r="AFV607" s="78"/>
      <c r="AFW607" s="78"/>
      <c r="AFX607" s="78"/>
      <c r="AFY607" s="78"/>
      <c r="AFZ607" s="78"/>
      <c r="AGA607" s="78"/>
      <c r="AGB607" s="78"/>
      <c r="AGC607" s="78"/>
      <c r="AGD607" s="78"/>
      <c r="AGE607" s="78"/>
      <c r="AGF607" s="78"/>
      <c r="AGG607" s="78"/>
      <c r="AGH607" s="78"/>
      <c r="AGI607" s="78"/>
      <c r="AGJ607" s="78"/>
      <c r="AGK607" s="78"/>
      <c r="AGL607" s="78"/>
      <c r="AGM607" s="78"/>
      <c r="AGN607" s="78"/>
      <c r="AGO607" s="78"/>
      <c r="AGP607" s="78"/>
      <c r="AGQ607" s="78"/>
      <c r="AGR607" s="78"/>
      <c r="AGS607" s="78"/>
      <c r="AGT607" s="78"/>
      <c r="AGU607" s="78"/>
      <c r="AGV607" s="78"/>
      <c r="AGW607" s="78"/>
      <c r="AGX607" s="78"/>
      <c r="AGY607" s="78"/>
      <c r="AGZ607" s="78"/>
      <c r="AHA607" s="78"/>
      <c r="AHB607" s="78"/>
      <c r="AHC607" s="78"/>
      <c r="AHD607" s="78"/>
      <c r="AHE607" s="78"/>
      <c r="AHF607" s="78"/>
      <c r="AHG607" s="78"/>
      <c r="AHH607" s="78"/>
      <c r="AHI607" s="78"/>
      <c r="AHJ607" s="78"/>
      <c r="AHK607" s="78"/>
      <c r="AHL607" s="78"/>
      <c r="AHM607" s="78"/>
      <c r="AHN607" s="78"/>
      <c r="AHO607" s="78"/>
      <c r="AHP607" s="78"/>
      <c r="AHQ607" s="78"/>
      <c r="AHR607" s="78"/>
      <c r="AHS607" s="78"/>
      <c r="AHT607" s="78"/>
      <c r="AHU607" s="78"/>
      <c r="AHV607" s="78"/>
      <c r="AHW607" s="78"/>
      <c r="AHX607" s="78"/>
      <c r="AHY607" s="78"/>
      <c r="AHZ607" s="78"/>
      <c r="AIA607" s="78"/>
      <c r="AIB607" s="78"/>
      <c r="AIC607" s="78"/>
      <c r="AID607" s="78"/>
      <c r="AIE607" s="78"/>
      <c r="AIF607" s="78"/>
      <c r="AIG607" s="78"/>
      <c r="AIH607" s="78"/>
      <c r="AII607" s="78"/>
      <c r="AIJ607" s="78"/>
      <c r="AIK607" s="78"/>
      <c r="AIL607" s="78"/>
      <c r="AIM607" s="78"/>
      <c r="AIN607" s="78"/>
      <c r="AIO607" s="78"/>
      <c r="AIP607" s="78"/>
      <c r="AIQ607" s="78"/>
      <c r="AIR607" s="78"/>
      <c r="AIS607" s="78"/>
      <c r="AIT607" s="78"/>
      <c r="AIU607" s="78"/>
      <c r="AIV607" s="78"/>
      <c r="AIW607" s="78"/>
      <c r="AIX607" s="78"/>
      <c r="AIY607" s="78"/>
      <c r="AIZ607" s="78"/>
      <c r="AJA607" s="78"/>
      <c r="AJB607" s="78"/>
      <c r="AJC607" s="78"/>
      <c r="AJD607" s="78"/>
      <c r="AJE607" s="78"/>
      <c r="AJF607" s="78"/>
      <c r="AJG607" s="78"/>
      <c r="AJH607" s="78"/>
      <c r="AJI607" s="78"/>
      <c r="AJJ607" s="78"/>
      <c r="AJK607" s="78"/>
      <c r="AJL607" s="78"/>
      <c r="AJM607" s="78"/>
      <c r="AJN607" s="78"/>
      <c r="AJO607" s="78"/>
      <c r="AJP607" s="78"/>
      <c r="AJQ607" s="78"/>
      <c r="AJR607" s="78"/>
      <c r="AJS607" s="78"/>
      <c r="AJT607" s="78"/>
      <c r="AJU607" s="78"/>
      <c r="AJV607" s="78"/>
      <c r="AJW607" s="78"/>
      <c r="AJX607" s="78"/>
      <c r="AJY607" s="78"/>
      <c r="AJZ607" s="78"/>
      <c r="AKA607" s="78"/>
      <c r="AKB607" s="78"/>
      <c r="AKC607" s="78"/>
      <c r="AKD607" s="78"/>
      <c r="AKE607" s="78"/>
      <c r="AKF607" s="78"/>
      <c r="AKG607" s="78"/>
      <c r="AKH607" s="78"/>
      <c r="AKI607" s="78"/>
      <c r="AKJ607" s="78"/>
      <c r="AKK607" s="78"/>
      <c r="AKL607" s="78"/>
      <c r="AKM607" s="78"/>
      <c r="AKN607" s="78"/>
      <c r="AKO607" s="78"/>
      <c r="AKP607" s="78"/>
      <c r="AKQ607" s="78"/>
      <c r="AKR607" s="78"/>
      <c r="AKS607" s="78"/>
      <c r="AKT607" s="78"/>
      <c r="AKU607" s="78"/>
      <c r="AKV607" s="78"/>
      <c r="AKW607" s="78"/>
      <c r="AKX607" s="78"/>
      <c r="AKY607" s="78"/>
      <c r="AKZ607" s="78"/>
      <c r="ALA607" s="78"/>
      <c r="ALB607" s="78"/>
      <c r="ALC607" s="78"/>
      <c r="ALD607" s="78"/>
      <c r="ALE607" s="78"/>
      <c r="ALF607" s="78"/>
      <c r="ALG607" s="78"/>
      <c r="ALH607" s="78"/>
      <c r="ALI607" s="78"/>
      <c r="ALJ607" s="78"/>
      <c r="ALK607" s="78"/>
      <c r="ALL607" s="78"/>
      <c r="ALM607" s="78"/>
      <c r="ALN607" s="78"/>
      <c r="ALO607" s="78"/>
      <c r="ALP607" s="78"/>
      <c r="ALQ607" s="78"/>
      <c r="ALR607" s="78"/>
      <c r="ALS607" s="78"/>
      <c r="ALT607" s="78"/>
      <c r="ALU607" s="78"/>
      <c r="ALV607" s="78"/>
      <c r="ALW607" s="78"/>
      <c r="ALX607" s="78"/>
      <c r="ALY607" s="78"/>
      <c r="ALZ607" s="78"/>
      <c r="AMA607" s="78"/>
      <c r="AMB607" s="78"/>
      <c r="AMC607" s="78"/>
      <c r="AMD607" s="78"/>
      <c r="AME607" s="78"/>
      <c r="AMF607" s="78"/>
      <c r="AMG607" s="78"/>
      <c r="AMH607" s="78"/>
      <c r="AMI607" s="78"/>
      <c r="AMJ607" s="78"/>
      <c r="AMK607" s="78"/>
      <c r="AML607" s="78"/>
      <c r="AMM607" s="78"/>
      <c r="AMN607" s="78"/>
      <c r="AMO607" s="78"/>
      <c r="AMP607" s="78"/>
      <c r="AMQ607" s="78"/>
      <c r="AMR607" s="78"/>
      <c r="AMS607" s="78"/>
      <c r="AMT607" s="78"/>
      <c r="AMU607" s="78"/>
      <c r="AMV607" s="78"/>
      <c r="AMW607" s="78"/>
      <c r="AMX607" s="78"/>
      <c r="AMY607" s="78"/>
      <c r="AMZ607" s="78"/>
      <c r="ANA607" s="78"/>
      <c r="ANB607" s="78"/>
      <c r="ANC607" s="78"/>
      <c r="AND607" s="78"/>
      <c r="ANE607" s="78"/>
      <c r="ANF607" s="78"/>
      <c r="ANG607" s="78"/>
      <c r="ANH607" s="78"/>
      <c r="ANI607" s="78"/>
      <c r="ANJ607" s="78"/>
      <c r="ANK607" s="78"/>
      <c r="ANL607" s="78"/>
      <c r="ANM607" s="78"/>
      <c r="ANN607" s="78"/>
      <c r="ANO607" s="78"/>
      <c r="ANP607" s="78"/>
      <c r="ANQ607" s="78"/>
      <c r="ANR607" s="78"/>
      <c r="ANS607" s="78"/>
      <c r="ANT607" s="78"/>
      <c r="ANU607" s="78"/>
      <c r="ANV607" s="78"/>
      <c r="ANW607" s="78"/>
      <c r="ANX607" s="78"/>
      <c r="ANY607" s="78"/>
      <c r="ANZ607" s="78"/>
      <c r="AOA607" s="78"/>
      <c r="AOB607" s="78"/>
      <c r="AOC607" s="78"/>
      <c r="AOD607" s="78"/>
      <c r="AOE607" s="78"/>
      <c r="AOF607" s="78"/>
      <c r="AOG607" s="78"/>
      <c r="AOH607" s="78"/>
      <c r="AOI607" s="78"/>
      <c r="AOJ607" s="78"/>
      <c r="AOK607" s="78"/>
      <c r="AOL607" s="78"/>
      <c r="AOM607" s="78"/>
      <c r="AON607" s="78"/>
      <c r="AOO607" s="78"/>
      <c r="AOP607" s="78"/>
      <c r="AOQ607" s="78"/>
      <c r="AOR607" s="78"/>
      <c r="AOS607" s="78"/>
      <c r="AOT607" s="78"/>
      <c r="AOU607" s="78"/>
      <c r="AOV607" s="78"/>
      <c r="AOW607" s="78"/>
      <c r="AOX607" s="78"/>
      <c r="AOY607" s="78"/>
      <c r="AOZ607" s="78"/>
      <c r="APA607" s="78"/>
      <c r="APB607" s="78"/>
      <c r="APC607" s="78"/>
      <c r="APD607" s="78"/>
      <c r="APE607" s="78"/>
      <c r="APF607" s="78"/>
      <c r="APG607" s="78"/>
      <c r="APH607" s="78"/>
      <c r="API607" s="78"/>
      <c r="APJ607" s="78"/>
      <c r="APK607" s="78"/>
      <c r="APL607" s="78"/>
      <c r="APM607" s="78"/>
      <c r="APN607" s="78"/>
      <c r="APO607" s="78"/>
      <c r="APP607" s="78"/>
      <c r="APQ607" s="78"/>
      <c r="APR607" s="78"/>
      <c r="APS607" s="78"/>
      <c r="APT607" s="78"/>
      <c r="APU607" s="78"/>
      <c r="APV607" s="78"/>
      <c r="APW607" s="78"/>
      <c r="APX607" s="78"/>
      <c r="APY607" s="78"/>
      <c r="APZ607" s="78"/>
      <c r="AQA607" s="78"/>
      <c r="AQB607" s="78"/>
      <c r="AQC607" s="78"/>
      <c r="AQD607" s="78"/>
      <c r="AQE607" s="78"/>
      <c r="AQF607" s="78"/>
      <c r="AQG607" s="78"/>
      <c r="AQH607" s="78"/>
      <c r="AQI607" s="78"/>
      <c r="AQJ607" s="78"/>
      <c r="AQK607" s="78"/>
      <c r="AQL607" s="78"/>
      <c r="AQM607" s="78"/>
      <c r="AQN607" s="78"/>
      <c r="AQO607" s="78"/>
      <c r="AQP607" s="78"/>
      <c r="AQQ607" s="78"/>
      <c r="AQR607" s="78"/>
      <c r="AQS607" s="78"/>
      <c r="AQT607" s="78"/>
      <c r="AQU607" s="78"/>
      <c r="AQV607" s="78"/>
      <c r="AQW607" s="78"/>
      <c r="AQX607" s="78"/>
      <c r="AQY607" s="78"/>
      <c r="AQZ607" s="78"/>
      <c r="ARA607" s="78"/>
      <c r="ARB607" s="78"/>
      <c r="ARC607" s="78"/>
      <c r="ARD607" s="78"/>
      <c r="ARE607" s="78"/>
      <c r="ARF607" s="78"/>
      <c r="ARG607" s="78"/>
      <c r="ARH607" s="78"/>
      <c r="ARI607" s="78"/>
      <c r="ARJ607" s="78"/>
      <c r="ARK607" s="78"/>
      <c r="ARL607" s="78"/>
      <c r="ARM607" s="78"/>
      <c r="ARN607" s="78"/>
      <c r="ARO607" s="78"/>
      <c r="ARP607" s="78"/>
      <c r="ARQ607" s="78"/>
      <c r="ARR607" s="78"/>
      <c r="ARS607" s="78"/>
      <c r="ART607" s="78"/>
      <c r="ARU607" s="78"/>
      <c r="ARV607" s="78"/>
      <c r="ARW607" s="78"/>
      <c r="ARX607" s="78"/>
      <c r="ARY607" s="78"/>
      <c r="ARZ607" s="78"/>
      <c r="ASA607" s="78"/>
      <c r="ASB607" s="78"/>
      <c r="ASC607" s="78"/>
      <c r="ASD607" s="78"/>
      <c r="ASE607" s="78"/>
      <c r="ASF607" s="78"/>
      <c r="ASG607" s="78"/>
      <c r="ASH607" s="78"/>
      <c r="ASI607" s="78"/>
      <c r="ASJ607" s="78"/>
      <c r="ASK607" s="78"/>
      <c r="ASL607" s="78"/>
      <c r="ASM607" s="78"/>
      <c r="ASN607" s="78"/>
      <c r="ASO607" s="78"/>
      <c r="ASP607" s="78"/>
      <c r="ASQ607" s="78"/>
      <c r="ASR607" s="78"/>
      <c r="ASS607" s="78"/>
      <c r="AST607" s="78"/>
      <c r="ASU607" s="78"/>
      <c r="ASV607" s="78"/>
      <c r="ASW607" s="78"/>
      <c r="ASX607" s="78"/>
      <c r="ASY607" s="78"/>
      <c r="ASZ607" s="78"/>
      <c r="ATA607" s="78"/>
      <c r="ATB607" s="78"/>
      <c r="ATC607" s="78"/>
      <c r="ATD607" s="78"/>
      <c r="ATE607" s="78"/>
      <c r="ATF607" s="78"/>
      <c r="ATG607" s="78"/>
      <c r="ATH607" s="78"/>
      <c r="ATI607" s="78"/>
      <c r="ATJ607" s="78"/>
      <c r="ATK607" s="78"/>
      <c r="ATL607" s="78"/>
      <c r="ATM607" s="78"/>
      <c r="ATN607" s="78"/>
      <c r="ATO607" s="78"/>
      <c r="ATP607" s="78"/>
      <c r="ATQ607" s="78"/>
      <c r="ATR607" s="78"/>
      <c r="ATS607" s="78"/>
      <c r="ATT607" s="78"/>
      <c r="ATU607" s="78"/>
      <c r="ATV607" s="78"/>
      <c r="ATW607" s="78"/>
      <c r="ATX607" s="78"/>
      <c r="ATY607" s="78"/>
      <c r="ATZ607" s="78"/>
      <c r="AUA607" s="78"/>
      <c r="AUB607" s="78"/>
      <c r="AUC607" s="78"/>
      <c r="AUD607" s="78"/>
      <c r="AUE607" s="78"/>
      <c r="AUF607" s="78"/>
      <c r="AUG607" s="78"/>
      <c r="AUH607" s="78"/>
      <c r="AUI607" s="78"/>
      <c r="AUJ607" s="78"/>
      <c r="AUK607" s="78"/>
      <c r="AUL607" s="78"/>
      <c r="AUM607" s="78"/>
      <c r="AUN607" s="78"/>
      <c r="AUO607" s="78"/>
      <c r="AUP607" s="78"/>
      <c r="AUQ607" s="78"/>
      <c r="AUR607" s="78"/>
      <c r="AUS607" s="78"/>
      <c r="AUT607" s="78"/>
      <c r="AUU607" s="78"/>
      <c r="AUV607" s="78"/>
      <c r="AUW607" s="78"/>
      <c r="AUX607" s="78"/>
      <c r="AUY607" s="78"/>
      <c r="AUZ607" s="78"/>
      <c r="AVA607" s="78"/>
      <c r="AVB607" s="78"/>
      <c r="AVC607" s="78"/>
      <c r="AVD607" s="78"/>
      <c r="AVE607" s="78"/>
      <c r="AVF607" s="78"/>
      <c r="AVG607" s="78"/>
      <c r="AVH607" s="78"/>
      <c r="AVI607" s="78"/>
      <c r="AVJ607" s="78"/>
      <c r="AVK607" s="78"/>
      <c r="AVL607" s="78"/>
      <c r="AVM607" s="78"/>
      <c r="AVN607" s="78"/>
      <c r="AVO607" s="78"/>
      <c r="AVP607" s="78"/>
      <c r="AVQ607" s="78"/>
      <c r="AVR607" s="78"/>
      <c r="AVS607" s="78"/>
      <c r="AVT607" s="78"/>
      <c r="AVU607" s="78"/>
      <c r="AVV607" s="78"/>
      <c r="AVW607" s="78"/>
      <c r="AVX607" s="78"/>
      <c r="AVY607" s="78"/>
      <c r="AVZ607" s="78"/>
      <c r="AWA607" s="78"/>
      <c r="AWB607" s="78"/>
      <c r="AWC607" s="78"/>
      <c r="AWD607" s="78"/>
      <c r="AWE607" s="78"/>
      <c r="AWF607" s="78"/>
      <c r="AWG607" s="78"/>
      <c r="AWH607" s="78"/>
      <c r="AWI607" s="78"/>
      <c r="AWJ607" s="78"/>
      <c r="AWK607" s="78"/>
      <c r="AWL607" s="78"/>
      <c r="AWM607" s="78"/>
      <c r="AWN607" s="78"/>
      <c r="AWO607" s="78"/>
      <c r="AWP607" s="78"/>
      <c r="AWQ607" s="78"/>
      <c r="AWR607" s="78"/>
      <c r="AWS607" s="78"/>
      <c r="AWT607" s="78"/>
      <c r="AWU607" s="78"/>
      <c r="AWV607" s="78"/>
      <c r="AWW607" s="78"/>
      <c r="AWX607" s="78"/>
      <c r="AWY607" s="78"/>
      <c r="AWZ607" s="78"/>
      <c r="AXA607" s="78"/>
      <c r="AXB607" s="78"/>
      <c r="AXC607" s="78"/>
      <c r="AXD607" s="78"/>
      <c r="AXE607" s="78"/>
      <c r="AXF607" s="78"/>
      <c r="AXG607" s="78"/>
      <c r="AXH607" s="78"/>
      <c r="AXI607" s="78"/>
      <c r="AXJ607" s="78"/>
      <c r="AXK607" s="78"/>
      <c r="AXL607" s="78"/>
      <c r="AXM607" s="78"/>
      <c r="AXN607" s="78"/>
      <c r="AXO607" s="78"/>
      <c r="AXP607" s="78"/>
      <c r="AXQ607" s="78"/>
      <c r="AXR607" s="78"/>
      <c r="AXS607" s="78"/>
      <c r="AXT607" s="78"/>
      <c r="AXU607" s="78"/>
      <c r="AXV607" s="78"/>
      <c r="AXW607" s="78"/>
      <c r="AXX607" s="78"/>
      <c r="AXY607" s="78"/>
      <c r="AXZ607" s="78"/>
      <c r="AYA607" s="78"/>
      <c r="AYB607" s="78"/>
      <c r="AYC607" s="78"/>
      <c r="AYD607" s="78"/>
      <c r="AYE607" s="78"/>
      <c r="AYF607" s="78"/>
      <c r="AYG607" s="78"/>
      <c r="AYH607" s="78"/>
      <c r="AYI607" s="78"/>
      <c r="AYJ607" s="78"/>
      <c r="AYK607" s="78"/>
      <c r="AYL607" s="78"/>
      <c r="AYM607" s="78"/>
      <c r="AYN607" s="78"/>
      <c r="AYO607" s="78"/>
      <c r="AYP607" s="78"/>
      <c r="AYQ607" s="78"/>
      <c r="AYR607" s="78"/>
      <c r="AYS607" s="78"/>
      <c r="AYT607" s="78"/>
      <c r="AYU607" s="78"/>
      <c r="AYV607" s="78"/>
      <c r="AYW607" s="78"/>
      <c r="AYX607" s="78"/>
      <c r="AYY607" s="78"/>
      <c r="AYZ607" s="78"/>
      <c r="AZA607" s="78"/>
      <c r="AZB607" s="78"/>
      <c r="AZC607" s="78"/>
      <c r="AZD607" s="78"/>
      <c r="AZE607" s="78"/>
      <c r="AZF607" s="78"/>
      <c r="AZG607" s="78"/>
      <c r="AZH607" s="78"/>
      <c r="AZI607" s="78"/>
      <c r="AZJ607" s="78"/>
      <c r="AZK607" s="78"/>
      <c r="AZL607" s="78"/>
      <c r="AZM607" s="78"/>
      <c r="AZN607" s="78"/>
      <c r="AZO607" s="78"/>
      <c r="AZP607" s="78"/>
      <c r="AZQ607" s="78"/>
      <c r="AZR607" s="78"/>
      <c r="AZS607" s="78"/>
      <c r="AZT607" s="78"/>
      <c r="AZU607" s="78"/>
      <c r="AZV607" s="78"/>
      <c r="AZW607" s="78"/>
      <c r="AZX607" s="78"/>
      <c r="AZY607" s="78"/>
      <c r="AZZ607" s="78"/>
      <c r="BAA607" s="78"/>
      <c r="BAB607" s="78"/>
      <c r="BAC607" s="78"/>
      <c r="BAD607" s="78"/>
      <c r="BAE607" s="78"/>
      <c r="BAF607" s="78"/>
      <c r="BAG607" s="78"/>
      <c r="BAH607" s="78"/>
      <c r="BAI607" s="78"/>
      <c r="BAJ607" s="78"/>
      <c r="BAK607" s="78"/>
      <c r="BAL607" s="78"/>
      <c r="BAM607" s="78"/>
      <c r="BAN607" s="78"/>
      <c r="BAO607" s="78"/>
      <c r="BAP607" s="78"/>
      <c r="BAQ607" s="78"/>
      <c r="BAR607" s="78"/>
      <c r="BAS607" s="78"/>
      <c r="BAT607" s="78"/>
      <c r="BAU607" s="78"/>
      <c r="BAV607" s="78"/>
      <c r="BAW607" s="78"/>
      <c r="BAX607" s="78"/>
      <c r="BAY607" s="78"/>
      <c r="BAZ607" s="78"/>
      <c r="BBA607" s="78"/>
      <c r="BBB607" s="78"/>
      <c r="BBC607" s="78"/>
      <c r="BBD607" s="78"/>
      <c r="BBE607" s="78"/>
      <c r="BBF607" s="78"/>
      <c r="BBG607" s="78"/>
      <c r="BBH607" s="78"/>
      <c r="BBI607" s="78"/>
      <c r="BBJ607" s="78"/>
      <c r="BBK607" s="78"/>
      <c r="BBL607" s="78"/>
      <c r="BBM607" s="78"/>
      <c r="BBN607" s="78"/>
      <c r="BBO607" s="78"/>
      <c r="BBP607" s="78"/>
      <c r="BBQ607" s="78"/>
      <c r="BBR607" s="78"/>
      <c r="BBS607" s="78"/>
      <c r="BBT607" s="78"/>
      <c r="BBU607" s="78"/>
      <c r="BBV607" s="78"/>
      <c r="BBW607" s="78"/>
      <c r="BBX607" s="78"/>
      <c r="BBY607" s="78"/>
      <c r="BBZ607" s="78"/>
      <c r="BCA607" s="78"/>
      <c r="BCB607" s="78"/>
      <c r="BCC607" s="78"/>
      <c r="BCD607" s="78"/>
      <c r="BCE607" s="78"/>
      <c r="BCF607" s="78"/>
      <c r="BCG607" s="78"/>
      <c r="BCH607" s="78"/>
      <c r="BCI607" s="78"/>
      <c r="BCJ607" s="78"/>
      <c r="BCK607" s="78"/>
      <c r="BCL607" s="78"/>
      <c r="BCM607" s="78"/>
      <c r="BCN607" s="78"/>
      <c r="BCO607" s="78"/>
      <c r="BCP607" s="78"/>
      <c r="BCQ607" s="78"/>
      <c r="BCR607" s="78"/>
      <c r="BCS607" s="78"/>
      <c r="BCT607" s="78"/>
      <c r="BCU607" s="78"/>
      <c r="BCV607" s="78"/>
      <c r="BCW607" s="78"/>
      <c r="BCX607" s="78"/>
      <c r="BCY607" s="78"/>
      <c r="BCZ607" s="78"/>
      <c r="BDA607" s="78"/>
      <c r="BDB607" s="78"/>
      <c r="BDC607" s="78"/>
      <c r="BDD607" s="78"/>
      <c r="BDE607" s="78"/>
      <c r="BDF607" s="78"/>
      <c r="BDG607" s="78"/>
      <c r="BDH607" s="78"/>
      <c r="BDI607" s="78"/>
      <c r="BDJ607" s="78"/>
      <c r="BDK607" s="78"/>
      <c r="BDL607" s="78"/>
      <c r="BDM607" s="78"/>
      <c r="BDN607" s="78"/>
      <c r="BDO607" s="78"/>
      <c r="BDP607" s="78"/>
      <c r="BDQ607" s="78"/>
      <c r="BDR607" s="78"/>
      <c r="BDS607" s="78"/>
      <c r="BDT607" s="78"/>
      <c r="BDU607" s="78"/>
      <c r="BDV607" s="78"/>
      <c r="BDW607" s="78"/>
      <c r="BDX607" s="78"/>
      <c r="BDY607" s="78"/>
      <c r="BDZ607" s="78"/>
      <c r="BEA607" s="78"/>
      <c r="BEB607" s="78"/>
      <c r="BEC607" s="78"/>
      <c r="BED607" s="78"/>
      <c r="BEE607" s="78"/>
      <c r="BEF607" s="78"/>
      <c r="BEG607" s="78"/>
      <c r="BEH607" s="78"/>
      <c r="BEI607" s="78"/>
      <c r="BEJ607" s="78"/>
      <c r="BEK607" s="78"/>
      <c r="BEL607" s="78"/>
      <c r="BEM607" s="78"/>
      <c r="BEN607" s="78"/>
      <c r="BEO607" s="78"/>
      <c r="BEP607" s="78"/>
      <c r="BEQ607" s="78"/>
      <c r="BER607" s="78"/>
      <c r="BES607" s="78"/>
      <c r="BET607" s="78"/>
      <c r="BEU607" s="78"/>
      <c r="BEV607" s="78"/>
      <c r="BEW607" s="78"/>
      <c r="BEX607" s="78"/>
      <c r="BEY607" s="78"/>
      <c r="BEZ607" s="78"/>
      <c r="BFA607" s="78"/>
      <c r="BFB607" s="78"/>
      <c r="BFC607" s="78"/>
      <c r="BFD607" s="78"/>
      <c r="BFE607" s="78"/>
      <c r="BFF607" s="78"/>
      <c r="BFG607" s="78"/>
      <c r="BFH607" s="78"/>
      <c r="BFI607" s="78"/>
      <c r="BFJ607" s="78"/>
      <c r="BFK607" s="78"/>
      <c r="BFL607" s="78"/>
      <c r="BFM607" s="78"/>
      <c r="BFN607" s="78"/>
      <c r="BFO607" s="78"/>
      <c r="BFP607" s="78"/>
      <c r="BFQ607" s="78"/>
      <c r="BFR607" s="78"/>
      <c r="BFS607" s="78"/>
      <c r="BFT607" s="78"/>
      <c r="BFU607" s="78"/>
      <c r="BFV607" s="78"/>
      <c r="BFW607" s="78"/>
      <c r="BFX607" s="78"/>
      <c r="BFY607" s="78"/>
      <c r="BFZ607" s="78"/>
      <c r="BGA607" s="78"/>
      <c r="BGB607" s="78"/>
      <c r="BGC607" s="78"/>
      <c r="BGD607" s="78"/>
      <c r="BGE607" s="78"/>
      <c r="BGF607" s="78"/>
      <c r="BGG607" s="78"/>
      <c r="BGH607" s="78"/>
      <c r="BGI607" s="78"/>
      <c r="BGJ607" s="78"/>
      <c r="BGK607" s="78"/>
      <c r="BGL607" s="78"/>
      <c r="BGM607" s="78"/>
      <c r="BGN607" s="78"/>
      <c r="BGO607" s="78"/>
      <c r="BGP607" s="78"/>
      <c r="BGQ607" s="78"/>
      <c r="BGR607" s="78"/>
      <c r="BGS607" s="78"/>
      <c r="BGT607" s="78"/>
      <c r="BGU607" s="78"/>
      <c r="BGV607" s="78"/>
      <c r="BGW607" s="78"/>
      <c r="BGX607" s="78"/>
      <c r="BGY607" s="78"/>
      <c r="BGZ607" s="78"/>
      <c r="BHA607" s="78"/>
      <c r="BHB607" s="78"/>
      <c r="BHC607" s="78"/>
      <c r="BHD607" s="78"/>
      <c r="BHE607" s="78"/>
      <c r="BHF607" s="78"/>
      <c r="BHG607" s="78"/>
      <c r="BHH607" s="78"/>
      <c r="BHI607" s="78"/>
      <c r="BHJ607" s="78"/>
      <c r="BHK607" s="78"/>
      <c r="BHL607" s="78"/>
      <c r="BHM607" s="78"/>
      <c r="BHN607" s="78"/>
      <c r="BHO607" s="78"/>
      <c r="BHP607" s="78"/>
      <c r="BHQ607" s="78"/>
      <c r="BHR607" s="78"/>
      <c r="BHS607" s="78"/>
      <c r="BHT607" s="78"/>
      <c r="BHU607" s="78"/>
      <c r="BHV607" s="78"/>
      <c r="BHW607" s="78"/>
      <c r="BHX607" s="78"/>
      <c r="BHY607" s="78"/>
      <c r="BHZ607" s="78"/>
      <c r="BIA607" s="78"/>
      <c r="BIB607" s="78"/>
      <c r="BIC607" s="78"/>
      <c r="BID607" s="78"/>
      <c r="BIE607" s="78"/>
      <c r="BIF607" s="78"/>
      <c r="BIG607" s="78"/>
      <c r="BIH607" s="78"/>
      <c r="BII607" s="78"/>
      <c r="BIJ607" s="78"/>
      <c r="BIK607" s="78"/>
      <c r="BIL607" s="78"/>
      <c r="BIM607" s="78"/>
      <c r="BIN607" s="78"/>
      <c r="BIO607" s="78"/>
      <c r="BIP607" s="78"/>
      <c r="BIQ607" s="78"/>
      <c r="BIR607" s="78"/>
      <c r="BIS607" s="78"/>
      <c r="BIT607" s="78"/>
      <c r="BIU607" s="78"/>
      <c r="BIV607" s="78"/>
      <c r="BIW607" s="78"/>
      <c r="BIX607" s="78"/>
      <c r="BIY607" s="78"/>
      <c r="BIZ607" s="78"/>
      <c r="BJA607" s="78"/>
      <c r="BJB607" s="78"/>
      <c r="BJC607" s="78"/>
      <c r="BJD607" s="78"/>
      <c r="BJE607" s="78"/>
      <c r="BJF607" s="78"/>
      <c r="BJG607" s="78"/>
      <c r="BJH607" s="78"/>
      <c r="BJI607" s="78"/>
      <c r="BJJ607" s="78"/>
      <c r="BJK607" s="78"/>
      <c r="BJL607" s="78"/>
      <c r="BJM607" s="78"/>
      <c r="BJN607" s="78"/>
      <c r="BJO607" s="78"/>
      <c r="BJP607" s="78"/>
      <c r="BJQ607" s="78"/>
      <c r="BJR607" s="78"/>
      <c r="BJS607" s="78"/>
      <c r="BJT607" s="78"/>
      <c r="BJU607" s="78"/>
      <c r="BJV607" s="78"/>
      <c r="BJW607" s="78"/>
      <c r="BJX607" s="78"/>
      <c r="BJY607" s="78"/>
      <c r="BJZ607" s="78"/>
      <c r="BKA607" s="78"/>
      <c r="BKB607" s="78"/>
      <c r="BKC607" s="78"/>
      <c r="BKD607" s="78"/>
      <c r="BKE607" s="78"/>
      <c r="BKF607" s="78"/>
      <c r="BKG607" s="78"/>
      <c r="BKH607" s="78"/>
      <c r="BKI607" s="78"/>
      <c r="BKJ607" s="78"/>
      <c r="BKK607" s="78"/>
      <c r="BKL607" s="78"/>
      <c r="BKM607" s="78"/>
      <c r="BKN607" s="78"/>
      <c r="BKO607" s="78"/>
      <c r="BKP607" s="78"/>
      <c r="BKQ607" s="78"/>
      <c r="BKR607" s="78"/>
      <c r="BKS607" s="78"/>
      <c r="BKT607" s="78"/>
      <c r="BKU607" s="78"/>
      <c r="BKV607" s="78"/>
      <c r="BKW607" s="78"/>
      <c r="BKX607" s="78"/>
      <c r="BKY607" s="78"/>
      <c r="BKZ607" s="78"/>
      <c r="BLA607" s="78"/>
      <c r="BLB607" s="78"/>
      <c r="BLC607" s="78"/>
      <c r="BLD607" s="78"/>
      <c r="BLE607" s="78"/>
      <c r="BLF607" s="78"/>
      <c r="BLG607" s="78"/>
      <c r="BLH607" s="78"/>
      <c r="BLI607" s="78"/>
      <c r="BLJ607" s="78"/>
      <c r="BLK607" s="78"/>
      <c r="BLL607" s="78"/>
      <c r="BLM607" s="78"/>
      <c r="BLN607" s="78"/>
      <c r="BLO607" s="78"/>
      <c r="BLP607" s="78"/>
      <c r="BLQ607" s="78"/>
      <c r="BLR607" s="78"/>
      <c r="BLS607" s="78"/>
      <c r="BLT607" s="78"/>
      <c r="BLU607" s="78"/>
      <c r="BLV607" s="78"/>
      <c r="BLW607" s="78"/>
      <c r="BLX607" s="78"/>
      <c r="BLY607" s="78"/>
      <c r="BLZ607" s="78"/>
      <c r="BMA607" s="78"/>
      <c r="BMB607" s="78"/>
      <c r="BMC607" s="78"/>
      <c r="BMD607" s="78"/>
      <c r="BME607" s="78"/>
      <c r="BMF607" s="78"/>
      <c r="BMG607" s="78"/>
      <c r="BMH607" s="78"/>
      <c r="BMI607" s="78"/>
      <c r="BMJ607" s="78"/>
      <c r="BMK607" s="78"/>
      <c r="BML607" s="78"/>
      <c r="BMM607" s="78"/>
      <c r="BMN607" s="78"/>
      <c r="BMO607" s="78"/>
      <c r="BMP607" s="78"/>
      <c r="BMQ607" s="78"/>
      <c r="BMR607" s="78"/>
      <c r="BMS607" s="78"/>
      <c r="BMT607" s="78"/>
      <c r="BMU607" s="78"/>
      <c r="BMV607" s="78"/>
      <c r="BMW607" s="78"/>
      <c r="BMX607" s="78"/>
      <c r="BMY607" s="78"/>
      <c r="BMZ607" s="78"/>
      <c r="BNA607" s="78"/>
      <c r="BNB607" s="78"/>
      <c r="BNC607" s="78"/>
      <c r="BND607" s="78"/>
      <c r="BNE607" s="78"/>
      <c r="BNF607" s="78"/>
      <c r="BNG607" s="78"/>
      <c r="BNH607" s="78"/>
      <c r="BNI607" s="78"/>
      <c r="BNJ607" s="78"/>
      <c r="BNK607" s="78"/>
      <c r="BNL607" s="78"/>
      <c r="BNM607" s="78"/>
      <c r="BNN607" s="78"/>
      <c r="BNO607" s="78"/>
      <c r="BNP607" s="78"/>
      <c r="BNQ607" s="78"/>
      <c r="BNR607" s="78"/>
      <c r="BNS607" s="78"/>
      <c r="BNT607" s="78"/>
      <c r="BNU607" s="78"/>
      <c r="BNV607" s="78"/>
      <c r="BNW607" s="78"/>
      <c r="BNX607" s="78"/>
      <c r="BNY607" s="78"/>
      <c r="BNZ607" s="78"/>
      <c r="BOA607" s="78"/>
      <c r="BOB607" s="78"/>
      <c r="BOC607" s="78"/>
      <c r="BOD607" s="78"/>
      <c r="BOE607" s="78"/>
      <c r="BOF607" s="78"/>
      <c r="BOG607" s="78"/>
      <c r="BOH607" s="78"/>
      <c r="BOI607" s="78"/>
      <c r="BOJ607" s="78"/>
      <c r="BOK607" s="78"/>
      <c r="BOL607" s="78"/>
      <c r="BOM607" s="78"/>
      <c r="BON607" s="78"/>
      <c r="BOO607" s="78"/>
      <c r="BOP607" s="78"/>
      <c r="BOQ607" s="78"/>
      <c r="BOR607" s="78"/>
      <c r="BOS607" s="78"/>
      <c r="BOT607" s="78"/>
      <c r="BOU607" s="78"/>
      <c r="BOV607" s="78"/>
      <c r="BOW607" s="78"/>
      <c r="BOX607" s="78"/>
      <c r="BOY607" s="78"/>
      <c r="BOZ607" s="78"/>
      <c r="BPA607" s="78"/>
      <c r="BPB607" s="78"/>
      <c r="BPC607" s="78"/>
      <c r="BPD607" s="78"/>
      <c r="BPE607" s="78"/>
      <c r="BPF607" s="78"/>
      <c r="BPG607" s="78"/>
      <c r="BPH607" s="78"/>
      <c r="BPI607" s="78"/>
      <c r="BPJ607" s="78"/>
      <c r="BPK607" s="78"/>
      <c r="BPL607" s="78"/>
      <c r="BPM607" s="78"/>
      <c r="BPN607" s="78"/>
      <c r="BPO607" s="78"/>
      <c r="BPP607" s="78"/>
      <c r="BPQ607" s="78"/>
      <c r="BPR607" s="78"/>
      <c r="BPS607" s="78"/>
      <c r="BPT607" s="78"/>
      <c r="BPU607" s="78"/>
      <c r="BPV607" s="78"/>
      <c r="BPW607" s="78"/>
      <c r="BPX607" s="78"/>
      <c r="BPY607" s="78"/>
      <c r="BPZ607" s="78"/>
      <c r="BQA607" s="78"/>
      <c r="BQB607" s="78"/>
      <c r="BQC607" s="78"/>
      <c r="BQD607" s="78"/>
      <c r="BQE607" s="78"/>
      <c r="BQF607" s="78"/>
      <c r="BQG607" s="78"/>
      <c r="BQH607" s="78"/>
      <c r="BQI607" s="78"/>
      <c r="BQJ607" s="78"/>
      <c r="BQK607" s="78"/>
      <c r="BQL607" s="78"/>
      <c r="BQM607" s="78"/>
      <c r="BQN607" s="78"/>
      <c r="BQO607" s="78"/>
      <c r="BQP607" s="78"/>
      <c r="BQQ607" s="78"/>
      <c r="BQR607" s="78"/>
      <c r="BQS607" s="78"/>
      <c r="BQT607" s="78"/>
      <c r="BQU607" s="78"/>
      <c r="BQV607" s="78"/>
      <c r="BQW607" s="78"/>
      <c r="BQX607" s="78"/>
      <c r="BQY607" s="78"/>
      <c r="BQZ607" s="78"/>
      <c r="BRA607" s="78"/>
      <c r="BRB607" s="78"/>
      <c r="BRC607" s="78"/>
      <c r="BRD607" s="78"/>
      <c r="BRE607" s="78"/>
      <c r="BRF607" s="78"/>
      <c r="BRG607" s="78"/>
      <c r="BRH607" s="78"/>
      <c r="BRI607" s="78"/>
      <c r="BRJ607" s="78"/>
      <c r="BRK607" s="78"/>
      <c r="BRL607" s="78"/>
      <c r="BRM607" s="78"/>
      <c r="BRN607" s="78"/>
      <c r="BRO607" s="78"/>
      <c r="BRP607" s="78"/>
      <c r="BRQ607" s="78"/>
      <c r="BRR607" s="78"/>
      <c r="BRS607" s="78"/>
      <c r="BRT607" s="78"/>
      <c r="BRU607" s="78"/>
      <c r="BRV607" s="78"/>
      <c r="BRW607" s="78"/>
      <c r="BRX607" s="78"/>
      <c r="BRY607" s="78"/>
      <c r="BRZ607" s="78"/>
    </row>
    <row r="608" spans="1:1846" s="79" customFormat="1" ht="23.4" customHeight="1" x14ac:dyDescent="0.3">
      <c r="A608" s="853"/>
      <c r="B608" s="853"/>
      <c r="C608" s="853"/>
      <c r="D608" s="872"/>
      <c r="E608" s="549" t="s">
        <v>864</v>
      </c>
      <c r="F608" s="870"/>
      <c r="G608" s="804"/>
      <c r="H608" s="25">
        <v>0</v>
      </c>
      <c r="I608" s="26">
        <v>0</v>
      </c>
      <c r="J608" s="26">
        <v>0</v>
      </c>
      <c r="K608" s="26">
        <v>0</v>
      </c>
      <c r="L608" s="613"/>
      <c r="M608" s="80">
        <v>3126527864</v>
      </c>
      <c r="N608" s="363">
        <v>3807374788.71</v>
      </c>
      <c r="O608" s="363">
        <v>3560701321.8899999</v>
      </c>
      <c r="P608" s="363">
        <v>3560701321.8899999</v>
      </c>
      <c r="Q608" s="662" t="s">
        <v>865</v>
      </c>
      <c r="R608" s="80">
        <v>0</v>
      </c>
      <c r="S608" s="26">
        <v>0</v>
      </c>
      <c r="T608" s="26">
        <v>0</v>
      </c>
      <c r="U608" s="26">
        <v>0</v>
      </c>
      <c r="V608" s="652"/>
      <c r="W608" s="676">
        <f>+I608+M608+R608</f>
        <v>3126527864</v>
      </c>
      <c r="X608" s="677">
        <f>+J608+N608+S608</f>
        <v>3807374788.71</v>
      </c>
      <c r="Y608" s="677">
        <f t="shared" ref="Y608" si="394">+K608+O608+T608</f>
        <v>3560701321.8899999</v>
      </c>
      <c r="Z608" s="158">
        <f t="shared" ref="Z608" si="395">+L608+P608+U608</f>
        <v>3560701321.8899999</v>
      </c>
      <c r="AA608" s="89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  <c r="BN608" s="78"/>
      <c r="BO608" s="78"/>
      <c r="BP608" s="78"/>
      <c r="BQ608" s="78"/>
      <c r="BR608" s="78"/>
      <c r="BS608" s="78"/>
      <c r="BT608" s="78"/>
      <c r="BU608" s="78"/>
      <c r="BV608" s="78"/>
      <c r="BW608" s="78"/>
      <c r="BX608" s="78"/>
      <c r="BY608" s="78"/>
      <c r="BZ608" s="78"/>
      <c r="CA608" s="78"/>
      <c r="CB608" s="78"/>
      <c r="CC608" s="78"/>
      <c r="CD608" s="78"/>
      <c r="CE608" s="78"/>
      <c r="CF608" s="78"/>
      <c r="CG608" s="78"/>
      <c r="CH608" s="78"/>
      <c r="CI608" s="78"/>
      <c r="CJ608" s="78"/>
      <c r="CK608" s="78"/>
      <c r="CL608" s="78"/>
      <c r="CM608" s="78"/>
      <c r="CN608" s="78"/>
      <c r="CO608" s="78"/>
      <c r="CP608" s="78"/>
      <c r="CQ608" s="78"/>
      <c r="CR608" s="78"/>
      <c r="CS608" s="78"/>
      <c r="CT608" s="78"/>
      <c r="CU608" s="78"/>
      <c r="CV608" s="78"/>
      <c r="CW608" s="78"/>
      <c r="CX608" s="78"/>
      <c r="CY608" s="78"/>
      <c r="CZ608" s="78"/>
      <c r="DA608" s="78"/>
      <c r="DB608" s="78"/>
      <c r="DC608" s="78"/>
      <c r="DD608" s="78"/>
      <c r="DE608" s="78"/>
      <c r="DF608" s="78"/>
      <c r="DG608" s="78"/>
      <c r="DH608" s="78"/>
      <c r="DI608" s="78"/>
      <c r="DJ608" s="78"/>
      <c r="DK608" s="78"/>
      <c r="DL608" s="78"/>
      <c r="DM608" s="78"/>
      <c r="DN608" s="78"/>
      <c r="DO608" s="78"/>
      <c r="DP608" s="78"/>
      <c r="DQ608" s="78"/>
      <c r="DR608" s="78"/>
      <c r="DS608" s="78"/>
      <c r="DT608" s="78"/>
      <c r="DU608" s="78"/>
      <c r="DV608" s="78"/>
      <c r="DW608" s="78"/>
      <c r="DX608" s="78"/>
      <c r="DY608" s="78"/>
      <c r="DZ608" s="78"/>
      <c r="EA608" s="78"/>
      <c r="EB608" s="78"/>
      <c r="EC608" s="78"/>
      <c r="ED608" s="78"/>
      <c r="EE608" s="78"/>
      <c r="EF608" s="78"/>
      <c r="EG608" s="78"/>
      <c r="EH608" s="78"/>
      <c r="EI608" s="78"/>
      <c r="EJ608" s="78"/>
      <c r="EK608" s="78"/>
      <c r="EL608" s="78"/>
      <c r="EM608" s="78"/>
      <c r="EN608" s="78"/>
      <c r="EO608" s="78"/>
      <c r="EP608" s="78"/>
      <c r="EQ608" s="78"/>
      <c r="ER608" s="78"/>
      <c r="ES608" s="78"/>
      <c r="ET608" s="78"/>
      <c r="EU608" s="78"/>
      <c r="EV608" s="78"/>
      <c r="EW608" s="78"/>
      <c r="EX608" s="78"/>
      <c r="EY608" s="78"/>
      <c r="EZ608" s="78"/>
      <c r="FA608" s="78"/>
      <c r="FB608" s="78"/>
      <c r="FC608" s="78"/>
      <c r="FD608" s="78"/>
      <c r="FE608" s="78"/>
      <c r="FF608" s="78"/>
      <c r="FG608" s="78"/>
      <c r="FH608" s="78"/>
      <c r="FI608" s="78"/>
      <c r="FJ608" s="78"/>
      <c r="FK608" s="78"/>
      <c r="FL608" s="78"/>
      <c r="FM608" s="78"/>
      <c r="FN608" s="78"/>
      <c r="FO608" s="78"/>
      <c r="FP608" s="78"/>
      <c r="FQ608" s="78"/>
      <c r="FR608" s="78"/>
      <c r="FS608" s="78"/>
      <c r="FT608" s="78"/>
      <c r="FU608" s="78"/>
      <c r="FV608" s="78"/>
      <c r="FW608" s="78"/>
      <c r="FX608" s="78"/>
      <c r="FY608" s="78"/>
      <c r="FZ608" s="78"/>
      <c r="GA608" s="78"/>
      <c r="GB608" s="78"/>
      <c r="GC608" s="78"/>
      <c r="GD608" s="78"/>
      <c r="GE608" s="78"/>
      <c r="GF608" s="78"/>
      <c r="GG608" s="78"/>
      <c r="GH608" s="78"/>
      <c r="GI608" s="78"/>
      <c r="GJ608" s="78"/>
      <c r="GK608" s="78"/>
      <c r="GL608" s="78"/>
      <c r="GM608" s="78"/>
      <c r="GN608" s="78"/>
      <c r="GO608" s="78"/>
      <c r="GP608" s="78"/>
      <c r="GQ608" s="78"/>
      <c r="GR608" s="78"/>
      <c r="GS608" s="78"/>
      <c r="GT608" s="78"/>
      <c r="GU608" s="78"/>
      <c r="GV608" s="78"/>
      <c r="GW608" s="78"/>
      <c r="GX608" s="78"/>
      <c r="GY608" s="78"/>
      <c r="GZ608" s="78"/>
      <c r="HA608" s="78"/>
      <c r="HB608" s="78"/>
      <c r="HC608" s="78"/>
      <c r="HD608" s="78"/>
      <c r="HE608" s="78"/>
      <c r="HF608" s="78"/>
      <c r="HG608" s="78"/>
      <c r="HH608" s="78"/>
      <c r="HI608" s="78"/>
      <c r="HJ608" s="78"/>
      <c r="HK608" s="78"/>
      <c r="HL608" s="78"/>
      <c r="HM608" s="78"/>
      <c r="HN608" s="78"/>
      <c r="HO608" s="78"/>
      <c r="HP608" s="78"/>
      <c r="HQ608" s="78"/>
      <c r="HR608" s="78"/>
      <c r="HS608" s="78"/>
      <c r="HT608" s="78"/>
      <c r="HU608" s="78"/>
      <c r="HV608" s="78"/>
      <c r="HW608" s="78"/>
      <c r="HX608" s="78"/>
      <c r="HY608" s="78"/>
      <c r="HZ608" s="78"/>
      <c r="IA608" s="78"/>
      <c r="IB608" s="78"/>
      <c r="IC608" s="78"/>
      <c r="ID608" s="78"/>
      <c r="IE608" s="78"/>
      <c r="IF608" s="78"/>
      <c r="IG608" s="78"/>
      <c r="IH608" s="78"/>
      <c r="II608" s="78"/>
      <c r="IJ608" s="78"/>
      <c r="IK608" s="78"/>
      <c r="IL608" s="78"/>
      <c r="IM608" s="78"/>
      <c r="IN608" s="78"/>
      <c r="IO608" s="78"/>
      <c r="IP608" s="78"/>
      <c r="IQ608" s="78"/>
      <c r="IR608" s="78"/>
      <c r="IS608" s="78"/>
      <c r="IT608" s="78"/>
      <c r="IU608" s="78"/>
      <c r="IV608" s="78"/>
      <c r="IW608" s="78"/>
      <c r="IX608" s="78"/>
      <c r="IY608" s="78"/>
      <c r="IZ608" s="78"/>
      <c r="JA608" s="78"/>
      <c r="JB608" s="78"/>
      <c r="JC608" s="78"/>
      <c r="JD608" s="78"/>
      <c r="JE608" s="78"/>
      <c r="JF608" s="78"/>
      <c r="JG608" s="78"/>
      <c r="JH608" s="78"/>
      <c r="JI608" s="78"/>
      <c r="JJ608" s="78"/>
      <c r="JK608" s="78"/>
      <c r="JL608" s="78"/>
      <c r="JM608" s="78"/>
      <c r="JN608" s="78"/>
      <c r="JO608" s="78"/>
      <c r="JP608" s="78"/>
      <c r="JQ608" s="78"/>
      <c r="JR608" s="78"/>
      <c r="JS608" s="78"/>
      <c r="JT608" s="78"/>
      <c r="JU608" s="78"/>
      <c r="JV608" s="78"/>
      <c r="JW608" s="78"/>
      <c r="JX608" s="78"/>
      <c r="JY608" s="78"/>
      <c r="JZ608" s="78"/>
      <c r="KA608" s="78"/>
      <c r="KB608" s="78"/>
      <c r="KC608" s="78"/>
      <c r="KD608" s="78"/>
      <c r="KE608" s="78"/>
      <c r="KF608" s="78"/>
      <c r="KG608" s="78"/>
      <c r="KH608" s="78"/>
      <c r="KI608" s="78"/>
      <c r="KJ608" s="78"/>
      <c r="KK608" s="78"/>
      <c r="KL608" s="78"/>
      <c r="KM608" s="78"/>
      <c r="KN608" s="78"/>
      <c r="KO608" s="78"/>
      <c r="KP608" s="78"/>
      <c r="KQ608" s="78"/>
      <c r="KR608" s="78"/>
      <c r="KS608" s="78"/>
      <c r="KT608" s="78"/>
      <c r="KU608" s="78"/>
      <c r="KV608" s="78"/>
      <c r="KW608" s="78"/>
      <c r="KX608" s="78"/>
      <c r="KY608" s="78"/>
      <c r="KZ608" s="78"/>
      <c r="LA608" s="78"/>
      <c r="LB608" s="78"/>
      <c r="LC608" s="78"/>
      <c r="LD608" s="78"/>
      <c r="LE608" s="78"/>
      <c r="LF608" s="78"/>
      <c r="LG608" s="78"/>
      <c r="LH608" s="78"/>
      <c r="LI608" s="78"/>
      <c r="LJ608" s="78"/>
      <c r="LK608" s="78"/>
      <c r="LL608" s="78"/>
      <c r="LM608" s="78"/>
      <c r="LN608" s="78"/>
      <c r="LO608" s="78"/>
      <c r="LP608" s="78"/>
      <c r="LQ608" s="78"/>
      <c r="LR608" s="78"/>
      <c r="LS608" s="78"/>
      <c r="LT608" s="78"/>
      <c r="LU608" s="78"/>
      <c r="LV608" s="78"/>
      <c r="LW608" s="78"/>
      <c r="LX608" s="78"/>
      <c r="LY608" s="78"/>
      <c r="LZ608" s="78"/>
      <c r="MA608" s="78"/>
      <c r="MB608" s="78"/>
      <c r="MC608" s="78"/>
      <c r="MD608" s="78"/>
      <c r="ME608" s="78"/>
      <c r="MF608" s="78"/>
      <c r="MG608" s="78"/>
      <c r="MH608" s="78"/>
      <c r="MI608" s="78"/>
      <c r="MJ608" s="78"/>
      <c r="MK608" s="78"/>
      <c r="ML608" s="78"/>
      <c r="MM608" s="78"/>
      <c r="MN608" s="78"/>
      <c r="MO608" s="78"/>
      <c r="MP608" s="78"/>
      <c r="MQ608" s="78"/>
      <c r="MR608" s="78"/>
      <c r="MS608" s="78"/>
      <c r="MT608" s="78"/>
      <c r="MU608" s="78"/>
      <c r="MV608" s="78"/>
      <c r="MW608" s="78"/>
      <c r="MX608" s="78"/>
      <c r="MY608" s="78"/>
      <c r="MZ608" s="78"/>
      <c r="NA608" s="78"/>
      <c r="NB608" s="78"/>
      <c r="NC608" s="78"/>
      <c r="ND608" s="78"/>
      <c r="NE608" s="78"/>
      <c r="NF608" s="78"/>
      <c r="NG608" s="78"/>
      <c r="NH608" s="78"/>
      <c r="NI608" s="78"/>
      <c r="NJ608" s="78"/>
      <c r="NK608" s="78"/>
      <c r="NL608" s="78"/>
      <c r="NM608" s="78"/>
      <c r="NN608" s="78"/>
      <c r="NO608" s="78"/>
      <c r="NP608" s="78"/>
      <c r="NQ608" s="78"/>
      <c r="NR608" s="78"/>
      <c r="NS608" s="78"/>
      <c r="NT608" s="78"/>
      <c r="NU608" s="78"/>
      <c r="NV608" s="78"/>
      <c r="NW608" s="78"/>
      <c r="NX608" s="78"/>
      <c r="NY608" s="78"/>
      <c r="NZ608" s="78"/>
      <c r="OA608" s="78"/>
      <c r="OB608" s="78"/>
      <c r="OC608" s="78"/>
      <c r="OD608" s="78"/>
      <c r="OE608" s="78"/>
      <c r="OF608" s="78"/>
      <c r="OG608" s="78"/>
      <c r="OH608" s="78"/>
      <c r="OI608" s="78"/>
      <c r="OJ608" s="78"/>
      <c r="OK608" s="78"/>
      <c r="OL608" s="78"/>
      <c r="OM608" s="78"/>
      <c r="ON608" s="78"/>
      <c r="OO608" s="78"/>
      <c r="OP608" s="78"/>
      <c r="OQ608" s="78"/>
      <c r="OR608" s="78"/>
      <c r="OS608" s="78"/>
      <c r="OT608" s="78"/>
      <c r="OU608" s="78"/>
      <c r="OV608" s="78"/>
      <c r="OW608" s="78"/>
      <c r="OX608" s="78"/>
      <c r="OY608" s="78"/>
      <c r="OZ608" s="78"/>
      <c r="PA608" s="78"/>
      <c r="PB608" s="78"/>
      <c r="PC608" s="78"/>
      <c r="PD608" s="78"/>
      <c r="PE608" s="78"/>
      <c r="PF608" s="78"/>
      <c r="PG608" s="78"/>
      <c r="PH608" s="78"/>
      <c r="PI608" s="78"/>
      <c r="PJ608" s="78"/>
      <c r="PK608" s="78"/>
      <c r="PL608" s="78"/>
      <c r="PM608" s="78"/>
      <c r="PN608" s="78"/>
      <c r="PO608" s="78"/>
      <c r="PP608" s="78"/>
      <c r="PQ608" s="78"/>
      <c r="PR608" s="78"/>
      <c r="PS608" s="78"/>
      <c r="PT608" s="78"/>
      <c r="PU608" s="78"/>
      <c r="PV608" s="78"/>
      <c r="PW608" s="78"/>
      <c r="PX608" s="78"/>
      <c r="PY608" s="78"/>
      <c r="PZ608" s="78"/>
      <c r="QA608" s="78"/>
      <c r="QB608" s="78"/>
      <c r="QC608" s="78"/>
      <c r="QD608" s="78"/>
      <c r="QE608" s="78"/>
      <c r="QF608" s="78"/>
      <c r="QG608" s="78"/>
      <c r="QH608" s="78"/>
      <c r="QI608" s="78"/>
      <c r="QJ608" s="78"/>
      <c r="QK608" s="78"/>
      <c r="QL608" s="78"/>
      <c r="QM608" s="78"/>
      <c r="QN608" s="78"/>
      <c r="QO608" s="78"/>
      <c r="QP608" s="78"/>
      <c r="QQ608" s="78"/>
      <c r="QR608" s="78"/>
      <c r="QS608" s="78"/>
      <c r="QT608" s="78"/>
      <c r="QU608" s="78"/>
      <c r="QV608" s="78"/>
      <c r="QW608" s="78"/>
      <c r="QX608" s="78"/>
      <c r="QY608" s="78"/>
      <c r="QZ608" s="78"/>
      <c r="RA608" s="78"/>
      <c r="RB608" s="78"/>
      <c r="RC608" s="78"/>
      <c r="RD608" s="78"/>
      <c r="RE608" s="78"/>
      <c r="RF608" s="78"/>
      <c r="RG608" s="78"/>
      <c r="RH608" s="78"/>
      <c r="RI608" s="78"/>
      <c r="RJ608" s="78"/>
      <c r="RK608" s="78"/>
      <c r="RL608" s="78"/>
      <c r="RM608" s="78"/>
      <c r="RN608" s="78"/>
      <c r="RO608" s="78"/>
      <c r="RP608" s="78"/>
      <c r="RQ608" s="78"/>
      <c r="RR608" s="78"/>
      <c r="RS608" s="78"/>
      <c r="RT608" s="78"/>
      <c r="RU608" s="78"/>
      <c r="RV608" s="78"/>
      <c r="RW608" s="78"/>
      <c r="RX608" s="78"/>
      <c r="RY608" s="78"/>
      <c r="RZ608" s="78"/>
      <c r="SA608" s="78"/>
      <c r="SB608" s="78"/>
      <c r="SC608" s="78"/>
      <c r="SD608" s="78"/>
      <c r="SE608" s="78"/>
      <c r="SF608" s="78"/>
      <c r="SG608" s="78"/>
      <c r="SH608" s="78"/>
      <c r="SI608" s="78"/>
      <c r="SJ608" s="78"/>
      <c r="SK608" s="78"/>
      <c r="SL608" s="78"/>
      <c r="SM608" s="78"/>
      <c r="SN608" s="78"/>
      <c r="SO608" s="78"/>
      <c r="SP608" s="78"/>
      <c r="SQ608" s="78"/>
      <c r="SR608" s="78"/>
      <c r="SS608" s="78"/>
      <c r="ST608" s="78"/>
      <c r="SU608" s="78"/>
      <c r="SV608" s="78"/>
      <c r="SW608" s="78"/>
      <c r="SX608" s="78"/>
      <c r="SY608" s="78"/>
      <c r="SZ608" s="78"/>
      <c r="TA608" s="78"/>
      <c r="TB608" s="78"/>
      <c r="TC608" s="78"/>
      <c r="TD608" s="78"/>
      <c r="TE608" s="78"/>
      <c r="TF608" s="78"/>
      <c r="TG608" s="78"/>
      <c r="TH608" s="78"/>
      <c r="TI608" s="78"/>
      <c r="TJ608" s="78"/>
      <c r="TK608" s="78"/>
      <c r="TL608" s="78"/>
      <c r="TM608" s="78"/>
      <c r="TN608" s="78"/>
      <c r="TO608" s="78"/>
      <c r="TP608" s="78"/>
      <c r="TQ608" s="78"/>
      <c r="TR608" s="78"/>
      <c r="TS608" s="78"/>
      <c r="TT608" s="78"/>
      <c r="TU608" s="78"/>
      <c r="TV608" s="78"/>
      <c r="TW608" s="78"/>
      <c r="TX608" s="78"/>
      <c r="TY608" s="78"/>
      <c r="TZ608" s="78"/>
      <c r="UA608" s="78"/>
      <c r="UB608" s="78"/>
      <c r="UC608" s="78"/>
      <c r="UD608" s="78"/>
      <c r="UE608" s="78"/>
      <c r="UF608" s="78"/>
      <c r="UG608" s="78"/>
      <c r="UH608" s="78"/>
      <c r="UI608" s="78"/>
      <c r="UJ608" s="78"/>
      <c r="UK608" s="78"/>
      <c r="UL608" s="78"/>
      <c r="UM608" s="78"/>
      <c r="UN608" s="78"/>
      <c r="UO608" s="78"/>
      <c r="UP608" s="78"/>
      <c r="UQ608" s="78"/>
      <c r="UR608" s="78"/>
      <c r="US608" s="78"/>
      <c r="UT608" s="78"/>
      <c r="UU608" s="78"/>
      <c r="UV608" s="78"/>
      <c r="UW608" s="78"/>
      <c r="UX608" s="78"/>
      <c r="UY608" s="78"/>
      <c r="UZ608" s="78"/>
      <c r="VA608" s="78"/>
      <c r="VB608" s="78"/>
      <c r="VC608" s="78"/>
      <c r="VD608" s="78"/>
      <c r="VE608" s="78"/>
      <c r="VF608" s="78"/>
      <c r="VG608" s="78"/>
      <c r="VH608" s="78"/>
      <c r="VI608" s="78"/>
      <c r="VJ608" s="78"/>
      <c r="VK608" s="78"/>
      <c r="VL608" s="78"/>
      <c r="VM608" s="78"/>
      <c r="VN608" s="78"/>
      <c r="VO608" s="78"/>
      <c r="VP608" s="78"/>
      <c r="VQ608" s="78"/>
      <c r="VR608" s="78"/>
      <c r="VS608" s="78"/>
      <c r="VT608" s="78"/>
      <c r="VU608" s="78"/>
      <c r="VV608" s="78"/>
      <c r="VW608" s="78"/>
      <c r="VX608" s="78"/>
      <c r="VY608" s="78"/>
      <c r="VZ608" s="78"/>
      <c r="WA608" s="78"/>
      <c r="WB608" s="78"/>
      <c r="WC608" s="78"/>
      <c r="WD608" s="78"/>
      <c r="WE608" s="78"/>
      <c r="WF608" s="78"/>
      <c r="WG608" s="78"/>
      <c r="WH608" s="78"/>
      <c r="WI608" s="78"/>
      <c r="WJ608" s="78"/>
      <c r="WK608" s="78"/>
      <c r="WL608" s="78"/>
      <c r="WM608" s="78"/>
      <c r="WN608" s="78"/>
      <c r="WO608" s="78"/>
      <c r="WP608" s="78"/>
      <c r="WQ608" s="78"/>
      <c r="WR608" s="78"/>
      <c r="WS608" s="78"/>
      <c r="WT608" s="78"/>
      <c r="WU608" s="78"/>
      <c r="WV608" s="78"/>
      <c r="WW608" s="78"/>
      <c r="WX608" s="78"/>
      <c r="WY608" s="78"/>
      <c r="WZ608" s="78"/>
      <c r="XA608" s="78"/>
      <c r="XB608" s="78"/>
      <c r="XC608" s="78"/>
      <c r="XD608" s="78"/>
      <c r="XE608" s="78"/>
      <c r="XF608" s="78"/>
      <c r="XG608" s="78"/>
      <c r="XH608" s="78"/>
      <c r="XI608" s="78"/>
      <c r="XJ608" s="78"/>
      <c r="XK608" s="78"/>
      <c r="XL608" s="78"/>
      <c r="XM608" s="78"/>
      <c r="XN608" s="78"/>
      <c r="XO608" s="78"/>
      <c r="XP608" s="78"/>
      <c r="XQ608" s="78"/>
      <c r="XR608" s="78"/>
      <c r="XS608" s="78"/>
      <c r="XT608" s="78"/>
      <c r="XU608" s="78"/>
      <c r="XV608" s="78"/>
      <c r="XW608" s="78"/>
      <c r="XX608" s="78"/>
      <c r="XY608" s="78"/>
      <c r="XZ608" s="78"/>
      <c r="YA608" s="78"/>
      <c r="YB608" s="78"/>
      <c r="YC608" s="78"/>
      <c r="YD608" s="78"/>
      <c r="YE608" s="78"/>
      <c r="YF608" s="78"/>
      <c r="YG608" s="78"/>
      <c r="YH608" s="78"/>
      <c r="YI608" s="78"/>
      <c r="YJ608" s="78"/>
      <c r="YK608" s="78"/>
      <c r="YL608" s="78"/>
      <c r="YM608" s="78"/>
      <c r="YN608" s="78"/>
      <c r="YO608" s="78"/>
      <c r="YP608" s="78"/>
      <c r="YQ608" s="78"/>
      <c r="YR608" s="78"/>
      <c r="YS608" s="78"/>
      <c r="YT608" s="78"/>
      <c r="YU608" s="78"/>
      <c r="YV608" s="78"/>
      <c r="YW608" s="78"/>
      <c r="YX608" s="78"/>
      <c r="YY608" s="78"/>
      <c r="YZ608" s="78"/>
      <c r="ZA608" s="78"/>
      <c r="ZB608" s="78"/>
      <c r="ZC608" s="78"/>
      <c r="ZD608" s="78"/>
      <c r="ZE608" s="78"/>
      <c r="ZF608" s="78"/>
      <c r="ZG608" s="78"/>
      <c r="ZH608" s="78"/>
      <c r="ZI608" s="78"/>
      <c r="ZJ608" s="78"/>
      <c r="ZK608" s="78"/>
      <c r="ZL608" s="78"/>
      <c r="ZM608" s="78"/>
      <c r="ZN608" s="78"/>
      <c r="ZO608" s="78"/>
      <c r="ZP608" s="78"/>
      <c r="ZQ608" s="78"/>
      <c r="ZR608" s="78"/>
      <c r="ZS608" s="78"/>
      <c r="ZT608" s="78"/>
      <c r="ZU608" s="78"/>
      <c r="ZV608" s="78"/>
      <c r="ZW608" s="78"/>
      <c r="ZX608" s="78"/>
      <c r="ZY608" s="78"/>
      <c r="ZZ608" s="78"/>
      <c r="AAA608" s="78"/>
      <c r="AAB608" s="78"/>
      <c r="AAC608" s="78"/>
      <c r="AAD608" s="78"/>
      <c r="AAE608" s="78"/>
      <c r="AAF608" s="78"/>
      <c r="AAG608" s="78"/>
      <c r="AAH608" s="78"/>
      <c r="AAI608" s="78"/>
      <c r="AAJ608" s="78"/>
      <c r="AAK608" s="78"/>
      <c r="AAL608" s="78"/>
      <c r="AAM608" s="78"/>
      <c r="AAN608" s="78"/>
      <c r="AAO608" s="78"/>
      <c r="AAP608" s="78"/>
      <c r="AAQ608" s="78"/>
      <c r="AAR608" s="78"/>
      <c r="AAS608" s="78"/>
      <c r="AAT608" s="78"/>
      <c r="AAU608" s="78"/>
      <c r="AAV608" s="78"/>
      <c r="AAW608" s="78"/>
      <c r="AAX608" s="78"/>
      <c r="AAY608" s="78"/>
      <c r="AAZ608" s="78"/>
      <c r="ABA608" s="78"/>
      <c r="ABB608" s="78"/>
      <c r="ABC608" s="78"/>
      <c r="ABD608" s="78"/>
      <c r="ABE608" s="78"/>
      <c r="ABF608" s="78"/>
      <c r="ABG608" s="78"/>
      <c r="ABH608" s="78"/>
      <c r="ABI608" s="78"/>
      <c r="ABJ608" s="78"/>
      <c r="ABK608" s="78"/>
      <c r="ABL608" s="78"/>
      <c r="ABM608" s="78"/>
      <c r="ABN608" s="78"/>
      <c r="ABO608" s="78"/>
      <c r="ABP608" s="78"/>
      <c r="ABQ608" s="78"/>
      <c r="ABR608" s="78"/>
      <c r="ABS608" s="78"/>
      <c r="ABT608" s="78"/>
      <c r="ABU608" s="78"/>
      <c r="ABV608" s="78"/>
      <c r="ABW608" s="78"/>
      <c r="ABX608" s="78"/>
      <c r="ABY608" s="78"/>
      <c r="ABZ608" s="78"/>
      <c r="ACA608" s="78"/>
      <c r="ACB608" s="78"/>
      <c r="ACC608" s="78"/>
      <c r="ACD608" s="78"/>
      <c r="ACE608" s="78"/>
      <c r="ACF608" s="78"/>
      <c r="ACG608" s="78"/>
      <c r="ACH608" s="78"/>
      <c r="ACI608" s="78"/>
      <c r="ACJ608" s="78"/>
      <c r="ACK608" s="78"/>
      <c r="ACL608" s="78"/>
      <c r="ACM608" s="78"/>
      <c r="ACN608" s="78"/>
      <c r="ACO608" s="78"/>
      <c r="ACP608" s="78"/>
      <c r="ACQ608" s="78"/>
      <c r="ACR608" s="78"/>
      <c r="ACS608" s="78"/>
      <c r="ACT608" s="78"/>
      <c r="ACU608" s="78"/>
      <c r="ACV608" s="78"/>
      <c r="ACW608" s="78"/>
      <c r="ACX608" s="78"/>
      <c r="ACY608" s="78"/>
      <c r="ACZ608" s="78"/>
      <c r="ADA608" s="78"/>
      <c r="ADB608" s="78"/>
      <c r="ADC608" s="78"/>
      <c r="ADD608" s="78"/>
      <c r="ADE608" s="78"/>
      <c r="ADF608" s="78"/>
      <c r="ADG608" s="78"/>
      <c r="ADH608" s="78"/>
      <c r="ADI608" s="78"/>
      <c r="ADJ608" s="78"/>
      <c r="ADK608" s="78"/>
      <c r="ADL608" s="78"/>
      <c r="ADM608" s="78"/>
      <c r="ADN608" s="78"/>
      <c r="ADO608" s="78"/>
      <c r="ADP608" s="78"/>
      <c r="ADQ608" s="78"/>
      <c r="ADR608" s="78"/>
      <c r="ADS608" s="78"/>
      <c r="ADT608" s="78"/>
      <c r="ADU608" s="78"/>
      <c r="ADV608" s="78"/>
      <c r="ADW608" s="78"/>
      <c r="ADX608" s="78"/>
      <c r="ADY608" s="78"/>
      <c r="ADZ608" s="78"/>
      <c r="AEA608" s="78"/>
      <c r="AEB608" s="78"/>
      <c r="AEC608" s="78"/>
      <c r="AED608" s="78"/>
      <c r="AEE608" s="78"/>
      <c r="AEF608" s="78"/>
      <c r="AEG608" s="78"/>
      <c r="AEH608" s="78"/>
      <c r="AEI608" s="78"/>
      <c r="AEJ608" s="78"/>
      <c r="AEK608" s="78"/>
      <c r="AEL608" s="78"/>
      <c r="AEM608" s="78"/>
      <c r="AEN608" s="78"/>
      <c r="AEO608" s="78"/>
      <c r="AEP608" s="78"/>
      <c r="AEQ608" s="78"/>
      <c r="AER608" s="78"/>
      <c r="AES608" s="78"/>
      <c r="AET608" s="78"/>
      <c r="AEU608" s="78"/>
      <c r="AEV608" s="78"/>
      <c r="AEW608" s="78"/>
      <c r="AEX608" s="78"/>
      <c r="AEY608" s="78"/>
      <c r="AEZ608" s="78"/>
      <c r="AFA608" s="78"/>
      <c r="AFB608" s="78"/>
      <c r="AFC608" s="78"/>
      <c r="AFD608" s="78"/>
      <c r="AFE608" s="78"/>
      <c r="AFF608" s="78"/>
      <c r="AFG608" s="78"/>
      <c r="AFH608" s="78"/>
      <c r="AFI608" s="78"/>
      <c r="AFJ608" s="78"/>
      <c r="AFK608" s="78"/>
      <c r="AFL608" s="78"/>
      <c r="AFM608" s="78"/>
      <c r="AFN608" s="78"/>
      <c r="AFO608" s="78"/>
      <c r="AFP608" s="78"/>
      <c r="AFQ608" s="78"/>
      <c r="AFR608" s="78"/>
      <c r="AFS608" s="78"/>
      <c r="AFT608" s="78"/>
      <c r="AFU608" s="78"/>
      <c r="AFV608" s="78"/>
      <c r="AFW608" s="78"/>
      <c r="AFX608" s="78"/>
      <c r="AFY608" s="78"/>
      <c r="AFZ608" s="78"/>
      <c r="AGA608" s="78"/>
      <c r="AGB608" s="78"/>
      <c r="AGC608" s="78"/>
      <c r="AGD608" s="78"/>
      <c r="AGE608" s="78"/>
      <c r="AGF608" s="78"/>
      <c r="AGG608" s="78"/>
      <c r="AGH608" s="78"/>
      <c r="AGI608" s="78"/>
      <c r="AGJ608" s="78"/>
      <c r="AGK608" s="78"/>
      <c r="AGL608" s="78"/>
      <c r="AGM608" s="78"/>
      <c r="AGN608" s="78"/>
      <c r="AGO608" s="78"/>
      <c r="AGP608" s="78"/>
      <c r="AGQ608" s="78"/>
      <c r="AGR608" s="78"/>
      <c r="AGS608" s="78"/>
      <c r="AGT608" s="78"/>
      <c r="AGU608" s="78"/>
      <c r="AGV608" s="78"/>
      <c r="AGW608" s="78"/>
      <c r="AGX608" s="78"/>
      <c r="AGY608" s="78"/>
      <c r="AGZ608" s="78"/>
      <c r="AHA608" s="78"/>
      <c r="AHB608" s="78"/>
      <c r="AHC608" s="78"/>
      <c r="AHD608" s="78"/>
      <c r="AHE608" s="78"/>
      <c r="AHF608" s="78"/>
      <c r="AHG608" s="78"/>
      <c r="AHH608" s="78"/>
      <c r="AHI608" s="78"/>
      <c r="AHJ608" s="78"/>
      <c r="AHK608" s="78"/>
      <c r="AHL608" s="78"/>
      <c r="AHM608" s="78"/>
      <c r="AHN608" s="78"/>
      <c r="AHO608" s="78"/>
      <c r="AHP608" s="78"/>
      <c r="AHQ608" s="78"/>
      <c r="AHR608" s="78"/>
      <c r="AHS608" s="78"/>
      <c r="AHT608" s="78"/>
      <c r="AHU608" s="78"/>
      <c r="AHV608" s="78"/>
      <c r="AHW608" s="78"/>
      <c r="AHX608" s="78"/>
      <c r="AHY608" s="78"/>
      <c r="AHZ608" s="78"/>
      <c r="AIA608" s="78"/>
      <c r="AIB608" s="78"/>
      <c r="AIC608" s="78"/>
      <c r="AID608" s="78"/>
      <c r="AIE608" s="78"/>
      <c r="AIF608" s="78"/>
      <c r="AIG608" s="78"/>
      <c r="AIH608" s="78"/>
      <c r="AII608" s="78"/>
      <c r="AIJ608" s="78"/>
      <c r="AIK608" s="78"/>
      <c r="AIL608" s="78"/>
      <c r="AIM608" s="78"/>
      <c r="AIN608" s="78"/>
      <c r="AIO608" s="78"/>
      <c r="AIP608" s="78"/>
      <c r="AIQ608" s="78"/>
      <c r="AIR608" s="78"/>
      <c r="AIS608" s="78"/>
      <c r="AIT608" s="78"/>
      <c r="AIU608" s="78"/>
      <c r="AIV608" s="78"/>
      <c r="AIW608" s="78"/>
      <c r="AIX608" s="78"/>
      <c r="AIY608" s="78"/>
      <c r="AIZ608" s="78"/>
      <c r="AJA608" s="78"/>
      <c r="AJB608" s="78"/>
      <c r="AJC608" s="78"/>
      <c r="AJD608" s="78"/>
      <c r="AJE608" s="78"/>
      <c r="AJF608" s="78"/>
      <c r="AJG608" s="78"/>
      <c r="AJH608" s="78"/>
      <c r="AJI608" s="78"/>
      <c r="AJJ608" s="78"/>
      <c r="AJK608" s="78"/>
      <c r="AJL608" s="78"/>
      <c r="AJM608" s="78"/>
      <c r="AJN608" s="78"/>
      <c r="AJO608" s="78"/>
      <c r="AJP608" s="78"/>
      <c r="AJQ608" s="78"/>
      <c r="AJR608" s="78"/>
      <c r="AJS608" s="78"/>
      <c r="AJT608" s="78"/>
      <c r="AJU608" s="78"/>
      <c r="AJV608" s="78"/>
      <c r="AJW608" s="78"/>
      <c r="AJX608" s="78"/>
      <c r="AJY608" s="78"/>
      <c r="AJZ608" s="78"/>
      <c r="AKA608" s="78"/>
      <c r="AKB608" s="78"/>
      <c r="AKC608" s="78"/>
      <c r="AKD608" s="78"/>
      <c r="AKE608" s="78"/>
      <c r="AKF608" s="78"/>
      <c r="AKG608" s="78"/>
      <c r="AKH608" s="78"/>
      <c r="AKI608" s="78"/>
      <c r="AKJ608" s="78"/>
      <c r="AKK608" s="78"/>
      <c r="AKL608" s="78"/>
      <c r="AKM608" s="78"/>
      <c r="AKN608" s="78"/>
      <c r="AKO608" s="78"/>
      <c r="AKP608" s="78"/>
      <c r="AKQ608" s="78"/>
      <c r="AKR608" s="78"/>
      <c r="AKS608" s="78"/>
      <c r="AKT608" s="78"/>
      <c r="AKU608" s="78"/>
      <c r="AKV608" s="78"/>
      <c r="AKW608" s="78"/>
      <c r="AKX608" s="78"/>
      <c r="AKY608" s="78"/>
      <c r="AKZ608" s="78"/>
      <c r="ALA608" s="78"/>
      <c r="ALB608" s="78"/>
      <c r="ALC608" s="78"/>
      <c r="ALD608" s="78"/>
      <c r="ALE608" s="78"/>
      <c r="ALF608" s="78"/>
      <c r="ALG608" s="78"/>
      <c r="ALH608" s="78"/>
      <c r="ALI608" s="78"/>
      <c r="ALJ608" s="78"/>
      <c r="ALK608" s="78"/>
      <c r="ALL608" s="78"/>
      <c r="ALM608" s="78"/>
      <c r="ALN608" s="78"/>
      <c r="ALO608" s="78"/>
      <c r="ALP608" s="78"/>
      <c r="ALQ608" s="78"/>
      <c r="ALR608" s="78"/>
      <c r="ALS608" s="78"/>
      <c r="ALT608" s="78"/>
      <c r="ALU608" s="78"/>
      <c r="ALV608" s="78"/>
      <c r="ALW608" s="78"/>
      <c r="ALX608" s="78"/>
      <c r="ALY608" s="78"/>
      <c r="ALZ608" s="78"/>
      <c r="AMA608" s="78"/>
      <c r="AMB608" s="78"/>
      <c r="AMC608" s="78"/>
      <c r="AMD608" s="78"/>
      <c r="AME608" s="78"/>
      <c r="AMF608" s="78"/>
      <c r="AMG608" s="78"/>
      <c r="AMH608" s="78"/>
      <c r="AMI608" s="78"/>
      <c r="AMJ608" s="78"/>
      <c r="AMK608" s="78"/>
      <c r="AML608" s="78"/>
      <c r="AMM608" s="78"/>
      <c r="AMN608" s="78"/>
      <c r="AMO608" s="78"/>
      <c r="AMP608" s="78"/>
      <c r="AMQ608" s="78"/>
      <c r="AMR608" s="78"/>
      <c r="AMS608" s="78"/>
      <c r="AMT608" s="78"/>
      <c r="AMU608" s="78"/>
      <c r="AMV608" s="78"/>
      <c r="AMW608" s="78"/>
      <c r="AMX608" s="78"/>
      <c r="AMY608" s="78"/>
      <c r="AMZ608" s="78"/>
      <c r="ANA608" s="78"/>
      <c r="ANB608" s="78"/>
      <c r="ANC608" s="78"/>
      <c r="AND608" s="78"/>
      <c r="ANE608" s="78"/>
      <c r="ANF608" s="78"/>
      <c r="ANG608" s="78"/>
      <c r="ANH608" s="78"/>
      <c r="ANI608" s="78"/>
      <c r="ANJ608" s="78"/>
      <c r="ANK608" s="78"/>
      <c r="ANL608" s="78"/>
      <c r="ANM608" s="78"/>
      <c r="ANN608" s="78"/>
      <c r="ANO608" s="78"/>
      <c r="ANP608" s="78"/>
      <c r="ANQ608" s="78"/>
      <c r="ANR608" s="78"/>
      <c r="ANS608" s="78"/>
      <c r="ANT608" s="78"/>
      <c r="ANU608" s="78"/>
      <c r="ANV608" s="78"/>
      <c r="ANW608" s="78"/>
      <c r="ANX608" s="78"/>
      <c r="ANY608" s="78"/>
      <c r="ANZ608" s="78"/>
      <c r="AOA608" s="78"/>
      <c r="AOB608" s="78"/>
      <c r="AOC608" s="78"/>
      <c r="AOD608" s="78"/>
      <c r="AOE608" s="78"/>
      <c r="AOF608" s="78"/>
      <c r="AOG608" s="78"/>
      <c r="AOH608" s="78"/>
      <c r="AOI608" s="78"/>
      <c r="AOJ608" s="78"/>
      <c r="AOK608" s="78"/>
      <c r="AOL608" s="78"/>
      <c r="AOM608" s="78"/>
      <c r="AON608" s="78"/>
      <c r="AOO608" s="78"/>
      <c r="AOP608" s="78"/>
      <c r="AOQ608" s="78"/>
      <c r="AOR608" s="78"/>
      <c r="AOS608" s="78"/>
      <c r="AOT608" s="78"/>
      <c r="AOU608" s="78"/>
      <c r="AOV608" s="78"/>
      <c r="AOW608" s="78"/>
      <c r="AOX608" s="78"/>
      <c r="AOY608" s="78"/>
      <c r="AOZ608" s="78"/>
      <c r="APA608" s="78"/>
      <c r="APB608" s="78"/>
      <c r="APC608" s="78"/>
      <c r="APD608" s="78"/>
      <c r="APE608" s="78"/>
      <c r="APF608" s="78"/>
      <c r="APG608" s="78"/>
      <c r="APH608" s="78"/>
      <c r="API608" s="78"/>
      <c r="APJ608" s="78"/>
      <c r="APK608" s="78"/>
      <c r="APL608" s="78"/>
      <c r="APM608" s="78"/>
      <c r="APN608" s="78"/>
      <c r="APO608" s="78"/>
      <c r="APP608" s="78"/>
      <c r="APQ608" s="78"/>
      <c r="APR608" s="78"/>
      <c r="APS608" s="78"/>
      <c r="APT608" s="78"/>
      <c r="APU608" s="78"/>
      <c r="APV608" s="78"/>
      <c r="APW608" s="78"/>
      <c r="APX608" s="78"/>
      <c r="APY608" s="78"/>
      <c r="APZ608" s="78"/>
      <c r="AQA608" s="78"/>
      <c r="AQB608" s="78"/>
      <c r="AQC608" s="78"/>
      <c r="AQD608" s="78"/>
      <c r="AQE608" s="78"/>
      <c r="AQF608" s="78"/>
      <c r="AQG608" s="78"/>
      <c r="AQH608" s="78"/>
      <c r="AQI608" s="78"/>
      <c r="AQJ608" s="78"/>
      <c r="AQK608" s="78"/>
      <c r="AQL608" s="78"/>
      <c r="AQM608" s="78"/>
      <c r="AQN608" s="78"/>
      <c r="AQO608" s="78"/>
      <c r="AQP608" s="78"/>
      <c r="AQQ608" s="78"/>
      <c r="AQR608" s="78"/>
      <c r="AQS608" s="78"/>
      <c r="AQT608" s="78"/>
      <c r="AQU608" s="78"/>
      <c r="AQV608" s="78"/>
      <c r="AQW608" s="78"/>
      <c r="AQX608" s="78"/>
      <c r="AQY608" s="78"/>
      <c r="AQZ608" s="78"/>
      <c r="ARA608" s="78"/>
      <c r="ARB608" s="78"/>
      <c r="ARC608" s="78"/>
      <c r="ARD608" s="78"/>
      <c r="ARE608" s="78"/>
      <c r="ARF608" s="78"/>
      <c r="ARG608" s="78"/>
      <c r="ARH608" s="78"/>
      <c r="ARI608" s="78"/>
      <c r="ARJ608" s="78"/>
      <c r="ARK608" s="78"/>
      <c r="ARL608" s="78"/>
      <c r="ARM608" s="78"/>
      <c r="ARN608" s="78"/>
      <c r="ARO608" s="78"/>
      <c r="ARP608" s="78"/>
      <c r="ARQ608" s="78"/>
      <c r="ARR608" s="78"/>
      <c r="ARS608" s="78"/>
      <c r="ART608" s="78"/>
      <c r="ARU608" s="78"/>
      <c r="ARV608" s="78"/>
      <c r="ARW608" s="78"/>
      <c r="ARX608" s="78"/>
      <c r="ARY608" s="78"/>
      <c r="ARZ608" s="78"/>
      <c r="ASA608" s="78"/>
      <c r="ASB608" s="78"/>
      <c r="ASC608" s="78"/>
      <c r="ASD608" s="78"/>
      <c r="ASE608" s="78"/>
      <c r="ASF608" s="78"/>
      <c r="ASG608" s="78"/>
      <c r="ASH608" s="78"/>
      <c r="ASI608" s="78"/>
      <c r="ASJ608" s="78"/>
      <c r="ASK608" s="78"/>
      <c r="ASL608" s="78"/>
      <c r="ASM608" s="78"/>
      <c r="ASN608" s="78"/>
      <c r="ASO608" s="78"/>
      <c r="ASP608" s="78"/>
      <c r="ASQ608" s="78"/>
      <c r="ASR608" s="78"/>
      <c r="ASS608" s="78"/>
      <c r="AST608" s="78"/>
      <c r="ASU608" s="78"/>
      <c r="ASV608" s="78"/>
      <c r="ASW608" s="78"/>
      <c r="ASX608" s="78"/>
      <c r="ASY608" s="78"/>
      <c r="ASZ608" s="78"/>
      <c r="ATA608" s="78"/>
      <c r="ATB608" s="78"/>
      <c r="ATC608" s="78"/>
      <c r="ATD608" s="78"/>
      <c r="ATE608" s="78"/>
      <c r="ATF608" s="78"/>
      <c r="ATG608" s="78"/>
      <c r="ATH608" s="78"/>
      <c r="ATI608" s="78"/>
      <c r="ATJ608" s="78"/>
      <c r="ATK608" s="78"/>
      <c r="ATL608" s="78"/>
      <c r="ATM608" s="78"/>
      <c r="ATN608" s="78"/>
      <c r="ATO608" s="78"/>
      <c r="ATP608" s="78"/>
      <c r="ATQ608" s="78"/>
      <c r="ATR608" s="78"/>
      <c r="ATS608" s="78"/>
      <c r="ATT608" s="78"/>
      <c r="ATU608" s="78"/>
      <c r="ATV608" s="78"/>
      <c r="ATW608" s="78"/>
      <c r="ATX608" s="78"/>
      <c r="ATY608" s="78"/>
      <c r="ATZ608" s="78"/>
      <c r="AUA608" s="78"/>
      <c r="AUB608" s="78"/>
      <c r="AUC608" s="78"/>
      <c r="AUD608" s="78"/>
      <c r="AUE608" s="78"/>
      <c r="AUF608" s="78"/>
      <c r="AUG608" s="78"/>
      <c r="AUH608" s="78"/>
      <c r="AUI608" s="78"/>
      <c r="AUJ608" s="78"/>
      <c r="AUK608" s="78"/>
      <c r="AUL608" s="78"/>
      <c r="AUM608" s="78"/>
      <c r="AUN608" s="78"/>
      <c r="AUO608" s="78"/>
      <c r="AUP608" s="78"/>
      <c r="AUQ608" s="78"/>
      <c r="AUR608" s="78"/>
      <c r="AUS608" s="78"/>
      <c r="AUT608" s="78"/>
      <c r="AUU608" s="78"/>
      <c r="AUV608" s="78"/>
      <c r="AUW608" s="78"/>
      <c r="AUX608" s="78"/>
      <c r="AUY608" s="78"/>
      <c r="AUZ608" s="78"/>
      <c r="AVA608" s="78"/>
      <c r="AVB608" s="78"/>
      <c r="AVC608" s="78"/>
      <c r="AVD608" s="78"/>
      <c r="AVE608" s="78"/>
      <c r="AVF608" s="78"/>
      <c r="AVG608" s="78"/>
      <c r="AVH608" s="78"/>
      <c r="AVI608" s="78"/>
      <c r="AVJ608" s="78"/>
      <c r="AVK608" s="78"/>
      <c r="AVL608" s="78"/>
      <c r="AVM608" s="78"/>
      <c r="AVN608" s="78"/>
      <c r="AVO608" s="78"/>
      <c r="AVP608" s="78"/>
      <c r="AVQ608" s="78"/>
      <c r="AVR608" s="78"/>
      <c r="AVS608" s="78"/>
      <c r="AVT608" s="78"/>
      <c r="AVU608" s="78"/>
      <c r="AVV608" s="78"/>
      <c r="AVW608" s="78"/>
      <c r="AVX608" s="78"/>
      <c r="AVY608" s="78"/>
      <c r="AVZ608" s="78"/>
      <c r="AWA608" s="78"/>
      <c r="AWB608" s="78"/>
      <c r="AWC608" s="78"/>
      <c r="AWD608" s="78"/>
      <c r="AWE608" s="78"/>
      <c r="AWF608" s="78"/>
      <c r="AWG608" s="78"/>
      <c r="AWH608" s="78"/>
      <c r="AWI608" s="78"/>
      <c r="AWJ608" s="78"/>
      <c r="AWK608" s="78"/>
      <c r="AWL608" s="78"/>
      <c r="AWM608" s="78"/>
      <c r="AWN608" s="78"/>
      <c r="AWO608" s="78"/>
      <c r="AWP608" s="78"/>
      <c r="AWQ608" s="78"/>
      <c r="AWR608" s="78"/>
      <c r="AWS608" s="78"/>
      <c r="AWT608" s="78"/>
      <c r="AWU608" s="78"/>
      <c r="AWV608" s="78"/>
      <c r="AWW608" s="78"/>
      <c r="AWX608" s="78"/>
      <c r="AWY608" s="78"/>
      <c r="AWZ608" s="78"/>
      <c r="AXA608" s="78"/>
      <c r="AXB608" s="78"/>
      <c r="AXC608" s="78"/>
      <c r="AXD608" s="78"/>
      <c r="AXE608" s="78"/>
      <c r="AXF608" s="78"/>
      <c r="AXG608" s="78"/>
      <c r="AXH608" s="78"/>
      <c r="AXI608" s="78"/>
      <c r="AXJ608" s="78"/>
      <c r="AXK608" s="78"/>
      <c r="AXL608" s="78"/>
      <c r="AXM608" s="78"/>
      <c r="AXN608" s="78"/>
      <c r="AXO608" s="78"/>
      <c r="AXP608" s="78"/>
      <c r="AXQ608" s="78"/>
      <c r="AXR608" s="78"/>
      <c r="AXS608" s="78"/>
      <c r="AXT608" s="78"/>
      <c r="AXU608" s="78"/>
      <c r="AXV608" s="78"/>
      <c r="AXW608" s="78"/>
      <c r="AXX608" s="78"/>
      <c r="AXY608" s="78"/>
      <c r="AXZ608" s="78"/>
      <c r="AYA608" s="78"/>
      <c r="AYB608" s="78"/>
      <c r="AYC608" s="78"/>
      <c r="AYD608" s="78"/>
      <c r="AYE608" s="78"/>
      <c r="AYF608" s="78"/>
      <c r="AYG608" s="78"/>
      <c r="AYH608" s="78"/>
      <c r="AYI608" s="78"/>
      <c r="AYJ608" s="78"/>
      <c r="AYK608" s="78"/>
      <c r="AYL608" s="78"/>
      <c r="AYM608" s="78"/>
      <c r="AYN608" s="78"/>
      <c r="AYO608" s="78"/>
      <c r="AYP608" s="78"/>
      <c r="AYQ608" s="78"/>
      <c r="AYR608" s="78"/>
      <c r="AYS608" s="78"/>
      <c r="AYT608" s="78"/>
      <c r="AYU608" s="78"/>
      <c r="AYV608" s="78"/>
      <c r="AYW608" s="78"/>
      <c r="AYX608" s="78"/>
      <c r="AYY608" s="78"/>
      <c r="AYZ608" s="78"/>
      <c r="AZA608" s="78"/>
      <c r="AZB608" s="78"/>
      <c r="AZC608" s="78"/>
      <c r="AZD608" s="78"/>
      <c r="AZE608" s="78"/>
      <c r="AZF608" s="78"/>
      <c r="AZG608" s="78"/>
      <c r="AZH608" s="78"/>
      <c r="AZI608" s="78"/>
      <c r="AZJ608" s="78"/>
      <c r="AZK608" s="78"/>
      <c r="AZL608" s="78"/>
      <c r="AZM608" s="78"/>
      <c r="AZN608" s="78"/>
      <c r="AZO608" s="78"/>
      <c r="AZP608" s="78"/>
      <c r="AZQ608" s="78"/>
      <c r="AZR608" s="78"/>
      <c r="AZS608" s="78"/>
      <c r="AZT608" s="78"/>
      <c r="AZU608" s="78"/>
      <c r="AZV608" s="78"/>
      <c r="AZW608" s="78"/>
      <c r="AZX608" s="78"/>
      <c r="AZY608" s="78"/>
      <c r="AZZ608" s="78"/>
      <c r="BAA608" s="78"/>
      <c r="BAB608" s="78"/>
      <c r="BAC608" s="78"/>
      <c r="BAD608" s="78"/>
      <c r="BAE608" s="78"/>
      <c r="BAF608" s="78"/>
      <c r="BAG608" s="78"/>
      <c r="BAH608" s="78"/>
      <c r="BAI608" s="78"/>
      <c r="BAJ608" s="78"/>
      <c r="BAK608" s="78"/>
      <c r="BAL608" s="78"/>
      <c r="BAM608" s="78"/>
      <c r="BAN608" s="78"/>
      <c r="BAO608" s="78"/>
      <c r="BAP608" s="78"/>
      <c r="BAQ608" s="78"/>
      <c r="BAR608" s="78"/>
      <c r="BAS608" s="78"/>
      <c r="BAT608" s="78"/>
      <c r="BAU608" s="78"/>
      <c r="BAV608" s="78"/>
      <c r="BAW608" s="78"/>
      <c r="BAX608" s="78"/>
      <c r="BAY608" s="78"/>
      <c r="BAZ608" s="78"/>
      <c r="BBA608" s="78"/>
      <c r="BBB608" s="78"/>
      <c r="BBC608" s="78"/>
      <c r="BBD608" s="78"/>
      <c r="BBE608" s="78"/>
      <c r="BBF608" s="78"/>
      <c r="BBG608" s="78"/>
      <c r="BBH608" s="78"/>
      <c r="BBI608" s="78"/>
      <c r="BBJ608" s="78"/>
      <c r="BBK608" s="78"/>
      <c r="BBL608" s="78"/>
      <c r="BBM608" s="78"/>
      <c r="BBN608" s="78"/>
      <c r="BBO608" s="78"/>
      <c r="BBP608" s="78"/>
      <c r="BBQ608" s="78"/>
      <c r="BBR608" s="78"/>
      <c r="BBS608" s="78"/>
      <c r="BBT608" s="78"/>
      <c r="BBU608" s="78"/>
      <c r="BBV608" s="78"/>
      <c r="BBW608" s="78"/>
      <c r="BBX608" s="78"/>
      <c r="BBY608" s="78"/>
      <c r="BBZ608" s="78"/>
      <c r="BCA608" s="78"/>
      <c r="BCB608" s="78"/>
      <c r="BCC608" s="78"/>
      <c r="BCD608" s="78"/>
      <c r="BCE608" s="78"/>
      <c r="BCF608" s="78"/>
      <c r="BCG608" s="78"/>
      <c r="BCH608" s="78"/>
      <c r="BCI608" s="78"/>
      <c r="BCJ608" s="78"/>
      <c r="BCK608" s="78"/>
      <c r="BCL608" s="78"/>
      <c r="BCM608" s="78"/>
      <c r="BCN608" s="78"/>
      <c r="BCO608" s="78"/>
      <c r="BCP608" s="78"/>
      <c r="BCQ608" s="78"/>
      <c r="BCR608" s="78"/>
      <c r="BCS608" s="78"/>
      <c r="BCT608" s="78"/>
      <c r="BCU608" s="78"/>
      <c r="BCV608" s="78"/>
      <c r="BCW608" s="78"/>
      <c r="BCX608" s="78"/>
      <c r="BCY608" s="78"/>
      <c r="BCZ608" s="78"/>
      <c r="BDA608" s="78"/>
      <c r="BDB608" s="78"/>
      <c r="BDC608" s="78"/>
      <c r="BDD608" s="78"/>
      <c r="BDE608" s="78"/>
      <c r="BDF608" s="78"/>
      <c r="BDG608" s="78"/>
      <c r="BDH608" s="78"/>
      <c r="BDI608" s="78"/>
      <c r="BDJ608" s="78"/>
      <c r="BDK608" s="78"/>
      <c r="BDL608" s="78"/>
      <c r="BDM608" s="78"/>
      <c r="BDN608" s="78"/>
      <c r="BDO608" s="78"/>
      <c r="BDP608" s="78"/>
      <c r="BDQ608" s="78"/>
      <c r="BDR608" s="78"/>
      <c r="BDS608" s="78"/>
      <c r="BDT608" s="78"/>
      <c r="BDU608" s="78"/>
      <c r="BDV608" s="78"/>
      <c r="BDW608" s="78"/>
      <c r="BDX608" s="78"/>
      <c r="BDY608" s="78"/>
      <c r="BDZ608" s="78"/>
      <c r="BEA608" s="78"/>
      <c r="BEB608" s="78"/>
      <c r="BEC608" s="78"/>
      <c r="BED608" s="78"/>
      <c r="BEE608" s="78"/>
      <c r="BEF608" s="78"/>
      <c r="BEG608" s="78"/>
      <c r="BEH608" s="78"/>
      <c r="BEI608" s="78"/>
      <c r="BEJ608" s="78"/>
      <c r="BEK608" s="78"/>
      <c r="BEL608" s="78"/>
      <c r="BEM608" s="78"/>
      <c r="BEN608" s="78"/>
      <c r="BEO608" s="78"/>
      <c r="BEP608" s="78"/>
      <c r="BEQ608" s="78"/>
      <c r="BER608" s="78"/>
      <c r="BES608" s="78"/>
      <c r="BET608" s="78"/>
      <c r="BEU608" s="78"/>
      <c r="BEV608" s="78"/>
      <c r="BEW608" s="78"/>
      <c r="BEX608" s="78"/>
      <c r="BEY608" s="78"/>
      <c r="BEZ608" s="78"/>
      <c r="BFA608" s="78"/>
      <c r="BFB608" s="78"/>
      <c r="BFC608" s="78"/>
      <c r="BFD608" s="78"/>
      <c r="BFE608" s="78"/>
      <c r="BFF608" s="78"/>
      <c r="BFG608" s="78"/>
      <c r="BFH608" s="78"/>
      <c r="BFI608" s="78"/>
      <c r="BFJ608" s="78"/>
      <c r="BFK608" s="78"/>
      <c r="BFL608" s="78"/>
      <c r="BFM608" s="78"/>
      <c r="BFN608" s="78"/>
      <c r="BFO608" s="78"/>
      <c r="BFP608" s="78"/>
      <c r="BFQ608" s="78"/>
      <c r="BFR608" s="78"/>
      <c r="BFS608" s="78"/>
      <c r="BFT608" s="78"/>
      <c r="BFU608" s="78"/>
      <c r="BFV608" s="78"/>
      <c r="BFW608" s="78"/>
      <c r="BFX608" s="78"/>
      <c r="BFY608" s="78"/>
      <c r="BFZ608" s="78"/>
      <c r="BGA608" s="78"/>
      <c r="BGB608" s="78"/>
      <c r="BGC608" s="78"/>
      <c r="BGD608" s="78"/>
      <c r="BGE608" s="78"/>
      <c r="BGF608" s="78"/>
      <c r="BGG608" s="78"/>
      <c r="BGH608" s="78"/>
      <c r="BGI608" s="78"/>
      <c r="BGJ608" s="78"/>
      <c r="BGK608" s="78"/>
      <c r="BGL608" s="78"/>
      <c r="BGM608" s="78"/>
      <c r="BGN608" s="78"/>
      <c r="BGO608" s="78"/>
      <c r="BGP608" s="78"/>
      <c r="BGQ608" s="78"/>
      <c r="BGR608" s="78"/>
      <c r="BGS608" s="78"/>
      <c r="BGT608" s="78"/>
      <c r="BGU608" s="78"/>
      <c r="BGV608" s="78"/>
      <c r="BGW608" s="78"/>
      <c r="BGX608" s="78"/>
      <c r="BGY608" s="78"/>
      <c r="BGZ608" s="78"/>
      <c r="BHA608" s="78"/>
      <c r="BHB608" s="78"/>
      <c r="BHC608" s="78"/>
      <c r="BHD608" s="78"/>
      <c r="BHE608" s="78"/>
      <c r="BHF608" s="78"/>
      <c r="BHG608" s="78"/>
      <c r="BHH608" s="78"/>
      <c r="BHI608" s="78"/>
      <c r="BHJ608" s="78"/>
      <c r="BHK608" s="78"/>
      <c r="BHL608" s="78"/>
      <c r="BHM608" s="78"/>
      <c r="BHN608" s="78"/>
      <c r="BHO608" s="78"/>
      <c r="BHP608" s="78"/>
      <c r="BHQ608" s="78"/>
      <c r="BHR608" s="78"/>
      <c r="BHS608" s="78"/>
      <c r="BHT608" s="78"/>
      <c r="BHU608" s="78"/>
      <c r="BHV608" s="78"/>
      <c r="BHW608" s="78"/>
      <c r="BHX608" s="78"/>
      <c r="BHY608" s="78"/>
      <c r="BHZ608" s="78"/>
      <c r="BIA608" s="78"/>
      <c r="BIB608" s="78"/>
      <c r="BIC608" s="78"/>
      <c r="BID608" s="78"/>
      <c r="BIE608" s="78"/>
      <c r="BIF608" s="78"/>
      <c r="BIG608" s="78"/>
      <c r="BIH608" s="78"/>
      <c r="BII608" s="78"/>
      <c r="BIJ608" s="78"/>
      <c r="BIK608" s="78"/>
      <c r="BIL608" s="78"/>
      <c r="BIM608" s="78"/>
      <c r="BIN608" s="78"/>
      <c r="BIO608" s="78"/>
      <c r="BIP608" s="78"/>
      <c r="BIQ608" s="78"/>
      <c r="BIR608" s="78"/>
      <c r="BIS608" s="78"/>
      <c r="BIT608" s="78"/>
      <c r="BIU608" s="78"/>
      <c r="BIV608" s="78"/>
      <c r="BIW608" s="78"/>
      <c r="BIX608" s="78"/>
      <c r="BIY608" s="78"/>
      <c r="BIZ608" s="78"/>
      <c r="BJA608" s="78"/>
      <c r="BJB608" s="78"/>
      <c r="BJC608" s="78"/>
      <c r="BJD608" s="78"/>
      <c r="BJE608" s="78"/>
      <c r="BJF608" s="78"/>
      <c r="BJG608" s="78"/>
      <c r="BJH608" s="78"/>
      <c r="BJI608" s="78"/>
      <c r="BJJ608" s="78"/>
      <c r="BJK608" s="78"/>
      <c r="BJL608" s="78"/>
      <c r="BJM608" s="78"/>
      <c r="BJN608" s="78"/>
      <c r="BJO608" s="78"/>
      <c r="BJP608" s="78"/>
      <c r="BJQ608" s="78"/>
      <c r="BJR608" s="78"/>
      <c r="BJS608" s="78"/>
      <c r="BJT608" s="78"/>
      <c r="BJU608" s="78"/>
      <c r="BJV608" s="78"/>
      <c r="BJW608" s="78"/>
      <c r="BJX608" s="78"/>
      <c r="BJY608" s="78"/>
      <c r="BJZ608" s="78"/>
      <c r="BKA608" s="78"/>
      <c r="BKB608" s="78"/>
      <c r="BKC608" s="78"/>
      <c r="BKD608" s="78"/>
      <c r="BKE608" s="78"/>
      <c r="BKF608" s="78"/>
      <c r="BKG608" s="78"/>
      <c r="BKH608" s="78"/>
      <c r="BKI608" s="78"/>
      <c r="BKJ608" s="78"/>
      <c r="BKK608" s="78"/>
      <c r="BKL608" s="78"/>
      <c r="BKM608" s="78"/>
      <c r="BKN608" s="78"/>
      <c r="BKO608" s="78"/>
      <c r="BKP608" s="78"/>
      <c r="BKQ608" s="78"/>
      <c r="BKR608" s="78"/>
      <c r="BKS608" s="78"/>
      <c r="BKT608" s="78"/>
      <c r="BKU608" s="78"/>
      <c r="BKV608" s="78"/>
      <c r="BKW608" s="78"/>
      <c r="BKX608" s="78"/>
      <c r="BKY608" s="78"/>
      <c r="BKZ608" s="78"/>
      <c r="BLA608" s="78"/>
      <c r="BLB608" s="78"/>
      <c r="BLC608" s="78"/>
      <c r="BLD608" s="78"/>
      <c r="BLE608" s="78"/>
      <c r="BLF608" s="78"/>
      <c r="BLG608" s="78"/>
      <c r="BLH608" s="78"/>
      <c r="BLI608" s="78"/>
      <c r="BLJ608" s="78"/>
      <c r="BLK608" s="78"/>
      <c r="BLL608" s="78"/>
      <c r="BLM608" s="78"/>
      <c r="BLN608" s="78"/>
      <c r="BLO608" s="78"/>
      <c r="BLP608" s="78"/>
      <c r="BLQ608" s="78"/>
      <c r="BLR608" s="78"/>
      <c r="BLS608" s="78"/>
      <c r="BLT608" s="78"/>
      <c r="BLU608" s="78"/>
      <c r="BLV608" s="78"/>
      <c r="BLW608" s="78"/>
      <c r="BLX608" s="78"/>
      <c r="BLY608" s="78"/>
      <c r="BLZ608" s="78"/>
      <c r="BMA608" s="78"/>
      <c r="BMB608" s="78"/>
      <c r="BMC608" s="78"/>
      <c r="BMD608" s="78"/>
      <c r="BME608" s="78"/>
      <c r="BMF608" s="78"/>
      <c r="BMG608" s="78"/>
      <c r="BMH608" s="78"/>
      <c r="BMI608" s="78"/>
      <c r="BMJ608" s="78"/>
      <c r="BMK608" s="78"/>
      <c r="BML608" s="78"/>
      <c r="BMM608" s="78"/>
      <c r="BMN608" s="78"/>
      <c r="BMO608" s="78"/>
      <c r="BMP608" s="78"/>
      <c r="BMQ608" s="78"/>
      <c r="BMR608" s="78"/>
      <c r="BMS608" s="78"/>
      <c r="BMT608" s="78"/>
      <c r="BMU608" s="78"/>
      <c r="BMV608" s="78"/>
      <c r="BMW608" s="78"/>
      <c r="BMX608" s="78"/>
      <c r="BMY608" s="78"/>
      <c r="BMZ608" s="78"/>
      <c r="BNA608" s="78"/>
      <c r="BNB608" s="78"/>
      <c r="BNC608" s="78"/>
      <c r="BND608" s="78"/>
      <c r="BNE608" s="78"/>
      <c r="BNF608" s="78"/>
      <c r="BNG608" s="78"/>
      <c r="BNH608" s="78"/>
      <c r="BNI608" s="78"/>
      <c r="BNJ608" s="78"/>
      <c r="BNK608" s="78"/>
      <c r="BNL608" s="78"/>
      <c r="BNM608" s="78"/>
      <c r="BNN608" s="78"/>
      <c r="BNO608" s="78"/>
      <c r="BNP608" s="78"/>
      <c r="BNQ608" s="78"/>
      <c r="BNR608" s="78"/>
      <c r="BNS608" s="78"/>
      <c r="BNT608" s="78"/>
      <c r="BNU608" s="78"/>
      <c r="BNV608" s="78"/>
      <c r="BNW608" s="78"/>
      <c r="BNX608" s="78"/>
      <c r="BNY608" s="78"/>
      <c r="BNZ608" s="78"/>
      <c r="BOA608" s="78"/>
      <c r="BOB608" s="78"/>
      <c r="BOC608" s="78"/>
      <c r="BOD608" s="78"/>
      <c r="BOE608" s="78"/>
      <c r="BOF608" s="78"/>
      <c r="BOG608" s="78"/>
      <c r="BOH608" s="78"/>
      <c r="BOI608" s="78"/>
      <c r="BOJ608" s="78"/>
      <c r="BOK608" s="78"/>
      <c r="BOL608" s="78"/>
      <c r="BOM608" s="78"/>
      <c r="BON608" s="78"/>
      <c r="BOO608" s="78"/>
      <c r="BOP608" s="78"/>
      <c r="BOQ608" s="78"/>
      <c r="BOR608" s="78"/>
      <c r="BOS608" s="78"/>
      <c r="BOT608" s="78"/>
      <c r="BOU608" s="78"/>
      <c r="BOV608" s="78"/>
      <c r="BOW608" s="78"/>
      <c r="BOX608" s="78"/>
      <c r="BOY608" s="78"/>
      <c r="BOZ608" s="78"/>
      <c r="BPA608" s="78"/>
      <c r="BPB608" s="78"/>
      <c r="BPC608" s="78"/>
      <c r="BPD608" s="78"/>
      <c r="BPE608" s="78"/>
      <c r="BPF608" s="78"/>
      <c r="BPG608" s="78"/>
      <c r="BPH608" s="78"/>
      <c r="BPI608" s="78"/>
      <c r="BPJ608" s="78"/>
      <c r="BPK608" s="78"/>
      <c r="BPL608" s="78"/>
      <c r="BPM608" s="78"/>
      <c r="BPN608" s="78"/>
      <c r="BPO608" s="78"/>
      <c r="BPP608" s="78"/>
      <c r="BPQ608" s="78"/>
      <c r="BPR608" s="78"/>
      <c r="BPS608" s="78"/>
      <c r="BPT608" s="78"/>
      <c r="BPU608" s="78"/>
      <c r="BPV608" s="78"/>
      <c r="BPW608" s="78"/>
      <c r="BPX608" s="78"/>
      <c r="BPY608" s="78"/>
      <c r="BPZ608" s="78"/>
      <c r="BQA608" s="78"/>
      <c r="BQB608" s="78"/>
      <c r="BQC608" s="78"/>
      <c r="BQD608" s="78"/>
      <c r="BQE608" s="78"/>
      <c r="BQF608" s="78"/>
      <c r="BQG608" s="78"/>
      <c r="BQH608" s="78"/>
      <c r="BQI608" s="78"/>
      <c r="BQJ608" s="78"/>
      <c r="BQK608" s="78"/>
      <c r="BQL608" s="78"/>
      <c r="BQM608" s="78"/>
      <c r="BQN608" s="78"/>
      <c r="BQO608" s="78"/>
      <c r="BQP608" s="78"/>
      <c r="BQQ608" s="78"/>
      <c r="BQR608" s="78"/>
      <c r="BQS608" s="78"/>
      <c r="BQT608" s="78"/>
      <c r="BQU608" s="78"/>
      <c r="BQV608" s="78"/>
      <c r="BQW608" s="78"/>
      <c r="BQX608" s="78"/>
      <c r="BQY608" s="78"/>
      <c r="BQZ608" s="78"/>
      <c r="BRA608" s="78"/>
      <c r="BRB608" s="78"/>
      <c r="BRC608" s="78"/>
      <c r="BRD608" s="78"/>
      <c r="BRE608" s="78"/>
      <c r="BRF608" s="78"/>
      <c r="BRG608" s="78"/>
      <c r="BRH608" s="78"/>
      <c r="BRI608" s="78"/>
      <c r="BRJ608" s="78"/>
      <c r="BRK608" s="78"/>
      <c r="BRL608" s="78"/>
      <c r="BRM608" s="78"/>
      <c r="BRN608" s="78"/>
      <c r="BRO608" s="78"/>
      <c r="BRP608" s="78"/>
      <c r="BRQ608" s="78"/>
      <c r="BRR608" s="78"/>
      <c r="BRS608" s="78"/>
      <c r="BRT608" s="78"/>
      <c r="BRU608" s="78"/>
      <c r="BRV608" s="78"/>
      <c r="BRW608" s="78"/>
      <c r="BRX608" s="78"/>
      <c r="BRY608" s="78"/>
      <c r="BRZ608" s="78"/>
    </row>
    <row r="609" spans="1:1846" s="144" customFormat="1" ht="31.2" customHeight="1" x14ac:dyDescent="0.3">
      <c r="A609" s="853"/>
      <c r="B609" s="853"/>
      <c r="C609" s="853"/>
      <c r="D609" s="345" t="s">
        <v>866</v>
      </c>
      <c r="E609" s="549"/>
      <c r="F609" s="387"/>
      <c r="G609" s="680" t="s">
        <v>867</v>
      </c>
      <c r="H609" s="25">
        <f>H610</f>
        <v>0</v>
      </c>
      <c r="I609" s="26">
        <f>I610</f>
        <v>0</v>
      </c>
      <c r="J609" s="26">
        <f t="shared" ref="J609:K609" si="396">J610</f>
        <v>0</v>
      </c>
      <c r="K609" s="26">
        <f t="shared" si="396"/>
        <v>0</v>
      </c>
      <c r="L609" s="267"/>
      <c r="M609" s="598">
        <f>SUM(M610:M613)</f>
        <v>1351120986</v>
      </c>
      <c r="N609" s="386">
        <f>SUM(N610:N613)</f>
        <v>1694551171</v>
      </c>
      <c r="O609" s="386">
        <f>SUM(O610:O613)</f>
        <v>935077906</v>
      </c>
      <c r="P609" s="386">
        <f>SUM(P610:P613)</f>
        <v>881565306</v>
      </c>
      <c r="Q609" s="178"/>
      <c r="R609" s="598">
        <f>SUM(R610:R613)</f>
        <v>14807119206</v>
      </c>
      <c r="S609" s="487">
        <f>SUM(S610:S613)</f>
        <v>21512729626.559998</v>
      </c>
      <c r="T609" s="487">
        <f>SUM(T610:T613)</f>
        <v>13560471293.299999</v>
      </c>
      <c r="U609" s="487">
        <f>SUM(U610:U613)</f>
        <v>11659381866.299999</v>
      </c>
      <c r="V609" s="139" t="s">
        <v>856</v>
      </c>
      <c r="W609" s="522">
        <f>H609+M609+R609</f>
        <v>16158240192</v>
      </c>
      <c r="X609" s="212">
        <f>I609+N609+S609</f>
        <v>23207280797.559998</v>
      </c>
      <c r="Y609" s="212">
        <f t="shared" ref="Y609:Z609" si="397">J609+O609+T609</f>
        <v>14495549199.299999</v>
      </c>
      <c r="Z609" s="117">
        <f t="shared" si="397"/>
        <v>12540947172.299999</v>
      </c>
      <c r="AA609" s="897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  <c r="PF609" s="143"/>
      <c r="PG609" s="143"/>
      <c r="PH609" s="143"/>
      <c r="PI609" s="143"/>
      <c r="PJ609" s="143"/>
      <c r="PK609" s="143"/>
      <c r="PL609" s="143"/>
      <c r="PM609" s="143"/>
      <c r="PN609" s="143"/>
      <c r="PO609" s="143"/>
      <c r="PP609" s="143"/>
      <c r="PQ609" s="143"/>
      <c r="PR609" s="143"/>
      <c r="PS609" s="143"/>
      <c r="PT609" s="143"/>
      <c r="PU609" s="143"/>
      <c r="PV609" s="143"/>
      <c r="PW609" s="143"/>
      <c r="PX609" s="143"/>
      <c r="PY609" s="143"/>
      <c r="PZ609" s="143"/>
      <c r="QA609" s="143"/>
      <c r="QB609" s="143"/>
      <c r="QC609" s="143"/>
      <c r="QD609" s="143"/>
      <c r="QE609" s="143"/>
      <c r="QF609" s="143"/>
      <c r="QG609" s="143"/>
      <c r="QH609" s="143"/>
      <c r="QI609" s="143"/>
      <c r="QJ609" s="143"/>
      <c r="QK609" s="143"/>
      <c r="QL609" s="143"/>
      <c r="QM609" s="143"/>
      <c r="QN609" s="143"/>
      <c r="QO609" s="143"/>
      <c r="QP609" s="143"/>
      <c r="QQ609" s="143"/>
      <c r="QR609" s="143"/>
      <c r="QS609" s="143"/>
      <c r="QT609" s="143"/>
      <c r="QU609" s="143"/>
      <c r="QV609" s="143"/>
      <c r="QW609" s="143"/>
      <c r="QX609" s="143"/>
      <c r="QY609" s="143"/>
      <c r="QZ609" s="143"/>
      <c r="RA609" s="143"/>
      <c r="RB609" s="143"/>
      <c r="RC609" s="143"/>
      <c r="RD609" s="143"/>
      <c r="RE609" s="143"/>
      <c r="RF609" s="143"/>
      <c r="RG609" s="143"/>
      <c r="RH609" s="143"/>
      <c r="RI609" s="143"/>
      <c r="RJ609" s="143"/>
      <c r="RK609" s="143"/>
      <c r="RL609" s="143"/>
      <c r="RM609" s="143"/>
      <c r="RN609" s="143"/>
      <c r="RO609" s="143"/>
      <c r="RP609" s="143"/>
      <c r="RQ609" s="143"/>
      <c r="RR609" s="143"/>
      <c r="RS609" s="143"/>
      <c r="RT609" s="143"/>
      <c r="RU609" s="143"/>
      <c r="RV609" s="143"/>
      <c r="RW609" s="143"/>
      <c r="RX609" s="143"/>
      <c r="RY609" s="143"/>
      <c r="RZ609" s="143"/>
      <c r="SA609" s="143"/>
      <c r="SB609" s="143"/>
      <c r="SC609" s="143"/>
      <c r="SD609" s="143"/>
      <c r="SE609" s="143"/>
      <c r="SF609" s="143"/>
      <c r="SG609" s="143"/>
      <c r="SH609" s="143"/>
      <c r="SI609" s="143"/>
      <c r="SJ609" s="143"/>
      <c r="SK609" s="143"/>
      <c r="SL609" s="143"/>
      <c r="SM609" s="143"/>
      <c r="SN609" s="143"/>
      <c r="SO609" s="143"/>
      <c r="SP609" s="143"/>
      <c r="SQ609" s="143"/>
      <c r="SR609" s="143"/>
      <c r="SS609" s="143"/>
      <c r="ST609" s="143"/>
      <c r="SU609" s="143"/>
      <c r="SV609" s="143"/>
      <c r="SW609" s="143"/>
      <c r="SX609" s="143"/>
      <c r="SY609" s="143"/>
      <c r="SZ609" s="143"/>
      <c r="TA609" s="143"/>
      <c r="TB609" s="143"/>
      <c r="TC609" s="143"/>
      <c r="TD609" s="143"/>
      <c r="TE609" s="143"/>
      <c r="TF609" s="143"/>
      <c r="TG609" s="143"/>
      <c r="TH609" s="143"/>
      <c r="TI609" s="143"/>
      <c r="TJ609" s="143"/>
      <c r="TK609" s="143"/>
      <c r="TL609" s="143"/>
      <c r="TM609" s="143"/>
      <c r="TN609" s="143"/>
      <c r="TO609" s="143"/>
      <c r="TP609" s="143"/>
      <c r="TQ609" s="143"/>
      <c r="TR609" s="143"/>
      <c r="TS609" s="143"/>
      <c r="TT609" s="143"/>
      <c r="TU609" s="143"/>
      <c r="TV609" s="143"/>
      <c r="TW609" s="143"/>
      <c r="TX609" s="143"/>
      <c r="TY609" s="143"/>
      <c r="TZ609" s="143"/>
      <c r="UA609" s="143"/>
      <c r="UB609" s="143"/>
      <c r="UC609" s="143"/>
      <c r="UD609" s="143"/>
      <c r="UE609" s="143"/>
      <c r="UF609" s="143"/>
      <c r="UG609" s="143"/>
      <c r="UH609" s="143"/>
      <c r="UI609" s="143"/>
      <c r="UJ609" s="143"/>
      <c r="UK609" s="143"/>
      <c r="UL609" s="143"/>
      <c r="UM609" s="143"/>
      <c r="UN609" s="143"/>
      <c r="UO609" s="143"/>
      <c r="UP609" s="143"/>
      <c r="UQ609" s="143"/>
      <c r="UR609" s="143"/>
      <c r="US609" s="143"/>
      <c r="UT609" s="143"/>
      <c r="UU609" s="143"/>
      <c r="UV609" s="143"/>
      <c r="UW609" s="143"/>
      <c r="UX609" s="143"/>
      <c r="UY609" s="143"/>
      <c r="UZ609" s="143"/>
      <c r="VA609" s="143"/>
      <c r="VB609" s="143"/>
      <c r="VC609" s="143"/>
      <c r="VD609" s="143"/>
      <c r="VE609" s="143"/>
      <c r="VF609" s="143"/>
      <c r="VG609" s="143"/>
      <c r="VH609" s="143"/>
      <c r="VI609" s="143"/>
      <c r="VJ609" s="143"/>
      <c r="VK609" s="143"/>
      <c r="VL609" s="143"/>
      <c r="VM609" s="143"/>
      <c r="VN609" s="143"/>
      <c r="VO609" s="143"/>
      <c r="VP609" s="143"/>
      <c r="VQ609" s="143"/>
      <c r="VR609" s="143"/>
      <c r="VS609" s="143"/>
      <c r="VT609" s="143"/>
      <c r="VU609" s="143"/>
      <c r="VV609" s="143"/>
      <c r="VW609" s="143"/>
      <c r="VX609" s="143"/>
      <c r="VY609" s="143"/>
      <c r="VZ609" s="143"/>
      <c r="WA609" s="143"/>
      <c r="WB609" s="143"/>
      <c r="WC609" s="143"/>
      <c r="WD609" s="143"/>
      <c r="WE609" s="143"/>
      <c r="WF609" s="143"/>
      <c r="WG609" s="143"/>
      <c r="WH609" s="143"/>
      <c r="WI609" s="143"/>
      <c r="WJ609" s="143"/>
      <c r="WK609" s="143"/>
      <c r="WL609" s="143"/>
      <c r="WM609" s="143"/>
      <c r="WN609" s="143"/>
      <c r="WO609" s="143"/>
      <c r="WP609" s="143"/>
      <c r="WQ609" s="143"/>
      <c r="WR609" s="143"/>
      <c r="WS609" s="143"/>
      <c r="WT609" s="143"/>
      <c r="WU609" s="143"/>
      <c r="WV609" s="143"/>
      <c r="WW609" s="143"/>
      <c r="WX609" s="143"/>
      <c r="WY609" s="143"/>
      <c r="WZ609" s="143"/>
      <c r="XA609" s="143"/>
      <c r="XB609" s="143"/>
      <c r="XC609" s="143"/>
      <c r="XD609" s="143"/>
      <c r="XE609" s="143"/>
      <c r="XF609" s="143"/>
      <c r="XG609" s="143"/>
      <c r="XH609" s="143"/>
      <c r="XI609" s="143"/>
      <c r="XJ609" s="143"/>
      <c r="XK609" s="143"/>
      <c r="XL609" s="143"/>
      <c r="XM609" s="143"/>
      <c r="XN609" s="143"/>
      <c r="XO609" s="143"/>
      <c r="XP609" s="143"/>
      <c r="XQ609" s="143"/>
      <c r="XR609" s="143"/>
      <c r="XS609" s="143"/>
      <c r="XT609" s="143"/>
      <c r="XU609" s="143"/>
      <c r="XV609" s="143"/>
      <c r="XW609" s="143"/>
      <c r="XX609" s="143"/>
      <c r="XY609" s="143"/>
      <c r="XZ609" s="143"/>
      <c r="YA609" s="143"/>
      <c r="YB609" s="143"/>
      <c r="YC609" s="143"/>
      <c r="YD609" s="143"/>
      <c r="YE609" s="143"/>
      <c r="YF609" s="143"/>
      <c r="YG609" s="143"/>
      <c r="YH609" s="143"/>
      <c r="YI609" s="143"/>
      <c r="YJ609" s="143"/>
      <c r="YK609" s="143"/>
      <c r="YL609" s="143"/>
      <c r="YM609" s="143"/>
      <c r="YN609" s="143"/>
      <c r="YO609" s="143"/>
      <c r="YP609" s="143"/>
      <c r="YQ609" s="143"/>
      <c r="YR609" s="143"/>
      <c r="YS609" s="143"/>
      <c r="YT609" s="143"/>
      <c r="YU609" s="143"/>
      <c r="YV609" s="143"/>
      <c r="YW609" s="143"/>
      <c r="YX609" s="143"/>
      <c r="YY609" s="143"/>
      <c r="YZ609" s="143"/>
      <c r="ZA609" s="143"/>
      <c r="ZB609" s="143"/>
      <c r="ZC609" s="143"/>
      <c r="ZD609" s="143"/>
      <c r="ZE609" s="143"/>
      <c r="ZF609" s="143"/>
      <c r="ZG609" s="143"/>
      <c r="ZH609" s="143"/>
      <c r="ZI609" s="143"/>
      <c r="ZJ609" s="143"/>
      <c r="ZK609" s="143"/>
      <c r="ZL609" s="143"/>
      <c r="ZM609" s="143"/>
      <c r="ZN609" s="143"/>
      <c r="ZO609" s="143"/>
      <c r="ZP609" s="143"/>
      <c r="ZQ609" s="143"/>
      <c r="ZR609" s="143"/>
      <c r="ZS609" s="143"/>
      <c r="ZT609" s="143"/>
      <c r="ZU609" s="143"/>
      <c r="ZV609" s="143"/>
      <c r="ZW609" s="143"/>
      <c r="ZX609" s="143"/>
      <c r="ZY609" s="143"/>
      <c r="ZZ609" s="143"/>
      <c r="AAA609" s="143"/>
      <c r="AAB609" s="143"/>
      <c r="AAC609" s="143"/>
      <c r="AAD609" s="143"/>
      <c r="AAE609" s="143"/>
      <c r="AAF609" s="143"/>
      <c r="AAG609" s="143"/>
      <c r="AAH609" s="143"/>
      <c r="AAI609" s="143"/>
      <c r="AAJ609" s="143"/>
      <c r="AAK609" s="143"/>
      <c r="AAL609" s="143"/>
      <c r="AAM609" s="143"/>
      <c r="AAN609" s="143"/>
      <c r="AAO609" s="143"/>
      <c r="AAP609" s="143"/>
      <c r="AAQ609" s="143"/>
      <c r="AAR609" s="143"/>
      <c r="AAS609" s="143"/>
      <c r="AAT609" s="143"/>
      <c r="AAU609" s="143"/>
      <c r="AAV609" s="143"/>
      <c r="AAW609" s="143"/>
      <c r="AAX609" s="143"/>
      <c r="AAY609" s="143"/>
      <c r="AAZ609" s="143"/>
      <c r="ABA609" s="143"/>
      <c r="ABB609" s="143"/>
      <c r="ABC609" s="143"/>
      <c r="ABD609" s="143"/>
      <c r="ABE609" s="143"/>
      <c r="ABF609" s="143"/>
      <c r="ABG609" s="143"/>
      <c r="ABH609" s="143"/>
      <c r="ABI609" s="143"/>
      <c r="ABJ609" s="143"/>
      <c r="ABK609" s="143"/>
      <c r="ABL609" s="143"/>
      <c r="ABM609" s="143"/>
      <c r="ABN609" s="143"/>
      <c r="ABO609" s="143"/>
      <c r="ABP609" s="143"/>
      <c r="ABQ609" s="143"/>
      <c r="ABR609" s="143"/>
      <c r="ABS609" s="143"/>
      <c r="ABT609" s="143"/>
      <c r="ABU609" s="143"/>
      <c r="ABV609" s="143"/>
      <c r="ABW609" s="143"/>
      <c r="ABX609" s="143"/>
      <c r="ABY609" s="143"/>
      <c r="ABZ609" s="143"/>
      <c r="ACA609" s="143"/>
      <c r="ACB609" s="143"/>
      <c r="ACC609" s="143"/>
      <c r="ACD609" s="143"/>
      <c r="ACE609" s="143"/>
      <c r="ACF609" s="143"/>
      <c r="ACG609" s="143"/>
      <c r="ACH609" s="143"/>
      <c r="ACI609" s="143"/>
      <c r="ACJ609" s="143"/>
      <c r="ACK609" s="143"/>
      <c r="ACL609" s="143"/>
      <c r="ACM609" s="143"/>
      <c r="ACN609" s="143"/>
      <c r="ACO609" s="143"/>
      <c r="ACP609" s="143"/>
      <c r="ACQ609" s="143"/>
      <c r="ACR609" s="143"/>
      <c r="ACS609" s="143"/>
      <c r="ACT609" s="143"/>
      <c r="ACU609" s="143"/>
      <c r="ACV609" s="143"/>
      <c r="ACW609" s="143"/>
      <c r="ACX609" s="143"/>
      <c r="ACY609" s="143"/>
      <c r="ACZ609" s="143"/>
      <c r="ADA609" s="143"/>
      <c r="ADB609" s="143"/>
      <c r="ADC609" s="143"/>
      <c r="ADD609" s="143"/>
      <c r="ADE609" s="143"/>
      <c r="ADF609" s="143"/>
      <c r="ADG609" s="143"/>
      <c r="ADH609" s="143"/>
      <c r="ADI609" s="143"/>
      <c r="ADJ609" s="143"/>
      <c r="ADK609" s="143"/>
      <c r="ADL609" s="143"/>
      <c r="ADM609" s="143"/>
      <c r="ADN609" s="143"/>
      <c r="ADO609" s="143"/>
      <c r="ADP609" s="143"/>
      <c r="ADQ609" s="143"/>
      <c r="ADR609" s="143"/>
      <c r="ADS609" s="143"/>
      <c r="ADT609" s="143"/>
      <c r="ADU609" s="143"/>
      <c r="ADV609" s="143"/>
      <c r="ADW609" s="143"/>
      <c r="ADX609" s="143"/>
      <c r="ADY609" s="143"/>
      <c r="ADZ609" s="143"/>
      <c r="AEA609" s="143"/>
      <c r="AEB609" s="143"/>
      <c r="AEC609" s="143"/>
      <c r="AED609" s="143"/>
      <c r="AEE609" s="143"/>
      <c r="AEF609" s="143"/>
      <c r="AEG609" s="143"/>
      <c r="AEH609" s="143"/>
      <c r="AEI609" s="143"/>
      <c r="AEJ609" s="143"/>
      <c r="AEK609" s="143"/>
      <c r="AEL609" s="143"/>
      <c r="AEM609" s="143"/>
      <c r="AEN609" s="143"/>
      <c r="AEO609" s="143"/>
      <c r="AEP609" s="143"/>
      <c r="AEQ609" s="143"/>
      <c r="AER609" s="143"/>
      <c r="AES609" s="143"/>
      <c r="AET609" s="143"/>
      <c r="AEU609" s="143"/>
      <c r="AEV609" s="143"/>
      <c r="AEW609" s="143"/>
      <c r="AEX609" s="143"/>
      <c r="AEY609" s="143"/>
      <c r="AEZ609" s="143"/>
      <c r="AFA609" s="143"/>
      <c r="AFB609" s="143"/>
      <c r="AFC609" s="143"/>
      <c r="AFD609" s="143"/>
      <c r="AFE609" s="143"/>
      <c r="AFF609" s="143"/>
      <c r="AFG609" s="143"/>
      <c r="AFH609" s="143"/>
      <c r="AFI609" s="143"/>
      <c r="AFJ609" s="143"/>
      <c r="AFK609" s="143"/>
      <c r="AFL609" s="143"/>
      <c r="AFM609" s="143"/>
      <c r="AFN609" s="143"/>
      <c r="AFO609" s="143"/>
      <c r="AFP609" s="143"/>
      <c r="AFQ609" s="143"/>
      <c r="AFR609" s="143"/>
      <c r="AFS609" s="143"/>
      <c r="AFT609" s="143"/>
      <c r="AFU609" s="143"/>
      <c r="AFV609" s="143"/>
      <c r="AFW609" s="143"/>
      <c r="AFX609" s="143"/>
      <c r="AFY609" s="143"/>
      <c r="AFZ609" s="143"/>
      <c r="AGA609" s="143"/>
      <c r="AGB609" s="143"/>
      <c r="AGC609" s="143"/>
      <c r="AGD609" s="143"/>
      <c r="AGE609" s="143"/>
      <c r="AGF609" s="143"/>
      <c r="AGG609" s="143"/>
      <c r="AGH609" s="143"/>
      <c r="AGI609" s="143"/>
      <c r="AGJ609" s="143"/>
      <c r="AGK609" s="143"/>
      <c r="AGL609" s="143"/>
      <c r="AGM609" s="143"/>
      <c r="AGN609" s="143"/>
      <c r="AGO609" s="143"/>
      <c r="AGP609" s="143"/>
      <c r="AGQ609" s="143"/>
      <c r="AGR609" s="143"/>
      <c r="AGS609" s="143"/>
      <c r="AGT609" s="143"/>
      <c r="AGU609" s="143"/>
      <c r="AGV609" s="143"/>
      <c r="AGW609" s="143"/>
      <c r="AGX609" s="143"/>
      <c r="AGY609" s="143"/>
      <c r="AGZ609" s="143"/>
      <c r="AHA609" s="143"/>
      <c r="AHB609" s="143"/>
      <c r="AHC609" s="143"/>
      <c r="AHD609" s="143"/>
      <c r="AHE609" s="143"/>
      <c r="AHF609" s="143"/>
      <c r="AHG609" s="143"/>
      <c r="AHH609" s="143"/>
      <c r="AHI609" s="143"/>
      <c r="AHJ609" s="143"/>
      <c r="AHK609" s="143"/>
      <c r="AHL609" s="143"/>
      <c r="AHM609" s="143"/>
      <c r="AHN609" s="143"/>
      <c r="AHO609" s="143"/>
      <c r="AHP609" s="143"/>
      <c r="AHQ609" s="143"/>
      <c r="AHR609" s="143"/>
      <c r="AHS609" s="143"/>
      <c r="AHT609" s="143"/>
      <c r="AHU609" s="143"/>
      <c r="AHV609" s="143"/>
      <c r="AHW609" s="143"/>
      <c r="AHX609" s="143"/>
      <c r="AHY609" s="143"/>
      <c r="AHZ609" s="143"/>
      <c r="AIA609" s="143"/>
      <c r="AIB609" s="143"/>
      <c r="AIC609" s="143"/>
      <c r="AID609" s="143"/>
      <c r="AIE609" s="143"/>
      <c r="AIF609" s="143"/>
      <c r="AIG609" s="143"/>
      <c r="AIH609" s="143"/>
      <c r="AII609" s="143"/>
      <c r="AIJ609" s="143"/>
      <c r="AIK609" s="143"/>
      <c r="AIL609" s="143"/>
      <c r="AIM609" s="143"/>
      <c r="AIN609" s="143"/>
      <c r="AIO609" s="143"/>
      <c r="AIP609" s="143"/>
      <c r="AIQ609" s="143"/>
      <c r="AIR609" s="143"/>
      <c r="AIS609" s="143"/>
      <c r="AIT609" s="143"/>
      <c r="AIU609" s="143"/>
      <c r="AIV609" s="143"/>
      <c r="AIW609" s="143"/>
      <c r="AIX609" s="143"/>
      <c r="AIY609" s="143"/>
      <c r="AIZ609" s="143"/>
      <c r="AJA609" s="143"/>
      <c r="AJB609" s="143"/>
      <c r="AJC609" s="143"/>
      <c r="AJD609" s="143"/>
      <c r="AJE609" s="143"/>
      <c r="AJF609" s="143"/>
      <c r="AJG609" s="143"/>
      <c r="AJH609" s="143"/>
      <c r="AJI609" s="143"/>
      <c r="AJJ609" s="143"/>
      <c r="AJK609" s="143"/>
      <c r="AJL609" s="143"/>
      <c r="AJM609" s="143"/>
      <c r="AJN609" s="143"/>
      <c r="AJO609" s="143"/>
      <c r="AJP609" s="143"/>
      <c r="AJQ609" s="143"/>
      <c r="AJR609" s="143"/>
      <c r="AJS609" s="143"/>
      <c r="AJT609" s="143"/>
      <c r="AJU609" s="143"/>
      <c r="AJV609" s="143"/>
      <c r="AJW609" s="143"/>
      <c r="AJX609" s="143"/>
      <c r="AJY609" s="143"/>
      <c r="AJZ609" s="143"/>
      <c r="AKA609" s="143"/>
      <c r="AKB609" s="143"/>
      <c r="AKC609" s="143"/>
      <c r="AKD609" s="143"/>
      <c r="AKE609" s="143"/>
      <c r="AKF609" s="143"/>
      <c r="AKG609" s="143"/>
      <c r="AKH609" s="143"/>
      <c r="AKI609" s="143"/>
      <c r="AKJ609" s="143"/>
      <c r="AKK609" s="143"/>
      <c r="AKL609" s="143"/>
      <c r="AKM609" s="143"/>
      <c r="AKN609" s="143"/>
      <c r="AKO609" s="143"/>
      <c r="AKP609" s="143"/>
      <c r="AKQ609" s="143"/>
      <c r="AKR609" s="143"/>
      <c r="AKS609" s="143"/>
      <c r="AKT609" s="143"/>
      <c r="AKU609" s="143"/>
      <c r="AKV609" s="143"/>
      <c r="AKW609" s="143"/>
      <c r="AKX609" s="143"/>
      <c r="AKY609" s="143"/>
      <c r="AKZ609" s="143"/>
      <c r="ALA609" s="143"/>
      <c r="ALB609" s="143"/>
      <c r="ALC609" s="143"/>
      <c r="ALD609" s="143"/>
      <c r="ALE609" s="143"/>
      <c r="ALF609" s="143"/>
      <c r="ALG609" s="143"/>
      <c r="ALH609" s="143"/>
      <c r="ALI609" s="143"/>
      <c r="ALJ609" s="143"/>
      <c r="ALK609" s="143"/>
      <c r="ALL609" s="143"/>
      <c r="ALM609" s="143"/>
      <c r="ALN609" s="143"/>
      <c r="ALO609" s="143"/>
      <c r="ALP609" s="143"/>
      <c r="ALQ609" s="143"/>
      <c r="ALR609" s="143"/>
      <c r="ALS609" s="143"/>
      <c r="ALT609" s="143"/>
      <c r="ALU609" s="143"/>
      <c r="ALV609" s="143"/>
      <c r="ALW609" s="143"/>
      <c r="ALX609" s="143"/>
      <c r="ALY609" s="143"/>
      <c r="ALZ609" s="143"/>
      <c r="AMA609" s="143"/>
      <c r="AMB609" s="143"/>
      <c r="AMC609" s="143"/>
      <c r="AMD609" s="143"/>
      <c r="AME609" s="143"/>
      <c r="AMF609" s="143"/>
      <c r="AMG609" s="143"/>
      <c r="AMH609" s="143"/>
      <c r="AMI609" s="143"/>
      <c r="AMJ609" s="143"/>
      <c r="AMK609" s="143"/>
      <c r="AML609" s="143"/>
      <c r="AMM609" s="143"/>
      <c r="AMN609" s="143"/>
      <c r="AMO609" s="143"/>
      <c r="AMP609" s="143"/>
      <c r="AMQ609" s="143"/>
      <c r="AMR609" s="143"/>
      <c r="AMS609" s="143"/>
      <c r="AMT609" s="143"/>
      <c r="AMU609" s="143"/>
      <c r="AMV609" s="143"/>
      <c r="AMW609" s="143"/>
      <c r="AMX609" s="143"/>
      <c r="AMY609" s="143"/>
      <c r="AMZ609" s="143"/>
      <c r="ANA609" s="143"/>
      <c r="ANB609" s="143"/>
      <c r="ANC609" s="143"/>
      <c r="AND609" s="143"/>
      <c r="ANE609" s="143"/>
      <c r="ANF609" s="143"/>
      <c r="ANG609" s="143"/>
      <c r="ANH609" s="143"/>
      <c r="ANI609" s="143"/>
      <c r="ANJ609" s="143"/>
      <c r="ANK609" s="143"/>
      <c r="ANL609" s="143"/>
      <c r="ANM609" s="143"/>
      <c r="ANN609" s="143"/>
      <c r="ANO609" s="143"/>
      <c r="ANP609" s="143"/>
      <c r="ANQ609" s="143"/>
      <c r="ANR609" s="143"/>
      <c r="ANS609" s="143"/>
      <c r="ANT609" s="143"/>
      <c r="ANU609" s="143"/>
      <c r="ANV609" s="143"/>
      <c r="ANW609" s="143"/>
      <c r="ANX609" s="143"/>
      <c r="ANY609" s="143"/>
      <c r="ANZ609" s="143"/>
      <c r="AOA609" s="143"/>
      <c r="AOB609" s="143"/>
      <c r="AOC609" s="143"/>
      <c r="AOD609" s="143"/>
      <c r="AOE609" s="143"/>
      <c r="AOF609" s="143"/>
      <c r="AOG609" s="143"/>
      <c r="AOH609" s="143"/>
      <c r="AOI609" s="143"/>
      <c r="AOJ609" s="143"/>
      <c r="AOK609" s="143"/>
      <c r="AOL609" s="143"/>
      <c r="AOM609" s="143"/>
      <c r="AON609" s="143"/>
      <c r="AOO609" s="143"/>
      <c r="AOP609" s="143"/>
      <c r="AOQ609" s="143"/>
      <c r="AOR609" s="143"/>
      <c r="AOS609" s="143"/>
      <c r="AOT609" s="143"/>
      <c r="AOU609" s="143"/>
      <c r="AOV609" s="143"/>
      <c r="AOW609" s="143"/>
      <c r="AOX609" s="143"/>
      <c r="AOY609" s="143"/>
      <c r="AOZ609" s="143"/>
      <c r="APA609" s="143"/>
      <c r="APB609" s="143"/>
      <c r="APC609" s="143"/>
      <c r="APD609" s="143"/>
      <c r="APE609" s="143"/>
      <c r="APF609" s="143"/>
      <c r="APG609" s="143"/>
      <c r="APH609" s="143"/>
      <c r="API609" s="143"/>
      <c r="APJ609" s="143"/>
      <c r="APK609" s="143"/>
      <c r="APL609" s="143"/>
      <c r="APM609" s="143"/>
      <c r="APN609" s="143"/>
      <c r="APO609" s="143"/>
      <c r="APP609" s="143"/>
      <c r="APQ609" s="143"/>
      <c r="APR609" s="143"/>
      <c r="APS609" s="143"/>
      <c r="APT609" s="143"/>
      <c r="APU609" s="143"/>
      <c r="APV609" s="143"/>
      <c r="APW609" s="143"/>
      <c r="APX609" s="143"/>
      <c r="APY609" s="143"/>
      <c r="APZ609" s="143"/>
      <c r="AQA609" s="143"/>
      <c r="AQB609" s="143"/>
      <c r="AQC609" s="143"/>
      <c r="AQD609" s="143"/>
      <c r="AQE609" s="143"/>
      <c r="AQF609" s="143"/>
      <c r="AQG609" s="143"/>
      <c r="AQH609" s="143"/>
      <c r="AQI609" s="143"/>
      <c r="AQJ609" s="143"/>
      <c r="AQK609" s="143"/>
      <c r="AQL609" s="143"/>
      <c r="AQM609" s="143"/>
      <c r="AQN609" s="143"/>
      <c r="AQO609" s="143"/>
      <c r="AQP609" s="143"/>
      <c r="AQQ609" s="143"/>
      <c r="AQR609" s="143"/>
      <c r="AQS609" s="143"/>
      <c r="AQT609" s="143"/>
      <c r="AQU609" s="143"/>
      <c r="AQV609" s="143"/>
      <c r="AQW609" s="143"/>
      <c r="AQX609" s="143"/>
      <c r="AQY609" s="143"/>
      <c r="AQZ609" s="143"/>
      <c r="ARA609" s="143"/>
      <c r="ARB609" s="143"/>
      <c r="ARC609" s="143"/>
      <c r="ARD609" s="143"/>
      <c r="ARE609" s="143"/>
      <c r="ARF609" s="143"/>
      <c r="ARG609" s="143"/>
      <c r="ARH609" s="143"/>
      <c r="ARI609" s="143"/>
      <c r="ARJ609" s="143"/>
      <c r="ARK609" s="143"/>
      <c r="ARL609" s="143"/>
      <c r="ARM609" s="143"/>
      <c r="ARN609" s="143"/>
      <c r="ARO609" s="143"/>
      <c r="ARP609" s="143"/>
      <c r="ARQ609" s="143"/>
      <c r="ARR609" s="143"/>
      <c r="ARS609" s="143"/>
      <c r="ART609" s="143"/>
      <c r="ARU609" s="143"/>
      <c r="ARV609" s="143"/>
      <c r="ARW609" s="143"/>
      <c r="ARX609" s="143"/>
      <c r="ARY609" s="143"/>
      <c r="ARZ609" s="143"/>
      <c r="ASA609" s="143"/>
      <c r="ASB609" s="143"/>
      <c r="ASC609" s="143"/>
      <c r="ASD609" s="143"/>
      <c r="ASE609" s="143"/>
      <c r="ASF609" s="143"/>
      <c r="ASG609" s="143"/>
      <c r="ASH609" s="143"/>
      <c r="ASI609" s="143"/>
      <c r="ASJ609" s="143"/>
      <c r="ASK609" s="143"/>
      <c r="ASL609" s="143"/>
      <c r="ASM609" s="143"/>
      <c r="ASN609" s="143"/>
      <c r="ASO609" s="143"/>
      <c r="ASP609" s="143"/>
      <c r="ASQ609" s="143"/>
      <c r="ASR609" s="143"/>
      <c r="ASS609" s="143"/>
      <c r="AST609" s="143"/>
      <c r="ASU609" s="143"/>
      <c r="ASV609" s="143"/>
      <c r="ASW609" s="143"/>
      <c r="ASX609" s="143"/>
      <c r="ASY609" s="143"/>
      <c r="ASZ609" s="143"/>
      <c r="ATA609" s="143"/>
      <c r="ATB609" s="143"/>
      <c r="ATC609" s="143"/>
      <c r="ATD609" s="143"/>
      <c r="ATE609" s="143"/>
      <c r="ATF609" s="143"/>
      <c r="ATG609" s="143"/>
      <c r="ATH609" s="143"/>
      <c r="ATI609" s="143"/>
      <c r="ATJ609" s="143"/>
      <c r="ATK609" s="143"/>
      <c r="ATL609" s="143"/>
      <c r="ATM609" s="143"/>
      <c r="ATN609" s="143"/>
      <c r="ATO609" s="143"/>
      <c r="ATP609" s="143"/>
      <c r="ATQ609" s="143"/>
      <c r="ATR609" s="143"/>
      <c r="ATS609" s="143"/>
      <c r="ATT609" s="143"/>
      <c r="ATU609" s="143"/>
      <c r="ATV609" s="143"/>
      <c r="ATW609" s="143"/>
      <c r="ATX609" s="143"/>
      <c r="ATY609" s="143"/>
      <c r="ATZ609" s="143"/>
      <c r="AUA609" s="143"/>
      <c r="AUB609" s="143"/>
      <c r="AUC609" s="143"/>
      <c r="AUD609" s="143"/>
      <c r="AUE609" s="143"/>
      <c r="AUF609" s="143"/>
      <c r="AUG609" s="143"/>
      <c r="AUH609" s="143"/>
      <c r="AUI609" s="143"/>
      <c r="AUJ609" s="143"/>
      <c r="AUK609" s="143"/>
      <c r="AUL609" s="143"/>
      <c r="AUM609" s="143"/>
      <c r="AUN609" s="143"/>
      <c r="AUO609" s="143"/>
      <c r="AUP609" s="143"/>
      <c r="AUQ609" s="143"/>
      <c r="AUR609" s="143"/>
      <c r="AUS609" s="143"/>
      <c r="AUT609" s="143"/>
      <c r="AUU609" s="143"/>
      <c r="AUV609" s="143"/>
      <c r="AUW609" s="143"/>
      <c r="AUX609" s="143"/>
      <c r="AUY609" s="143"/>
      <c r="AUZ609" s="143"/>
      <c r="AVA609" s="143"/>
      <c r="AVB609" s="143"/>
      <c r="AVC609" s="143"/>
      <c r="AVD609" s="143"/>
      <c r="AVE609" s="143"/>
      <c r="AVF609" s="143"/>
      <c r="AVG609" s="143"/>
      <c r="AVH609" s="143"/>
      <c r="AVI609" s="143"/>
      <c r="AVJ609" s="143"/>
      <c r="AVK609" s="143"/>
      <c r="AVL609" s="143"/>
      <c r="AVM609" s="143"/>
      <c r="AVN609" s="143"/>
      <c r="AVO609" s="143"/>
      <c r="AVP609" s="143"/>
      <c r="AVQ609" s="143"/>
      <c r="AVR609" s="143"/>
      <c r="AVS609" s="143"/>
      <c r="AVT609" s="143"/>
      <c r="AVU609" s="143"/>
      <c r="AVV609" s="143"/>
      <c r="AVW609" s="143"/>
      <c r="AVX609" s="143"/>
      <c r="AVY609" s="143"/>
      <c r="AVZ609" s="143"/>
      <c r="AWA609" s="143"/>
      <c r="AWB609" s="143"/>
      <c r="AWC609" s="143"/>
      <c r="AWD609" s="143"/>
      <c r="AWE609" s="143"/>
      <c r="AWF609" s="143"/>
      <c r="AWG609" s="143"/>
      <c r="AWH609" s="143"/>
      <c r="AWI609" s="143"/>
      <c r="AWJ609" s="143"/>
      <c r="AWK609" s="143"/>
      <c r="AWL609" s="143"/>
      <c r="AWM609" s="143"/>
      <c r="AWN609" s="143"/>
      <c r="AWO609" s="143"/>
      <c r="AWP609" s="143"/>
      <c r="AWQ609" s="143"/>
      <c r="AWR609" s="143"/>
      <c r="AWS609" s="143"/>
      <c r="AWT609" s="143"/>
      <c r="AWU609" s="143"/>
      <c r="AWV609" s="143"/>
      <c r="AWW609" s="143"/>
      <c r="AWX609" s="143"/>
      <c r="AWY609" s="143"/>
      <c r="AWZ609" s="143"/>
      <c r="AXA609" s="143"/>
      <c r="AXB609" s="143"/>
      <c r="AXC609" s="143"/>
      <c r="AXD609" s="143"/>
      <c r="AXE609" s="143"/>
      <c r="AXF609" s="143"/>
      <c r="AXG609" s="143"/>
      <c r="AXH609" s="143"/>
      <c r="AXI609" s="143"/>
      <c r="AXJ609" s="143"/>
      <c r="AXK609" s="143"/>
      <c r="AXL609" s="143"/>
      <c r="AXM609" s="143"/>
      <c r="AXN609" s="143"/>
      <c r="AXO609" s="143"/>
      <c r="AXP609" s="143"/>
      <c r="AXQ609" s="143"/>
      <c r="AXR609" s="143"/>
      <c r="AXS609" s="143"/>
      <c r="AXT609" s="143"/>
      <c r="AXU609" s="143"/>
      <c r="AXV609" s="143"/>
      <c r="AXW609" s="143"/>
      <c r="AXX609" s="143"/>
      <c r="AXY609" s="143"/>
      <c r="AXZ609" s="143"/>
      <c r="AYA609" s="143"/>
      <c r="AYB609" s="143"/>
      <c r="AYC609" s="143"/>
      <c r="AYD609" s="143"/>
      <c r="AYE609" s="143"/>
      <c r="AYF609" s="143"/>
      <c r="AYG609" s="143"/>
      <c r="AYH609" s="143"/>
      <c r="AYI609" s="143"/>
      <c r="AYJ609" s="143"/>
      <c r="AYK609" s="143"/>
      <c r="AYL609" s="143"/>
      <c r="AYM609" s="143"/>
      <c r="AYN609" s="143"/>
      <c r="AYO609" s="143"/>
      <c r="AYP609" s="143"/>
      <c r="AYQ609" s="143"/>
      <c r="AYR609" s="143"/>
      <c r="AYS609" s="143"/>
      <c r="AYT609" s="143"/>
      <c r="AYU609" s="143"/>
      <c r="AYV609" s="143"/>
      <c r="AYW609" s="143"/>
      <c r="AYX609" s="143"/>
      <c r="AYY609" s="143"/>
      <c r="AYZ609" s="143"/>
      <c r="AZA609" s="143"/>
      <c r="AZB609" s="143"/>
      <c r="AZC609" s="143"/>
      <c r="AZD609" s="143"/>
      <c r="AZE609" s="143"/>
      <c r="AZF609" s="143"/>
      <c r="AZG609" s="143"/>
      <c r="AZH609" s="143"/>
      <c r="AZI609" s="143"/>
      <c r="AZJ609" s="143"/>
      <c r="AZK609" s="143"/>
      <c r="AZL609" s="143"/>
      <c r="AZM609" s="143"/>
      <c r="AZN609" s="143"/>
      <c r="AZO609" s="143"/>
      <c r="AZP609" s="143"/>
      <c r="AZQ609" s="143"/>
      <c r="AZR609" s="143"/>
      <c r="AZS609" s="143"/>
      <c r="AZT609" s="143"/>
      <c r="AZU609" s="143"/>
      <c r="AZV609" s="143"/>
      <c r="AZW609" s="143"/>
      <c r="AZX609" s="143"/>
      <c r="AZY609" s="143"/>
      <c r="AZZ609" s="143"/>
      <c r="BAA609" s="143"/>
      <c r="BAB609" s="143"/>
      <c r="BAC609" s="143"/>
      <c r="BAD609" s="143"/>
      <c r="BAE609" s="143"/>
      <c r="BAF609" s="143"/>
      <c r="BAG609" s="143"/>
      <c r="BAH609" s="143"/>
      <c r="BAI609" s="143"/>
      <c r="BAJ609" s="143"/>
      <c r="BAK609" s="143"/>
      <c r="BAL609" s="143"/>
      <c r="BAM609" s="143"/>
      <c r="BAN609" s="143"/>
      <c r="BAO609" s="143"/>
      <c r="BAP609" s="143"/>
      <c r="BAQ609" s="143"/>
      <c r="BAR609" s="143"/>
      <c r="BAS609" s="143"/>
      <c r="BAT609" s="143"/>
      <c r="BAU609" s="143"/>
      <c r="BAV609" s="143"/>
      <c r="BAW609" s="143"/>
      <c r="BAX609" s="143"/>
      <c r="BAY609" s="143"/>
      <c r="BAZ609" s="143"/>
      <c r="BBA609" s="143"/>
      <c r="BBB609" s="143"/>
      <c r="BBC609" s="143"/>
      <c r="BBD609" s="143"/>
      <c r="BBE609" s="143"/>
      <c r="BBF609" s="143"/>
      <c r="BBG609" s="143"/>
      <c r="BBH609" s="143"/>
      <c r="BBI609" s="143"/>
      <c r="BBJ609" s="143"/>
      <c r="BBK609" s="143"/>
      <c r="BBL609" s="143"/>
      <c r="BBM609" s="143"/>
      <c r="BBN609" s="143"/>
      <c r="BBO609" s="143"/>
      <c r="BBP609" s="143"/>
      <c r="BBQ609" s="143"/>
      <c r="BBR609" s="143"/>
      <c r="BBS609" s="143"/>
      <c r="BBT609" s="143"/>
      <c r="BBU609" s="143"/>
      <c r="BBV609" s="143"/>
      <c r="BBW609" s="143"/>
      <c r="BBX609" s="143"/>
      <c r="BBY609" s="143"/>
      <c r="BBZ609" s="143"/>
      <c r="BCA609" s="143"/>
      <c r="BCB609" s="143"/>
      <c r="BCC609" s="143"/>
      <c r="BCD609" s="143"/>
      <c r="BCE609" s="143"/>
      <c r="BCF609" s="143"/>
      <c r="BCG609" s="143"/>
      <c r="BCH609" s="143"/>
      <c r="BCI609" s="143"/>
      <c r="BCJ609" s="143"/>
      <c r="BCK609" s="143"/>
      <c r="BCL609" s="143"/>
      <c r="BCM609" s="143"/>
      <c r="BCN609" s="143"/>
      <c r="BCO609" s="143"/>
      <c r="BCP609" s="143"/>
      <c r="BCQ609" s="143"/>
      <c r="BCR609" s="143"/>
      <c r="BCS609" s="143"/>
      <c r="BCT609" s="143"/>
      <c r="BCU609" s="143"/>
      <c r="BCV609" s="143"/>
      <c r="BCW609" s="143"/>
      <c r="BCX609" s="143"/>
      <c r="BCY609" s="143"/>
      <c r="BCZ609" s="143"/>
      <c r="BDA609" s="143"/>
      <c r="BDB609" s="143"/>
      <c r="BDC609" s="143"/>
      <c r="BDD609" s="143"/>
      <c r="BDE609" s="143"/>
      <c r="BDF609" s="143"/>
      <c r="BDG609" s="143"/>
      <c r="BDH609" s="143"/>
      <c r="BDI609" s="143"/>
      <c r="BDJ609" s="143"/>
      <c r="BDK609" s="143"/>
      <c r="BDL609" s="143"/>
      <c r="BDM609" s="143"/>
      <c r="BDN609" s="143"/>
      <c r="BDO609" s="143"/>
      <c r="BDP609" s="143"/>
      <c r="BDQ609" s="143"/>
      <c r="BDR609" s="143"/>
      <c r="BDS609" s="143"/>
      <c r="BDT609" s="143"/>
      <c r="BDU609" s="143"/>
      <c r="BDV609" s="143"/>
      <c r="BDW609" s="143"/>
      <c r="BDX609" s="143"/>
      <c r="BDY609" s="143"/>
      <c r="BDZ609" s="143"/>
      <c r="BEA609" s="143"/>
      <c r="BEB609" s="143"/>
      <c r="BEC609" s="143"/>
      <c r="BED609" s="143"/>
      <c r="BEE609" s="143"/>
      <c r="BEF609" s="143"/>
      <c r="BEG609" s="143"/>
      <c r="BEH609" s="143"/>
      <c r="BEI609" s="143"/>
      <c r="BEJ609" s="143"/>
      <c r="BEK609" s="143"/>
      <c r="BEL609" s="143"/>
      <c r="BEM609" s="143"/>
      <c r="BEN609" s="143"/>
      <c r="BEO609" s="143"/>
      <c r="BEP609" s="143"/>
      <c r="BEQ609" s="143"/>
      <c r="BER609" s="143"/>
      <c r="BES609" s="143"/>
      <c r="BET609" s="143"/>
      <c r="BEU609" s="143"/>
      <c r="BEV609" s="143"/>
      <c r="BEW609" s="143"/>
      <c r="BEX609" s="143"/>
      <c r="BEY609" s="143"/>
      <c r="BEZ609" s="143"/>
      <c r="BFA609" s="143"/>
      <c r="BFB609" s="143"/>
      <c r="BFC609" s="143"/>
      <c r="BFD609" s="143"/>
      <c r="BFE609" s="143"/>
      <c r="BFF609" s="143"/>
      <c r="BFG609" s="143"/>
      <c r="BFH609" s="143"/>
      <c r="BFI609" s="143"/>
      <c r="BFJ609" s="143"/>
      <c r="BFK609" s="143"/>
      <c r="BFL609" s="143"/>
      <c r="BFM609" s="143"/>
      <c r="BFN609" s="143"/>
      <c r="BFO609" s="143"/>
      <c r="BFP609" s="143"/>
      <c r="BFQ609" s="143"/>
      <c r="BFR609" s="143"/>
      <c r="BFS609" s="143"/>
      <c r="BFT609" s="143"/>
      <c r="BFU609" s="143"/>
      <c r="BFV609" s="143"/>
      <c r="BFW609" s="143"/>
      <c r="BFX609" s="143"/>
      <c r="BFY609" s="143"/>
      <c r="BFZ609" s="143"/>
      <c r="BGA609" s="143"/>
      <c r="BGB609" s="143"/>
      <c r="BGC609" s="143"/>
      <c r="BGD609" s="143"/>
      <c r="BGE609" s="143"/>
      <c r="BGF609" s="143"/>
      <c r="BGG609" s="143"/>
      <c r="BGH609" s="143"/>
      <c r="BGI609" s="143"/>
      <c r="BGJ609" s="143"/>
      <c r="BGK609" s="143"/>
      <c r="BGL609" s="143"/>
      <c r="BGM609" s="143"/>
      <c r="BGN609" s="143"/>
      <c r="BGO609" s="143"/>
      <c r="BGP609" s="143"/>
      <c r="BGQ609" s="143"/>
      <c r="BGR609" s="143"/>
      <c r="BGS609" s="143"/>
      <c r="BGT609" s="143"/>
      <c r="BGU609" s="143"/>
      <c r="BGV609" s="143"/>
      <c r="BGW609" s="143"/>
      <c r="BGX609" s="143"/>
      <c r="BGY609" s="143"/>
      <c r="BGZ609" s="143"/>
      <c r="BHA609" s="143"/>
      <c r="BHB609" s="143"/>
      <c r="BHC609" s="143"/>
      <c r="BHD609" s="143"/>
      <c r="BHE609" s="143"/>
      <c r="BHF609" s="143"/>
      <c r="BHG609" s="143"/>
      <c r="BHH609" s="143"/>
      <c r="BHI609" s="143"/>
      <c r="BHJ609" s="143"/>
      <c r="BHK609" s="143"/>
      <c r="BHL609" s="143"/>
      <c r="BHM609" s="143"/>
      <c r="BHN609" s="143"/>
      <c r="BHO609" s="143"/>
      <c r="BHP609" s="143"/>
      <c r="BHQ609" s="143"/>
      <c r="BHR609" s="143"/>
      <c r="BHS609" s="143"/>
      <c r="BHT609" s="143"/>
      <c r="BHU609" s="143"/>
      <c r="BHV609" s="143"/>
      <c r="BHW609" s="143"/>
      <c r="BHX609" s="143"/>
      <c r="BHY609" s="143"/>
      <c r="BHZ609" s="143"/>
      <c r="BIA609" s="143"/>
      <c r="BIB609" s="143"/>
      <c r="BIC609" s="143"/>
      <c r="BID609" s="143"/>
      <c r="BIE609" s="143"/>
      <c r="BIF609" s="143"/>
      <c r="BIG609" s="143"/>
      <c r="BIH609" s="143"/>
      <c r="BII609" s="143"/>
      <c r="BIJ609" s="143"/>
      <c r="BIK609" s="143"/>
      <c r="BIL609" s="143"/>
      <c r="BIM609" s="143"/>
      <c r="BIN609" s="143"/>
      <c r="BIO609" s="143"/>
      <c r="BIP609" s="143"/>
      <c r="BIQ609" s="143"/>
      <c r="BIR609" s="143"/>
      <c r="BIS609" s="143"/>
      <c r="BIT609" s="143"/>
      <c r="BIU609" s="143"/>
      <c r="BIV609" s="143"/>
      <c r="BIW609" s="143"/>
      <c r="BIX609" s="143"/>
      <c r="BIY609" s="143"/>
      <c r="BIZ609" s="143"/>
      <c r="BJA609" s="143"/>
      <c r="BJB609" s="143"/>
      <c r="BJC609" s="143"/>
      <c r="BJD609" s="143"/>
      <c r="BJE609" s="143"/>
      <c r="BJF609" s="143"/>
      <c r="BJG609" s="143"/>
      <c r="BJH609" s="143"/>
      <c r="BJI609" s="143"/>
      <c r="BJJ609" s="143"/>
      <c r="BJK609" s="143"/>
      <c r="BJL609" s="143"/>
      <c r="BJM609" s="143"/>
      <c r="BJN609" s="143"/>
      <c r="BJO609" s="143"/>
      <c r="BJP609" s="143"/>
      <c r="BJQ609" s="143"/>
      <c r="BJR609" s="143"/>
      <c r="BJS609" s="143"/>
      <c r="BJT609" s="143"/>
      <c r="BJU609" s="143"/>
      <c r="BJV609" s="143"/>
      <c r="BJW609" s="143"/>
      <c r="BJX609" s="143"/>
      <c r="BJY609" s="143"/>
      <c r="BJZ609" s="143"/>
      <c r="BKA609" s="143"/>
      <c r="BKB609" s="143"/>
      <c r="BKC609" s="143"/>
      <c r="BKD609" s="143"/>
      <c r="BKE609" s="143"/>
      <c r="BKF609" s="143"/>
      <c r="BKG609" s="143"/>
      <c r="BKH609" s="143"/>
      <c r="BKI609" s="143"/>
      <c r="BKJ609" s="143"/>
      <c r="BKK609" s="143"/>
      <c r="BKL609" s="143"/>
      <c r="BKM609" s="143"/>
      <c r="BKN609" s="143"/>
      <c r="BKO609" s="143"/>
      <c r="BKP609" s="143"/>
      <c r="BKQ609" s="143"/>
      <c r="BKR609" s="143"/>
      <c r="BKS609" s="143"/>
      <c r="BKT609" s="143"/>
      <c r="BKU609" s="143"/>
      <c r="BKV609" s="143"/>
      <c r="BKW609" s="143"/>
      <c r="BKX609" s="143"/>
      <c r="BKY609" s="143"/>
      <c r="BKZ609" s="143"/>
      <c r="BLA609" s="143"/>
      <c r="BLB609" s="143"/>
      <c r="BLC609" s="143"/>
      <c r="BLD609" s="143"/>
      <c r="BLE609" s="143"/>
      <c r="BLF609" s="143"/>
      <c r="BLG609" s="143"/>
      <c r="BLH609" s="143"/>
      <c r="BLI609" s="143"/>
      <c r="BLJ609" s="143"/>
      <c r="BLK609" s="143"/>
      <c r="BLL609" s="143"/>
      <c r="BLM609" s="143"/>
      <c r="BLN609" s="143"/>
      <c r="BLO609" s="143"/>
      <c r="BLP609" s="143"/>
      <c r="BLQ609" s="143"/>
      <c r="BLR609" s="143"/>
      <c r="BLS609" s="143"/>
      <c r="BLT609" s="143"/>
      <c r="BLU609" s="143"/>
      <c r="BLV609" s="143"/>
      <c r="BLW609" s="143"/>
      <c r="BLX609" s="143"/>
      <c r="BLY609" s="143"/>
      <c r="BLZ609" s="143"/>
      <c r="BMA609" s="143"/>
      <c r="BMB609" s="143"/>
      <c r="BMC609" s="143"/>
      <c r="BMD609" s="143"/>
      <c r="BME609" s="143"/>
      <c r="BMF609" s="143"/>
      <c r="BMG609" s="143"/>
      <c r="BMH609" s="143"/>
      <c r="BMI609" s="143"/>
      <c r="BMJ609" s="143"/>
      <c r="BMK609" s="143"/>
      <c r="BML609" s="143"/>
      <c r="BMM609" s="143"/>
      <c r="BMN609" s="143"/>
      <c r="BMO609" s="143"/>
      <c r="BMP609" s="143"/>
      <c r="BMQ609" s="143"/>
      <c r="BMR609" s="143"/>
      <c r="BMS609" s="143"/>
      <c r="BMT609" s="143"/>
      <c r="BMU609" s="143"/>
      <c r="BMV609" s="143"/>
      <c r="BMW609" s="143"/>
      <c r="BMX609" s="143"/>
      <c r="BMY609" s="143"/>
      <c r="BMZ609" s="143"/>
      <c r="BNA609" s="143"/>
      <c r="BNB609" s="143"/>
      <c r="BNC609" s="143"/>
      <c r="BND609" s="143"/>
      <c r="BNE609" s="143"/>
      <c r="BNF609" s="143"/>
      <c r="BNG609" s="143"/>
      <c r="BNH609" s="143"/>
      <c r="BNI609" s="143"/>
      <c r="BNJ609" s="143"/>
      <c r="BNK609" s="143"/>
      <c r="BNL609" s="143"/>
      <c r="BNM609" s="143"/>
      <c r="BNN609" s="143"/>
      <c r="BNO609" s="143"/>
      <c r="BNP609" s="143"/>
      <c r="BNQ609" s="143"/>
      <c r="BNR609" s="143"/>
      <c r="BNS609" s="143"/>
      <c r="BNT609" s="143"/>
      <c r="BNU609" s="143"/>
      <c r="BNV609" s="143"/>
      <c r="BNW609" s="143"/>
      <c r="BNX609" s="143"/>
      <c r="BNY609" s="143"/>
      <c r="BNZ609" s="143"/>
      <c r="BOA609" s="143"/>
      <c r="BOB609" s="143"/>
      <c r="BOC609" s="143"/>
      <c r="BOD609" s="143"/>
      <c r="BOE609" s="143"/>
      <c r="BOF609" s="143"/>
      <c r="BOG609" s="143"/>
      <c r="BOH609" s="143"/>
      <c r="BOI609" s="143"/>
      <c r="BOJ609" s="143"/>
      <c r="BOK609" s="143"/>
      <c r="BOL609" s="143"/>
      <c r="BOM609" s="143"/>
      <c r="BON609" s="143"/>
      <c r="BOO609" s="143"/>
      <c r="BOP609" s="143"/>
      <c r="BOQ609" s="143"/>
      <c r="BOR609" s="143"/>
      <c r="BOS609" s="143"/>
      <c r="BOT609" s="143"/>
      <c r="BOU609" s="143"/>
      <c r="BOV609" s="143"/>
      <c r="BOW609" s="143"/>
      <c r="BOX609" s="143"/>
      <c r="BOY609" s="143"/>
      <c r="BOZ609" s="143"/>
      <c r="BPA609" s="143"/>
      <c r="BPB609" s="143"/>
      <c r="BPC609" s="143"/>
      <c r="BPD609" s="143"/>
      <c r="BPE609" s="143"/>
      <c r="BPF609" s="143"/>
      <c r="BPG609" s="143"/>
      <c r="BPH609" s="143"/>
      <c r="BPI609" s="143"/>
      <c r="BPJ609" s="143"/>
      <c r="BPK609" s="143"/>
      <c r="BPL609" s="143"/>
      <c r="BPM609" s="143"/>
      <c r="BPN609" s="143"/>
      <c r="BPO609" s="143"/>
      <c r="BPP609" s="143"/>
      <c r="BPQ609" s="143"/>
      <c r="BPR609" s="143"/>
      <c r="BPS609" s="143"/>
      <c r="BPT609" s="143"/>
      <c r="BPU609" s="143"/>
      <c r="BPV609" s="143"/>
      <c r="BPW609" s="143"/>
      <c r="BPX609" s="143"/>
      <c r="BPY609" s="143"/>
      <c r="BPZ609" s="143"/>
      <c r="BQA609" s="143"/>
      <c r="BQB609" s="143"/>
      <c r="BQC609" s="143"/>
      <c r="BQD609" s="143"/>
      <c r="BQE609" s="143"/>
      <c r="BQF609" s="143"/>
      <c r="BQG609" s="143"/>
      <c r="BQH609" s="143"/>
      <c r="BQI609" s="143"/>
      <c r="BQJ609" s="143"/>
      <c r="BQK609" s="143"/>
      <c r="BQL609" s="143"/>
      <c r="BQM609" s="143"/>
      <c r="BQN609" s="143"/>
      <c r="BQO609" s="143"/>
      <c r="BQP609" s="143"/>
      <c r="BQQ609" s="143"/>
      <c r="BQR609" s="143"/>
      <c r="BQS609" s="143"/>
      <c r="BQT609" s="143"/>
      <c r="BQU609" s="143"/>
      <c r="BQV609" s="143"/>
      <c r="BQW609" s="143"/>
      <c r="BQX609" s="143"/>
      <c r="BQY609" s="143"/>
      <c r="BQZ609" s="143"/>
      <c r="BRA609" s="143"/>
      <c r="BRB609" s="143"/>
      <c r="BRC609" s="143"/>
      <c r="BRD609" s="143"/>
      <c r="BRE609" s="143"/>
      <c r="BRF609" s="143"/>
      <c r="BRG609" s="143"/>
      <c r="BRH609" s="143"/>
      <c r="BRI609" s="143"/>
      <c r="BRJ609" s="143"/>
      <c r="BRK609" s="143"/>
      <c r="BRL609" s="143"/>
      <c r="BRM609" s="143"/>
      <c r="BRN609" s="143"/>
      <c r="BRO609" s="143"/>
      <c r="BRP609" s="143"/>
      <c r="BRQ609" s="143"/>
      <c r="BRR609" s="143"/>
      <c r="BRS609" s="143"/>
      <c r="BRT609" s="143"/>
      <c r="BRU609" s="143"/>
      <c r="BRV609" s="143"/>
      <c r="BRW609" s="143"/>
      <c r="BRX609" s="143"/>
      <c r="BRY609" s="143"/>
      <c r="BRZ609" s="143"/>
    </row>
    <row r="610" spans="1:1846" s="79" customFormat="1" ht="11.4" customHeight="1" x14ac:dyDescent="0.3">
      <c r="A610" s="853"/>
      <c r="B610" s="853"/>
      <c r="C610" s="853"/>
      <c r="D610" s="872"/>
      <c r="E610" s="872" t="s">
        <v>868</v>
      </c>
      <c r="F610" s="870">
        <v>132</v>
      </c>
      <c r="G610" s="804" t="s">
        <v>869</v>
      </c>
      <c r="H610" s="801">
        <v>0</v>
      </c>
      <c r="I610" s="794">
        <v>0</v>
      </c>
      <c r="J610" s="794">
        <v>0</v>
      </c>
      <c r="K610" s="794">
        <v>0</v>
      </c>
      <c r="L610" s="818"/>
      <c r="M610" s="850">
        <v>1351120986</v>
      </c>
      <c r="N610" s="851">
        <f>1694551171</f>
        <v>1694551171</v>
      </c>
      <c r="O610" s="851">
        <f>935077906</f>
        <v>935077906</v>
      </c>
      <c r="P610" s="851">
        <f>881565306</f>
        <v>881565306</v>
      </c>
      <c r="Q610" s="862" t="s">
        <v>863</v>
      </c>
      <c r="R610" s="80">
        <v>9998141825</v>
      </c>
      <c r="S610" s="26">
        <v>15879113076.709999</v>
      </c>
      <c r="T610" s="26">
        <v>8204584582.3000002</v>
      </c>
      <c r="U610" s="26">
        <v>6303495155.3000002</v>
      </c>
      <c r="V610" s="277" t="s">
        <v>870</v>
      </c>
      <c r="W610" s="837">
        <f>H610+M610+R610+R611+R612+R613</f>
        <v>16158240192</v>
      </c>
      <c r="X610" s="816">
        <f>I610+N610+S610+S611+S612+S613</f>
        <v>23207280797.559998</v>
      </c>
      <c r="Y610" s="816">
        <f t="shared" ref="Y610:Z610" si="398">J610+O610+T610+T611+T612+T613</f>
        <v>14495549199.299999</v>
      </c>
      <c r="Z610" s="815">
        <f t="shared" si="398"/>
        <v>12540947172.299999</v>
      </c>
      <c r="AA610" s="89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  <c r="BN610" s="78"/>
      <c r="BO610" s="78"/>
      <c r="BP610" s="78"/>
      <c r="BQ610" s="78"/>
      <c r="BR610" s="78"/>
      <c r="BS610" s="78"/>
      <c r="BT610" s="78"/>
      <c r="BU610" s="78"/>
      <c r="BV610" s="78"/>
      <c r="BW610" s="78"/>
      <c r="BX610" s="78"/>
      <c r="BY610" s="78"/>
      <c r="BZ610" s="78"/>
      <c r="CA610" s="78"/>
      <c r="CB610" s="78"/>
      <c r="CC610" s="78"/>
      <c r="CD610" s="78"/>
      <c r="CE610" s="78"/>
      <c r="CF610" s="78"/>
      <c r="CG610" s="78"/>
      <c r="CH610" s="78"/>
      <c r="CI610" s="78"/>
      <c r="CJ610" s="78"/>
      <c r="CK610" s="78"/>
      <c r="CL610" s="78"/>
      <c r="CM610" s="78"/>
      <c r="CN610" s="78"/>
      <c r="CO610" s="78"/>
      <c r="CP610" s="78"/>
      <c r="CQ610" s="78"/>
      <c r="CR610" s="78"/>
      <c r="CS610" s="78"/>
      <c r="CT610" s="78"/>
      <c r="CU610" s="78"/>
      <c r="CV610" s="78"/>
      <c r="CW610" s="78"/>
      <c r="CX610" s="78"/>
      <c r="CY610" s="78"/>
      <c r="CZ610" s="78"/>
      <c r="DA610" s="78"/>
      <c r="DB610" s="78"/>
      <c r="DC610" s="78"/>
      <c r="DD610" s="78"/>
      <c r="DE610" s="78"/>
      <c r="DF610" s="78"/>
      <c r="DG610" s="78"/>
      <c r="DH610" s="78"/>
      <c r="DI610" s="78"/>
      <c r="DJ610" s="78"/>
      <c r="DK610" s="78"/>
      <c r="DL610" s="78"/>
      <c r="DM610" s="78"/>
      <c r="DN610" s="78"/>
      <c r="DO610" s="78"/>
      <c r="DP610" s="78"/>
      <c r="DQ610" s="78"/>
      <c r="DR610" s="78"/>
      <c r="DS610" s="78"/>
      <c r="DT610" s="78"/>
      <c r="DU610" s="78"/>
      <c r="DV610" s="78"/>
      <c r="DW610" s="78"/>
      <c r="DX610" s="78"/>
      <c r="DY610" s="78"/>
      <c r="DZ610" s="78"/>
      <c r="EA610" s="78"/>
      <c r="EB610" s="78"/>
      <c r="EC610" s="78"/>
      <c r="ED610" s="78"/>
      <c r="EE610" s="78"/>
      <c r="EF610" s="78"/>
      <c r="EG610" s="78"/>
      <c r="EH610" s="78"/>
      <c r="EI610" s="78"/>
      <c r="EJ610" s="78"/>
      <c r="EK610" s="78"/>
      <c r="EL610" s="78"/>
      <c r="EM610" s="78"/>
      <c r="EN610" s="78"/>
      <c r="EO610" s="78"/>
      <c r="EP610" s="78"/>
      <c r="EQ610" s="78"/>
      <c r="ER610" s="78"/>
      <c r="ES610" s="78"/>
      <c r="ET610" s="78"/>
      <c r="EU610" s="78"/>
      <c r="EV610" s="78"/>
      <c r="EW610" s="78"/>
      <c r="EX610" s="78"/>
      <c r="EY610" s="78"/>
      <c r="EZ610" s="78"/>
      <c r="FA610" s="78"/>
      <c r="FB610" s="78"/>
      <c r="FC610" s="78"/>
      <c r="FD610" s="78"/>
      <c r="FE610" s="78"/>
      <c r="FF610" s="78"/>
      <c r="FG610" s="78"/>
      <c r="FH610" s="78"/>
      <c r="FI610" s="78"/>
      <c r="FJ610" s="78"/>
      <c r="FK610" s="78"/>
      <c r="FL610" s="78"/>
      <c r="FM610" s="78"/>
      <c r="FN610" s="78"/>
      <c r="FO610" s="78"/>
      <c r="FP610" s="78"/>
      <c r="FQ610" s="78"/>
      <c r="FR610" s="78"/>
      <c r="FS610" s="78"/>
      <c r="FT610" s="78"/>
      <c r="FU610" s="78"/>
      <c r="FV610" s="78"/>
      <c r="FW610" s="78"/>
      <c r="FX610" s="78"/>
      <c r="FY610" s="78"/>
      <c r="FZ610" s="78"/>
      <c r="GA610" s="78"/>
      <c r="GB610" s="78"/>
      <c r="GC610" s="78"/>
      <c r="GD610" s="78"/>
      <c r="GE610" s="78"/>
      <c r="GF610" s="78"/>
      <c r="GG610" s="78"/>
      <c r="GH610" s="78"/>
      <c r="GI610" s="78"/>
      <c r="GJ610" s="78"/>
      <c r="GK610" s="78"/>
      <c r="GL610" s="78"/>
      <c r="GM610" s="78"/>
      <c r="GN610" s="78"/>
      <c r="GO610" s="78"/>
      <c r="GP610" s="78"/>
      <c r="GQ610" s="78"/>
      <c r="GR610" s="78"/>
      <c r="GS610" s="78"/>
      <c r="GT610" s="78"/>
      <c r="GU610" s="78"/>
      <c r="GV610" s="78"/>
      <c r="GW610" s="78"/>
      <c r="GX610" s="78"/>
      <c r="GY610" s="78"/>
      <c r="GZ610" s="78"/>
      <c r="HA610" s="78"/>
      <c r="HB610" s="78"/>
      <c r="HC610" s="78"/>
      <c r="HD610" s="78"/>
      <c r="HE610" s="78"/>
      <c r="HF610" s="78"/>
      <c r="HG610" s="78"/>
      <c r="HH610" s="78"/>
      <c r="HI610" s="78"/>
      <c r="HJ610" s="78"/>
      <c r="HK610" s="78"/>
      <c r="HL610" s="78"/>
      <c r="HM610" s="78"/>
      <c r="HN610" s="78"/>
      <c r="HO610" s="78"/>
      <c r="HP610" s="78"/>
      <c r="HQ610" s="78"/>
      <c r="HR610" s="78"/>
      <c r="HS610" s="78"/>
      <c r="HT610" s="78"/>
      <c r="HU610" s="78"/>
      <c r="HV610" s="78"/>
      <c r="HW610" s="78"/>
      <c r="HX610" s="78"/>
      <c r="HY610" s="78"/>
      <c r="HZ610" s="78"/>
      <c r="IA610" s="78"/>
      <c r="IB610" s="78"/>
      <c r="IC610" s="78"/>
      <c r="ID610" s="78"/>
      <c r="IE610" s="78"/>
      <c r="IF610" s="78"/>
      <c r="IG610" s="78"/>
      <c r="IH610" s="78"/>
      <c r="II610" s="78"/>
      <c r="IJ610" s="78"/>
      <c r="IK610" s="78"/>
      <c r="IL610" s="78"/>
      <c r="IM610" s="78"/>
      <c r="IN610" s="78"/>
      <c r="IO610" s="78"/>
      <c r="IP610" s="78"/>
      <c r="IQ610" s="78"/>
      <c r="IR610" s="78"/>
      <c r="IS610" s="78"/>
      <c r="IT610" s="78"/>
      <c r="IU610" s="78"/>
      <c r="IV610" s="78"/>
      <c r="IW610" s="78"/>
      <c r="IX610" s="78"/>
      <c r="IY610" s="78"/>
      <c r="IZ610" s="78"/>
      <c r="JA610" s="78"/>
      <c r="JB610" s="78"/>
      <c r="JC610" s="78"/>
      <c r="JD610" s="78"/>
      <c r="JE610" s="78"/>
      <c r="JF610" s="78"/>
      <c r="JG610" s="78"/>
      <c r="JH610" s="78"/>
      <c r="JI610" s="78"/>
      <c r="JJ610" s="78"/>
      <c r="JK610" s="78"/>
      <c r="JL610" s="78"/>
      <c r="JM610" s="78"/>
      <c r="JN610" s="78"/>
      <c r="JO610" s="78"/>
      <c r="JP610" s="78"/>
      <c r="JQ610" s="78"/>
      <c r="JR610" s="78"/>
      <c r="JS610" s="78"/>
      <c r="JT610" s="78"/>
      <c r="JU610" s="78"/>
      <c r="JV610" s="78"/>
      <c r="JW610" s="78"/>
      <c r="JX610" s="78"/>
      <c r="JY610" s="78"/>
      <c r="JZ610" s="78"/>
      <c r="KA610" s="78"/>
      <c r="KB610" s="78"/>
      <c r="KC610" s="78"/>
      <c r="KD610" s="78"/>
      <c r="KE610" s="78"/>
      <c r="KF610" s="78"/>
      <c r="KG610" s="78"/>
      <c r="KH610" s="78"/>
      <c r="KI610" s="78"/>
      <c r="KJ610" s="78"/>
      <c r="KK610" s="78"/>
      <c r="KL610" s="78"/>
      <c r="KM610" s="78"/>
      <c r="KN610" s="78"/>
      <c r="KO610" s="78"/>
      <c r="KP610" s="78"/>
      <c r="KQ610" s="78"/>
      <c r="KR610" s="78"/>
      <c r="KS610" s="78"/>
      <c r="KT610" s="78"/>
      <c r="KU610" s="78"/>
      <c r="KV610" s="78"/>
      <c r="KW610" s="78"/>
      <c r="KX610" s="78"/>
      <c r="KY610" s="78"/>
      <c r="KZ610" s="78"/>
      <c r="LA610" s="78"/>
      <c r="LB610" s="78"/>
      <c r="LC610" s="78"/>
      <c r="LD610" s="78"/>
      <c r="LE610" s="78"/>
      <c r="LF610" s="78"/>
      <c r="LG610" s="78"/>
      <c r="LH610" s="78"/>
      <c r="LI610" s="78"/>
      <c r="LJ610" s="78"/>
      <c r="LK610" s="78"/>
      <c r="LL610" s="78"/>
      <c r="LM610" s="78"/>
      <c r="LN610" s="78"/>
      <c r="LO610" s="78"/>
      <c r="LP610" s="78"/>
      <c r="LQ610" s="78"/>
      <c r="LR610" s="78"/>
      <c r="LS610" s="78"/>
      <c r="LT610" s="78"/>
      <c r="LU610" s="78"/>
      <c r="LV610" s="78"/>
      <c r="LW610" s="78"/>
      <c r="LX610" s="78"/>
      <c r="LY610" s="78"/>
      <c r="LZ610" s="78"/>
      <c r="MA610" s="78"/>
      <c r="MB610" s="78"/>
      <c r="MC610" s="78"/>
      <c r="MD610" s="78"/>
      <c r="ME610" s="78"/>
      <c r="MF610" s="78"/>
      <c r="MG610" s="78"/>
      <c r="MH610" s="78"/>
      <c r="MI610" s="78"/>
      <c r="MJ610" s="78"/>
      <c r="MK610" s="78"/>
      <c r="ML610" s="78"/>
      <c r="MM610" s="78"/>
      <c r="MN610" s="78"/>
      <c r="MO610" s="78"/>
      <c r="MP610" s="78"/>
      <c r="MQ610" s="78"/>
      <c r="MR610" s="78"/>
      <c r="MS610" s="78"/>
      <c r="MT610" s="78"/>
      <c r="MU610" s="78"/>
      <c r="MV610" s="78"/>
      <c r="MW610" s="78"/>
      <c r="MX610" s="78"/>
      <c r="MY610" s="78"/>
      <c r="MZ610" s="78"/>
      <c r="NA610" s="78"/>
      <c r="NB610" s="78"/>
      <c r="NC610" s="78"/>
      <c r="ND610" s="78"/>
      <c r="NE610" s="78"/>
      <c r="NF610" s="78"/>
      <c r="NG610" s="78"/>
      <c r="NH610" s="78"/>
      <c r="NI610" s="78"/>
      <c r="NJ610" s="78"/>
      <c r="NK610" s="78"/>
      <c r="NL610" s="78"/>
      <c r="NM610" s="78"/>
      <c r="NN610" s="78"/>
      <c r="NO610" s="78"/>
      <c r="NP610" s="78"/>
      <c r="NQ610" s="78"/>
      <c r="NR610" s="78"/>
      <c r="NS610" s="78"/>
      <c r="NT610" s="78"/>
      <c r="NU610" s="78"/>
      <c r="NV610" s="78"/>
      <c r="NW610" s="78"/>
      <c r="NX610" s="78"/>
      <c r="NY610" s="78"/>
      <c r="NZ610" s="78"/>
      <c r="OA610" s="78"/>
      <c r="OB610" s="78"/>
      <c r="OC610" s="78"/>
      <c r="OD610" s="78"/>
      <c r="OE610" s="78"/>
      <c r="OF610" s="78"/>
      <c r="OG610" s="78"/>
      <c r="OH610" s="78"/>
      <c r="OI610" s="78"/>
      <c r="OJ610" s="78"/>
      <c r="OK610" s="78"/>
      <c r="OL610" s="78"/>
      <c r="OM610" s="78"/>
      <c r="ON610" s="78"/>
      <c r="OO610" s="78"/>
      <c r="OP610" s="78"/>
      <c r="OQ610" s="78"/>
      <c r="OR610" s="78"/>
      <c r="OS610" s="78"/>
      <c r="OT610" s="78"/>
      <c r="OU610" s="78"/>
      <c r="OV610" s="78"/>
      <c r="OW610" s="78"/>
      <c r="OX610" s="78"/>
      <c r="OY610" s="78"/>
      <c r="OZ610" s="78"/>
      <c r="PA610" s="78"/>
      <c r="PB610" s="78"/>
      <c r="PC610" s="78"/>
      <c r="PD610" s="78"/>
      <c r="PE610" s="78"/>
      <c r="PF610" s="78"/>
      <c r="PG610" s="78"/>
      <c r="PH610" s="78"/>
      <c r="PI610" s="78"/>
      <c r="PJ610" s="78"/>
      <c r="PK610" s="78"/>
      <c r="PL610" s="78"/>
      <c r="PM610" s="78"/>
      <c r="PN610" s="78"/>
      <c r="PO610" s="78"/>
      <c r="PP610" s="78"/>
      <c r="PQ610" s="78"/>
      <c r="PR610" s="78"/>
      <c r="PS610" s="78"/>
      <c r="PT610" s="78"/>
      <c r="PU610" s="78"/>
      <c r="PV610" s="78"/>
      <c r="PW610" s="78"/>
      <c r="PX610" s="78"/>
      <c r="PY610" s="78"/>
      <c r="PZ610" s="78"/>
      <c r="QA610" s="78"/>
      <c r="QB610" s="78"/>
      <c r="QC610" s="78"/>
      <c r="QD610" s="78"/>
      <c r="QE610" s="78"/>
      <c r="QF610" s="78"/>
      <c r="QG610" s="78"/>
      <c r="QH610" s="78"/>
      <c r="QI610" s="78"/>
      <c r="QJ610" s="78"/>
      <c r="QK610" s="78"/>
      <c r="QL610" s="78"/>
      <c r="QM610" s="78"/>
      <c r="QN610" s="78"/>
      <c r="QO610" s="78"/>
      <c r="QP610" s="78"/>
      <c r="QQ610" s="78"/>
      <c r="QR610" s="78"/>
      <c r="QS610" s="78"/>
      <c r="QT610" s="78"/>
      <c r="QU610" s="78"/>
      <c r="QV610" s="78"/>
      <c r="QW610" s="78"/>
      <c r="QX610" s="78"/>
      <c r="QY610" s="78"/>
      <c r="QZ610" s="78"/>
      <c r="RA610" s="78"/>
      <c r="RB610" s="78"/>
      <c r="RC610" s="78"/>
      <c r="RD610" s="78"/>
      <c r="RE610" s="78"/>
      <c r="RF610" s="78"/>
      <c r="RG610" s="78"/>
      <c r="RH610" s="78"/>
      <c r="RI610" s="78"/>
      <c r="RJ610" s="78"/>
      <c r="RK610" s="78"/>
      <c r="RL610" s="78"/>
      <c r="RM610" s="78"/>
      <c r="RN610" s="78"/>
      <c r="RO610" s="78"/>
      <c r="RP610" s="78"/>
      <c r="RQ610" s="78"/>
      <c r="RR610" s="78"/>
      <c r="RS610" s="78"/>
      <c r="RT610" s="78"/>
      <c r="RU610" s="78"/>
      <c r="RV610" s="78"/>
      <c r="RW610" s="78"/>
      <c r="RX610" s="78"/>
      <c r="RY610" s="78"/>
      <c r="RZ610" s="78"/>
      <c r="SA610" s="78"/>
      <c r="SB610" s="78"/>
      <c r="SC610" s="78"/>
      <c r="SD610" s="78"/>
      <c r="SE610" s="78"/>
      <c r="SF610" s="78"/>
      <c r="SG610" s="78"/>
      <c r="SH610" s="78"/>
      <c r="SI610" s="78"/>
      <c r="SJ610" s="78"/>
      <c r="SK610" s="78"/>
      <c r="SL610" s="78"/>
      <c r="SM610" s="78"/>
      <c r="SN610" s="78"/>
      <c r="SO610" s="78"/>
      <c r="SP610" s="78"/>
      <c r="SQ610" s="78"/>
      <c r="SR610" s="78"/>
      <c r="SS610" s="78"/>
      <c r="ST610" s="78"/>
      <c r="SU610" s="78"/>
      <c r="SV610" s="78"/>
      <c r="SW610" s="78"/>
      <c r="SX610" s="78"/>
      <c r="SY610" s="78"/>
      <c r="SZ610" s="78"/>
      <c r="TA610" s="78"/>
      <c r="TB610" s="78"/>
      <c r="TC610" s="78"/>
      <c r="TD610" s="78"/>
      <c r="TE610" s="78"/>
      <c r="TF610" s="78"/>
      <c r="TG610" s="78"/>
      <c r="TH610" s="78"/>
      <c r="TI610" s="78"/>
      <c r="TJ610" s="78"/>
      <c r="TK610" s="78"/>
      <c r="TL610" s="78"/>
      <c r="TM610" s="78"/>
      <c r="TN610" s="78"/>
      <c r="TO610" s="78"/>
      <c r="TP610" s="78"/>
      <c r="TQ610" s="78"/>
      <c r="TR610" s="78"/>
      <c r="TS610" s="78"/>
      <c r="TT610" s="78"/>
      <c r="TU610" s="78"/>
      <c r="TV610" s="78"/>
      <c r="TW610" s="78"/>
      <c r="TX610" s="78"/>
      <c r="TY610" s="78"/>
      <c r="TZ610" s="78"/>
      <c r="UA610" s="78"/>
      <c r="UB610" s="78"/>
      <c r="UC610" s="78"/>
      <c r="UD610" s="78"/>
      <c r="UE610" s="78"/>
      <c r="UF610" s="78"/>
      <c r="UG610" s="78"/>
      <c r="UH610" s="78"/>
      <c r="UI610" s="78"/>
      <c r="UJ610" s="78"/>
      <c r="UK610" s="78"/>
      <c r="UL610" s="78"/>
      <c r="UM610" s="78"/>
      <c r="UN610" s="78"/>
      <c r="UO610" s="78"/>
      <c r="UP610" s="78"/>
      <c r="UQ610" s="78"/>
      <c r="UR610" s="78"/>
      <c r="US610" s="78"/>
      <c r="UT610" s="78"/>
      <c r="UU610" s="78"/>
      <c r="UV610" s="78"/>
      <c r="UW610" s="78"/>
      <c r="UX610" s="78"/>
      <c r="UY610" s="78"/>
      <c r="UZ610" s="78"/>
      <c r="VA610" s="78"/>
      <c r="VB610" s="78"/>
      <c r="VC610" s="78"/>
      <c r="VD610" s="78"/>
      <c r="VE610" s="78"/>
      <c r="VF610" s="78"/>
      <c r="VG610" s="78"/>
      <c r="VH610" s="78"/>
      <c r="VI610" s="78"/>
      <c r="VJ610" s="78"/>
      <c r="VK610" s="78"/>
      <c r="VL610" s="78"/>
      <c r="VM610" s="78"/>
      <c r="VN610" s="78"/>
      <c r="VO610" s="78"/>
      <c r="VP610" s="78"/>
      <c r="VQ610" s="78"/>
      <c r="VR610" s="78"/>
      <c r="VS610" s="78"/>
      <c r="VT610" s="78"/>
      <c r="VU610" s="78"/>
      <c r="VV610" s="78"/>
      <c r="VW610" s="78"/>
      <c r="VX610" s="78"/>
      <c r="VY610" s="78"/>
      <c r="VZ610" s="78"/>
      <c r="WA610" s="78"/>
      <c r="WB610" s="78"/>
      <c r="WC610" s="78"/>
      <c r="WD610" s="78"/>
      <c r="WE610" s="78"/>
      <c r="WF610" s="78"/>
      <c r="WG610" s="78"/>
      <c r="WH610" s="78"/>
      <c r="WI610" s="78"/>
      <c r="WJ610" s="78"/>
      <c r="WK610" s="78"/>
      <c r="WL610" s="78"/>
      <c r="WM610" s="78"/>
      <c r="WN610" s="78"/>
      <c r="WO610" s="78"/>
      <c r="WP610" s="78"/>
      <c r="WQ610" s="78"/>
      <c r="WR610" s="78"/>
      <c r="WS610" s="78"/>
      <c r="WT610" s="78"/>
      <c r="WU610" s="78"/>
      <c r="WV610" s="78"/>
      <c r="WW610" s="78"/>
      <c r="WX610" s="78"/>
      <c r="WY610" s="78"/>
      <c r="WZ610" s="78"/>
      <c r="XA610" s="78"/>
      <c r="XB610" s="78"/>
      <c r="XC610" s="78"/>
      <c r="XD610" s="78"/>
      <c r="XE610" s="78"/>
      <c r="XF610" s="78"/>
      <c r="XG610" s="78"/>
      <c r="XH610" s="78"/>
      <c r="XI610" s="78"/>
      <c r="XJ610" s="78"/>
      <c r="XK610" s="78"/>
      <c r="XL610" s="78"/>
      <c r="XM610" s="78"/>
      <c r="XN610" s="78"/>
      <c r="XO610" s="78"/>
      <c r="XP610" s="78"/>
      <c r="XQ610" s="78"/>
      <c r="XR610" s="78"/>
      <c r="XS610" s="78"/>
      <c r="XT610" s="78"/>
      <c r="XU610" s="78"/>
      <c r="XV610" s="78"/>
      <c r="XW610" s="78"/>
      <c r="XX610" s="78"/>
      <c r="XY610" s="78"/>
      <c r="XZ610" s="78"/>
      <c r="YA610" s="78"/>
      <c r="YB610" s="78"/>
      <c r="YC610" s="78"/>
      <c r="YD610" s="78"/>
      <c r="YE610" s="78"/>
      <c r="YF610" s="78"/>
      <c r="YG610" s="78"/>
      <c r="YH610" s="78"/>
      <c r="YI610" s="78"/>
      <c r="YJ610" s="78"/>
      <c r="YK610" s="78"/>
      <c r="YL610" s="78"/>
      <c r="YM610" s="78"/>
      <c r="YN610" s="78"/>
      <c r="YO610" s="78"/>
      <c r="YP610" s="78"/>
      <c r="YQ610" s="78"/>
      <c r="YR610" s="78"/>
      <c r="YS610" s="78"/>
      <c r="YT610" s="78"/>
      <c r="YU610" s="78"/>
      <c r="YV610" s="78"/>
      <c r="YW610" s="78"/>
      <c r="YX610" s="78"/>
      <c r="YY610" s="78"/>
      <c r="YZ610" s="78"/>
      <c r="ZA610" s="78"/>
      <c r="ZB610" s="78"/>
      <c r="ZC610" s="78"/>
      <c r="ZD610" s="78"/>
      <c r="ZE610" s="78"/>
      <c r="ZF610" s="78"/>
      <c r="ZG610" s="78"/>
      <c r="ZH610" s="78"/>
      <c r="ZI610" s="78"/>
      <c r="ZJ610" s="78"/>
      <c r="ZK610" s="78"/>
      <c r="ZL610" s="78"/>
      <c r="ZM610" s="78"/>
      <c r="ZN610" s="78"/>
      <c r="ZO610" s="78"/>
      <c r="ZP610" s="78"/>
      <c r="ZQ610" s="78"/>
      <c r="ZR610" s="78"/>
      <c r="ZS610" s="78"/>
      <c r="ZT610" s="78"/>
      <c r="ZU610" s="78"/>
      <c r="ZV610" s="78"/>
      <c r="ZW610" s="78"/>
      <c r="ZX610" s="78"/>
      <c r="ZY610" s="78"/>
      <c r="ZZ610" s="78"/>
      <c r="AAA610" s="78"/>
      <c r="AAB610" s="78"/>
      <c r="AAC610" s="78"/>
      <c r="AAD610" s="78"/>
      <c r="AAE610" s="78"/>
      <c r="AAF610" s="78"/>
      <c r="AAG610" s="78"/>
      <c r="AAH610" s="78"/>
      <c r="AAI610" s="78"/>
      <c r="AAJ610" s="78"/>
      <c r="AAK610" s="78"/>
      <c r="AAL610" s="78"/>
      <c r="AAM610" s="78"/>
      <c r="AAN610" s="78"/>
      <c r="AAO610" s="78"/>
      <c r="AAP610" s="78"/>
      <c r="AAQ610" s="78"/>
      <c r="AAR610" s="78"/>
      <c r="AAS610" s="78"/>
      <c r="AAT610" s="78"/>
      <c r="AAU610" s="78"/>
      <c r="AAV610" s="78"/>
      <c r="AAW610" s="78"/>
      <c r="AAX610" s="78"/>
      <c r="AAY610" s="78"/>
      <c r="AAZ610" s="78"/>
      <c r="ABA610" s="78"/>
      <c r="ABB610" s="78"/>
      <c r="ABC610" s="78"/>
      <c r="ABD610" s="78"/>
      <c r="ABE610" s="78"/>
      <c r="ABF610" s="78"/>
      <c r="ABG610" s="78"/>
      <c r="ABH610" s="78"/>
      <c r="ABI610" s="78"/>
      <c r="ABJ610" s="78"/>
      <c r="ABK610" s="78"/>
      <c r="ABL610" s="78"/>
      <c r="ABM610" s="78"/>
      <c r="ABN610" s="78"/>
      <c r="ABO610" s="78"/>
      <c r="ABP610" s="78"/>
      <c r="ABQ610" s="78"/>
      <c r="ABR610" s="78"/>
      <c r="ABS610" s="78"/>
      <c r="ABT610" s="78"/>
      <c r="ABU610" s="78"/>
      <c r="ABV610" s="78"/>
      <c r="ABW610" s="78"/>
      <c r="ABX610" s="78"/>
      <c r="ABY610" s="78"/>
      <c r="ABZ610" s="78"/>
      <c r="ACA610" s="78"/>
      <c r="ACB610" s="78"/>
      <c r="ACC610" s="78"/>
      <c r="ACD610" s="78"/>
      <c r="ACE610" s="78"/>
      <c r="ACF610" s="78"/>
      <c r="ACG610" s="78"/>
      <c r="ACH610" s="78"/>
      <c r="ACI610" s="78"/>
      <c r="ACJ610" s="78"/>
      <c r="ACK610" s="78"/>
      <c r="ACL610" s="78"/>
      <c r="ACM610" s="78"/>
      <c r="ACN610" s="78"/>
      <c r="ACO610" s="78"/>
      <c r="ACP610" s="78"/>
      <c r="ACQ610" s="78"/>
      <c r="ACR610" s="78"/>
      <c r="ACS610" s="78"/>
      <c r="ACT610" s="78"/>
      <c r="ACU610" s="78"/>
      <c r="ACV610" s="78"/>
      <c r="ACW610" s="78"/>
      <c r="ACX610" s="78"/>
      <c r="ACY610" s="78"/>
      <c r="ACZ610" s="78"/>
      <c r="ADA610" s="78"/>
      <c r="ADB610" s="78"/>
      <c r="ADC610" s="78"/>
      <c r="ADD610" s="78"/>
      <c r="ADE610" s="78"/>
      <c r="ADF610" s="78"/>
      <c r="ADG610" s="78"/>
      <c r="ADH610" s="78"/>
      <c r="ADI610" s="78"/>
      <c r="ADJ610" s="78"/>
      <c r="ADK610" s="78"/>
      <c r="ADL610" s="78"/>
      <c r="ADM610" s="78"/>
      <c r="ADN610" s="78"/>
      <c r="ADO610" s="78"/>
      <c r="ADP610" s="78"/>
      <c r="ADQ610" s="78"/>
      <c r="ADR610" s="78"/>
      <c r="ADS610" s="78"/>
      <c r="ADT610" s="78"/>
      <c r="ADU610" s="78"/>
      <c r="ADV610" s="78"/>
      <c r="ADW610" s="78"/>
      <c r="ADX610" s="78"/>
      <c r="ADY610" s="78"/>
      <c r="ADZ610" s="78"/>
      <c r="AEA610" s="78"/>
      <c r="AEB610" s="78"/>
      <c r="AEC610" s="78"/>
      <c r="AED610" s="78"/>
      <c r="AEE610" s="78"/>
      <c r="AEF610" s="78"/>
      <c r="AEG610" s="78"/>
      <c r="AEH610" s="78"/>
      <c r="AEI610" s="78"/>
      <c r="AEJ610" s="78"/>
      <c r="AEK610" s="78"/>
      <c r="AEL610" s="78"/>
      <c r="AEM610" s="78"/>
      <c r="AEN610" s="78"/>
      <c r="AEO610" s="78"/>
      <c r="AEP610" s="78"/>
      <c r="AEQ610" s="78"/>
      <c r="AER610" s="78"/>
      <c r="AES610" s="78"/>
      <c r="AET610" s="78"/>
      <c r="AEU610" s="78"/>
      <c r="AEV610" s="78"/>
      <c r="AEW610" s="78"/>
      <c r="AEX610" s="78"/>
      <c r="AEY610" s="78"/>
      <c r="AEZ610" s="78"/>
      <c r="AFA610" s="78"/>
      <c r="AFB610" s="78"/>
      <c r="AFC610" s="78"/>
      <c r="AFD610" s="78"/>
      <c r="AFE610" s="78"/>
      <c r="AFF610" s="78"/>
      <c r="AFG610" s="78"/>
      <c r="AFH610" s="78"/>
      <c r="AFI610" s="78"/>
      <c r="AFJ610" s="78"/>
      <c r="AFK610" s="78"/>
      <c r="AFL610" s="78"/>
      <c r="AFM610" s="78"/>
      <c r="AFN610" s="78"/>
      <c r="AFO610" s="78"/>
      <c r="AFP610" s="78"/>
      <c r="AFQ610" s="78"/>
      <c r="AFR610" s="78"/>
      <c r="AFS610" s="78"/>
      <c r="AFT610" s="78"/>
      <c r="AFU610" s="78"/>
      <c r="AFV610" s="78"/>
      <c r="AFW610" s="78"/>
      <c r="AFX610" s="78"/>
      <c r="AFY610" s="78"/>
      <c r="AFZ610" s="78"/>
      <c r="AGA610" s="78"/>
      <c r="AGB610" s="78"/>
      <c r="AGC610" s="78"/>
      <c r="AGD610" s="78"/>
      <c r="AGE610" s="78"/>
      <c r="AGF610" s="78"/>
      <c r="AGG610" s="78"/>
      <c r="AGH610" s="78"/>
      <c r="AGI610" s="78"/>
      <c r="AGJ610" s="78"/>
      <c r="AGK610" s="78"/>
      <c r="AGL610" s="78"/>
      <c r="AGM610" s="78"/>
      <c r="AGN610" s="78"/>
      <c r="AGO610" s="78"/>
      <c r="AGP610" s="78"/>
      <c r="AGQ610" s="78"/>
      <c r="AGR610" s="78"/>
      <c r="AGS610" s="78"/>
      <c r="AGT610" s="78"/>
      <c r="AGU610" s="78"/>
      <c r="AGV610" s="78"/>
      <c r="AGW610" s="78"/>
      <c r="AGX610" s="78"/>
      <c r="AGY610" s="78"/>
      <c r="AGZ610" s="78"/>
      <c r="AHA610" s="78"/>
      <c r="AHB610" s="78"/>
      <c r="AHC610" s="78"/>
      <c r="AHD610" s="78"/>
      <c r="AHE610" s="78"/>
      <c r="AHF610" s="78"/>
      <c r="AHG610" s="78"/>
      <c r="AHH610" s="78"/>
      <c r="AHI610" s="78"/>
      <c r="AHJ610" s="78"/>
      <c r="AHK610" s="78"/>
      <c r="AHL610" s="78"/>
      <c r="AHM610" s="78"/>
      <c r="AHN610" s="78"/>
      <c r="AHO610" s="78"/>
      <c r="AHP610" s="78"/>
      <c r="AHQ610" s="78"/>
      <c r="AHR610" s="78"/>
      <c r="AHS610" s="78"/>
      <c r="AHT610" s="78"/>
      <c r="AHU610" s="78"/>
      <c r="AHV610" s="78"/>
      <c r="AHW610" s="78"/>
      <c r="AHX610" s="78"/>
      <c r="AHY610" s="78"/>
      <c r="AHZ610" s="78"/>
      <c r="AIA610" s="78"/>
      <c r="AIB610" s="78"/>
      <c r="AIC610" s="78"/>
      <c r="AID610" s="78"/>
      <c r="AIE610" s="78"/>
      <c r="AIF610" s="78"/>
      <c r="AIG610" s="78"/>
      <c r="AIH610" s="78"/>
      <c r="AII610" s="78"/>
      <c r="AIJ610" s="78"/>
      <c r="AIK610" s="78"/>
      <c r="AIL610" s="78"/>
      <c r="AIM610" s="78"/>
      <c r="AIN610" s="78"/>
      <c r="AIO610" s="78"/>
      <c r="AIP610" s="78"/>
      <c r="AIQ610" s="78"/>
      <c r="AIR610" s="78"/>
      <c r="AIS610" s="78"/>
      <c r="AIT610" s="78"/>
      <c r="AIU610" s="78"/>
      <c r="AIV610" s="78"/>
      <c r="AIW610" s="78"/>
      <c r="AIX610" s="78"/>
      <c r="AIY610" s="78"/>
      <c r="AIZ610" s="78"/>
      <c r="AJA610" s="78"/>
      <c r="AJB610" s="78"/>
      <c r="AJC610" s="78"/>
      <c r="AJD610" s="78"/>
      <c r="AJE610" s="78"/>
      <c r="AJF610" s="78"/>
      <c r="AJG610" s="78"/>
      <c r="AJH610" s="78"/>
      <c r="AJI610" s="78"/>
      <c r="AJJ610" s="78"/>
      <c r="AJK610" s="78"/>
      <c r="AJL610" s="78"/>
      <c r="AJM610" s="78"/>
      <c r="AJN610" s="78"/>
      <c r="AJO610" s="78"/>
      <c r="AJP610" s="78"/>
      <c r="AJQ610" s="78"/>
      <c r="AJR610" s="78"/>
      <c r="AJS610" s="78"/>
      <c r="AJT610" s="78"/>
      <c r="AJU610" s="78"/>
      <c r="AJV610" s="78"/>
      <c r="AJW610" s="78"/>
      <c r="AJX610" s="78"/>
      <c r="AJY610" s="78"/>
      <c r="AJZ610" s="78"/>
      <c r="AKA610" s="78"/>
      <c r="AKB610" s="78"/>
      <c r="AKC610" s="78"/>
      <c r="AKD610" s="78"/>
      <c r="AKE610" s="78"/>
      <c r="AKF610" s="78"/>
      <c r="AKG610" s="78"/>
      <c r="AKH610" s="78"/>
      <c r="AKI610" s="78"/>
      <c r="AKJ610" s="78"/>
      <c r="AKK610" s="78"/>
      <c r="AKL610" s="78"/>
      <c r="AKM610" s="78"/>
      <c r="AKN610" s="78"/>
      <c r="AKO610" s="78"/>
      <c r="AKP610" s="78"/>
      <c r="AKQ610" s="78"/>
      <c r="AKR610" s="78"/>
      <c r="AKS610" s="78"/>
      <c r="AKT610" s="78"/>
      <c r="AKU610" s="78"/>
      <c r="AKV610" s="78"/>
      <c r="AKW610" s="78"/>
      <c r="AKX610" s="78"/>
      <c r="AKY610" s="78"/>
      <c r="AKZ610" s="78"/>
      <c r="ALA610" s="78"/>
      <c r="ALB610" s="78"/>
      <c r="ALC610" s="78"/>
      <c r="ALD610" s="78"/>
      <c r="ALE610" s="78"/>
      <c r="ALF610" s="78"/>
      <c r="ALG610" s="78"/>
      <c r="ALH610" s="78"/>
      <c r="ALI610" s="78"/>
      <c r="ALJ610" s="78"/>
      <c r="ALK610" s="78"/>
      <c r="ALL610" s="78"/>
      <c r="ALM610" s="78"/>
      <c r="ALN610" s="78"/>
      <c r="ALO610" s="78"/>
      <c r="ALP610" s="78"/>
      <c r="ALQ610" s="78"/>
      <c r="ALR610" s="78"/>
      <c r="ALS610" s="78"/>
      <c r="ALT610" s="78"/>
      <c r="ALU610" s="78"/>
      <c r="ALV610" s="78"/>
      <c r="ALW610" s="78"/>
      <c r="ALX610" s="78"/>
      <c r="ALY610" s="78"/>
      <c r="ALZ610" s="78"/>
      <c r="AMA610" s="78"/>
      <c r="AMB610" s="78"/>
      <c r="AMC610" s="78"/>
      <c r="AMD610" s="78"/>
      <c r="AME610" s="78"/>
      <c r="AMF610" s="78"/>
      <c r="AMG610" s="78"/>
      <c r="AMH610" s="78"/>
      <c r="AMI610" s="78"/>
      <c r="AMJ610" s="78"/>
      <c r="AMK610" s="78"/>
      <c r="AML610" s="78"/>
      <c r="AMM610" s="78"/>
      <c r="AMN610" s="78"/>
      <c r="AMO610" s="78"/>
      <c r="AMP610" s="78"/>
      <c r="AMQ610" s="78"/>
      <c r="AMR610" s="78"/>
      <c r="AMS610" s="78"/>
      <c r="AMT610" s="78"/>
      <c r="AMU610" s="78"/>
      <c r="AMV610" s="78"/>
      <c r="AMW610" s="78"/>
      <c r="AMX610" s="78"/>
      <c r="AMY610" s="78"/>
      <c r="AMZ610" s="78"/>
      <c r="ANA610" s="78"/>
      <c r="ANB610" s="78"/>
      <c r="ANC610" s="78"/>
      <c r="AND610" s="78"/>
      <c r="ANE610" s="78"/>
      <c r="ANF610" s="78"/>
      <c r="ANG610" s="78"/>
      <c r="ANH610" s="78"/>
      <c r="ANI610" s="78"/>
      <c r="ANJ610" s="78"/>
      <c r="ANK610" s="78"/>
      <c r="ANL610" s="78"/>
      <c r="ANM610" s="78"/>
      <c r="ANN610" s="78"/>
      <c r="ANO610" s="78"/>
      <c r="ANP610" s="78"/>
      <c r="ANQ610" s="78"/>
      <c r="ANR610" s="78"/>
      <c r="ANS610" s="78"/>
      <c r="ANT610" s="78"/>
      <c r="ANU610" s="78"/>
      <c r="ANV610" s="78"/>
      <c r="ANW610" s="78"/>
      <c r="ANX610" s="78"/>
      <c r="ANY610" s="78"/>
      <c r="ANZ610" s="78"/>
      <c r="AOA610" s="78"/>
      <c r="AOB610" s="78"/>
      <c r="AOC610" s="78"/>
      <c r="AOD610" s="78"/>
      <c r="AOE610" s="78"/>
      <c r="AOF610" s="78"/>
      <c r="AOG610" s="78"/>
      <c r="AOH610" s="78"/>
      <c r="AOI610" s="78"/>
      <c r="AOJ610" s="78"/>
      <c r="AOK610" s="78"/>
      <c r="AOL610" s="78"/>
      <c r="AOM610" s="78"/>
      <c r="AON610" s="78"/>
      <c r="AOO610" s="78"/>
      <c r="AOP610" s="78"/>
      <c r="AOQ610" s="78"/>
      <c r="AOR610" s="78"/>
      <c r="AOS610" s="78"/>
      <c r="AOT610" s="78"/>
      <c r="AOU610" s="78"/>
      <c r="AOV610" s="78"/>
      <c r="AOW610" s="78"/>
      <c r="AOX610" s="78"/>
      <c r="AOY610" s="78"/>
      <c r="AOZ610" s="78"/>
      <c r="APA610" s="78"/>
      <c r="APB610" s="78"/>
      <c r="APC610" s="78"/>
      <c r="APD610" s="78"/>
      <c r="APE610" s="78"/>
      <c r="APF610" s="78"/>
      <c r="APG610" s="78"/>
      <c r="APH610" s="78"/>
      <c r="API610" s="78"/>
      <c r="APJ610" s="78"/>
      <c r="APK610" s="78"/>
      <c r="APL610" s="78"/>
      <c r="APM610" s="78"/>
      <c r="APN610" s="78"/>
      <c r="APO610" s="78"/>
      <c r="APP610" s="78"/>
      <c r="APQ610" s="78"/>
      <c r="APR610" s="78"/>
      <c r="APS610" s="78"/>
      <c r="APT610" s="78"/>
      <c r="APU610" s="78"/>
      <c r="APV610" s="78"/>
      <c r="APW610" s="78"/>
      <c r="APX610" s="78"/>
      <c r="APY610" s="78"/>
      <c r="APZ610" s="78"/>
      <c r="AQA610" s="78"/>
      <c r="AQB610" s="78"/>
      <c r="AQC610" s="78"/>
      <c r="AQD610" s="78"/>
      <c r="AQE610" s="78"/>
      <c r="AQF610" s="78"/>
      <c r="AQG610" s="78"/>
      <c r="AQH610" s="78"/>
      <c r="AQI610" s="78"/>
      <c r="AQJ610" s="78"/>
      <c r="AQK610" s="78"/>
      <c r="AQL610" s="78"/>
      <c r="AQM610" s="78"/>
      <c r="AQN610" s="78"/>
      <c r="AQO610" s="78"/>
      <c r="AQP610" s="78"/>
      <c r="AQQ610" s="78"/>
      <c r="AQR610" s="78"/>
      <c r="AQS610" s="78"/>
      <c r="AQT610" s="78"/>
      <c r="AQU610" s="78"/>
      <c r="AQV610" s="78"/>
      <c r="AQW610" s="78"/>
      <c r="AQX610" s="78"/>
      <c r="AQY610" s="78"/>
      <c r="AQZ610" s="78"/>
      <c r="ARA610" s="78"/>
      <c r="ARB610" s="78"/>
      <c r="ARC610" s="78"/>
      <c r="ARD610" s="78"/>
      <c r="ARE610" s="78"/>
      <c r="ARF610" s="78"/>
      <c r="ARG610" s="78"/>
      <c r="ARH610" s="78"/>
      <c r="ARI610" s="78"/>
      <c r="ARJ610" s="78"/>
      <c r="ARK610" s="78"/>
      <c r="ARL610" s="78"/>
      <c r="ARM610" s="78"/>
      <c r="ARN610" s="78"/>
      <c r="ARO610" s="78"/>
      <c r="ARP610" s="78"/>
      <c r="ARQ610" s="78"/>
      <c r="ARR610" s="78"/>
      <c r="ARS610" s="78"/>
      <c r="ART610" s="78"/>
      <c r="ARU610" s="78"/>
      <c r="ARV610" s="78"/>
      <c r="ARW610" s="78"/>
      <c r="ARX610" s="78"/>
      <c r="ARY610" s="78"/>
      <c r="ARZ610" s="78"/>
      <c r="ASA610" s="78"/>
      <c r="ASB610" s="78"/>
      <c r="ASC610" s="78"/>
      <c r="ASD610" s="78"/>
      <c r="ASE610" s="78"/>
      <c r="ASF610" s="78"/>
      <c r="ASG610" s="78"/>
      <c r="ASH610" s="78"/>
      <c r="ASI610" s="78"/>
      <c r="ASJ610" s="78"/>
      <c r="ASK610" s="78"/>
      <c r="ASL610" s="78"/>
      <c r="ASM610" s="78"/>
      <c r="ASN610" s="78"/>
      <c r="ASO610" s="78"/>
      <c r="ASP610" s="78"/>
      <c r="ASQ610" s="78"/>
      <c r="ASR610" s="78"/>
      <c r="ASS610" s="78"/>
      <c r="AST610" s="78"/>
      <c r="ASU610" s="78"/>
      <c r="ASV610" s="78"/>
      <c r="ASW610" s="78"/>
      <c r="ASX610" s="78"/>
      <c r="ASY610" s="78"/>
      <c r="ASZ610" s="78"/>
      <c r="ATA610" s="78"/>
      <c r="ATB610" s="78"/>
      <c r="ATC610" s="78"/>
      <c r="ATD610" s="78"/>
      <c r="ATE610" s="78"/>
      <c r="ATF610" s="78"/>
      <c r="ATG610" s="78"/>
      <c r="ATH610" s="78"/>
      <c r="ATI610" s="78"/>
      <c r="ATJ610" s="78"/>
      <c r="ATK610" s="78"/>
      <c r="ATL610" s="78"/>
      <c r="ATM610" s="78"/>
      <c r="ATN610" s="78"/>
      <c r="ATO610" s="78"/>
      <c r="ATP610" s="78"/>
      <c r="ATQ610" s="78"/>
      <c r="ATR610" s="78"/>
      <c r="ATS610" s="78"/>
      <c r="ATT610" s="78"/>
      <c r="ATU610" s="78"/>
      <c r="ATV610" s="78"/>
      <c r="ATW610" s="78"/>
      <c r="ATX610" s="78"/>
      <c r="ATY610" s="78"/>
      <c r="ATZ610" s="78"/>
      <c r="AUA610" s="78"/>
      <c r="AUB610" s="78"/>
      <c r="AUC610" s="78"/>
      <c r="AUD610" s="78"/>
      <c r="AUE610" s="78"/>
      <c r="AUF610" s="78"/>
      <c r="AUG610" s="78"/>
      <c r="AUH610" s="78"/>
      <c r="AUI610" s="78"/>
      <c r="AUJ610" s="78"/>
      <c r="AUK610" s="78"/>
      <c r="AUL610" s="78"/>
      <c r="AUM610" s="78"/>
      <c r="AUN610" s="78"/>
      <c r="AUO610" s="78"/>
      <c r="AUP610" s="78"/>
      <c r="AUQ610" s="78"/>
      <c r="AUR610" s="78"/>
      <c r="AUS610" s="78"/>
      <c r="AUT610" s="78"/>
      <c r="AUU610" s="78"/>
      <c r="AUV610" s="78"/>
      <c r="AUW610" s="78"/>
      <c r="AUX610" s="78"/>
      <c r="AUY610" s="78"/>
      <c r="AUZ610" s="78"/>
      <c r="AVA610" s="78"/>
      <c r="AVB610" s="78"/>
      <c r="AVC610" s="78"/>
      <c r="AVD610" s="78"/>
      <c r="AVE610" s="78"/>
      <c r="AVF610" s="78"/>
      <c r="AVG610" s="78"/>
      <c r="AVH610" s="78"/>
      <c r="AVI610" s="78"/>
      <c r="AVJ610" s="78"/>
      <c r="AVK610" s="78"/>
      <c r="AVL610" s="78"/>
      <c r="AVM610" s="78"/>
      <c r="AVN610" s="78"/>
      <c r="AVO610" s="78"/>
      <c r="AVP610" s="78"/>
      <c r="AVQ610" s="78"/>
      <c r="AVR610" s="78"/>
      <c r="AVS610" s="78"/>
      <c r="AVT610" s="78"/>
      <c r="AVU610" s="78"/>
      <c r="AVV610" s="78"/>
      <c r="AVW610" s="78"/>
      <c r="AVX610" s="78"/>
      <c r="AVY610" s="78"/>
      <c r="AVZ610" s="78"/>
      <c r="AWA610" s="78"/>
      <c r="AWB610" s="78"/>
      <c r="AWC610" s="78"/>
      <c r="AWD610" s="78"/>
      <c r="AWE610" s="78"/>
      <c r="AWF610" s="78"/>
      <c r="AWG610" s="78"/>
      <c r="AWH610" s="78"/>
      <c r="AWI610" s="78"/>
      <c r="AWJ610" s="78"/>
      <c r="AWK610" s="78"/>
      <c r="AWL610" s="78"/>
      <c r="AWM610" s="78"/>
      <c r="AWN610" s="78"/>
      <c r="AWO610" s="78"/>
      <c r="AWP610" s="78"/>
      <c r="AWQ610" s="78"/>
      <c r="AWR610" s="78"/>
      <c r="AWS610" s="78"/>
      <c r="AWT610" s="78"/>
      <c r="AWU610" s="78"/>
      <c r="AWV610" s="78"/>
      <c r="AWW610" s="78"/>
      <c r="AWX610" s="78"/>
      <c r="AWY610" s="78"/>
      <c r="AWZ610" s="78"/>
      <c r="AXA610" s="78"/>
      <c r="AXB610" s="78"/>
      <c r="AXC610" s="78"/>
      <c r="AXD610" s="78"/>
      <c r="AXE610" s="78"/>
      <c r="AXF610" s="78"/>
      <c r="AXG610" s="78"/>
      <c r="AXH610" s="78"/>
      <c r="AXI610" s="78"/>
      <c r="AXJ610" s="78"/>
      <c r="AXK610" s="78"/>
      <c r="AXL610" s="78"/>
      <c r="AXM610" s="78"/>
      <c r="AXN610" s="78"/>
      <c r="AXO610" s="78"/>
      <c r="AXP610" s="78"/>
      <c r="AXQ610" s="78"/>
      <c r="AXR610" s="78"/>
      <c r="AXS610" s="78"/>
      <c r="AXT610" s="78"/>
      <c r="AXU610" s="78"/>
      <c r="AXV610" s="78"/>
      <c r="AXW610" s="78"/>
      <c r="AXX610" s="78"/>
      <c r="AXY610" s="78"/>
      <c r="AXZ610" s="78"/>
      <c r="AYA610" s="78"/>
      <c r="AYB610" s="78"/>
      <c r="AYC610" s="78"/>
      <c r="AYD610" s="78"/>
      <c r="AYE610" s="78"/>
      <c r="AYF610" s="78"/>
      <c r="AYG610" s="78"/>
      <c r="AYH610" s="78"/>
      <c r="AYI610" s="78"/>
      <c r="AYJ610" s="78"/>
      <c r="AYK610" s="78"/>
      <c r="AYL610" s="78"/>
      <c r="AYM610" s="78"/>
      <c r="AYN610" s="78"/>
      <c r="AYO610" s="78"/>
      <c r="AYP610" s="78"/>
      <c r="AYQ610" s="78"/>
      <c r="AYR610" s="78"/>
      <c r="AYS610" s="78"/>
      <c r="AYT610" s="78"/>
      <c r="AYU610" s="78"/>
      <c r="AYV610" s="78"/>
      <c r="AYW610" s="78"/>
      <c r="AYX610" s="78"/>
      <c r="AYY610" s="78"/>
      <c r="AYZ610" s="78"/>
      <c r="AZA610" s="78"/>
      <c r="AZB610" s="78"/>
      <c r="AZC610" s="78"/>
      <c r="AZD610" s="78"/>
      <c r="AZE610" s="78"/>
      <c r="AZF610" s="78"/>
      <c r="AZG610" s="78"/>
      <c r="AZH610" s="78"/>
      <c r="AZI610" s="78"/>
      <c r="AZJ610" s="78"/>
      <c r="AZK610" s="78"/>
      <c r="AZL610" s="78"/>
      <c r="AZM610" s="78"/>
      <c r="AZN610" s="78"/>
      <c r="AZO610" s="78"/>
      <c r="AZP610" s="78"/>
      <c r="AZQ610" s="78"/>
      <c r="AZR610" s="78"/>
      <c r="AZS610" s="78"/>
      <c r="AZT610" s="78"/>
      <c r="AZU610" s="78"/>
      <c r="AZV610" s="78"/>
      <c r="AZW610" s="78"/>
      <c r="AZX610" s="78"/>
      <c r="AZY610" s="78"/>
      <c r="AZZ610" s="78"/>
      <c r="BAA610" s="78"/>
      <c r="BAB610" s="78"/>
      <c r="BAC610" s="78"/>
      <c r="BAD610" s="78"/>
      <c r="BAE610" s="78"/>
      <c r="BAF610" s="78"/>
      <c r="BAG610" s="78"/>
      <c r="BAH610" s="78"/>
      <c r="BAI610" s="78"/>
      <c r="BAJ610" s="78"/>
      <c r="BAK610" s="78"/>
      <c r="BAL610" s="78"/>
      <c r="BAM610" s="78"/>
      <c r="BAN610" s="78"/>
      <c r="BAO610" s="78"/>
      <c r="BAP610" s="78"/>
      <c r="BAQ610" s="78"/>
      <c r="BAR610" s="78"/>
      <c r="BAS610" s="78"/>
      <c r="BAT610" s="78"/>
      <c r="BAU610" s="78"/>
      <c r="BAV610" s="78"/>
      <c r="BAW610" s="78"/>
      <c r="BAX610" s="78"/>
      <c r="BAY610" s="78"/>
      <c r="BAZ610" s="78"/>
      <c r="BBA610" s="78"/>
      <c r="BBB610" s="78"/>
      <c r="BBC610" s="78"/>
      <c r="BBD610" s="78"/>
      <c r="BBE610" s="78"/>
      <c r="BBF610" s="78"/>
      <c r="BBG610" s="78"/>
      <c r="BBH610" s="78"/>
      <c r="BBI610" s="78"/>
      <c r="BBJ610" s="78"/>
      <c r="BBK610" s="78"/>
      <c r="BBL610" s="78"/>
      <c r="BBM610" s="78"/>
      <c r="BBN610" s="78"/>
      <c r="BBO610" s="78"/>
      <c r="BBP610" s="78"/>
      <c r="BBQ610" s="78"/>
      <c r="BBR610" s="78"/>
      <c r="BBS610" s="78"/>
      <c r="BBT610" s="78"/>
      <c r="BBU610" s="78"/>
      <c r="BBV610" s="78"/>
      <c r="BBW610" s="78"/>
      <c r="BBX610" s="78"/>
      <c r="BBY610" s="78"/>
      <c r="BBZ610" s="78"/>
      <c r="BCA610" s="78"/>
      <c r="BCB610" s="78"/>
      <c r="BCC610" s="78"/>
      <c r="BCD610" s="78"/>
      <c r="BCE610" s="78"/>
      <c r="BCF610" s="78"/>
      <c r="BCG610" s="78"/>
      <c r="BCH610" s="78"/>
      <c r="BCI610" s="78"/>
      <c r="BCJ610" s="78"/>
      <c r="BCK610" s="78"/>
      <c r="BCL610" s="78"/>
      <c r="BCM610" s="78"/>
      <c r="BCN610" s="78"/>
      <c r="BCO610" s="78"/>
      <c r="BCP610" s="78"/>
      <c r="BCQ610" s="78"/>
      <c r="BCR610" s="78"/>
      <c r="BCS610" s="78"/>
      <c r="BCT610" s="78"/>
      <c r="BCU610" s="78"/>
      <c r="BCV610" s="78"/>
      <c r="BCW610" s="78"/>
      <c r="BCX610" s="78"/>
      <c r="BCY610" s="78"/>
      <c r="BCZ610" s="78"/>
      <c r="BDA610" s="78"/>
      <c r="BDB610" s="78"/>
      <c r="BDC610" s="78"/>
      <c r="BDD610" s="78"/>
      <c r="BDE610" s="78"/>
      <c r="BDF610" s="78"/>
      <c r="BDG610" s="78"/>
      <c r="BDH610" s="78"/>
      <c r="BDI610" s="78"/>
      <c r="BDJ610" s="78"/>
      <c r="BDK610" s="78"/>
      <c r="BDL610" s="78"/>
      <c r="BDM610" s="78"/>
      <c r="BDN610" s="78"/>
      <c r="BDO610" s="78"/>
      <c r="BDP610" s="78"/>
      <c r="BDQ610" s="78"/>
      <c r="BDR610" s="78"/>
      <c r="BDS610" s="78"/>
      <c r="BDT610" s="78"/>
      <c r="BDU610" s="78"/>
      <c r="BDV610" s="78"/>
      <c r="BDW610" s="78"/>
      <c r="BDX610" s="78"/>
      <c r="BDY610" s="78"/>
      <c r="BDZ610" s="78"/>
      <c r="BEA610" s="78"/>
      <c r="BEB610" s="78"/>
      <c r="BEC610" s="78"/>
      <c r="BED610" s="78"/>
      <c r="BEE610" s="78"/>
      <c r="BEF610" s="78"/>
      <c r="BEG610" s="78"/>
      <c r="BEH610" s="78"/>
      <c r="BEI610" s="78"/>
      <c r="BEJ610" s="78"/>
      <c r="BEK610" s="78"/>
      <c r="BEL610" s="78"/>
      <c r="BEM610" s="78"/>
      <c r="BEN610" s="78"/>
      <c r="BEO610" s="78"/>
      <c r="BEP610" s="78"/>
      <c r="BEQ610" s="78"/>
      <c r="BER610" s="78"/>
      <c r="BES610" s="78"/>
      <c r="BET610" s="78"/>
      <c r="BEU610" s="78"/>
      <c r="BEV610" s="78"/>
      <c r="BEW610" s="78"/>
      <c r="BEX610" s="78"/>
      <c r="BEY610" s="78"/>
      <c r="BEZ610" s="78"/>
      <c r="BFA610" s="78"/>
      <c r="BFB610" s="78"/>
      <c r="BFC610" s="78"/>
      <c r="BFD610" s="78"/>
      <c r="BFE610" s="78"/>
      <c r="BFF610" s="78"/>
      <c r="BFG610" s="78"/>
      <c r="BFH610" s="78"/>
      <c r="BFI610" s="78"/>
      <c r="BFJ610" s="78"/>
      <c r="BFK610" s="78"/>
      <c r="BFL610" s="78"/>
      <c r="BFM610" s="78"/>
      <c r="BFN610" s="78"/>
      <c r="BFO610" s="78"/>
      <c r="BFP610" s="78"/>
      <c r="BFQ610" s="78"/>
      <c r="BFR610" s="78"/>
      <c r="BFS610" s="78"/>
      <c r="BFT610" s="78"/>
      <c r="BFU610" s="78"/>
      <c r="BFV610" s="78"/>
      <c r="BFW610" s="78"/>
      <c r="BFX610" s="78"/>
      <c r="BFY610" s="78"/>
      <c r="BFZ610" s="78"/>
      <c r="BGA610" s="78"/>
      <c r="BGB610" s="78"/>
      <c r="BGC610" s="78"/>
      <c r="BGD610" s="78"/>
      <c r="BGE610" s="78"/>
      <c r="BGF610" s="78"/>
      <c r="BGG610" s="78"/>
      <c r="BGH610" s="78"/>
      <c r="BGI610" s="78"/>
      <c r="BGJ610" s="78"/>
      <c r="BGK610" s="78"/>
      <c r="BGL610" s="78"/>
      <c r="BGM610" s="78"/>
      <c r="BGN610" s="78"/>
      <c r="BGO610" s="78"/>
      <c r="BGP610" s="78"/>
      <c r="BGQ610" s="78"/>
      <c r="BGR610" s="78"/>
      <c r="BGS610" s="78"/>
      <c r="BGT610" s="78"/>
      <c r="BGU610" s="78"/>
      <c r="BGV610" s="78"/>
      <c r="BGW610" s="78"/>
      <c r="BGX610" s="78"/>
      <c r="BGY610" s="78"/>
      <c r="BGZ610" s="78"/>
      <c r="BHA610" s="78"/>
      <c r="BHB610" s="78"/>
      <c r="BHC610" s="78"/>
      <c r="BHD610" s="78"/>
      <c r="BHE610" s="78"/>
      <c r="BHF610" s="78"/>
      <c r="BHG610" s="78"/>
      <c r="BHH610" s="78"/>
      <c r="BHI610" s="78"/>
      <c r="BHJ610" s="78"/>
      <c r="BHK610" s="78"/>
      <c r="BHL610" s="78"/>
      <c r="BHM610" s="78"/>
      <c r="BHN610" s="78"/>
      <c r="BHO610" s="78"/>
      <c r="BHP610" s="78"/>
      <c r="BHQ610" s="78"/>
      <c r="BHR610" s="78"/>
      <c r="BHS610" s="78"/>
      <c r="BHT610" s="78"/>
      <c r="BHU610" s="78"/>
      <c r="BHV610" s="78"/>
      <c r="BHW610" s="78"/>
      <c r="BHX610" s="78"/>
      <c r="BHY610" s="78"/>
      <c r="BHZ610" s="78"/>
      <c r="BIA610" s="78"/>
      <c r="BIB610" s="78"/>
      <c r="BIC610" s="78"/>
      <c r="BID610" s="78"/>
      <c r="BIE610" s="78"/>
      <c r="BIF610" s="78"/>
      <c r="BIG610" s="78"/>
      <c r="BIH610" s="78"/>
      <c r="BII610" s="78"/>
      <c r="BIJ610" s="78"/>
      <c r="BIK610" s="78"/>
      <c r="BIL610" s="78"/>
      <c r="BIM610" s="78"/>
      <c r="BIN610" s="78"/>
      <c r="BIO610" s="78"/>
      <c r="BIP610" s="78"/>
      <c r="BIQ610" s="78"/>
      <c r="BIR610" s="78"/>
      <c r="BIS610" s="78"/>
      <c r="BIT610" s="78"/>
      <c r="BIU610" s="78"/>
      <c r="BIV610" s="78"/>
      <c r="BIW610" s="78"/>
      <c r="BIX610" s="78"/>
      <c r="BIY610" s="78"/>
      <c r="BIZ610" s="78"/>
      <c r="BJA610" s="78"/>
      <c r="BJB610" s="78"/>
      <c r="BJC610" s="78"/>
      <c r="BJD610" s="78"/>
      <c r="BJE610" s="78"/>
      <c r="BJF610" s="78"/>
      <c r="BJG610" s="78"/>
      <c r="BJH610" s="78"/>
      <c r="BJI610" s="78"/>
      <c r="BJJ610" s="78"/>
      <c r="BJK610" s="78"/>
      <c r="BJL610" s="78"/>
      <c r="BJM610" s="78"/>
      <c r="BJN610" s="78"/>
      <c r="BJO610" s="78"/>
      <c r="BJP610" s="78"/>
      <c r="BJQ610" s="78"/>
      <c r="BJR610" s="78"/>
      <c r="BJS610" s="78"/>
      <c r="BJT610" s="78"/>
      <c r="BJU610" s="78"/>
      <c r="BJV610" s="78"/>
      <c r="BJW610" s="78"/>
      <c r="BJX610" s="78"/>
      <c r="BJY610" s="78"/>
      <c r="BJZ610" s="78"/>
      <c r="BKA610" s="78"/>
      <c r="BKB610" s="78"/>
      <c r="BKC610" s="78"/>
      <c r="BKD610" s="78"/>
      <c r="BKE610" s="78"/>
      <c r="BKF610" s="78"/>
      <c r="BKG610" s="78"/>
      <c r="BKH610" s="78"/>
      <c r="BKI610" s="78"/>
      <c r="BKJ610" s="78"/>
      <c r="BKK610" s="78"/>
      <c r="BKL610" s="78"/>
      <c r="BKM610" s="78"/>
      <c r="BKN610" s="78"/>
      <c r="BKO610" s="78"/>
      <c r="BKP610" s="78"/>
      <c r="BKQ610" s="78"/>
      <c r="BKR610" s="78"/>
      <c r="BKS610" s="78"/>
      <c r="BKT610" s="78"/>
      <c r="BKU610" s="78"/>
      <c r="BKV610" s="78"/>
      <c r="BKW610" s="78"/>
      <c r="BKX610" s="78"/>
      <c r="BKY610" s="78"/>
      <c r="BKZ610" s="78"/>
      <c r="BLA610" s="78"/>
      <c r="BLB610" s="78"/>
      <c r="BLC610" s="78"/>
      <c r="BLD610" s="78"/>
      <c r="BLE610" s="78"/>
      <c r="BLF610" s="78"/>
      <c r="BLG610" s="78"/>
      <c r="BLH610" s="78"/>
      <c r="BLI610" s="78"/>
      <c r="BLJ610" s="78"/>
      <c r="BLK610" s="78"/>
      <c r="BLL610" s="78"/>
      <c r="BLM610" s="78"/>
      <c r="BLN610" s="78"/>
      <c r="BLO610" s="78"/>
      <c r="BLP610" s="78"/>
      <c r="BLQ610" s="78"/>
      <c r="BLR610" s="78"/>
      <c r="BLS610" s="78"/>
      <c r="BLT610" s="78"/>
      <c r="BLU610" s="78"/>
      <c r="BLV610" s="78"/>
      <c r="BLW610" s="78"/>
      <c r="BLX610" s="78"/>
      <c r="BLY610" s="78"/>
      <c r="BLZ610" s="78"/>
      <c r="BMA610" s="78"/>
      <c r="BMB610" s="78"/>
      <c r="BMC610" s="78"/>
      <c r="BMD610" s="78"/>
      <c r="BME610" s="78"/>
      <c r="BMF610" s="78"/>
      <c r="BMG610" s="78"/>
      <c r="BMH610" s="78"/>
      <c r="BMI610" s="78"/>
      <c r="BMJ610" s="78"/>
      <c r="BMK610" s="78"/>
      <c r="BML610" s="78"/>
      <c r="BMM610" s="78"/>
      <c r="BMN610" s="78"/>
      <c r="BMO610" s="78"/>
      <c r="BMP610" s="78"/>
      <c r="BMQ610" s="78"/>
      <c r="BMR610" s="78"/>
      <c r="BMS610" s="78"/>
      <c r="BMT610" s="78"/>
      <c r="BMU610" s="78"/>
      <c r="BMV610" s="78"/>
      <c r="BMW610" s="78"/>
      <c r="BMX610" s="78"/>
      <c r="BMY610" s="78"/>
      <c r="BMZ610" s="78"/>
      <c r="BNA610" s="78"/>
      <c r="BNB610" s="78"/>
      <c r="BNC610" s="78"/>
      <c r="BND610" s="78"/>
      <c r="BNE610" s="78"/>
      <c r="BNF610" s="78"/>
      <c r="BNG610" s="78"/>
      <c r="BNH610" s="78"/>
      <c r="BNI610" s="78"/>
      <c r="BNJ610" s="78"/>
      <c r="BNK610" s="78"/>
      <c r="BNL610" s="78"/>
      <c r="BNM610" s="78"/>
      <c r="BNN610" s="78"/>
      <c r="BNO610" s="78"/>
      <c r="BNP610" s="78"/>
      <c r="BNQ610" s="78"/>
      <c r="BNR610" s="78"/>
      <c r="BNS610" s="78"/>
      <c r="BNT610" s="78"/>
      <c r="BNU610" s="78"/>
      <c r="BNV610" s="78"/>
      <c r="BNW610" s="78"/>
      <c r="BNX610" s="78"/>
      <c r="BNY610" s="78"/>
      <c r="BNZ610" s="78"/>
      <c r="BOA610" s="78"/>
      <c r="BOB610" s="78"/>
      <c r="BOC610" s="78"/>
      <c r="BOD610" s="78"/>
      <c r="BOE610" s="78"/>
      <c r="BOF610" s="78"/>
      <c r="BOG610" s="78"/>
      <c r="BOH610" s="78"/>
      <c r="BOI610" s="78"/>
      <c r="BOJ610" s="78"/>
      <c r="BOK610" s="78"/>
      <c r="BOL610" s="78"/>
      <c r="BOM610" s="78"/>
      <c r="BON610" s="78"/>
      <c r="BOO610" s="78"/>
      <c r="BOP610" s="78"/>
      <c r="BOQ610" s="78"/>
      <c r="BOR610" s="78"/>
      <c r="BOS610" s="78"/>
      <c r="BOT610" s="78"/>
      <c r="BOU610" s="78"/>
      <c r="BOV610" s="78"/>
      <c r="BOW610" s="78"/>
      <c r="BOX610" s="78"/>
      <c r="BOY610" s="78"/>
      <c r="BOZ610" s="78"/>
      <c r="BPA610" s="78"/>
      <c r="BPB610" s="78"/>
      <c r="BPC610" s="78"/>
      <c r="BPD610" s="78"/>
      <c r="BPE610" s="78"/>
      <c r="BPF610" s="78"/>
      <c r="BPG610" s="78"/>
      <c r="BPH610" s="78"/>
      <c r="BPI610" s="78"/>
      <c r="BPJ610" s="78"/>
      <c r="BPK610" s="78"/>
      <c r="BPL610" s="78"/>
      <c r="BPM610" s="78"/>
      <c r="BPN610" s="78"/>
      <c r="BPO610" s="78"/>
      <c r="BPP610" s="78"/>
      <c r="BPQ610" s="78"/>
      <c r="BPR610" s="78"/>
      <c r="BPS610" s="78"/>
      <c r="BPT610" s="78"/>
      <c r="BPU610" s="78"/>
      <c r="BPV610" s="78"/>
      <c r="BPW610" s="78"/>
      <c r="BPX610" s="78"/>
      <c r="BPY610" s="78"/>
      <c r="BPZ610" s="78"/>
      <c r="BQA610" s="78"/>
      <c r="BQB610" s="78"/>
      <c r="BQC610" s="78"/>
      <c r="BQD610" s="78"/>
      <c r="BQE610" s="78"/>
      <c r="BQF610" s="78"/>
      <c r="BQG610" s="78"/>
      <c r="BQH610" s="78"/>
      <c r="BQI610" s="78"/>
      <c r="BQJ610" s="78"/>
      <c r="BQK610" s="78"/>
      <c r="BQL610" s="78"/>
      <c r="BQM610" s="78"/>
      <c r="BQN610" s="78"/>
      <c r="BQO610" s="78"/>
      <c r="BQP610" s="78"/>
      <c r="BQQ610" s="78"/>
      <c r="BQR610" s="78"/>
      <c r="BQS610" s="78"/>
      <c r="BQT610" s="78"/>
      <c r="BQU610" s="78"/>
      <c r="BQV610" s="78"/>
      <c r="BQW610" s="78"/>
      <c r="BQX610" s="78"/>
      <c r="BQY610" s="78"/>
      <c r="BQZ610" s="78"/>
      <c r="BRA610" s="78"/>
      <c r="BRB610" s="78"/>
      <c r="BRC610" s="78"/>
      <c r="BRD610" s="78"/>
      <c r="BRE610" s="78"/>
      <c r="BRF610" s="78"/>
      <c r="BRG610" s="78"/>
      <c r="BRH610" s="78"/>
      <c r="BRI610" s="78"/>
      <c r="BRJ610" s="78"/>
      <c r="BRK610" s="78"/>
      <c r="BRL610" s="78"/>
      <c r="BRM610" s="78"/>
      <c r="BRN610" s="78"/>
      <c r="BRO610" s="78"/>
      <c r="BRP610" s="78"/>
      <c r="BRQ610" s="78"/>
      <c r="BRR610" s="78"/>
      <c r="BRS610" s="78"/>
      <c r="BRT610" s="78"/>
      <c r="BRU610" s="78"/>
      <c r="BRV610" s="78"/>
      <c r="BRW610" s="78"/>
      <c r="BRX610" s="78"/>
      <c r="BRY610" s="78"/>
      <c r="BRZ610" s="78"/>
    </row>
    <row r="611" spans="1:1846" s="79" customFormat="1" ht="11.4" customHeight="1" x14ac:dyDescent="0.3">
      <c r="A611" s="853"/>
      <c r="B611" s="853"/>
      <c r="C611" s="853"/>
      <c r="D611" s="872"/>
      <c r="E611" s="872"/>
      <c r="F611" s="870"/>
      <c r="G611" s="804"/>
      <c r="H611" s="801"/>
      <c r="I611" s="794"/>
      <c r="J611" s="794"/>
      <c r="K611" s="794"/>
      <c r="L611" s="818"/>
      <c r="M611" s="850"/>
      <c r="N611" s="851"/>
      <c r="O611" s="851"/>
      <c r="P611" s="851"/>
      <c r="Q611" s="862"/>
      <c r="R611" s="80">
        <v>4035275525</v>
      </c>
      <c r="S611" s="26">
        <v>4013336162</v>
      </c>
      <c r="T611" s="26">
        <v>4013336162</v>
      </c>
      <c r="U611" s="26">
        <v>4013336162</v>
      </c>
      <c r="V611" s="613" t="s">
        <v>871</v>
      </c>
      <c r="W611" s="837"/>
      <c r="X611" s="816"/>
      <c r="Y611" s="816"/>
      <c r="Z611" s="815"/>
      <c r="AA611" s="89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  <c r="BN611" s="78"/>
      <c r="BO611" s="78"/>
      <c r="BP611" s="78"/>
      <c r="BQ611" s="78"/>
      <c r="BR611" s="78"/>
      <c r="BS611" s="78"/>
      <c r="BT611" s="78"/>
      <c r="BU611" s="78"/>
      <c r="BV611" s="78"/>
      <c r="BW611" s="78"/>
      <c r="BX611" s="78"/>
      <c r="BY611" s="78"/>
      <c r="BZ611" s="78"/>
      <c r="CA611" s="78"/>
      <c r="CB611" s="78"/>
      <c r="CC611" s="78"/>
      <c r="CD611" s="78"/>
      <c r="CE611" s="78"/>
      <c r="CF611" s="78"/>
      <c r="CG611" s="78"/>
      <c r="CH611" s="78"/>
      <c r="CI611" s="78"/>
      <c r="CJ611" s="78"/>
      <c r="CK611" s="78"/>
      <c r="CL611" s="78"/>
      <c r="CM611" s="78"/>
      <c r="CN611" s="78"/>
      <c r="CO611" s="78"/>
      <c r="CP611" s="78"/>
      <c r="CQ611" s="78"/>
      <c r="CR611" s="78"/>
      <c r="CS611" s="78"/>
      <c r="CT611" s="78"/>
      <c r="CU611" s="78"/>
      <c r="CV611" s="78"/>
      <c r="CW611" s="78"/>
      <c r="CX611" s="78"/>
      <c r="CY611" s="78"/>
      <c r="CZ611" s="78"/>
      <c r="DA611" s="78"/>
      <c r="DB611" s="78"/>
      <c r="DC611" s="78"/>
      <c r="DD611" s="78"/>
      <c r="DE611" s="78"/>
      <c r="DF611" s="78"/>
      <c r="DG611" s="78"/>
      <c r="DH611" s="78"/>
      <c r="DI611" s="78"/>
      <c r="DJ611" s="78"/>
      <c r="DK611" s="78"/>
      <c r="DL611" s="78"/>
      <c r="DM611" s="78"/>
      <c r="DN611" s="78"/>
      <c r="DO611" s="78"/>
      <c r="DP611" s="78"/>
      <c r="DQ611" s="78"/>
      <c r="DR611" s="78"/>
      <c r="DS611" s="78"/>
      <c r="DT611" s="78"/>
      <c r="DU611" s="78"/>
      <c r="DV611" s="78"/>
      <c r="DW611" s="78"/>
      <c r="DX611" s="78"/>
      <c r="DY611" s="78"/>
      <c r="DZ611" s="78"/>
      <c r="EA611" s="78"/>
      <c r="EB611" s="78"/>
      <c r="EC611" s="78"/>
      <c r="ED611" s="78"/>
      <c r="EE611" s="78"/>
      <c r="EF611" s="78"/>
      <c r="EG611" s="78"/>
      <c r="EH611" s="78"/>
      <c r="EI611" s="78"/>
      <c r="EJ611" s="78"/>
      <c r="EK611" s="78"/>
      <c r="EL611" s="78"/>
      <c r="EM611" s="78"/>
      <c r="EN611" s="78"/>
      <c r="EO611" s="78"/>
      <c r="EP611" s="78"/>
      <c r="EQ611" s="78"/>
      <c r="ER611" s="78"/>
      <c r="ES611" s="78"/>
      <c r="ET611" s="78"/>
      <c r="EU611" s="78"/>
      <c r="EV611" s="78"/>
      <c r="EW611" s="78"/>
      <c r="EX611" s="78"/>
      <c r="EY611" s="78"/>
      <c r="EZ611" s="78"/>
      <c r="FA611" s="78"/>
      <c r="FB611" s="78"/>
      <c r="FC611" s="78"/>
      <c r="FD611" s="78"/>
      <c r="FE611" s="78"/>
      <c r="FF611" s="78"/>
      <c r="FG611" s="78"/>
      <c r="FH611" s="78"/>
      <c r="FI611" s="78"/>
      <c r="FJ611" s="78"/>
      <c r="FK611" s="78"/>
      <c r="FL611" s="78"/>
      <c r="FM611" s="78"/>
      <c r="FN611" s="78"/>
      <c r="FO611" s="78"/>
      <c r="FP611" s="78"/>
      <c r="FQ611" s="78"/>
      <c r="FR611" s="78"/>
      <c r="FS611" s="78"/>
      <c r="FT611" s="78"/>
      <c r="FU611" s="78"/>
      <c r="FV611" s="78"/>
      <c r="FW611" s="78"/>
      <c r="FX611" s="78"/>
      <c r="FY611" s="78"/>
      <c r="FZ611" s="78"/>
      <c r="GA611" s="78"/>
      <c r="GB611" s="78"/>
      <c r="GC611" s="78"/>
      <c r="GD611" s="78"/>
      <c r="GE611" s="78"/>
      <c r="GF611" s="78"/>
      <c r="GG611" s="78"/>
      <c r="GH611" s="78"/>
      <c r="GI611" s="78"/>
      <c r="GJ611" s="78"/>
      <c r="GK611" s="78"/>
      <c r="GL611" s="78"/>
      <c r="GM611" s="78"/>
      <c r="GN611" s="78"/>
      <c r="GO611" s="78"/>
      <c r="GP611" s="78"/>
      <c r="GQ611" s="78"/>
      <c r="GR611" s="78"/>
      <c r="GS611" s="78"/>
      <c r="GT611" s="78"/>
      <c r="GU611" s="78"/>
      <c r="GV611" s="78"/>
      <c r="GW611" s="78"/>
      <c r="GX611" s="78"/>
      <c r="GY611" s="78"/>
      <c r="GZ611" s="78"/>
      <c r="HA611" s="78"/>
      <c r="HB611" s="78"/>
      <c r="HC611" s="78"/>
      <c r="HD611" s="78"/>
      <c r="HE611" s="78"/>
      <c r="HF611" s="78"/>
      <c r="HG611" s="78"/>
      <c r="HH611" s="78"/>
      <c r="HI611" s="78"/>
      <c r="HJ611" s="78"/>
      <c r="HK611" s="78"/>
      <c r="HL611" s="78"/>
      <c r="HM611" s="78"/>
      <c r="HN611" s="78"/>
      <c r="HO611" s="78"/>
      <c r="HP611" s="78"/>
      <c r="HQ611" s="78"/>
      <c r="HR611" s="78"/>
      <c r="HS611" s="78"/>
      <c r="HT611" s="78"/>
      <c r="HU611" s="78"/>
      <c r="HV611" s="78"/>
      <c r="HW611" s="78"/>
      <c r="HX611" s="78"/>
      <c r="HY611" s="78"/>
      <c r="HZ611" s="78"/>
      <c r="IA611" s="78"/>
      <c r="IB611" s="78"/>
      <c r="IC611" s="78"/>
      <c r="ID611" s="78"/>
      <c r="IE611" s="78"/>
      <c r="IF611" s="78"/>
      <c r="IG611" s="78"/>
      <c r="IH611" s="78"/>
      <c r="II611" s="78"/>
      <c r="IJ611" s="78"/>
      <c r="IK611" s="78"/>
      <c r="IL611" s="78"/>
      <c r="IM611" s="78"/>
      <c r="IN611" s="78"/>
      <c r="IO611" s="78"/>
      <c r="IP611" s="78"/>
      <c r="IQ611" s="78"/>
      <c r="IR611" s="78"/>
      <c r="IS611" s="78"/>
      <c r="IT611" s="78"/>
      <c r="IU611" s="78"/>
      <c r="IV611" s="78"/>
      <c r="IW611" s="78"/>
      <c r="IX611" s="78"/>
      <c r="IY611" s="78"/>
      <c r="IZ611" s="78"/>
      <c r="JA611" s="78"/>
      <c r="JB611" s="78"/>
      <c r="JC611" s="78"/>
      <c r="JD611" s="78"/>
      <c r="JE611" s="78"/>
      <c r="JF611" s="78"/>
      <c r="JG611" s="78"/>
      <c r="JH611" s="78"/>
      <c r="JI611" s="78"/>
      <c r="JJ611" s="78"/>
      <c r="JK611" s="78"/>
      <c r="JL611" s="78"/>
      <c r="JM611" s="78"/>
      <c r="JN611" s="78"/>
      <c r="JO611" s="78"/>
      <c r="JP611" s="78"/>
      <c r="JQ611" s="78"/>
      <c r="JR611" s="78"/>
      <c r="JS611" s="78"/>
      <c r="JT611" s="78"/>
      <c r="JU611" s="78"/>
      <c r="JV611" s="78"/>
      <c r="JW611" s="78"/>
      <c r="JX611" s="78"/>
      <c r="JY611" s="78"/>
      <c r="JZ611" s="78"/>
      <c r="KA611" s="78"/>
      <c r="KB611" s="78"/>
      <c r="KC611" s="78"/>
      <c r="KD611" s="78"/>
      <c r="KE611" s="78"/>
      <c r="KF611" s="78"/>
      <c r="KG611" s="78"/>
      <c r="KH611" s="78"/>
      <c r="KI611" s="78"/>
      <c r="KJ611" s="78"/>
      <c r="KK611" s="78"/>
      <c r="KL611" s="78"/>
      <c r="KM611" s="78"/>
      <c r="KN611" s="78"/>
      <c r="KO611" s="78"/>
      <c r="KP611" s="78"/>
      <c r="KQ611" s="78"/>
      <c r="KR611" s="78"/>
      <c r="KS611" s="78"/>
      <c r="KT611" s="78"/>
      <c r="KU611" s="78"/>
      <c r="KV611" s="78"/>
      <c r="KW611" s="78"/>
      <c r="KX611" s="78"/>
      <c r="KY611" s="78"/>
      <c r="KZ611" s="78"/>
      <c r="LA611" s="78"/>
      <c r="LB611" s="78"/>
      <c r="LC611" s="78"/>
      <c r="LD611" s="78"/>
      <c r="LE611" s="78"/>
      <c r="LF611" s="78"/>
      <c r="LG611" s="78"/>
      <c r="LH611" s="78"/>
      <c r="LI611" s="78"/>
      <c r="LJ611" s="78"/>
      <c r="LK611" s="78"/>
      <c r="LL611" s="78"/>
      <c r="LM611" s="78"/>
      <c r="LN611" s="78"/>
      <c r="LO611" s="78"/>
      <c r="LP611" s="78"/>
      <c r="LQ611" s="78"/>
      <c r="LR611" s="78"/>
      <c r="LS611" s="78"/>
      <c r="LT611" s="78"/>
      <c r="LU611" s="78"/>
      <c r="LV611" s="78"/>
      <c r="LW611" s="78"/>
      <c r="LX611" s="78"/>
      <c r="LY611" s="78"/>
      <c r="LZ611" s="78"/>
      <c r="MA611" s="78"/>
      <c r="MB611" s="78"/>
      <c r="MC611" s="78"/>
      <c r="MD611" s="78"/>
      <c r="ME611" s="78"/>
      <c r="MF611" s="78"/>
      <c r="MG611" s="78"/>
      <c r="MH611" s="78"/>
      <c r="MI611" s="78"/>
      <c r="MJ611" s="78"/>
      <c r="MK611" s="78"/>
      <c r="ML611" s="78"/>
      <c r="MM611" s="78"/>
      <c r="MN611" s="78"/>
      <c r="MO611" s="78"/>
      <c r="MP611" s="78"/>
      <c r="MQ611" s="78"/>
      <c r="MR611" s="78"/>
      <c r="MS611" s="78"/>
      <c r="MT611" s="78"/>
      <c r="MU611" s="78"/>
      <c r="MV611" s="78"/>
      <c r="MW611" s="78"/>
      <c r="MX611" s="78"/>
      <c r="MY611" s="78"/>
      <c r="MZ611" s="78"/>
      <c r="NA611" s="78"/>
      <c r="NB611" s="78"/>
      <c r="NC611" s="78"/>
      <c r="ND611" s="78"/>
      <c r="NE611" s="78"/>
      <c r="NF611" s="78"/>
      <c r="NG611" s="78"/>
      <c r="NH611" s="78"/>
      <c r="NI611" s="78"/>
      <c r="NJ611" s="78"/>
      <c r="NK611" s="78"/>
      <c r="NL611" s="78"/>
      <c r="NM611" s="78"/>
      <c r="NN611" s="78"/>
      <c r="NO611" s="78"/>
      <c r="NP611" s="78"/>
      <c r="NQ611" s="78"/>
      <c r="NR611" s="78"/>
      <c r="NS611" s="78"/>
      <c r="NT611" s="78"/>
      <c r="NU611" s="78"/>
      <c r="NV611" s="78"/>
      <c r="NW611" s="78"/>
      <c r="NX611" s="78"/>
      <c r="NY611" s="78"/>
      <c r="NZ611" s="78"/>
      <c r="OA611" s="78"/>
      <c r="OB611" s="78"/>
      <c r="OC611" s="78"/>
      <c r="OD611" s="78"/>
      <c r="OE611" s="78"/>
      <c r="OF611" s="78"/>
      <c r="OG611" s="78"/>
      <c r="OH611" s="78"/>
      <c r="OI611" s="78"/>
      <c r="OJ611" s="78"/>
      <c r="OK611" s="78"/>
      <c r="OL611" s="78"/>
      <c r="OM611" s="78"/>
      <c r="ON611" s="78"/>
      <c r="OO611" s="78"/>
      <c r="OP611" s="78"/>
      <c r="OQ611" s="78"/>
      <c r="OR611" s="78"/>
      <c r="OS611" s="78"/>
      <c r="OT611" s="78"/>
      <c r="OU611" s="78"/>
      <c r="OV611" s="78"/>
      <c r="OW611" s="78"/>
      <c r="OX611" s="78"/>
      <c r="OY611" s="78"/>
      <c r="OZ611" s="78"/>
      <c r="PA611" s="78"/>
      <c r="PB611" s="78"/>
      <c r="PC611" s="78"/>
      <c r="PD611" s="78"/>
      <c r="PE611" s="78"/>
      <c r="PF611" s="78"/>
      <c r="PG611" s="78"/>
      <c r="PH611" s="78"/>
      <c r="PI611" s="78"/>
      <c r="PJ611" s="78"/>
      <c r="PK611" s="78"/>
      <c r="PL611" s="78"/>
      <c r="PM611" s="78"/>
      <c r="PN611" s="78"/>
      <c r="PO611" s="78"/>
      <c r="PP611" s="78"/>
      <c r="PQ611" s="78"/>
      <c r="PR611" s="78"/>
      <c r="PS611" s="78"/>
      <c r="PT611" s="78"/>
      <c r="PU611" s="78"/>
      <c r="PV611" s="78"/>
      <c r="PW611" s="78"/>
      <c r="PX611" s="78"/>
      <c r="PY611" s="78"/>
      <c r="PZ611" s="78"/>
      <c r="QA611" s="78"/>
      <c r="QB611" s="78"/>
      <c r="QC611" s="78"/>
      <c r="QD611" s="78"/>
      <c r="QE611" s="78"/>
      <c r="QF611" s="78"/>
      <c r="QG611" s="78"/>
      <c r="QH611" s="78"/>
      <c r="QI611" s="78"/>
      <c r="QJ611" s="78"/>
      <c r="QK611" s="78"/>
      <c r="QL611" s="78"/>
      <c r="QM611" s="78"/>
      <c r="QN611" s="78"/>
      <c r="QO611" s="78"/>
      <c r="QP611" s="78"/>
      <c r="QQ611" s="78"/>
      <c r="QR611" s="78"/>
      <c r="QS611" s="78"/>
      <c r="QT611" s="78"/>
      <c r="QU611" s="78"/>
      <c r="QV611" s="78"/>
      <c r="QW611" s="78"/>
      <c r="QX611" s="78"/>
      <c r="QY611" s="78"/>
      <c r="QZ611" s="78"/>
      <c r="RA611" s="78"/>
      <c r="RB611" s="78"/>
      <c r="RC611" s="78"/>
      <c r="RD611" s="78"/>
      <c r="RE611" s="78"/>
      <c r="RF611" s="78"/>
      <c r="RG611" s="78"/>
      <c r="RH611" s="78"/>
      <c r="RI611" s="78"/>
      <c r="RJ611" s="78"/>
      <c r="RK611" s="78"/>
      <c r="RL611" s="78"/>
      <c r="RM611" s="78"/>
      <c r="RN611" s="78"/>
      <c r="RO611" s="78"/>
      <c r="RP611" s="78"/>
      <c r="RQ611" s="78"/>
      <c r="RR611" s="78"/>
      <c r="RS611" s="78"/>
      <c r="RT611" s="78"/>
      <c r="RU611" s="78"/>
      <c r="RV611" s="78"/>
      <c r="RW611" s="78"/>
      <c r="RX611" s="78"/>
      <c r="RY611" s="78"/>
      <c r="RZ611" s="78"/>
      <c r="SA611" s="78"/>
      <c r="SB611" s="78"/>
      <c r="SC611" s="78"/>
      <c r="SD611" s="78"/>
      <c r="SE611" s="78"/>
      <c r="SF611" s="78"/>
      <c r="SG611" s="78"/>
      <c r="SH611" s="78"/>
      <c r="SI611" s="78"/>
      <c r="SJ611" s="78"/>
      <c r="SK611" s="78"/>
      <c r="SL611" s="78"/>
      <c r="SM611" s="78"/>
      <c r="SN611" s="78"/>
      <c r="SO611" s="78"/>
      <c r="SP611" s="78"/>
      <c r="SQ611" s="78"/>
      <c r="SR611" s="78"/>
      <c r="SS611" s="78"/>
      <c r="ST611" s="78"/>
      <c r="SU611" s="78"/>
      <c r="SV611" s="78"/>
      <c r="SW611" s="78"/>
      <c r="SX611" s="78"/>
      <c r="SY611" s="78"/>
      <c r="SZ611" s="78"/>
      <c r="TA611" s="78"/>
      <c r="TB611" s="78"/>
      <c r="TC611" s="78"/>
      <c r="TD611" s="78"/>
      <c r="TE611" s="78"/>
      <c r="TF611" s="78"/>
      <c r="TG611" s="78"/>
      <c r="TH611" s="78"/>
      <c r="TI611" s="78"/>
      <c r="TJ611" s="78"/>
      <c r="TK611" s="78"/>
      <c r="TL611" s="78"/>
      <c r="TM611" s="78"/>
      <c r="TN611" s="78"/>
      <c r="TO611" s="78"/>
      <c r="TP611" s="78"/>
      <c r="TQ611" s="78"/>
      <c r="TR611" s="78"/>
      <c r="TS611" s="78"/>
      <c r="TT611" s="78"/>
      <c r="TU611" s="78"/>
      <c r="TV611" s="78"/>
      <c r="TW611" s="78"/>
      <c r="TX611" s="78"/>
      <c r="TY611" s="78"/>
      <c r="TZ611" s="78"/>
      <c r="UA611" s="78"/>
      <c r="UB611" s="78"/>
      <c r="UC611" s="78"/>
      <c r="UD611" s="78"/>
      <c r="UE611" s="78"/>
      <c r="UF611" s="78"/>
      <c r="UG611" s="78"/>
      <c r="UH611" s="78"/>
      <c r="UI611" s="78"/>
      <c r="UJ611" s="78"/>
      <c r="UK611" s="78"/>
      <c r="UL611" s="78"/>
      <c r="UM611" s="78"/>
      <c r="UN611" s="78"/>
      <c r="UO611" s="78"/>
      <c r="UP611" s="78"/>
      <c r="UQ611" s="78"/>
      <c r="UR611" s="78"/>
      <c r="US611" s="78"/>
      <c r="UT611" s="78"/>
      <c r="UU611" s="78"/>
      <c r="UV611" s="78"/>
      <c r="UW611" s="78"/>
      <c r="UX611" s="78"/>
      <c r="UY611" s="78"/>
      <c r="UZ611" s="78"/>
      <c r="VA611" s="78"/>
      <c r="VB611" s="78"/>
      <c r="VC611" s="78"/>
      <c r="VD611" s="78"/>
      <c r="VE611" s="78"/>
      <c r="VF611" s="78"/>
      <c r="VG611" s="78"/>
      <c r="VH611" s="78"/>
      <c r="VI611" s="78"/>
      <c r="VJ611" s="78"/>
      <c r="VK611" s="78"/>
      <c r="VL611" s="78"/>
      <c r="VM611" s="78"/>
      <c r="VN611" s="78"/>
      <c r="VO611" s="78"/>
      <c r="VP611" s="78"/>
      <c r="VQ611" s="78"/>
      <c r="VR611" s="78"/>
      <c r="VS611" s="78"/>
      <c r="VT611" s="78"/>
      <c r="VU611" s="78"/>
      <c r="VV611" s="78"/>
      <c r="VW611" s="78"/>
      <c r="VX611" s="78"/>
      <c r="VY611" s="78"/>
      <c r="VZ611" s="78"/>
      <c r="WA611" s="78"/>
      <c r="WB611" s="78"/>
      <c r="WC611" s="78"/>
      <c r="WD611" s="78"/>
      <c r="WE611" s="78"/>
      <c r="WF611" s="78"/>
      <c r="WG611" s="78"/>
      <c r="WH611" s="78"/>
      <c r="WI611" s="78"/>
      <c r="WJ611" s="78"/>
      <c r="WK611" s="78"/>
      <c r="WL611" s="78"/>
      <c r="WM611" s="78"/>
      <c r="WN611" s="78"/>
      <c r="WO611" s="78"/>
      <c r="WP611" s="78"/>
      <c r="WQ611" s="78"/>
      <c r="WR611" s="78"/>
      <c r="WS611" s="78"/>
      <c r="WT611" s="78"/>
      <c r="WU611" s="78"/>
      <c r="WV611" s="78"/>
      <c r="WW611" s="78"/>
      <c r="WX611" s="78"/>
      <c r="WY611" s="78"/>
      <c r="WZ611" s="78"/>
      <c r="XA611" s="78"/>
      <c r="XB611" s="78"/>
      <c r="XC611" s="78"/>
      <c r="XD611" s="78"/>
      <c r="XE611" s="78"/>
      <c r="XF611" s="78"/>
      <c r="XG611" s="78"/>
      <c r="XH611" s="78"/>
      <c r="XI611" s="78"/>
      <c r="XJ611" s="78"/>
      <c r="XK611" s="78"/>
      <c r="XL611" s="78"/>
      <c r="XM611" s="78"/>
      <c r="XN611" s="78"/>
      <c r="XO611" s="78"/>
      <c r="XP611" s="78"/>
      <c r="XQ611" s="78"/>
      <c r="XR611" s="78"/>
      <c r="XS611" s="78"/>
      <c r="XT611" s="78"/>
      <c r="XU611" s="78"/>
      <c r="XV611" s="78"/>
      <c r="XW611" s="78"/>
      <c r="XX611" s="78"/>
      <c r="XY611" s="78"/>
      <c r="XZ611" s="78"/>
      <c r="YA611" s="78"/>
      <c r="YB611" s="78"/>
      <c r="YC611" s="78"/>
      <c r="YD611" s="78"/>
      <c r="YE611" s="78"/>
      <c r="YF611" s="78"/>
      <c r="YG611" s="78"/>
      <c r="YH611" s="78"/>
      <c r="YI611" s="78"/>
      <c r="YJ611" s="78"/>
      <c r="YK611" s="78"/>
      <c r="YL611" s="78"/>
      <c r="YM611" s="78"/>
      <c r="YN611" s="78"/>
      <c r="YO611" s="78"/>
      <c r="YP611" s="78"/>
      <c r="YQ611" s="78"/>
      <c r="YR611" s="78"/>
      <c r="YS611" s="78"/>
      <c r="YT611" s="78"/>
      <c r="YU611" s="78"/>
      <c r="YV611" s="78"/>
      <c r="YW611" s="78"/>
      <c r="YX611" s="78"/>
      <c r="YY611" s="78"/>
      <c r="YZ611" s="78"/>
      <c r="ZA611" s="78"/>
      <c r="ZB611" s="78"/>
      <c r="ZC611" s="78"/>
      <c r="ZD611" s="78"/>
      <c r="ZE611" s="78"/>
      <c r="ZF611" s="78"/>
      <c r="ZG611" s="78"/>
      <c r="ZH611" s="78"/>
      <c r="ZI611" s="78"/>
      <c r="ZJ611" s="78"/>
      <c r="ZK611" s="78"/>
      <c r="ZL611" s="78"/>
      <c r="ZM611" s="78"/>
      <c r="ZN611" s="78"/>
      <c r="ZO611" s="78"/>
      <c r="ZP611" s="78"/>
      <c r="ZQ611" s="78"/>
      <c r="ZR611" s="78"/>
      <c r="ZS611" s="78"/>
      <c r="ZT611" s="78"/>
      <c r="ZU611" s="78"/>
      <c r="ZV611" s="78"/>
      <c r="ZW611" s="78"/>
      <c r="ZX611" s="78"/>
      <c r="ZY611" s="78"/>
      <c r="ZZ611" s="78"/>
      <c r="AAA611" s="78"/>
      <c r="AAB611" s="78"/>
      <c r="AAC611" s="78"/>
      <c r="AAD611" s="78"/>
      <c r="AAE611" s="78"/>
      <c r="AAF611" s="78"/>
      <c r="AAG611" s="78"/>
      <c r="AAH611" s="78"/>
      <c r="AAI611" s="78"/>
      <c r="AAJ611" s="78"/>
      <c r="AAK611" s="78"/>
      <c r="AAL611" s="78"/>
      <c r="AAM611" s="78"/>
      <c r="AAN611" s="78"/>
      <c r="AAO611" s="78"/>
      <c r="AAP611" s="78"/>
      <c r="AAQ611" s="78"/>
      <c r="AAR611" s="78"/>
      <c r="AAS611" s="78"/>
      <c r="AAT611" s="78"/>
      <c r="AAU611" s="78"/>
      <c r="AAV611" s="78"/>
      <c r="AAW611" s="78"/>
      <c r="AAX611" s="78"/>
      <c r="AAY611" s="78"/>
      <c r="AAZ611" s="78"/>
      <c r="ABA611" s="78"/>
      <c r="ABB611" s="78"/>
      <c r="ABC611" s="78"/>
      <c r="ABD611" s="78"/>
      <c r="ABE611" s="78"/>
      <c r="ABF611" s="78"/>
      <c r="ABG611" s="78"/>
      <c r="ABH611" s="78"/>
      <c r="ABI611" s="78"/>
      <c r="ABJ611" s="78"/>
      <c r="ABK611" s="78"/>
      <c r="ABL611" s="78"/>
      <c r="ABM611" s="78"/>
      <c r="ABN611" s="78"/>
      <c r="ABO611" s="78"/>
      <c r="ABP611" s="78"/>
      <c r="ABQ611" s="78"/>
      <c r="ABR611" s="78"/>
      <c r="ABS611" s="78"/>
      <c r="ABT611" s="78"/>
      <c r="ABU611" s="78"/>
      <c r="ABV611" s="78"/>
      <c r="ABW611" s="78"/>
      <c r="ABX611" s="78"/>
      <c r="ABY611" s="78"/>
      <c r="ABZ611" s="78"/>
      <c r="ACA611" s="78"/>
      <c r="ACB611" s="78"/>
      <c r="ACC611" s="78"/>
      <c r="ACD611" s="78"/>
      <c r="ACE611" s="78"/>
      <c r="ACF611" s="78"/>
      <c r="ACG611" s="78"/>
      <c r="ACH611" s="78"/>
      <c r="ACI611" s="78"/>
      <c r="ACJ611" s="78"/>
      <c r="ACK611" s="78"/>
      <c r="ACL611" s="78"/>
      <c r="ACM611" s="78"/>
      <c r="ACN611" s="78"/>
      <c r="ACO611" s="78"/>
      <c r="ACP611" s="78"/>
      <c r="ACQ611" s="78"/>
      <c r="ACR611" s="78"/>
      <c r="ACS611" s="78"/>
      <c r="ACT611" s="78"/>
      <c r="ACU611" s="78"/>
      <c r="ACV611" s="78"/>
      <c r="ACW611" s="78"/>
      <c r="ACX611" s="78"/>
      <c r="ACY611" s="78"/>
      <c r="ACZ611" s="78"/>
      <c r="ADA611" s="78"/>
      <c r="ADB611" s="78"/>
      <c r="ADC611" s="78"/>
      <c r="ADD611" s="78"/>
      <c r="ADE611" s="78"/>
      <c r="ADF611" s="78"/>
      <c r="ADG611" s="78"/>
      <c r="ADH611" s="78"/>
      <c r="ADI611" s="78"/>
      <c r="ADJ611" s="78"/>
      <c r="ADK611" s="78"/>
      <c r="ADL611" s="78"/>
      <c r="ADM611" s="78"/>
      <c r="ADN611" s="78"/>
      <c r="ADO611" s="78"/>
      <c r="ADP611" s="78"/>
      <c r="ADQ611" s="78"/>
      <c r="ADR611" s="78"/>
      <c r="ADS611" s="78"/>
      <c r="ADT611" s="78"/>
      <c r="ADU611" s="78"/>
      <c r="ADV611" s="78"/>
      <c r="ADW611" s="78"/>
      <c r="ADX611" s="78"/>
      <c r="ADY611" s="78"/>
      <c r="ADZ611" s="78"/>
      <c r="AEA611" s="78"/>
      <c r="AEB611" s="78"/>
      <c r="AEC611" s="78"/>
      <c r="AED611" s="78"/>
      <c r="AEE611" s="78"/>
      <c r="AEF611" s="78"/>
      <c r="AEG611" s="78"/>
      <c r="AEH611" s="78"/>
      <c r="AEI611" s="78"/>
      <c r="AEJ611" s="78"/>
      <c r="AEK611" s="78"/>
      <c r="AEL611" s="78"/>
      <c r="AEM611" s="78"/>
      <c r="AEN611" s="78"/>
      <c r="AEO611" s="78"/>
      <c r="AEP611" s="78"/>
      <c r="AEQ611" s="78"/>
      <c r="AER611" s="78"/>
      <c r="AES611" s="78"/>
      <c r="AET611" s="78"/>
      <c r="AEU611" s="78"/>
      <c r="AEV611" s="78"/>
      <c r="AEW611" s="78"/>
      <c r="AEX611" s="78"/>
      <c r="AEY611" s="78"/>
      <c r="AEZ611" s="78"/>
      <c r="AFA611" s="78"/>
      <c r="AFB611" s="78"/>
      <c r="AFC611" s="78"/>
      <c r="AFD611" s="78"/>
      <c r="AFE611" s="78"/>
      <c r="AFF611" s="78"/>
      <c r="AFG611" s="78"/>
      <c r="AFH611" s="78"/>
      <c r="AFI611" s="78"/>
      <c r="AFJ611" s="78"/>
      <c r="AFK611" s="78"/>
      <c r="AFL611" s="78"/>
      <c r="AFM611" s="78"/>
      <c r="AFN611" s="78"/>
      <c r="AFO611" s="78"/>
      <c r="AFP611" s="78"/>
      <c r="AFQ611" s="78"/>
      <c r="AFR611" s="78"/>
      <c r="AFS611" s="78"/>
      <c r="AFT611" s="78"/>
      <c r="AFU611" s="78"/>
      <c r="AFV611" s="78"/>
      <c r="AFW611" s="78"/>
      <c r="AFX611" s="78"/>
      <c r="AFY611" s="78"/>
      <c r="AFZ611" s="78"/>
      <c r="AGA611" s="78"/>
      <c r="AGB611" s="78"/>
      <c r="AGC611" s="78"/>
      <c r="AGD611" s="78"/>
      <c r="AGE611" s="78"/>
      <c r="AGF611" s="78"/>
      <c r="AGG611" s="78"/>
      <c r="AGH611" s="78"/>
      <c r="AGI611" s="78"/>
      <c r="AGJ611" s="78"/>
      <c r="AGK611" s="78"/>
      <c r="AGL611" s="78"/>
      <c r="AGM611" s="78"/>
      <c r="AGN611" s="78"/>
      <c r="AGO611" s="78"/>
      <c r="AGP611" s="78"/>
      <c r="AGQ611" s="78"/>
      <c r="AGR611" s="78"/>
      <c r="AGS611" s="78"/>
      <c r="AGT611" s="78"/>
      <c r="AGU611" s="78"/>
      <c r="AGV611" s="78"/>
      <c r="AGW611" s="78"/>
      <c r="AGX611" s="78"/>
      <c r="AGY611" s="78"/>
      <c r="AGZ611" s="78"/>
      <c r="AHA611" s="78"/>
      <c r="AHB611" s="78"/>
      <c r="AHC611" s="78"/>
      <c r="AHD611" s="78"/>
      <c r="AHE611" s="78"/>
      <c r="AHF611" s="78"/>
      <c r="AHG611" s="78"/>
      <c r="AHH611" s="78"/>
      <c r="AHI611" s="78"/>
      <c r="AHJ611" s="78"/>
      <c r="AHK611" s="78"/>
      <c r="AHL611" s="78"/>
      <c r="AHM611" s="78"/>
      <c r="AHN611" s="78"/>
      <c r="AHO611" s="78"/>
      <c r="AHP611" s="78"/>
      <c r="AHQ611" s="78"/>
      <c r="AHR611" s="78"/>
      <c r="AHS611" s="78"/>
      <c r="AHT611" s="78"/>
      <c r="AHU611" s="78"/>
      <c r="AHV611" s="78"/>
      <c r="AHW611" s="78"/>
      <c r="AHX611" s="78"/>
      <c r="AHY611" s="78"/>
      <c r="AHZ611" s="78"/>
      <c r="AIA611" s="78"/>
      <c r="AIB611" s="78"/>
      <c r="AIC611" s="78"/>
      <c r="AID611" s="78"/>
      <c r="AIE611" s="78"/>
      <c r="AIF611" s="78"/>
      <c r="AIG611" s="78"/>
      <c r="AIH611" s="78"/>
      <c r="AII611" s="78"/>
      <c r="AIJ611" s="78"/>
      <c r="AIK611" s="78"/>
      <c r="AIL611" s="78"/>
      <c r="AIM611" s="78"/>
      <c r="AIN611" s="78"/>
      <c r="AIO611" s="78"/>
      <c r="AIP611" s="78"/>
      <c r="AIQ611" s="78"/>
      <c r="AIR611" s="78"/>
      <c r="AIS611" s="78"/>
      <c r="AIT611" s="78"/>
      <c r="AIU611" s="78"/>
      <c r="AIV611" s="78"/>
      <c r="AIW611" s="78"/>
      <c r="AIX611" s="78"/>
      <c r="AIY611" s="78"/>
      <c r="AIZ611" s="78"/>
      <c r="AJA611" s="78"/>
      <c r="AJB611" s="78"/>
      <c r="AJC611" s="78"/>
      <c r="AJD611" s="78"/>
      <c r="AJE611" s="78"/>
      <c r="AJF611" s="78"/>
      <c r="AJG611" s="78"/>
      <c r="AJH611" s="78"/>
      <c r="AJI611" s="78"/>
      <c r="AJJ611" s="78"/>
      <c r="AJK611" s="78"/>
      <c r="AJL611" s="78"/>
      <c r="AJM611" s="78"/>
      <c r="AJN611" s="78"/>
      <c r="AJO611" s="78"/>
      <c r="AJP611" s="78"/>
      <c r="AJQ611" s="78"/>
      <c r="AJR611" s="78"/>
      <c r="AJS611" s="78"/>
      <c r="AJT611" s="78"/>
      <c r="AJU611" s="78"/>
      <c r="AJV611" s="78"/>
      <c r="AJW611" s="78"/>
      <c r="AJX611" s="78"/>
      <c r="AJY611" s="78"/>
      <c r="AJZ611" s="78"/>
      <c r="AKA611" s="78"/>
      <c r="AKB611" s="78"/>
      <c r="AKC611" s="78"/>
      <c r="AKD611" s="78"/>
      <c r="AKE611" s="78"/>
      <c r="AKF611" s="78"/>
      <c r="AKG611" s="78"/>
      <c r="AKH611" s="78"/>
      <c r="AKI611" s="78"/>
      <c r="AKJ611" s="78"/>
      <c r="AKK611" s="78"/>
      <c r="AKL611" s="78"/>
      <c r="AKM611" s="78"/>
      <c r="AKN611" s="78"/>
      <c r="AKO611" s="78"/>
      <c r="AKP611" s="78"/>
      <c r="AKQ611" s="78"/>
      <c r="AKR611" s="78"/>
      <c r="AKS611" s="78"/>
      <c r="AKT611" s="78"/>
      <c r="AKU611" s="78"/>
      <c r="AKV611" s="78"/>
      <c r="AKW611" s="78"/>
      <c r="AKX611" s="78"/>
      <c r="AKY611" s="78"/>
      <c r="AKZ611" s="78"/>
      <c r="ALA611" s="78"/>
      <c r="ALB611" s="78"/>
      <c r="ALC611" s="78"/>
      <c r="ALD611" s="78"/>
      <c r="ALE611" s="78"/>
      <c r="ALF611" s="78"/>
      <c r="ALG611" s="78"/>
      <c r="ALH611" s="78"/>
      <c r="ALI611" s="78"/>
      <c r="ALJ611" s="78"/>
      <c r="ALK611" s="78"/>
      <c r="ALL611" s="78"/>
      <c r="ALM611" s="78"/>
      <c r="ALN611" s="78"/>
      <c r="ALO611" s="78"/>
      <c r="ALP611" s="78"/>
      <c r="ALQ611" s="78"/>
      <c r="ALR611" s="78"/>
      <c r="ALS611" s="78"/>
      <c r="ALT611" s="78"/>
      <c r="ALU611" s="78"/>
      <c r="ALV611" s="78"/>
      <c r="ALW611" s="78"/>
      <c r="ALX611" s="78"/>
      <c r="ALY611" s="78"/>
      <c r="ALZ611" s="78"/>
      <c r="AMA611" s="78"/>
      <c r="AMB611" s="78"/>
      <c r="AMC611" s="78"/>
      <c r="AMD611" s="78"/>
      <c r="AME611" s="78"/>
      <c r="AMF611" s="78"/>
      <c r="AMG611" s="78"/>
      <c r="AMH611" s="78"/>
      <c r="AMI611" s="78"/>
      <c r="AMJ611" s="78"/>
      <c r="AMK611" s="78"/>
      <c r="AML611" s="78"/>
      <c r="AMM611" s="78"/>
      <c r="AMN611" s="78"/>
      <c r="AMO611" s="78"/>
      <c r="AMP611" s="78"/>
      <c r="AMQ611" s="78"/>
      <c r="AMR611" s="78"/>
      <c r="AMS611" s="78"/>
      <c r="AMT611" s="78"/>
      <c r="AMU611" s="78"/>
      <c r="AMV611" s="78"/>
      <c r="AMW611" s="78"/>
      <c r="AMX611" s="78"/>
      <c r="AMY611" s="78"/>
      <c r="AMZ611" s="78"/>
      <c r="ANA611" s="78"/>
      <c r="ANB611" s="78"/>
      <c r="ANC611" s="78"/>
      <c r="AND611" s="78"/>
      <c r="ANE611" s="78"/>
      <c r="ANF611" s="78"/>
      <c r="ANG611" s="78"/>
      <c r="ANH611" s="78"/>
      <c r="ANI611" s="78"/>
      <c r="ANJ611" s="78"/>
      <c r="ANK611" s="78"/>
      <c r="ANL611" s="78"/>
      <c r="ANM611" s="78"/>
      <c r="ANN611" s="78"/>
      <c r="ANO611" s="78"/>
      <c r="ANP611" s="78"/>
      <c r="ANQ611" s="78"/>
      <c r="ANR611" s="78"/>
      <c r="ANS611" s="78"/>
      <c r="ANT611" s="78"/>
      <c r="ANU611" s="78"/>
      <c r="ANV611" s="78"/>
      <c r="ANW611" s="78"/>
      <c r="ANX611" s="78"/>
      <c r="ANY611" s="78"/>
      <c r="ANZ611" s="78"/>
      <c r="AOA611" s="78"/>
      <c r="AOB611" s="78"/>
      <c r="AOC611" s="78"/>
      <c r="AOD611" s="78"/>
      <c r="AOE611" s="78"/>
      <c r="AOF611" s="78"/>
      <c r="AOG611" s="78"/>
      <c r="AOH611" s="78"/>
      <c r="AOI611" s="78"/>
      <c r="AOJ611" s="78"/>
      <c r="AOK611" s="78"/>
      <c r="AOL611" s="78"/>
      <c r="AOM611" s="78"/>
      <c r="AON611" s="78"/>
      <c r="AOO611" s="78"/>
      <c r="AOP611" s="78"/>
      <c r="AOQ611" s="78"/>
      <c r="AOR611" s="78"/>
      <c r="AOS611" s="78"/>
      <c r="AOT611" s="78"/>
      <c r="AOU611" s="78"/>
      <c r="AOV611" s="78"/>
      <c r="AOW611" s="78"/>
      <c r="AOX611" s="78"/>
      <c r="AOY611" s="78"/>
      <c r="AOZ611" s="78"/>
      <c r="APA611" s="78"/>
      <c r="APB611" s="78"/>
      <c r="APC611" s="78"/>
      <c r="APD611" s="78"/>
      <c r="APE611" s="78"/>
      <c r="APF611" s="78"/>
      <c r="APG611" s="78"/>
      <c r="APH611" s="78"/>
      <c r="API611" s="78"/>
      <c r="APJ611" s="78"/>
      <c r="APK611" s="78"/>
      <c r="APL611" s="78"/>
      <c r="APM611" s="78"/>
      <c r="APN611" s="78"/>
      <c r="APO611" s="78"/>
      <c r="APP611" s="78"/>
      <c r="APQ611" s="78"/>
      <c r="APR611" s="78"/>
      <c r="APS611" s="78"/>
      <c r="APT611" s="78"/>
      <c r="APU611" s="78"/>
      <c r="APV611" s="78"/>
      <c r="APW611" s="78"/>
      <c r="APX611" s="78"/>
      <c r="APY611" s="78"/>
      <c r="APZ611" s="78"/>
      <c r="AQA611" s="78"/>
      <c r="AQB611" s="78"/>
      <c r="AQC611" s="78"/>
      <c r="AQD611" s="78"/>
      <c r="AQE611" s="78"/>
      <c r="AQF611" s="78"/>
      <c r="AQG611" s="78"/>
      <c r="AQH611" s="78"/>
      <c r="AQI611" s="78"/>
      <c r="AQJ611" s="78"/>
      <c r="AQK611" s="78"/>
      <c r="AQL611" s="78"/>
      <c r="AQM611" s="78"/>
      <c r="AQN611" s="78"/>
      <c r="AQO611" s="78"/>
      <c r="AQP611" s="78"/>
      <c r="AQQ611" s="78"/>
      <c r="AQR611" s="78"/>
      <c r="AQS611" s="78"/>
      <c r="AQT611" s="78"/>
      <c r="AQU611" s="78"/>
      <c r="AQV611" s="78"/>
      <c r="AQW611" s="78"/>
      <c r="AQX611" s="78"/>
      <c r="AQY611" s="78"/>
      <c r="AQZ611" s="78"/>
      <c r="ARA611" s="78"/>
      <c r="ARB611" s="78"/>
      <c r="ARC611" s="78"/>
      <c r="ARD611" s="78"/>
      <c r="ARE611" s="78"/>
      <c r="ARF611" s="78"/>
      <c r="ARG611" s="78"/>
      <c r="ARH611" s="78"/>
      <c r="ARI611" s="78"/>
      <c r="ARJ611" s="78"/>
      <c r="ARK611" s="78"/>
      <c r="ARL611" s="78"/>
      <c r="ARM611" s="78"/>
      <c r="ARN611" s="78"/>
      <c r="ARO611" s="78"/>
      <c r="ARP611" s="78"/>
      <c r="ARQ611" s="78"/>
      <c r="ARR611" s="78"/>
      <c r="ARS611" s="78"/>
      <c r="ART611" s="78"/>
      <c r="ARU611" s="78"/>
      <c r="ARV611" s="78"/>
      <c r="ARW611" s="78"/>
      <c r="ARX611" s="78"/>
      <c r="ARY611" s="78"/>
      <c r="ARZ611" s="78"/>
      <c r="ASA611" s="78"/>
      <c r="ASB611" s="78"/>
      <c r="ASC611" s="78"/>
      <c r="ASD611" s="78"/>
      <c r="ASE611" s="78"/>
      <c r="ASF611" s="78"/>
      <c r="ASG611" s="78"/>
      <c r="ASH611" s="78"/>
      <c r="ASI611" s="78"/>
      <c r="ASJ611" s="78"/>
      <c r="ASK611" s="78"/>
      <c r="ASL611" s="78"/>
      <c r="ASM611" s="78"/>
      <c r="ASN611" s="78"/>
      <c r="ASO611" s="78"/>
      <c r="ASP611" s="78"/>
      <c r="ASQ611" s="78"/>
      <c r="ASR611" s="78"/>
      <c r="ASS611" s="78"/>
      <c r="AST611" s="78"/>
      <c r="ASU611" s="78"/>
      <c r="ASV611" s="78"/>
      <c r="ASW611" s="78"/>
      <c r="ASX611" s="78"/>
      <c r="ASY611" s="78"/>
      <c r="ASZ611" s="78"/>
      <c r="ATA611" s="78"/>
      <c r="ATB611" s="78"/>
      <c r="ATC611" s="78"/>
      <c r="ATD611" s="78"/>
      <c r="ATE611" s="78"/>
      <c r="ATF611" s="78"/>
      <c r="ATG611" s="78"/>
      <c r="ATH611" s="78"/>
      <c r="ATI611" s="78"/>
      <c r="ATJ611" s="78"/>
      <c r="ATK611" s="78"/>
      <c r="ATL611" s="78"/>
      <c r="ATM611" s="78"/>
      <c r="ATN611" s="78"/>
      <c r="ATO611" s="78"/>
      <c r="ATP611" s="78"/>
      <c r="ATQ611" s="78"/>
      <c r="ATR611" s="78"/>
      <c r="ATS611" s="78"/>
      <c r="ATT611" s="78"/>
      <c r="ATU611" s="78"/>
      <c r="ATV611" s="78"/>
      <c r="ATW611" s="78"/>
      <c r="ATX611" s="78"/>
      <c r="ATY611" s="78"/>
      <c r="ATZ611" s="78"/>
      <c r="AUA611" s="78"/>
      <c r="AUB611" s="78"/>
      <c r="AUC611" s="78"/>
      <c r="AUD611" s="78"/>
      <c r="AUE611" s="78"/>
      <c r="AUF611" s="78"/>
      <c r="AUG611" s="78"/>
      <c r="AUH611" s="78"/>
      <c r="AUI611" s="78"/>
      <c r="AUJ611" s="78"/>
      <c r="AUK611" s="78"/>
      <c r="AUL611" s="78"/>
      <c r="AUM611" s="78"/>
      <c r="AUN611" s="78"/>
      <c r="AUO611" s="78"/>
      <c r="AUP611" s="78"/>
      <c r="AUQ611" s="78"/>
      <c r="AUR611" s="78"/>
      <c r="AUS611" s="78"/>
      <c r="AUT611" s="78"/>
      <c r="AUU611" s="78"/>
      <c r="AUV611" s="78"/>
      <c r="AUW611" s="78"/>
      <c r="AUX611" s="78"/>
      <c r="AUY611" s="78"/>
      <c r="AUZ611" s="78"/>
      <c r="AVA611" s="78"/>
      <c r="AVB611" s="78"/>
      <c r="AVC611" s="78"/>
      <c r="AVD611" s="78"/>
      <c r="AVE611" s="78"/>
      <c r="AVF611" s="78"/>
      <c r="AVG611" s="78"/>
      <c r="AVH611" s="78"/>
      <c r="AVI611" s="78"/>
      <c r="AVJ611" s="78"/>
      <c r="AVK611" s="78"/>
      <c r="AVL611" s="78"/>
      <c r="AVM611" s="78"/>
      <c r="AVN611" s="78"/>
      <c r="AVO611" s="78"/>
      <c r="AVP611" s="78"/>
      <c r="AVQ611" s="78"/>
      <c r="AVR611" s="78"/>
      <c r="AVS611" s="78"/>
      <c r="AVT611" s="78"/>
      <c r="AVU611" s="78"/>
      <c r="AVV611" s="78"/>
      <c r="AVW611" s="78"/>
      <c r="AVX611" s="78"/>
      <c r="AVY611" s="78"/>
      <c r="AVZ611" s="78"/>
      <c r="AWA611" s="78"/>
      <c r="AWB611" s="78"/>
      <c r="AWC611" s="78"/>
      <c r="AWD611" s="78"/>
      <c r="AWE611" s="78"/>
      <c r="AWF611" s="78"/>
      <c r="AWG611" s="78"/>
      <c r="AWH611" s="78"/>
      <c r="AWI611" s="78"/>
      <c r="AWJ611" s="78"/>
      <c r="AWK611" s="78"/>
      <c r="AWL611" s="78"/>
      <c r="AWM611" s="78"/>
      <c r="AWN611" s="78"/>
      <c r="AWO611" s="78"/>
      <c r="AWP611" s="78"/>
      <c r="AWQ611" s="78"/>
      <c r="AWR611" s="78"/>
      <c r="AWS611" s="78"/>
      <c r="AWT611" s="78"/>
      <c r="AWU611" s="78"/>
      <c r="AWV611" s="78"/>
      <c r="AWW611" s="78"/>
      <c r="AWX611" s="78"/>
      <c r="AWY611" s="78"/>
      <c r="AWZ611" s="78"/>
      <c r="AXA611" s="78"/>
      <c r="AXB611" s="78"/>
      <c r="AXC611" s="78"/>
      <c r="AXD611" s="78"/>
      <c r="AXE611" s="78"/>
      <c r="AXF611" s="78"/>
      <c r="AXG611" s="78"/>
      <c r="AXH611" s="78"/>
      <c r="AXI611" s="78"/>
      <c r="AXJ611" s="78"/>
      <c r="AXK611" s="78"/>
      <c r="AXL611" s="78"/>
      <c r="AXM611" s="78"/>
      <c r="AXN611" s="78"/>
      <c r="AXO611" s="78"/>
      <c r="AXP611" s="78"/>
      <c r="AXQ611" s="78"/>
      <c r="AXR611" s="78"/>
      <c r="AXS611" s="78"/>
      <c r="AXT611" s="78"/>
      <c r="AXU611" s="78"/>
      <c r="AXV611" s="78"/>
      <c r="AXW611" s="78"/>
      <c r="AXX611" s="78"/>
      <c r="AXY611" s="78"/>
      <c r="AXZ611" s="78"/>
      <c r="AYA611" s="78"/>
      <c r="AYB611" s="78"/>
      <c r="AYC611" s="78"/>
      <c r="AYD611" s="78"/>
      <c r="AYE611" s="78"/>
      <c r="AYF611" s="78"/>
      <c r="AYG611" s="78"/>
      <c r="AYH611" s="78"/>
      <c r="AYI611" s="78"/>
      <c r="AYJ611" s="78"/>
      <c r="AYK611" s="78"/>
      <c r="AYL611" s="78"/>
      <c r="AYM611" s="78"/>
      <c r="AYN611" s="78"/>
      <c r="AYO611" s="78"/>
      <c r="AYP611" s="78"/>
      <c r="AYQ611" s="78"/>
      <c r="AYR611" s="78"/>
      <c r="AYS611" s="78"/>
      <c r="AYT611" s="78"/>
      <c r="AYU611" s="78"/>
      <c r="AYV611" s="78"/>
      <c r="AYW611" s="78"/>
      <c r="AYX611" s="78"/>
      <c r="AYY611" s="78"/>
      <c r="AYZ611" s="78"/>
      <c r="AZA611" s="78"/>
      <c r="AZB611" s="78"/>
      <c r="AZC611" s="78"/>
      <c r="AZD611" s="78"/>
      <c r="AZE611" s="78"/>
      <c r="AZF611" s="78"/>
      <c r="AZG611" s="78"/>
      <c r="AZH611" s="78"/>
      <c r="AZI611" s="78"/>
      <c r="AZJ611" s="78"/>
      <c r="AZK611" s="78"/>
      <c r="AZL611" s="78"/>
      <c r="AZM611" s="78"/>
      <c r="AZN611" s="78"/>
      <c r="AZO611" s="78"/>
      <c r="AZP611" s="78"/>
      <c r="AZQ611" s="78"/>
      <c r="AZR611" s="78"/>
      <c r="AZS611" s="78"/>
      <c r="AZT611" s="78"/>
      <c r="AZU611" s="78"/>
      <c r="AZV611" s="78"/>
      <c r="AZW611" s="78"/>
      <c r="AZX611" s="78"/>
      <c r="AZY611" s="78"/>
      <c r="AZZ611" s="78"/>
      <c r="BAA611" s="78"/>
      <c r="BAB611" s="78"/>
      <c r="BAC611" s="78"/>
      <c r="BAD611" s="78"/>
      <c r="BAE611" s="78"/>
      <c r="BAF611" s="78"/>
      <c r="BAG611" s="78"/>
      <c r="BAH611" s="78"/>
      <c r="BAI611" s="78"/>
      <c r="BAJ611" s="78"/>
      <c r="BAK611" s="78"/>
      <c r="BAL611" s="78"/>
      <c r="BAM611" s="78"/>
      <c r="BAN611" s="78"/>
      <c r="BAO611" s="78"/>
      <c r="BAP611" s="78"/>
      <c r="BAQ611" s="78"/>
      <c r="BAR611" s="78"/>
      <c r="BAS611" s="78"/>
      <c r="BAT611" s="78"/>
      <c r="BAU611" s="78"/>
      <c r="BAV611" s="78"/>
      <c r="BAW611" s="78"/>
      <c r="BAX611" s="78"/>
      <c r="BAY611" s="78"/>
      <c r="BAZ611" s="78"/>
      <c r="BBA611" s="78"/>
      <c r="BBB611" s="78"/>
      <c r="BBC611" s="78"/>
      <c r="BBD611" s="78"/>
      <c r="BBE611" s="78"/>
      <c r="BBF611" s="78"/>
      <c r="BBG611" s="78"/>
      <c r="BBH611" s="78"/>
      <c r="BBI611" s="78"/>
      <c r="BBJ611" s="78"/>
      <c r="BBK611" s="78"/>
      <c r="BBL611" s="78"/>
      <c r="BBM611" s="78"/>
      <c r="BBN611" s="78"/>
      <c r="BBO611" s="78"/>
      <c r="BBP611" s="78"/>
      <c r="BBQ611" s="78"/>
      <c r="BBR611" s="78"/>
      <c r="BBS611" s="78"/>
      <c r="BBT611" s="78"/>
      <c r="BBU611" s="78"/>
      <c r="BBV611" s="78"/>
      <c r="BBW611" s="78"/>
      <c r="BBX611" s="78"/>
      <c r="BBY611" s="78"/>
      <c r="BBZ611" s="78"/>
      <c r="BCA611" s="78"/>
      <c r="BCB611" s="78"/>
      <c r="BCC611" s="78"/>
      <c r="BCD611" s="78"/>
      <c r="BCE611" s="78"/>
      <c r="BCF611" s="78"/>
      <c r="BCG611" s="78"/>
      <c r="BCH611" s="78"/>
      <c r="BCI611" s="78"/>
      <c r="BCJ611" s="78"/>
      <c r="BCK611" s="78"/>
      <c r="BCL611" s="78"/>
      <c r="BCM611" s="78"/>
      <c r="BCN611" s="78"/>
      <c r="BCO611" s="78"/>
      <c r="BCP611" s="78"/>
      <c r="BCQ611" s="78"/>
      <c r="BCR611" s="78"/>
      <c r="BCS611" s="78"/>
      <c r="BCT611" s="78"/>
      <c r="BCU611" s="78"/>
      <c r="BCV611" s="78"/>
      <c r="BCW611" s="78"/>
      <c r="BCX611" s="78"/>
      <c r="BCY611" s="78"/>
      <c r="BCZ611" s="78"/>
      <c r="BDA611" s="78"/>
      <c r="BDB611" s="78"/>
      <c r="BDC611" s="78"/>
      <c r="BDD611" s="78"/>
      <c r="BDE611" s="78"/>
      <c r="BDF611" s="78"/>
      <c r="BDG611" s="78"/>
      <c r="BDH611" s="78"/>
      <c r="BDI611" s="78"/>
      <c r="BDJ611" s="78"/>
      <c r="BDK611" s="78"/>
      <c r="BDL611" s="78"/>
      <c r="BDM611" s="78"/>
      <c r="BDN611" s="78"/>
      <c r="BDO611" s="78"/>
      <c r="BDP611" s="78"/>
      <c r="BDQ611" s="78"/>
      <c r="BDR611" s="78"/>
      <c r="BDS611" s="78"/>
      <c r="BDT611" s="78"/>
      <c r="BDU611" s="78"/>
      <c r="BDV611" s="78"/>
      <c r="BDW611" s="78"/>
      <c r="BDX611" s="78"/>
      <c r="BDY611" s="78"/>
      <c r="BDZ611" s="78"/>
      <c r="BEA611" s="78"/>
      <c r="BEB611" s="78"/>
      <c r="BEC611" s="78"/>
      <c r="BED611" s="78"/>
      <c r="BEE611" s="78"/>
      <c r="BEF611" s="78"/>
      <c r="BEG611" s="78"/>
      <c r="BEH611" s="78"/>
      <c r="BEI611" s="78"/>
      <c r="BEJ611" s="78"/>
      <c r="BEK611" s="78"/>
      <c r="BEL611" s="78"/>
      <c r="BEM611" s="78"/>
      <c r="BEN611" s="78"/>
      <c r="BEO611" s="78"/>
      <c r="BEP611" s="78"/>
      <c r="BEQ611" s="78"/>
      <c r="BER611" s="78"/>
      <c r="BES611" s="78"/>
      <c r="BET611" s="78"/>
      <c r="BEU611" s="78"/>
      <c r="BEV611" s="78"/>
      <c r="BEW611" s="78"/>
      <c r="BEX611" s="78"/>
      <c r="BEY611" s="78"/>
      <c r="BEZ611" s="78"/>
      <c r="BFA611" s="78"/>
      <c r="BFB611" s="78"/>
      <c r="BFC611" s="78"/>
      <c r="BFD611" s="78"/>
      <c r="BFE611" s="78"/>
      <c r="BFF611" s="78"/>
      <c r="BFG611" s="78"/>
      <c r="BFH611" s="78"/>
      <c r="BFI611" s="78"/>
      <c r="BFJ611" s="78"/>
      <c r="BFK611" s="78"/>
      <c r="BFL611" s="78"/>
      <c r="BFM611" s="78"/>
      <c r="BFN611" s="78"/>
      <c r="BFO611" s="78"/>
      <c r="BFP611" s="78"/>
      <c r="BFQ611" s="78"/>
      <c r="BFR611" s="78"/>
      <c r="BFS611" s="78"/>
      <c r="BFT611" s="78"/>
      <c r="BFU611" s="78"/>
      <c r="BFV611" s="78"/>
      <c r="BFW611" s="78"/>
      <c r="BFX611" s="78"/>
      <c r="BFY611" s="78"/>
      <c r="BFZ611" s="78"/>
      <c r="BGA611" s="78"/>
      <c r="BGB611" s="78"/>
      <c r="BGC611" s="78"/>
      <c r="BGD611" s="78"/>
      <c r="BGE611" s="78"/>
      <c r="BGF611" s="78"/>
      <c r="BGG611" s="78"/>
      <c r="BGH611" s="78"/>
      <c r="BGI611" s="78"/>
      <c r="BGJ611" s="78"/>
      <c r="BGK611" s="78"/>
      <c r="BGL611" s="78"/>
      <c r="BGM611" s="78"/>
      <c r="BGN611" s="78"/>
      <c r="BGO611" s="78"/>
      <c r="BGP611" s="78"/>
      <c r="BGQ611" s="78"/>
      <c r="BGR611" s="78"/>
      <c r="BGS611" s="78"/>
      <c r="BGT611" s="78"/>
      <c r="BGU611" s="78"/>
      <c r="BGV611" s="78"/>
      <c r="BGW611" s="78"/>
      <c r="BGX611" s="78"/>
      <c r="BGY611" s="78"/>
      <c r="BGZ611" s="78"/>
      <c r="BHA611" s="78"/>
      <c r="BHB611" s="78"/>
      <c r="BHC611" s="78"/>
      <c r="BHD611" s="78"/>
      <c r="BHE611" s="78"/>
      <c r="BHF611" s="78"/>
      <c r="BHG611" s="78"/>
      <c r="BHH611" s="78"/>
      <c r="BHI611" s="78"/>
      <c r="BHJ611" s="78"/>
      <c r="BHK611" s="78"/>
      <c r="BHL611" s="78"/>
      <c r="BHM611" s="78"/>
      <c r="BHN611" s="78"/>
      <c r="BHO611" s="78"/>
      <c r="BHP611" s="78"/>
      <c r="BHQ611" s="78"/>
      <c r="BHR611" s="78"/>
      <c r="BHS611" s="78"/>
      <c r="BHT611" s="78"/>
      <c r="BHU611" s="78"/>
      <c r="BHV611" s="78"/>
      <c r="BHW611" s="78"/>
      <c r="BHX611" s="78"/>
      <c r="BHY611" s="78"/>
      <c r="BHZ611" s="78"/>
      <c r="BIA611" s="78"/>
      <c r="BIB611" s="78"/>
      <c r="BIC611" s="78"/>
      <c r="BID611" s="78"/>
      <c r="BIE611" s="78"/>
      <c r="BIF611" s="78"/>
      <c r="BIG611" s="78"/>
      <c r="BIH611" s="78"/>
      <c r="BII611" s="78"/>
      <c r="BIJ611" s="78"/>
      <c r="BIK611" s="78"/>
      <c r="BIL611" s="78"/>
      <c r="BIM611" s="78"/>
      <c r="BIN611" s="78"/>
      <c r="BIO611" s="78"/>
      <c r="BIP611" s="78"/>
      <c r="BIQ611" s="78"/>
      <c r="BIR611" s="78"/>
      <c r="BIS611" s="78"/>
      <c r="BIT611" s="78"/>
      <c r="BIU611" s="78"/>
      <c r="BIV611" s="78"/>
      <c r="BIW611" s="78"/>
      <c r="BIX611" s="78"/>
      <c r="BIY611" s="78"/>
      <c r="BIZ611" s="78"/>
      <c r="BJA611" s="78"/>
      <c r="BJB611" s="78"/>
      <c r="BJC611" s="78"/>
      <c r="BJD611" s="78"/>
      <c r="BJE611" s="78"/>
      <c r="BJF611" s="78"/>
      <c r="BJG611" s="78"/>
      <c r="BJH611" s="78"/>
      <c r="BJI611" s="78"/>
      <c r="BJJ611" s="78"/>
      <c r="BJK611" s="78"/>
      <c r="BJL611" s="78"/>
      <c r="BJM611" s="78"/>
      <c r="BJN611" s="78"/>
      <c r="BJO611" s="78"/>
      <c r="BJP611" s="78"/>
      <c r="BJQ611" s="78"/>
      <c r="BJR611" s="78"/>
      <c r="BJS611" s="78"/>
      <c r="BJT611" s="78"/>
      <c r="BJU611" s="78"/>
      <c r="BJV611" s="78"/>
      <c r="BJW611" s="78"/>
      <c r="BJX611" s="78"/>
      <c r="BJY611" s="78"/>
      <c r="BJZ611" s="78"/>
      <c r="BKA611" s="78"/>
      <c r="BKB611" s="78"/>
      <c r="BKC611" s="78"/>
      <c r="BKD611" s="78"/>
      <c r="BKE611" s="78"/>
      <c r="BKF611" s="78"/>
      <c r="BKG611" s="78"/>
      <c r="BKH611" s="78"/>
      <c r="BKI611" s="78"/>
      <c r="BKJ611" s="78"/>
      <c r="BKK611" s="78"/>
      <c r="BKL611" s="78"/>
      <c r="BKM611" s="78"/>
      <c r="BKN611" s="78"/>
      <c r="BKO611" s="78"/>
      <c r="BKP611" s="78"/>
      <c r="BKQ611" s="78"/>
      <c r="BKR611" s="78"/>
      <c r="BKS611" s="78"/>
      <c r="BKT611" s="78"/>
      <c r="BKU611" s="78"/>
      <c r="BKV611" s="78"/>
      <c r="BKW611" s="78"/>
      <c r="BKX611" s="78"/>
      <c r="BKY611" s="78"/>
      <c r="BKZ611" s="78"/>
      <c r="BLA611" s="78"/>
      <c r="BLB611" s="78"/>
      <c r="BLC611" s="78"/>
      <c r="BLD611" s="78"/>
      <c r="BLE611" s="78"/>
      <c r="BLF611" s="78"/>
      <c r="BLG611" s="78"/>
      <c r="BLH611" s="78"/>
      <c r="BLI611" s="78"/>
      <c r="BLJ611" s="78"/>
      <c r="BLK611" s="78"/>
      <c r="BLL611" s="78"/>
      <c r="BLM611" s="78"/>
      <c r="BLN611" s="78"/>
      <c r="BLO611" s="78"/>
      <c r="BLP611" s="78"/>
      <c r="BLQ611" s="78"/>
      <c r="BLR611" s="78"/>
      <c r="BLS611" s="78"/>
      <c r="BLT611" s="78"/>
      <c r="BLU611" s="78"/>
      <c r="BLV611" s="78"/>
      <c r="BLW611" s="78"/>
      <c r="BLX611" s="78"/>
      <c r="BLY611" s="78"/>
      <c r="BLZ611" s="78"/>
      <c r="BMA611" s="78"/>
      <c r="BMB611" s="78"/>
      <c r="BMC611" s="78"/>
      <c r="BMD611" s="78"/>
      <c r="BME611" s="78"/>
      <c r="BMF611" s="78"/>
      <c r="BMG611" s="78"/>
      <c r="BMH611" s="78"/>
      <c r="BMI611" s="78"/>
      <c r="BMJ611" s="78"/>
      <c r="BMK611" s="78"/>
      <c r="BML611" s="78"/>
      <c r="BMM611" s="78"/>
      <c r="BMN611" s="78"/>
      <c r="BMO611" s="78"/>
      <c r="BMP611" s="78"/>
      <c r="BMQ611" s="78"/>
      <c r="BMR611" s="78"/>
      <c r="BMS611" s="78"/>
      <c r="BMT611" s="78"/>
      <c r="BMU611" s="78"/>
      <c r="BMV611" s="78"/>
      <c r="BMW611" s="78"/>
      <c r="BMX611" s="78"/>
      <c r="BMY611" s="78"/>
      <c r="BMZ611" s="78"/>
      <c r="BNA611" s="78"/>
      <c r="BNB611" s="78"/>
      <c r="BNC611" s="78"/>
      <c r="BND611" s="78"/>
      <c r="BNE611" s="78"/>
      <c r="BNF611" s="78"/>
      <c r="BNG611" s="78"/>
      <c r="BNH611" s="78"/>
      <c r="BNI611" s="78"/>
      <c r="BNJ611" s="78"/>
      <c r="BNK611" s="78"/>
      <c r="BNL611" s="78"/>
      <c r="BNM611" s="78"/>
      <c r="BNN611" s="78"/>
      <c r="BNO611" s="78"/>
      <c r="BNP611" s="78"/>
      <c r="BNQ611" s="78"/>
      <c r="BNR611" s="78"/>
      <c r="BNS611" s="78"/>
      <c r="BNT611" s="78"/>
      <c r="BNU611" s="78"/>
      <c r="BNV611" s="78"/>
      <c r="BNW611" s="78"/>
      <c r="BNX611" s="78"/>
      <c r="BNY611" s="78"/>
      <c r="BNZ611" s="78"/>
      <c r="BOA611" s="78"/>
      <c r="BOB611" s="78"/>
      <c r="BOC611" s="78"/>
      <c r="BOD611" s="78"/>
      <c r="BOE611" s="78"/>
      <c r="BOF611" s="78"/>
      <c r="BOG611" s="78"/>
      <c r="BOH611" s="78"/>
      <c r="BOI611" s="78"/>
      <c r="BOJ611" s="78"/>
      <c r="BOK611" s="78"/>
      <c r="BOL611" s="78"/>
      <c r="BOM611" s="78"/>
      <c r="BON611" s="78"/>
      <c r="BOO611" s="78"/>
      <c r="BOP611" s="78"/>
      <c r="BOQ611" s="78"/>
      <c r="BOR611" s="78"/>
      <c r="BOS611" s="78"/>
      <c r="BOT611" s="78"/>
      <c r="BOU611" s="78"/>
      <c r="BOV611" s="78"/>
      <c r="BOW611" s="78"/>
      <c r="BOX611" s="78"/>
      <c r="BOY611" s="78"/>
      <c r="BOZ611" s="78"/>
      <c r="BPA611" s="78"/>
      <c r="BPB611" s="78"/>
      <c r="BPC611" s="78"/>
      <c r="BPD611" s="78"/>
      <c r="BPE611" s="78"/>
      <c r="BPF611" s="78"/>
      <c r="BPG611" s="78"/>
      <c r="BPH611" s="78"/>
      <c r="BPI611" s="78"/>
      <c r="BPJ611" s="78"/>
      <c r="BPK611" s="78"/>
      <c r="BPL611" s="78"/>
      <c r="BPM611" s="78"/>
      <c r="BPN611" s="78"/>
      <c r="BPO611" s="78"/>
      <c r="BPP611" s="78"/>
      <c r="BPQ611" s="78"/>
      <c r="BPR611" s="78"/>
      <c r="BPS611" s="78"/>
      <c r="BPT611" s="78"/>
      <c r="BPU611" s="78"/>
      <c r="BPV611" s="78"/>
      <c r="BPW611" s="78"/>
      <c r="BPX611" s="78"/>
      <c r="BPY611" s="78"/>
      <c r="BPZ611" s="78"/>
      <c r="BQA611" s="78"/>
      <c r="BQB611" s="78"/>
      <c r="BQC611" s="78"/>
      <c r="BQD611" s="78"/>
      <c r="BQE611" s="78"/>
      <c r="BQF611" s="78"/>
      <c r="BQG611" s="78"/>
      <c r="BQH611" s="78"/>
      <c r="BQI611" s="78"/>
      <c r="BQJ611" s="78"/>
      <c r="BQK611" s="78"/>
      <c r="BQL611" s="78"/>
      <c r="BQM611" s="78"/>
      <c r="BQN611" s="78"/>
      <c r="BQO611" s="78"/>
      <c r="BQP611" s="78"/>
      <c r="BQQ611" s="78"/>
      <c r="BQR611" s="78"/>
      <c r="BQS611" s="78"/>
      <c r="BQT611" s="78"/>
      <c r="BQU611" s="78"/>
      <c r="BQV611" s="78"/>
      <c r="BQW611" s="78"/>
      <c r="BQX611" s="78"/>
      <c r="BQY611" s="78"/>
      <c r="BQZ611" s="78"/>
      <c r="BRA611" s="78"/>
      <c r="BRB611" s="78"/>
      <c r="BRC611" s="78"/>
      <c r="BRD611" s="78"/>
      <c r="BRE611" s="78"/>
      <c r="BRF611" s="78"/>
      <c r="BRG611" s="78"/>
      <c r="BRH611" s="78"/>
      <c r="BRI611" s="78"/>
      <c r="BRJ611" s="78"/>
      <c r="BRK611" s="78"/>
      <c r="BRL611" s="78"/>
      <c r="BRM611" s="78"/>
      <c r="BRN611" s="78"/>
      <c r="BRO611" s="78"/>
      <c r="BRP611" s="78"/>
      <c r="BRQ611" s="78"/>
      <c r="BRR611" s="78"/>
      <c r="BRS611" s="78"/>
      <c r="BRT611" s="78"/>
      <c r="BRU611" s="78"/>
      <c r="BRV611" s="78"/>
      <c r="BRW611" s="78"/>
      <c r="BRX611" s="78"/>
      <c r="BRY611" s="78"/>
      <c r="BRZ611" s="78"/>
    </row>
    <row r="612" spans="1:1846" s="79" customFormat="1" ht="11.4" customHeight="1" x14ac:dyDescent="0.3">
      <c r="A612" s="853"/>
      <c r="B612" s="853"/>
      <c r="C612" s="853"/>
      <c r="D612" s="872"/>
      <c r="E612" s="872" t="s">
        <v>872</v>
      </c>
      <c r="F612" s="870"/>
      <c r="G612" s="804"/>
      <c r="H612" s="801"/>
      <c r="I612" s="794"/>
      <c r="J612" s="794"/>
      <c r="K612" s="794"/>
      <c r="L612" s="818"/>
      <c r="M612" s="850"/>
      <c r="N612" s="851"/>
      <c r="O612" s="851"/>
      <c r="P612" s="851"/>
      <c r="Q612" s="862"/>
      <c r="R612" s="80">
        <v>773701856</v>
      </c>
      <c r="S612" s="26">
        <v>277729838.85000002</v>
      </c>
      <c r="T612" s="26">
        <v>0</v>
      </c>
      <c r="U612" s="26">
        <v>0</v>
      </c>
      <c r="V612" s="613" t="s">
        <v>873</v>
      </c>
      <c r="W612" s="837"/>
      <c r="X612" s="816"/>
      <c r="Y612" s="816"/>
      <c r="Z612" s="815"/>
      <c r="AA612" s="89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  <c r="BN612" s="78"/>
      <c r="BO612" s="78"/>
      <c r="BP612" s="78"/>
      <c r="BQ612" s="78"/>
      <c r="BR612" s="78"/>
      <c r="BS612" s="78"/>
      <c r="BT612" s="78"/>
      <c r="BU612" s="78"/>
      <c r="BV612" s="78"/>
      <c r="BW612" s="78"/>
      <c r="BX612" s="78"/>
      <c r="BY612" s="78"/>
      <c r="BZ612" s="78"/>
      <c r="CA612" s="78"/>
      <c r="CB612" s="78"/>
      <c r="CC612" s="78"/>
      <c r="CD612" s="78"/>
      <c r="CE612" s="78"/>
      <c r="CF612" s="78"/>
      <c r="CG612" s="78"/>
      <c r="CH612" s="78"/>
      <c r="CI612" s="78"/>
      <c r="CJ612" s="78"/>
      <c r="CK612" s="78"/>
      <c r="CL612" s="78"/>
      <c r="CM612" s="78"/>
      <c r="CN612" s="78"/>
      <c r="CO612" s="78"/>
      <c r="CP612" s="78"/>
      <c r="CQ612" s="78"/>
      <c r="CR612" s="78"/>
      <c r="CS612" s="78"/>
      <c r="CT612" s="78"/>
      <c r="CU612" s="78"/>
      <c r="CV612" s="78"/>
      <c r="CW612" s="78"/>
      <c r="CX612" s="78"/>
      <c r="CY612" s="78"/>
      <c r="CZ612" s="78"/>
      <c r="DA612" s="78"/>
      <c r="DB612" s="78"/>
      <c r="DC612" s="78"/>
      <c r="DD612" s="78"/>
      <c r="DE612" s="78"/>
      <c r="DF612" s="78"/>
      <c r="DG612" s="78"/>
      <c r="DH612" s="78"/>
      <c r="DI612" s="78"/>
      <c r="DJ612" s="78"/>
      <c r="DK612" s="78"/>
      <c r="DL612" s="78"/>
      <c r="DM612" s="78"/>
      <c r="DN612" s="78"/>
      <c r="DO612" s="78"/>
      <c r="DP612" s="78"/>
      <c r="DQ612" s="78"/>
      <c r="DR612" s="78"/>
      <c r="DS612" s="78"/>
      <c r="DT612" s="78"/>
      <c r="DU612" s="78"/>
      <c r="DV612" s="78"/>
      <c r="DW612" s="78"/>
      <c r="DX612" s="78"/>
      <c r="DY612" s="78"/>
      <c r="DZ612" s="78"/>
      <c r="EA612" s="78"/>
      <c r="EB612" s="78"/>
      <c r="EC612" s="78"/>
      <c r="ED612" s="78"/>
      <c r="EE612" s="78"/>
      <c r="EF612" s="78"/>
      <c r="EG612" s="78"/>
      <c r="EH612" s="78"/>
      <c r="EI612" s="78"/>
      <c r="EJ612" s="78"/>
      <c r="EK612" s="78"/>
      <c r="EL612" s="78"/>
      <c r="EM612" s="78"/>
      <c r="EN612" s="78"/>
      <c r="EO612" s="78"/>
      <c r="EP612" s="78"/>
      <c r="EQ612" s="78"/>
      <c r="ER612" s="78"/>
      <c r="ES612" s="78"/>
      <c r="ET612" s="78"/>
      <c r="EU612" s="78"/>
      <c r="EV612" s="78"/>
      <c r="EW612" s="78"/>
      <c r="EX612" s="78"/>
      <c r="EY612" s="78"/>
      <c r="EZ612" s="78"/>
      <c r="FA612" s="78"/>
      <c r="FB612" s="78"/>
      <c r="FC612" s="78"/>
      <c r="FD612" s="78"/>
      <c r="FE612" s="78"/>
      <c r="FF612" s="78"/>
      <c r="FG612" s="78"/>
      <c r="FH612" s="78"/>
      <c r="FI612" s="78"/>
      <c r="FJ612" s="78"/>
      <c r="FK612" s="78"/>
      <c r="FL612" s="78"/>
      <c r="FM612" s="78"/>
      <c r="FN612" s="78"/>
      <c r="FO612" s="78"/>
      <c r="FP612" s="78"/>
      <c r="FQ612" s="78"/>
      <c r="FR612" s="78"/>
      <c r="FS612" s="78"/>
      <c r="FT612" s="78"/>
      <c r="FU612" s="78"/>
      <c r="FV612" s="78"/>
      <c r="FW612" s="78"/>
      <c r="FX612" s="78"/>
      <c r="FY612" s="78"/>
      <c r="FZ612" s="78"/>
      <c r="GA612" s="78"/>
      <c r="GB612" s="78"/>
      <c r="GC612" s="78"/>
      <c r="GD612" s="78"/>
      <c r="GE612" s="78"/>
      <c r="GF612" s="78"/>
      <c r="GG612" s="78"/>
      <c r="GH612" s="78"/>
      <c r="GI612" s="78"/>
      <c r="GJ612" s="78"/>
      <c r="GK612" s="78"/>
      <c r="GL612" s="78"/>
      <c r="GM612" s="78"/>
      <c r="GN612" s="78"/>
      <c r="GO612" s="78"/>
      <c r="GP612" s="78"/>
      <c r="GQ612" s="78"/>
      <c r="GR612" s="78"/>
      <c r="GS612" s="78"/>
      <c r="GT612" s="78"/>
      <c r="GU612" s="78"/>
      <c r="GV612" s="78"/>
      <c r="GW612" s="78"/>
      <c r="GX612" s="78"/>
      <c r="GY612" s="78"/>
      <c r="GZ612" s="78"/>
      <c r="HA612" s="78"/>
      <c r="HB612" s="78"/>
      <c r="HC612" s="78"/>
      <c r="HD612" s="78"/>
      <c r="HE612" s="78"/>
      <c r="HF612" s="78"/>
      <c r="HG612" s="78"/>
      <c r="HH612" s="78"/>
      <c r="HI612" s="78"/>
      <c r="HJ612" s="78"/>
      <c r="HK612" s="78"/>
      <c r="HL612" s="78"/>
      <c r="HM612" s="78"/>
      <c r="HN612" s="78"/>
      <c r="HO612" s="78"/>
      <c r="HP612" s="78"/>
      <c r="HQ612" s="78"/>
      <c r="HR612" s="78"/>
      <c r="HS612" s="78"/>
      <c r="HT612" s="78"/>
      <c r="HU612" s="78"/>
      <c r="HV612" s="78"/>
      <c r="HW612" s="78"/>
      <c r="HX612" s="78"/>
      <c r="HY612" s="78"/>
      <c r="HZ612" s="78"/>
      <c r="IA612" s="78"/>
      <c r="IB612" s="78"/>
      <c r="IC612" s="78"/>
      <c r="ID612" s="78"/>
      <c r="IE612" s="78"/>
      <c r="IF612" s="78"/>
      <c r="IG612" s="78"/>
      <c r="IH612" s="78"/>
      <c r="II612" s="78"/>
      <c r="IJ612" s="78"/>
      <c r="IK612" s="78"/>
      <c r="IL612" s="78"/>
      <c r="IM612" s="78"/>
      <c r="IN612" s="78"/>
      <c r="IO612" s="78"/>
      <c r="IP612" s="78"/>
      <c r="IQ612" s="78"/>
      <c r="IR612" s="78"/>
      <c r="IS612" s="78"/>
      <c r="IT612" s="78"/>
      <c r="IU612" s="78"/>
      <c r="IV612" s="78"/>
      <c r="IW612" s="78"/>
      <c r="IX612" s="78"/>
      <c r="IY612" s="78"/>
      <c r="IZ612" s="78"/>
      <c r="JA612" s="78"/>
      <c r="JB612" s="78"/>
      <c r="JC612" s="78"/>
      <c r="JD612" s="78"/>
      <c r="JE612" s="78"/>
      <c r="JF612" s="78"/>
      <c r="JG612" s="78"/>
      <c r="JH612" s="78"/>
      <c r="JI612" s="78"/>
      <c r="JJ612" s="78"/>
      <c r="JK612" s="78"/>
      <c r="JL612" s="78"/>
      <c r="JM612" s="78"/>
      <c r="JN612" s="78"/>
      <c r="JO612" s="78"/>
      <c r="JP612" s="78"/>
      <c r="JQ612" s="78"/>
      <c r="JR612" s="78"/>
      <c r="JS612" s="78"/>
      <c r="JT612" s="78"/>
      <c r="JU612" s="78"/>
      <c r="JV612" s="78"/>
      <c r="JW612" s="78"/>
      <c r="JX612" s="78"/>
      <c r="JY612" s="78"/>
      <c r="JZ612" s="78"/>
      <c r="KA612" s="78"/>
      <c r="KB612" s="78"/>
      <c r="KC612" s="78"/>
      <c r="KD612" s="78"/>
      <c r="KE612" s="78"/>
      <c r="KF612" s="78"/>
      <c r="KG612" s="78"/>
      <c r="KH612" s="78"/>
      <c r="KI612" s="78"/>
      <c r="KJ612" s="78"/>
      <c r="KK612" s="78"/>
      <c r="KL612" s="78"/>
      <c r="KM612" s="78"/>
      <c r="KN612" s="78"/>
      <c r="KO612" s="78"/>
      <c r="KP612" s="78"/>
      <c r="KQ612" s="78"/>
      <c r="KR612" s="78"/>
      <c r="KS612" s="78"/>
      <c r="KT612" s="78"/>
      <c r="KU612" s="78"/>
      <c r="KV612" s="78"/>
      <c r="KW612" s="78"/>
      <c r="KX612" s="78"/>
      <c r="KY612" s="78"/>
      <c r="KZ612" s="78"/>
      <c r="LA612" s="78"/>
      <c r="LB612" s="78"/>
      <c r="LC612" s="78"/>
      <c r="LD612" s="78"/>
      <c r="LE612" s="78"/>
      <c r="LF612" s="78"/>
      <c r="LG612" s="78"/>
      <c r="LH612" s="78"/>
      <c r="LI612" s="78"/>
      <c r="LJ612" s="78"/>
      <c r="LK612" s="78"/>
      <c r="LL612" s="78"/>
      <c r="LM612" s="78"/>
      <c r="LN612" s="78"/>
      <c r="LO612" s="78"/>
      <c r="LP612" s="78"/>
      <c r="LQ612" s="78"/>
      <c r="LR612" s="78"/>
      <c r="LS612" s="78"/>
      <c r="LT612" s="78"/>
      <c r="LU612" s="78"/>
      <c r="LV612" s="78"/>
      <c r="LW612" s="78"/>
      <c r="LX612" s="78"/>
      <c r="LY612" s="78"/>
      <c r="LZ612" s="78"/>
      <c r="MA612" s="78"/>
      <c r="MB612" s="78"/>
      <c r="MC612" s="78"/>
      <c r="MD612" s="78"/>
      <c r="ME612" s="78"/>
      <c r="MF612" s="78"/>
      <c r="MG612" s="78"/>
      <c r="MH612" s="78"/>
      <c r="MI612" s="78"/>
      <c r="MJ612" s="78"/>
      <c r="MK612" s="78"/>
      <c r="ML612" s="78"/>
      <c r="MM612" s="78"/>
      <c r="MN612" s="78"/>
      <c r="MO612" s="78"/>
      <c r="MP612" s="78"/>
      <c r="MQ612" s="78"/>
      <c r="MR612" s="78"/>
      <c r="MS612" s="78"/>
      <c r="MT612" s="78"/>
      <c r="MU612" s="78"/>
      <c r="MV612" s="78"/>
      <c r="MW612" s="78"/>
      <c r="MX612" s="78"/>
      <c r="MY612" s="78"/>
      <c r="MZ612" s="78"/>
      <c r="NA612" s="78"/>
      <c r="NB612" s="78"/>
      <c r="NC612" s="78"/>
      <c r="ND612" s="78"/>
      <c r="NE612" s="78"/>
      <c r="NF612" s="78"/>
      <c r="NG612" s="78"/>
      <c r="NH612" s="78"/>
      <c r="NI612" s="78"/>
      <c r="NJ612" s="78"/>
      <c r="NK612" s="78"/>
      <c r="NL612" s="78"/>
      <c r="NM612" s="78"/>
      <c r="NN612" s="78"/>
      <c r="NO612" s="78"/>
      <c r="NP612" s="78"/>
      <c r="NQ612" s="78"/>
      <c r="NR612" s="78"/>
      <c r="NS612" s="78"/>
      <c r="NT612" s="78"/>
      <c r="NU612" s="78"/>
      <c r="NV612" s="78"/>
      <c r="NW612" s="78"/>
      <c r="NX612" s="78"/>
      <c r="NY612" s="78"/>
      <c r="NZ612" s="78"/>
      <c r="OA612" s="78"/>
      <c r="OB612" s="78"/>
      <c r="OC612" s="78"/>
      <c r="OD612" s="78"/>
      <c r="OE612" s="78"/>
      <c r="OF612" s="78"/>
      <c r="OG612" s="78"/>
      <c r="OH612" s="78"/>
      <c r="OI612" s="78"/>
      <c r="OJ612" s="78"/>
      <c r="OK612" s="78"/>
      <c r="OL612" s="78"/>
      <c r="OM612" s="78"/>
      <c r="ON612" s="78"/>
      <c r="OO612" s="78"/>
      <c r="OP612" s="78"/>
      <c r="OQ612" s="78"/>
      <c r="OR612" s="78"/>
      <c r="OS612" s="78"/>
      <c r="OT612" s="78"/>
      <c r="OU612" s="78"/>
      <c r="OV612" s="78"/>
      <c r="OW612" s="78"/>
      <c r="OX612" s="78"/>
      <c r="OY612" s="78"/>
      <c r="OZ612" s="78"/>
      <c r="PA612" s="78"/>
      <c r="PB612" s="78"/>
      <c r="PC612" s="78"/>
      <c r="PD612" s="78"/>
      <c r="PE612" s="78"/>
      <c r="PF612" s="78"/>
      <c r="PG612" s="78"/>
      <c r="PH612" s="78"/>
      <c r="PI612" s="78"/>
      <c r="PJ612" s="78"/>
      <c r="PK612" s="78"/>
      <c r="PL612" s="78"/>
      <c r="PM612" s="78"/>
      <c r="PN612" s="78"/>
      <c r="PO612" s="78"/>
      <c r="PP612" s="78"/>
      <c r="PQ612" s="78"/>
      <c r="PR612" s="78"/>
      <c r="PS612" s="78"/>
      <c r="PT612" s="78"/>
      <c r="PU612" s="78"/>
      <c r="PV612" s="78"/>
      <c r="PW612" s="78"/>
      <c r="PX612" s="78"/>
      <c r="PY612" s="78"/>
      <c r="PZ612" s="78"/>
      <c r="QA612" s="78"/>
      <c r="QB612" s="78"/>
      <c r="QC612" s="78"/>
      <c r="QD612" s="78"/>
      <c r="QE612" s="78"/>
      <c r="QF612" s="78"/>
      <c r="QG612" s="78"/>
      <c r="QH612" s="78"/>
      <c r="QI612" s="78"/>
      <c r="QJ612" s="78"/>
      <c r="QK612" s="78"/>
      <c r="QL612" s="78"/>
      <c r="QM612" s="78"/>
      <c r="QN612" s="78"/>
      <c r="QO612" s="78"/>
      <c r="QP612" s="78"/>
      <c r="QQ612" s="78"/>
      <c r="QR612" s="78"/>
      <c r="QS612" s="78"/>
      <c r="QT612" s="78"/>
      <c r="QU612" s="78"/>
      <c r="QV612" s="78"/>
      <c r="QW612" s="78"/>
      <c r="QX612" s="78"/>
      <c r="QY612" s="78"/>
      <c r="QZ612" s="78"/>
      <c r="RA612" s="78"/>
      <c r="RB612" s="78"/>
      <c r="RC612" s="78"/>
      <c r="RD612" s="78"/>
      <c r="RE612" s="78"/>
      <c r="RF612" s="78"/>
      <c r="RG612" s="78"/>
      <c r="RH612" s="78"/>
      <c r="RI612" s="78"/>
      <c r="RJ612" s="78"/>
      <c r="RK612" s="78"/>
      <c r="RL612" s="78"/>
      <c r="RM612" s="78"/>
      <c r="RN612" s="78"/>
      <c r="RO612" s="78"/>
      <c r="RP612" s="78"/>
      <c r="RQ612" s="78"/>
      <c r="RR612" s="78"/>
      <c r="RS612" s="78"/>
      <c r="RT612" s="78"/>
      <c r="RU612" s="78"/>
      <c r="RV612" s="78"/>
      <c r="RW612" s="78"/>
      <c r="RX612" s="78"/>
      <c r="RY612" s="78"/>
      <c r="RZ612" s="78"/>
      <c r="SA612" s="78"/>
      <c r="SB612" s="78"/>
      <c r="SC612" s="78"/>
      <c r="SD612" s="78"/>
      <c r="SE612" s="78"/>
      <c r="SF612" s="78"/>
      <c r="SG612" s="78"/>
      <c r="SH612" s="78"/>
      <c r="SI612" s="78"/>
      <c r="SJ612" s="78"/>
      <c r="SK612" s="78"/>
      <c r="SL612" s="78"/>
      <c r="SM612" s="78"/>
      <c r="SN612" s="78"/>
      <c r="SO612" s="78"/>
      <c r="SP612" s="78"/>
      <c r="SQ612" s="78"/>
      <c r="SR612" s="78"/>
      <c r="SS612" s="78"/>
      <c r="ST612" s="78"/>
      <c r="SU612" s="78"/>
      <c r="SV612" s="78"/>
      <c r="SW612" s="78"/>
      <c r="SX612" s="78"/>
      <c r="SY612" s="78"/>
      <c r="SZ612" s="78"/>
      <c r="TA612" s="78"/>
      <c r="TB612" s="78"/>
      <c r="TC612" s="78"/>
      <c r="TD612" s="78"/>
      <c r="TE612" s="78"/>
      <c r="TF612" s="78"/>
      <c r="TG612" s="78"/>
      <c r="TH612" s="78"/>
      <c r="TI612" s="78"/>
      <c r="TJ612" s="78"/>
      <c r="TK612" s="78"/>
      <c r="TL612" s="78"/>
      <c r="TM612" s="78"/>
      <c r="TN612" s="78"/>
      <c r="TO612" s="78"/>
      <c r="TP612" s="78"/>
      <c r="TQ612" s="78"/>
      <c r="TR612" s="78"/>
      <c r="TS612" s="78"/>
      <c r="TT612" s="78"/>
      <c r="TU612" s="78"/>
      <c r="TV612" s="78"/>
      <c r="TW612" s="78"/>
      <c r="TX612" s="78"/>
      <c r="TY612" s="78"/>
      <c r="TZ612" s="78"/>
      <c r="UA612" s="78"/>
      <c r="UB612" s="78"/>
      <c r="UC612" s="78"/>
      <c r="UD612" s="78"/>
      <c r="UE612" s="78"/>
      <c r="UF612" s="78"/>
      <c r="UG612" s="78"/>
      <c r="UH612" s="78"/>
      <c r="UI612" s="78"/>
      <c r="UJ612" s="78"/>
      <c r="UK612" s="78"/>
      <c r="UL612" s="78"/>
      <c r="UM612" s="78"/>
      <c r="UN612" s="78"/>
      <c r="UO612" s="78"/>
      <c r="UP612" s="78"/>
      <c r="UQ612" s="78"/>
      <c r="UR612" s="78"/>
      <c r="US612" s="78"/>
      <c r="UT612" s="78"/>
      <c r="UU612" s="78"/>
      <c r="UV612" s="78"/>
      <c r="UW612" s="78"/>
      <c r="UX612" s="78"/>
      <c r="UY612" s="78"/>
      <c r="UZ612" s="78"/>
      <c r="VA612" s="78"/>
      <c r="VB612" s="78"/>
      <c r="VC612" s="78"/>
      <c r="VD612" s="78"/>
      <c r="VE612" s="78"/>
      <c r="VF612" s="78"/>
      <c r="VG612" s="78"/>
      <c r="VH612" s="78"/>
      <c r="VI612" s="78"/>
      <c r="VJ612" s="78"/>
      <c r="VK612" s="78"/>
      <c r="VL612" s="78"/>
      <c r="VM612" s="78"/>
      <c r="VN612" s="78"/>
      <c r="VO612" s="78"/>
      <c r="VP612" s="78"/>
      <c r="VQ612" s="78"/>
      <c r="VR612" s="78"/>
      <c r="VS612" s="78"/>
      <c r="VT612" s="78"/>
      <c r="VU612" s="78"/>
      <c r="VV612" s="78"/>
      <c r="VW612" s="78"/>
      <c r="VX612" s="78"/>
      <c r="VY612" s="78"/>
      <c r="VZ612" s="78"/>
      <c r="WA612" s="78"/>
      <c r="WB612" s="78"/>
      <c r="WC612" s="78"/>
      <c r="WD612" s="78"/>
      <c r="WE612" s="78"/>
      <c r="WF612" s="78"/>
      <c r="WG612" s="78"/>
      <c r="WH612" s="78"/>
      <c r="WI612" s="78"/>
      <c r="WJ612" s="78"/>
      <c r="WK612" s="78"/>
      <c r="WL612" s="78"/>
      <c r="WM612" s="78"/>
      <c r="WN612" s="78"/>
      <c r="WO612" s="78"/>
      <c r="WP612" s="78"/>
      <c r="WQ612" s="78"/>
      <c r="WR612" s="78"/>
      <c r="WS612" s="78"/>
      <c r="WT612" s="78"/>
      <c r="WU612" s="78"/>
      <c r="WV612" s="78"/>
      <c r="WW612" s="78"/>
      <c r="WX612" s="78"/>
      <c r="WY612" s="78"/>
      <c r="WZ612" s="78"/>
      <c r="XA612" s="78"/>
      <c r="XB612" s="78"/>
      <c r="XC612" s="78"/>
      <c r="XD612" s="78"/>
      <c r="XE612" s="78"/>
      <c r="XF612" s="78"/>
      <c r="XG612" s="78"/>
      <c r="XH612" s="78"/>
      <c r="XI612" s="78"/>
      <c r="XJ612" s="78"/>
      <c r="XK612" s="78"/>
      <c r="XL612" s="78"/>
      <c r="XM612" s="78"/>
      <c r="XN612" s="78"/>
      <c r="XO612" s="78"/>
      <c r="XP612" s="78"/>
      <c r="XQ612" s="78"/>
      <c r="XR612" s="78"/>
      <c r="XS612" s="78"/>
      <c r="XT612" s="78"/>
      <c r="XU612" s="78"/>
      <c r="XV612" s="78"/>
      <c r="XW612" s="78"/>
      <c r="XX612" s="78"/>
      <c r="XY612" s="78"/>
      <c r="XZ612" s="78"/>
      <c r="YA612" s="78"/>
      <c r="YB612" s="78"/>
      <c r="YC612" s="78"/>
      <c r="YD612" s="78"/>
      <c r="YE612" s="78"/>
      <c r="YF612" s="78"/>
      <c r="YG612" s="78"/>
      <c r="YH612" s="78"/>
      <c r="YI612" s="78"/>
      <c r="YJ612" s="78"/>
      <c r="YK612" s="78"/>
      <c r="YL612" s="78"/>
      <c r="YM612" s="78"/>
      <c r="YN612" s="78"/>
      <c r="YO612" s="78"/>
      <c r="YP612" s="78"/>
      <c r="YQ612" s="78"/>
      <c r="YR612" s="78"/>
      <c r="YS612" s="78"/>
      <c r="YT612" s="78"/>
      <c r="YU612" s="78"/>
      <c r="YV612" s="78"/>
      <c r="YW612" s="78"/>
      <c r="YX612" s="78"/>
      <c r="YY612" s="78"/>
      <c r="YZ612" s="78"/>
      <c r="ZA612" s="78"/>
      <c r="ZB612" s="78"/>
      <c r="ZC612" s="78"/>
      <c r="ZD612" s="78"/>
      <c r="ZE612" s="78"/>
      <c r="ZF612" s="78"/>
      <c r="ZG612" s="78"/>
      <c r="ZH612" s="78"/>
      <c r="ZI612" s="78"/>
      <c r="ZJ612" s="78"/>
      <c r="ZK612" s="78"/>
      <c r="ZL612" s="78"/>
      <c r="ZM612" s="78"/>
      <c r="ZN612" s="78"/>
      <c r="ZO612" s="78"/>
      <c r="ZP612" s="78"/>
      <c r="ZQ612" s="78"/>
      <c r="ZR612" s="78"/>
      <c r="ZS612" s="78"/>
      <c r="ZT612" s="78"/>
      <c r="ZU612" s="78"/>
      <c r="ZV612" s="78"/>
      <c r="ZW612" s="78"/>
      <c r="ZX612" s="78"/>
      <c r="ZY612" s="78"/>
      <c r="ZZ612" s="78"/>
      <c r="AAA612" s="78"/>
      <c r="AAB612" s="78"/>
      <c r="AAC612" s="78"/>
      <c r="AAD612" s="78"/>
      <c r="AAE612" s="78"/>
      <c r="AAF612" s="78"/>
      <c r="AAG612" s="78"/>
      <c r="AAH612" s="78"/>
      <c r="AAI612" s="78"/>
      <c r="AAJ612" s="78"/>
      <c r="AAK612" s="78"/>
      <c r="AAL612" s="78"/>
      <c r="AAM612" s="78"/>
      <c r="AAN612" s="78"/>
      <c r="AAO612" s="78"/>
      <c r="AAP612" s="78"/>
      <c r="AAQ612" s="78"/>
      <c r="AAR612" s="78"/>
      <c r="AAS612" s="78"/>
      <c r="AAT612" s="78"/>
      <c r="AAU612" s="78"/>
      <c r="AAV612" s="78"/>
      <c r="AAW612" s="78"/>
      <c r="AAX612" s="78"/>
      <c r="AAY612" s="78"/>
      <c r="AAZ612" s="78"/>
      <c r="ABA612" s="78"/>
      <c r="ABB612" s="78"/>
      <c r="ABC612" s="78"/>
      <c r="ABD612" s="78"/>
      <c r="ABE612" s="78"/>
      <c r="ABF612" s="78"/>
      <c r="ABG612" s="78"/>
      <c r="ABH612" s="78"/>
      <c r="ABI612" s="78"/>
      <c r="ABJ612" s="78"/>
      <c r="ABK612" s="78"/>
      <c r="ABL612" s="78"/>
      <c r="ABM612" s="78"/>
      <c r="ABN612" s="78"/>
      <c r="ABO612" s="78"/>
      <c r="ABP612" s="78"/>
      <c r="ABQ612" s="78"/>
      <c r="ABR612" s="78"/>
      <c r="ABS612" s="78"/>
      <c r="ABT612" s="78"/>
      <c r="ABU612" s="78"/>
      <c r="ABV612" s="78"/>
      <c r="ABW612" s="78"/>
      <c r="ABX612" s="78"/>
      <c r="ABY612" s="78"/>
      <c r="ABZ612" s="78"/>
      <c r="ACA612" s="78"/>
      <c r="ACB612" s="78"/>
      <c r="ACC612" s="78"/>
      <c r="ACD612" s="78"/>
      <c r="ACE612" s="78"/>
      <c r="ACF612" s="78"/>
      <c r="ACG612" s="78"/>
      <c r="ACH612" s="78"/>
      <c r="ACI612" s="78"/>
      <c r="ACJ612" s="78"/>
      <c r="ACK612" s="78"/>
      <c r="ACL612" s="78"/>
      <c r="ACM612" s="78"/>
      <c r="ACN612" s="78"/>
      <c r="ACO612" s="78"/>
      <c r="ACP612" s="78"/>
      <c r="ACQ612" s="78"/>
      <c r="ACR612" s="78"/>
      <c r="ACS612" s="78"/>
      <c r="ACT612" s="78"/>
      <c r="ACU612" s="78"/>
      <c r="ACV612" s="78"/>
      <c r="ACW612" s="78"/>
      <c r="ACX612" s="78"/>
      <c r="ACY612" s="78"/>
      <c r="ACZ612" s="78"/>
      <c r="ADA612" s="78"/>
      <c r="ADB612" s="78"/>
      <c r="ADC612" s="78"/>
      <c r="ADD612" s="78"/>
      <c r="ADE612" s="78"/>
      <c r="ADF612" s="78"/>
      <c r="ADG612" s="78"/>
      <c r="ADH612" s="78"/>
      <c r="ADI612" s="78"/>
      <c r="ADJ612" s="78"/>
      <c r="ADK612" s="78"/>
      <c r="ADL612" s="78"/>
      <c r="ADM612" s="78"/>
      <c r="ADN612" s="78"/>
      <c r="ADO612" s="78"/>
      <c r="ADP612" s="78"/>
      <c r="ADQ612" s="78"/>
      <c r="ADR612" s="78"/>
      <c r="ADS612" s="78"/>
      <c r="ADT612" s="78"/>
      <c r="ADU612" s="78"/>
      <c r="ADV612" s="78"/>
      <c r="ADW612" s="78"/>
      <c r="ADX612" s="78"/>
      <c r="ADY612" s="78"/>
      <c r="ADZ612" s="78"/>
      <c r="AEA612" s="78"/>
      <c r="AEB612" s="78"/>
      <c r="AEC612" s="78"/>
      <c r="AED612" s="78"/>
      <c r="AEE612" s="78"/>
      <c r="AEF612" s="78"/>
      <c r="AEG612" s="78"/>
      <c r="AEH612" s="78"/>
      <c r="AEI612" s="78"/>
      <c r="AEJ612" s="78"/>
      <c r="AEK612" s="78"/>
      <c r="AEL612" s="78"/>
      <c r="AEM612" s="78"/>
      <c r="AEN612" s="78"/>
      <c r="AEO612" s="78"/>
      <c r="AEP612" s="78"/>
      <c r="AEQ612" s="78"/>
      <c r="AER612" s="78"/>
      <c r="AES612" s="78"/>
      <c r="AET612" s="78"/>
      <c r="AEU612" s="78"/>
      <c r="AEV612" s="78"/>
      <c r="AEW612" s="78"/>
      <c r="AEX612" s="78"/>
      <c r="AEY612" s="78"/>
      <c r="AEZ612" s="78"/>
      <c r="AFA612" s="78"/>
      <c r="AFB612" s="78"/>
      <c r="AFC612" s="78"/>
      <c r="AFD612" s="78"/>
      <c r="AFE612" s="78"/>
      <c r="AFF612" s="78"/>
      <c r="AFG612" s="78"/>
      <c r="AFH612" s="78"/>
      <c r="AFI612" s="78"/>
      <c r="AFJ612" s="78"/>
      <c r="AFK612" s="78"/>
      <c r="AFL612" s="78"/>
      <c r="AFM612" s="78"/>
      <c r="AFN612" s="78"/>
      <c r="AFO612" s="78"/>
      <c r="AFP612" s="78"/>
      <c r="AFQ612" s="78"/>
      <c r="AFR612" s="78"/>
      <c r="AFS612" s="78"/>
      <c r="AFT612" s="78"/>
      <c r="AFU612" s="78"/>
      <c r="AFV612" s="78"/>
      <c r="AFW612" s="78"/>
      <c r="AFX612" s="78"/>
      <c r="AFY612" s="78"/>
      <c r="AFZ612" s="78"/>
      <c r="AGA612" s="78"/>
      <c r="AGB612" s="78"/>
      <c r="AGC612" s="78"/>
      <c r="AGD612" s="78"/>
      <c r="AGE612" s="78"/>
      <c r="AGF612" s="78"/>
      <c r="AGG612" s="78"/>
      <c r="AGH612" s="78"/>
      <c r="AGI612" s="78"/>
      <c r="AGJ612" s="78"/>
      <c r="AGK612" s="78"/>
      <c r="AGL612" s="78"/>
      <c r="AGM612" s="78"/>
      <c r="AGN612" s="78"/>
      <c r="AGO612" s="78"/>
      <c r="AGP612" s="78"/>
      <c r="AGQ612" s="78"/>
      <c r="AGR612" s="78"/>
      <c r="AGS612" s="78"/>
      <c r="AGT612" s="78"/>
      <c r="AGU612" s="78"/>
      <c r="AGV612" s="78"/>
      <c r="AGW612" s="78"/>
      <c r="AGX612" s="78"/>
      <c r="AGY612" s="78"/>
      <c r="AGZ612" s="78"/>
      <c r="AHA612" s="78"/>
      <c r="AHB612" s="78"/>
      <c r="AHC612" s="78"/>
      <c r="AHD612" s="78"/>
      <c r="AHE612" s="78"/>
      <c r="AHF612" s="78"/>
      <c r="AHG612" s="78"/>
      <c r="AHH612" s="78"/>
      <c r="AHI612" s="78"/>
      <c r="AHJ612" s="78"/>
      <c r="AHK612" s="78"/>
      <c r="AHL612" s="78"/>
      <c r="AHM612" s="78"/>
      <c r="AHN612" s="78"/>
      <c r="AHO612" s="78"/>
      <c r="AHP612" s="78"/>
      <c r="AHQ612" s="78"/>
      <c r="AHR612" s="78"/>
      <c r="AHS612" s="78"/>
      <c r="AHT612" s="78"/>
      <c r="AHU612" s="78"/>
      <c r="AHV612" s="78"/>
      <c r="AHW612" s="78"/>
      <c r="AHX612" s="78"/>
      <c r="AHY612" s="78"/>
      <c r="AHZ612" s="78"/>
      <c r="AIA612" s="78"/>
      <c r="AIB612" s="78"/>
      <c r="AIC612" s="78"/>
      <c r="AID612" s="78"/>
      <c r="AIE612" s="78"/>
      <c r="AIF612" s="78"/>
      <c r="AIG612" s="78"/>
      <c r="AIH612" s="78"/>
      <c r="AII612" s="78"/>
      <c r="AIJ612" s="78"/>
      <c r="AIK612" s="78"/>
      <c r="AIL612" s="78"/>
      <c r="AIM612" s="78"/>
      <c r="AIN612" s="78"/>
      <c r="AIO612" s="78"/>
      <c r="AIP612" s="78"/>
      <c r="AIQ612" s="78"/>
      <c r="AIR612" s="78"/>
      <c r="AIS612" s="78"/>
      <c r="AIT612" s="78"/>
      <c r="AIU612" s="78"/>
      <c r="AIV612" s="78"/>
      <c r="AIW612" s="78"/>
      <c r="AIX612" s="78"/>
      <c r="AIY612" s="78"/>
      <c r="AIZ612" s="78"/>
      <c r="AJA612" s="78"/>
      <c r="AJB612" s="78"/>
      <c r="AJC612" s="78"/>
      <c r="AJD612" s="78"/>
      <c r="AJE612" s="78"/>
      <c r="AJF612" s="78"/>
      <c r="AJG612" s="78"/>
      <c r="AJH612" s="78"/>
      <c r="AJI612" s="78"/>
      <c r="AJJ612" s="78"/>
      <c r="AJK612" s="78"/>
      <c r="AJL612" s="78"/>
      <c r="AJM612" s="78"/>
      <c r="AJN612" s="78"/>
      <c r="AJO612" s="78"/>
      <c r="AJP612" s="78"/>
      <c r="AJQ612" s="78"/>
      <c r="AJR612" s="78"/>
      <c r="AJS612" s="78"/>
      <c r="AJT612" s="78"/>
      <c r="AJU612" s="78"/>
      <c r="AJV612" s="78"/>
      <c r="AJW612" s="78"/>
      <c r="AJX612" s="78"/>
      <c r="AJY612" s="78"/>
      <c r="AJZ612" s="78"/>
      <c r="AKA612" s="78"/>
      <c r="AKB612" s="78"/>
      <c r="AKC612" s="78"/>
      <c r="AKD612" s="78"/>
      <c r="AKE612" s="78"/>
      <c r="AKF612" s="78"/>
      <c r="AKG612" s="78"/>
      <c r="AKH612" s="78"/>
      <c r="AKI612" s="78"/>
      <c r="AKJ612" s="78"/>
      <c r="AKK612" s="78"/>
      <c r="AKL612" s="78"/>
      <c r="AKM612" s="78"/>
      <c r="AKN612" s="78"/>
      <c r="AKO612" s="78"/>
      <c r="AKP612" s="78"/>
      <c r="AKQ612" s="78"/>
      <c r="AKR612" s="78"/>
      <c r="AKS612" s="78"/>
      <c r="AKT612" s="78"/>
      <c r="AKU612" s="78"/>
      <c r="AKV612" s="78"/>
      <c r="AKW612" s="78"/>
      <c r="AKX612" s="78"/>
      <c r="AKY612" s="78"/>
      <c r="AKZ612" s="78"/>
      <c r="ALA612" s="78"/>
      <c r="ALB612" s="78"/>
      <c r="ALC612" s="78"/>
      <c r="ALD612" s="78"/>
      <c r="ALE612" s="78"/>
      <c r="ALF612" s="78"/>
      <c r="ALG612" s="78"/>
      <c r="ALH612" s="78"/>
      <c r="ALI612" s="78"/>
      <c r="ALJ612" s="78"/>
      <c r="ALK612" s="78"/>
      <c r="ALL612" s="78"/>
      <c r="ALM612" s="78"/>
      <c r="ALN612" s="78"/>
      <c r="ALO612" s="78"/>
      <c r="ALP612" s="78"/>
      <c r="ALQ612" s="78"/>
      <c r="ALR612" s="78"/>
      <c r="ALS612" s="78"/>
      <c r="ALT612" s="78"/>
      <c r="ALU612" s="78"/>
      <c r="ALV612" s="78"/>
      <c r="ALW612" s="78"/>
      <c r="ALX612" s="78"/>
      <c r="ALY612" s="78"/>
      <c r="ALZ612" s="78"/>
      <c r="AMA612" s="78"/>
      <c r="AMB612" s="78"/>
      <c r="AMC612" s="78"/>
      <c r="AMD612" s="78"/>
      <c r="AME612" s="78"/>
      <c r="AMF612" s="78"/>
      <c r="AMG612" s="78"/>
      <c r="AMH612" s="78"/>
      <c r="AMI612" s="78"/>
      <c r="AMJ612" s="78"/>
      <c r="AMK612" s="78"/>
      <c r="AML612" s="78"/>
      <c r="AMM612" s="78"/>
      <c r="AMN612" s="78"/>
      <c r="AMO612" s="78"/>
      <c r="AMP612" s="78"/>
      <c r="AMQ612" s="78"/>
      <c r="AMR612" s="78"/>
      <c r="AMS612" s="78"/>
      <c r="AMT612" s="78"/>
      <c r="AMU612" s="78"/>
      <c r="AMV612" s="78"/>
      <c r="AMW612" s="78"/>
      <c r="AMX612" s="78"/>
      <c r="AMY612" s="78"/>
      <c r="AMZ612" s="78"/>
      <c r="ANA612" s="78"/>
      <c r="ANB612" s="78"/>
      <c r="ANC612" s="78"/>
      <c r="AND612" s="78"/>
      <c r="ANE612" s="78"/>
      <c r="ANF612" s="78"/>
      <c r="ANG612" s="78"/>
      <c r="ANH612" s="78"/>
      <c r="ANI612" s="78"/>
      <c r="ANJ612" s="78"/>
      <c r="ANK612" s="78"/>
      <c r="ANL612" s="78"/>
      <c r="ANM612" s="78"/>
      <c r="ANN612" s="78"/>
      <c r="ANO612" s="78"/>
      <c r="ANP612" s="78"/>
      <c r="ANQ612" s="78"/>
      <c r="ANR612" s="78"/>
      <c r="ANS612" s="78"/>
      <c r="ANT612" s="78"/>
      <c r="ANU612" s="78"/>
      <c r="ANV612" s="78"/>
      <c r="ANW612" s="78"/>
      <c r="ANX612" s="78"/>
      <c r="ANY612" s="78"/>
      <c r="ANZ612" s="78"/>
      <c r="AOA612" s="78"/>
      <c r="AOB612" s="78"/>
      <c r="AOC612" s="78"/>
      <c r="AOD612" s="78"/>
      <c r="AOE612" s="78"/>
      <c r="AOF612" s="78"/>
      <c r="AOG612" s="78"/>
      <c r="AOH612" s="78"/>
      <c r="AOI612" s="78"/>
      <c r="AOJ612" s="78"/>
      <c r="AOK612" s="78"/>
      <c r="AOL612" s="78"/>
      <c r="AOM612" s="78"/>
      <c r="AON612" s="78"/>
      <c r="AOO612" s="78"/>
      <c r="AOP612" s="78"/>
      <c r="AOQ612" s="78"/>
      <c r="AOR612" s="78"/>
      <c r="AOS612" s="78"/>
      <c r="AOT612" s="78"/>
      <c r="AOU612" s="78"/>
      <c r="AOV612" s="78"/>
      <c r="AOW612" s="78"/>
      <c r="AOX612" s="78"/>
      <c r="AOY612" s="78"/>
      <c r="AOZ612" s="78"/>
      <c r="APA612" s="78"/>
      <c r="APB612" s="78"/>
      <c r="APC612" s="78"/>
      <c r="APD612" s="78"/>
      <c r="APE612" s="78"/>
      <c r="APF612" s="78"/>
      <c r="APG612" s="78"/>
      <c r="APH612" s="78"/>
      <c r="API612" s="78"/>
      <c r="APJ612" s="78"/>
      <c r="APK612" s="78"/>
      <c r="APL612" s="78"/>
      <c r="APM612" s="78"/>
      <c r="APN612" s="78"/>
      <c r="APO612" s="78"/>
      <c r="APP612" s="78"/>
      <c r="APQ612" s="78"/>
      <c r="APR612" s="78"/>
      <c r="APS612" s="78"/>
      <c r="APT612" s="78"/>
      <c r="APU612" s="78"/>
      <c r="APV612" s="78"/>
      <c r="APW612" s="78"/>
      <c r="APX612" s="78"/>
      <c r="APY612" s="78"/>
      <c r="APZ612" s="78"/>
      <c r="AQA612" s="78"/>
      <c r="AQB612" s="78"/>
      <c r="AQC612" s="78"/>
      <c r="AQD612" s="78"/>
      <c r="AQE612" s="78"/>
      <c r="AQF612" s="78"/>
      <c r="AQG612" s="78"/>
      <c r="AQH612" s="78"/>
      <c r="AQI612" s="78"/>
      <c r="AQJ612" s="78"/>
      <c r="AQK612" s="78"/>
      <c r="AQL612" s="78"/>
      <c r="AQM612" s="78"/>
      <c r="AQN612" s="78"/>
      <c r="AQO612" s="78"/>
      <c r="AQP612" s="78"/>
      <c r="AQQ612" s="78"/>
      <c r="AQR612" s="78"/>
      <c r="AQS612" s="78"/>
      <c r="AQT612" s="78"/>
      <c r="AQU612" s="78"/>
      <c r="AQV612" s="78"/>
      <c r="AQW612" s="78"/>
      <c r="AQX612" s="78"/>
      <c r="AQY612" s="78"/>
      <c r="AQZ612" s="78"/>
      <c r="ARA612" s="78"/>
      <c r="ARB612" s="78"/>
      <c r="ARC612" s="78"/>
      <c r="ARD612" s="78"/>
      <c r="ARE612" s="78"/>
      <c r="ARF612" s="78"/>
      <c r="ARG612" s="78"/>
      <c r="ARH612" s="78"/>
      <c r="ARI612" s="78"/>
      <c r="ARJ612" s="78"/>
      <c r="ARK612" s="78"/>
      <c r="ARL612" s="78"/>
      <c r="ARM612" s="78"/>
      <c r="ARN612" s="78"/>
      <c r="ARO612" s="78"/>
      <c r="ARP612" s="78"/>
      <c r="ARQ612" s="78"/>
      <c r="ARR612" s="78"/>
      <c r="ARS612" s="78"/>
      <c r="ART612" s="78"/>
      <c r="ARU612" s="78"/>
      <c r="ARV612" s="78"/>
      <c r="ARW612" s="78"/>
      <c r="ARX612" s="78"/>
      <c r="ARY612" s="78"/>
      <c r="ARZ612" s="78"/>
      <c r="ASA612" s="78"/>
      <c r="ASB612" s="78"/>
      <c r="ASC612" s="78"/>
      <c r="ASD612" s="78"/>
      <c r="ASE612" s="78"/>
      <c r="ASF612" s="78"/>
      <c r="ASG612" s="78"/>
      <c r="ASH612" s="78"/>
      <c r="ASI612" s="78"/>
      <c r="ASJ612" s="78"/>
      <c r="ASK612" s="78"/>
      <c r="ASL612" s="78"/>
      <c r="ASM612" s="78"/>
      <c r="ASN612" s="78"/>
      <c r="ASO612" s="78"/>
      <c r="ASP612" s="78"/>
      <c r="ASQ612" s="78"/>
      <c r="ASR612" s="78"/>
      <c r="ASS612" s="78"/>
      <c r="AST612" s="78"/>
      <c r="ASU612" s="78"/>
      <c r="ASV612" s="78"/>
      <c r="ASW612" s="78"/>
      <c r="ASX612" s="78"/>
      <c r="ASY612" s="78"/>
      <c r="ASZ612" s="78"/>
      <c r="ATA612" s="78"/>
      <c r="ATB612" s="78"/>
      <c r="ATC612" s="78"/>
      <c r="ATD612" s="78"/>
      <c r="ATE612" s="78"/>
      <c r="ATF612" s="78"/>
      <c r="ATG612" s="78"/>
      <c r="ATH612" s="78"/>
      <c r="ATI612" s="78"/>
      <c r="ATJ612" s="78"/>
      <c r="ATK612" s="78"/>
      <c r="ATL612" s="78"/>
      <c r="ATM612" s="78"/>
      <c r="ATN612" s="78"/>
      <c r="ATO612" s="78"/>
      <c r="ATP612" s="78"/>
      <c r="ATQ612" s="78"/>
      <c r="ATR612" s="78"/>
      <c r="ATS612" s="78"/>
      <c r="ATT612" s="78"/>
      <c r="ATU612" s="78"/>
      <c r="ATV612" s="78"/>
      <c r="ATW612" s="78"/>
      <c r="ATX612" s="78"/>
      <c r="ATY612" s="78"/>
      <c r="ATZ612" s="78"/>
      <c r="AUA612" s="78"/>
      <c r="AUB612" s="78"/>
      <c r="AUC612" s="78"/>
      <c r="AUD612" s="78"/>
      <c r="AUE612" s="78"/>
      <c r="AUF612" s="78"/>
      <c r="AUG612" s="78"/>
      <c r="AUH612" s="78"/>
      <c r="AUI612" s="78"/>
      <c r="AUJ612" s="78"/>
      <c r="AUK612" s="78"/>
      <c r="AUL612" s="78"/>
      <c r="AUM612" s="78"/>
      <c r="AUN612" s="78"/>
      <c r="AUO612" s="78"/>
      <c r="AUP612" s="78"/>
      <c r="AUQ612" s="78"/>
      <c r="AUR612" s="78"/>
      <c r="AUS612" s="78"/>
      <c r="AUT612" s="78"/>
      <c r="AUU612" s="78"/>
      <c r="AUV612" s="78"/>
      <c r="AUW612" s="78"/>
      <c r="AUX612" s="78"/>
      <c r="AUY612" s="78"/>
      <c r="AUZ612" s="78"/>
      <c r="AVA612" s="78"/>
      <c r="AVB612" s="78"/>
      <c r="AVC612" s="78"/>
      <c r="AVD612" s="78"/>
      <c r="AVE612" s="78"/>
      <c r="AVF612" s="78"/>
      <c r="AVG612" s="78"/>
      <c r="AVH612" s="78"/>
      <c r="AVI612" s="78"/>
      <c r="AVJ612" s="78"/>
      <c r="AVK612" s="78"/>
      <c r="AVL612" s="78"/>
      <c r="AVM612" s="78"/>
      <c r="AVN612" s="78"/>
      <c r="AVO612" s="78"/>
      <c r="AVP612" s="78"/>
      <c r="AVQ612" s="78"/>
      <c r="AVR612" s="78"/>
      <c r="AVS612" s="78"/>
      <c r="AVT612" s="78"/>
      <c r="AVU612" s="78"/>
      <c r="AVV612" s="78"/>
      <c r="AVW612" s="78"/>
      <c r="AVX612" s="78"/>
      <c r="AVY612" s="78"/>
      <c r="AVZ612" s="78"/>
      <c r="AWA612" s="78"/>
      <c r="AWB612" s="78"/>
      <c r="AWC612" s="78"/>
      <c r="AWD612" s="78"/>
      <c r="AWE612" s="78"/>
      <c r="AWF612" s="78"/>
      <c r="AWG612" s="78"/>
      <c r="AWH612" s="78"/>
      <c r="AWI612" s="78"/>
      <c r="AWJ612" s="78"/>
      <c r="AWK612" s="78"/>
      <c r="AWL612" s="78"/>
      <c r="AWM612" s="78"/>
      <c r="AWN612" s="78"/>
      <c r="AWO612" s="78"/>
      <c r="AWP612" s="78"/>
      <c r="AWQ612" s="78"/>
      <c r="AWR612" s="78"/>
      <c r="AWS612" s="78"/>
      <c r="AWT612" s="78"/>
      <c r="AWU612" s="78"/>
      <c r="AWV612" s="78"/>
      <c r="AWW612" s="78"/>
      <c r="AWX612" s="78"/>
      <c r="AWY612" s="78"/>
      <c r="AWZ612" s="78"/>
      <c r="AXA612" s="78"/>
      <c r="AXB612" s="78"/>
      <c r="AXC612" s="78"/>
      <c r="AXD612" s="78"/>
      <c r="AXE612" s="78"/>
      <c r="AXF612" s="78"/>
      <c r="AXG612" s="78"/>
      <c r="AXH612" s="78"/>
      <c r="AXI612" s="78"/>
      <c r="AXJ612" s="78"/>
      <c r="AXK612" s="78"/>
      <c r="AXL612" s="78"/>
      <c r="AXM612" s="78"/>
      <c r="AXN612" s="78"/>
      <c r="AXO612" s="78"/>
      <c r="AXP612" s="78"/>
      <c r="AXQ612" s="78"/>
      <c r="AXR612" s="78"/>
      <c r="AXS612" s="78"/>
      <c r="AXT612" s="78"/>
      <c r="AXU612" s="78"/>
      <c r="AXV612" s="78"/>
      <c r="AXW612" s="78"/>
      <c r="AXX612" s="78"/>
      <c r="AXY612" s="78"/>
      <c r="AXZ612" s="78"/>
      <c r="AYA612" s="78"/>
      <c r="AYB612" s="78"/>
      <c r="AYC612" s="78"/>
      <c r="AYD612" s="78"/>
      <c r="AYE612" s="78"/>
      <c r="AYF612" s="78"/>
      <c r="AYG612" s="78"/>
      <c r="AYH612" s="78"/>
      <c r="AYI612" s="78"/>
      <c r="AYJ612" s="78"/>
      <c r="AYK612" s="78"/>
      <c r="AYL612" s="78"/>
      <c r="AYM612" s="78"/>
      <c r="AYN612" s="78"/>
      <c r="AYO612" s="78"/>
      <c r="AYP612" s="78"/>
      <c r="AYQ612" s="78"/>
      <c r="AYR612" s="78"/>
      <c r="AYS612" s="78"/>
      <c r="AYT612" s="78"/>
      <c r="AYU612" s="78"/>
      <c r="AYV612" s="78"/>
      <c r="AYW612" s="78"/>
      <c r="AYX612" s="78"/>
      <c r="AYY612" s="78"/>
      <c r="AYZ612" s="78"/>
      <c r="AZA612" s="78"/>
      <c r="AZB612" s="78"/>
      <c r="AZC612" s="78"/>
      <c r="AZD612" s="78"/>
      <c r="AZE612" s="78"/>
      <c r="AZF612" s="78"/>
      <c r="AZG612" s="78"/>
      <c r="AZH612" s="78"/>
      <c r="AZI612" s="78"/>
      <c r="AZJ612" s="78"/>
      <c r="AZK612" s="78"/>
      <c r="AZL612" s="78"/>
      <c r="AZM612" s="78"/>
      <c r="AZN612" s="78"/>
      <c r="AZO612" s="78"/>
      <c r="AZP612" s="78"/>
      <c r="AZQ612" s="78"/>
      <c r="AZR612" s="78"/>
      <c r="AZS612" s="78"/>
      <c r="AZT612" s="78"/>
      <c r="AZU612" s="78"/>
      <c r="AZV612" s="78"/>
      <c r="AZW612" s="78"/>
      <c r="AZX612" s="78"/>
      <c r="AZY612" s="78"/>
      <c r="AZZ612" s="78"/>
      <c r="BAA612" s="78"/>
      <c r="BAB612" s="78"/>
      <c r="BAC612" s="78"/>
      <c r="BAD612" s="78"/>
      <c r="BAE612" s="78"/>
      <c r="BAF612" s="78"/>
      <c r="BAG612" s="78"/>
      <c r="BAH612" s="78"/>
      <c r="BAI612" s="78"/>
      <c r="BAJ612" s="78"/>
      <c r="BAK612" s="78"/>
      <c r="BAL612" s="78"/>
      <c r="BAM612" s="78"/>
      <c r="BAN612" s="78"/>
      <c r="BAO612" s="78"/>
      <c r="BAP612" s="78"/>
      <c r="BAQ612" s="78"/>
      <c r="BAR612" s="78"/>
      <c r="BAS612" s="78"/>
      <c r="BAT612" s="78"/>
      <c r="BAU612" s="78"/>
      <c r="BAV612" s="78"/>
      <c r="BAW612" s="78"/>
      <c r="BAX612" s="78"/>
      <c r="BAY612" s="78"/>
      <c r="BAZ612" s="78"/>
      <c r="BBA612" s="78"/>
      <c r="BBB612" s="78"/>
      <c r="BBC612" s="78"/>
      <c r="BBD612" s="78"/>
      <c r="BBE612" s="78"/>
      <c r="BBF612" s="78"/>
      <c r="BBG612" s="78"/>
      <c r="BBH612" s="78"/>
      <c r="BBI612" s="78"/>
      <c r="BBJ612" s="78"/>
      <c r="BBK612" s="78"/>
      <c r="BBL612" s="78"/>
      <c r="BBM612" s="78"/>
      <c r="BBN612" s="78"/>
      <c r="BBO612" s="78"/>
      <c r="BBP612" s="78"/>
      <c r="BBQ612" s="78"/>
      <c r="BBR612" s="78"/>
      <c r="BBS612" s="78"/>
      <c r="BBT612" s="78"/>
      <c r="BBU612" s="78"/>
      <c r="BBV612" s="78"/>
      <c r="BBW612" s="78"/>
      <c r="BBX612" s="78"/>
      <c r="BBY612" s="78"/>
      <c r="BBZ612" s="78"/>
      <c r="BCA612" s="78"/>
      <c r="BCB612" s="78"/>
      <c r="BCC612" s="78"/>
      <c r="BCD612" s="78"/>
      <c r="BCE612" s="78"/>
      <c r="BCF612" s="78"/>
      <c r="BCG612" s="78"/>
      <c r="BCH612" s="78"/>
      <c r="BCI612" s="78"/>
      <c r="BCJ612" s="78"/>
      <c r="BCK612" s="78"/>
      <c r="BCL612" s="78"/>
      <c r="BCM612" s="78"/>
      <c r="BCN612" s="78"/>
      <c r="BCO612" s="78"/>
      <c r="BCP612" s="78"/>
      <c r="BCQ612" s="78"/>
      <c r="BCR612" s="78"/>
      <c r="BCS612" s="78"/>
      <c r="BCT612" s="78"/>
      <c r="BCU612" s="78"/>
      <c r="BCV612" s="78"/>
      <c r="BCW612" s="78"/>
      <c r="BCX612" s="78"/>
      <c r="BCY612" s="78"/>
      <c r="BCZ612" s="78"/>
      <c r="BDA612" s="78"/>
      <c r="BDB612" s="78"/>
      <c r="BDC612" s="78"/>
      <c r="BDD612" s="78"/>
      <c r="BDE612" s="78"/>
      <c r="BDF612" s="78"/>
      <c r="BDG612" s="78"/>
      <c r="BDH612" s="78"/>
      <c r="BDI612" s="78"/>
      <c r="BDJ612" s="78"/>
      <c r="BDK612" s="78"/>
      <c r="BDL612" s="78"/>
      <c r="BDM612" s="78"/>
      <c r="BDN612" s="78"/>
      <c r="BDO612" s="78"/>
      <c r="BDP612" s="78"/>
      <c r="BDQ612" s="78"/>
      <c r="BDR612" s="78"/>
      <c r="BDS612" s="78"/>
      <c r="BDT612" s="78"/>
      <c r="BDU612" s="78"/>
      <c r="BDV612" s="78"/>
      <c r="BDW612" s="78"/>
      <c r="BDX612" s="78"/>
      <c r="BDY612" s="78"/>
      <c r="BDZ612" s="78"/>
      <c r="BEA612" s="78"/>
      <c r="BEB612" s="78"/>
      <c r="BEC612" s="78"/>
      <c r="BED612" s="78"/>
      <c r="BEE612" s="78"/>
      <c r="BEF612" s="78"/>
      <c r="BEG612" s="78"/>
      <c r="BEH612" s="78"/>
      <c r="BEI612" s="78"/>
      <c r="BEJ612" s="78"/>
      <c r="BEK612" s="78"/>
      <c r="BEL612" s="78"/>
      <c r="BEM612" s="78"/>
      <c r="BEN612" s="78"/>
      <c r="BEO612" s="78"/>
      <c r="BEP612" s="78"/>
      <c r="BEQ612" s="78"/>
      <c r="BER612" s="78"/>
      <c r="BES612" s="78"/>
      <c r="BET612" s="78"/>
      <c r="BEU612" s="78"/>
      <c r="BEV612" s="78"/>
      <c r="BEW612" s="78"/>
      <c r="BEX612" s="78"/>
      <c r="BEY612" s="78"/>
      <c r="BEZ612" s="78"/>
      <c r="BFA612" s="78"/>
      <c r="BFB612" s="78"/>
      <c r="BFC612" s="78"/>
      <c r="BFD612" s="78"/>
      <c r="BFE612" s="78"/>
      <c r="BFF612" s="78"/>
      <c r="BFG612" s="78"/>
      <c r="BFH612" s="78"/>
      <c r="BFI612" s="78"/>
      <c r="BFJ612" s="78"/>
      <c r="BFK612" s="78"/>
      <c r="BFL612" s="78"/>
      <c r="BFM612" s="78"/>
      <c r="BFN612" s="78"/>
      <c r="BFO612" s="78"/>
      <c r="BFP612" s="78"/>
      <c r="BFQ612" s="78"/>
      <c r="BFR612" s="78"/>
      <c r="BFS612" s="78"/>
      <c r="BFT612" s="78"/>
      <c r="BFU612" s="78"/>
      <c r="BFV612" s="78"/>
      <c r="BFW612" s="78"/>
      <c r="BFX612" s="78"/>
      <c r="BFY612" s="78"/>
      <c r="BFZ612" s="78"/>
      <c r="BGA612" s="78"/>
      <c r="BGB612" s="78"/>
      <c r="BGC612" s="78"/>
      <c r="BGD612" s="78"/>
      <c r="BGE612" s="78"/>
      <c r="BGF612" s="78"/>
      <c r="BGG612" s="78"/>
      <c r="BGH612" s="78"/>
      <c r="BGI612" s="78"/>
      <c r="BGJ612" s="78"/>
      <c r="BGK612" s="78"/>
      <c r="BGL612" s="78"/>
      <c r="BGM612" s="78"/>
      <c r="BGN612" s="78"/>
      <c r="BGO612" s="78"/>
      <c r="BGP612" s="78"/>
      <c r="BGQ612" s="78"/>
      <c r="BGR612" s="78"/>
      <c r="BGS612" s="78"/>
      <c r="BGT612" s="78"/>
      <c r="BGU612" s="78"/>
      <c r="BGV612" s="78"/>
      <c r="BGW612" s="78"/>
      <c r="BGX612" s="78"/>
      <c r="BGY612" s="78"/>
      <c r="BGZ612" s="78"/>
      <c r="BHA612" s="78"/>
      <c r="BHB612" s="78"/>
      <c r="BHC612" s="78"/>
      <c r="BHD612" s="78"/>
      <c r="BHE612" s="78"/>
      <c r="BHF612" s="78"/>
      <c r="BHG612" s="78"/>
      <c r="BHH612" s="78"/>
      <c r="BHI612" s="78"/>
      <c r="BHJ612" s="78"/>
      <c r="BHK612" s="78"/>
      <c r="BHL612" s="78"/>
      <c r="BHM612" s="78"/>
      <c r="BHN612" s="78"/>
      <c r="BHO612" s="78"/>
      <c r="BHP612" s="78"/>
      <c r="BHQ612" s="78"/>
      <c r="BHR612" s="78"/>
      <c r="BHS612" s="78"/>
      <c r="BHT612" s="78"/>
      <c r="BHU612" s="78"/>
      <c r="BHV612" s="78"/>
      <c r="BHW612" s="78"/>
      <c r="BHX612" s="78"/>
      <c r="BHY612" s="78"/>
      <c r="BHZ612" s="78"/>
      <c r="BIA612" s="78"/>
      <c r="BIB612" s="78"/>
      <c r="BIC612" s="78"/>
      <c r="BID612" s="78"/>
      <c r="BIE612" s="78"/>
      <c r="BIF612" s="78"/>
      <c r="BIG612" s="78"/>
      <c r="BIH612" s="78"/>
      <c r="BII612" s="78"/>
      <c r="BIJ612" s="78"/>
      <c r="BIK612" s="78"/>
      <c r="BIL612" s="78"/>
      <c r="BIM612" s="78"/>
      <c r="BIN612" s="78"/>
      <c r="BIO612" s="78"/>
      <c r="BIP612" s="78"/>
      <c r="BIQ612" s="78"/>
      <c r="BIR612" s="78"/>
      <c r="BIS612" s="78"/>
      <c r="BIT612" s="78"/>
      <c r="BIU612" s="78"/>
      <c r="BIV612" s="78"/>
      <c r="BIW612" s="78"/>
      <c r="BIX612" s="78"/>
      <c r="BIY612" s="78"/>
      <c r="BIZ612" s="78"/>
      <c r="BJA612" s="78"/>
      <c r="BJB612" s="78"/>
      <c r="BJC612" s="78"/>
      <c r="BJD612" s="78"/>
      <c r="BJE612" s="78"/>
      <c r="BJF612" s="78"/>
      <c r="BJG612" s="78"/>
      <c r="BJH612" s="78"/>
      <c r="BJI612" s="78"/>
      <c r="BJJ612" s="78"/>
      <c r="BJK612" s="78"/>
      <c r="BJL612" s="78"/>
      <c r="BJM612" s="78"/>
      <c r="BJN612" s="78"/>
      <c r="BJO612" s="78"/>
      <c r="BJP612" s="78"/>
      <c r="BJQ612" s="78"/>
      <c r="BJR612" s="78"/>
      <c r="BJS612" s="78"/>
      <c r="BJT612" s="78"/>
      <c r="BJU612" s="78"/>
      <c r="BJV612" s="78"/>
      <c r="BJW612" s="78"/>
      <c r="BJX612" s="78"/>
      <c r="BJY612" s="78"/>
      <c r="BJZ612" s="78"/>
      <c r="BKA612" s="78"/>
      <c r="BKB612" s="78"/>
      <c r="BKC612" s="78"/>
      <c r="BKD612" s="78"/>
      <c r="BKE612" s="78"/>
      <c r="BKF612" s="78"/>
      <c r="BKG612" s="78"/>
      <c r="BKH612" s="78"/>
      <c r="BKI612" s="78"/>
      <c r="BKJ612" s="78"/>
      <c r="BKK612" s="78"/>
      <c r="BKL612" s="78"/>
      <c r="BKM612" s="78"/>
      <c r="BKN612" s="78"/>
      <c r="BKO612" s="78"/>
      <c r="BKP612" s="78"/>
      <c r="BKQ612" s="78"/>
      <c r="BKR612" s="78"/>
      <c r="BKS612" s="78"/>
      <c r="BKT612" s="78"/>
      <c r="BKU612" s="78"/>
      <c r="BKV612" s="78"/>
      <c r="BKW612" s="78"/>
      <c r="BKX612" s="78"/>
      <c r="BKY612" s="78"/>
      <c r="BKZ612" s="78"/>
      <c r="BLA612" s="78"/>
      <c r="BLB612" s="78"/>
      <c r="BLC612" s="78"/>
      <c r="BLD612" s="78"/>
      <c r="BLE612" s="78"/>
      <c r="BLF612" s="78"/>
      <c r="BLG612" s="78"/>
      <c r="BLH612" s="78"/>
      <c r="BLI612" s="78"/>
      <c r="BLJ612" s="78"/>
      <c r="BLK612" s="78"/>
      <c r="BLL612" s="78"/>
      <c r="BLM612" s="78"/>
      <c r="BLN612" s="78"/>
      <c r="BLO612" s="78"/>
      <c r="BLP612" s="78"/>
      <c r="BLQ612" s="78"/>
      <c r="BLR612" s="78"/>
      <c r="BLS612" s="78"/>
      <c r="BLT612" s="78"/>
      <c r="BLU612" s="78"/>
      <c r="BLV612" s="78"/>
      <c r="BLW612" s="78"/>
      <c r="BLX612" s="78"/>
      <c r="BLY612" s="78"/>
      <c r="BLZ612" s="78"/>
      <c r="BMA612" s="78"/>
      <c r="BMB612" s="78"/>
      <c r="BMC612" s="78"/>
      <c r="BMD612" s="78"/>
      <c r="BME612" s="78"/>
      <c r="BMF612" s="78"/>
      <c r="BMG612" s="78"/>
      <c r="BMH612" s="78"/>
      <c r="BMI612" s="78"/>
      <c r="BMJ612" s="78"/>
      <c r="BMK612" s="78"/>
      <c r="BML612" s="78"/>
      <c r="BMM612" s="78"/>
      <c r="BMN612" s="78"/>
      <c r="BMO612" s="78"/>
      <c r="BMP612" s="78"/>
      <c r="BMQ612" s="78"/>
      <c r="BMR612" s="78"/>
      <c r="BMS612" s="78"/>
      <c r="BMT612" s="78"/>
      <c r="BMU612" s="78"/>
      <c r="BMV612" s="78"/>
      <c r="BMW612" s="78"/>
      <c r="BMX612" s="78"/>
      <c r="BMY612" s="78"/>
      <c r="BMZ612" s="78"/>
      <c r="BNA612" s="78"/>
      <c r="BNB612" s="78"/>
      <c r="BNC612" s="78"/>
      <c r="BND612" s="78"/>
      <c r="BNE612" s="78"/>
      <c r="BNF612" s="78"/>
      <c r="BNG612" s="78"/>
      <c r="BNH612" s="78"/>
      <c r="BNI612" s="78"/>
      <c r="BNJ612" s="78"/>
      <c r="BNK612" s="78"/>
      <c r="BNL612" s="78"/>
      <c r="BNM612" s="78"/>
      <c r="BNN612" s="78"/>
      <c r="BNO612" s="78"/>
      <c r="BNP612" s="78"/>
      <c r="BNQ612" s="78"/>
      <c r="BNR612" s="78"/>
      <c r="BNS612" s="78"/>
      <c r="BNT612" s="78"/>
      <c r="BNU612" s="78"/>
      <c r="BNV612" s="78"/>
      <c r="BNW612" s="78"/>
      <c r="BNX612" s="78"/>
      <c r="BNY612" s="78"/>
      <c r="BNZ612" s="78"/>
      <c r="BOA612" s="78"/>
      <c r="BOB612" s="78"/>
      <c r="BOC612" s="78"/>
      <c r="BOD612" s="78"/>
      <c r="BOE612" s="78"/>
      <c r="BOF612" s="78"/>
      <c r="BOG612" s="78"/>
      <c r="BOH612" s="78"/>
      <c r="BOI612" s="78"/>
      <c r="BOJ612" s="78"/>
      <c r="BOK612" s="78"/>
      <c r="BOL612" s="78"/>
      <c r="BOM612" s="78"/>
      <c r="BON612" s="78"/>
      <c r="BOO612" s="78"/>
      <c r="BOP612" s="78"/>
      <c r="BOQ612" s="78"/>
      <c r="BOR612" s="78"/>
      <c r="BOS612" s="78"/>
      <c r="BOT612" s="78"/>
      <c r="BOU612" s="78"/>
      <c r="BOV612" s="78"/>
      <c r="BOW612" s="78"/>
      <c r="BOX612" s="78"/>
      <c r="BOY612" s="78"/>
      <c r="BOZ612" s="78"/>
      <c r="BPA612" s="78"/>
      <c r="BPB612" s="78"/>
      <c r="BPC612" s="78"/>
      <c r="BPD612" s="78"/>
      <c r="BPE612" s="78"/>
      <c r="BPF612" s="78"/>
      <c r="BPG612" s="78"/>
      <c r="BPH612" s="78"/>
      <c r="BPI612" s="78"/>
      <c r="BPJ612" s="78"/>
      <c r="BPK612" s="78"/>
      <c r="BPL612" s="78"/>
      <c r="BPM612" s="78"/>
      <c r="BPN612" s="78"/>
      <c r="BPO612" s="78"/>
      <c r="BPP612" s="78"/>
      <c r="BPQ612" s="78"/>
      <c r="BPR612" s="78"/>
      <c r="BPS612" s="78"/>
      <c r="BPT612" s="78"/>
      <c r="BPU612" s="78"/>
      <c r="BPV612" s="78"/>
      <c r="BPW612" s="78"/>
      <c r="BPX612" s="78"/>
      <c r="BPY612" s="78"/>
      <c r="BPZ612" s="78"/>
      <c r="BQA612" s="78"/>
      <c r="BQB612" s="78"/>
      <c r="BQC612" s="78"/>
      <c r="BQD612" s="78"/>
      <c r="BQE612" s="78"/>
      <c r="BQF612" s="78"/>
      <c r="BQG612" s="78"/>
      <c r="BQH612" s="78"/>
      <c r="BQI612" s="78"/>
      <c r="BQJ612" s="78"/>
      <c r="BQK612" s="78"/>
      <c r="BQL612" s="78"/>
      <c r="BQM612" s="78"/>
      <c r="BQN612" s="78"/>
      <c r="BQO612" s="78"/>
      <c r="BQP612" s="78"/>
      <c r="BQQ612" s="78"/>
      <c r="BQR612" s="78"/>
      <c r="BQS612" s="78"/>
      <c r="BQT612" s="78"/>
      <c r="BQU612" s="78"/>
      <c r="BQV612" s="78"/>
      <c r="BQW612" s="78"/>
      <c r="BQX612" s="78"/>
      <c r="BQY612" s="78"/>
      <c r="BQZ612" s="78"/>
      <c r="BRA612" s="78"/>
      <c r="BRB612" s="78"/>
      <c r="BRC612" s="78"/>
      <c r="BRD612" s="78"/>
      <c r="BRE612" s="78"/>
      <c r="BRF612" s="78"/>
      <c r="BRG612" s="78"/>
      <c r="BRH612" s="78"/>
      <c r="BRI612" s="78"/>
      <c r="BRJ612" s="78"/>
      <c r="BRK612" s="78"/>
      <c r="BRL612" s="78"/>
      <c r="BRM612" s="78"/>
      <c r="BRN612" s="78"/>
      <c r="BRO612" s="78"/>
      <c r="BRP612" s="78"/>
      <c r="BRQ612" s="78"/>
      <c r="BRR612" s="78"/>
      <c r="BRS612" s="78"/>
      <c r="BRT612" s="78"/>
      <c r="BRU612" s="78"/>
      <c r="BRV612" s="78"/>
      <c r="BRW612" s="78"/>
      <c r="BRX612" s="78"/>
      <c r="BRY612" s="78"/>
      <c r="BRZ612" s="78"/>
    </row>
    <row r="613" spans="1:1846" s="79" customFormat="1" ht="12.6" customHeight="1" x14ac:dyDescent="0.3">
      <c r="A613" s="853"/>
      <c r="B613" s="853"/>
      <c r="C613" s="853"/>
      <c r="D613" s="872"/>
      <c r="E613" s="872"/>
      <c r="F613" s="870"/>
      <c r="G613" s="804"/>
      <c r="H613" s="801"/>
      <c r="I613" s="794"/>
      <c r="J613" s="794"/>
      <c r="K613" s="794"/>
      <c r="L613" s="818"/>
      <c r="M613" s="850"/>
      <c r="N613" s="851"/>
      <c r="O613" s="851"/>
      <c r="P613" s="851"/>
      <c r="Q613" s="862"/>
      <c r="R613" s="80">
        <v>0</v>
      </c>
      <c r="S613" s="26">
        <v>1342550549</v>
      </c>
      <c r="T613" s="26">
        <v>1342550549</v>
      </c>
      <c r="U613" s="26">
        <v>1342550549</v>
      </c>
      <c r="V613" s="613" t="s">
        <v>1051</v>
      </c>
      <c r="W613" s="837"/>
      <c r="X613" s="816"/>
      <c r="Y613" s="816"/>
      <c r="Z613" s="815"/>
      <c r="AA613" s="89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  <c r="BN613" s="78"/>
      <c r="BO613" s="78"/>
      <c r="BP613" s="78"/>
      <c r="BQ613" s="78"/>
      <c r="BR613" s="78"/>
      <c r="BS613" s="78"/>
      <c r="BT613" s="78"/>
      <c r="BU613" s="78"/>
      <c r="BV613" s="78"/>
      <c r="BW613" s="78"/>
      <c r="BX613" s="78"/>
      <c r="BY613" s="78"/>
      <c r="BZ613" s="78"/>
      <c r="CA613" s="78"/>
      <c r="CB613" s="78"/>
      <c r="CC613" s="78"/>
      <c r="CD613" s="78"/>
      <c r="CE613" s="78"/>
      <c r="CF613" s="78"/>
      <c r="CG613" s="78"/>
      <c r="CH613" s="78"/>
      <c r="CI613" s="78"/>
      <c r="CJ613" s="78"/>
      <c r="CK613" s="78"/>
      <c r="CL613" s="78"/>
      <c r="CM613" s="78"/>
      <c r="CN613" s="78"/>
      <c r="CO613" s="78"/>
      <c r="CP613" s="78"/>
      <c r="CQ613" s="78"/>
      <c r="CR613" s="78"/>
      <c r="CS613" s="78"/>
      <c r="CT613" s="78"/>
      <c r="CU613" s="78"/>
      <c r="CV613" s="78"/>
      <c r="CW613" s="78"/>
      <c r="CX613" s="78"/>
      <c r="CY613" s="78"/>
      <c r="CZ613" s="78"/>
      <c r="DA613" s="78"/>
      <c r="DB613" s="78"/>
      <c r="DC613" s="78"/>
      <c r="DD613" s="78"/>
      <c r="DE613" s="78"/>
      <c r="DF613" s="78"/>
      <c r="DG613" s="78"/>
      <c r="DH613" s="78"/>
      <c r="DI613" s="78"/>
      <c r="DJ613" s="78"/>
      <c r="DK613" s="78"/>
      <c r="DL613" s="78"/>
      <c r="DM613" s="78"/>
      <c r="DN613" s="78"/>
      <c r="DO613" s="78"/>
      <c r="DP613" s="78"/>
      <c r="DQ613" s="78"/>
      <c r="DR613" s="78"/>
      <c r="DS613" s="78"/>
      <c r="DT613" s="78"/>
      <c r="DU613" s="78"/>
      <c r="DV613" s="78"/>
      <c r="DW613" s="78"/>
      <c r="DX613" s="78"/>
      <c r="DY613" s="78"/>
      <c r="DZ613" s="78"/>
      <c r="EA613" s="78"/>
      <c r="EB613" s="78"/>
      <c r="EC613" s="78"/>
      <c r="ED613" s="78"/>
      <c r="EE613" s="78"/>
      <c r="EF613" s="78"/>
      <c r="EG613" s="78"/>
      <c r="EH613" s="78"/>
      <c r="EI613" s="78"/>
      <c r="EJ613" s="78"/>
      <c r="EK613" s="78"/>
      <c r="EL613" s="78"/>
      <c r="EM613" s="78"/>
      <c r="EN613" s="78"/>
      <c r="EO613" s="78"/>
      <c r="EP613" s="78"/>
      <c r="EQ613" s="78"/>
      <c r="ER613" s="78"/>
      <c r="ES613" s="78"/>
      <c r="ET613" s="78"/>
      <c r="EU613" s="78"/>
      <c r="EV613" s="78"/>
      <c r="EW613" s="78"/>
      <c r="EX613" s="78"/>
      <c r="EY613" s="78"/>
      <c r="EZ613" s="78"/>
      <c r="FA613" s="78"/>
      <c r="FB613" s="78"/>
      <c r="FC613" s="78"/>
      <c r="FD613" s="78"/>
      <c r="FE613" s="78"/>
      <c r="FF613" s="78"/>
      <c r="FG613" s="78"/>
      <c r="FH613" s="78"/>
      <c r="FI613" s="78"/>
      <c r="FJ613" s="78"/>
      <c r="FK613" s="78"/>
      <c r="FL613" s="78"/>
      <c r="FM613" s="78"/>
      <c r="FN613" s="78"/>
      <c r="FO613" s="78"/>
      <c r="FP613" s="78"/>
      <c r="FQ613" s="78"/>
      <c r="FR613" s="78"/>
      <c r="FS613" s="78"/>
      <c r="FT613" s="78"/>
      <c r="FU613" s="78"/>
      <c r="FV613" s="78"/>
      <c r="FW613" s="78"/>
      <c r="FX613" s="78"/>
      <c r="FY613" s="78"/>
      <c r="FZ613" s="78"/>
      <c r="GA613" s="78"/>
      <c r="GB613" s="78"/>
      <c r="GC613" s="78"/>
      <c r="GD613" s="78"/>
      <c r="GE613" s="78"/>
      <c r="GF613" s="78"/>
      <c r="GG613" s="78"/>
      <c r="GH613" s="78"/>
      <c r="GI613" s="78"/>
      <c r="GJ613" s="78"/>
      <c r="GK613" s="78"/>
      <c r="GL613" s="78"/>
      <c r="GM613" s="78"/>
      <c r="GN613" s="78"/>
      <c r="GO613" s="78"/>
      <c r="GP613" s="78"/>
      <c r="GQ613" s="78"/>
      <c r="GR613" s="78"/>
      <c r="GS613" s="78"/>
      <c r="GT613" s="78"/>
      <c r="GU613" s="78"/>
      <c r="GV613" s="78"/>
      <c r="GW613" s="78"/>
      <c r="GX613" s="78"/>
      <c r="GY613" s="78"/>
      <c r="GZ613" s="78"/>
      <c r="HA613" s="78"/>
      <c r="HB613" s="78"/>
      <c r="HC613" s="78"/>
      <c r="HD613" s="78"/>
      <c r="HE613" s="78"/>
      <c r="HF613" s="78"/>
      <c r="HG613" s="78"/>
      <c r="HH613" s="78"/>
      <c r="HI613" s="78"/>
      <c r="HJ613" s="78"/>
      <c r="HK613" s="78"/>
      <c r="HL613" s="78"/>
      <c r="HM613" s="78"/>
      <c r="HN613" s="78"/>
      <c r="HO613" s="78"/>
      <c r="HP613" s="78"/>
      <c r="HQ613" s="78"/>
      <c r="HR613" s="78"/>
      <c r="HS613" s="78"/>
      <c r="HT613" s="78"/>
      <c r="HU613" s="78"/>
      <c r="HV613" s="78"/>
      <c r="HW613" s="78"/>
      <c r="HX613" s="78"/>
      <c r="HY613" s="78"/>
      <c r="HZ613" s="78"/>
      <c r="IA613" s="78"/>
      <c r="IB613" s="78"/>
      <c r="IC613" s="78"/>
      <c r="ID613" s="78"/>
      <c r="IE613" s="78"/>
      <c r="IF613" s="78"/>
      <c r="IG613" s="78"/>
      <c r="IH613" s="78"/>
      <c r="II613" s="78"/>
      <c r="IJ613" s="78"/>
      <c r="IK613" s="78"/>
      <c r="IL613" s="78"/>
      <c r="IM613" s="78"/>
      <c r="IN613" s="78"/>
      <c r="IO613" s="78"/>
      <c r="IP613" s="78"/>
      <c r="IQ613" s="78"/>
      <c r="IR613" s="78"/>
      <c r="IS613" s="78"/>
      <c r="IT613" s="78"/>
      <c r="IU613" s="78"/>
      <c r="IV613" s="78"/>
      <c r="IW613" s="78"/>
      <c r="IX613" s="78"/>
      <c r="IY613" s="78"/>
      <c r="IZ613" s="78"/>
      <c r="JA613" s="78"/>
      <c r="JB613" s="78"/>
      <c r="JC613" s="78"/>
      <c r="JD613" s="78"/>
      <c r="JE613" s="78"/>
      <c r="JF613" s="78"/>
      <c r="JG613" s="78"/>
      <c r="JH613" s="78"/>
      <c r="JI613" s="78"/>
      <c r="JJ613" s="78"/>
      <c r="JK613" s="78"/>
      <c r="JL613" s="78"/>
      <c r="JM613" s="78"/>
      <c r="JN613" s="78"/>
      <c r="JO613" s="78"/>
      <c r="JP613" s="78"/>
      <c r="JQ613" s="78"/>
      <c r="JR613" s="78"/>
      <c r="JS613" s="78"/>
      <c r="JT613" s="78"/>
      <c r="JU613" s="78"/>
      <c r="JV613" s="78"/>
      <c r="JW613" s="78"/>
      <c r="JX613" s="78"/>
      <c r="JY613" s="78"/>
      <c r="JZ613" s="78"/>
      <c r="KA613" s="78"/>
      <c r="KB613" s="78"/>
      <c r="KC613" s="78"/>
      <c r="KD613" s="78"/>
      <c r="KE613" s="78"/>
      <c r="KF613" s="78"/>
      <c r="KG613" s="78"/>
      <c r="KH613" s="78"/>
      <c r="KI613" s="78"/>
      <c r="KJ613" s="78"/>
      <c r="KK613" s="78"/>
      <c r="KL613" s="78"/>
      <c r="KM613" s="78"/>
      <c r="KN613" s="78"/>
      <c r="KO613" s="78"/>
      <c r="KP613" s="78"/>
      <c r="KQ613" s="78"/>
      <c r="KR613" s="78"/>
      <c r="KS613" s="78"/>
      <c r="KT613" s="78"/>
      <c r="KU613" s="78"/>
      <c r="KV613" s="78"/>
      <c r="KW613" s="78"/>
      <c r="KX613" s="78"/>
      <c r="KY613" s="78"/>
      <c r="KZ613" s="78"/>
      <c r="LA613" s="78"/>
      <c r="LB613" s="78"/>
      <c r="LC613" s="78"/>
      <c r="LD613" s="78"/>
      <c r="LE613" s="78"/>
      <c r="LF613" s="78"/>
      <c r="LG613" s="78"/>
      <c r="LH613" s="78"/>
      <c r="LI613" s="78"/>
      <c r="LJ613" s="78"/>
      <c r="LK613" s="78"/>
      <c r="LL613" s="78"/>
      <c r="LM613" s="78"/>
      <c r="LN613" s="78"/>
      <c r="LO613" s="78"/>
      <c r="LP613" s="78"/>
      <c r="LQ613" s="78"/>
      <c r="LR613" s="78"/>
      <c r="LS613" s="78"/>
      <c r="LT613" s="78"/>
      <c r="LU613" s="78"/>
      <c r="LV613" s="78"/>
      <c r="LW613" s="78"/>
      <c r="LX613" s="78"/>
      <c r="LY613" s="78"/>
      <c r="LZ613" s="78"/>
      <c r="MA613" s="78"/>
      <c r="MB613" s="78"/>
      <c r="MC613" s="78"/>
      <c r="MD613" s="78"/>
      <c r="ME613" s="78"/>
      <c r="MF613" s="78"/>
      <c r="MG613" s="78"/>
      <c r="MH613" s="78"/>
      <c r="MI613" s="78"/>
      <c r="MJ613" s="78"/>
      <c r="MK613" s="78"/>
      <c r="ML613" s="78"/>
      <c r="MM613" s="78"/>
      <c r="MN613" s="78"/>
      <c r="MO613" s="78"/>
      <c r="MP613" s="78"/>
      <c r="MQ613" s="78"/>
      <c r="MR613" s="78"/>
      <c r="MS613" s="78"/>
      <c r="MT613" s="78"/>
      <c r="MU613" s="78"/>
      <c r="MV613" s="78"/>
      <c r="MW613" s="78"/>
      <c r="MX613" s="78"/>
      <c r="MY613" s="78"/>
      <c r="MZ613" s="78"/>
      <c r="NA613" s="78"/>
      <c r="NB613" s="78"/>
      <c r="NC613" s="78"/>
      <c r="ND613" s="78"/>
      <c r="NE613" s="78"/>
      <c r="NF613" s="78"/>
      <c r="NG613" s="78"/>
      <c r="NH613" s="78"/>
      <c r="NI613" s="78"/>
      <c r="NJ613" s="78"/>
      <c r="NK613" s="78"/>
      <c r="NL613" s="78"/>
      <c r="NM613" s="78"/>
      <c r="NN613" s="78"/>
      <c r="NO613" s="78"/>
      <c r="NP613" s="78"/>
      <c r="NQ613" s="78"/>
      <c r="NR613" s="78"/>
      <c r="NS613" s="78"/>
      <c r="NT613" s="78"/>
      <c r="NU613" s="78"/>
      <c r="NV613" s="78"/>
      <c r="NW613" s="78"/>
      <c r="NX613" s="78"/>
      <c r="NY613" s="78"/>
      <c r="NZ613" s="78"/>
      <c r="OA613" s="78"/>
      <c r="OB613" s="78"/>
      <c r="OC613" s="78"/>
      <c r="OD613" s="78"/>
      <c r="OE613" s="78"/>
      <c r="OF613" s="78"/>
      <c r="OG613" s="78"/>
      <c r="OH613" s="78"/>
      <c r="OI613" s="78"/>
      <c r="OJ613" s="78"/>
      <c r="OK613" s="78"/>
      <c r="OL613" s="78"/>
      <c r="OM613" s="78"/>
      <c r="ON613" s="78"/>
      <c r="OO613" s="78"/>
      <c r="OP613" s="78"/>
      <c r="OQ613" s="78"/>
      <c r="OR613" s="78"/>
      <c r="OS613" s="78"/>
      <c r="OT613" s="78"/>
      <c r="OU613" s="78"/>
      <c r="OV613" s="78"/>
      <c r="OW613" s="78"/>
      <c r="OX613" s="78"/>
      <c r="OY613" s="78"/>
      <c r="OZ613" s="78"/>
      <c r="PA613" s="78"/>
      <c r="PB613" s="78"/>
      <c r="PC613" s="78"/>
      <c r="PD613" s="78"/>
      <c r="PE613" s="78"/>
      <c r="PF613" s="78"/>
      <c r="PG613" s="78"/>
      <c r="PH613" s="78"/>
      <c r="PI613" s="78"/>
      <c r="PJ613" s="78"/>
      <c r="PK613" s="78"/>
      <c r="PL613" s="78"/>
      <c r="PM613" s="78"/>
      <c r="PN613" s="78"/>
      <c r="PO613" s="78"/>
      <c r="PP613" s="78"/>
      <c r="PQ613" s="78"/>
      <c r="PR613" s="78"/>
      <c r="PS613" s="78"/>
      <c r="PT613" s="78"/>
      <c r="PU613" s="78"/>
      <c r="PV613" s="78"/>
      <c r="PW613" s="78"/>
      <c r="PX613" s="78"/>
      <c r="PY613" s="78"/>
      <c r="PZ613" s="78"/>
      <c r="QA613" s="78"/>
      <c r="QB613" s="78"/>
      <c r="QC613" s="78"/>
      <c r="QD613" s="78"/>
      <c r="QE613" s="78"/>
      <c r="QF613" s="78"/>
      <c r="QG613" s="78"/>
      <c r="QH613" s="78"/>
      <c r="QI613" s="78"/>
      <c r="QJ613" s="78"/>
      <c r="QK613" s="78"/>
      <c r="QL613" s="78"/>
      <c r="QM613" s="78"/>
      <c r="QN613" s="78"/>
      <c r="QO613" s="78"/>
      <c r="QP613" s="78"/>
      <c r="QQ613" s="78"/>
      <c r="QR613" s="78"/>
      <c r="QS613" s="78"/>
      <c r="QT613" s="78"/>
      <c r="QU613" s="78"/>
      <c r="QV613" s="78"/>
      <c r="QW613" s="78"/>
      <c r="QX613" s="78"/>
      <c r="QY613" s="78"/>
      <c r="QZ613" s="78"/>
      <c r="RA613" s="78"/>
      <c r="RB613" s="78"/>
      <c r="RC613" s="78"/>
      <c r="RD613" s="78"/>
      <c r="RE613" s="78"/>
      <c r="RF613" s="78"/>
      <c r="RG613" s="78"/>
      <c r="RH613" s="78"/>
      <c r="RI613" s="78"/>
      <c r="RJ613" s="78"/>
      <c r="RK613" s="78"/>
      <c r="RL613" s="78"/>
      <c r="RM613" s="78"/>
      <c r="RN613" s="78"/>
      <c r="RO613" s="78"/>
      <c r="RP613" s="78"/>
      <c r="RQ613" s="78"/>
      <c r="RR613" s="78"/>
      <c r="RS613" s="78"/>
      <c r="RT613" s="78"/>
      <c r="RU613" s="78"/>
      <c r="RV613" s="78"/>
      <c r="RW613" s="78"/>
      <c r="RX613" s="78"/>
      <c r="RY613" s="78"/>
      <c r="RZ613" s="78"/>
      <c r="SA613" s="78"/>
      <c r="SB613" s="78"/>
      <c r="SC613" s="78"/>
      <c r="SD613" s="78"/>
      <c r="SE613" s="78"/>
      <c r="SF613" s="78"/>
      <c r="SG613" s="78"/>
      <c r="SH613" s="78"/>
      <c r="SI613" s="78"/>
      <c r="SJ613" s="78"/>
      <c r="SK613" s="78"/>
      <c r="SL613" s="78"/>
      <c r="SM613" s="78"/>
      <c r="SN613" s="78"/>
      <c r="SO613" s="78"/>
      <c r="SP613" s="78"/>
      <c r="SQ613" s="78"/>
      <c r="SR613" s="78"/>
      <c r="SS613" s="78"/>
      <c r="ST613" s="78"/>
      <c r="SU613" s="78"/>
      <c r="SV613" s="78"/>
      <c r="SW613" s="78"/>
      <c r="SX613" s="78"/>
      <c r="SY613" s="78"/>
      <c r="SZ613" s="78"/>
      <c r="TA613" s="78"/>
      <c r="TB613" s="78"/>
      <c r="TC613" s="78"/>
      <c r="TD613" s="78"/>
      <c r="TE613" s="78"/>
      <c r="TF613" s="78"/>
      <c r="TG613" s="78"/>
      <c r="TH613" s="78"/>
      <c r="TI613" s="78"/>
      <c r="TJ613" s="78"/>
      <c r="TK613" s="78"/>
      <c r="TL613" s="78"/>
      <c r="TM613" s="78"/>
      <c r="TN613" s="78"/>
      <c r="TO613" s="78"/>
      <c r="TP613" s="78"/>
      <c r="TQ613" s="78"/>
      <c r="TR613" s="78"/>
      <c r="TS613" s="78"/>
      <c r="TT613" s="78"/>
      <c r="TU613" s="78"/>
      <c r="TV613" s="78"/>
      <c r="TW613" s="78"/>
      <c r="TX613" s="78"/>
      <c r="TY613" s="78"/>
      <c r="TZ613" s="78"/>
      <c r="UA613" s="78"/>
      <c r="UB613" s="78"/>
      <c r="UC613" s="78"/>
      <c r="UD613" s="78"/>
      <c r="UE613" s="78"/>
      <c r="UF613" s="78"/>
      <c r="UG613" s="78"/>
      <c r="UH613" s="78"/>
      <c r="UI613" s="78"/>
      <c r="UJ613" s="78"/>
      <c r="UK613" s="78"/>
      <c r="UL613" s="78"/>
      <c r="UM613" s="78"/>
      <c r="UN613" s="78"/>
      <c r="UO613" s="78"/>
      <c r="UP613" s="78"/>
      <c r="UQ613" s="78"/>
      <c r="UR613" s="78"/>
      <c r="US613" s="78"/>
      <c r="UT613" s="78"/>
      <c r="UU613" s="78"/>
      <c r="UV613" s="78"/>
      <c r="UW613" s="78"/>
      <c r="UX613" s="78"/>
      <c r="UY613" s="78"/>
      <c r="UZ613" s="78"/>
      <c r="VA613" s="78"/>
      <c r="VB613" s="78"/>
      <c r="VC613" s="78"/>
      <c r="VD613" s="78"/>
      <c r="VE613" s="78"/>
      <c r="VF613" s="78"/>
      <c r="VG613" s="78"/>
      <c r="VH613" s="78"/>
      <c r="VI613" s="78"/>
      <c r="VJ613" s="78"/>
      <c r="VK613" s="78"/>
      <c r="VL613" s="78"/>
      <c r="VM613" s="78"/>
      <c r="VN613" s="78"/>
      <c r="VO613" s="78"/>
      <c r="VP613" s="78"/>
      <c r="VQ613" s="78"/>
      <c r="VR613" s="78"/>
      <c r="VS613" s="78"/>
      <c r="VT613" s="78"/>
      <c r="VU613" s="78"/>
      <c r="VV613" s="78"/>
      <c r="VW613" s="78"/>
      <c r="VX613" s="78"/>
      <c r="VY613" s="78"/>
      <c r="VZ613" s="78"/>
      <c r="WA613" s="78"/>
      <c r="WB613" s="78"/>
      <c r="WC613" s="78"/>
      <c r="WD613" s="78"/>
      <c r="WE613" s="78"/>
      <c r="WF613" s="78"/>
      <c r="WG613" s="78"/>
      <c r="WH613" s="78"/>
      <c r="WI613" s="78"/>
      <c r="WJ613" s="78"/>
      <c r="WK613" s="78"/>
      <c r="WL613" s="78"/>
      <c r="WM613" s="78"/>
      <c r="WN613" s="78"/>
      <c r="WO613" s="78"/>
      <c r="WP613" s="78"/>
      <c r="WQ613" s="78"/>
      <c r="WR613" s="78"/>
      <c r="WS613" s="78"/>
      <c r="WT613" s="78"/>
      <c r="WU613" s="78"/>
      <c r="WV613" s="78"/>
      <c r="WW613" s="78"/>
      <c r="WX613" s="78"/>
      <c r="WY613" s="78"/>
      <c r="WZ613" s="78"/>
      <c r="XA613" s="78"/>
      <c r="XB613" s="78"/>
      <c r="XC613" s="78"/>
      <c r="XD613" s="78"/>
      <c r="XE613" s="78"/>
      <c r="XF613" s="78"/>
      <c r="XG613" s="78"/>
      <c r="XH613" s="78"/>
      <c r="XI613" s="78"/>
      <c r="XJ613" s="78"/>
      <c r="XK613" s="78"/>
      <c r="XL613" s="78"/>
      <c r="XM613" s="78"/>
      <c r="XN613" s="78"/>
      <c r="XO613" s="78"/>
      <c r="XP613" s="78"/>
      <c r="XQ613" s="78"/>
      <c r="XR613" s="78"/>
      <c r="XS613" s="78"/>
      <c r="XT613" s="78"/>
      <c r="XU613" s="78"/>
      <c r="XV613" s="78"/>
      <c r="XW613" s="78"/>
      <c r="XX613" s="78"/>
      <c r="XY613" s="78"/>
      <c r="XZ613" s="78"/>
      <c r="YA613" s="78"/>
      <c r="YB613" s="78"/>
      <c r="YC613" s="78"/>
      <c r="YD613" s="78"/>
      <c r="YE613" s="78"/>
      <c r="YF613" s="78"/>
      <c r="YG613" s="78"/>
      <c r="YH613" s="78"/>
      <c r="YI613" s="78"/>
      <c r="YJ613" s="78"/>
      <c r="YK613" s="78"/>
      <c r="YL613" s="78"/>
      <c r="YM613" s="78"/>
      <c r="YN613" s="78"/>
      <c r="YO613" s="78"/>
      <c r="YP613" s="78"/>
      <c r="YQ613" s="78"/>
      <c r="YR613" s="78"/>
      <c r="YS613" s="78"/>
      <c r="YT613" s="78"/>
      <c r="YU613" s="78"/>
      <c r="YV613" s="78"/>
      <c r="YW613" s="78"/>
      <c r="YX613" s="78"/>
      <c r="YY613" s="78"/>
      <c r="YZ613" s="78"/>
      <c r="ZA613" s="78"/>
      <c r="ZB613" s="78"/>
      <c r="ZC613" s="78"/>
      <c r="ZD613" s="78"/>
      <c r="ZE613" s="78"/>
      <c r="ZF613" s="78"/>
      <c r="ZG613" s="78"/>
      <c r="ZH613" s="78"/>
      <c r="ZI613" s="78"/>
      <c r="ZJ613" s="78"/>
      <c r="ZK613" s="78"/>
      <c r="ZL613" s="78"/>
      <c r="ZM613" s="78"/>
      <c r="ZN613" s="78"/>
      <c r="ZO613" s="78"/>
      <c r="ZP613" s="78"/>
      <c r="ZQ613" s="78"/>
      <c r="ZR613" s="78"/>
      <c r="ZS613" s="78"/>
      <c r="ZT613" s="78"/>
      <c r="ZU613" s="78"/>
      <c r="ZV613" s="78"/>
      <c r="ZW613" s="78"/>
      <c r="ZX613" s="78"/>
      <c r="ZY613" s="78"/>
      <c r="ZZ613" s="78"/>
      <c r="AAA613" s="78"/>
      <c r="AAB613" s="78"/>
      <c r="AAC613" s="78"/>
      <c r="AAD613" s="78"/>
      <c r="AAE613" s="78"/>
      <c r="AAF613" s="78"/>
      <c r="AAG613" s="78"/>
      <c r="AAH613" s="78"/>
      <c r="AAI613" s="78"/>
      <c r="AAJ613" s="78"/>
      <c r="AAK613" s="78"/>
      <c r="AAL613" s="78"/>
      <c r="AAM613" s="78"/>
      <c r="AAN613" s="78"/>
      <c r="AAO613" s="78"/>
      <c r="AAP613" s="78"/>
      <c r="AAQ613" s="78"/>
      <c r="AAR613" s="78"/>
      <c r="AAS613" s="78"/>
      <c r="AAT613" s="78"/>
      <c r="AAU613" s="78"/>
      <c r="AAV613" s="78"/>
      <c r="AAW613" s="78"/>
      <c r="AAX613" s="78"/>
      <c r="AAY613" s="78"/>
      <c r="AAZ613" s="78"/>
      <c r="ABA613" s="78"/>
      <c r="ABB613" s="78"/>
      <c r="ABC613" s="78"/>
      <c r="ABD613" s="78"/>
      <c r="ABE613" s="78"/>
      <c r="ABF613" s="78"/>
      <c r="ABG613" s="78"/>
      <c r="ABH613" s="78"/>
      <c r="ABI613" s="78"/>
      <c r="ABJ613" s="78"/>
      <c r="ABK613" s="78"/>
      <c r="ABL613" s="78"/>
      <c r="ABM613" s="78"/>
      <c r="ABN613" s="78"/>
      <c r="ABO613" s="78"/>
      <c r="ABP613" s="78"/>
      <c r="ABQ613" s="78"/>
      <c r="ABR613" s="78"/>
      <c r="ABS613" s="78"/>
      <c r="ABT613" s="78"/>
      <c r="ABU613" s="78"/>
      <c r="ABV613" s="78"/>
      <c r="ABW613" s="78"/>
      <c r="ABX613" s="78"/>
      <c r="ABY613" s="78"/>
      <c r="ABZ613" s="78"/>
      <c r="ACA613" s="78"/>
      <c r="ACB613" s="78"/>
      <c r="ACC613" s="78"/>
      <c r="ACD613" s="78"/>
      <c r="ACE613" s="78"/>
      <c r="ACF613" s="78"/>
      <c r="ACG613" s="78"/>
      <c r="ACH613" s="78"/>
      <c r="ACI613" s="78"/>
      <c r="ACJ613" s="78"/>
      <c r="ACK613" s="78"/>
      <c r="ACL613" s="78"/>
      <c r="ACM613" s="78"/>
      <c r="ACN613" s="78"/>
      <c r="ACO613" s="78"/>
      <c r="ACP613" s="78"/>
      <c r="ACQ613" s="78"/>
      <c r="ACR613" s="78"/>
      <c r="ACS613" s="78"/>
      <c r="ACT613" s="78"/>
      <c r="ACU613" s="78"/>
      <c r="ACV613" s="78"/>
      <c r="ACW613" s="78"/>
      <c r="ACX613" s="78"/>
      <c r="ACY613" s="78"/>
      <c r="ACZ613" s="78"/>
      <c r="ADA613" s="78"/>
      <c r="ADB613" s="78"/>
      <c r="ADC613" s="78"/>
      <c r="ADD613" s="78"/>
      <c r="ADE613" s="78"/>
      <c r="ADF613" s="78"/>
      <c r="ADG613" s="78"/>
      <c r="ADH613" s="78"/>
      <c r="ADI613" s="78"/>
      <c r="ADJ613" s="78"/>
      <c r="ADK613" s="78"/>
      <c r="ADL613" s="78"/>
      <c r="ADM613" s="78"/>
      <c r="ADN613" s="78"/>
      <c r="ADO613" s="78"/>
      <c r="ADP613" s="78"/>
      <c r="ADQ613" s="78"/>
      <c r="ADR613" s="78"/>
      <c r="ADS613" s="78"/>
      <c r="ADT613" s="78"/>
      <c r="ADU613" s="78"/>
      <c r="ADV613" s="78"/>
      <c r="ADW613" s="78"/>
      <c r="ADX613" s="78"/>
      <c r="ADY613" s="78"/>
      <c r="ADZ613" s="78"/>
      <c r="AEA613" s="78"/>
      <c r="AEB613" s="78"/>
      <c r="AEC613" s="78"/>
      <c r="AED613" s="78"/>
      <c r="AEE613" s="78"/>
      <c r="AEF613" s="78"/>
      <c r="AEG613" s="78"/>
      <c r="AEH613" s="78"/>
      <c r="AEI613" s="78"/>
      <c r="AEJ613" s="78"/>
      <c r="AEK613" s="78"/>
      <c r="AEL613" s="78"/>
      <c r="AEM613" s="78"/>
      <c r="AEN613" s="78"/>
      <c r="AEO613" s="78"/>
      <c r="AEP613" s="78"/>
      <c r="AEQ613" s="78"/>
      <c r="AER613" s="78"/>
      <c r="AES613" s="78"/>
      <c r="AET613" s="78"/>
      <c r="AEU613" s="78"/>
      <c r="AEV613" s="78"/>
      <c r="AEW613" s="78"/>
      <c r="AEX613" s="78"/>
      <c r="AEY613" s="78"/>
      <c r="AEZ613" s="78"/>
      <c r="AFA613" s="78"/>
      <c r="AFB613" s="78"/>
      <c r="AFC613" s="78"/>
      <c r="AFD613" s="78"/>
      <c r="AFE613" s="78"/>
      <c r="AFF613" s="78"/>
      <c r="AFG613" s="78"/>
      <c r="AFH613" s="78"/>
      <c r="AFI613" s="78"/>
      <c r="AFJ613" s="78"/>
      <c r="AFK613" s="78"/>
      <c r="AFL613" s="78"/>
      <c r="AFM613" s="78"/>
      <c r="AFN613" s="78"/>
      <c r="AFO613" s="78"/>
      <c r="AFP613" s="78"/>
      <c r="AFQ613" s="78"/>
      <c r="AFR613" s="78"/>
      <c r="AFS613" s="78"/>
      <c r="AFT613" s="78"/>
      <c r="AFU613" s="78"/>
      <c r="AFV613" s="78"/>
      <c r="AFW613" s="78"/>
      <c r="AFX613" s="78"/>
      <c r="AFY613" s="78"/>
      <c r="AFZ613" s="78"/>
      <c r="AGA613" s="78"/>
      <c r="AGB613" s="78"/>
      <c r="AGC613" s="78"/>
      <c r="AGD613" s="78"/>
      <c r="AGE613" s="78"/>
      <c r="AGF613" s="78"/>
      <c r="AGG613" s="78"/>
      <c r="AGH613" s="78"/>
      <c r="AGI613" s="78"/>
      <c r="AGJ613" s="78"/>
      <c r="AGK613" s="78"/>
      <c r="AGL613" s="78"/>
      <c r="AGM613" s="78"/>
      <c r="AGN613" s="78"/>
      <c r="AGO613" s="78"/>
      <c r="AGP613" s="78"/>
      <c r="AGQ613" s="78"/>
      <c r="AGR613" s="78"/>
      <c r="AGS613" s="78"/>
      <c r="AGT613" s="78"/>
      <c r="AGU613" s="78"/>
      <c r="AGV613" s="78"/>
      <c r="AGW613" s="78"/>
      <c r="AGX613" s="78"/>
      <c r="AGY613" s="78"/>
      <c r="AGZ613" s="78"/>
      <c r="AHA613" s="78"/>
      <c r="AHB613" s="78"/>
      <c r="AHC613" s="78"/>
      <c r="AHD613" s="78"/>
      <c r="AHE613" s="78"/>
      <c r="AHF613" s="78"/>
      <c r="AHG613" s="78"/>
      <c r="AHH613" s="78"/>
      <c r="AHI613" s="78"/>
      <c r="AHJ613" s="78"/>
      <c r="AHK613" s="78"/>
      <c r="AHL613" s="78"/>
      <c r="AHM613" s="78"/>
      <c r="AHN613" s="78"/>
      <c r="AHO613" s="78"/>
      <c r="AHP613" s="78"/>
      <c r="AHQ613" s="78"/>
      <c r="AHR613" s="78"/>
      <c r="AHS613" s="78"/>
      <c r="AHT613" s="78"/>
      <c r="AHU613" s="78"/>
      <c r="AHV613" s="78"/>
      <c r="AHW613" s="78"/>
      <c r="AHX613" s="78"/>
      <c r="AHY613" s="78"/>
      <c r="AHZ613" s="78"/>
      <c r="AIA613" s="78"/>
      <c r="AIB613" s="78"/>
      <c r="AIC613" s="78"/>
      <c r="AID613" s="78"/>
      <c r="AIE613" s="78"/>
      <c r="AIF613" s="78"/>
      <c r="AIG613" s="78"/>
      <c r="AIH613" s="78"/>
      <c r="AII613" s="78"/>
      <c r="AIJ613" s="78"/>
      <c r="AIK613" s="78"/>
      <c r="AIL613" s="78"/>
      <c r="AIM613" s="78"/>
      <c r="AIN613" s="78"/>
      <c r="AIO613" s="78"/>
      <c r="AIP613" s="78"/>
      <c r="AIQ613" s="78"/>
      <c r="AIR613" s="78"/>
      <c r="AIS613" s="78"/>
      <c r="AIT613" s="78"/>
      <c r="AIU613" s="78"/>
      <c r="AIV613" s="78"/>
      <c r="AIW613" s="78"/>
      <c r="AIX613" s="78"/>
      <c r="AIY613" s="78"/>
      <c r="AIZ613" s="78"/>
      <c r="AJA613" s="78"/>
      <c r="AJB613" s="78"/>
      <c r="AJC613" s="78"/>
      <c r="AJD613" s="78"/>
      <c r="AJE613" s="78"/>
      <c r="AJF613" s="78"/>
      <c r="AJG613" s="78"/>
      <c r="AJH613" s="78"/>
      <c r="AJI613" s="78"/>
      <c r="AJJ613" s="78"/>
      <c r="AJK613" s="78"/>
      <c r="AJL613" s="78"/>
      <c r="AJM613" s="78"/>
      <c r="AJN613" s="78"/>
      <c r="AJO613" s="78"/>
      <c r="AJP613" s="78"/>
      <c r="AJQ613" s="78"/>
      <c r="AJR613" s="78"/>
      <c r="AJS613" s="78"/>
      <c r="AJT613" s="78"/>
      <c r="AJU613" s="78"/>
      <c r="AJV613" s="78"/>
      <c r="AJW613" s="78"/>
      <c r="AJX613" s="78"/>
      <c r="AJY613" s="78"/>
      <c r="AJZ613" s="78"/>
      <c r="AKA613" s="78"/>
      <c r="AKB613" s="78"/>
      <c r="AKC613" s="78"/>
      <c r="AKD613" s="78"/>
      <c r="AKE613" s="78"/>
      <c r="AKF613" s="78"/>
      <c r="AKG613" s="78"/>
      <c r="AKH613" s="78"/>
      <c r="AKI613" s="78"/>
      <c r="AKJ613" s="78"/>
      <c r="AKK613" s="78"/>
      <c r="AKL613" s="78"/>
      <c r="AKM613" s="78"/>
      <c r="AKN613" s="78"/>
      <c r="AKO613" s="78"/>
      <c r="AKP613" s="78"/>
      <c r="AKQ613" s="78"/>
      <c r="AKR613" s="78"/>
      <c r="AKS613" s="78"/>
      <c r="AKT613" s="78"/>
      <c r="AKU613" s="78"/>
      <c r="AKV613" s="78"/>
      <c r="AKW613" s="78"/>
      <c r="AKX613" s="78"/>
      <c r="AKY613" s="78"/>
      <c r="AKZ613" s="78"/>
      <c r="ALA613" s="78"/>
      <c r="ALB613" s="78"/>
      <c r="ALC613" s="78"/>
      <c r="ALD613" s="78"/>
      <c r="ALE613" s="78"/>
      <c r="ALF613" s="78"/>
      <c r="ALG613" s="78"/>
      <c r="ALH613" s="78"/>
      <c r="ALI613" s="78"/>
      <c r="ALJ613" s="78"/>
      <c r="ALK613" s="78"/>
      <c r="ALL613" s="78"/>
      <c r="ALM613" s="78"/>
      <c r="ALN613" s="78"/>
      <c r="ALO613" s="78"/>
      <c r="ALP613" s="78"/>
      <c r="ALQ613" s="78"/>
      <c r="ALR613" s="78"/>
      <c r="ALS613" s="78"/>
      <c r="ALT613" s="78"/>
      <c r="ALU613" s="78"/>
      <c r="ALV613" s="78"/>
      <c r="ALW613" s="78"/>
      <c r="ALX613" s="78"/>
      <c r="ALY613" s="78"/>
      <c r="ALZ613" s="78"/>
      <c r="AMA613" s="78"/>
      <c r="AMB613" s="78"/>
      <c r="AMC613" s="78"/>
      <c r="AMD613" s="78"/>
      <c r="AME613" s="78"/>
      <c r="AMF613" s="78"/>
      <c r="AMG613" s="78"/>
      <c r="AMH613" s="78"/>
      <c r="AMI613" s="78"/>
      <c r="AMJ613" s="78"/>
      <c r="AMK613" s="78"/>
      <c r="AML613" s="78"/>
      <c r="AMM613" s="78"/>
      <c r="AMN613" s="78"/>
      <c r="AMO613" s="78"/>
      <c r="AMP613" s="78"/>
      <c r="AMQ613" s="78"/>
      <c r="AMR613" s="78"/>
      <c r="AMS613" s="78"/>
      <c r="AMT613" s="78"/>
      <c r="AMU613" s="78"/>
      <c r="AMV613" s="78"/>
      <c r="AMW613" s="78"/>
      <c r="AMX613" s="78"/>
      <c r="AMY613" s="78"/>
      <c r="AMZ613" s="78"/>
      <c r="ANA613" s="78"/>
      <c r="ANB613" s="78"/>
      <c r="ANC613" s="78"/>
      <c r="AND613" s="78"/>
      <c r="ANE613" s="78"/>
      <c r="ANF613" s="78"/>
      <c r="ANG613" s="78"/>
      <c r="ANH613" s="78"/>
      <c r="ANI613" s="78"/>
      <c r="ANJ613" s="78"/>
      <c r="ANK613" s="78"/>
      <c r="ANL613" s="78"/>
      <c r="ANM613" s="78"/>
      <c r="ANN613" s="78"/>
      <c r="ANO613" s="78"/>
      <c r="ANP613" s="78"/>
      <c r="ANQ613" s="78"/>
      <c r="ANR613" s="78"/>
      <c r="ANS613" s="78"/>
      <c r="ANT613" s="78"/>
      <c r="ANU613" s="78"/>
      <c r="ANV613" s="78"/>
      <c r="ANW613" s="78"/>
      <c r="ANX613" s="78"/>
      <c r="ANY613" s="78"/>
      <c r="ANZ613" s="78"/>
      <c r="AOA613" s="78"/>
      <c r="AOB613" s="78"/>
      <c r="AOC613" s="78"/>
      <c r="AOD613" s="78"/>
      <c r="AOE613" s="78"/>
      <c r="AOF613" s="78"/>
      <c r="AOG613" s="78"/>
      <c r="AOH613" s="78"/>
      <c r="AOI613" s="78"/>
      <c r="AOJ613" s="78"/>
      <c r="AOK613" s="78"/>
      <c r="AOL613" s="78"/>
      <c r="AOM613" s="78"/>
      <c r="AON613" s="78"/>
      <c r="AOO613" s="78"/>
      <c r="AOP613" s="78"/>
      <c r="AOQ613" s="78"/>
      <c r="AOR613" s="78"/>
      <c r="AOS613" s="78"/>
      <c r="AOT613" s="78"/>
      <c r="AOU613" s="78"/>
      <c r="AOV613" s="78"/>
      <c r="AOW613" s="78"/>
      <c r="AOX613" s="78"/>
      <c r="AOY613" s="78"/>
      <c r="AOZ613" s="78"/>
      <c r="APA613" s="78"/>
      <c r="APB613" s="78"/>
      <c r="APC613" s="78"/>
      <c r="APD613" s="78"/>
      <c r="APE613" s="78"/>
      <c r="APF613" s="78"/>
      <c r="APG613" s="78"/>
      <c r="APH613" s="78"/>
      <c r="API613" s="78"/>
      <c r="APJ613" s="78"/>
      <c r="APK613" s="78"/>
      <c r="APL613" s="78"/>
      <c r="APM613" s="78"/>
      <c r="APN613" s="78"/>
      <c r="APO613" s="78"/>
      <c r="APP613" s="78"/>
      <c r="APQ613" s="78"/>
      <c r="APR613" s="78"/>
      <c r="APS613" s="78"/>
      <c r="APT613" s="78"/>
      <c r="APU613" s="78"/>
      <c r="APV613" s="78"/>
      <c r="APW613" s="78"/>
      <c r="APX613" s="78"/>
      <c r="APY613" s="78"/>
      <c r="APZ613" s="78"/>
      <c r="AQA613" s="78"/>
      <c r="AQB613" s="78"/>
      <c r="AQC613" s="78"/>
      <c r="AQD613" s="78"/>
      <c r="AQE613" s="78"/>
      <c r="AQF613" s="78"/>
      <c r="AQG613" s="78"/>
      <c r="AQH613" s="78"/>
      <c r="AQI613" s="78"/>
      <c r="AQJ613" s="78"/>
      <c r="AQK613" s="78"/>
      <c r="AQL613" s="78"/>
      <c r="AQM613" s="78"/>
      <c r="AQN613" s="78"/>
      <c r="AQO613" s="78"/>
      <c r="AQP613" s="78"/>
      <c r="AQQ613" s="78"/>
      <c r="AQR613" s="78"/>
      <c r="AQS613" s="78"/>
      <c r="AQT613" s="78"/>
      <c r="AQU613" s="78"/>
      <c r="AQV613" s="78"/>
      <c r="AQW613" s="78"/>
      <c r="AQX613" s="78"/>
      <c r="AQY613" s="78"/>
      <c r="AQZ613" s="78"/>
      <c r="ARA613" s="78"/>
      <c r="ARB613" s="78"/>
      <c r="ARC613" s="78"/>
      <c r="ARD613" s="78"/>
      <c r="ARE613" s="78"/>
      <c r="ARF613" s="78"/>
      <c r="ARG613" s="78"/>
      <c r="ARH613" s="78"/>
      <c r="ARI613" s="78"/>
      <c r="ARJ613" s="78"/>
      <c r="ARK613" s="78"/>
      <c r="ARL613" s="78"/>
      <c r="ARM613" s="78"/>
      <c r="ARN613" s="78"/>
      <c r="ARO613" s="78"/>
      <c r="ARP613" s="78"/>
      <c r="ARQ613" s="78"/>
      <c r="ARR613" s="78"/>
      <c r="ARS613" s="78"/>
      <c r="ART613" s="78"/>
      <c r="ARU613" s="78"/>
      <c r="ARV613" s="78"/>
      <c r="ARW613" s="78"/>
      <c r="ARX613" s="78"/>
      <c r="ARY613" s="78"/>
      <c r="ARZ613" s="78"/>
      <c r="ASA613" s="78"/>
      <c r="ASB613" s="78"/>
      <c r="ASC613" s="78"/>
      <c r="ASD613" s="78"/>
      <c r="ASE613" s="78"/>
      <c r="ASF613" s="78"/>
      <c r="ASG613" s="78"/>
      <c r="ASH613" s="78"/>
      <c r="ASI613" s="78"/>
      <c r="ASJ613" s="78"/>
      <c r="ASK613" s="78"/>
      <c r="ASL613" s="78"/>
      <c r="ASM613" s="78"/>
      <c r="ASN613" s="78"/>
      <c r="ASO613" s="78"/>
      <c r="ASP613" s="78"/>
      <c r="ASQ613" s="78"/>
      <c r="ASR613" s="78"/>
      <c r="ASS613" s="78"/>
      <c r="AST613" s="78"/>
      <c r="ASU613" s="78"/>
      <c r="ASV613" s="78"/>
      <c r="ASW613" s="78"/>
      <c r="ASX613" s="78"/>
      <c r="ASY613" s="78"/>
      <c r="ASZ613" s="78"/>
      <c r="ATA613" s="78"/>
      <c r="ATB613" s="78"/>
      <c r="ATC613" s="78"/>
      <c r="ATD613" s="78"/>
      <c r="ATE613" s="78"/>
      <c r="ATF613" s="78"/>
      <c r="ATG613" s="78"/>
      <c r="ATH613" s="78"/>
      <c r="ATI613" s="78"/>
      <c r="ATJ613" s="78"/>
      <c r="ATK613" s="78"/>
      <c r="ATL613" s="78"/>
      <c r="ATM613" s="78"/>
      <c r="ATN613" s="78"/>
      <c r="ATO613" s="78"/>
      <c r="ATP613" s="78"/>
      <c r="ATQ613" s="78"/>
      <c r="ATR613" s="78"/>
      <c r="ATS613" s="78"/>
      <c r="ATT613" s="78"/>
      <c r="ATU613" s="78"/>
      <c r="ATV613" s="78"/>
      <c r="ATW613" s="78"/>
      <c r="ATX613" s="78"/>
      <c r="ATY613" s="78"/>
      <c r="ATZ613" s="78"/>
      <c r="AUA613" s="78"/>
      <c r="AUB613" s="78"/>
      <c r="AUC613" s="78"/>
      <c r="AUD613" s="78"/>
      <c r="AUE613" s="78"/>
      <c r="AUF613" s="78"/>
      <c r="AUG613" s="78"/>
      <c r="AUH613" s="78"/>
      <c r="AUI613" s="78"/>
      <c r="AUJ613" s="78"/>
      <c r="AUK613" s="78"/>
      <c r="AUL613" s="78"/>
      <c r="AUM613" s="78"/>
      <c r="AUN613" s="78"/>
      <c r="AUO613" s="78"/>
      <c r="AUP613" s="78"/>
      <c r="AUQ613" s="78"/>
      <c r="AUR613" s="78"/>
      <c r="AUS613" s="78"/>
      <c r="AUT613" s="78"/>
      <c r="AUU613" s="78"/>
      <c r="AUV613" s="78"/>
      <c r="AUW613" s="78"/>
      <c r="AUX613" s="78"/>
      <c r="AUY613" s="78"/>
      <c r="AUZ613" s="78"/>
      <c r="AVA613" s="78"/>
      <c r="AVB613" s="78"/>
      <c r="AVC613" s="78"/>
      <c r="AVD613" s="78"/>
      <c r="AVE613" s="78"/>
      <c r="AVF613" s="78"/>
      <c r="AVG613" s="78"/>
      <c r="AVH613" s="78"/>
      <c r="AVI613" s="78"/>
      <c r="AVJ613" s="78"/>
      <c r="AVK613" s="78"/>
      <c r="AVL613" s="78"/>
      <c r="AVM613" s="78"/>
      <c r="AVN613" s="78"/>
      <c r="AVO613" s="78"/>
      <c r="AVP613" s="78"/>
      <c r="AVQ613" s="78"/>
      <c r="AVR613" s="78"/>
      <c r="AVS613" s="78"/>
      <c r="AVT613" s="78"/>
      <c r="AVU613" s="78"/>
      <c r="AVV613" s="78"/>
      <c r="AVW613" s="78"/>
      <c r="AVX613" s="78"/>
      <c r="AVY613" s="78"/>
      <c r="AVZ613" s="78"/>
      <c r="AWA613" s="78"/>
      <c r="AWB613" s="78"/>
      <c r="AWC613" s="78"/>
      <c r="AWD613" s="78"/>
      <c r="AWE613" s="78"/>
      <c r="AWF613" s="78"/>
      <c r="AWG613" s="78"/>
      <c r="AWH613" s="78"/>
      <c r="AWI613" s="78"/>
      <c r="AWJ613" s="78"/>
      <c r="AWK613" s="78"/>
      <c r="AWL613" s="78"/>
      <c r="AWM613" s="78"/>
      <c r="AWN613" s="78"/>
      <c r="AWO613" s="78"/>
      <c r="AWP613" s="78"/>
      <c r="AWQ613" s="78"/>
      <c r="AWR613" s="78"/>
      <c r="AWS613" s="78"/>
      <c r="AWT613" s="78"/>
      <c r="AWU613" s="78"/>
      <c r="AWV613" s="78"/>
      <c r="AWW613" s="78"/>
      <c r="AWX613" s="78"/>
      <c r="AWY613" s="78"/>
      <c r="AWZ613" s="78"/>
      <c r="AXA613" s="78"/>
      <c r="AXB613" s="78"/>
      <c r="AXC613" s="78"/>
      <c r="AXD613" s="78"/>
      <c r="AXE613" s="78"/>
      <c r="AXF613" s="78"/>
      <c r="AXG613" s="78"/>
      <c r="AXH613" s="78"/>
      <c r="AXI613" s="78"/>
      <c r="AXJ613" s="78"/>
      <c r="AXK613" s="78"/>
      <c r="AXL613" s="78"/>
      <c r="AXM613" s="78"/>
      <c r="AXN613" s="78"/>
      <c r="AXO613" s="78"/>
      <c r="AXP613" s="78"/>
      <c r="AXQ613" s="78"/>
      <c r="AXR613" s="78"/>
      <c r="AXS613" s="78"/>
      <c r="AXT613" s="78"/>
      <c r="AXU613" s="78"/>
      <c r="AXV613" s="78"/>
      <c r="AXW613" s="78"/>
      <c r="AXX613" s="78"/>
      <c r="AXY613" s="78"/>
      <c r="AXZ613" s="78"/>
      <c r="AYA613" s="78"/>
      <c r="AYB613" s="78"/>
      <c r="AYC613" s="78"/>
      <c r="AYD613" s="78"/>
      <c r="AYE613" s="78"/>
      <c r="AYF613" s="78"/>
      <c r="AYG613" s="78"/>
      <c r="AYH613" s="78"/>
      <c r="AYI613" s="78"/>
      <c r="AYJ613" s="78"/>
      <c r="AYK613" s="78"/>
      <c r="AYL613" s="78"/>
      <c r="AYM613" s="78"/>
      <c r="AYN613" s="78"/>
      <c r="AYO613" s="78"/>
      <c r="AYP613" s="78"/>
      <c r="AYQ613" s="78"/>
      <c r="AYR613" s="78"/>
      <c r="AYS613" s="78"/>
      <c r="AYT613" s="78"/>
      <c r="AYU613" s="78"/>
      <c r="AYV613" s="78"/>
      <c r="AYW613" s="78"/>
      <c r="AYX613" s="78"/>
      <c r="AYY613" s="78"/>
      <c r="AYZ613" s="78"/>
      <c r="AZA613" s="78"/>
      <c r="AZB613" s="78"/>
      <c r="AZC613" s="78"/>
      <c r="AZD613" s="78"/>
      <c r="AZE613" s="78"/>
      <c r="AZF613" s="78"/>
      <c r="AZG613" s="78"/>
      <c r="AZH613" s="78"/>
      <c r="AZI613" s="78"/>
      <c r="AZJ613" s="78"/>
      <c r="AZK613" s="78"/>
      <c r="AZL613" s="78"/>
      <c r="AZM613" s="78"/>
      <c r="AZN613" s="78"/>
      <c r="AZO613" s="78"/>
      <c r="AZP613" s="78"/>
      <c r="AZQ613" s="78"/>
      <c r="AZR613" s="78"/>
      <c r="AZS613" s="78"/>
      <c r="AZT613" s="78"/>
      <c r="AZU613" s="78"/>
      <c r="AZV613" s="78"/>
      <c r="AZW613" s="78"/>
      <c r="AZX613" s="78"/>
      <c r="AZY613" s="78"/>
      <c r="AZZ613" s="78"/>
      <c r="BAA613" s="78"/>
      <c r="BAB613" s="78"/>
      <c r="BAC613" s="78"/>
      <c r="BAD613" s="78"/>
      <c r="BAE613" s="78"/>
      <c r="BAF613" s="78"/>
      <c r="BAG613" s="78"/>
      <c r="BAH613" s="78"/>
      <c r="BAI613" s="78"/>
      <c r="BAJ613" s="78"/>
      <c r="BAK613" s="78"/>
      <c r="BAL613" s="78"/>
      <c r="BAM613" s="78"/>
      <c r="BAN613" s="78"/>
      <c r="BAO613" s="78"/>
      <c r="BAP613" s="78"/>
      <c r="BAQ613" s="78"/>
      <c r="BAR613" s="78"/>
      <c r="BAS613" s="78"/>
      <c r="BAT613" s="78"/>
      <c r="BAU613" s="78"/>
      <c r="BAV613" s="78"/>
      <c r="BAW613" s="78"/>
      <c r="BAX613" s="78"/>
      <c r="BAY613" s="78"/>
      <c r="BAZ613" s="78"/>
      <c r="BBA613" s="78"/>
      <c r="BBB613" s="78"/>
      <c r="BBC613" s="78"/>
      <c r="BBD613" s="78"/>
      <c r="BBE613" s="78"/>
      <c r="BBF613" s="78"/>
      <c r="BBG613" s="78"/>
      <c r="BBH613" s="78"/>
      <c r="BBI613" s="78"/>
      <c r="BBJ613" s="78"/>
      <c r="BBK613" s="78"/>
      <c r="BBL613" s="78"/>
      <c r="BBM613" s="78"/>
      <c r="BBN613" s="78"/>
      <c r="BBO613" s="78"/>
      <c r="BBP613" s="78"/>
      <c r="BBQ613" s="78"/>
      <c r="BBR613" s="78"/>
      <c r="BBS613" s="78"/>
      <c r="BBT613" s="78"/>
      <c r="BBU613" s="78"/>
      <c r="BBV613" s="78"/>
      <c r="BBW613" s="78"/>
      <c r="BBX613" s="78"/>
      <c r="BBY613" s="78"/>
      <c r="BBZ613" s="78"/>
      <c r="BCA613" s="78"/>
      <c r="BCB613" s="78"/>
      <c r="BCC613" s="78"/>
      <c r="BCD613" s="78"/>
      <c r="BCE613" s="78"/>
      <c r="BCF613" s="78"/>
      <c r="BCG613" s="78"/>
      <c r="BCH613" s="78"/>
      <c r="BCI613" s="78"/>
      <c r="BCJ613" s="78"/>
      <c r="BCK613" s="78"/>
      <c r="BCL613" s="78"/>
      <c r="BCM613" s="78"/>
      <c r="BCN613" s="78"/>
      <c r="BCO613" s="78"/>
      <c r="BCP613" s="78"/>
      <c r="BCQ613" s="78"/>
      <c r="BCR613" s="78"/>
      <c r="BCS613" s="78"/>
      <c r="BCT613" s="78"/>
      <c r="BCU613" s="78"/>
      <c r="BCV613" s="78"/>
      <c r="BCW613" s="78"/>
      <c r="BCX613" s="78"/>
      <c r="BCY613" s="78"/>
      <c r="BCZ613" s="78"/>
      <c r="BDA613" s="78"/>
      <c r="BDB613" s="78"/>
      <c r="BDC613" s="78"/>
      <c r="BDD613" s="78"/>
      <c r="BDE613" s="78"/>
      <c r="BDF613" s="78"/>
      <c r="BDG613" s="78"/>
      <c r="BDH613" s="78"/>
      <c r="BDI613" s="78"/>
      <c r="BDJ613" s="78"/>
      <c r="BDK613" s="78"/>
      <c r="BDL613" s="78"/>
      <c r="BDM613" s="78"/>
      <c r="BDN613" s="78"/>
      <c r="BDO613" s="78"/>
      <c r="BDP613" s="78"/>
      <c r="BDQ613" s="78"/>
      <c r="BDR613" s="78"/>
      <c r="BDS613" s="78"/>
      <c r="BDT613" s="78"/>
      <c r="BDU613" s="78"/>
      <c r="BDV613" s="78"/>
      <c r="BDW613" s="78"/>
      <c r="BDX613" s="78"/>
      <c r="BDY613" s="78"/>
      <c r="BDZ613" s="78"/>
      <c r="BEA613" s="78"/>
      <c r="BEB613" s="78"/>
      <c r="BEC613" s="78"/>
      <c r="BED613" s="78"/>
      <c r="BEE613" s="78"/>
      <c r="BEF613" s="78"/>
      <c r="BEG613" s="78"/>
      <c r="BEH613" s="78"/>
      <c r="BEI613" s="78"/>
      <c r="BEJ613" s="78"/>
      <c r="BEK613" s="78"/>
      <c r="BEL613" s="78"/>
      <c r="BEM613" s="78"/>
      <c r="BEN613" s="78"/>
      <c r="BEO613" s="78"/>
      <c r="BEP613" s="78"/>
      <c r="BEQ613" s="78"/>
      <c r="BER613" s="78"/>
      <c r="BES613" s="78"/>
      <c r="BET613" s="78"/>
      <c r="BEU613" s="78"/>
      <c r="BEV613" s="78"/>
      <c r="BEW613" s="78"/>
      <c r="BEX613" s="78"/>
      <c r="BEY613" s="78"/>
      <c r="BEZ613" s="78"/>
      <c r="BFA613" s="78"/>
      <c r="BFB613" s="78"/>
      <c r="BFC613" s="78"/>
      <c r="BFD613" s="78"/>
      <c r="BFE613" s="78"/>
      <c r="BFF613" s="78"/>
      <c r="BFG613" s="78"/>
      <c r="BFH613" s="78"/>
      <c r="BFI613" s="78"/>
      <c r="BFJ613" s="78"/>
      <c r="BFK613" s="78"/>
      <c r="BFL613" s="78"/>
      <c r="BFM613" s="78"/>
      <c r="BFN613" s="78"/>
      <c r="BFO613" s="78"/>
      <c r="BFP613" s="78"/>
      <c r="BFQ613" s="78"/>
      <c r="BFR613" s="78"/>
      <c r="BFS613" s="78"/>
      <c r="BFT613" s="78"/>
      <c r="BFU613" s="78"/>
      <c r="BFV613" s="78"/>
      <c r="BFW613" s="78"/>
      <c r="BFX613" s="78"/>
      <c r="BFY613" s="78"/>
      <c r="BFZ613" s="78"/>
      <c r="BGA613" s="78"/>
      <c r="BGB613" s="78"/>
      <c r="BGC613" s="78"/>
      <c r="BGD613" s="78"/>
      <c r="BGE613" s="78"/>
      <c r="BGF613" s="78"/>
      <c r="BGG613" s="78"/>
      <c r="BGH613" s="78"/>
      <c r="BGI613" s="78"/>
      <c r="BGJ613" s="78"/>
      <c r="BGK613" s="78"/>
      <c r="BGL613" s="78"/>
      <c r="BGM613" s="78"/>
      <c r="BGN613" s="78"/>
      <c r="BGO613" s="78"/>
      <c r="BGP613" s="78"/>
      <c r="BGQ613" s="78"/>
      <c r="BGR613" s="78"/>
      <c r="BGS613" s="78"/>
      <c r="BGT613" s="78"/>
      <c r="BGU613" s="78"/>
      <c r="BGV613" s="78"/>
      <c r="BGW613" s="78"/>
      <c r="BGX613" s="78"/>
      <c r="BGY613" s="78"/>
      <c r="BGZ613" s="78"/>
      <c r="BHA613" s="78"/>
      <c r="BHB613" s="78"/>
      <c r="BHC613" s="78"/>
      <c r="BHD613" s="78"/>
      <c r="BHE613" s="78"/>
      <c r="BHF613" s="78"/>
      <c r="BHG613" s="78"/>
      <c r="BHH613" s="78"/>
      <c r="BHI613" s="78"/>
      <c r="BHJ613" s="78"/>
      <c r="BHK613" s="78"/>
      <c r="BHL613" s="78"/>
      <c r="BHM613" s="78"/>
      <c r="BHN613" s="78"/>
      <c r="BHO613" s="78"/>
      <c r="BHP613" s="78"/>
      <c r="BHQ613" s="78"/>
      <c r="BHR613" s="78"/>
      <c r="BHS613" s="78"/>
      <c r="BHT613" s="78"/>
      <c r="BHU613" s="78"/>
      <c r="BHV613" s="78"/>
      <c r="BHW613" s="78"/>
      <c r="BHX613" s="78"/>
      <c r="BHY613" s="78"/>
      <c r="BHZ613" s="78"/>
      <c r="BIA613" s="78"/>
      <c r="BIB613" s="78"/>
      <c r="BIC613" s="78"/>
      <c r="BID613" s="78"/>
      <c r="BIE613" s="78"/>
      <c r="BIF613" s="78"/>
      <c r="BIG613" s="78"/>
      <c r="BIH613" s="78"/>
      <c r="BII613" s="78"/>
      <c r="BIJ613" s="78"/>
      <c r="BIK613" s="78"/>
      <c r="BIL613" s="78"/>
      <c r="BIM613" s="78"/>
      <c r="BIN613" s="78"/>
      <c r="BIO613" s="78"/>
      <c r="BIP613" s="78"/>
      <c r="BIQ613" s="78"/>
      <c r="BIR613" s="78"/>
      <c r="BIS613" s="78"/>
      <c r="BIT613" s="78"/>
      <c r="BIU613" s="78"/>
      <c r="BIV613" s="78"/>
      <c r="BIW613" s="78"/>
      <c r="BIX613" s="78"/>
      <c r="BIY613" s="78"/>
      <c r="BIZ613" s="78"/>
      <c r="BJA613" s="78"/>
      <c r="BJB613" s="78"/>
      <c r="BJC613" s="78"/>
      <c r="BJD613" s="78"/>
      <c r="BJE613" s="78"/>
      <c r="BJF613" s="78"/>
      <c r="BJG613" s="78"/>
      <c r="BJH613" s="78"/>
      <c r="BJI613" s="78"/>
      <c r="BJJ613" s="78"/>
      <c r="BJK613" s="78"/>
      <c r="BJL613" s="78"/>
      <c r="BJM613" s="78"/>
      <c r="BJN613" s="78"/>
      <c r="BJO613" s="78"/>
      <c r="BJP613" s="78"/>
      <c r="BJQ613" s="78"/>
      <c r="BJR613" s="78"/>
      <c r="BJS613" s="78"/>
      <c r="BJT613" s="78"/>
      <c r="BJU613" s="78"/>
      <c r="BJV613" s="78"/>
      <c r="BJW613" s="78"/>
      <c r="BJX613" s="78"/>
      <c r="BJY613" s="78"/>
      <c r="BJZ613" s="78"/>
      <c r="BKA613" s="78"/>
      <c r="BKB613" s="78"/>
      <c r="BKC613" s="78"/>
      <c r="BKD613" s="78"/>
      <c r="BKE613" s="78"/>
      <c r="BKF613" s="78"/>
      <c r="BKG613" s="78"/>
      <c r="BKH613" s="78"/>
      <c r="BKI613" s="78"/>
      <c r="BKJ613" s="78"/>
      <c r="BKK613" s="78"/>
      <c r="BKL613" s="78"/>
      <c r="BKM613" s="78"/>
      <c r="BKN613" s="78"/>
      <c r="BKO613" s="78"/>
      <c r="BKP613" s="78"/>
      <c r="BKQ613" s="78"/>
      <c r="BKR613" s="78"/>
      <c r="BKS613" s="78"/>
      <c r="BKT613" s="78"/>
      <c r="BKU613" s="78"/>
      <c r="BKV613" s="78"/>
      <c r="BKW613" s="78"/>
      <c r="BKX613" s="78"/>
      <c r="BKY613" s="78"/>
      <c r="BKZ613" s="78"/>
      <c r="BLA613" s="78"/>
      <c r="BLB613" s="78"/>
      <c r="BLC613" s="78"/>
      <c r="BLD613" s="78"/>
      <c r="BLE613" s="78"/>
      <c r="BLF613" s="78"/>
      <c r="BLG613" s="78"/>
      <c r="BLH613" s="78"/>
      <c r="BLI613" s="78"/>
      <c r="BLJ613" s="78"/>
      <c r="BLK613" s="78"/>
      <c r="BLL613" s="78"/>
      <c r="BLM613" s="78"/>
      <c r="BLN613" s="78"/>
      <c r="BLO613" s="78"/>
      <c r="BLP613" s="78"/>
      <c r="BLQ613" s="78"/>
      <c r="BLR613" s="78"/>
      <c r="BLS613" s="78"/>
      <c r="BLT613" s="78"/>
      <c r="BLU613" s="78"/>
      <c r="BLV613" s="78"/>
      <c r="BLW613" s="78"/>
      <c r="BLX613" s="78"/>
      <c r="BLY613" s="78"/>
      <c r="BLZ613" s="78"/>
      <c r="BMA613" s="78"/>
      <c r="BMB613" s="78"/>
      <c r="BMC613" s="78"/>
      <c r="BMD613" s="78"/>
      <c r="BME613" s="78"/>
      <c r="BMF613" s="78"/>
      <c r="BMG613" s="78"/>
      <c r="BMH613" s="78"/>
      <c r="BMI613" s="78"/>
      <c r="BMJ613" s="78"/>
      <c r="BMK613" s="78"/>
      <c r="BML613" s="78"/>
      <c r="BMM613" s="78"/>
      <c r="BMN613" s="78"/>
      <c r="BMO613" s="78"/>
      <c r="BMP613" s="78"/>
      <c r="BMQ613" s="78"/>
      <c r="BMR613" s="78"/>
      <c r="BMS613" s="78"/>
      <c r="BMT613" s="78"/>
      <c r="BMU613" s="78"/>
      <c r="BMV613" s="78"/>
      <c r="BMW613" s="78"/>
      <c r="BMX613" s="78"/>
      <c r="BMY613" s="78"/>
      <c r="BMZ613" s="78"/>
      <c r="BNA613" s="78"/>
      <c r="BNB613" s="78"/>
      <c r="BNC613" s="78"/>
      <c r="BND613" s="78"/>
      <c r="BNE613" s="78"/>
      <c r="BNF613" s="78"/>
      <c r="BNG613" s="78"/>
      <c r="BNH613" s="78"/>
      <c r="BNI613" s="78"/>
      <c r="BNJ613" s="78"/>
      <c r="BNK613" s="78"/>
      <c r="BNL613" s="78"/>
      <c r="BNM613" s="78"/>
      <c r="BNN613" s="78"/>
      <c r="BNO613" s="78"/>
      <c r="BNP613" s="78"/>
      <c r="BNQ613" s="78"/>
      <c r="BNR613" s="78"/>
      <c r="BNS613" s="78"/>
      <c r="BNT613" s="78"/>
      <c r="BNU613" s="78"/>
      <c r="BNV613" s="78"/>
      <c r="BNW613" s="78"/>
      <c r="BNX613" s="78"/>
      <c r="BNY613" s="78"/>
      <c r="BNZ613" s="78"/>
      <c r="BOA613" s="78"/>
      <c r="BOB613" s="78"/>
      <c r="BOC613" s="78"/>
      <c r="BOD613" s="78"/>
      <c r="BOE613" s="78"/>
      <c r="BOF613" s="78"/>
      <c r="BOG613" s="78"/>
      <c r="BOH613" s="78"/>
      <c r="BOI613" s="78"/>
      <c r="BOJ613" s="78"/>
      <c r="BOK613" s="78"/>
      <c r="BOL613" s="78"/>
      <c r="BOM613" s="78"/>
      <c r="BON613" s="78"/>
      <c r="BOO613" s="78"/>
      <c r="BOP613" s="78"/>
      <c r="BOQ613" s="78"/>
      <c r="BOR613" s="78"/>
      <c r="BOS613" s="78"/>
      <c r="BOT613" s="78"/>
      <c r="BOU613" s="78"/>
      <c r="BOV613" s="78"/>
      <c r="BOW613" s="78"/>
      <c r="BOX613" s="78"/>
      <c r="BOY613" s="78"/>
      <c r="BOZ613" s="78"/>
      <c r="BPA613" s="78"/>
      <c r="BPB613" s="78"/>
      <c r="BPC613" s="78"/>
      <c r="BPD613" s="78"/>
      <c r="BPE613" s="78"/>
      <c r="BPF613" s="78"/>
      <c r="BPG613" s="78"/>
      <c r="BPH613" s="78"/>
      <c r="BPI613" s="78"/>
      <c r="BPJ613" s="78"/>
      <c r="BPK613" s="78"/>
      <c r="BPL613" s="78"/>
      <c r="BPM613" s="78"/>
      <c r="BPN613" s="78"/>
      <c r="BPO613" s="78"/>
      <c r="BPP613" s="78"/>
      <c r="BPQ613" s="78"/>
      <c r="BPR613" s="78"/>
      <c r="BPS613" s="78"/>
      <c r="BPT613" s="78"/>
      <c r="BPU613" s="78"/>
      <c r="BPV613" s="78"/>
      <c r="BPW613" s="78"/>
      <c r="BPX613" s="78"/>
      <c r="BPY613" s="78"/>
      <c r="BPZ613" s="78"/>
      <c r="BQA613" s="78"/>
      <c r="BQB613" s="78"/>
      <c r="BQC613" s="78"/>
      <c r="BQD613" s="78"/>
      <c r="BQE613" s="78"/>
      <c r="BQF613" s="78"/>
      <c r="BQG613" s="78"/>
      <c r="BQH613" s="78"/>
      <c r="BQI613" s="78"/>
      <c r="BQJ613" s="78"/>
      <c r="BQK613" s="78"/>
      <c r="BQL613" s="78"/>
      <c r="BQM613" s="78"/>
      <c r="BQN613" s="78"/>
      <c r="BQO613" s="78"/>
      <c r="BQP613" s="78"/>
      <c r="BQQ613" s="78"/>
      <c r="BQR613" s="78"/>
      <c r="BQS613" s="78"/>
      <c r="BQT613" s="78"/>
      <c r="BQU613" s="78"/>
      <c r="BQV613" s="78"/>
      <c r="BQW613" s="78"/>
      <c r="BQX613" s="78"/>
      <c r="BQY613" s="78"/>
      <c r="BQZ613" s="78"/>
      <c r="BRA613" s="78"/>
      <c r="BRB613" s="78"/>
      <c r="BRC613" s="78"/>
      <c r="BRD613" s="78"/>
      <c r="BRE613" s="78"/>
      <c r="BRF613" s="78"/>
      <c r="BRG613" s="78"/>
      <c r="BRH613" s="78"/>
      <c r="BRI613" s="78"/>
      <c r="BRJ613" s="78"/>
      <c r="BRK613" s="78"/>
      <c r="BRL613" s="78"/>
      <c r="BRM613" s="78"/>
      <c r="BRN613" s="78"/>
      <c r="BRO613" s="78"/>
      <c r="BRP613" s="78"/>
      <c r="BRQ613" s="78"/>
      <c r="BRR613" s="78"/>
      <c r="BRS613" s="78"/>
      <c r="BRT613" s="78"/>
      <c r="BRU613" s="78"/>
      <c r="BRV613" s="78"/>
      <c r="BRW613" s="78"/>
      <c r="BRX613" s="78"/>
      <c r="BRY613" s="78"/>
      <c r="BRZ613" s="78"/>
    </row>
    <row r="614" spans="1:1846" s="144" customFormat="1" ht="55.2" x14ac:dyDescent="0.3">
      <c r="A614" s="853"/>
      <c r="B614" s="853"/>
      <c r="C614" s="853"/>
      <c r="D614" s="345" t="s">
        <v>874</v>
      </c>
      <c r="E614" s="549"/>
      <c r="F614" s="387"/>
      <c r="G614" s="680" t="s">
        <v>875</v>
      </c>
      <c r="H614" s="100">
        <f>+H615</f>
        <v>0</v>
      </c>
      <c r="I614" s="101">
        <f t="shared" ref="I614:K614" si="399">+I615</f>
        <v>0</v>
      </c>
      <c r="J614" s="101">
        <f t="shared" si="399"/>
        <v>0</v>
      </c>
      <c r="K614" s="101">
        <f t="shared" si="399"/>
        <v>0</v>
      </c>
      <c r="L614" s="117"/>
      <c r="M614" s="598">
        <f>M615</f>
        <v>2595537068</v>
      </c>
      <c r="N614" s="386">
        <f>N615+N616</f>
        <v>4398977104.9499998</v>
      </c>
      <c r="O614" s="386">
        <f>O615+O616</f>
        <v>2846185104</v>
      </c>
      <c r="P614" s="386">
        <f t="shared" ref="P614" si="400">P615+P616</f>
        <v>2819685104</v>
      </c>
      <c r="Q614" s="178"/>
      <c r="R614" s="598">
        <f>R615</f>
        <v>0</v>
      </c>
      <c r="S614" s="487">
        <f t="shared" ref="S614:U614" si="401">S615</f>
        <v>23934836</v>
      </c>
      <c r="T614" s="487">
        <f t="shared" si="401"/>
        <v>0</v>
      </c>
      <c r="U614" s="487">
        <f t="shared" si="401"/>
        <v>0</v>
      </c>
      <c r="V614" s="139"/>
      <c r="W614" s="521">
        <f>H614+M614+R614</f>
        <v>2595537068</v>
      </c>
      <c r="X614" s="101">
        <f>I614+N614+S614</f>
        <v>4422911940.9499998</v>
      </c>
      <c r="Y614" s="101">
        <f t="shared" ref="Y614:Z614" si="402">J614+O614+T614</f>
        <v>2846185104</v>
      </c>
      <c r="Z614" s="267">
        <f t="shared" si="402"/>
        <v>2819685104</v>
      </c>
      <c r="AA614" s="897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  <c r="PF614" s="143"/>
      <c r="PG614" s="143"/>
      <c r="PH614" s="143"/>
      <c r="PI614" s="143"/>
      <c r="PJ614" s="143"/>
      <c r="PK614" s="143"/>
      <c r="PL614" s="143"/>
      <c r="PM614" s="143"/>
      <c r="PN614" s="143"/>
      <c r="PO614" s="143"/>
      <c r="PP614" s="143"/>
      <c r="PQ614" s="143"/>
      <c r="PR614" s="143"/>
      <c r="PS614" s="143"/>
      <c r="PT614" s="143"/>
      <c r="PU614" s="143"/>
      <c r="PV614" s="143"/>
      <c r="PW614" s="143"/>
      <c r="PX614" s="143"/>
      <c r="PY614" s="143"/>
      <c r="PZ614" s="143"/>
      <c r="QA614" s="143"/>
      <c r="QB614" s="143"/>
      <c r="QC614" s="143"/>
      <c r="QD614" s="143"/>
      <c r="QE614" s="143"/>
      <c r="QF614" s="143"/>
      <c r="QG614" s="143"/>
      <c r="QH614" s="143"/>
      <c r="QI614" s="143"/>
      <c r="QJ614" s="143"/>
      <c r="QK614" s="143"/>
      <c r="QL614" s="143"/>
      <c r="QM614" s="143"/>
      <c r="QN614" s="143"/>
      <c r="QO614" s="143"/>
      <c r="QP614" s="143"/>
      <c r="QQ614" s="143"/>
      <c r="QR614" s="143"/>
      <c r="QS614" s="143"/>
      <c r="QT614" s="143"/>
      <c r="QU614" s="143"/>
      <c r="QV614" s="143"/>
      <c r="QW614" s="143"/>
      <c r="QX614" s="143"/>
      <c r="QY614" s="143"/>
      <c r="QZ614" s="143"/>
      <c r="RA614" s="143"/>
      <c r="RB614" s="143"/>
      <c r="RC614" s="143"/>
      <c r="RD614" s="143"/>
      <c r="RE614" s="143"/>
      <c r="RF614" s="143"/>
      <c r="RG614" s="143"/>
      <c r="RH614" s="143"/>
      <c r="RI614" s="143"/>
      <c r="RJ614" s="143"/>
      <c r="RK614" s="143"/>
      <c r="RL614" s="143"/>
      <c r="RM614" s="143"/>
      <c r="RN614" s="143"/>
      <c r="RO614" s="143"/>
      <c r="RP614" s="143"/>
      <c r="RQ614" s="143"/>
      <c r="RR614" s="143"/>
      <c r="RS614" s="143"/>
      <c r="RT614" s="143"/>
      <c r="RU614" s="143"/>
      <c r="RV614" s="143"/>
      <c r="RW614" s="143"/>
      <c r="RX614" s="143"/>
      <c r="RY614" s="143"/>
      <c r="RZ614" s="143"/>
      <c r="SA614" s="143"/>
      <c r="SB614" s="143"/>
      <c r="SC614" s="143"/>
      <c r="SD614" s="143"/>
      <c r="SE614" s="143"/>
      <c r="SF614" s="143"/>
      <c r="SG614" s="143"/>
      <c r="SH614" s="143"/>
      <c r="SI614" s="143"/>
      <c r="SJ614" s="143"/>
      <c r="SK614" s="143"/>
      <c r="SL614" s="143"/>
      <c r="SM614" s="143"/>
      <c r="SN614" s="143"/>
      <c r="SO614" s="143"/>
      <c r="SP614" s="143"/>
      <c r="SQ614" s="143"/>
      <c r="SR614" s="143"/>
      <c r="SS614" s="143"/>
      <c r="ST614" s="143"/>
      <c r="SU614" s="143"/>
      <c r="SV614" s="143"/>
      <c r="SW614" s="143"/>
      <c r="SX614" s="143"/>
      <c r="SY614" s="143"/>
      <c r="SZ614" s="143"/>
      <c r="TA614" s="143"/>
      <c r="TB614" s="143"/>
      <c r="TC614" s="143"/>
      <c r="TD614" s="143"/>
      <c r="TE614" s="143"/>
      <c r="TF614" s="143"/>
      <c r="TG614" s="143"/>
      <c r="TH614" s="143"/>
      <c r="TI614" s="143"/>
      <c r="TJ614" s="143"/>
      <c r="TK614" s="143"/>
      <c r="TL614" s="143"/>
      <c r="TM614" s="143"/>
      <c r="TN614" s="143"/>
      <c r="TO614" s="143"/>
      <c r="TP614" s="143"/>
      <c r="TQ614" s="143"/>
      <c r="TR614" s="143"/>
      <c r="TS614" s="143"/>
      <c r="TT614" s="143"/>
      <c r="TU614" s="143"/>
      <c r="TV614" s="143"/>
      <c r="TW614" s="143"/>
      <c r="TX614" s="143"/>
      <c r="TY614" s="143"/>
      <c r="TZ614" s="143"/>
      <c r="UA614" s="143"/>
      <c r="UB614" s="143"/>
      <c r="UC614" s="143"/>
      <c r="UD614" s="143"/>
      <c r="UE614" s="143"/>
      <c r="UF614" s="143"/>
      <c r="UG614" s="143"/>
      <c r="UH614" s="143"/>
      <c r="UI614" s="143"/>
      <c r="UJ614" s="143"/>
      <c r="UK614" s="143"/>
      <c r="UL614" s="143"/>
      <c r="UM614" s="143"/>
      <c r="UN614" s="143"/>
      <c r="UO614" s="143"/>
      <c r="UP614" s="143"/>
      <c r="UQ614" s="143"/>
      <c r="UR614" s="143"/>
      <c r="US614" s="143"/>
      <c r="UT614" s="143"/>
      <c r="UU614" s="143"/>
      <c r="UV614" s="143"/>
      <c r="UW614" s="143"/>
      <c r="UX614" s="143"/>
      <c r="UY614" s="143"/>
      <c r="UZ614" s="143"/>
      <c r="VA614" s="143"/>
      <c r="VB614" s="143"/>
      <c r="VC614" s="143"/>
      <c r="VD614" s="143"/>
      <c r="VE614" s="143"/>
      <c r="VF614" s="143"/>
      <c r="VG614" s="143"/>
      <c r="VH614" s="143"/>
      <c r="VI614" s="143"/>
      <c r="VJ614" s="143"/>
      <c r="VK614" s="143"/>
      <c r="VL614" s="143"/>
      <c r="VM614" s="143"/>
      <c r="VN614" s="143"/>
      <c r="VO614" s="143"/>
      <c r="VP614" s="143"/>
      <c r="VQ614" s="143"/>
      <c r="VR614" s="143"/>
      <c r="VS614" s="143"/>
      <c r="VT614" s="143"/>
      <c r="VU614" s="143"/>
      <c r="VV614" s="143"/>
      <c r="VW614" s="143"/>
      <c r="VX614" s="143"/>
      <c r="VY614" s="143"/>
      <c r="VZ614" s="143"/>
      <c r="WA614" s="143"/>
      <c r="WB614" s="143"/>
      <c r="WC614" s="143"/>
      <c r="WD614" s="143"/>
      <c r="WE614" s="143"/>
      <c r="WF614" s="143"/>
      <c r="WG614" s="143"/>
      <c r="WH614" s="143"/>
      <c r="WI614" s="143"/>
      <c r="WJ614" s="143"/>
      <c r="WK614" s="143"/>
      <c r="WL614" s="143"/>
      <c r="WM614" s="143"/>
      <c r="WN614" s="143"/>
      <c r="WO614" s="143"/>
      <c r="WP614" s="143"/>
      <c r="WQ614" s="143"/>
      <c r="WR614" s="143"/>
      <c r="WS614" s="143"/>
      <c r="WT614" s="143"/>
      <c r="WU614" s="143"/>
      <c r="WV614" s="143"/>
      <c r="WW614" s="143"/>
      <c r="WX614" s="143"/>
      <c r="WY614" s="143"/>
      <c r="WZ614" s="143"/>
      <c r="XA614" s="143"/>
      <c r="XB614" s="143"/>
      <c r="XC614" s="143"/>
      <c r="XD614" s="143"/>
      <c r="XE614" s="143"/>
      <c r="XF614" s="143"/>
      <c r="XG614" s="143"/>
      <c r="XH614" s="143"/>
      <c r="XI614" s="143"/>
      <c r="XJ614" s="143"/>
      <c r="XK614" s="143"/>
      <c r="XL614" s="143"/>
      <c r="XM614" s="143"/>
      <c r="XN614" s="143"/>
      <c r="XO614" s="143"/>
      <c r="XP614" s="143"/>
      <c r="XQ614" s="143"/>
      <c r="XR614" s="143"/>
      <c r="XS614" s="143"/>
      <c r="XT614" s="143"/>
      <c r="XU614" s="143"/>
      <c r="XV614" s="143"/>
      <c r="XW614" s="143"/>
      <c r="XX614" s="143"/>
      <c r="XY614" s="143"/>
      <c r="XZ614" s="143"/>
      <c r="YA614" s="143"/>
      <c r="YB614" s="143"/>
      <c r="YC614" s="143"/>
      <c r="YD614" s="143"/>
      <c r="YE614" s="143"/>
      <c r="YF614" s="143"/>
      <c r="YG614" s="143"/>
      <c r="YH614" s="143"/>
      <c r="YI614" s="143"/>
      <c r="YJ614" s="143"/>
      <c r="YK614" s="143"/>
      <c r="YL614" s="143"/>
      <c r="YM614" s="143"/>
      <c r="YN614" s="143"/>
      <c r="YO614" s="143"/>
      <c r="YP614" s="143"/>
      <c r="YQ614" s="143"/>
      <c r="YR614" s="143"/>
      <c r="YS614" s="143"/>
      <c r="YT614" s="143"/>
      <c r="YU614" s="143"/>
      <c r="YV614" s="143"/>
      <c r="YW614" s="143"/>
      <c r="YX614" s="143"/>
      <c r="YY614" s="143"/>
      <c r="YZ614" s="143"/>
      <c r="ZA614" s="143"/>
      <c r="ZB614" s="143"/>
      <c r="ZC614" s="143"/>
      <c r="ZD614" s="143"/>
      <c r="ZE614" s="143"/>
      <c r="ZF614" s="143"/>
      <c r="ZG614" s="143"/>
      <c r="ZH614" s="143"/>
      <c r="ZI614" s="143"/>
      <c r="ZJ614" s="143"/>
      <c r="ZK614" s="143"/>
      <c r="ZL614" s="143"/>
      <c r="ZM614" s="143"/>
      <c r="ZN614" s="143"/>
      <c r="ZO614" s="143"/>
      <c r="ZP614" s="143"/>
      <c r="ZQ614" s="143"/>
      <c r="ZR614" s="143"/>
      <c r="ZS614" s="143"/>
      <c r="ZT614" s="143"/>
      <c r="ZU614" s="143"/>
      <c r="ZV614" s="143"/>
      <c r="ZW614" s="143"/>
      <c r="ZX614" s="143"/>
      <c r="ZY614" s="143"/>
      <c r="ZZ614" s="143"/>
      <c r="AAA614" s="143"/>
      <c r="AAB614" s="143"/>
      <c r="AAC614" s="143"/>
      <c r="AAD614" s="143"/>
      <c r="AAE614" s="143"/>
      <c r="AAF614" s="143"/>
      <c r="AAG614" s="143"/>
      <c r="AAH614" s="143"/>
      <c r="AAI614" s="143"/>
      <c r="AAJ614" s="143"/>
      <c r="AAK614" s="143"/>
      <c r="AAL614" s="143"/>
      <c r="AAM614" s="143"/>
      <c r="AAN614" s="143"/>
      <c r="AAO614" s="143"/>
      <c r="AAP614" s="143"/>
      <c r="AAQ614" s="143"/>
      <c r="AAR614" s="143"/>
      <c r="AAS614" s="143"/>
      <c r="AAT614" s="143"/>
      <c r="AAU614" s="143"/>
      <c r="AAV614" s="143"/>
      <c r="AAW614" s="143"/>
      <c r="AAX614" s="143"/>
      <c r="AAY614" s="143"/>
      <c r="AAZ614" s="143"/>
      <c r="ABA614" s="143"/>
      <c r="ABB614" s="143"/>
      <c r="ABC614" s="143"/>
      <c r="ABD614" s="143"/>
      <c r="ABE614" s="143"/>
      <c r="ABF614" s="143"/>
      <c r="ABG614" s="143"/>
      <c r="ABH614" s="143"/>
      <c r="ABI614" s="143"/>
      <c r="ABJ614" s="143"/>
      <c r="ABK614" s="143"/>
      <c r="ABL614" s="143"/>
      <c r="ABM614" s="143"/>
      <c r="ABN614" s="143"/>
      <c r="ABO614" s="143"/>
      <c r="ABP614" s="143"/>
      <c r="ABQ614" s="143"/>
      <c r="ABR614" s="143"/>
      <c r="ABS614" s="143"/>
      <c r="ABT614" s="143"/>
      <c r="ABU614" s="143"/>
      <c r="ABV614" s="143"/>
      <c r="ABW614" s="143"/>
      <c r="ABX614" s="143"/>
      <c r="ABY614" s="143"/>
      <c r="ABZ614" s="143"/>
      <c r="ACA614" s="143"/>
      <c r="ACB614" s="143"/>
      <c r="ACC614" s="143"/>
      <c r="ACD614" s="143"/>
      <c r="ACE614" s="143"/>
      <c r="ACF614" s="143"/>
      <c r="ACG614" s="143"/>
      <c r="ACH614" s="143"/>
      <c r="ACI614" s="143"/>
      <c r="ACJ614" s="143"/>
      <c r="ACK614" s="143"/>
      <c r="ACL614" s="143"/>
      <c r="ACM614" s="143"/>
      <c r="ACN614" s="143"/>
      <c r="ACO614" s="143"/>
      <c r="ACP614" s="143"/>
      <c r="ACQ614" s="143"/>
      <c r="ACR614" s="143"/>
      <c r="ACS614" s="143"/>
      <c r="ACT614" s="143"/>
      <c r="ACU614" s="143"/>
      <c r="ACV614" s="143"/>
      <c r="ACW614" s="143"/>
      <c r="ACX614" s="143"/>
      <c r="ACY614" s="143"/>
      <c r="ACZ614" s="143"/>
      <c r="ADA614" s="143"/>
      <c r="ADB614" s="143"/>
      <c r="ADC614" s="143"/>
      <c r="ADD614" s="143"/>
      <c r="ADE614" s="143"/>
      <c r="ADF614" s="143"/>
      <c r="ADG614" s="143"/>
      <c r="ADH614" s="143"/>
      <c r="ADI614" s="143"/>
      <c r="ADJ614" s="143"/>
      <c r="ADK614" s="143"/>
      <c r="ADL614" s="143"/>
      <c r="ADM614" s="143"/>
      <c r="ADN614" s="143"/>
      <c r="ADO614" s="143"/>
      <c r="ADP614" s="143"/>
      <c r="ADQ614" s="143"/>
      <c r="ADR614" s="143"/>
      <c r="ADS614" s="143"/>
      <c r="ADT614" s="143"/>
      <c r="ADU614" s="143"/>
      <c r="ADV614" s="143"/>
      <c r="ADW614" s="143"/>
      <c r="ADX614" s="143"/>
      <c r="ADY614" s="143"/>
      <c r="ADZ614" s="143"/>
      <c r="AEA614" s="143"/>
      <c r="AEB614" s="143"/>
      <c r="AEC614" s="143"/>
      <c r="AED614" s="143"/>
      <c r="AEE614" s="143"/>
      <c r="AEF614" s="143"/>
      <c r="AEG614" s="143"/>
      <c r="AEH614" s="143"/>
      <c r="AEI614" s="143"/>
      <c r="AEJ614" s="143"/>
      <c r="AEK614" s="143"/>
      <c r="AEL614" s="143"/>
      <c r="AEM614" s="143"/>
      <c r="AEN614" s="143"/>
      <c r="AEO614" s="143"/>
      <c r="AEP614" s="143"/>
      <c r="AEQ614" s="143"/>
      <c r="AER614" s="143"/>
      <c r="AES614" s="143"/>
      <c r="AET614" s="143"/>
      <c r="AEU614" s="143"/>
      <c r="AEV614" s="143"/>
      <c r="AEW614" s="143"/>
      <c r="AEX614" s="143"/>
      <c r="AEY614" s="143"/>
      <c r="AEZ614" s="143"/>
      <c r="AFA614" s="143"/>
      <c r="AFB614" s="143"/>
      <c r="AFC614" s="143"/>
      <c r="AFD614" s="143"/>
      <c r="AFE614" s="143"/>
      <c r="AFF614" s="143"/>
      <c r="AFG614" s="143"/>
      <c r="AFH614" s="143"/>
      <c r="AFI614" s="143"/>
      <c r="AFJ614" s="143"/>
      <c r="AFK614" s="143"/>
      <c r="AFL614" s="143"/>
      <c r="AFM614" s="143"/>
      <c r="AFN614" s="143"/>
      <c r="AFO614" s="143"/>
      <c r="AFP614" s="143"/>
      <c r="AFQ614" s="143"/>
      <c r="AFR614" s="143"/>
      <c r="AFS614" s="143"/>
      <c r="AFT614" s="143"/>
      <c r="AFU614" s="143"/>
      <c r="AFV614" s="143"/>
      <c r="AFW614" s="143"/>
      <c r="AFX614" s="143"/>
      <c r="AFY614" s="143"/>
      <c r="AFZ614" s="143"/>
      <c r="AGA614" s="143"/>
      <c r="AGB614" s="143"/>
      <c r="AGC614" s="143"/>
      <c r="AGD614" s="143"/>
      <c r="AGE614" s="143"/>
      <c r="AGF614" s="143"/>
      <c r="AGG614" s="143"/>
      <c r="AGH614" s="143"/>
      <c r="AGI614" s="143"/>
      <c r="AGJ614" s="143"/>
      <c r="AGK614" s="143"/>
      <c r="AGL614" s="143"/>
      <c r="AGM614" s="143"/>
      <c r="AGN614" s="143"/>
      <c r="AGO614" s="143"/>
      <c r="AGP614" s="143"/>
      <c r="AGQ614" s="143"/>
      <c r="AGR614" s="143"/>
      <c r="AGS614" s="143"/>
      <c r="AGT614" s="143"/>
      <c r="AGU614" s="143"/>
      <c r="AGV614" s="143"/>
      <c r="AGW614" s="143"/>
      <c r="AGX614" s="143"/>
      <c r="AGY614" s="143"/>
      <c r="AGZ614" s="143"/>
      <c r="AHA614" s="143"/>
      <c r="AHB614" s="143"/>
      <c r="AHC614" s="143"/>
      <c r="AHD614" s="143"/>
      <c r="AHE614" s="143"/>
      <c r="AHF614" s="143"/>
      <c r="AHG614" s="143"/>
      <c r="AHH614" s="143"/>
      <c r="AHI614" s="143"/>
      <c r="AHJ614" s="143"/>
      <c r="AHK614" s="143"/>
      <c r="AHL614" s="143"/>
      <c r="AHM614" s="143"/>
      <c r="AHN614" s="143"/>
      <c r="AHO614" s="143"/>
      <c r="AHP614" s="143"/>
      <c r="AHQ614" s="143"/>
      <c r="AHR614" s="143"/>
      <c r="AHS614" s="143"/>
      <c r="AHT614" s="143"/>
      <c r="AHU614" s="143"/>
      <c r="AHV614" s="143"/>
      <c r="AHW614" s="143"/>
      <c r="AHX614" s="143"/>
      <c r="AHY614" s="143"/>
      <c r="AHZ614" s="143"/>
      <c r="AIA614" s="143"/>
      <c r="AIB614" s="143"/>
      <c r="AIC614" s="143"/>
      <c r="AID614" s="143"/>
      <c r="AIE614" s="143"/>
      <c r="AIF614" s="143"/>
      <c r="AIG614" s="143"/>
      <c r="AIH614" s="143"/>
      <c r="AII614" s="143"/>
      <c r="AIJ614" s="143"/>
      <c r="AIK614" s="143"/>
      <c r="AIL614" s="143"/>
      <c r="AIM614" s="143"/>
      <c r="AIN614" s="143"/>
      <c r="AIO614" s="143"/>
      <c r="AIP614" s="143"/>
      <c r="AIQ614" s="143"/>
      <c r="AIR614" s="143"/>
      <c r="AIS614" s="143"/>
      <c r="AIT614" s="143"/>
      <c r="AIU614" s="143"/>
      <c r="AIV614" s="143"/>
      <c r="AIW614" s="143"/>
      <c r="AIX614" s="143"/>
      <c r="AIY614" s="143"/>
      <c r="AIZ614" s="143"/>
      <c r="AJA614" s="143"/>
      <c r="AJB614" s="143"/>
      <c r="AJC614" s="143"/>
      <c r="AJD614" s="143"/>
      <c r="AJE614" s="143"/>
      <c r="AJF614" s="143"/>
      <c r="AJG614" s="143"/>
      <c r="AJH614" s="143"/>
      <c r="AJI614" s="143"/>
      <c r="AJJ614" s="143"/>
      <c r="AJK614" s="143"/>
      <c r="AJL614" s="143"/>
      <c r="AJM614" s="143"/>
      <c r="AJN614" s="143"/>
      <c r="AJO614" s="143"/>
      <c r="AJP614" s="143"/>
      <c r="AJQ614" s="143"/>
      <c r="AJR614" s="143"/>
      <c r="AJS614" s="143"/>
      <c r="AJT614" s="143"/>
      <c r="AJU614" s="143"/>
      <c r="AJV614" s="143"/>
      <c r="AJW614" s="143"/>
      <c r="AJX614" s="143"/>
      <c r="AJY614" s="143"/>
      <c r="AJZ614" s="143"/>
      <c r="AKA614" s="143"/>
      <c r="AKB614" s="143"/>
      <c r="AKC614" s="143"/>
      <c r="AKD614" s="143"/>
      <c r="AKE614" s="143"/>
      <c r="AKF614" s="143"/>
      <c r="AKG614" s="143"/>
      <c r="AKH614" s="143"/>
      <c r="AKI614" s="143"/>
      <c r="AKJ614" s="143"/>
      <c r="AKK614" s="143"/>
      <c r="AKL614" s="143"/>
      <c r="AKM614" s="143"/>
      <c r="AKN614" s="143"/>
      <c r="AKO614" s="143"/>
      <c r="AKP614" s="143"/>
      <c r="AKQ614" s="143"/>
      <c r="AKR614" s="143"/>
      <c r="AKS614" s="143"/>
      <c r="AKT614" s="143"/>
      <c r="AKU614" s="143"/>
      <c r="AKV614" s="143"/>
      <c r="AKW614" s="143"/>
      <c r="AKX614" s="143"/>
      <c r="AKY614" s="143"/>
      <c r="AKZ614" s="143"/>
      <c r="ALA614" s="143"/>
      <c r="ALB614" s="143"/>
      <c r="ALC614" s="143"/>
      <c r="ALD614" s="143"/>
      <c r="ALE614" s="143"/>
      <c r="ALF614" s="143"/>
      <c r="ALG614" s="143"/>
      <c r="ALH614" s="143"/>
      <c r="ALI614" s="143"/>
      <c r="ALJ614" s="143"/>
      <c r="ALK614" s="143"/>
      <c r="ALL614" s="143"/>
      <c r="ALM614" s="143"/>
      <c r="ALN614" s="143"/>
      <c r="ALO614" s="143"/>
      <c r="ALP614" s="143"/>
      <c r="ALQ614" s="143"/>
      <c r="ALR614" s="143"/>
      <c r="ALS614" s="143"/>
      <c r="ALT614" s="143"/>
      <c r="ALU614" s="143"/>
      <c r="ALV614" s="143"/>
      <c r="ALW614" s="143"/>
      <c r="ALX614" s="143"/>
      <c r="ALY614" s="143"/>
      <c r="ALZ614" s="143"/>
      <c r="AMA614" s="143"/>
      <c r="AMB614" s="143"/>
      <c r="AMC614" s="143"/>
      <c r="AMD614" s="143"/>
      <c r="AME614" s="143"/>
      <c r="AMF614" s="143"/>
      <c r="AMG614" s="143"/>
      <c r="AMH614" s="143"/>
      <c r="AMI614" s="143"/>
      <c r="AMJ614" s="143"/>
      <c r="AMK614" s="143"/>
      <c r="AML614" s="143"/>
      <c r="AMM614" s="143"/>
      <c r="AMN614" s="143"/>
      <c r="AMO614" s="143"/>
      <c r="AMP614" s="143"/>
      <c r="AMQ614" s="143"/>
      <c r="AMR614" s="143"/>
      <c r="AMS614" s="143"/>
      <c r="AMT614" s="143"/>
      <c r="AMU614" s="143"/>
      <c r="AMV614" s="143"/>
      <c r="AMW614" s="143"/>
      <c r="AMX614" s="143"/>
      <c r="AMY614" s="143"/>
      <c r="AMZ614" s="143"/>
      <c r="ANA614" s="143"/>
      <c r="ANB614" s="143"/>
      <c r="ANC614" s="143"/>
      <c r="AND614" s="143"/>
      <c r="ANE614" s="143"/>
      <c r="ANF614" s="143"/>
      <c r="ANG614" s="143"/>
      <c r="ANH614" s="143"/>
      <c r="ANI614" s="143"/>
      <c r="ANJ614" s="143"/>
      <c r="ANK614" s="143"/>
      <c r="ANL614" s="143"/>
      <c r="ANM614" s="143"/>
      <c r="ANN614" s="143"/>
      <c r="ANO614" s="143"/>
      <c r="ANP614" s="143"/>
      <c r="ANQ614" s="143"/>
      <c r="ANR614" s="143"/>
      <c r="ANS614" s="143"/>
      <c r="ANT614" s="143"/>
      <c r="ANU614" s="143"/>
      <c r="ANV614" s="143"/>
      <c r="ANW614" s="143"/>
      <c r="ANX614" s="143"/>
      <c r="ANY614" s="143"/>
      <c r="ANZ614" s="143"/>
      <c r="AOA614" s="143"/>
      <c r="AOB614" s="143"/>
      <c r="AOC614" s="143"/>
      <c r="AOD614" s="143"/>
      <c r="AOE614" s="143"/>
      <c r="AOF614" s="143"/>
      <c r="AOG614" s="143"/>
      <c r="AOH614" s="143"/>
      <c r="AOI614" s="143"/>
      <c r="AOJ614" s="143"/>
      <c r="AOK614" s="143"/>
      <c r="AOL614" s="143"/>
      <c r="AOM614" s="143"/>
      <c r="AON614" s="143"/>
      <c r="AOO614" s="143"/>
      <c r="AOP614" s="143"/>
      <c r="AOQ614" s="143"/>
      <c r="AOR614" s="143"/>
      <c r="AOS614" s="143"/>
      <c r="AOT614" s="143"/>
      <c r="AOU614" s="143"/>
      <c r="AOV614" s="143"/>
      <c r="AOW614" s="143"/>
      <c r="AOX614" s="143"/>
      <c r="AOY614" s="143"/>
      <c r="AOZ614" s="143"/>
      <c r="APA614" s="143"/>
      <c r="APB614" s="143"/>
      <c r="APC614" s="143"/>
      <c r="APD614" s="143"/>
      <c r="APE614" s="143"/>
      <c r="APF614" s="143"/>
      <c r="APG614" s="143"/>
      <c r="APH614" s="143"/>
      <c r="API614" s="143"/>
      <c r="APJ614" s="143"/>
      <c r="APK614" s="143"/>
      <c r="APL614" s="143"/>
      <c r="APM614" s="143"/>
      <c r="APN614" s="143"/>
      <c r="APO614" s="143"/>
      <c r="APP614" s="143"/>
      <c r="APQ614" s="143"/>
      <c r="APR614" s="143"/>
      <c r="APS614" s="143"/>
      <c r="APT614" s="143"/>
      <c r="APU614" s="143"/>
      <c r="APV614" s="143"/>
      <c r="APW614" s="143"/>
      <c r="APX614" s="143"/>
      <c r="APY614" s="143"/>
      <c r="APZ614" s="143"/>
      <c r="AQA614" s="143"/>
      <c r="AQB614" s="143"/>
      <c r="AQC614" s="143"/>
      <c r="AQD614" s="143"/>
      <c r="AQE614" s="143"/>
      <c r="AQF614" s="143"/>
      <c r="AQG614" s="143"/>
      <c r="AQH614" s="143"/>
      <c r="AQI614" s="143"/>
      <c r="AQJ614" s="143"/>
      <c r="AQK614" s="143"/>
      <c r="AQL614" s="143"/>
      <c r="AQM614" s="143"/>
      <c r="AQN614" s="143"/>
      <c r="AQO614" s="143"/>
      <c r="AQP614" s="143"/>
      <c r="AQQ614" s="143"/>
      <c r="AQR614" s="143"/>
      <c r="AQS614" s="143"/>
      <c r="AQT614" s="143"/>
      <c r="AQU614" s="143"/>
      <c r="AQV614" s="143"/>
      <c r="AQW614" s="143"/>
      <c r="AQX614" s="143"/>
      <c r="AQY614" s="143"/>
      <c r="AQZ614" s="143"/>
      <c r="ARA614" s="143"/>
      <c r="ARB614" s="143"/>
      <c r="ARC614" s="143"/>
      <c r="ARD614" s="143"/>
      <c r="ARE614" s="143"/>
      <c r="ARF614" s="143"/>
      <c r="ARG614" s="143"/>
      <c r="ARH614" s="143"/>
      <c r="ARI614" s="143"/>
      <c r="ARJ614" s="143"/>
      <c r="ARK614" s="143"/>
      <c r="ARL614" s="143"/>
      <c r="ARM614" s="143"/>
      <c r="ARN614" s="143"/>
      <c r="ARO614" s="143"/>
      <c r="ARP614" s="143"/>
      <c r="ARQ614" s="143"/>
      <c r="ARR614" s="143"/>
      <c r="ARS614" s="143"/>
      <c r="ART614" s="143"/>
      <c r="ARU614" s="143"/>
      <c r="ARV614" s="143"/>
      <c r="ARW614" s="143"/>
      <c r="ARX614" s="143"/>
      <c r="ARY614" s="143"/>
      <c r="ARZ614" s="143"/>
      <c r="ASA614" s="143"/>
      <c r="ASB614" s="143"/>
      <c r="ASC614" s="143"/>
      <c r="ASD614" s="143"/>
      <c r="ASE614" s="143"/>
      <c r="ASF614" s="143"/>
      <c r="ASG614" s="143"/>
      <c r="ASH614" s="143"/>
      <c r="ASI614" s="143"/>
      <c r="ASJ614" s="143"/>
      <c r="ASK614" s="143"/>
      <c r="ASL614" s="143"/>
      <c r="ASM614" s="143"/>
      <c r="ASN614" s="143"/>
      <c r="ASO614" s="143"/>
      <c r="ASP614" s="143"/>
      <c r="ASQ614" s="143"/>
      <c r="ASR614" s="143"/>
      <c r="ASS614" s="143"/>
      <c r="AST614" s="143"/>
      <c r="ASU614" s="143"/>
      <c r="ASV614" s="143"/>
      <c r="ASW614" s="143"/>
      <c r="ASX614" s="143"/>
      <c r="ASY614" s="143"/>
      <c r="ASZ614" s="143"/>
      <c r="ATA614" s="143"/>
      <c r="ATB614" s="143"/>
      <c r="ATC614" s="143"/>
      <c r="ATD614" s="143"/>
      <c r="ATE614" s="143"/>
      <c r="ATF614" s="143"/>
      <c r="ATG614" s="143"/>
      <c r="ATH614" s="143"/>
      <c r="ATI614" s="143"/>
      <c r="ATJ614" s="143"/>
      <c r="ATK614" s="143"/>
      <c r="ATL614" s="143"/>
      <c r="ATM614" s="143"/>
      <c r="ATN614" s="143"/>
      <c r="ATO614" s="143"/>
      <c r="ATP614" s="143"/>
      <c r="ATQ614" s="143"/>
      <c r="ATR614" s="143"/>
      <c r="ATS614" s="143"/>
      <c r="ATT614" s="143"/>
      <c r="ATU614" s="143"/>
      <c r="ATV614" s="143"/>
      <c r="ATW614" s="143"/>
      <c r="ATX614" s="143"/>
      <c r="ATY614" s="143"/>
      <c r="ATZ614" s="143"/>
      <c r="AUA614" s="143"/>
      <c r="AUB614" s="143"/>
      <c r="AUC614" s="143"/>
      <c r="AUD614" s="143"/>
      <c r="AUE614" s="143"/>
      <c r="AUF614" s="143"/>
      <c r="AUG614" s="143"/>
      <c r="AUH614" s="143"/>
      <c r="AUI614" s="143"/>
      <c r="AUJ614" s="143"/>
      <c r="AUK614" s="143"/>
      <c r="AUL614" s="143"/>
      <c r="AUM614" s="143"/>
      <c r="AUN614" s="143"/>
      <c r="AUO614" s="143"/>
      <c r="AUP614" s="143"/>
      <c r="AUQ614" s="143"/>
      <c r="AUR614" s="143"/>
      <c r="AUS614" s="143"/>
      <c r="AUT614" s="143"/>
      <c r="AUU614" s="143"/>
      <c r="AUV614" s="143"/>
      <c r="AUW614" s="143"/>
      <c r="AUX614" s="143"/>
      <c r="AUY614" s="143"/>
      <c r="AUZ614" s="143"/>
      <c r="AVA614" s="143"/>
      <c r="AVB614" s="143"/>
      <c r="AVC614" s="143"/>
      <c r="AVD614" s="143"/>
      <c r="AVE614" s="143"/>
      <c r="AVF614" s="143"/>
      <c r="AVG614" s="143"/>
      <c r="AVH614" s="143"/>
      <c r="AVI614" s="143"/>
      <c r="AVJ614" s="143"/>
      <c r="AVK614" s="143"/>
      <c r="AVL614" s="143"/>
      <c r="AVM614" s="143"/>
      <c r="AVN614" s="143"/>
      <c r="AVO614" s="143"/>
      <c r="AVP614" s="143"/>
      <c r="AVQ614" s="143"/>
      <c r="AVR614" s="143"/>
      <c r="AVS614" s="143"/>
      <c r="AVT614" s="143"/>
      <c r="AVU614" s="143"/>
      <c r="AVV614" s="143"/>
      <c r="AVW614" s="143"/>
      <c r="AVX614" s="143"/>
      <c r="AVY614" s="143"/>
      <c r="AVZ614" s="143"/>
      <c r="AWA614" s="143"/>
      <c r="AWB614" s="143"/>
      <c r="AWC614" s="143"/>
      <c r="AWD614" s="143"/>
      <c r="AWE614" s="143"/>
      <c r="AWF614" s="143"/>
      <c r="AWG614" s="143"/>
      <c r="AWH614" s="143"/>
      <c r="AWI614" s="143"/>
      <c r="AWJ614" s="143"/>
      <c r="AWK614" s="143"/>
      <c r="AWL614" s="143"/>
      <c r="AWM614" s="143"/>
      <c r="AWN614" s="143"/>
      <c r="AWO614" s="143"/>
      <c r="AWP614" s="143"/>
      <c r="AWQ614" s="143"/>
      <c r="AWR614" s="143"/>
      <c r="AWS614" s="143"/>
      <c r="AWT614" s="143"/>
      <c r="AWU614" s="143"/>
      <c r="AWV614" s="143"/>
      <c r="AWW614" s="143"/>
      <c r="AWX614" s="143"/>
      <c r="AWY614" s="143"/>
      <c r="AWZ614" s="143"/>
      <c r="AXA614" s="143"/>
      <c r="AXB614" s="143"/>
      <c r="AXC614" s="143"/>
      <c r="AXD614" s="143"/>
      <c r="AXE614" s="143"/>
      <c r="AXF614" s="143"/>
      <c r="AXG614" s="143"/>
      <c r="AXH614" s="143"/>
      <c r="AXI614" s="143"/>
      <c r="AXJ614" s="143"/>
      <c r="AXK614" s="143"/>
      <c r="AXL614" s="143"/>
      <c r="AXM614" s="143"/>
      <c r="AXN614" s="143"/>
      <c r="AXO614" s="143"/>
      <c r="AXP614" s="143"/>
      <c r="AXQ614" s="143"/>
      <c r="AXR614" s="143"/>
      <c r="AXS614" s="143"/>
      <c r="AXT614" s="143"/>
      <c r="AXU614" s="143"/>
      <c r="AXV614" s="143"/>
      <c r="AXW614" s="143"/>
      <c r="AXX614" s="143"/>
      <c r="AXY614" s="143"/>
      <c r="AXZ614" s="143"/>
      <c r="AYA614" s="143"/>
      <c r="AYB614" s="143"/>
      <c r="AYC614" s="143"/>
      <c r="AYD614" s="143"/>
      <c r="AYE614" s="143"/>
      <c r="AYF614" s="143"/>
      <c r="AYG614" s="143"/>
      <c r="AYH614" s="143"/>
      <c r="AYI614" s="143"/>
      <c r="AYJ614" s="143"/>
      <c r="AYK614" s="143"/>
      <c r="AYL614" s="143"/>
      <c r="AYM614" s="143"/>
      <c r="AYN614" s="143"/>
      <c r="AYO614" s="143"/>
      <c r="AYP614" s="143"/>
      <c r="AYQ614" s="143"/>
      <c r="AYR614" s="143"/>
      <c r="AYS614" s="143"/>
      <c r="AYT614" s="143"/>
      <c r="AYU614" s="143"/>
      <c r="AYV614" s="143"/>
      <c r="AYW614" s="143"/>
      <c r="AYX614" s="143"/>
      <c r="AYY614" s="143"/>
      <c r="AYZ614" s="143"/>
      <c r="AZA614" s="143"/>
      <c r="AZB614" s="143"/>
      <c r="AZC614" s="143"/>
      <c r="AZD614" s="143"/>
      <c r="AZE614" s="143"/>
      <c r="AZF614" s="143"/>
      <c r="AZG614" s="143"/>
      <c r="AZH614" s="143"/>
      <c r="AZI614" s="143"/>
      <c r="AZJ614" s="143"/>
      <c r="AZK614" s="143"/>
      <c r="AZL614" s="143"/>
      <c r="AZM614" s="143"/>
      <c r="AZN614" s="143"/>
      <c r="AZO614" s="143"/>
      <c r="AZP614" s="143"/>
      <c r="AZQ614" s="143"/>
      <c r="AZR614" s="143"/>
      <c r="AZS614" s="143"/>
      <c r="AZT614" s="143"/>
      <c r="AZU614" s="143"/>
      <c r="AZV614" s="143"/>
      <c r="AZW614" s="143"/>
      <c r="AZX614" s="143"/>
      <c r="AZY614" s="143"/>
      <c r="AZZ614" s="143"/>
      <c r="BAA614" s="143"/>
      <c r="BAB614" s="143"/>
      <c r="BAC614" s="143"/>
      <c r="BAD614" s="143"/>
      <c r="BAE614" s="143"/>
      <c r="BAF614" s="143"/>
      <c r="BAG614" s="143"/>
      <c r="BAH614" s="143"/>
      <c r="BAI614" s="143"/>
      <c r="BAJ614" s="143"/>
      <c r="BAK614" s="143"/>
      <c r="BAL614" s="143"/>
      <c r="BAM614" s="143"/>
      <c r="BAN614" s="143"/>
      <c r="BAO614" s="143"/>
      <c r="BAP614" s="143"/>
      <c r="BAQ614" s="143"/>
      <c r="BAR614" s="143"/>
      <c r="BAS614" s="143"/>
      <c r="BAT614" s="143"/>
      <c r="BAU614" s="143"/>
      <c r="BAV614" s="143"/>
      <c r="BAW614" s="143"/>
      <c r="BAX614" s="143"/>
      <c r="BAY614" s="143"/>
      <c r="BAZ614" s="143"/>
      <c r="BBA614" s="143"/>
      <c r="BBB614" s="143"/>
      <c r="BBC614" s="143"/>
      <c r="BBD614" s="143"/>
      <c r="BBE614" s="143"/>
      <c r="BBF614" s="143"/>
      <c r="BBG614" s="143"/>
      <c r="BBH614" s="143"/>
      <c r="BBI614" s="143"/>
      <c r="BBJ614" s="143"/>
      <c r="BBK614" s="143"/>
      <c r="BBL614" s="143"/>
      <c r="BBM614" s="143"/>
      <c r="BBN614" s="143"/>
      <c r="BBO614" s="143"/>
      <c r="BBP614" s="143"/>
      <c r="BBQ614" s="143"/>
      <c r="BBR614" s="143"/>
      <c r="BBS614" s="143"/>
      <c r="BBT614" s="143"/>
      <c r="BBU614" s="143"/>
      <c r="BBV614" s="143"/>
      <c r="BBW614" s="143"/>
      <c r="BBX614" s="143"/>
      <c r="BBY614" s="143"/>
      <c r="BBZ614" s="143"/>
      <c r="BCA614" s="143"/>
      <c r="BCB614" s="143"/>
      <c r="BCC614" s="143"/>
      <c r="BCD614" s="143"/>
      <c r="BCE614" s="143"/>
      <c r="BCF614" s="143"/>
      <c r="BCG614" s="143"/>
      <c r="BCH614" s="143"/>
      <c r="BCI614" s="143"/>
      <c r="BCJ614" s="143"/>
      <c r="BCK614" s="143"/>
      <c r="BCL614" s="143"/>
      <c r="BCM614" s="143"/>
      <c r="BCN614" s="143"/>
      <c r="BCO614" s="143"/>
      <c r="BCP614" s="143"/>
      <c r="BCQ614" s="143"/>
      <c r="BCR614" s="143"/>
      <c r="BCS614" s="143"/>
      <c r="BCT614" s="143"/>
      <c r="BCU614" s="143"/>
      <c r="BCV614" s="143"/>
      <c r="BCW614" s="143"/>
      <c r="BCX614" s="143"/>
      <c r="BCY614" s="143"/>
      <c r="BCZ614" s="143"/>
      <c r="BDA614" s="143"/>
      <c r="BDB614" s="143"/>
      <c r="BDC614" s="143"/>
      <c r="BDD614" s="143"/>
      <c r="BDE614" s="143"/>
      <c r="BDF614" s="143"/>
      <c r="BDG614" s="143"/>
      <c r="BDH614" s="143"/>
      <c r="BDI614" s="143"/>
      <c r="BDJ614" s="143"/>
      <c r="BDK614" s="143"/>
      <c r="BDL614" s="143"/>
      <c r="BDM614" s="143"/>
      <c r="BDN614" s="143"/>
      <c r="BDO614" s="143"/>
      <c r="BDP614" s="143"/>
      <c r="BDQ614" s="143"/>
      <c r="BDR614" s="143"/>
      <c r="BDS614" s="143"/>
      <c r="BDT614" s="143"/>
      <c r="BDU614" s="143"/>
      <c r="BDV614" s="143"/>
      <c r="BDW614" s="143"/>
      <c r="BDX614" s="143"/>
      <c r="BDY614" s="143"/>
      <c r="BDZ614" s="143"/>
      <c r="BEA614" s="143"/>
      <c r="BEB614" s="143"/>
      <c r="BEC614" s="143"/>
      <c r="BED614" s="143"/>
      <c r="BEE614" s="143"/>
      <c r="BEF614" s="143"/>
      <c r="BEG614" s="143"/>
      <c r="BEH614" s="143"/>
      <c r="BEI614" s="143"/>
      <c r="BEJ614" s="143"/>
      <c r="BEK614" s="143"/>
      <c r="BEL614" s="143"/>
      <c r="BEM614" s="143"/>
      <c r="BEN614" s="143"/>
      <c r="BEO614" s="143"/>
      <c r="BEP614" s="143"/>
      <c r="BEQ614" s="143"/>
      <c r="BER614" s="143"/>
      <c r="BES614" s="143"/>
      <c r="BET614" s="143"/>
      <c r="BEU614" s="143"/>
      <c r="BEV614" s="143"/>
      <c r="BEW614" s="143"/>
      <c r="BEX614" s="143"/>
      <c r="BEY614" s="143"/>
      <c r="BEZ614" s="143"/>
      <c r="BFA614" s="143"/>
      <c r="BFB614" s="143"/>
      <c r="BFC614" s="143"/>
      <c r="BFD614" s="143"/>
      <c r="BFE614" s="143"/>
      <c r="BFF614" s="143"/>
      <c r="BFG614" s="143"/>
      <c r="BFH614" s="143"/>
      <c r="BFI614" s="143"/>
      <c r="BFJ614" s="143"/>
      <c r="BFK614" s="143"/>
      <c r="BFL614" s="143"/>
      <c r="BFM614" s="143"/>
      <c r="BFN614" s="143"/>
      <c r="BFO614" s="143"/>
      <c r="BFP614" s="143"/>
      <c r="BFQ614" s="143"/>
      <c r="BFR614" s="143"/>
      <c r="BFS614" s="143"/>
      <c r="BFT614" s="143"/>
      <c r="BFU614" s="143"/>
      <c r="BFV614" s="143"/>
      <c r="BFW614" s="143"/>
      <c r="BFX614" s="143"/>
      <c r="BFY614" s="143"/>
      <c r="BFZ614" s="143"/>
      <c r="BGA614" s="143"/>
      <c r="BGB614" s="143"/>
      <c r="BGC614" s="143"/>
      <c r="BGD614" s="143"/>
      <c r="BGE614" s="143"/>
      <c r="BGF614" s="143"/>
      <c r="BGG614" s="143"/>
      <c r="BGH614" s="143"/>
      <c r="BGI614" s="143"/>
      <c r="BGJ614" s="143"/>
      <c r="BGK614" s="143"/>
      <c r="BGL614" s="143"/>
      <c r="BGM614" s="143"/>
      <c r="BGN614" s="143"/>
      <c r="BGO614" s="143"/>
      <c r="BGP614" s="143"/>
      <c r="BGQ614" s="143"/>
      <c r="BGR614" s="143"/>
      <c r="BGS614" s="143"/>
      <c r="BGT614" s="143"/>
      <c r="BGU614" s="143"/>
      <c r="BGV614" s="143"/>
      <c r="BGW614" s="143"/>
      <c r="BGX614" s="143"/>
      <c r="BGY614" s="143"/>
      <c r="BGZ614" s="143"/>
      <c r="BHA614" s="143"/>
      <c r="BHB614" s="143"/>
      <c r="BHC614" s="143"/>
      <c r="BHD614" s="143"/>
      <c r="BHE614" s="143"/>
      <c r="BHF614" s="143"/>
      <c r="BHG614" s="143"/>
      <c r="BHH614" s="143"/>
      <c r="BHI614" s="143"/>
      <c r="BHJ614" s="143"/>
      <c r="BHK614" s="143"/>
      <c r="BHL614" s="143"/>
      <c r="BHM614" s="143"/>
      <c r="BHN614" s="143"/>
      <c r="BHO614" s="143"/>
      <c r="BHP614" s="143"/>
      <c r="BHQ614" s="143"/>
      <c r="BHR614" s="143"/>
      <c r="BHS614" s="143"/>
      <c r="BHT614" s="143"/>
      <c r="BHU614" s="143"/>
      <c r="BHV614" s="143"/>
      <c r="BHW614" s="143"/>
      <c r="BHX614" s="143"/>
      <c r="BHY614" s="143"/>
      <c r="BHZ614" s="143"/>
      <c r="BIA614" s="143"/>
      <c r="BIB614" s="143"/>
      <c r="BIC614" s="143"/>
      <c r="BID614" s="143"/>
      <c r="BIE614" s="143"/>
      <c r="BIF614" s="143"/>
      <c r="BIG614" s="143"/>
      <c r="BIH614" s="143"/>
      <c r="BII614" s="143"/>
      <c r="BIJ614" s="143"/>
      <c r="BIK614" s="143"/>
      <c r="BIL614" s="143"/>
      <c r="BIM614" s="143"/>
      <c r="BIN614" s="143"/>
      <c r="BIO614" s="143"/>
      <c r="BIP614" s="143"/>
      <c r="BIQ614" s="143"/>
      <c r="BIR614" s="143"/>
      <c r="BIS614" s="143"/>
      <c r="BIT614" s="143"/>
      <c r="BIU614" s="143"/>
      <c r="BIV614" s="143"/>
      <c r="BIW614" s="143"/>
      <c r="BIX614" s="143"/>
      <c r="BIY614" s="143"/>
      <c r="BIZ614" s="143"/>
      <c r="BJA614" s="143"/>
      <c r="BJB614" s="143"/>
      <c r="BJC614" s="143"/>
      <c r="BJD614" s="143"/>
      <c r="BJE614" s="143"/>
      <c r="BJF614" s="143"/>
      <c r="BJG614" s="143"/>
      <c r="BJH614" s="143"/>
      <c r="BJI614" s="143"/>
      <c r="BJJ614" s="143"/>
      <c r="BJK614" s="143"/>
      <c r="BJL614" s="143"/>
      <c r="BJM614" s="143"/>
      <c r="BJN614" s="143"/>
      <c r="BJO614" s="143"/>
      <c r="BJP614" s="143"/>
      <c r="BJQ614" s="143"/>
      <c r="BJR614" s="143"/>
      <c r="BJS614" s="143"/>
      <c r="BJT614" s="143"/>
      <c r="BJU614" s="143"/>
      <c r="BJV614" s="143"/>
      <c r="BJW614" s="143"/>
      <c r="BJX614" s="143"/>
      <c r="BJY614" s="143"/>
      <c r="BJZ614" s="143"/>
      <c r="BKA614" s="143"/>
      <c r="BKB614" s="143"/>
      <c r="BKC614" s="143"/>
      <c r="BKD614" s="143"/>
      <c r="BKE614" s="143"/>
      <c r="BKF614" s="143"/>
      <c r="BKG614" s="143"/>
      <c r="BKH614" s="143"/>
      <c r="BKI614" s="143"/>
      <c r="BKJ614" s="143"/>
      <c r="BKK614" s="143"/>
      <c r="BKL614" s="143"/>
      <c r="BKM614" s="143"/>
      <c r="BKN614" s="143"/>
      <c r="BKO614" s="143"/>
      <c r="BKP614" s="143"/>
      <c r="BKQ614" s="143"/>
      <c r="BKR614" s="143"/>
      <c r="BKS614" s="143"/>
      <c r="BKT614" s="143"/>
      <c r="BKU614" s="143"/>
      <c r="BKV614" s="143"/>
      <c r="BKW614" s="143"/>
      <c r="BKX614" s="143"/>
      <c r="BKY614" s="143"/>
      <c r="BKZ614" s="143"/>
      <c r="BLA614" s="143"/>
      <c r="BLB614" s="143"/>
      <c r="BLC614" s="143"/>
      <c r="BLD614" s="143"/>
      <c r="BLE614" s="143"/>
      <c r="BLF614" s="143"/>
      <c r="BLG614" s="143"/>
      <c r="BLH614" s="143"/>
      <c r="BLI614" s="143"/>
      <c r="BLJ614" s="143"/>
      <c r="BLK614" s="143"/>
      <c r="BLL614" s="143"/>
      <c r="BLM614" s="143"/>
      <c r="BLN614" s="143"/>
      <c r="BLO614" s="143"/>
      <c r="BLP614" s="143"/>
      <c r="BLQ614" s="143"/>
      <c r="BLR614" s="143"/>
      <c r="BLS614" s="143"/>
      <c r="BLT614" s="143"/>
      <c r="BLU614" s="143"/>
      <c r="BLV614" s="143"/>
      <c r="BLW614" s="143"/>
      <c r="BLX614" s="143"/>
      <c r="BLY614" s="143"/>
      <c r="BLZ614" s="143"/>
      <c r="BMA614" s="143"/>
      <c r="BMB614" s="143"/>
      <c r="BMC614" s="143"/>
      <c r="BMD614" s="143"/>
      <c r="BME614" s="143"/>
      <c r="BMF614" s="143"/>
      <c r="BMG614" s="143"/>
      <c r="BMH614" s="143"/>
      <c r="BMI614" s="143"/>
      <c r="BMJ614" s="143"/>
      <c r="BMK614" s="143"/>
      <c r="BML614" s="143"/>
      <c r="BMM614" s="143"/>
      <c r="BMN614" s="143"/>
      <c r="BMO614" s="143"/>
      <c r="BMP614" s="143"/>
      <c r="BMQ614" s="143"/>
      <c r="BMR614" s="143"/>
      <c r="BMS614" s="143"/>
      <c r="BMT614" s="143"/>
      <c r="BMU614" s="143"/>
      <c r="BMV614" s="143"/>
      <c r="BMW614" s="143"/>
      <c r="BMX614" s="143"/>
      <c r="BMY614" s="143"/>
      <c r="BMZ614" s="143"/>
      <c r="BNA614" s="143"/>
      <c r="BNB614" s="143"/>
      <c r="BNC614" s="143"/>
      <c r="BND614" s="143"/>
      <c r="BNE614" s="143"/>
      <c r="BNF614" s="143"/>
      <c r="BNG614" s="143"/>
      <c r="BNH614" s="143"/>
      <c r="BNI614" s="143"/>
      <c r="BNJ614" s="143"/>
      <c r="BNK614" s="143"/>
      <c r="BNL614" s="143"/>
      <c r="BNM614" s="143"/>
      <c r="BNN614" s="143"/>
      <c r="BNO614" s="143"/>
      <c r="BNP614" s="143"/>
      <c r="BNQ614" s="143"/>
      <c r="BNR614" s="143"/>
      <c r="BNS614" s="143"/>
      <c r="BNT614" s="143"/>
      <c r="BNU614" s="143"/>
      <c r="BNV614" s="143"/>
      <c r="BNW614" s="143"/>
      <c r="BNX614" s="143"/>
      <c r="BNY614" s="143"/>
      <c r="BNZ614" s="143"/>
      <c r="BOA614" s="143"/>
      <c r="BOB614" s="143"/>
      <c r="BOC614" s="143"/>
      <c r="BOD614" s="143"/>
      <c r="BOE614" s="143"/>
      <c r="BOF614" s="143"/>
      <c r="BOG614" s="143"/>
      <c r="BOH614" s="143"/>
      <c r="BOI614" s="143"/>
      <c r="BOJ614" s="143"/>
      <c r="BOK614" s="143"/>
      <c r="BOL614" s="143"/>
      <c r="BOM614" s="143"/>
      <c r="BON614" s="143"/>
      <c r="BOO614" s="143"/>
      <c r="BOP614" s="143"/>
      <c r="BOQ614" s="143"/>
      <c r="BOR614" s="143"/>
      <c r="BOS614" s="143"/>
      <c r="BOT614" s="143"/>
      <c r="BOU614" s="143"/>
      <c r="BOV614" s="143"/>
      <c r="BOW614" s="143"/>
      <c r="BOX614" s="143"/>
      <c r="BOY614" s="143"/>
      <c r="BOZ614" s="143"/>
      <c r="BPA614" s="143"/>
      <c r="BPB614" s="143"/>
      <c r="BPC614" s="143"/>
      <c r="BPD614" s="143"/>
      <c r="BPE614" s="143"/>
      <c r="BPF614" s="143"/>
      <c r="BPG614" s="143"/>
      <c r="BPH614" s="143"/>
      <c r="BPI614" s="143"/>
      <c r="BPJ614" s="143"/>
      <c r="BPK614" s="143"/>
      <c r="BPL614" s="143"/>
      <c r="BPM614" s="143"/>
      <c r="BPN614" s="143"/>
      <c r="BPO614" s="143"/>
      <c r="BPP614" s="143"/>
      <c r="BPQ614" s="143"/>
      <c r="BPR614" s="143"/>
      <c r="BPS614" s="143"/>
      <c r="BPT614" s="143"/>
      <c r="BPU614" s="143"/>
      <c r="BPV614" s="143"/>
      <c r="BPW614" s="143"/>
      <c r="BPX614" s="143"/>
      <c r="BPY614" s="143"/>
      <c r="BPZ614" s="143"/>
      <c r="BQA614" s="143"/>
      <c r="BQB614" s="143"/>
      <c r="BQC614" s="143"/>
      <c r="BQD614" s="143"/>
      <c r="BQE614" s="143"/>
      <c r="BQF614" s="143"/>
      <c r="BQG614" s="143"/>
      <c r="BQH614" s="143"/>
      <c r="BQI614" s="143"/>
      <c r="BQJ614" s="143"/>
      <c r="BQK614" s="143"/>
      <c r="BQL614" s="143"/>
      <c r="BQM614" s="143"/>
      <c r="BQN614" s="143"/>
      <c r="BQO614" s="143"/>
      <c r="BQP614" s="143"/>
      <c r="BQQ614" s="143"/>
      <c r="BQR614" s="143"/>
      <c r="BQS614" s="143"/>
      <c r="BQT614" s="143"/>
      <c r="BQU614" s="143"/>
      <c r="BQV614" s="143"/>
      <c r="BQW614" s="143"/>
      <c r="BQX614" s="143"/>
      <c r="BQY614" s="143"/>
      <c r="BQZ614" s="143"/>
      <c r="BRA614" s="143"/>
      <c r="BRB614" s="143"/>
      <c r="BRC614" s="143"/>
      <c r="BRD614" s="143"/>
      <c r="BRE614" s="143"/>
      <c r="BRF614" s="143"/>
      <c r="BRG614" s="143"/>
      <c r="BRH614" s="143"/>
      <c r="BRI614" s="143"/>
      <c r="BRJ614" s="143"/>
      <c r="BRK614" s="143"/>
      <c r="BRL614" s="143"/>
      <c r="BRM614" s="143"/>
      <c r="BRN614" s="143"/>
      <c r="BRO614" s="143"/>
      <c r="BRP614" s="143"/>
      <c r="BRQ614" s="143"/>
      <c r="BRR614" s="143"/>
      <c r="BRS614" s="143"/>
      <c r="BRT614" s="143"/>
      <c r="BRU614" s="143"/>
      <c r="BRV614" s="143"/>
      <c r="BRW614" s="143"/>
      <c r="BRX614" s="143"/>
      <c r="BRY614" s="143"/>
      <c r="BRZ614" s="143"/>
    </row>
    <row r="615" spans="1:1846" s="79" customFormat="1" ht="13.95" customHeight="1" x14ac:dyDescent="0.3">
      <c r="A615" s="853"/>
      <c r="B615" s="853"/>
      <c r="C615" s="853"/>
      <c r="D615" s="872"/>
      <c r="E615" s="872" t="s">
        <v>876</v>
      </c>
      <c r="F615" s="870">
        <v>133</v>
      </c>
      <c r="G615" s="804" t="s">
        <v>877</v>
      </c>
      <c r="H615" s="801">
        <v>0</v>
      </c>
      <c r="I615" s="794">
        <v>0</v>
      </c>
      <c r="J615" s="794">
        <v>0</v>
      </c>
      <c r="K615" s="794">
        <v>0</v>
      </c>
      <c r="L615" s="818"/>
      <c r="M615" s="80">
        <v>2595537068</v>
      </c>
      <c r="N615" s="26">
        <v>4122771559.8299999</v>
      </c>
      <c r="O615" s="26">
        <v>2846185104</v>
      </c>
      <c r="P615" s="26">
        <v>2819685104</v>
      </c>
      <c r="Q615" s="662" t="s">
        <v>863</v>
      </c>
      <c r="R615" s="850">
        <v>0</v>
      </c>
      <c r="S615" s="851">
        <v>23934836</v>
      </c>
      <c r="T615" s="851">
        <v>0</v>
      </c>
      <c r="U615" s="851">
        <v>0</v>
      </c>
      <c r="V615" s="818" t="s">
        <v>873</v>
      </c>
      <c r="W615" s="837">
        <f>+H615+M615+R615</f>
        <v>2595537068</v>
      </c>
      <c r="X615" s="816">
        <f>+I615+N615+S615+N616</f>
        <v>4422911940.9499998</v>
      </c>
      <c r="Y615" s="816">
        <f t="shared" ref="Y615:Z615" si="403">+J615+O615+T615</f>
        <v>2846185104</v>
      </c>
      <c r="Z615" s="815">
        <f t="shared" si="403"/>
        <v>2819685104</v>
      </c>
      <c r="AA615" s="89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  <c r="BN615" s="78"/>
      <c r="BO615" s="78"/>
      <c r="BP615" s="78"/>
      <c r="BQ615" s="78"/>
      <c r="BR615" s="78"/>
      <c r="BS615" s="78"/>
      <c r="BT615" s="78"/>
      <c r="BU615" s="78"/>
      <c r="BV615" s="78"/>
      <c r="BW615" s="78"/>
      <c r="BX615" s="78"/>
      <c r="BY615" s="78"/>
      <c r="BZ615" s="78"/>
      <c r="CA615" s="78"/>
      <c r="CB615" s="78"/>
      <c r="CC615" s="78"/>
      <c r="CD615" s="78"/>
      <c r="CE615" s="78"/>
      <c r="CF615" s="78"/>
      <c r="CG615" s="78"/>
      <c r="CH615" s="78"/>
      <c r="CI615" s="78"/>
      <c r="CJ615" s="78"/>
      <c r="CK615" s="78"/>
      <c r="CL615" s="78"/>
      <c r="CM615" s="78"/>
      <c r="CN615" s="78"/>
      <c r="CO615" s="78"/>
      <c r="CP615" s="78"/>
      <c r="CQ615" s="78"/>
      <c r="CR615" s="78"/>
      <c r="CS615" s="78"/>
      <c r="CT615" s="78"/>
      <c r="CU615" s="78"/>
      <c r="CV615" s="78"/>
      <c r="CW615" s="78"/>
      <c r="CX615" s="78"/>
      <c r="CY615" s="78"/>
      <c r="CZ615" s="78"/>
      <c r="DA615" s="78"/>
      <c r="DB615" s="78"/>
      <c r="DC615" s="78"/>
      <c r="DD615" s="78"/>
      <c r="DE615" s="78"/>
      <c r="DF615" s="78"/>
      <c r="DG615" s="78"/>
      <c r="DH615" s="78"/>
      <c r="DI615" s="78"/>
      <c r="DJ615" s="78"/>
      <c r="DK615" s="78"/>
      <c r="DL615" s="78"/>
      <c r="DM615" s="78"/>
      <c r="DN615" s="78"/>
      <c r="DO615" s="78"/>
      <c r="DP615" s="78"/>
      <c r="DQ615" s="78"/>
      <c r="DR615" s="78"/>
      <c r="DS615" s="78"/>
      <c r="DT615" s="78"/>
      <c r="DU615" s="78"/>
      <c r="DV615" s="78"/>
      <c r="DW615" s="78"/>
      <c r="DX615" s="78"/>
      <c r="DY615" s="78"/>
      <c r="DZ615" s="78"/>
      <c r="EA615" s="78"/>
      <c r="EB615" s="78"/>
      <c r="EC615" s="78"/>
      <c r="ED615" s="78"/>
      <c r="EE615" s="78"/>
      <c r="EF615" s="78"/>
      <c r="EG615" s="78"/>
      <c r="EH615" s="78"/>
      <c r="EI615" s="78"/>
      <c r="EJ615" s="78"/>
      <c r="EK615" s="78"/>
      <c r="EL615" s="78"/>
      <c r="EM615" s="78"/>
      <c r="EN615" s="78"/>
      <c r="EO615" s="78"/>
      <c r="EP615" s="78"/>
      <c r="EQ615" s="78"/>
      <c r="ER615" s="78"/>
      <c r="ES615" s="78"/>
      <c r="ET615" s="78"/>
      <c r="EU615" s="78"/>
      <c r="EV615" s="78"/>
      <c r="EW615" s="78"/>
      <c r="EX615" s="78"/>
      <c r="EY615" s="78"/>
      <c r="EZ615" s="78"/>
      <c r="FA615" s="78"/>
      <c r="FB615" s="78"/>
      <c r="FC615" s="78"/>
      <c r="FD615" s="78"/>
      <c r="FE615" s="78"/>
      <c r="FF615" s="78"/>
      <c r="FG615" s="78"/>
      <c r="FH615" s="78"/>
      <c r="FI615" s="78"/>
      <c r="FJ615" s="78"/>
      <c r="FK615" s="78"/>
      <c r="FL615" s="78"/>
      <c r="FM615" s="78"/>
      <c r="FN615" s="78"/>
      <c r="FO615" s="78"/>
      <c r="FP615" s="78"/>
      <c r="FQ615" s="78"/>
      <c r="FR615" s="78"/>
      <c r="FS615" s="78"/>
      <c r="FT615" s="78"/>
      <c r="FU615" s="78"/>
      <c r="FV615" s="78"/>
      <c r="FW615" s="78"/>
      <c r="FX615" s="78"/>
      <c r="FY615" s="78"/>
      <c r="FZ615" s="78"/>
      <c r="GA615" s="78"/>
      <c r="GB615" s="78"/>
      <c r="GC615" s="78"/>
      <c r="GD615" s="78"/>
      <c r="GE615" s="78"/>
      <c r="GF615" s="78"/>
      <c r="GG615" s="78"/>
      <c r="GH615" s="78"/>
      <c r="GI615" s="78"/>
      <c r="GJ615" s="78"/>
      <c r="GK615" s="78"/>
      <c r="GL615" s="78"/>
      <c r="GM615" s="78"/>
      <c r="GN615" s="78"/>
      <c r="GO615" s="78"/>
      <c r="GP615" s="78"/>
      <c r="GQ615" s="78"/>
      <c r="GR615" s="78"/>
      <c r="GS615" s="78"/>
      <c r="GT615" s="78"/>
      <c r="GU615" s="78"/>
      <c r="GV615" s="78"/>
      <c r="GW615" s="78"/>
      <c r="GX615" s="78"/>
      <c r="GY615" s="78"/>
      <c r="GZ615" s="78"/>
      <c r="HA615" s="78"/>
      <c r="HB615" s="78"/>
      <c r="HC615" s="78"/>
      <c r="HD615" s="78"/>
      <c r="HE615" s="78"/>
      <c r="HF615" s="78"/>
      <c r="HG615" s="78"/>
      <c r="HH615" s="78"/>
      <c r="HI615" s="78"/>
      <c r="HJ615" s="78"/>
      <c r="HK615" s="78"/>
      <c r="HL615" s="78"/>
      <c r="HM615" s="78"/>
      <c r="HN615" s="78"/>
      <c r="HO615" s="78"/>
      <c r="HP615" s="78"/>
      <c r="HQ615" s="78"/>
      <c r="HR615" s="78"/>
      <c r="HS615" s="78"/>
      <c r="HT615" s="78"/>
      <c r="HU615" s="78"/>
      <c r="HV615" s="78"/>
      <c r="HW615" s="78"/>
      <c r="HX615" s="78"/>
      <c r="HY615" s="78"/>
      <c r="HZ615" s="78"/>
      <c r="IA615" s="78"/>
      <c r="IB615" s="78"/>
      <c r="IC615" s="78"/>
      <c r="ID615" s="78"/>
      <c r="IE615" s="78"/>
      <c r="IF615" s="78"/>
      <c r="IG615" s="78"/>
      <c r="IH615" s="78"/>
      <c r="II615" s="78"/>
      <c r="IJ615" s="78"/>
      <c r="IK615" s="78"/>
      <c r="IL615" s="78"/>
      <c r="IM615" s="78"/>
      <c r="IN615" s="78"/>
      <c r="IO615" s="78"/>
      <c r="IP615" s="78"/>
      <c r="IQ615" s="78"/>
      <c r="IR615" s="78"/>
      <c r="IS615" s="78"/>
      <c r="IT615" s="78"/>
      <c r="IU615" s="78"/>
      <c r="IV615" s="78"/>
      <c r="IW615" s="78"/>
      <c r="IX615" s="78"/>
      <c r="IY615" s="78"/>
      <c r="IZ615" s="78"/>
      <c r="JA615" s="78"/>
      <c r="JB615" s="78"/>
      <c r="JC615" s="78"/>
      <c r="JD615" s="78"/>
      <c r="JE615" s="78"/>
      <c r="JF615" s="78"/>
      <c r="JG615" s="78"/>
      <c r="JH615" s="78"/>
      <c r="JI615" s="78"/>
      <c r="JJ615" s="78"/>
      <c r="JK615" s="78"/>
      <c r="JL615" s="78"/>
      <c r="JM615" s="78"/>
      <c r="JN615" s="78"/>
      <c r="JO615" s="78"/>
      <c r="JP615" s="78"/>
      <c r="JQ615" s="78"/>
      <c r="JR615" s="78"/>
      <c r="JS615" s="78"/>
      <c r="JT615" s="78"/>
      <c r="JU615" s="78"/>
      <c r="JV615" s="78"/>
      <c r="JW615" s="78"/>
      <c r="JX615" s="78"/>
      <c r="JY615" s="78"/>
      <c r="JZ615" s="78"/>
      <c r="KA615" s="78"/>
      <c r="KB615" s="78"/>
      <c r="KC615" s="78"/>
      <c r="KD615" s="78"/>
      <c r="KE615" s="78"/>
      <c r="KF615" s="78"/>
      <c r="KG615" s="78"/>
      <c r="KH615" s="78"/>
      <c r="KI615" s="78"/>
      <c r="KJ615" s="78"/>
      <c r="KK615" s="78"/>
      <c r="KL615" s="78"/>
      <c r="KM615" s="78"/>
      <c r="KN615" s="78"/>
      <c r="KO615" s="78"/>
      <c r="KP615" s="78"/>
      <c r="KQ615" s="78"/>
      <c r="KR615" s="78"/>
      <c r="KS615" s="78"/>
      <c r="KT615" s="78"/>
      <c r="KU615" s="78"/>
      <c r="KV615" s="78"/>
      <c r="KW615" s="78"/>
      <c r="KX615" s="78"/>
      <c r="KY615" s="78"/>
      <c r="KZ615" s="78"/>
      <c r="LA615" s="78"/>
      <c r="LB615" s="78"/>
      <c r="LC615" s="78"/>
      <c r="LD615" s="78"/>
      <c r="LE615" s="78"/>
      <c r="LF615" s="78"/>
      <c r="LG615" s="78"/>
      <c r="LH615" s="78"/>
      <c r="LI615" s="78"/>
      <c r="LJ615" s="78"/>
      <c r="LK615" s="78"/>
      <c r="LL615" s="78"/>
      <c r="LM615" s="78"/>
      <c r="LN615" s="78"/>
      <c r="LO615" s="78"/>
      <c r="LP615" s="78"/>
      <c r="LQ615" s="78"/>
      <c r="LR615" s="78"/>
      <c r="LS615" s="78"/>
      <c r="LT615" s="78"/>
      <c r="LU615" s="78"/>
      <c r="LV615" s="78"/>
      <c r="LW615" s="78"/>
      <c r="LX615" s="78"/>
      <c r="LY615" s="78"/>
      <c r="LZ615" s="78"/>
      <c r="MA615" s="78"/>
      <c r="MB615" s="78"/>
      <c r="MC615" s="78"/>
      <c r="MD615" s="78"/>
      <c r="ME615" s="78"/>
      <c r="MF615" s="78"/>
      <c r="MG615" s="78"/>
      <c r="MH615" s="78"/>
      <c r="MI615" s="78"/>
      <c r="MJ615" s="78"/>
      <c r="MK615" s="78"/>
      <c r="ML615" s="78"/>
      <c r="MM615" s="78"/>
      <c r="MN615" s="78"/>
      <c r="MO615" s="78"/>
      <c r="MP615" s="78"/>
      <c r="MQ615" s="78"/>
      <c r="MR615" s="78"/>
      <c r="MS615" s="78"/>
      <c r="MT615" s="78"/>
      <c r="MU615" s="78"/>
      <c r="MV615" s="78"/>
      <c r="MW615" s="78"/>
      <c r="MX615" s="78"/>
      <c r="MY615" s="78"/>
      <c r="MZ615" s="78"/>
      <c r="NA615" s="78"/>
      <c r="NB615" s="78"/>
      <c r="NC615" s="78"/>
      <c r="ND615" s="78"/>
      <c r="NE615" s="78"/>
      <c r="NF615" s="78"/>
      <c r="NG615" s="78"/>
      <c r="NH615" s="78"/>
      <c r="NI615" s="78"/>
      <c r="NJ615" s="78"/>
      <c r="NK615" s="78"/>
      <c r="NL615" s="78"/>
      <c r="NM615" s="78"/>
      <c r="NN615" s="78"/>
      <c r="NO615" s="78"/>
      <c r="NP615" s="78"/>
      <c r="NQ615" s="78"/>
      <c r="NR615" s="78"/>
      <c r="NS615" s="78"/>
      <c r="NT615" s="78"/>
      <c r="NU615" s="78"/>
      <c r="NV615" s="78"/>
      <c r="NW615" s="78"/>
      <c r="NX615" s="78"/>
      <c r="NY615" s="78"/>
      <c r="NZ615" s="78"/>
      <c r="OA615" s="78"/>
      <c r="OB615" s="78"/>
      <c r="OC615" s="78"/>
      <c r="OD615" s="78"/>
      <c r="OE615" s="78"/>
      <c r="OF615" s="78"/>
      <c r="OG615" s="78"/>
      <c r="OH615" s="78"/>
      <c r="OI615" s="78"/>
      <c r="OJ615" s="78"/>
      <c r="OK615" s="78"/>
      <c r="OL615" s="78"/>
      <c r="OM615" s="78"/>
      <c r="ON615" s="78"/>
      <c r="OO615" s="78"/>
      <c r="OP615" s="78"/>
      <c r="OQ615" s="78"/>
      <c r="OR615" s="78"/>
      <c r="OS615" s="78"/>
      <c r="OT615" s="78"/>
      <c r="OU615" s="78"/>
      <c r="OV615" s="78"/>
      <c r="OW615" s="78"/>
      <c r="OX615" s="78"/>
      <c r="OY615" s="78"/>
      <c r="OZ615" s="78"/>
      <c r="PA615" s="78"/>
      <c r="PB615" s="78"/>
      <c r="PC615" s="78"/>
      <c r="PD615" s="78"/>
      <c r="PE615" s="78"/>
      <c r="PF615" s="78"/>
      <c r="PG615" s="78"/>
      <c r="PH615" s="78"/>
      <c r="PI615" s="78"/>
      <c r="PJ615" s="78"/>
      <c r="PK615" s="78"/>
      <c r="PL615" s="78"/>
      <c r="PM615" s="78"/>
      <c r="PN615" s="78"/>
      <c r="PO615" s="78"/>
      <c r="PP615" s="78"/>
      <c r="PQ615" s="78"/>
      <c r="PR615" s="78"/>
      <c r="PS615" s="78"/>
      <c r="PT615" s="78"/>
      <c r="PU615" s="78"/>
      <c r="PV615" s="78"/>
      <c r="PW615" s="78"/>
      <c r="PX615" s="78"/>
      <c r="PY615" s="78"/>
      <c r="PZ615" s="78"/>
      <c r="QA615" s="78"/>
      <c r="QB615" s="78"/>
      <c r="QC615" s="78"/>
      <c r="QD615" s="78"/>
      <c r="QE615" s="78"/>
      <c r="QF615" s="78"/>
      <c r="QG615" s="78"/>
      <c r="QH615" s="78"/>
      <c r="QI615" s="78"/>
      <c r="QJ615" s="78"/>
      <c r="QK615" s="78"/>
      <c r="QL615" s="78"/>
      <c r="QM615" s="78"/>
      <c r="QN615" s="78"/>
      <c r="QO615" s="78"/>
      <c r="QP615" s="78"/>
      <c r="QQ615" s="78"/>
      <c r="QR615" s="78"/>
      <c r="QS615" s="78"/>
      <c r="QT615" s="78"/>
      <c r="QU615" s="78"/>
      <c r="QV615" s="78"/>
      <c r="QW615" s="78"/>
      <c r="QX615" s="78"/>
      <c r="QY615" s="78"/>
      <c r="QZ615" s="78"/>
      <c r="RA615" s="78"/>
      <c r="RB615" s="78"/>
      <c r="RC615" s="78"/>
      <c r="RD615" s="78"/>
      <c r="RE615" s="78"/>
      <c r="RF615" s="78"/>
      <c r="RG615" s="78"/>
      <c r="RH615" s="78"/>
      <c r="RI615" s="78"/>
      <c r="RJ615" s="78"/>
      <c r="RK615" s="78"/>
      <c r="RL615" s="78"/>
      <c r="RM615" s="78"/>
      <c r="RN615" s="78"/>
      <c r="RO615" s="78"/>
      <c r="RP615" s="78"/>
      <c r="RQ615" s="78"/>
      <c r="RR615" s="78"/>
      <c r="RS615" s="78"/>
      <c r="RT615" s="78"/>
      <c r="RU615" s="78"/>
      <c r="RV615" s="78"/>
      <c r="RW615" s="78"/>
      <c r="RX615" s="78"/>
      <c r="RY615" s="78"/>
      <c r="RZ615" s="78"/>
      <c r="SA615" s="78"/>
      <c r="SB615" s="78"/>
      <c r="SC615" s="78"/>
      <c r="SD615" s="78"/>
      <c r="SE615" s="78"/>
      <c r="SF615" s="78"/>
      <c r="SG615" s="78"/>
      <c r="SH615" s="78"/>
      <c r="SI615" s="78"/>
      <c r="SJ615" s="78"/>
      <c r="SK615" s="78"/>
      <c r="SL615" s="78"/>
      <c r="SM615" s="78"/>
      <c r="SN615" s="78"/>
      <c r="SO615" s="78"/>
      <c r="SP615" s="78"/>
      <c r="SQ615" s="78"/>
      <c r="SR615" s="78"/>
      <c r="SS615" s="78"/>
      <c r="ST615" s="78"/>
      <c r="SU615" s="78"/>
      <c r="SV615" s="78"/>
      <c r="SW615" s="78"/>
      <c r="SX615" s="78"/>
      <c r="SY615" s="78"/>
      <c r="SZ615" s="78"/>
      <c r="TA615" s="78"/>
      <c r="TB615" s="78"/>
      <c r="TC615" s="78"/>
      <c r="TD615" s="78"/>
      <c r="TE615" s="78"/>
      <c r="TF615" s="78"/>
      <c r="TG615" s="78"/>
      <c r="TH615" s="78"/>
      <c r="TI615" s="78"/>
      <c r="TJ615" s="78"/>
      <c r="TK615" s="78"/>
      <c r="TL615" s="78"/>
      <c r="TM615" s="78"/>
      <c r="TN615" s="78"/>
      <c r="TO615" s="78"/>
      <c r="TP615" s="78"/>
      <c r="TQ615" s="78"/>
      <c r="TR615" s="78"/>
      <c r="TS615" s="78"/>
      <c r="TT615" s="78"/>
      <c r="TU615" s="78"/>
      <c r="TV615" s="78"/>
      <c r="TW615" s="78"/>
      <c r="TX615" s="78"/>
      <c r="TY615" s="78"/>
      <c r="TZ615" s="78"/>
      <c r="UA615" s="78"/>
      <c r="UB615" s="78"/>
      <c r="UC615" s="78"/>
      <c r="UD615" s="78"/>
      <c r="UE615" s="78"/>
      <c r="UF615" s="78"/>
      <c r="UG615" s="78"/>
      <c r="UH615" s="78"/>
      <c r="UI615" s="78"/>
      <c r="UJ615" s="78"/>
      <c r="UK615" s="78"/>
      <c r="UL615" s="78"/>
      <c r="UM615" s="78"/>
      <c r="UN615" s="78"/>
      <c r="UO615" s="78"/>
      <c r="UP615" s="78"/>
      <c r="UQ615" s="78"/>
      <c r="UR615" s="78"/>
      <c r="US615" s="78"/>
      <c r="UT615" s="78"/>
      <c r="UU615" s="78"/>
      <c r="UV615" s="78"/>
      <c r="UW615" s="78"/>
      <c r="UX615" s="78"/>
      <c r="UY615" s="78"/>
      <c r="UZ615" s="78"/>
      <c r="VA615" s="78"/>
      <c r="VB615" s="78"/>
      <c r="VC615" s="78"/>
      <c r="VD615" s="78"/>
      <c r="VE615" s="78"/>
      <c r="VF615" s="78"/>
      <c r="VG615" s="78"/>
      <c r="VH615" s="78"/>
      <c r="VI615" s="78"/>
      <c r="VJ615" s="78"/>
      <c r="VK615" s="78"/>
      <c r="VL615" s="78"/>
      <c r="VM615" s="78"/>
      <c r="VN615" s="78"/>
      <c r="VO615" s="78"/>
      <c r="VP615" s="78"/>
      <c r="VQ615" s="78"/>
      <c r="VR615" s="78"/>
      <c r="VS615" s="78"/>
      <c r="VT615" s="78"/>
      <c r="VU615" s="78"/>
      <c r="VV615" s="78"/>
      <c r="VW615" s="78"/>
      <c r="VX615" s="78"/>
      <c r="VY615" s="78"/>
      <c r="VZ615" s="78"/>
      <c r="WA615" s="78"/>
      <c r="WB615" s="78"/>
      <c r="WC615" s="78"/>
      <c r="WD615" s="78"/>
      <c r="WE615" s="78"/>
      <c r="WF615" s="78"/>
      <c r="WG615" s="78"/>
      <c r="WH615" s="78"/>
      <c r="WI615" s="78"/>
      <c r="WJ615" s="78"/>
      <c r="WK615" s="78"/>
      <c r="WL615" s="78"/>
      <c r="WM615" s="78"/>
      <c r="WN615" s="78"/>
      <c r="WO615" s="78"/>
      <c r="WP615" s="78"/>
      <c r="WQ615" s="78"/>
      <c r="WR615" s="78"/>
      <c r="WS615" s="78"/>
      <c r="WT615" s="78"/>
      <c r="WU615" s="78"/>
      <c r="WV615" s="78"/>
      <c r="WW615" s="78"/>
      <c r="WX615" s="78"/>
      <c r="WY615" s="78"/>
      <c r="WZ615" s="78"/>
      <c r="XA615" s="78"/>
      <c r="XB615" s="78"/>
      <c r="XC615" s="78"/>
      <c r="XD615" s="78"/>
      <c r="XE615" s="78"/>
      <c r="XF615" s="78"/>
      <c r="XG615" s="78"/>
      <c r="XH615" s="78"/>
      <c r="XI615" s="78"/>
      <c r="XJ615" s="78"/>
      <c r="XK615" s="78"/>
      <c r="XL615" s="78"/>
      <c r="XM615" s="78"/>
      <c r="XN615" s="78"/>
      <c r="XO615" s="78"/>
      <c r="XP615" s="78"/>
      <c r="XQ615" s="78"/>
      <c r="XR615" s="78"/>
      <c r="XS615" s="78"/>
      <c r="XT615" s="78"/>
      <c r="XU615" s="78"/>
      <c r="XV615" s="78"/>
      <c r="XW615" s="78"/>
      <c r="XX615" s="78"/>
      <c r="XY615" s="78"/>
      <c r="XZ615" s="78"/>
      <c r="YA615" s="78"/>
      <c r="YB615" s="78"/>
      <c r="YC615" s="78"/>
      <c r="YD615" s="78"/>
      <c r="YE615" s="78"/>
      <c r="YF615" s="78"/>
      <c r="YG615" s="78"/>
      <c r="YH615" s="78"/>
      <c r="YI615" s="78"/>
      <c r="YJ615" s="78"/>
      <c r="YK615" s="78"/>
      <c r="YL615" s="78"/>
      <c r="YM615" s="78"/>
      <c r="YN615" s="78"/>
      <c r="YO615" s="78"/>
      <c r="YP615" s="78"/>
      <c r="YQ615" s="78"/>
      <c r="YR615" s="78"/>
      <c r="YS615" s="78"/>
      <c r="YT615" s="78"/>
      <c r="YU615" s="78"/>
      <c r="YV615" s="78"/>
      <c r="YW615" s="78"/>
      <c r="YX615" s="78"/>
      <c r="YY615" s="78"/>
      <c r="YZ615" s="78"/>
      <c r="ZA615" s="78"/>
      <c r="ZB615" s="78"/>
      <c r="ZC615" s="78"/>
      <c r="ZD615" s="78"/>
      <c r="ZE615" s="78"/>
      <c r="ZF615" s="78"/>
      <c r="ZG615" s="78"/>
      <c r="ZH615" s="78"/>
      <c r="ZI615" s="78"/>
      <c r="ZJ615" s="78"/>
      <c r="ZK615" s="78"/>
      <c r="ZL615" s="78"/>
      <c r="ZM615" s="78"/>
      <c r="ZN615" s="78"/>
      <c r="ZO615" s="78"/>
      <c r="ZP615" s="78"/>
      <c r="ZQ615" s="78"/>
      <c r="ZR615" s="78"/>
      <c r="ZS615" s="78"/>
      <c r="ZT615" s="78"/>
      <c r="ZU615" s="78"/>
      <c r="ZV615" s="78"/>
      <c r="ZW615" s="78"/>
      <c r="ZX615" s="78"/>
      <c r="ZY615" s="78"/>
      <c r="ZZ615" s="78"/>
      <c r="AAA615" s="78"/>
      <c r="AAB615" s="78"/>
      <c r="AAC615" s="78"/>
      <c r="AAD615" s="78"/>
      <c r="AAE615" s="78"/>
      <c r="AAF615" s="78"/>
      <c r="AAG615" s="78"/>
      <c r="AAH615" s="78"/>
      <c r="AAI615" s="78"/>
      <c r="AAJ615" s="78"/>
      <c r="AAK615" s="78"/>
      <c r="AAL615" s="78"/>
      <c r="AAM615" s="78"/>
      <c r="AAN615" s="78"/>
      <c r="AAO615" s="78"/>
      <c r="AAP615" s="78"/>
      <c r="AAQ615" s="78"/>
      <c r="AAR615" s="78"/>
      <c r="AAS615" s="78"/>
      <c r="AAT615" s="78"/>
      <c r="AAU615" s="78"/>
      <c r="AAV615" s="78"/>
      <c r="AAW615" s="78"/>
      <c r="AAX615" s="78"/>
      <c r="AAY615" s="78"/>
      <c r="AAZ615" s="78"/>
      <c r="ABA615" s="78"/>
      <c r="ABB615" s="78"/>
      <c r="ABC615" s="78"/>
      <c r="ABD615" s="78"/>
      <c r="ABE615" s="78"/>
      <c r="ABF615" s="78"/>
      <c r="ABG615" s="78"/>
      <c r="ABH615" s="78"/>
      <c r="ABI615" s="78"/>
      <c r="ABJ615" s="78"/>
      <c r="ABK615" s="78"/>
      <c r="ABL615" s="78"/>
      <c r="ABM615" s="78"/>
      <c r="ABN615" s="78"/>
      <c r="ABO615" s="78"/>
      <c r="ABP615" s="78"/>
      <c r="ABQ615" s="78"/>
      <c r="ABR615" s="78"/>
      <c r="ABS615" s="78"/>
      <c r="ABT615" s="78"/>
      <c r="ABU615" s="78"/>
      <c r="ABV615" s="78"/>
      <c r="ABW615" s="78"/>
      <c r="ABX615" s="78"/>
      <c r="ABY615" s="78"/>
      <c r="ABZ615" s="78"/>
      <c r="ACA615" s="78"/>
      <c r="ACB615" s="78"/>
      <c r="ACC615" s="78"/>
      <c r="ACD615" s="78"/>
      <c r="ACE615" s="78"/>
      <c r="ACF615" s="78"/>
      <c r="ACG615" s="78"/>
      <c r="ACH615" s="78"/>
      <c r="ACI615" s="78"/>
      <c r="ACJ615" s="78"/>
      <c r="ACK615" s="78"/>
      <c r="ACL615" s="78"/>
      <c r="ACM615" s="78"/>
      <c r="ACN615" s="78"/>
      <c r="ACO615" s="78"/>
      <c r="ACP615" s="78"/>
      <c r="ACQ615" s="78"/>
      <c r="ACR615" s="78"/>
      <c r="ACS615" s="78"/>
      <c r="ACT615" s="78"/>
      <c r="ACU615" s="78"/>
      <c r="ACV615" s="78"/>
      <c r="ACW615" s="78"/>
      <c r="ACX615" s="78"/>
      <c r="ACY615" s="78"/>
      <c r="ACZ615" s="78"/>
      <c r="ADA615" s="78"/>
      <c r="ADB615" s="78"/>
      <c r="ADC615" s="78"/>
      <c r="ADD615" s="78"/>
      <c r="ADE615" s="78"/>
      <c r="ADF615" s="78"/>
      <c r="ADG615" s="78"/>
      <c r="ADH615" s="78"/>
      <c r="ADI615" s="78"/>
      <c r="ADJ615" s="78"/>
      <c r="ADK615" s="78"/>
      <c r="ADL615" s="78"/>
      <c r="ADM615" s="78"/>
      <c r="ADN615" s="78"/>
      <c r="ADO615" s="78"/>
      <c r="ADP615" s="78"/>
      <c r="ADQ615" s="78"/>
      <c r="ADR615" s="78"/>
      <c r="ADS615" s="78"/>
      <c r="ADT615" s="78"/>
      <c r="ADU615" s="78"/>
      <c r="ADV615" s="78"/>
      <c r="ADW615" s="78"/>
      <c r="ADX615" s="78"/>
      <c r="ADY615" s="78"/>
      <c r="ADZ615" s="78"/>
      <c r="AEA615" s="78"/>
      <c r="AEB615" s="78"/>
      <c r="AEC615" s="78"/>
      <c r="AED615" s="78"/>
      <c r="AEE615" s="78"/>
      <c r="AEF615" s="78"/>
      <c r="AEG615" s="78"/>
      <c r="AEH615" s="78"/>
      <c r="AEI615" s="78"/>
      <c r="AEJ615" s="78"/>
      <c r="AEK615" s="78"/>
      <c r="AEL615" s="78"/>
      <c r="AEM615" s="78"/>
      <c r="AEN615" s="78"/>
      <c r="AEO615" s="78"/>
      <c r="AEP615" s="78"/>
      <c r="AEQ615" s="78"/>
      <c r="AER615" s="78"/>
      <c r="AES615" s="78"/>
      <c r="AET615" s="78"/>
      <c r="AEU615" s="78"/>
      <c r="AEV615" s="78"/>
      <c r="AEW615" s="78"/>
      <c r="AEX615" s="78"/>
      <c r="AEY615" s="78"/>
      <c r="AEZ615" s="78"/>
      <c r="AFA615" s="78"/>
      <c r="AFB615" s="78"/>
      <c r="AFC615" s="78"/>
      <c r="AFD615" s="78"/>
      <c r="AFE615" s="78"/>
      <c r="AFF615" s="78"/>
      <c r="AFG615" s="78"/>
      <c r="AFH615" s="78"/>
      <c r="AFI615" s="78"/>
      <c r="AFJ615" s="78"/>
      <c r="AFK615" s="78"/>
      <c r="AFL615" s="78"/>
      <c r="AFM615" s="78"/>
      <c r="AFN615" s="78"/>
      <c r="AFO615" s="78"/>
      <c r="AFP615" s="78"/>
      <c r="AFQ615" s="78"/>
      <c r="AFR615" s="78"/>
      <c r="AFS615" s="78"/>
      <c r="AFT615" s="78"/>
      <c r="AFU615" s="78"/>
      <c r="AFV615" s="78"/>
      <c r="AFW615" s="78"/>
      <c r="AFX615" s="78"/>
      <c r="AFY615" s="78"/>
      <c r="AFZ615" s="78"/>
      <c r="AGA615" s="78"/>
      <c r="AGB615" s="78"/>
      <c r="AGC615" s="78"/>
      <c r="AGD615" s="78"/>
      <c r="AGE615" s="78"/>
      <c r="AGF615" s="78"/>
      <c r="AGG615" s="78"/>
      <c r="AGH615" s="78"/>
      <c r="AGI615" s="78"/>
      <c r="AGJ615" s="78"/>
      <c r="AGK615" s="78"/>
      <c r="AGL615" s="78"/>
      <c r="AGM615" s="78"/>
      <c r="AGN615" s="78"/>
      <c r="AGO615" s="78"/>
      <c r="AGP615" s="78"/>
      <c r="AGQ615" s="78"/>
      <c r="AGR615" s="78"/>
      <c r="AGS615" s="78"/>
      <c r="AGT615" s="78"/>
      <c r="AGU615" s="78"/>
      <c r="AGV615" s="78"/>
      <c r="AGW615" s="78"/>
      <c r="AGX615" s="78"/>
      <c r="AGY615" s="78"/>
      <c r="AGZ615" s="78"/>
      <c r="AHA615" s="78"/>
      <c r="AHB615" s="78"/>
      <c r="AHC615" s="78"/>
      <c r="AHD615" s="78"/>
      <c r="AHE615" s="78"/>
      <c r="AHF615" s="78"/>
      <c r="AHG615" s="78"/>
      <c r="AHH615" s="78"/>
      <c r="AHI615" s="78"/>
      <c r="AHJ615" s="78"/>
      <c r="AHK615" s="78"/>
      <c r="AHL615" s="78"/>
      <c r="AHM615" s="78"/>
      <c r="AHN615" s="78"/>
      <c r="AHO615" s="78"/>
      <c r="AHP615" s="78"/>
      <c r="AHQ615" s="78"/>
      <c r="AHR615" s="78"/>
      <c r="AHS615" s="78"/>
      <c r="AHT615" s="78"/>
      <c r="AHU615" s="78"/>
      <c r="AHV615" s="78"/>
      <c r="AHW615" s="78"/>
      <c r="AHX615" s="78"/>
      <c r="AHY615" s="78"/>
      <c r="AHZ615" s="78"/>
      <c r="AIA615" s="78"/>
      <c r="AIB615" s="78"/>
      <c r="AIC615" s="78"/>
      <c r="AID615" s="78"/>
      <c r="AIE615" s="78"/>
      <c r="AIF615" s="78"/>
      <c r="AIG615" s="78"/>
      <c r="AIH615" s="78"/>
      <c r="AII615" s="78"/>
      <c r="AIJ615" s="78"/>
      <c r="AIK615" s="78"/>
      <c r="AIL615" s="78"/>
      <c r="AIM615" s="78"/>
      <c r="AIN615" s="78"/>
      <c r="AIO615" s="78"/>
      <c r="AIP615" s="78"/>
      <c r="AIQ615" s="78"/>
      <c r="AIR615" s="78"/>
      <c r="AIS615" s="78"/>
      <c r="AIT615" s="78"/>
      <c r="AIU615" s="78"/>
      <c r="AIV615" s="78"/>
      <c r="AIW615" s="78"/>
      <c r="AIX615" s="78"/>
      <c r="AIY615" s="78"/>
      <c r="AIZ615" s="78"/>
      <c r="AJA615" s="78"/>
      <c r="AJB615" s="78"/>
      <c r="AJC615" s="78"/>
      <c r="AJD615" s="78"/>
      <c r="AJE615" s="78"/>
      <c r="AJF615" s="78"/>
      <c r="AJG615" s="78"/>
      <c r="AJH615" s="78"/>
      <c r="AJI615" s="78"/>
      <c r="AJJ615" s="78"/>
      <c r="AJK615" s="78"/>
      <c r="AJL615" s="78"/>
      <c r="AJM615" s="78"/>
      <c r="AJN615" s="78"/>
      <c r="AJO615" s="78"/>
      <c r="AJP615" s="78"/>
      <c r="AJQ615" s="78"/>
      <c r="AJR615" s="78"/>
      <c r="AJS615" s="78"/>
      <c r="AJT615" s="78"/>
      <c r="AJU615" s="78"/>
      <c r="AJV615" s="78"/>
      <c r="AJW615" s="78"/>
      <c r="AJX615" s="78"/>
      <c r="AJY615" s="78"/>
      <c r="AJZ615" s="78"/>
      <c r="AKA615" s="78"/>
      <c r="AKB615" s="78"/>
      <c r="AKC615" s="78"/>
      <c r="AKD615" s="78"/>
      <c r="AKE615" s="78"/>
      <c r="AKF615" s="78"/>
      <c r="AKG615" s="78"/>
      <c r="AKH615" s="78"/>
      <c r="AKI615" s="78"/>
      <c r="AKJ615" s="78"/>
      <c r="AKK615" s="78"/>
      <c r="AKL615" s="78"/>
      <c r="AKM615" s="78"/>
      <c r="AKN615" s="78"/>
      <c r="AKO615" s="78"/>
      <c r="AKP615" s="78"/>
      <c r="AKQ615" s="78"/>
      <c r="AKR615" s="78"/>
      <c r="AKS615" s="78"/>
      <c r="AKT615" s="78"/>
      <c r="AKU615" s="78"/>
      <c r="AKV615" s="78"/>
      <c r="AKW615" s="78"/>
      <c r="AKX615" s="78"/>
      <c r="AKY615" s="78"/>
      <c r="AKZ615" s="78"/>
      <c r="ALA615" s="78"/>
      <c r="ALB615" s="78"/>
      <c r="ALC615" s="78"/>
      <c r="ALD615" s="78"/>
      <c r="ALE615" s="78"/>
      <c r="ALF615" s="78"/>
      <c r="ALG615" s="78"/>
      <c r="ALH615" s="78"/>
      <c r="ALI615" s="78"/>
      <c r="ALJ615" s="78"/>
      <c r="ALK615" s="78"/>
      <c r="ALL615" s="78"/>
      <c r="ALM615" s="78"/>
      <c r="ALN615" s="78"/>
      <c r="ALO615" s="78"/>
      <c r="ALP615" s="78"/>
      <c r="ALQ615" s="78"/>
      <c r="ALR615" s="78"/>
      <c r="ALS615" s="78"/>
      <c r="ALT615" s="78"/>
      <c r="ALU615" s="78"/>
      <c r="ALV615" s="78"/>
      <c r="ALW615" s="78"/>
      <c r="ALX615" s="78"/>
      <c r="ALY615" s="78"/>
      <c r="ALZ615" s="78"/>
      <c r="AMA615" s="78"/>
      <c r="AMB615" s="78"/>
      <c r="AMC615" s="78"/>
      <c r="AMD615" s="78"/>
      <c r="AME615" s="78"/>
      <c r="AMF615" s="78"/>
      <c r="AMG615" s="78"/>
      <c r="AMH615" s="78"/>
      <c r="AMI615" s="78"/>
      <c r="AMJ615" s="78"/>
      <c r="AMK615" s="78"/>
      <c r="AML615" s="78"/>
      <c r="AMM615" s="78"/>
      <c r="AMN615" s="78"/>
      <c r="AMO615" s="78"/>
      <c r="AMP615" s="78"/>
      <c r="AMQ615" s="78"/>
      <c r="AMR615" s="78"/>
      <c r="AMS615" s="78"/>
      <c r="AMT615" s="78"/>
      <c r="AMU615" s="78"/>
      <c r="AMV615" s="78"/>
      <c r="AMW615" s="78"/>
      <c r="AMX615" s="78"/>
      <c r="AMY615" s="78"/>
      <c r="AMZ615" s="78"/>
      <c r="ANA615" s="78"/>
      <c r="ANB615" s="78"/>
      <c r="ANC615" s="78"/>
      <c r="AND615" s="78"/>
      <c r="ANE615" s="78"/>
      <c r="ANF615" s="78"/>
      <c r="ANG615" s="78"/>
      <c r="ANH615" s="78"/>
      <c r="ANI615" s="78"/>
      <c r="ANJ615" s="78"/>
      <c r="ANK615" s="78"/>
      <c r="ANL615" s="78"/>
      <c r="ANM615" s="78"/>
      <c r="ANN615" s="78"/>
      <c r="ANO615" s="78"/>
      <c r="ANP615" s="78"/>
      <c r="ANQ615" s="78"/>
      <c r="ANR615" s="78"/>
      <c r="ANS615" s="78"/>
      <c r="ANT615" s="78"/>
      <c r="ANU615" s="78"/>
      <c r="ANV615" s="78"/>
      <c r="ANW615" s="78"/>
      <c r="ANX615" s="78"/>
      <c r="ANY615" s="78"/>
      <c r="ANZ615" s="78"/>
      <c r="AOA615" s="78"/>
      <c r="AOB615" s="78"/>
      <c r="AOC615" s="78"/>
      <c r="AOD615" s="78"/>
      <c r="AOE615" s="78"/>
      <c r="AOF615" s="78"/>
      <c r="AOG615" s="78"/>
      <c r="AOH615" s="78"/>
      <c r="AOI615" s="78"/>
      <c r="AOJ615" s="78"/>
      <c r="AOK615" s="78"/>
      <c r="AOL615" s="78"/>
      <c r="AOM615" s="78"/>
      <c r="AON615" s="78"/>
      <c r="AOO615" s="78"/>
      <c r="AOP615" s="78"/>
      <c r="AOQ615" s="78"/>
      <c r="AOR615" s="78"/>
      <c r="AOS615" s="78"/>
      <c r="AOT615" s="78"/>
      <c r="AOU615" s="78"/>
      <c r="AOV615" s="78"/>
      <c r="AOW615" s="78"/>
      <c r="AOX615" s="78"/>
      <c r="AOY615" s="78"/>
      <c r="AOZ615" s="78"/>
      <c r="APA615" s="78"/>
      <c r="APB615" s="78"/>
      <c r="APC615" s="78"/>
      <c r="APD615" s="78"/>
      <c r="APE615" s="78"/>
      <c r="APF615" s="78"/>
      <c r="APG615" s="78"/>
      <c r="APH615" s="78"/>
      <c r="API615" s="78"/>
      <c r="APJ615" s="78"/>
      <c r="APK615" s="78"/>
      <c r="APL615" s="78"/>
      <c r="APM615" s="78"/>
      <c r="APN615" s="78"/>
      <c r="APO615" s="78"/>
      <c r="APP615" s="78"/>
      <c r="APQ615" s="78"/>
      <c r="APR615" s="78"/>
      <c r="APS615" s="78"/>
      <c r="APT615" s="78"/>
      <c r="APU615" s="78"/>
      <c r="APV615" s="78"/>
      <c r="APW615" s="78"/>
      <c r="APX615" s="78"/>
      <c r="APY615" s="78"/>
      <c r="APZ615" s="78"/>
      <c r="AQA615" s="78"/>
      <c r="AQB615" s="78"/>
      <c r="AQC615" s="78"/>
      <c r="AQD615" s="78"/>
      <c r="AQE615" s="78"/>
      <c r="AQF615" s="78"/>
      <c r="AQG615" s="78"/>
      <c r="AQH615" s="78"/>
      <c r="AQI615" s="78"/>
      <c r="AQJ615" s="78"/>
      <c r="AQK615" s="78"/>
      <c r="AQL615" s="78"/>
      <c r="AQM615" s="78"/>
      <c r="AQN615" s="78"/>
      <c r="AQO615" s="78"/>
      <c r="AQP615" s="78"/>
      <c r="AQQ615" s="78"/>
      <c r="AQR615" s="78"/>
      <c r="AQS615" s="78"/>
      <c r="AQT615" s="78"/>
      <c r="AQU615" s="78"/>
      <c r="AQV615" s="78"/>
      <c r="AQW615" s="78"/>
      <c r="AQX615" s="78"/>
      <c r="AQY615" s="78"/>
      <c r="AQZ615" s="78"/>
      <c r="ARA615" s="78"/>
      <c r="ARB615" s="78"/>
      <c r="ARC615" s="78"/>
      <c r="ARD615" s="78"/>
      <c r="ARE615" s="78"/>
      <c r="ARF615" s="78"/>
      <c r="ARG615" s="78"/>
      <c r="ARH615" s="78"/>
      <c r="ARI615" s="78"/>
      <c r="ARJ615" s="78"/>
      <c r="ARK615" s="78"/>
      <c r="ARL615" s="78"/>
      <c r="ARM615" s="78"/>
      <c r="ARN615" s="78"/>
      <c r="ARO615" s="78"/>
      <c r="ARP615" s="78"/>
      <c r="ARQ615" s="78"/>
      <c r="ARR615" s="78"/>
      <c r="ARS615" s="78"/>
      <c r="ART615" s="78"/>
      <c r="ARU615" s="78"/>
      <c r="ARV615" s="78"/>
      <c r="ARW615" s="78"/>
      <c r="ARX615" s="78"/>
      <c r="ARY615" s="78"/>
      <c r="ARZ615" s="78"/>
      <c r="ASA615" s="78"/>
      <c r="ASB615" s="78"/>
      <c r="ASC615" s="78"/>
      <c r="ASD615" s="78"/>
      <c r="ASE615" s="78"/>
      <c r="ASF615" s="78"/>
      <c r="ASG615" s="78"/>
      <c r="ASH615" s="78"/>
      <c r="ASI615" s="78"/>
      <c r="ASJ615" s="78"/>
      <c r="ASK615" s="78"/>
      <c r="ASL615" s="78"/>
      <c r="ASM615" s="78"/>
      <c r="ASN615" s="78"/>
      <c r="ASO615" s="78"/>
      <c r="ASP615" s="78"/>
      <c r="ASQ615" s="78"/>
      <c r="ASR615" s="78"/>
      <c r="ASS615" s="78"/>
      <c r="AST615" s="78"/>
      <c r="ASU615" s="78"/>
      <c r="ASV615" s="78"/>
      <c r="ASW615" s="78"/>
      <c r="ASX615" s="78"/>
      <c r="ASY615" s="78"/>
      <c r="ASZ615" s="78"/>
      <c r="ATA615" s="78"/>
      <c r="ATB615" s="78"/>
      <c r="ATC615" s="78"/>
      <c r="ATD615" s="78"/>
      <c r="ATE615" s="78"/>
      <c r="ATF615" s="78"/>
      <c r="ATG615" s="78"/>
      <c r="ATH615" s="78"/>
      <c r="ATI615" s="78"/>
      <c r="ATJ615" s="78"/>
      <c r="ATK615" s="78"/>
      <c r="ATL615" s="78"/>
      <c r="ATM615" s="78"/>
      <c r="ATN615" s="78"/>
      <c r="ATO615" s="78"/>
      <c r="ATP615" s="78"/>
      <c r="ATQ615" s="78"/>
      <c r="ATR615" s="78"/>
      <c r="ATS615" s="78"/>
      <c r="ATT615" s="78"/>
      <c r="ATU615" s="78"/>
      <c r="ATV615" s="78"/>
      <c r="ATW615" s="78"/>
      <c r="ATX615" s="78"/>
      <c r="ATY615" s="78"/>
      <c r="ATZ615" s="78"/>
      <c r="AUA615" s="78"/>
      <c r="AUB615" s="78"/>
      <c r="AUC615" s="78"/>
      <c r="AUD615" s="78"/>
      <c r="AUE615" s="78"/>
      <c r="AUF615" s="78"/>
      <c r="AUG615" s="78"/>
      <c r="AUH615" s="78"/>
      <c r="AUI615" s="78"/>
      <c r="AUJ615" s="78"/>
      <c r="AUK615" s="78"/>
      <c r="AUL615" s="78"/>
      <c r="AUM615" s="78"/>
      <c r="AUN615" s="78"/>
      <c r="AUO615" s="78"/>
      <c r="AUP615" s="78"/>
      <c r="AUQ615" s="78"/>
      <c r="AUR615" s="78"/>
      <c r="AUS615" s="78"/>
      <c r="AUT615" s="78"/>
      <c r="AUU615" s="78"/>
      <c r="AUV615" s="78"/>
      <c r="AUW615" s="78"/>
      <c r="AUX615" s="78"/>
      <c r="AUY615" s="78"/>
      <c r="AUZ615" s="78"/>
      <c r="AVA615" s="78"/>
      <c r="AVB615" s="78"/>
      <c r="AVC615" s="78"/>
      <c r="AVD615" s="78"/>
      <c r="AVE615" s="78"/>
      <c r="AVF615" s="78"/>
      <c r="AVG615" s="78"/>
      <c r="AVH615" s="78"/>
      <c r="AVI615" s="78"/>
      <c r="AVJ615" s="78"/>
      <c r="AVK615" s="78"/>
      <c r="AVL615" s="78"/>
      <c r="AVM615" s="78"/>
      <c r="AVN615" s="78"/>
      <c r="AVO615" s="78"/>
      <c r="AVP615" s="78"/>
      <c r="AVQ615" s="78"/>
      <c r="AVR615" s="78"/>
      <c r="AVS615" s="78"/>
      <c r="AVT615" s="78"/>
      <c r="AVU615" s="78"/>
      <c r="AVV615" s="78"/>
      <c r="AVW615" s="78"/>
      <c r="AVX615" s="78"/>
      <c r="AVY615" s="78"/>
      <c r="AVZ615" s="78"/>
      <c r="AWA615" s="78"/>
      <c r="AWB615" s="78"/>
      <c r="AWC615" s="78"/>
      <c r="AWD615" s="78"/>
      <c r="AWE615" s="78"/>
      <c r="AWF615" s="78"/>
      <c r="AWG615" s="78"/>
      <c r="AWH615" s="78"/>
      <c r="AWI615" s="78"/>
      <c r="AWJ615" s="78"/>
      <c r="AWK615" s="78"/>
      <c r="AWL615" s="78"/>
      <c r="AWM615" s="78"/>
      <c r="AWN615" s="78"/>
      <c r="AWO615" s="78"/>
      <c r="AWP615" s="78"/>
      <c r="AWQ615" s="78"/>
      <c r="AWR615" s="78"/>
      <c r="AWS615" s="78"/>
      <c r="AWT615" s="78"/>
      <c r="AWU615" s="78"/>
      <c r="AWV615" s="78"/>
      <c r="AWW615" s="78"/>
      <c r="AWX615" s="78"/>
      <c r="AWY615" s="78"/>
      <c r="AWZ615" s="78"/>
      <c r="AXA615" s="78"/>
      <c r="AXB615" s="78"/>
      <c r="AXC615" s="78"/>
      <c r="AXD615" s="78"/>
      <c r="AXE615" s="78"/>
      <c r="AXF615" s="78"/>
      <c r="AXG615" s="78"/>
      <c r="AXH615" s="78"/>
      <c r="AXI615" s="78"/>
      <c r="AXJ615" s="78"/>
      <c r="AXK615" s="78"/>
      <c r="AXL615" s="78"/>
      <c r="AXM615" s="78"/>
      <c r="AXN615" s="78"/>
      <c r="AXO615" s="78"/>
      <c r="AXP615" s="78"/>
      <c r="AXQ615" s="78"/>
      <c r="AXR615" s="78"/>
      <c r="AXS615" s="78"/>
      <c r="AXT615" s="78"/>
      <c r="AXU615" s="78"/>
      <c r="AXV615" s="78"/>
      <c r="AXW615" s="78"/>
      <c r="AXX615" s="78"/>
      <c r="AXY615" s="78"/>
      <c r="AXZ615" s="78"/>
      <c r="AYA615" s="78"/>
      <c r="AYB615" s="78"/>
      <c r="AYC615" s="78"/>
      <c r="AYD615" s="78"/>
      <c r="AYE615" s="78"/>
      <c r="AYF615" s="78"/>
      <c r="AYG615" s="78"/>
      <c r="AYH615" s="78"/>
      <c r="AYI615" s="78"/>
      <c r="AYJ615" s="78"/>
      <c r="AYK615" s="78"/>
      <c r="AYL615" s="78"/>
      <c r="AYM615" s="78"/>
      <c r="AYN615" s="78"/>
      <c r="AYO615" s="78"/>
      <c r="AYP615" s="78"/>
      <c r="AYQ615" s="78"/>
      <c r="AYR615" s="78"/>
      <c r="AYS615" s="78"/>
      <c r="AYT615" s="78"/>
      <c r="AYU615" s="78"/>
      <c r="AYV615" s="78"/>
      <c r="AYW615" s="78"/>
      <c r="AYX615" s="78"/>
      <c r="AYY615" s="78"/>
      <c r="AYZ615" s="78"/>
      <c r="AZA615" s="78"/>
      <c r="AZB615" s="78"/>
      <c r="AZC615" s="78"/>
      <c r="AZD615" s="78"/>
      <c r="AZE615" s="78"/>
      <c r="AZF615" s="78"/>
      <c r="AZG615" s="78"/>
      <c r="AZH615" s="78"/>
      <c r="AZI615" s="78"/>
      <c r="AZJ615" s="78"/>
      <c r="AZK615" s="78"/>
      <c r="AZL615" s="78"/>
      <c r="AZM615" s="78"/>
      <c r="AZN615" s="78"/>
      <c r="AZO615" s="78"/>
      <c r="AZP615" s="78"/>
      <c r="AZQ615" s="78"/>
      <c r="AZR615" s="78"/>
      <c r="AZS615" s="78"/>
      <c r="AZT615" s="78"/>
      <c r="AZU615" s="78"/>
      <c r="AZV615" s="78"/>
      <c r="AZW615" s="78"/>
      <c r="AZX615" s="78"/>
      <c r="AZY615" s="78"/>
      <c r="AZZ615" s="78"/>
      <c r="BAA615" s="78"/>
      <c r="BAB615" s="78"/>
      <c r="BAC615" s="78"/>
      <c r="BAD615" s="78"/>
      <c r="BAE615" s="78"/>
      <c r="BAF615" s="78"/>
      <c r="BAG615" s="78"/>
      <c r="BAH615" s="78"/>
      <c r="BAI615" s="78"/>
      <c r="BAJ615" s="78"/>
      <c r="BAK615" s="78"/>
      <c r="BAL615" s="78"/>
      <c r="BAM615" s="78"/>
      <c r="BAN615" s="78"/>
      <c r="BAO615" s="78"/>
      <c r="BAP615" s="78"/>
      <c r="BAQ615" s="78"/>
      <c r="BAR615" s="78"/>
      <c r="BAS615" s="78"/>
      <c r="BAT615" s="78"/>
      <c r="BAU615" s="78"/>
      <c r="BAV615" s="78"/>
      <c r="BAW615" s="78"/>
      <c r="BAX615" s="78"/>
      <c r="BAY615" s="78"/>
      <c r="BAZ615" s="78"/>
      <c r="BBA615" s="78"/>
      <c r="BBB615" s="78"/>
      <c r="BBC615" s="78"/>
      <c r="BBD615" s="78"/>
      <c r="BBE615" s="78"/>
      <c r="BBF615" s="78"/>
      <c r="BBG615" s="78"/>
      <c r="BBH615" s="78"/>
      <c r="BBI615" s="78"/>
      <c r="BBJ615" s="78"/>
      <c r="BBK615" s="78"/>
      <c r="BBL615" s="78"/>
      <c r="BBM615" s="78"/>
      <c r="BBN615" s="78"/>
      <c r="BBO615" s="78"/>
      <c r="BBP615" s="78"/>
      <c r="BBQ615" s="78"/>
      <c r="BBR615" s="78"/>
      <c r="BBS615" s="78"/>
      <c r="BBT615" s="78"/>
      <c r="BBU615" s="78"/>
      <c r="BBV615" s="78"/>
      <c r="BBW615" s="78"/>
      <c r="BBX615" s="78"/>
      <c r="BBY615" s="78"/>
      <c r="BBZ615" s="78"/>
      <c r="BCA615" s="78"/>
      <c r="BCB615" s="78"/>
      <c r="BCC615" s="78"/>
      <c r="BCD615" s="78"/>
      <c r="BCE615" s="78"/>
      <c r="BCF615" s="78"/>
      <c r="BCG615" s="78"/>
      <c r="BCH615" s="78"/>
      <c r="BCI615" s="78"/>
      <c r="BCJ615" s="78"/>
      <c r="BCK615" s="78"/>
      <c r="BCL615" s="78"/>
      <c r="BCM615" s="78"/>
      <c r="BCN615" s="78"/>
      <c r="BCO615" s="78"/>
      <c r="BCP615" s="78"/>
      <c r="BCQ615" s="78"/>
      <c r="BCR615" s="78"/>
      <c r="BCS615" s="78"/>
      <c r="BCT615" s="78"/>
      <c r="BCU615" s="78"/>
      <c r="BCV615" s="78"/>
      <c r="BCW615" s="78"/>
      <c r="BCX615" s="78"/>
      <c r="BCY615" s="78"/>
      <c r="BCZ615" s="78"/>
      <c r="BDA615" s="78"/>
      <c r="BDB615" s="78"/>
      <c r="BDC615" s="78"/>
      <c r="BDD615" s="78"/>
      <c r="BDE615" s="78"/>
      <c r="BDF615" s="78"/>
      <c r="BDG615" s="78"/>
      <c r="BDH615" s="78"/>
      <c r="BDI615" s="78"/>
      <c r="BDJ615" s="78"/>
      <c r="BDK615" s="78"/>
      <c r="BDL615" s="78"/>
      <c r="BDM615" s="78"/>
      <c r="BDN615" s="78"/>
      <c r="BDO615" s="78"/>
      <c r="BDP615" s="78"/>
      <c r="BDQ615" s="78"/>
      <c r="BDR615" s="78"/>
      <c r="BDS615" s="78"/>
      <c r="BDT615" s="78"/>
      <c r="BDU615" s="78"/>
      <c r="BDV615" s="78"/>
      <c r="BDW615" s="78"/>
      <c r="BDX615" s="78"/>
      <c r="BDY615" s="78"/>
      <c r="BDZ615" s="78"/>
      <c r="BEA615" s="78"/>
      <c r="BEB615" s="78"/>
      <c r="BEC615" s="78"/>
      <c r="BED615" s="78"/>
      <c r="BEE615" s="78"/>
      <c r="BEF615" s="78"/>
      <c r="BEG615" s="78"/>
      <c r="BEH615" s="78"/>
      <c r="BEI615" s="78"/>
      <c r="BEJ615" s="78"/>
      <c r="BEK615" s="78"/>
      <c r="BEL615" s="78"/>
      <c r="BEM615" s="78"/>
      <c r="BEN615" s="78"/>
      <c r="BEO615" s="78"/>
      <c r="BEP615" s="78"/>
      <c r="BEQ615" s="78"/>
      <c r="BER615" s="78"/>
      <c r="BES615" s="78"/>
      <c r="BET615" s="78"/>
      <c r="BEU615" s="78"/>
      <c r="BEV615" s="78"/>
      <c r="BEW615" s="78"/>
      <c r="BEX615" s="78"/>
      <c r="BEY615" s="78"/>
      <c r="BEZ615" s="78"/>
      <c r="BFA615" s="78"/>
      <c r="BFB615" s="78"/>
      <c r="BFC615" s="78"/>
      <c r="BFD615" s="78"/>
      <c r="BFE615" s="78"/>
      <c r="BFF615" s="78"/>
      <c r="BFG615" s="78"/>
      <c r="BFH615" s="78"/>
      <c r="BFI615" s="78"/>
      <c r="BFJ615" s="78"/>
      <c r="BFK615" s="78"/>
      <c r="BFL615" s="78"/>
      <c r="BFM615" s="78"/>
      <c r="BFN615" s="78"/>
      <c r="BFO615" s="78"/>
      <c r="BFP615" s="78"/>
      <c r="BFQ615" s="78"/>
      <c r="BFR615" s="78"/>
      <c r="BFS615" s="78"/>
      <c r="BFT615" s="78"/>
      <c r="BFU615" s="78"/>
      <c r="BFV615" s="78"/>
      <c r="BFW615" s="78"/>
      <c r="BFX615" s="78"/>
      <c r="BFY615" s="78"/>
      <c r="BFZ615" s="78"/>
      <c r="BGA615" s="78"/>
      <c r="BGB615" s="78"/>
      <c r="BGC615" s="78"/>
      <c r="BGD615" s="78"/>
      <c r="BGE615" s="78"/>
      <c r="BGF615" s="78"/>
      <c r="BGG615" s="78"/>
      <c r="BGH615" s="78"/>
      <c r="BGI615" s="78"/>
      <c r="BGJ615" s="78"/>
      <c r="BGK615" s="78"/>
      <c r="BGL615" s="78"/>
      <c r="BGM615" s="78"/>
      <c r="BGN615" s="78"/>
      <c r="BGO615" s="78"/>
      <c r="BGP615" s="78"/>
      <c r="BGQ615" s="78"/>
      <c r="BGR615" s="78"/>
      <c r="BGS615" s="78"/>
      <c r="BGT615" s="78"/>
      <c r="BGU615" s="78"/>
      <c r="BGV615" s="78"/>
      <c r="BGW615" s="78"/>
      <c r="BGX615" s="78"/>
      <c r="BGY615" s="78"/>
      <c r="BGZ615" s="78"/>
      <c r="BHA615" s="78"/>
      <c r="BHB615" s="78"/>
      <c r="BHC615" s="78"/>
      <c r="BHD615" s="78"/>
      <c r="BHE615" s="78"/>
      <c r="BHF615" s="78"/>
      <c r="BHG615" s="78"/>
      <c r="BHH615" s="78"/>
      <c r="BHI615" s="78"/>
      <c r="BHJ615" s="78"/>
      <c r="BHK615" s="78"/>
      <c r="BHL615" s="78"/>
      <c r="BHM615" s="78"/>
      <c r="BHN615" s="78"/>
      <c r="BHO615" s="78"/>
      <c r="BHP615" s="78"/>
      <c r="BHQ615" s="78"/>
      <c r="BHR615" s="78"/>
      <c r="BHS615" s="78"/>
      <c r="BHT615" s="78"/>
      <c r="BHU615" s="78"/>
      <c r="BHV615" s="78"/>
      <c r="BHW615" s="78"/>
      <c r="BHX615" s="78"/>
      <c r="BHY615" s="78"/>
      <c r="BHZ615" s="78"/>
      <c r="BIA615" s="78"/>
      <c r="BIB615" s="78"/>
      <c r="BIC615" s="78"/>
      <c r="BID615" s="78"/>
      <c r="BIE615" s="78"/>
      <c r="BIF615" s="78"/>
      <c r="BIG615" s="78"/>
      <c r="BIH615" s="78"/>
      <c r="BII615" s="78"/>
      <c r="BIJ615" s="78"/>
      <c r="BIK615" s="78"/>
      <c r="BIL615" s="78"/>
      <c r="BIM615" s="78"/>
      <c r="BIN615" s="78"/>
      <c r="BIO615" s="78"/>
      <c r="BIP615" s="78"/>
      <c r="BIQ615" s="78"/>
      <c r="BIR615" s="78"/>
      <c r="BIS615" s="78"/>
      <c r="BIT615" s="78"/>
      <c r="BIU615" s="78"/>
      <c r="BIV615" s="78"/>
      <c r="BIW615" s="78"/>
      <c r="BIX615" s="78"/>
      <c r="BIY615" s="78"/>
      <c r="BIZ615" s="78"/>
      <c r="BJA615" s="78"/>
      <c r="BJB615" s="78"/>
      <c r="BJC615" s="78"/>
      <c r="BJD615" s="78"/>
      <c r="BJE615" s="78"/>
      <c r="BJF615" s="78"/>
      <c r="BJG615" s="78"/>
      <c r="BJH615" s="78"/>
      <c r="BJI615" s="78"/>
      <c r="BJJ615" s="78"/>
      <c r="BJK615" s="78"/>
      <c r="BJL615" s="78"/>
      <c r="BJM615" s="78"/>
      <c r="BJN615" s="78"/>
      <c r="BJO615" s="78"/>
      <c r="BJP615" s="78"/>
      <c r="BJQ615" s="78"/>
      <c r="BJR615" s="78"/>
      <c r="BJS615" s="78"/>
      <c r="BJT615" s="78"/>
      <c r="BJU615" s="78"/>
      <c r="BJV615" s="78"/>
      <c r="BJW615" s="78"/>
      <c r="BJX615" s="78"/>
      <c r="BJY615" s="78"/>
      <c r="BJZ615" s="78"/>
      <c r="BKA615" s="78"/>
      <c r="BKB615" s="78"/>
      <c r="BKC615" s="78"/>
      <c r="BKD615" s="78"/>
      <c r="BKE615" s="78"/>
      <c r="BKF615" s="78"/>
      <c r="BKG615" s="78"/>
      <c r="BKH615" s="78"/>
      <c r="BKI615" s="78"/>
      <c r="BKJ615" s="78"/>
      <c r="BKK615" s="78"/>
      <c r="BKL615" s="78"/>
      <c r="BKM615" s="78"/>
      <c r="BKN615" s="78"/>
      <c r="BKO615" s="78"/>
      <c r="BKP615" s="78"/>
      <c r="BKQ615" s="78"/>
      <c r="BKR615" s="78"/>
      <c r="BKS615" s="78"/>
      <c r="BKT615" s="78"/>
      <c r="BKU615" s="78"/>
      <c r="BKV615" s="78"/>
      <c r="BKW615" s="78"/>
      <c r="BKX615" s="78"/>
      <c r="BKY615" s="78"/>
      <c r="BKZ615" s="78"/>
      <c r="BLA615" s="78"/>
      <c r="BLB615" s="78"/>
      <c r="BLC615" s="78"/>
      <c r="BLD615" s="78"/>
      <c r="BLE615" s="78"/>
      <c r="BLF615" s="78"/>
      <c r="BLG615" s="78"/>
      <c r="BLH615" s="78"/>
      <c r="BLI615" s="78"/>
      <c r="BLJ615" s="78"/>
      <c r="BLK615" s="78"/>
      <c r="BLL615" s="78"/>
      <c r="BLM615" s="78"/>
      <c r="BLN615" s="78"/>
      <c r="BLO615" s="78"/>
      <c r="BLP615" s="78"/>
      <c r="BLQ615" s="78"/>
      <c r="BLR615" s="78"/>
      <c r="BLS615" s="78"/>
      <c r="BLT615" s="78"/>
      <c r="BLU615" s="78"/>
      <c r="BLV615" s="78"/>
      <c r="BLW615" s="78"/>
      <c r="BLX615" s="78"/>
      <c r="BLY615" s="78"/>
      <c r="BLZ615" s="78"/>
      <c r="BMA615" s="78"/>
      <c r="BMB615" s="78"/>
      <c r="BMC615" s="78"/>
      <c r="BMD615" s="78"/>
      <c r="BME615" s="78"/>
      <c r="BMF615" s="78"/>
      <c r="BMG615" s="78"/>
      <c r="BMH615" s="78"/>
      <c r="BMI615" s="78"/>
      <c r="BMJ615" s="78"/>
      <c r="BMK615" s="78"/>
      <c r="BML615" s="78"/>
      <c r="BMM615" s="78"/>
      <c r="BMN615" s="78"/>
      <c r="BMO615" s="78"/>
      <c r="BMP615" s="78"/>
      <c r="BMQ615" s="78"/>
      <c r="BMR615" s="78"/>
      <c r="BMS615" s="78"/>
      <c r="BMT615" s="78"/>
      <c r="BMU615" s="78"/>
      <c r="BMV615" s="78"/>
      <c r="BMW615" s="78"/>
      <c r="BMX615" s="78"/>
      <c r="BMY615" s="78"/>
      <c r="BMZ615" s="78"/>
      <c r="BNA615" s="78"/>
      <c r="BNB615" s="78"/>
      <c r="BNC615" s="78"/>
      <c r="BND615" s="78"/>
      <c r="BNE615" s="78"/>
      <c r="BNF615" s="78"/>
      <c r="BNG615" s="78"/>
      <c r="BNH615" s="78"/>
      <c r="BNI615" s="78"/>
      <c r="BNJ615" s="78"/>
      <c r="BNK615" s="78"/>
      <c r="BNL615" s="78"/>
      <c r="BNM615" s="78"/>
      <c r="BNN615" s="78"/>
      <c r="BNO615" s="78"/>
      <c r="BNP615" s="78"/>
      <c r="BNQ615" s="78"/>
      <c r="BNR615" s="78"/>
      <c r="BNS615" s="78"/>
      <c r="BNT615" s="78"/>
      <c r="BNU615" s="78"/>
      <c r="BNV615" s="78"/>
      <c r="BNW615" s="78"/>
      <c r="BNX615" s="78"/>
      <c r="BNY615" s="78"/>
      <c r="BNZ615" s="78"/>
      <c r="BOA615" s="78"/>
      <c r="BOB615" s="78"/>
      <c r="BOC615" s="78"/>
      <c r="BOD615" s="78"/>
      <c r="BOE615" s="78"/>
      <c r="BOF615" s="78"/>
      <c r="BOG615" s="78"/>
      <c r="BOH615" s="78"/>
      <c r="BOI615" s="78"/>
      <c r="BOJ615" s="78"/>
      <c r="BOK615" s="78"/>
      <c r="BOL615" s="78"/>
      <c r="BOM615" s="78"/>
      <c r="BON615" s="78"/>
      <c r="BOO615" s="78"/>
      <c r="BOP615" s="78"/>
      <c r="BOQ615" s="78"/>
      <c r="BOR615" s="78"/>
      <c r="BOS615" s="78"/>
      <c r="BOT615" s="78"/>
      <c r="BOU615" s="78"/>
      <c r="BOV615" s="78"/>
      <c r="BOW615" s="78"/>
      <c r="BOX615" s="78"/>
      <c r="BOY615" s="78"/>
      <c r="BOZ615" s="78"/>
      <c r="BPA615" s="78"/>
      <c r="BPB615" s="78"/>
      <c r="BPC615" s="78"/>
      <c r="BPD615" s="78"/>
      <c r="BPE615" s="78"/>
      <c r="BPF615" s="78"/>
      <c r="BPG615" s="78"/>
      <c r="BPH615" s="78"/>
      <c r="BPI615" s="78"/>
      <c r="BPJ615" s="78"/>
      <c r="BPK615" s="78"/>
      <c r="BPL615" s="78"/>
      <c r="BPM615" s="78"/>
      <c r="BPN615" s="78"/>
      <c r="BPO615" s="78"/>
      <c r="BPP615" s="78"/>
      <c r="BPQ615" s="78"/>
      <c r="BPR615" s="78"/>
      <c r="BPS615" s="78"/>
      <c r="BPT615" s="78"/>
      <c r="BPU615" s="78"/>
      <c r="BPV615" s="78"/>
      <c r="BPW615" s="78"/>
      <c r="BPX615" s="78"/>
      <c r="BPY615" s="78"/>
      <c r="BPZ615" s="78"/>
      <c r="BQA615" s="78"/>
      <c r="BQB615" s="78"/>
      <c r="BQC615" s="78"/>
      <c r="BQD615" s="78"/>
      <c r="BQE615" s="78"/>
      <c r="BQF615" s="78"/>
      <c r="BQG615" s="78"/>
      <c r="BQH615" s="78"/>
      <c r="BQI615" s="78"/>
      <c r="BQJ615" s="78"/>
      <c r="BQK615" s="78"/>
      <c r="BQL615" s="78"/>
      <c r="BQM615" s="78"/>
      <c r="BQN615" s="78"/>
      <c r="BQO615" s="78"/>
      <c r="BQP615" s="78"/>
      <c r="BQQ615" s="78"/>
      <c r="BQR615" s="78"/>
      <c r="BQS615" s="78"/>
      <c r="BQT615" s="78"/>
      <c r="BQU615" s="78"/>
      <c r="BQV615" s="78"/>
      <c r="BQW615" s="78"/>
      <c r="BQX615" s="78"/>
      <c r="BQY615" s="78"/>
      <c r="BQZ615" s="78"/>
      <c r="BRA615" s="78"/>
      <c r="BRB615" s="78"/>
      <c r="BRC615" s="78"/>
      <c r="BRD615" s="78"/>
      <c r="BRE615" s="78"/>
      <c r="BRF615" s="78"/>
      <c r="BRG615" s="78"/>
      <c r="BRH615" s="78"/>
      <c r="BRI615" s="78"/>
      <c r="BRJ615" s="78"/>
      <c r="BRK615" s="78"/>
      <c r="BRL615" s="78"/>
      <c r="BRM615" s="78"/>
      <c r="BRN615" s="78"/>
      <c r="BRO615" s="78"/>
      <c r="BRP615" s="78"/>
      <c r="BRQ615" s="78"/>
      <c r="BRR615" s="78"/>
      <c r="BRS615" s="78"/>
      <c r="BRT615" s="78"/>
      <c r="BRU615" s="78"/>
      <c r="BRV615" s="78"/>
      <c r="BRW615" s="78"/>
      <c r="BRX615" s="78"/>
      <c r="BRY615" s="78"/>
      <c r="BRZ615" s="78"/>
    </row>
    <row r="616" spans="1:1846" s="79" customFormat="1" x14ac:dyDescent="0.3">
      <c r="A616" s="853"/>
      <c r="B616" s="853"/>
      <c r="C616" s="853"/>
      <c r="D616" s="872"/>
      <c r="E616" s="872"/>
      <c r="F616" s="870"/>
      <c r="G616" s="804"/>
      <c r="H616" s="801"/>
      <c r="I616" s="794"/>
      <c r="J616" s="794"/>
      <c r="K616" s="794"/>
      <c r="L616" s="818"/>
      <c r="M616" s="80">
        <v>0</v>
      </c>
      <c r="N616" s="26">
        <v>276205545.12</v>
      </c>
      <c r="O616" s="26">
        <v>0</v>
      </c>
      <c r="P616" s="26">
        <v>0</v>
      </c>
      <c r="Q616" s="662" t="s">
        <v>1010</v>
      </c>
      <c r="R616" s="850"/>
      <c r="S616" s="851"/>
      <c r="T616" s="851"/>
      <c r="U616" s="851"/>
      <c r="V616" s="818"/>
      <c r="W616" s="837"/>
      <c r="X616" s="816"/>
      <c r="Y616" s="816"/>
      <c r="Z616" s="815"/>
      <c r="AA616" s="89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  <c r="BN616" s="78"/>
      <c r="BO616" s="78"/>
      <c r="BP616" s="78"/>
      <c r="BQ616" s="78"/>
      <c r="BR616" s="78"/>
      <c r="BS616" s="78"/>
      <c r="BT616" s="78"/>
      <c r="BU616" s="78"/>
      <c r="BV616" s="78"/>
      <c r="BW616" s="78"/>
      <c r="BX616" s="78"/>
      <c r="BY616" s="78"/>
      <c r="BZ616" s="78"/>
      <c r="CA616" s="78"/>
      <c r="CB616" s="78"/>
      <c r="CC616" s="78"/>
      <c r="CD616" s="78"/>
      <c r="CE616" s="78"/>
      <c r="CF616" s="78"/>
      <c r="CG616" s="78"/>
      <c r="CH616" s="78"/>
      <c r="CI616" s="78"/>
      <c r="CJ616" s="78"/>
      <c r="CK616" s="78"/>
      <c r="CL616" s="78"/>
      <c r="CM616" s="78"/>
      <c r="CN616" s="78"/>
      <c r="CO616" s="78"/>
      <c r="CP616" s="78"/>
      <c r="CQ616" s="78"/>
      <c r="CR616" s="78"/>
      <c r="CS616" s="78"/>
      <c r="CT616" s="78"/>
      <c r="CU616" s="78"/>
      <c r="CV616" s="78"/>
      <c r="CW616" s="78"/>
      <c r="CX616" s="78"/>
      <c r="CY616" s="78"/>
      <c r="CZ616" s="78"/>
      <c r="DA616" s="78"/>
      <c r="DB616" s="78"/>
      <c r="DC616" s="78"/>
      <c r="DD616" s="78"/>
      <c r="DE616" s="78"/>
      <c r="DF616" s="78"/>
      <c r="DG616" s="78"/>
      <c r="DH616" s="78"/>
      <c r="DI616" s="78"/>
      <c r="DJ616" s="78"/>
      <c r="DK616" s="78"/>
      <c r="DL616" s="78"/>
      <c r="DM616" s="78"/>
      <c r="DN616" s="78"/>
      <c r="DO616" s="78"/>
      <c r="DP616" s="78"/>
      <c r="DQ616" s="78"/>
      <c r="DR616" s="78"/>
      <c r="DS616" s="78"/>
      <c r="DT616" s="78"/>
      <c r="DU616" s="78"/>
      <c r="DV616" s="78"/>
      <c r="DW616" s="78"/>
      <c r="DX616" s="78"/>
      <c r="DY616" s="78"/>
      <c r="DZ616" s="78"/>
      <c r="EA616" s="78"/>
      <c r="EB616" s="78"/>
      <c r="EC616" s="78"/>
      <c r="ED616" s="78"/>
      <c r="EE616" s="78"/>
      <c r="EF616" s="78"/>
      <c r="EG616" s="78"/>
      <c r="EH616" s="78"/>
      <c r="EI616" s="78"/>
      <c r="EJ616" s="78"/>
      <c r="EK616" s="78"/>
      <c r="EL616" s="78"/>
      <c r="EM616" s="78"/>
      <c r="EN616" s="78"/>
      <c r="EO616" s="78"/>
      <c r="EP616" s="78"/>
      <c r="EQ616" s="78"/>
      <c r="ER616" s="78"/>
      <c r="ES616" s="78"/>
      <c r="ET616" s="78"/>
      <c r="EU616" s="78"/>
      <c r="EV616" s="78"/>
      <c r="EW616" s="78"/>
      <c r="EX616" s="78"/>
      <c r="EY616" s="78"/>
      <c r="EZ616" s="78"/>
      <c r="FA616" s="78"/>
      <c r="FB616" s="78"/>
      <c r="FC616" s="78"/>
      <c r="FD616" s="78"/>
      <c r="FE616" s="78"/>
      <c r="FF616" s="78"/>
      <c r="FG616" s="78"/>
      <c r="FH616" s="78"/>
      <c r="FI616" s="78"/>
      <c r="FJ616" s="78"/>
      <c r="FK616" s="78"/>
      <c r="FL616" s="78"/>
      <c r="FM616" s="78"/>
      <c r="FN616" s="78"/>
      <c r="FO616" s="78"/>
      <c r="FP616" s="78"/>
      <c r="FQ616" s="78"/>
      <c r="FR616" s="78"/>
      <c r="FS616" s="78"/>
      <c r="FT616" s="78"/>
      <c r="FU616" s="78"/>
      <c r="FV616" s="78"/>
      <c r="FW616" s="78"/>
      <c r="FX616" s="78"/>
      <c r="FY616" s="78"/>
      <c r="FZ616" s="78"/>
      <c r="GA616" s="78"/>
      <c r="GB616" s="78"/>
      <c r="GC616" s="78"/>
      <c r="GD616" s="78"/>
      <c r="GE616" s="78"/>
      <c r="GF616" s="78"/>
      <c r="GG616" s="78"/>
      <c r="GH616" s="78"/>
      <c r="GI616" s="78"/>
      <c r="GJ616" s="78"/>
      <c r="GK616" s="78"/>
      <c r="GL616" s="78"/>
      <c r="GM616" s="78"/>
      <c r="GN616" s="78"/>
      <c r="GO616" s="78"/>
      <c r="GP616" s="78"/>
      <c r="GQ616" s="78"/>
      <c r="GR616" s="78"/>
      <c r="GS616" s="78"/>
      <c r="GT616" s="78"/>
      <c r="GU616" s="78"/>
      <c r="GV616" s="78"/>
      <c r="GW616" s="78"/>
      <c r="GX616" s="78"/>
      <c r="GY616" s="78"/>
      <c r="GZ616" s="78"/>
      <c r="HA616" s="78"/>
      <c r="HB616" s="78"/>
      <c r="HC616" s="78"/>
      <c r="HD616" s="78"/>
      <c r="HE616" s="78"/>
      <c r="HF616" s="78"/>
      <c r="HG616" s="78"/>
      <c r="HH616" s="78"/>
      <c r="HI616" s="78"/>
      <c r="HJ616" s="78"/>
      <c r="HK616" s="78"/>
      <c r="HL616" s="78"/>
      <c r="HM616" s="78"/>
      <c r="HN616" s="78"/>
      <c r="HO616" s="78"/>
      <c r="HP616" s="78"/>
      <c r="HQ616" s="78"/>
      <c r="HR616" s="78"/>
      <c r="HS616" s="78"/>
      <c r="HT616" s="78"/>
      <c r="HU616" s="78"/>
      <c r="HV616" s="78"/>
      <c r="HW616" s="78"/>
      <c r="HX616" s="78"/>
      <c r="HY616" s="78"/>
      <c r="HZ616" s="78"/>
      <c r="IA616" s="78"/>
      <c r="IB616" s="78"/>
      <c r="IC616" s="78"/>
      <c r="ID616" s="78"/>
      <c r="IE616" s="78"/>
      <c r="IF616" s="78"/>
      <c r="IG616" s="78"/>
      <c r="IH616" s="78"/>
      <c r="II616" s="78"/>
      <c r="IJ616" s="78"/>
      <c r="IK616" s="78"/>
      <c r="IL616" s="78"/>
      <c r="IM616" s="78"/>
      <c r="IN616" s="78"/>
      <c r="IO616" s="78"/>
      <c r="IP616" s="78"/>
      <c r="IQ616" s="78"/>
      <c r="IR616" s="78"/>
      <c r="IS616" s="78"/>
      <c r="IT616" s="78"/>
      <c r="IU616" s="78"/>
      <c r="IV616" s="78"/>
      <c r="IW616" s="78"/>
      <c r="IX616" s="78"/>
      <c r="IY616" s="78"/>
      <c r="IZ616" s="78"/>
      <c r="JA616" s="78"/>
      <c r="JB616" s="78"/>
      <c r="JC616" s="78"/>
      <c r="JD616" s="78"/>
      <c r="JE616" s="78"/>
      <c r="JF616" s="78"/>
      <c r="JG616" s="78"/>
      <c r="JH616" s="78"/>
      <c r="JI616" s="78"/>
      <c r="JJ616" s="78"/>
      <c r="JK616" s="78"/>
      <c r="JL616" s="78"/>
      <c r="JM616" s="78"/>
      <c r="JN616" s="78"/>
      <c r="JO616" s="78"/>
      <c r="JP616" s="78"/>
      <c r="JQ616" s="78"/>
      <c r="JR616" s="78"/>
      <c r="JS616" s="78"/>
      <c r="JT616" s="78"/>
      <c r="JU616" s="78"/>
      <c r="JV616" s="78"/>
      <c r="JW616" s="78"/>
      <c r="JX616" s="78"/>
      <c r="JY616" s="78"/>
      <c r="JZ616" s="78"/>
      <c r="KA616" s="78"/>
      <c r="KB616" s="78"/>
      <c r="KC616" s="78"/>
      <c r="KD616" s="78"/>
      <c r="KE616" s="78"/>
      <c r="KF616" s="78"/>
      <c r="KG616" s="78"/>
      <c r="KH616" s="78"/>
      <c r="KI616" s="78"/>
      <c r="KJ616" s="78"/>
      <c r="KK616" s="78"/>
      <c r="KL616" s="78"/>
      <c r="KM616" s="78"/>
      <c r="KN616" s="78"/>
      <c r="KO616" s="78"/>
      <c r="KP616" s="78"/>
      <c r="KQ616" s="78"/>
      <c r="KR616" s="78"/>
      <c r="KS616" s="78"/>
      <c r="KT616" s="78"/>
      <c r="KU616" s="78"/>
      <c r="KV616" s="78"/>
      <c r="KW616" s="78"/>
      <c r="KX616" s="78"/>
      <c r="KY616" s="78"/>
      <c r="KZ616" s="78"/>
      <c r="LA616" s="78"/>
      <c r="LB616" s="78"/>
      <c r="LC616" s="78"/>
      <c r="LD616" s="78"/>
      <c r="LE616" s="78"/>
      <c r="LF616" s="78"/>
      <c r="LG616" s="78"/>
      <c r="LH616" s="78"/>
      <c r="LI616" s="78"/>
      <c r="LJ616" s="78"/>
      <c r="LK616" s="78"/>
      <c r="LL616" s="78"/>
      <c r="LM616" s="78"/>
      <c r="LN616" s="78"/>
      <c r="LO616" s="78"/>
      <c r="LP616" s="78"/>
      <c r="LQ616" s="78"/>
      <c r="LR616" s="78"/>
      <c r="LS616" s="78"/>
      <c r="LT616" s="78"/>
      <c r="LU616" s="78"/>
      <c r="LV616" s="78"/>
      <c r="LW616" s="78"/>
      <c r="LX616" s="78"/>
      <c r="LY616" s="78"/>
      <c r="LZ616" s="78"/>
      <c r="MA616" s="78"/>
      <c r="MB616" s="78"/>
      <c r="MC616" s="78"/>
      <c r="MD616" s="78"/>
      <c r="ME616" s="78"/>
      <c r="MF616" s="78"/>
      <c r="MG616" s="78"/>
      <c r="MH616" s="78"/>
      <c r="MI616" s="78"/>
      <c r="MJ616" s="78"/>
      <c r="MK616" s="78"/>
      <c r="ML616" s="78"/>
      <c r="MM616" s="78"/>
      <c r="MN616" s="78"/>
      <c r="MO616" s="78"/>
      <c r="MP616" s="78"/>
      <c r="MQ616" s="78"/>
      <c r="MR616" s="78"/>
      <c r="MS616" s="78"/>
      <c r="MT616" s="78"/>
      <c r="MU616" s="78"/>
      <c r="MV616" s="78"/>
      <c r="MW616" s="78"/>
      <c r="MX616" s="78"/>
      <c r="MY616" s="78"/>
      <c r="MZ616" s="78"/>
      <c r="NA616" s="78"/>
      <c r="NB616" s="78"/>
      <c r="NC616" s="78"/>
      <c r="ND616" s="78"/>
      <c r="NE616" s="78"/>
      <c r="NF616" s="78"/>
      <c r="NG616" s="78"/>
      <c r="NH616" s="78"/>
      <c r="NI616" s="78"/>
      <c r="NJ616" s="78"/>
      <c r="NK616" s="78"/>
      <c r="NL616" s="78"/>
      <c r="NM616" s="78"/>
      <c r="NN616" s="78"/>
      <c r="NO616" s="78"/>
      <c r="NP616" s="78"/>
      <c r="NQ616" s="78"/>
      <c r="NR616" s="78"/>
      <c r="NS616" s="78"/>
      <c r="NT616" s="78"/>
      <c r="NU616" s="78"/>
      <c r="NV616" s="78"/>
      <c r="NW616" s="78"/>
      <c r="NX616" s="78"/>
      <c r="NY616" s="78"/>
      <c r="NZ616" s="78"/>
      <c r="OA616" s="78"/>
      <c r="OB616" s="78"/>
      <c r="OC616" s="78"/>
      <c r="OD616" s="78"/>
      <c r="OE616" s="78"/>
      <c r="OF616" s="78"/>
      <c r="OG616" s="78"/>
      <c r="OH616" s="78"/>
      <c r="OI616" s="78"/>
      <c r="OJ616" s="78"/>
      <c r="OK616" s="78"/>
      <c r="OL616" s="78"/>
      <c r="OM616" s="78"/>
      <c r="ON616" s="78"/>
      <c r="OO616" s="78"/>
      <c r="OP616" s="78"/>
      <c r="OQ616" s="78"/>
      <c r="OR616" s="78"/>
      <c r="OS616" s="78"/>
      <c r="OT616" s="78"/>
      <c r="OU616" s="78"/>
      <c r="OV616" s="78"/>
      <c r="OW616" s="78"/>
      <c r="OX616" s="78"/>
      <c r="OY616" s="78"/>
      <c r="OZ616" s="78"/>
      <c r="PA616" s="78"/>
      <c r="PB616" s="78"/>
      <c r="PC616" s="78"/>
      <c r="PD616" s="78"/>
      <c r="PE616" s="78"/>
      <c r="PF616" s="78"/>
      <c r="PG616" s="78"/>
      <c r="PH616" s="78"/>
      <c r="PI616" s="78"/>
      <c r="PJ616" s="78"/>
      <c r="PK616" s="78"/>
      <c r="PL616" s="78"/>
      <c r="PM616" s="78"/>
      <c r="PN616" s="78"/>
      <c r="PO616" s="78"/>
      <c r="PP616" s="78"/>
      <c r="PQ616" s="78"/>
      <c r="PR616" s="78"/>
      <c r="PS616" s="78"/>
      <c r="PT616" s="78"/>
      <c r="PU616" s="78"/>
      <c r="PV616" s="78"/>
      <c r="PW616" s="78"/>
      <c r="PX616" s="78"/>
      <c r="PY616" s="78"/>
      <c r="PZ616" s="78"/>
      <c r="QA616" s="78"/>
      <c r="QB616" s="78"/>
      <c r="QC616" s="78"/>
      <c r="QD616" s="78"/>
      <c r="QE616" s="78"/>
      <c r="QF616" s="78"/>
      <c r="QG616" s="78"/>
      <c r="QH616" s="78"/>
      <c r="QI616" s="78"/>
      <c r="QJ616" s="78"/>
      <c r="QK616" s="78"/>
      <c r="QL616" s="78"/>
      <c r="QM616" s="78"/>
      <c r="QN616" s="78"/>
      <c r="QO616" s="78"/>
      <c r="QP616" s="78"/>
      <c r="QQ616" s="78"/>
      <c r="QR616" s="78"/>
      <c r="QS616" s="78"/>
      <c r="QT616" s="78"/>
      <c r="QU616" s="78"/>
      <c r="QV616" s="78"/>
      <c r="QW616" s="78"/>
      <c r="QX616" s="78"/>
      <c r="QY616" s="78"/>
      <c r="QZ616" s="78"/>
      <c r="RA616" s="78"/>
      <c r="RB616" s="78"/>
      <c r="RC616" s="78"/>
      <c r="RD616" s="78"/>
      <c r="RE616" s="78"/>
      <c r="RF616" s="78"/>
      <c r="RG616" s="78"/>
      <c r="RH616" s="78"/>
      <c r="RI616" s="78"/>
      <c r="RJ616" s="78"/>
      <c r="RK616" s="78"/>
      <c r="RL616" s="78"/>
      <c r="RM616" s="78"/>
      <c r="RN616" s="78"/>
      <c r="RO616" s="78"/>
      <c r="RP616" s="78"/>
      <c r="RQ616" s="78"/>
      <c r="RR616" s="78"/>
      <c r="RS616" s="78"/>
      <c r="RT616" s="78"/>
      <c r="RU616" s="78"/>
      <c r="RV616" s="78"/>
      <c r="RW616" s="78"/>
      <c r="RX616" s="78"/>
      <c r="RY616" s="78"/>
      <c r="RZ616" s="78"/>
      <c r="SA616" s="78"/>
      <c r="SB616" s="78"/>
      <c r="SC616" s="78"/>
      <c r="SD616" s="78"/>
      <c r="SE616" s="78"/>
      <c r="SF616" s="78"/>
      <c r="SG616" s="78"/>
      <c r="SH616" s="78"/>
      <c r="SI616" s="78"/>
      <c r="SJ616" s="78"/>
      <c r="SK616" s="78"/>
      <c r="SL616" s="78"/>
      <c r="SM616" s="78"/>
      <c r="SN616" s="78"/>
      <c r="SO616" s="78"/>
      <c r="SP616" s="78"/>
      <c r="SQ616" s="78"/>
      <c r="SR616" s="78"/>
      <c r="SS616" s="78"/>
      <c r="ST616" s="78"/>
      <c r="SU616" s="78"/>
      <c r="SV616" s="78"/>
      <c r="SW616" s="78"/>
      <c r="SX616" s="78"/>
      <c r="SY616" s="78"/>
      <c r="SZ616" s="78"/>
      <c r="TA616" s="78"/>
      <c r="TB616" s="78"/>
      <c r="TC616" s="78"/>
      <c r="TD616" s="78"/>
      <c r="TE616" s="78"/>
      <c r="TF616" s="78"/>
      <c r="TG616" s="78"/>
      <c r="TH616" s="78"/>
      <c r="TI616" s="78"/>
      <c r="TJ616" s="78"/>
      <c r="TK616" s="78"/>
      <c r="TL616" s="78"/>
      <c r="TM616" s="78"/>
      <c r="TN616" s="78"/>
      <c r="TO616" s="78"/>
      <c r="TP616" s="78"/>
      <c r="TQ616" s="78"/>
      <c r="TR616" s="78"/>
      <c r="TS616" s="78"/>
      <c r="TT616" s="78"/>
      <c r="TU616" s="78"/>
      <c r="TV616" s="78"/>
      <c r="TW616" s="78"/>
      <c r="TX616" s="78"/>
      <c r="TY616" s="78"/>
      <c r="TZ616" s="78"/>
      <c r="UA616" s="78"/>
      <c r="UB616" s="78"/>
      <c r="UC616" s="78"/>
      <c r="UD616" s="78"/>
      <c r="UE616" s="78"/>
      <c r="UF616" s="78"/>
      <c r="UG616" s="78"/>
      <c r="UH616" s="78"/>
      <c r="UI616" s="78"/>
      <c r="UJ616" s="78"/>
      <c r="UK616" s="78"/>
      <c r="UL616" s="78"/>
      <c r="UM616" s="78"/>
      <c r="UN616" s="78"/>
      <c r="UO616" s="78"/>
      <c r="UP616" s="78"/>
      <c r="UQ616" s="78"/>
      <c r="UR616" s="78"/>
      <c r="US616" s="78"/>
      <c r="UT616" s="78"/>
      <c r="UU616" s="78"/>
      <c r="UV616" s="78"/>
      <c r="UW616" s="78"/>
      <c r="UX616" s="78"/>
      <c r="UY616" s="78"/>
      <c r="UZ616" s="78"/>
      <c r="VA616" s="78"/>
      <c r="VB616" s="78"/>
      <c r="VC616" s="78"/>
      <c r="VD616" s="78"/>
      <c r="VE616" s="78"/>
      <c r="VF616" s="78"/>
      <c r="VG616" s="78"/>
      <c r="VH616" s="78"/>
      <c r="VI616" s="78"/>
      <c r="VJ616" s="78"/>
      <c r="VK616" s="78"/>
      <c r="VL616" s="78"/>
      <c r="VM616" s="78"/>
      <c r="VN616" s="78"/>
      <c r="VO616" s="78"/>
      <c r="VP616" s="78"/>
      <c r="VQ616" s="78"/>
      <c r="VR616" s="78"/>
      <c r="VS616" s="78"/>
      <c r="VT616" s="78"/>
      <c r="VU616" s="78"/>
      <c r="VV616" s="78"/>
      <c r="VW616" s="78"/>
      <c r="VX616" s="78"/>
      <c r="VY616" s="78"/>
      <c r="VZ616" s="78"/>
      <c r="WA616" s="78"/>
      <c r="WB616" s="78"/>
      <c r="WC616" s="78"/>
      <c r="WD616" s="78"/>
      <c r="WE616" s="78"/>
      <c r="WF616" s="78"/>
      <c r="WG616" s="78"/>
      <c r="WH616" s="78"/>
      <c r="WI616" s="78"/>
      <c r="WJ616" s="78"/>
      <c r="WK616" s="78"/>
      <c r="WL616" s="78"/>
      <c r="WM616" s="78"/>
      <c r="WN616" s="78"/>
      <c r="WO616" s="78"/>
      <c r="WP616" s="78"/>
      <c r="WQ616" s="78"/>
      <c r="WR616" s="78"/>
      <c r="WS616" s="78"/>
      <c r="WT616" s="78"/>
      <c r="WU616" s="78"/>
      <c r="WV616" s="78"/>
      <c r="WW616" s="78"/>
      <c r="WX616" s="78"/>
      <c r="WY616" s="78"/>
      <c r="WZ616" s="78"/>
      <c r="XA616" s="78"/>
      <c r="XB616" s="78"/>
      <c r="XC616" s="78"/>
      <c r="XD616" s="78"/>
      <c r="XE616" s="78"/>
      <c r="XF616" s="78"/>
      <c r="XG616" s="78"/>
      <c r="XH616" s="78"/>
      <c r="XI616" s="78"/>
      <c r="XJ616" s="78"/>
      <c r="XK616" s="78"/>
      <c r="XL616" s="78"/>
      <c r="XM616" s="78"/>
      <c r="XN616" s="78"/>
      <c r="XO616" s="78"/>
      <c r="XP616" s="78"/>
      <c r="XQ616" s="78"/>
      <c r="XR616" s="78"/>
      <c r="XS616" s="78"/>
      <c r="XT616" s="78"/>
      <c r="XU616" s="78"/>
      <c r="XV616" s="78"/>
      <c r="XW616" s="78"/>
      <c r="XX616" s="78"/>
      <c r="XY616" s="78"/>
      <c r="XZ616" s="78"/>
      <c r="YA616" s="78"/>
      <c r="YB616" s="78"/>
      <c r="YC616" s="78"/>
      <c r="YD616" s="78"/>
      <c r="YE616" s="78"/>
      <c r="YF616" s="78"/>
      <c r="YG616" s="78"/>
      <c r="YH616" s="78"/>
      <c r="YI616" s="78"/>
      <c r="YJ616" s="78"/>
      <c r="YK616" s="78"/>
      <c r="YL616" s="78"/>
      <c r="YM616" s="78"/>
      <c r="YN616" s="78"/>
      <c r="YO616" s="78"/>
      <c r="YP616" s="78"/>
      <c r="YQ616" s="78"/>
      <c r="YR616" s="78"/>
      <c r="YS616" s="78"/>
      <c r="YT616" s="78"/>
      <c r="YU616" s="78"/>
      <c r="YV616" s="78"/>
      <c r="YW616" s="78"/>
      <c r="YX616" s="78"/>
      <c r="YY616" s="78"/>
      <c r="YZ616" s="78"/>
      <c r="ZA616" s="78"/>
      <c r="ZB616" s="78"/>
      <c r="ZC616" s="78"/>
      <c r="ZD616" s="78"/>
      <c r="ZE616" s="78"/>
      <c r="ZF616" s="78"/>
      <c r="ZG616" s="78"/>
      <c r="ZH616" s="78"/>
      <c r="ZI616" s="78"/>
      <c r="ZJ616" s="78"/>
      <c r="ZK616" s="78"/>
      <c r="ZL616" s="78"/>
      <c r="ZM616" s="78"/>
      <c r="ZN616" s="78"/>
      <c r="ZO616" s="78"/>
      <c r="ZP616" s="78"/>
      <c r="ZQ616" s="78"/>
      <c r="ZR616" s="78"/>
      <c r="ZS616" s="78"/>
      <c r="ZT616" s="78"/>
      <c r="ZU616" s="78"/>
      <c r="ZV616" s="78"/>
      <c r="ZW616" s="78"/>
      <c r="ZX616" s="78"/>
      <c r="ZY616" s="78"/>
      <c r="ZZ616" s="78"/>
      <c r="AAA616" s="78"/>
      <c r="AAB616" s="78"/>
      <c r="AAC616" s="78"/>
      <c r="AAD616" s="78"/>
      <c r="AAE616" s="78"/>
      <c r="AAF616" s="78"/>
      <c r="AAG616" s="78"/>
      <c r="AAH616" s="78"/>
      <c r="AAI616" s="78"/>
      <c r="AAJ616" s="78"/>
      <c r="AAK616" s="78"/>
      <c r="AAL616" s="78"/>
      <c r="AAM616" s="78"/>
      <c r="AAN616" s="78"/>
      <c r="AAO616" s="78"/>
      <c r="AAP616" s="78"/>
      <c r="AAQ616" s="78"/>
      <c r="AAR616" s="78"/>
      <c r="AAS616" s="78"/>
      <c r="AAT616" s="78"/>
      <c r="AAU616" s="78"/>
      <c r="AAV616" s="78"/>
      <c r="AAW616" s="78"/>
      <c r="AAX616" s="78"/>
      <c r="AAY616" s="78"/>
      <c r="AAZ616" s="78"/>
      <c r="ABA616" s="78"/>
      <c r="ABB616" s="78"/>
      <c r="ABC616" s="78"/>
      <c r="ABD616" s="78"/>
      <c r="ABE616" s="78"/>
      <c r="ABF616" s="78"/>
      <c r="ABG616" s="78"/>
      <c r="ABH616" s="78"/>
      <c r="ABI616" s="78"/>
      <c r="ABJ616" s="78"/>
      <c r="ABK616" s="78"/>
      <c r="ABL616" s="78"/>
      <c r="ABM616" s="78"/>
      <c r="ABN616" s="78"/>
      <c r="ABO616" s="78"/>
      <c r="ABP616" s="78"/>
      <c r="ABQ616" s="78"/>
      <c r="ABR616" s="78"/>
      <c r="ABS616" s="78"/>
      <c r="ABT616" s="78"/>
      <c r="ABU616" s="78"/>
      <c r="ABV616" s="78"/>
      <c r="ABW616" s="78"/>
      <c r="ABX616" s="78"/>
      <c r="ABY616" s="78"/>
      <c r="ABZ616" s="78"/>
      <c r="ACA616" s="78"/>
      <c r="ACB616" s="78"/>
      <c r="ACC616" s="78"/>
      <c r="ACD616" s="78"/>
      <c r="ACE616" s="78"/>
      <c r="ACF616" s="78"/>
      <c r="ACG616" s="78"/>
      <c r="ACH616" s="78"/>
      <c r="ACI616" s="78"/>
      <c r="ACJ616" s="78"/>
      <c r="ACK616" s="78"/>
      <c r="ACL616" s="78"/>
      <c r="ACM616" s="78"/>
      <c r="ACN616" s="78"/>
      <c r="ACO616" s="78"/>
      <c r="ACP616" s="78"/>
      <c r="ACQ616" s="78"/>
      <c r="ACR616" s="78"/>
      <c r="ACS616" s="78"/>
      <c r="ACT616" s="78"/>
      <c r="ACU616" s="78"/>
      <c r="ACV616" s="78"/>
      <c r="ACW616" s="78"/>
      <c r="ACX616" s="78"/>
      <c r="ACY616" s="78"/>
      <c r="ACZ616" s="78"/>
      <c r="ADA616" s="78"/>
      <c r="ADB616" s="78"/>
      <c r="ADC616" s="78"/>
      <c r="ADD616" s="78"/>
      <c r="ADE616" s="78"/>
      <c r="ADF616" s="78"/>
      <c r="ADG616" s="78"/>
      <c r="ADH616" s="78"/>
      <c r="ADI616" s="78"/>
      <c r="ADJ616" s="78"/>
      <c r="ADK616" s="78"/>
      <c r="ADL616" s="78"/>
      <c r="ADM616" s="78"/>
      <c r="ADN616" s="78"/>
      <c r="ADO616" s="78"/>
      <c r="ADP616" s="78"/>
      <c r="ADQ616" s="78"/>
      <c r="ADR616" s="78"/>
      <c r="ADS616" s="78"/>
      <c r="ADT616" s="78"/>
      <c r="ADU616" s="78"/>
      <c r="ADV616" s="78"/>
      <c r="ADW616" s="78"/>
      <c r="ADX616" s="78"/>
      <c r="ADY616" s="78"/>
      <c r="ADZ616" s="78"/>
      <c r="AEA616" s="78"/>
      <c r="AEB616" s="78"/>
      <c r="AEC616" s="78"/>
      <c r="AED616" s="78"/>
      <c r="AEE616" s="78"/>
      <c r="AEF616" s="78"/>
      <c r="AEG616" s="78"/>
      <c r="AEH616" s="78"/>
      <c r="AEI616" s="78"/>
      <c r="AEJ616" s="78"/>
      <c r="AEK616" s="78"/>
      <c r="AEL616" s="78"/>
      <c r="AEM616" s="78"/>
      <c r="AEN616" s="78"/>
      <c r="AEO616" s="78"/>
      <c r="AEP616" s="78"/>
      <c r="AEQ616" s="78"/>
      <c r="AER616" s="78"/>
      <c r="AES616" s="78"/>
      <c r="AET616" s="78"/>
      <c r="AEU616" s="78"/>
      <c r="AEV616" s="78"/>
      <c r="AEW616" s="78"/>
      <c r="AEX616" s="78"/>
      <c r="AEY616" s="78"/>
      <c r="AEZ616" s="78"/>
      <c r="AFA616" s="78"/>
      <c r="AFB616" s="78"/>
      <c r="AFC616" s="78"/>
      <c r="AFD616" s="78"/>
      <c r="AFE616" s="78"/>
      <c r="AFF616" s="78"/>
      <c r="AFG616" s="78"/>
      <c r="AFH616" s="78"/>
      <c r="AFI616" s="78"/>
      <c r="AFJ616" s="78"/>
      <c r="AFK616" s="78"/>
      <c r="AFL616" s="78"/>
      <c r="AFM616" s="78"/>
      <c r="AFN616" s="78"/>
      <c r="AFO616" s="78"/>
      <c r="AFP616" s="78"/>
      <c r="AFQ616" s="78"/>
      <c r="AFR616" s="78"/>
      <c r="AFS616" s="78"/>
      <c r="AFT616" s="78"/>
      <c r="AFU616" s="78"/>
      <c r="AFV616" s="78"/>
      <c r="AFW616" s="78"/>
      <c r="AFX616" s="78"/>
      <c r="AFY616" s="78"/>
      <c r="AFZ616" s="78"/>
      <c r="AGA616" s="78"/>
      <c r="AGB616" s="78"/>
      <c r="AGC616" s="78"/>
      <c r="AGD616" s="78"/>
      <c r="AGE616" s="78"/>
      <c r="AGF616" s="78"/>
      <c r="AGG616" s="78"/>
      <c r="AGH616" s="78"/>
      <c r="AGI616" s="78"/>
      <c r="AGJ616" s="78"/>
      <c r="AGK616" s="78"/>
      <c r="AGL616" s="78"/>
      <c r="AGM616" s="78"/>
      <c r="AGN616" s="78"/>
      <c r="AGO616" s="78"/>
      <c r="AGP616" s="78"/>
      <c r="AGQ616" s="78"/>
      <c r="AGR616" s="78"/>
      <c r="AGS616" s="78"/>
      <c r="AGT616" s="78"/>
      <c r="AGU616" s="78"/>
      <c r="AGV616" s="78"/>
      <c r="AGW616" s="78"/>
      <c r="AGX616" s="78"/>
      <c r="AGY616" s="78"/>
      <c r="AGZ616" s="78"/>
      <c r="AHA616" s="78"/>
      <c r="AHB616" s="78"/>
      <c r="AHC616" s="78"/>
      <c r="AHD616" s="78"/>
      <c r="AHE616" s="78"/>
      <c r="AHF616" s="78"/>
      <c r="AHG616" s="78"/>
      <c r="AHH616" s="78"/>
      <c r="AHI616" s="78"/>
      <c r="AHJ616" s="78"/>
      <c r="AHK616" s="78"/>
      <c r="AHL616" s="78"/>
      <c r="AHM616" s="78"/>
      <c r="AHN616" s="78"/>
      <c r="AHO616" s="78"/>
      <c r="AHP616" s="78"/>
      <c r="AHQ616" s="78"/>
      <c r="AHR616" s="78"/>
      <c r="AHS616" s="78"/>
      <c r="AHT616" s="78"/>
      <c r="AHU616" s="78"/>
      <c r="AHV616" s="78"/>
      <c r="AHW616" s="78"/>
      <c r="AHX616" s="78"/>
      <c r="AHY616" s="78"/>
      <c r="AHZ616" s="78"/>
      <c r="AIA616" s="78"/>
      <c r="AIB616" s="78"/>
      <c r="AIC616" s="78"/>
      <c r="AID616" s="78"/>
      <c r="AIE616" s="78"/>
      <c r="AIF616" s="78"/>
      <c r="AIG616" s="78"/>
      <c r="AIH616" s="78"/>
      <c r="AII616" s="78"/>
      <c r="AIJ616" s="78"/>
      <c r="AIK616" s="78"/>
      <c r="AIL616" s="78"/>
      <c r="AIM616" s="78"/>
      <c r="AIN616" s="78"/>
      <c r="AIO616" s="78"/>
      <c r="AIP616" s="78"/>
      <c r="AIQ616" s="78"/>
      <c r="AIR616" s="78"/>
      <c r="AIS616" s="78"/>
      <c r="AIT616" s="78"/>
      <c r="AIU616" s="78"/>
      <c r="AIV616" s="78"/>
      <c r="AIW616" s="78"/>
      <c r="AIX616" s="78"/>
      <c r="AIY616" s="78"/>
      <c r="AIZ616" s="78"/>
      <c r="AJA616" s="78"/>
      <c r="AJB616" s="78"/>
      <c r="AJC616" s="78"/>
      <c r="AJD616" s="78"/>
      <c r="AJE616" s="78"/>
      <c r="AJF616" s="78"/>
      <c r="AJG616" s="78"/>
      <c r="AJH616" s="78"/>
      <c r="AJI616" s="78"/>
      <c r="AJJ616" s="78"/>
      <c r="AJK616" s="78"/>
      <c r="AJL616" s="78"/>
      <c r="AJM616" s="78"/>
      <c r="AJN616" s="78"/>
      <c r="AJO616" s="78"/>
      <c r="AJP616" s="78"/>
      <c r="AJQ616" s="78"/>
      <c r="AJR616" s="78"/>
      <c r="AJS616" s="78"/>
      <c r="AJT616" s="78"/>
      <c r="AJU616" s="78"/>
      <c r="AJV616" s="78"/>
      <c r="AJW616" s="78"/>
      <c r="AJX616" s="78"/>
      <c r="AJY616" s="78"/>
      <c r="AJZ616" s="78"/>
      <c r="AKA616" s="78"/>
      <c r="AKB616" s="78"/>
      <c r="AKC616" s="78"/>
      <c r="AKD616" s="78"/>
      <c r="AKE616" s="78"/>
      <c r="AKF616" s="78"/>
      <c r="AKG616" s="78"/>
      <c r="AKH616" s="78"/>
      <c r="AKI616" s="78"/>
      <c r="AKJ616" s="78"/>
      <c r="AKK616" s="78"/>
      <c r="AKL616" s="78"/>
      <c r="AKM616" s="78"/>
      <c r="AKN616" s="78"/>
      <c r="AKO616" s="78"/>
      <c r="AKP616" s="78"/>
      <c r="AKQ616" s="78"/>
      <c r="AKR616" s="78"/>
      <c r="AKS616" s="78"/>
      <c r="AKT616" s="78"/>
      <c r="AKU616" s="78"/>
      <c r="AKV616" s="78"/>
      <c r="AKW616" s="78"/>
      <c r="AKX616" s="78"/>
      <c r="AKY616" s="78"/>
      <c r="AKZ616" s="78"/>
      <c r="ALA616" s="78"/>
      <c r="ALB616" s="78"/>
      <c r="ALC616" s="78"/>
      <c r="ALD616" s="78"/>
      <c r="ALE616" s="78"/>
      <c r="ALF616" s="78"/>
      <c r="ALG616" s="78"/>
      <c r="ALH616" s="78"/>
      <c r="ALI616" s="78"/>
      <c r="ALJ616" s="78"/>
      <c r="ALK616" s="78"/>
      <c r="ALL616" s="78"/>
      <c r="ALM616" s="78"/>
      <c r="ALN616" s="78"/>
      <c r="ALO616" s="78"/>
      <c r="ALP616" s="78"/>
      <c r="ALQ616" s="78"/>
      <c r="ALR616" s="78"/>
      <c r="ALS616" s="78"/>
      <c r="ALT616" s="78"/>
      <c r="ALU616" s="78"/>
      <c r="ALV616" s="78"/>
      <c r="ALW616" s="78"/>
      <c r="ALX616" s="78"/>
      <c r="ALY616" s="78"/>
      <c r="ALZ616" s="78"/>
      <c r="AMA616" s="78"/>
      <c r="AMB616" s="78"/>
      <c r="AMC616" s="78"/>
      <c r="AMD616" s="78"/>
      <c r="AME616" s="78"/>
      <c r="AMF616" s="78"/>
      <c r="AMG616" s="78"/>
      <c r="AMH616" s="78"/>
      <c r="AMI616" s="78"/>
      <c r="AMJ616" s="78"/>
      <c r="AMK616" s="78"/>
      <c r="AML616" s="78"/>
      <c r="AMM616" s="78"/>
      <c r="AMN616" s="78"/>
      <c r="AMO616" s="78"/>
      <c r="AMP616" s="78"/>
      <c r="AMQ616" s="78"/>
      <c r="AMR616" s="78"/>
      <c r="AMS616" s="78"/>
      <c r="AMT616" s="78"/>
      <c r="AMU616" s="78"/>
      <c r="AMV616" s="78"/>
      <c r="AMW616" s="78"/>
      <c r="AMX616" s="78"/>
      <c r="AMY616" s="78"/>
      <c r="AMZ616" s="78"/>
      <c r="ANA616" s="78"/>
      <c r="ANB616" s="78"/>
      <c r="ANC616" s="78"/>
      <c r="AND616" s="78"/>
      <c r="ANE616" s="78"/>
      <c r="ANF616" s="78"/>
      <c r="ANG616" s="78"/>
      <c r="ANH616" s="78"/>
      <c r="ANI616" s="78"/>
      <c r="ANJ616" s="78"/>
      <c r="ANK616" s="78"/>
      <c r="ANL616" s="78"/>
      <c r="ANM616" s="78"/>
      <c r="ANN616" s="78"/>
      <c r="ANO616" s="78"/>
      <c r="ANP616" s="78"/>
      <c r="ANQ616" s="78"/>
      <c r="ANR616" s="78"/>
      <c r="ANS616" s="78"/>
      <c r="ANT616" s="78"/>
      <c r="ANU616" s="78"/>
      <c r="ANV616" s="78"/>
      <c r="ANW616" s="78"/>
      <c r="ANX616" s="78"/>
      <c r="ANY616" s="78"/>
      <c r="ANZ616" s="78"/>
      <c r="AOA616" s="78"/>
      <c r="AOB616" s="78"/>
      <c r="AOC616" s="78"/>
      <c r="AOD616" s="78"/>
      <c r="AOE616" s="78"/>
      <c r="AOF616" s="78"/>
      <c r="AOG616" s="78"/>
      <c r="AOH616" s="78"/>
      <c r="AOI616" s="78"/>
      <c r="AOJ616" s="78"/>
      <c r="AOK616" s="78"/>
      <c r="AOL616" s="78"/>
      <c r="AOM616" s="78"/>
      <c r="AON616" s="78"/>
      <c r="AOO616" s="78"/>
      <c r="AOP616" s="78"/>
      <c r="AOQ616" s="78"/>
      <c r="AOR616" s="78"/>
      <c r="AOS616" s="78"/>
      <c r="AOT616" s="78"/>
      <c r="AOU616" s="78"/>
      <c r="AOV616" s="78"/>
      <c r="AOW616" s="78"/>
      <c r="AOX616" s="78"/>
      <c r="AOY616" s="78"/>
      <c r="AOZ616" s="78"/>
      <c r="APA616" s="78"/>
      <c r="APB616" s="78"/>
      <c r="APC616" s="78"/>
      <c r="APD616" s="78"/>
      <c r="APE616" s="78"/>
      <c r="APF616" s="78"/>
      <c r="APG616" s="78"/>
      <c r="APH616" s="78"/>
      <c r="API616" s="78"/>
      <c r="APJ616" s="78"/>
      <c r="APK616" s="78"/>
      <c r="APL616" s="78"/>
      <c r="APM616" s="78"/>
      <c r="APN616" s="78"/>
      <c r="APO616" s="78"/>
      <c r="APP616" s="78"/>
      <c r="APQ616" s="78"/>
      <c r="APR616" s="78"/>
      <c r="APS616" s="78"/>
      <c r="APT616" s="78"/>
      <c r="APU616" s="78"/>
      <c r="APV616" s="78"/>
      <c r="APW616" s="78"/>
      <c r="APX616" s="78"/>
      <c r="APY616" s="78"/>
      <c r="APZ616" s="78"/>
      <c r="AQA616" s="78"/>
      <c r="AQB616" s="78"/>
      <c r="AQC616" s="78"/>
      <c r="AQD616" s="78"/>
      <c r="AQE616" s="78"/>
      <c r="AQF616" s="78"/>
      <c r="AQG616" s="78"/>
      <c r="AQH616" s="78"/>
      <c r="AQI616" s="78"/>
      <c r="AQJ616" s="78"/>
      <c r="AQK616" s="78"/>
      <c r="AQL616" s="78"/>
      <c r="AQM616" s="78"/>
      <c r="AQN616" s="78"/>
      <c r="AQO616" s="78"/>
      <c r="AQP616" s="78"/>
      <c r="AQQ616" s="78"/>
      <c r="AQR616" s="78"/>
      <c r="AQS616" s="78"/>
      <c r="AQT616" s="78"/>
      <c r="AQU616" s="78"/>
      <c r="AQV616" s="78"/>
      <c r="AQW616" s="78"/>
      <c r="AQX616" s="78"/>
      <c r="AQY616" s="78"/>
      <c r="AQZ616" s="78"/>
      <c r="ARA616" s="78"/>
      <c r="ARB616" s="78"/>
      <c r="ARC616" s="78"/>
      <c r="ARD616" s="78"/>
      <c r="ARE616" s="78"/>
      <c r="ARF616" s="78"/>
      <c r="ARG616" s="78"/>
      <c r="ARH616" s="78"/>
      <c r="ARI616" s="78"/>
      <c r="ARJ616" s="78"/>
      <c r="ARK616" s="78"/>
      <c r="ARL616" s="78"/>
      <c r="ARM616" s="78"/>
      <c r="ARN616" s="78"/>
      <c r="ARO616" s="78"/>
      <c r="ARP616" s="78"/>
      <c r="ARQ616" s="78"/>
      <c r="ARR616" s="78"/>
      <c r="ARS616" s="78"/>
      <c r="ART616" s="78"/>
      <c r="ARU616" s="78"/>
      <c r="ARV616" s="78"/>
      <c r="ARW616" s="78"/>
      <c r="ARX616" s="78"/>
      <c r="ARY616" s="78"/>
      <c r="ARZ616" s="78"/>
      <c r="ASA616" s="78"/>
      <c r="ASB616" s="78"/>
      <c r="ASC616" s="78"/>
      <c r="ASD616" s="78"/>
      <c r="ASE616" s="78"/>
      <c r="ASF616" s="78"/>
      <c r="ASG616" s="78"/>
      <c r="ASH616" s="78"/>
      <c r="ASI616" s="78"/>
      <c r="ASJ616" s="78"/>
      <c r="ASK616" s="78"/>
      <c r="ASL616" s="78"/>
      <c r="ASM616" s="78"/>
      <c r="ASN616" s="78"/>
      <c r="ASO616" s="78"/>
      <c r="ASP616" s="78"/>
      <c r="ASQ616" s="78"/>
      <c r="ASR616" s="78"/>
      <c r="ASS616" s="78"/>
      <c r="AST616" s="78"/>
      <c r="ASU616" s="78"/>
      <c r="ASV616" s="78"/>
      <c r="ASW616" s="78"/>
      <c r="ASX616" s="78"/>
      <c r="ASY616" s="78"/>
      <c r="ASZ616" s="78"/>
      <c r="ATA616" s="78"/>
      <c r="ATB616" s="78"/>
      <c r="ATC616" s="78"/>
      <c r="ATD616" s="78"/>
      <c r="ATE616" s="78"/>
      <c r="ATF616" s="78"/>
      <c r="ATG616" s="78"/>
      <c r="ATH616" s="78"/>
      <c r="ATI616" s="78"/>
      <c r="ATJ616" s="78"/>
      <c r="ATK616" s="78"/>
      <c r="ATL616" s="78"/>
      <c r="ATM616" s="78"/>
      <c r="ATN616" s="78"/>
      <c r="ATO616" s="78"/>
      <c r="ATP616" s="78"/>
      <c r="ATQ616" s="78"/>
      <c r="ATR616" s="78"/>
      <c r="ATS616" s="78"/>
      <c r="ATT616" s="78"/>
      <c r="ATU616" s="78"/>
      <c r="ATV616" s="78"/>
      <c r="ATW616" s="78"/>
      <c r="ATX616" s="78"/>
      <c r="ATY616" s="78"/>
      <c r="ATZ616" s="78"/>
      <c r="AUA616" s="78"/>
      <c r="AUB616" s="78"/>
      <c r="AUC616" s="78"/>
      <c r="AUD616" s="78"/>
      <c r="AUE616" s="78"/>
      <c r="AUF616" s="78"/>
      <c r="AUG616" s="78"/>
      <c r="AUH616" s="78"/>
      <c r="AUI616" s="78"/>
      <c r="AUJ616" s="78"/>
      <c r="AUK616" s="78"/>
      <c r="AUL616" s="78"/>
      <c r="AUM616" s="78"/>
      <c r="AUN616" s="78"/>
      <c r="AUO616" s="78"/>
      <c r="AUP616" s="78"/>
      <c r="AUQ616" s="78"/>
      <c r="AUR616" s="78"/>
      <c r="AUS616" s="78"/>
      <c r="AUT616" s="78"/>
      <c r="AUU616" s="78"/>
      <c r="AUV616" s="78"/>
      <c r="AUW616" s="78"/>
      <c r="AUX616" s="78"/>
      <c r="AUY616" s="78"/>
      <c r="AUZ616" s="78"/>
      <c r="AVA616" s="78"/>
      <c r="AVB616" s="78"/>
      <c r="AVC616" s="78"/>
      <c r="AVD616" s="78"/>
      <c r="AVE616" s="78"/>
      <c r="AVF616" s="78"/>
      <c r="AVG616" s="78"/>
      <c r="AVH616" s="78"/>
      <c r="AVI616" s="78"/>
      <c r="AVJ616" s="78"/>
      <c r="AVK616" s="78"/>
      <c r="AVL616" s="78"/>
      <c r="AVM616" s="78"/>
      <c r="AVN616" s="78"/>
      <c r="AVO616" s="78"/>
      <c r="AVP616" s="78"/>
      <c r="AVQ616" s="78"/>
      <c r="AVR616" s="78"/>
      <c r="AVS616" s="78"/>
      <c r="AVT616" s="78"/>
      <c r="AVU616" s="78"/>
      <c r="AVV616" s="78"/>
      <c r="AVW616" s="78"/>
      <c r="AVX616" s="78"/>
      <c r="AVY616" s="78"/>
      <c r="AVZ616" s="78"/>
      <c r="AWA616" s="78"/>
      <c r="AWB616" s="78"/>
      <c r="AWC616" s="78"/>
      <c r="AWD616" s="78"/>
      <c r="AWE616" s="78"/>
      <c r="AWF616" s="78"/>
      <c r="AWG616" s="78"/>
      <c r="AWH616" s="78"/>
      <c r="AWI616" s="78"/>
      <c r="AWJ616" s="78"/>
      <c r="AWK616" s="78"/>
      <c r="AWL616" s="78"/>
      <c r="AWM616" s="78"/>
      <c r="AWN616" s="78"/>
      <c r="AWO616" s="78"/>
      <c r="AWP616" s="78"/>
      <c r="AWQ616" s="78"/>
      <c r="AWR616" s="78"/>
      <c r="AWS616" s="78"/>
      <c r="AWT616" s="78"/>
      <c r="AWU616" s="78"/>
      <c r="AWV616" s="78"/>
      <c r="AWW616" s="78"/>
      <c r="AWX616" s="78"/>
      <c r="AWY616" s="78"/>
      <c r="AWZ616" s="78"/>
      <c r="AXA616" s="78"/>
      <c r="AXB616" s="78"/>
      <c r="AXC616" s="78"/>
      <c r="AXD616" s="78"/>
      <c r="AXE616" s="78"/>
      <c r="AXF616" s="78"/>
      <c r="AXG616" s="78"/>
      <c r="AXH616" s="78"/>
      <c r="AXI616" s="78"/>
      <c r="AXJ616" s="78"/>
      <c r="AXK616" s="78"/>
      <c r="AXL616" s="78"/>
      <c r="AXM616" s="78"/>
      <c r="AXN616" s="78"/>
      <c r="AXO616" s="78"/>
      <c r="AXP616" s="78"/>
      <c r="AXQ616" s="78"/>
      <c r="AXR616" s="78"/>
      <c r="AXS616" s="78"/>
      <c r="AXT616" s="78"/>
      <c r="AXU616" s="78"/>
      <c r="AXV616" s="78"/>
      <c r="AXW616" s="78"/>
      <c r="AXX616" s="78"/>
      <c r="AXY616" s="78"/>
      <c r="AXZ616" s="78"/>
      <c r="AYA616" s="78"/>
      <c r="AYB616" s="78"/>
      <c r="AYC616" s="78"/>
      <c r="AYD616" s="78"/>
      <c r="AYE616" s="78"/>
      <c r="AYF616" s="78"/>
      <c r="AYG616" s="78"/>
      <c r="AYH616" s="78"/>
      <c r="AYI616" s="78"/>
      <c r="AYJ616" s="78"/>
      <c r="AYK616" s="78"/>
      <c r="AYL616" s="78"/>
      <c r="AYM616" s="78"/>
      <c r="AYN616" s="78"/>
      <c r="AYO616" s="78"/>
      <c r="AYP616" s="78"/>
      <c r="AYQ616" s="78"/>
      <c r="AYR616" s="78"/>
      <c r="AYS616" s="78"/>
      <c r="AYT616" s="78"/>
      <c r="AYU616" s="78"/>
      <c r="AYV616" s="78"/>
      <c r="AYW616" s="78"/>
      <c r="AYX616" s="78"/>
      <c r="AYY616" s="78"/>
      <c r="AYZ616" s="78"/>
      <c r="AZA616" s="78"/>
      <c r="AZB616" s="78"/>
      <c r="AZC616" s="78"/>
      <c r="AZD616" s="78"/>
      <c r="AZE616" s="78"/>
      <c r="AZF616" s="78"/>
      <c r="AZG616" s="78"/>
      <c r="AZH616" s="78"/>
      <c r="AZI616" s="78"/>
      <c r="AZJ616" s="78"/>
      <c r="AZK616" s="78"/>
      <c r="AZL616" s="78"/>
      <c r="AZM616" s="78"/>
      <c r="AZN616" s="78"/>
      <c r="AZO616" s="78"/>
      <c r="AZP616" s="78"/>
      <c r="AZQ616" s="78"/>
      <c r="AZR616" s="78"/>
      <c r="AZS616" s="78"/>
      <c r="AZT616" s="78"/>
      <c r="AZU616" s="78"/>
      <c r="AZV616" s="78"/>
      <c r="AZW616" s="78"/>
      <c r="AZX616" s="78"/>
      <c r="AZY616" s="78"/>
      <c r="AZZ616" s="78"/>
      <c r="BAA616" s="78"/>
      <c r="BAB616" s="78"/>
      <c r="BAC616" s="78"/>
      <c r="BAD616" s="78"/>
      <c r="BAE616" s="78"/>
      <c r="BAF616" s="78"/>
      <c r="BAG616" s="78"/>
      <c r="BAH616" s="78"/>
      <c r="BAI616" s="78"/>
      <c r="BAJ616" s="78"/>
      <c r="BAK616" s="78"/>
      <c r="BAL616" s="78"/>
      <c r="BAM616" s="78"/>
      <c r="BAN616" s="78"/>
      <c r="BAO616" s="78"/>
      <c r="BAP616" s="78"/>
      <c r="BAQ616" s="78"/>
      <c r="BAR616" s="78"/>
      <c r="BAS616" s="78"/>
      <c r="BAT616" s="78"/>
      <c r="BAU616" s="78"/>
      <c r="BAV616" s="78"/>
      <c r="BAW616" s="78"/>
      <c r="BAX616" s="78"/>
      <c r="BAY616" s="78"/>
      <c r="BAZ616" s="78"/>
      <c r="BBA616" s="78"/>
      <c r="BBB616" s="78"/>
      <c r="BBC616" s="78"/>
      <c r="BBD616" s="78"/>
      <c r="BBE616" s="78"/>
      <c r="BBF616" s="78"/>
      <c r="BBG616" s="78"/>
      <c r="BBH616" s="78"/>
      <c r="BBI616" s="78"/>
      <c r="BBJ616" s="78"/>
      <c r="BBK616" s="78"/>
      <c r="BBL616" s="78"/>
      <c r="BBM616" s="78"/>
      <c r="BBN616" s="78"/>
      <c r="BBO616" s="78"/>
      <c r="BBP616" s="78"/>
      <c r="BBQ616" s="78"/>
      <c r="BBR616" s="78"/>
      <c r="BBS616" s="78"/>
      <c r="BBT616" s="78"/>
      <c r="BBU616" s="78"/>
      <c r="BBV616" s="78"/>
      <c r="BBW616" s="78"/>
      <c r="BBX616" s="78"/>
      <c r="BBY616" s="78"/>
      <c r="BBZ616" s="78"/>
      <c r="BCA616" s="78"/>
      <c r="BCB616" s="78"/>
      <c r="BCC616" s="78"/>
      <c r="BCD616" s="78"/>
      <c r="BCE616" s="78"/>
      <c r="BCF616" s="78"/>
      <c r="BCG616" s="78"/>
      <c r="BCH616" s="78"/>
      <c r="BCI616" s="78"/>
      <c r="BCJ616" s="78"/>
      <c r="BCK616" s="78"/>
      <c r="BCL616" s="78"/>
      <c r="BCM616" s="78"/>
      <c r="BCN616" s="78"/>
      <c r="BCO616" s="78"/>
      <c r="BCP616" s="78"/>
      <c r="BCQ616" s="78"/>
      <c r="BCR616" s="78"/>
      <c r="BCS616" s="78"/>
      <c r="BCT616" s="78"/>
      <c r="BCU616" s="78"/>
      <c r="BCV616" s="78"/>
      <c r="BCW616" s="78"/>
      <c r="BCX616" s="78"/>
      <c r="BCY616" s="78"/>
      <c r="BCZ616" s="78"/>
      <c r="BDA616" s="78"/>
      <c r="BDB616" s="78"/>
      <c r="BDC616" s="78"/>
      <c r="BDD616" s="78"/>
      <c r="BDE616" s="78"/>
      <c r="BDF616" s="78"/>
      <c r="BDG616" s="78"/>
      <c r="BDH616" s="78"/>
      <c r="BDI616" s="78"/>
      <c r="BDJ616" s="78"/>
      <c r="BDK616" s="78"/>
      <c r="BDL616" s="78"/>
      <c r="BDM616" s="78"/>
      <c r="BDN616" s="78"/>
      <c r="BDO616" s="78"/>
      <c r="BDP616" s="78"/>
      <c r="BDQ616" s="78"/>
      <c r="BDR616" s="78"/>
      <c r="BDS616" s="78"/>
      <c r="BDT616" s="78"/>
      <c r="BDU616" s="78"/>
      <c r="BDV616" s="78"/>
      <c r="BDW616" s="78"/>
      <c r="BDX616" s="78"/>
      <c r="BDY616" s="78"/>
      <c r="BDZ616" s="78"/>
      <c r="BEA616" s="78"/>
      <c r="BEB616" s="78"/>
      <c r="BEC616" s="78"/>
      <c r="BED616" s="78"/>
      <c r="BEE616" s="78"/>
      <c r="BEF616" s="78"/>
      <c r="BEG616" s="78"/>
      <c r="BEH616" s="78"/>
      <c r="BEI616" s="78"/>
      <c r="BEJ616" s="78"/>
      <c r="BEK616" s="78"/>
      <c r="BEL616" s="78"/>
      <c r="BEM616" s="78"/>
      <c r="BEN616" s="78"/>
      <c r="BEO616" s="78"/>
      <c r="BEP616" s="78"/>
      <c r="BEQ616" s="78"/>
      <c r="BER616" s="78"/>
      <c r="BES616" s="78"/>
      <c r="BET616" s="78"/>
      <c r="BEU616" s="78"/>
      <c r="BEV616" s="78"/>
      <c r="BEW616" s="78"/>
      <c r="BEX616" s="78"/>
      <c r="BEY616" s="78"/>
      <c r="BEZ616" s="78"/>
      <c r="BFA616" s="78"/>
      <c r="BFB616" s="78"/>
      <c r="BFC616" s="78"/>
      <c r="BFD616" s="78"/>
      <c r="BFE616" s="78"/>
      <c r="BFF616" s="78"/>
      <c r="BFG616" s="78"/>
      <c r="BFH616" s="78"/>
      <c r="BFI616" s="78"/>
      <c r="BFJ616" s="78"/>
      <c r="BFK616" s="78"/>
      <c r="BFL616" s="78"/>
      <c r="BFM616" s="78"/>
      <c r="BFN616" s="78"/>
      <c r="BFO616" s="78"/>
      <c r="BFP616" s="78"/>
      <c r="BFQ616" s="78"/>
      <c r="BFR616" s="78"/>
      <c r="BFS616" s="78"/>
      <c r="BFT616" s="78"/>
      <c r="BFU616" s="78"/>
      <c r="BFV616" s="78"/>
      <c r="BFW616" s="78"/>
      <c r="BFX616" s="78"/>
      <c r="BFY616" s="78"/>
      <c r="BFZ616" s="78"/>
      <c r="BGA616" s="78"/>
      <c r="BGB616" s="78"/>
      <c r="BGC616" s="78"/>
      <c r="BGD616" s="78"/>
      <c r="BGE616" s="78"/>
      <c r="BGF616" s="78"/>
      <c r="BGG616" s="78"/>
      <c r="BGH616" s="78"/>
      <c r="BGI616" s="78"/>
      <c r="BGJ616" s="78"/>
      <c r="BGK616" s="78"/>
      <c r="BGL616" s="78"/>
      <c r="BGM616" s="78"/>
      <c r="BGN616" s="78"/>
      <c r="BGO616" s="78"/>
      <c r="BGP616" s="78"/>
      <c r="BGQ616" s="78"/>
      <c r="BGR616" s="78"/>
      <c r="BGS616" s="78"/>
      <c r="BGT616" s="78"/>
      <c r="BGU616" s="78"/>
      <c r="BGV616" s="78"/>
      <c r="BGW616" s="78"/>
      <c r="BGX616" s="78"/>
      <c r="BGY616" s="78"/>
      <c r="BGZ616" s="78"/>
      <c r="BHA616" s="78"/>
      <c r="BHB616" s="78"/>
      <c r="BHC616" s="78"/>
      <c r="BHD616" s="78"/>
      <c r="BHE616" s="78"/>
      <c r="BHF616" s="78"/>
      <c r="BHG616" s="78"/>
      <c r="BHH616" s="78"/>
      <c r="BHI616" s="78"/>
      <c r="BHJ616" s="78"/>
      <c r="BHK616" s="78"/>
      <c r="BHL616" s="78"/>
      <c r="BHM616" s="78"/>
      <c r="BHN616" s="78"/>
      <c r="BHO616" s="78"/>
      <c r="BHP616" s="78"/>
      <c r="BHQ616" s="78"/>
      <c r="BHR616" s="78"/>
      <c r="BHS616" s="78"/>
      <c r="BHT616" s="78"/>
      <c r="BHU616" s="78"/>
      <c r="BHV616" s="78"/>
      <c r="BHW616" s="78"/>
      <c r="BHX616" s="78"/>
      <c r="BHY616" s="78"/>
      <c r="BHZ616" s="78"/>
      <c r="BIA616" s="78"/>
      <c r="BIB616" s="78"/>
      <c r="BIC616" s="78"/>
      <c r="BID616" s="78"/>
      <c r="BIE616" s="78"/>
      <c r="BIF616" s="78"/>
      <c r="BIG616" s="78"/>
      <c r="BIH616" s="78"/>
      <c r="BII616" s="78"/>
      <c r="BIJ616" s="78"/>
      <c r="BIK616" s="78"/>
      <c r="BIL616" s="78"/>
      <c r="BIM616" s="78"/>
      <c r="BIN616" s="78"/>
      <c r="BIO616" s="78"/>
      <c r="BIP616" s="78"/>
      <c r="BIQ616" s="78"/>
      <c r="BIR616" s="78"/>
      <c r="BIS616" s="78"/>
      <c r="BIT616" s="78"/>
      <c r="BIU616" s="78"/>
      <c r="BIV616" s="78"/>
      <c r="BIW616" s="78"/>
      <c r="BIX616" s="78"/>
      <c r="BIY616" s="78"/>
      <c r="BIZ616" s="78"/>
      <c r="BJA616" s="78"/>
      <c r="BJB616" s="78"/>
      <c r="BJC616" s="78"/>
      <c r="BJD616" s="78"/>
      <c r="BJE616" s="78"/>
      <c r="BJF616" s="78"/>
      <c r="BJG616" s="78"/>
      <c r="BJH616" s="78"/>
      <c r="BJI616" s="78"/>
      <c r="BJJ616" s="78"/>
      <c r="BJK616" s="78"/>
      <c r="BJL616" s="78"/>
      <c r="BJM616" s="78"/>
      <c r="BJN616" s="78"/>
      <c r="BJO616" s="78"/>
      <c r="BJP616" s="78"/>
      <c r="BJQ616" s="78"/>
      <c r="BJR616" s="78"/>
      <c r="BJS616" s="78"/>
      <c r="BJT616" s="78"/>
      <c r="BJU616" s="78"/>
      <c r="BJV616" s="78"/>
      <c r="BJW616" s="78"/>
      <c r="BJX616" s="78"/>
      <c r="BJY616" s="78"/>
      <c r="BJZ616" s="78"/>
      <c r="BKA616" s="78"/>
      <c r="BKB616" s="78"/>
      <c r="BKC616" s="78"/>
      <c r="BKD616" s="78"/>
      <c r="BKE616" s="78"/>
      <c r="BKF616" s="78"/>
      <c r="BKG616" s="78"/>
      <c r="BKH616" s="78"/>
      <c r="BKI616" s="78"/>
      <c r="BKJ616" s="78"/>
      <c r="BKK616" s="78"/>
      <c r="BKL616" s="78"/>
      <c r="BKM616" s="78"/>
      <c r="BKN616" s="78"/>
      <c r="BKO616" s="78"/>
      <c r="BKP616" s="78"/>
      <c r="BKQ616" s="78"/>
      <c r="BKR616" s="78"/>
      <c r="BKS616" s="78"/>
      <c r="BKT616" s="78"/>
      <c r="BKU616" s="78"/>
      <c r="BKV616" s="78"/>
      <c r="BKW616" s="78"/>
      <c r="BKX616" s="78"/>
      <c r="BKY616" s="78"/>
      <c r="BKZ616" s="78"/>
      <c r="BLA616" s="78"/>
      <c r="BLB616" s="78"/>
      <c r="BLC616" s="78"/>
      <c r="BLD616" s="78"/>
      <c r="BLE616" s="78"/>
      <c r="BLF616" s="78"/>
      <c r="BLG616" s="78"/>
      <c r="BLH616" s="78"/>
      <c r="BLI616" s="78"/>
      <c r="BLJ616" s="78"/>
      <c r="BLK616" s="78"/>
      <c r="BLL616" s="78"/>
      <c r="BLM616" s="78"/>
      <c r="BLN616" s="78"/>
      <c r="BLO616" s="78"/>
      <c r="BLP616" s="78"/>
      <c r="BLQ616" s="78"/>
      <c r="BLR616" s="78"/>
      <c r="BLS616" s="78"/>
      <c r="BLT616" s="78"/>
      <c r="BLU616" s="78"/>
      <c r="BLV616" s="78"/>
      <c r="BLW616" s="78"/>
      <c r="BLX616" s="78"/>
      <c r="BLY616" s="78"/>
      <c r="BLZ616" s="78"/>
      <c r="BMA616" s="78"/>
      <c r="BMB616" s="78"/>
      <c r="BMC616" s="78"/>
      <c r="BMD616" s="78"/>
      <c r="BME616" s="78"/>
      <c r="BMF616" s="78"/>
      <c r="BMG616" s="78"/>
      <c r="BMH616" s="78"/>
      <c r="BMI616" s="78"/>
      <c r="BMJ616" s="78"/>
      <c r="BMK616" s="78"/>
      <c r="BML616" s="78"/>
      <c r="BMM616" s="78"/>
      <c r="BMN616" s="78"/>
      <c r="BMO616" s="78"/>
      <c r="BMP616" s="78"/>
      <c r="BMQ616" s="78"/>
      <c r="BMR616" s="78"/>
      <c r="BMS616" s="78"/>
      <c r="BMT616" s="78"/>
      <c r="BMU616" s="78"/>
      <c r="BMV616" s="78"/>
      <c r="BMW616" s="78"/>
      <c r="BMX616" s="78"/>
      <c r="BMY616" s="78"/>
      <c r="BMZ616" s="78"/>
      <c r="BNA616" s="78"/>
      <c r="BNB616" s="78"/>
      <c r="BNC616" s="78"/>
      <c r="BND616" s="78"/>
      <c r="BNE616" s="78"/>
      <c r="BNF616" s="78"/>
      <c r="BNG616" s="78"/>
      <c r="BNH616" s="78"/>
      <c r="BNI616" s="78"/>
      <c r="BNJ616" s="78"/>
      <c r="BNK616" s="78"/>
      <c r="BNL616" s="78"/>
      <c r="BNM616" s="78"/>
      <c r="BNN616" s="78"/>
      <c r="BNO616" s="78"/>
      <c r="BNP616" s="78"/>
      <c r="BNQ616" s="78"/>
      <c r="BNR616" s="78"/>
      <c r="BNS616" s="78"/>
      <c r="BNT616" s="78"/>
      <c r="BNU616" s="78"/>
      <c r="BNV616" s="78"/>
      <c r="BNW616" s="78"/>
      <c r="BNX616" s="78"/>
      <c r="BNY616" s="78"/>
      <c r="BNZ616" s="78"/>
      <c r="BOA616" s="78"/>
      <c r="BOB616" s="78"/>
      <c r="BOC616" s="78"/>
      <c r="BOD616" s="78"/>
      <c r="BOE616" s="78"/>
      <c r="BOF616" s="78"/>
      <c r="BOG616" s="78"/>
      <c r="BOH616" s="78"/>
      <c r="BOI616" s="78"/>
      <c r="BOJ616" s="78"/>
      <c r="BOK616" s="78"/>
      <c r="BOL616" s="78"/>
      <c r="BOM616" s="78"/>
      <c r="BON616" s="78"/>
      <c r="BOO616" s="78"/>
      <c r="BOP616" s="78"/>
      <c r="BOQ616" s="78"/>
      <c r="BOR616" s="78"/>
      <c r="BOS616" s="78"/>
      <c r="BOT616" s="78"/>
      <c r="BOU616" s="78"/>
      <c r="BOV616" s="78"/>
      <c r="BOW616" s="78"/>
      <c r="BOX616" s="78"/>
      <c r="BOY616" s="78"/>
      <c r="BOZ616" s="78"/>
      <c r="BPA616" s="78"/>
      <c r="BPB616" s="78"/>
      <c r="BPC616" s="78"/>
      <c r="BPD616" s="78"/>
      <c r="BPE616" s="78"/>
      <c r="BPF616" s="78"/>
      <c r="BPG616" s="78"/>
      <c r="BPH616" s="78"/>
      <c r="BPI616" s="78"/>
      <c r="BPJ616" s="78"/>
      <c r="BPK616" s="78"/>
      <c r="BPL616" s="78"/>
      <c r="BPM616" s="78"/>
      <c r="BPN616" s="78"/>
      <c r="BPO616" s="78"/>
      <c r="BPP616" s="78"/>
      <c r="BPQ616" s="78"/>
      <c r="BPR616" s="78"/>
      <c r="BPS616" s="78"/>
      <c r="BPT616" s="78"/>
      <c r="BPU616" s="78"/>
      <c r="BPV616" s="78"/>
      <c r="BPW616" s="78"/>
      <c r="BPX616" s="78"/>
      <c r="BPY616" s="78"/>
      <c r="BPZ616" s="78"/>
      <c r="BQA616" s="78"/>
      <c r="BQB616" s="78"/>
      <c r="BQC616" s="78"/>
      <c r="BQD616" s="78"/>
      <c r="BQE616" s="78"/>
      <c r="BQF616" s="78"/>
      <c r="BQG616" s="78"/>
      <c r="BQH616" s="78"/>
      <c r="BQI616" s="78"/>
      <c r="BQJ616" s="78"/>
      <c r="BQK616" s="78"/>
      <c r="BQL616" s="78"/>
      <c r="BQM616" s="78"/>
      <c r="BQN616" s="78"/>
      <c r="BQO616" s="78"/>
      <c r="BQP616" s="78"/>
      <c r="BQQ616" s="78"/>
      <c r="BQR616" s="78"/>
      <c r="BQS616" s="78"/>
      <c r="BQT616" s="78"/>
      <c r="BQU616" s="78"/>
      <c r="BQV616" s="78"/>
      <c r="BQW616" s="78"/>
      <c r="BQX616" s="78"/>
      <c r="BQY616" s="78"/>
      <c r="BQZ616" s="78"/>
      <c r="BRA616" s="78"/>
      <c r="BRB616" s="78"/>
      <c r="BRC616" s="78"/>
      <c r="BRD616" s="78"/>
      <c r="BRE616" s="78"/>
      <c r="BRF616" s="78"/>
      <c r="BRG616" s="78"/>
      <c r="BRH616" s="78"/>
      <c r="BRI616" s="78"/>
      <c r="BRJ616" s="78"/>
      <c r="BRK616" s="78"/>
      <c r="BRL616" s="78"/>
      <c r="BRM616" s="78"/>
      <c r="BRN616" s="78"/>
      <c r="BRO616" s="78"/>
      <c r="BRP616" s="78"/>
      <c r="BRQ616" s="78"/>
      <c r="BRR616" s="78"/>
      <c r="BRS616" s="78"/>
      <c r="BRT616" s="78"/>
      <c r="BRU616" s="78"/>
      <c r="BRV616" s="78"/>
      <c r="BRW616" s="78"/>
      <c r="BRX616" s="78"/>
      <c r="BRY616" s="78"/>
      <c r="BRZ616" s="78"/>
    </row>
    <row r="617" spans="1:1846" s="144" customFormat="1" x14ac:dyDescent="0.3">
      <c r="A617" s="853"/>
      <c r="B617" s="853"/>
      <c r="C617" s="853"/>
      <c r="D617" s="345" t="s">
        <v>878</v>
      </c>
      <c r="E617" s="549"/>
      <c r="F617" s="387"/>
      <c r="G617" s="680" t="s">
        <v>879</v>
      </c>
      <c r="H617" s="601">
        <f>H618</f>
        <v>30000000</v>
      </c>
      <c r="I617" s="101">
        <f t="shared" ref="I617:K617" si="404">I618</f>
        <v>30000000</v>
      </c>
      <c r="J617" s="101">
        <f t="shared" si="404"/>
        <v>14079984</v>
      </c>
      <c r="K617" s="101">
        <f t="shared" si="404"/>
        <v>14079984</v>
      </c>
      <c r="L617" s="117"/>
      <c r="M617" s="653">
        <v>0</v>
      </c>
      <c r="N617" s="363">
        <v>0</v>
      </c>
      <c r="O617" s="363">
        <v>0</v>
      </c>
      <c r="P617" s="363">
        <v>0</v>
      </c>
      <c r="Q617" s="178"/>
      <c r="R617" s="598">
        <v>0</v>
      </c>
      <c r="S617" s="487">
        <v>0</v>
      </c>
      <c r="T617" s="487">
        <v>0</v>
      </c>
      <c r="U617" s="487">
        <v>0</v>
      </c>
      <c r="V617" s="139"/>
      <c r="W617" s="521">
        <f>H617+M617+R617</f>
        <v>30000000</v>
      </c>
      <c r="X617" s="101">
        <f t="shared" ref="X617:Z617" si="405">I617+N617+S617</f>
        <v>30000000</v>
      </c>
      <c r="Y617" s="101">
        <f t="shared" si="405"/>
        <v>14079984</v>
      </c>
      <c r="Z617" s="267">
        <f t="shared" si="405"/>
        <v>14079984</v>
      </c>
      <c r="AA617" s="897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  <c r="PF617" s="143"/>
      <c r="PG617" s="143"/>
      <c r="PH617" s="143"/>
      <c r="PI617" s="143"/>
      <c r="PJ617" s="143"/>
      <c r="PK617" s="143"/>
      <c r="PL617" s="143"/>
      <c r="PM617" s="143"/>
      <c r="PN617" s="143"/>
      <c r="PO617" s="143"/>
      <c r="PP617" s="143"/>
      <c r="PQ617" s="143"/>
      <c r="PR617" s="143"/>
      <c r="PS617" s="143"/>
      <c r="PT617" s="143"/>
      <c r="PU617" s="143"/>
      <c r="PV617" s="143"/>
      <c r="PW617" s="143"/>
      <c r="PX617" s="143"/>
      <c r="PY617" s="143"/>
      <c r="PZ617" s="143"/>
      <c r="QA617" s="143"/>
      <c r="QB617" s="143"/>
      <c r="QC617" s="143"/>
      <c r="QD617" s="143"/>
      <c r="QE617" s="143"/>
      <c r="QF617" s="143"/>
      <c r="QG617" s="143"/>
      <c r="QH617" s="143"/>
      <c r="QI617" s="143"/>
      <c r="QJ617" s="143"/>
      <c r="QK617" s="143"/>
      <c r="QL617" s="143"/>
      <c r="QM617" s="143"/>
      <c r="QN617" s="143"/>
      <c r="QO617" s="143"/>
      <c r="QP617" s="143"/>
      <c r="QQ617" s="143"/>
      <c r="QR617" s="143"/>
      <c r="QS617" s="143"/>
      <c r="QT617" s="143"/>
      <c r="QU617" s="143"/>
      <c r="QV617" s="143"/>
      <c r="QW617" s="143"/>
      <c r="QX617" s="143"/>
      <c r="QY617" s="143"/>
      <c r="QZ617" s="143"/>
      <c r="RA617" s="143"/>
      <c r="RB617" s="143"/>
      <c r="RC617" s="143"/>
      <c r="RD617" s="143"/>
      <c r="RE617" s="143"/>
      <c r="RF617" s="143"/>
      <c r="RG617" s="143"/>
      <c r="RH617" s="143"/>
      <c r="RI617" s="143"/>
      <c r="RJ617" s="143"/>
      <c r="RK617" s="143"/>
      <c r="RL617" s="143"/>
      <c r="RM617" s="143"/>
      <c r="RN617" s="143"/>
      <c r="RO617" s="143"/>
      <c r="RP617" s="143"/>
      <c r="RQ617" s="143"/>
      <c r="RR617" s="143"/>
      <c r="RS617" s="143"/>
      <c r="RT617" s="143"/>
      <c r="RU617" s="143"/>
      <c r="RV617" s="143"/>
      <c r="RW617" s="143"/>
      <c r="RX617" s="143"/>
      <c r="RY617" s="143"/>
      <c r="RZ617" s="143"/>
      <c r="SA617" s="143"/>
      <c r="SB617" s="143"/>
      <c r="SC617" s="143"/>
      <c r="SD617" s="143"/>
      <c r="SE617" s="143"/>
      <c r="SF617" s="143"/>
      <c r="SG617" s="143"/>
      <c r="SH617" s="143"/>
      <c r="SI617" s="143"/>
      <c r="SJ617" s="143"/>
      <c r="SK617" s="143"/>
      <c r="SL617" s="143"/>
      <c r="SM617" s="143"/>
      <c r="SN617" s="143"/>
      <c r="SO617" s="143"/>
      <c r="SP617" s="143"/>
      <c r="SQ617" s="143"/>
      <c r="SR617" s="143"/>
      <c r="SS617" s="143"/>
      <c r="ST617" s="143"/>
      <c r="SU617" s="143"/>
      <c r="SV617" s="143"/>
      <c r="SW617" s="143"/>
      <c r="SX617" s="143"/>
      <c r="SY617" s="143"/>
      <c r="SZ617" s="143"/>
      <c r="TA617" s="143"/>
      <c r="TB617" s="143"/>
      <c r="TC617" s="143"/>
      <c r="TD617" s="143"/>
      <c r="TE617" s="143"/>
      <c r="TF617" s="143"/>
      <c r="TG617" s="143"/>
      <c r="TH617" s="143"/>
      <c r="TI617" s="143"/>
      <c r="TJ617" s="143"/>
      <c r="TK617" s="143"/>
      <c r="TL617" s="143"/>
      <c r="TM617" s="143"/>
      <c r="TN617" s="143"/>
      <c r="TO617" s="143"/>
      <c r="TP617" s="143"/>
      <c r="TQ617" s="143"/>
      <c r="TR617" s="143"/>
      <c r="TS617" s="143"/>
      <c r="TT617" s="143"/>
      <c r="TU617" s="143"/>
      <c r="TV617" s="143"/>
      <c r="TW617" s="143"/>
      <c r="TX617" s="143"/>
      <c r="TY617" s="143"/>
      <c r="TZ617" s="143"/>
      <c r="UA617" s="143"/>
      <c r="UB617" s="143"/>
      <c r="UC617" s="143"/>
      <c r="UD617" s="143"/>
      <c r="UE617" s="143"/>
      <c r="UF617" s="143"/>
      <c r="UG617" s="143"/>
      <c r="UH617" s="143"/>
      <c r="UI617" s="143"/>
      <c r="UJ617" s="143"/>
      <c r="UK617" s="143"/>
      <c r="UL617" s="143"/>
      <c r="UM617" s="143"/>
      <c r="UN617" s="143"/>
      <c r="UO617" s="143"/>
      <c r="UP617" s="143"/>
      <c r="UQ617" s="143"/>
      <c r="UR617" s="143"/>
      <c r="US617" s="143"/>
      <c r="UT617" s="143"/>
      <c r="UU617" s="143"/>
      <c r="UV617" s="143"/>
      <c r="UW617" s="143"/>
      <c r="UX617" s="143"/>
      <c r="UY617" s="143"/>
      <c r="UZ617" s="143"/>
      <c r="VA617" s="143"/>
      <c r="VB617" s="143"/>
      <c r="VC617" s="143"/>
      <c r="VD617" s="143"/>
      <c r="VE617" s="143"/>
      <c r="VF617" s="143"/>
      <c r="VG617" s="143"/>
      <c r="VH617" s="143"/>
      <c r="VI617" s="143"/>
      <c r="VJ617" s="143"/>
      <c r="VK617" s="143"/>
      <c r="VL617" s="143"/>
      <c r="VM617" s="143"/>
      <c r="VN617" s="143"/>
      <c r="VO617" s="143"/>
      <c r="VP617" s="143"/>
      <c r="VQ617" s="143"/>
      <c r="VR617" s="143"/>
      <c r="VS617" s="143"/>
      <c r="VT617" s="143"/>
      <c r="VU617" s="143"/>
      <c r="VV617" s="143"/>
      <c r="VW617" s="143"/>
      <c r="VX617" s="143"/>
      <c r="VY617" s="143"/>
      <c r="VZ617" s="143"/>
      <c r="WA617" s="143"/>
      <c r="WB617" s="143"/>
      <c r="WC617" s="143"/>
      <c r="WD617" s="143"/>
      <c r="WE617" s="143"/>
      <c r="WF617" s="143"/>
      <c r="WG617" s="143"/>
      <c r="WH617" s="143"/>
      <c r="WI617" s="143"/>
      <c r="WJ617" s="143"/>
      <c r="WK617" s="143"/>
      <c r="WL617" s="143"/>
      <c r="WM617" s="143"/>
      <c r="WN617" s="143"/>
      <c r="WO617" s="143"/>
      <c r="WP617" s="143"/>
      <c r="WQ617" s="143"/>
      <c r="WR617" s="143"/>
      <c r="WS617" s="143"/>
      <c r="WT617" s="143"/>
      <c r="WU617" s="143"/>
      <c r="WV617" s="143"/>
      <c r="WW617" s="143"/>
      <c r="WX617" s="143"/>
      <c r="WY617" s="143"/>
      <c r="WZ617" s="143"/>
      <c r="XA617" s="143"/>
      <c r="XB617" s="143"/>
      <c r="XC617" s="143"/>
      <c r="XD617" s="143"/>
      <c r="XE617" s="143"/>
      <c r="XF617" s="143"/>
      <c r="XG617" s="143"/>
      <c r="XH617" s="143"/>
      <c r="XI617" s="143"/>
      <c r="XJ617" s="143"/>
      <c r="XK617" s="143"/>
      <c r="XL617" s="143"/>
      <c r="XM617" s="143"/>
      <c r="XN617" s="143"/>
      <c r="XO617" s="143"/>
      <c r="XP617" s="143"/>
      <c r="XQ617" s="143"/>
      <c r="XR617" s="143"/>
      <c r="XS617" s="143"/>
      <c r="XT617" s="143"/>
      <c r="XU617" s="143"/>
      <c r="XV617" s="143"/>
      <c r="XW617" s="143"/>
      <c r="XX617" s="143"/>
      <c r="XY617" s="143"/>
      <c r="XZ617" s="143"/>
      <c r="YA617" s="143"/>
      <c r="YB617" s="143"/>
      <c r="YC617" s="143"/>
      <c r="YD617" s="143"/>
      <c r="YE617" s="143"/>
      <c r="YF617" s="143"/>
      <c r="YG617" s="143"/>
      <c r="YH617" s="143"/>
      <c r="YI617" s="143"/>
      <c r="YJ617" s="143"/>
      <c r="YK617" s="143"/>
      <c r="YL617" s="143"/>
      <c r="YM617" s="143"/>
      <c r="YN617" s="143"/>
      <c r="YO617" s="143"/>
      <c r="YP617" s="143"/>
      <c r="YQ617" s="143"/>
      <c r="YR617" s="143"/>
      <c r="YS617" s="143"/>
      <c r="YT617" s="143"/>
      <c r="YU617" s="143"/>
      <c r="YV617" s="143"/>
      <c r="YW617" s="143"/>
      <c r="YX617" s="143"/>
      <c r="YY617" s="143"/>
      <c r="YZ617" s="143"/>
      <c r="ZA617" s="143"/>
      <c r="ZB617" s="143"/>
      <c r="ZC617" s="143"/>
      <c r="ZD617" s="143"/>
      <c r="ZE617" s="143"/>
      <c r="ZF617" s="143"/>
      <c r="ZG617" s="143"/>
      <c r="ZH617" s="143"/>
      <c r="ZI617" s="143"/>
      <c r="ZJ617" s="143"/>
      <c r="ZK617" s="143"/>
      <c r="ZL617" s="143"/>
      <c r="ZM617" s="143"/>
      <c r="ZN617" s="143"/>
      <c r="ZO617" s="143"/>
      <c r="ZP617" s="143"/>
      <c r="ZQ617" s="143"/>
      <c r="ZR617" s="143"/>
      <c r="ZS617" s="143"/>
      <c r="ZT617" s="143"/>
      <c r="ZU617" s="143"/>
      <c r="ZV617" s="143"/>
      <c r="ZW617" s="143"/>
      <c r="ZX617" s="143"/>
      <c r="ZY617" s="143"/>
      <c r="ZZ617" s="143"/>
      <c r="AAA617" s="143"/>
      <c r="AAB617" s="143"/>
      <c r="AAC617" s="143"/>
      <c r="AAD617" s="143"/>
      <c r="AAE617" s="143"/>
      <c r="AAF617" s="143"/>
      <c r="AAG617" s="143"/>
      <c r="AAH617" s="143"/>
      <c r="AAI617" s="143"/>
      <c r="AAJ617" s="143"/>
      <c r="AAK617" s="143"/>
      <c r="AAL617" s="143"/>
      <c r="AAM617" s="143"/>
      <c r="AAN617" s="143"/>
      <c r="AAO617" s="143"/>
      <c r="AAP617" s="143"/>
      <c r="AAQ617" s="143"/>
      <c r="AAR617" s="143"/>
      <c r="AAS617" s="143"/>
      <c r="AAT617" s="143"/>
      <c r="AAU617" s="143"/>
      <c r="AAV617" s="143"/>
      <c r="AAW617" s="143"/>
      <c r="AAX617" s="143"/>
      <c r="AAY617" s="143"/>
      <c r="AAZ617" s="143"/>
      <c r="ABA617" s="143"/>
      <c r="ABB617" s="143"/>
      <c r="ABC617" s="143"/>
      <c r="ABD617" s="143"/>
      <c r="ABE617" s="143"/>
      <c r="ABF617" s="143"/>
      <c r="ABG617" s="143"/>
      <c r="ABH617" s="143"/>
      <c r="ABI617" s="143"/>
      <c r="ABJ617" s="143"/>
      <c r="ABK617" s="143"/>
      <c r="ABL617" s="143"/>
      <c r="ABM617" s="143"/>
      <c r="ABN617" s="143"/>
      <c r="ABO617" s="143"/>
      <c r="ABP617" s="143"/>
      <c r="ABQ617" s="143"/>
      <c r="ABR617" s="143"/>
      <c r="ABS617" s="143"/>
      <c r="ABT617" s="143"/>
      <c r="ABU617" s="143"/>
      <c r="ABV617" s="143"/>
      <c r="ABW617" s="143"/>
      <c r="ABX617" s="143"/>
      <c r="ABY617" s="143"/>
      <c r="ABZ617" s="143"/>
      <c r="ACA617" s="143"/>
      <c r="ACB617" s="143"/>
      <c r="ACC617" s="143"/>
      <c r="ACD617" s="143"/>
      <c r="ACE617" s="143"/>
      <c r="ACF617" s="143"/>
      <c r="ACG617" s="143"/>
      <c r="ACH617" s="143"/>
      <c r="ACI617" s="143"/>
      <c r="ACJ617" s="143"/>
      <c r="ACK617" s="143"/>
      <c r="ACL617" s="143"/>
      <c r="ACM617" s="143"/>
      <c r="ACN617" s="143"/>
      <c r="ACO617" s="143"/>
      <c r="ACP617" s="143"/>
      <c r="ACQ617" s="143"/>
      <c r="ACR617" s="143"/>
      <c r="ACS617" s="143"/>
      <c r="ACT617" s="143"/>
      <c r="ACU617" s="143"/>
      <c r="ACV617" s="143"/>
      <c r="ACW617" s="143"/>
      <c r="ACX617" s="143"/>
      <c r="ACY617" s="143"/>
      <c r="ACZ617" s="143"/>
      <c r="ADA617" s="143"/>
      <c r="ADB617" s="143"/>
      <c r="ADC617" s="143"/>
      <c r="ADD617" s="143"/>
      <c r="ADE617" s="143"/>
      <c r="ADF617" s="143"/>
      <c r="ADG617" s="143"/>
      <c r="ADH617" s="143"/>
      <c r="ADI617" s="143"/>
      <c r="ADJ617" s="143"/>
      <c r="ADK617" s="143"/>
      <c r="ADL617" s="143"/>
      <c r="ADM617" s="143"/>
      <c r="ADN617" s="143"/>
      <c r="ADO617" s="143"/>
      <c r="ADP617" s="143"/>
      <c r="ADQ617" s="143"/>
      <c r="ADR617" s="143"/>
      <c r="ADS617" s="143"/>
      <c r="ADT617" s="143"/>
      <c r="ADU617" s="143"/>
      <c r="ADV617" s="143"/>
      <c r="ADW617" s="143"/>
      <c r="ADX617" s="143"/>
      <c r="ADY617" s="143"/>
      <c r="ADZ617" s="143"/>
      <c r="AEA617" s="143"/>
      <c r="AEB617" s="143"/>
      <c r="AEC617" s="143"/>
      <c r="AED617" s="143"/>
      <c r="AEE617" s="143"/>
      <c r="AEF617" s="143"/>
      <c r="AEG617" s="143"/>
      <c r="AEH617" s="143"/>
      <c r="AEI617" s="143"/>
      <c r="AEJ617" s="143"/>
      <c r="AEK617" s="143"/>
      <c r="AEL617" s="143"/>
      <c r="AEM617" s="143"/>
      <c r="AEN617" s="143"/>
      <c r="AEO617" s="143"/>
      <c r="AEP617" s="143"/>
      <c r="AEQ617" s="143"/>
      <c r="AER617" s="143"/>
      <c r="AES617" s="143"/>
      <c r="AET617" s="143"/>
      <c r="AEU617" s="143"/>
      <c r="AEV617" s="143"/>
      <c r="AEW617" s="143"/>
      <c r="AEX617" s="143"/>
      <c r="AEY617" s="143"/>
      <c r="AEZ617" s="143"/>
      <c r="AFA617" s="143"/>
      <c r="AFB617" s="143"/>
      <c r="AFC617" s="143"/>
      <c r="AFD617" s="143"/>
      <c r="AFE617" s="143"/>
      <c r="AFF617" s="143"/>
      <c r="AFG617" s="143"/>
      <c r="AFH617" s="143"/>
      <c r="AFI617" s="143"/>
      <c r="AFJ617" s="143"/>
      <c r="AFK617" s="143"/>
      <c r="AFL617" s="143"/>
      <c r="AFM617" s="143"/>
      <c r="AFN617" s="143"/>
      <c r="AFO617" s="143"/>
      <c r="AFP617" s="143"/>
      <c r="AFQ617" s="143"/>
      <c r="AFR617" s="143"/>
      <c r="AFS617" s="143"/>
      <c r="AFT617" s="143"/>
      <c r="AFU617" s="143"/>
      <c r="AFV617" s="143"/>
      <c r="AFW617" s="143"/>
      <c r="AFX617" s="143"/>
      <c r="AFY617" s="143"/>
      <c r="AFZ617" s="143"/>
      <c r="AGA617" s="143"/>
      <c r="AGB617" s="143"/>
      <c r="AGC617" s="143"/>
      <c r="AGD617" s="143"/>
      <c r="AGE617" s="143"/>
      <c r="AGF617" s="143"/>
      <c r="AGG617" s="143"/>
      <c r="AGH617" s="143"/>
      <c r="AGI617" s="143"/>
      <c r="AGJ617" s="143"/>
      <c r="AGK617" s="143"/>
      <c r="AGL617" s="143"/>
      <c r="AGM617" s="143"/>
      <c r="AGN617" s="143"/>
      <c r="AGO617" s="143"/>
      <c r="AGP617" s="143"/>
      <c r="AGQ617" s="143"/>
      <c r="AGR617" s="143"/>
      <c r="AGS617" s="143"/>
      <c r="AGT617" s="143"/>
      <c r="AGU617" s="143"/>
      <c r="AGV617" s="143"/>
      <c r="AGW617" s="143"/>
      <c r="AGX617" s="143"/>
      <c r="AGY617" s="143"/>
      <c r="AGZ617" s="143"/>
      <c r="AHA617" s="143"/>
      <c r="AHB617" s="143"/>
      <c r="AHC617" s="143"/>
      <c r="AHD617" s="143"/>
      <c r="AHE617" s="143"/>
      <c r="AHF617" s="143"/>
      <c r="AHG617" s="143"/>
      <c r="AHH617" s="143"/>
      <c r="AHI617" s="143"/>
      <c r="AHJ617" s="143"/>
      <c r="AHK617" s="143"/>
      <c r="AHL617" s="143"/>
      <c r="AHM617" s="143"/>
      <c r="AHN617" s="143"/>
      <c r="AHO617" s="143"/>
      <c r="AHP617" s="143"/>
      <c r="AHQ617" s="143"/>
      <c r="AHR617" s="143"/>
      <c r="AHS617" s="143"/>
      <c r="AHT617" s="143"/>
      <c r="AHU617" s="143"/>
      <c r="AHV617" s="143"/>
      <c r="AHW617" s="143"/>
      <c r="AHX617" s="143"/>
      <c r="AHY617" s="143"/>
      <c r="AHZ617" s="143"/>
      <c r="AIA617" s="143"/>
      <c r="AIB617" s="143"/>
      <c r="AIC617" s="143"/>
      <c r="AID617" s="143"/>
      <c r="AIE617" s="143"/>
      <c r="AIF617" s="143"/>
      <c r="AIG617" s="143"/>
      <c r="AIH617" s="143"/>
      <c r="AII617" s="143"/>
      <c r="AIJ617" s="143"/>
      <c r="AIK617" s="143"/>
      <c r="AIL617" s="143"/>
      <c r="AIM617" s="143"/>
      <c r="AIN617" s="143"/>
      <c r="AIO617" s="143"/>
      <c r="AIP617" s="143"/>
      <c r="AIQ617" s="143"/>
      <c r="AIR617" s="143"/>
      <c r="AIS617" s="143"/>
      <c r="AIT617" s="143"/>
      <c r="AIU617" s="143"/>
      <c r="AIV617" s="143"/>
      <c r="AIW617" s="143"/>
      <c r="AIX617" s="143"/>
      <c r="AIY617" s="143"/>
      <c r="AIZ617" s="143"/>
      <c r="AJA617" s="143"/>
      <c r="AJB617" s="143"/>
      <c r="AJC617" s="143"/>
      <c r="AJD617" s="143"/>
      <c r="AJE617" s="143"/>
      <c r="AJF617" s="143"/>
      <c r="AJG617" s="143"/>
      <c r="AJH617" s="143"/>
      <c r="AJI617" s="143"/>
      <c r="AJJ617" s="143"/>
      <c r="AJK617" s="143"/>
      <c r="AJL617" s="143"/>
      <c r="AJM617" s="143"/>
      <c r="AJN617" s="143"/>
      <c r="AJO617" s="143"/>
      <c r="AJP617" s="143"/>
      <c r="AJQ617" s="143"/>
      <c r="AJR617" s="143"/>
      <c r="AJS617" s="143"/>
      <c r="AJT617" s="143"/>
      <c r="AJU617" s="143"/>
      <c r="AJV617" s="143"/>
      <c r="AJW617" s="143"/>
      <c r="AJX617" s="143"/>
      <c r="AJY617" s="143"/>
      <c r="AJZ617" s="143"/>
      <c r="AKA617" s="143"/>
      <c r="AKB617" s="143"/>
      <c r="AKC617" s="143"/>
      <c r="AKD617" s="143"/>
      <c r="AKE617" s="143"/>
      <c r="AKF617" s="143"/>
      <c r="AKG617" s="143"/>
      <c r="AKH617" s="143"/>
      <c r="AKI617" s="143"/>
      <c r="AKJ617" s="143"/>
      <c r="AKK617" s="143"/>
      <c r="AKL617" s="143"/>
      <c r="AKM617" s="143"/>
      <c r="AKN617" s="143"/>
      <c r="AKO617" s="143"/>
      <c r="AKP617" s="143"/>
      <c r="AKQ617" s="143"/>
      <c r="AKR617" s="143"/>
      <c r="AKS617" s="143"/>
      <c r="AKT617" s="143"/>
      <c r="AKU617" s="143"/>
      <c r="AKV617" s="143"/>
      <c r="AKW617" s="143"/>
      <c r="AKX617" s="143"/>
      <c r="AKY617" s="143"/>
      <c r="AKZ617" s="143"/>
      <c r="ALA617" s="143"/>
      <c r="ALB617" s="143"/>
      <c r="ALC617" s="143"/>
      <c r="ALD617" s="143"/>
      <c r="ALE617" s="143"/>
      <c r="ALF617" s="143"/>
      <c r="ALG617" s="143"/>
      <c r="ALH617" s="143"/>
      <c r="ALI617" s="143"/>
      <c r="ALJ617" s="143"/>
      <c r="ALK617" s="143"/>
      <c r="ALL617" s="143"/>
      <c r="ALM617" s="143"/>
      <c r="ALN617" s="143"/>
      <c r="ALO617" s="143"/>
      <c r="ALP617" s="143"/>
      <c r="ALQ617" s="143"/>
      <c r="ALR617" s="143"/>
      <c r="ALS617" s="143"/>
      <c r="ALT617" s="143"/>
      <c r="ALU617" s="143"/>
      <c r="ALV617" s="143"/>
      <c r="ALW617" s="143"/>
      <c r="ALX617" s="143"/>
      <c r="ALY617" s="143"/>
      <c r="ALZ617" s="143"/>
      <c r="AMA617" s="143"/>
      <c r="AMB617" s="143"/>
      <c r="AMC617" s="143"/>
      <c r="AMD617" s="143"/>
      <c r="AME617" s="143"/>
      <c r="AMF617" s="143"/>
      <c r="AMG617" s="143"/>
      <c r="AMH617" s="143"/>
      <c r="AMI617" s="143"/>
      <c r="AMJ617" s="143"/>
      <c r="AMK617" s="143"/>
      <c r="AML617" s="143"/>
      <c r="AMM617" s="143"/>
      <c r="AMN617" s="143"/>
      <c r="AMO617" s="143"/>
      <c r="AMP617" s="143"/>
      <c r="AMQ617" s="143"/>
      <c r="AMR617" s="143"/>
      <c r="AMS617" s="143"/>
      <c r="AMT617" s="143"/>
      <c r="AMU617" s="143"/>
      <c r="AMV617" s="143"/>
      <c r="AMW617" s="143"/>
      <c r="AMX617" s="143"/>
      <c r="AMY617" s="143"/>
      <c r="AMZ617" s="143"/>
      <c r="ANA617" s="143"/>
      <c r="ANB617" s="143"/>
      <c r="ANC617" s="143"/>
      <c r="AND617" s="143"/>
      <c r="ANE617" s="143"/>
      <c r="ANF617" s="143"/>
      <c r="ANG617" s="143"/>
      <c r="ANH617" s="143"/>
      <c r="ANI617" s="143"/>
      <c r="ANJ617" s="143"/>
      <c r="ANK617" s="143"/>
      <c r="ANL617" s="143"/>
      <c r="ANM617" s="143"/>
      <c r="ANN617" s="143"/>
      <c r="ANO617" s="143"/>
      <c r="ANP617" s="143"/>
      <c r="ANQ617" s="143"/>
      <c r="ANR617" s="143"/>
      <c r="ANS617" s="143"/>
      <c r="ANT617" s="143"/>
      <c r="ANU617" s="143"/>
      <c r="ANV617" s="143"/>
      <c r="ANW617" s="143"/>
      <c r="ANX617" s="143"/>
      <c r="ANY617" s="143"/>
      <c r="ANZ617" s="143"/>
      <c r="AOA617" s="143"/>
      <c r="AOB617" s="143"/>
      <c r="AOC617" s="143"/>
      <c r="AOD617" s="143"/>
      <c r="AOE617" s="143"/>
      <c r="AOF617" s="143"/>
      <c r="AOG617" s="143"/>
      <c r="AOH617" s="143"/>
      <c r="AOI617" s="143"/>
      <c r="AOJ617" s="143"/>
      <c r="AOK617" s="143"/>
      <c r="AOL617" s="143"/>
      <c r="AOM617" s="143"/>
      <c r="AON617" s="143"/>
      <c r="AOO617" s="143"/>
      <c r="AOP617" s="143"/>
      <c r="AOQ617" s="143"/>
      <c r="AOR617" s="143"/>
      <c r="AOS617" s="143"/>
      <c r="AOT617" s="143"/>
      <c r="AOU617" s="143"/>
      <c r="AOV617" s="143"/>
      <c r="AOW617" s="143"/>
      <c r="AOX617" s="143"/>
      <c r="AOY617" s="143"/>
      <c r="AOZ617" s="143"/>
      <c r="APA617" s="143"/>
      <c r="APB617" s="143"/>
      <c r="APC617" s="143"/>
      <c r="APD617" s="143"/>
      <c r="APE617" s="143"/>
      <c r="APF617" s="143"/>
      <c r="APG617" s="143"/>
      <c r="APH617" s="143"/>
      <c r="API617" s="143"/>
      <c r="APJ617" s="143"/>
      <c r="APK617" s="143"/>
      <c r="APL617" s="143"/>
      <c r="APM617" s="143"/>
      <c r="APN617" s="143"/>
      <c r="APO617" s="143"/>
      <c r="APP617" s="143"/>
      <c r="APQ617" s="143"/>
      <c r="APR617" s="143"/>
      <c r="APS617" s="143"/>
      <c r="APT617" s="143"/>
      <c r="APU617" s="143"/>
      <c r="APV617" s="143"/>
      <c r="APW617" s="143"/>
      <c r="APX617" s="143"/>
      <c r="APY617" s="143"/>
      <c r="APZ617" s="143"/>
      <c r="AQA617" s="143"/>
      <c r="AQB617" s="143"/>
      <c r="AQC617" s="143"/>
      <c r="AQD617" s="143"/>
      <c r="AQE617" s="143"/>
      <c r="AQF617" s="143"/>
      <c r="AQG617" s="143"/>
      <c r="AQH617" s="143"/>
      <c r="AQI617" s="143"/>
      <c r="AQJ617" s="143"/>
      <c r="AQK617" s="143"/>
      <c r="AQL617" s="143"/>
      <c r="AQM617" s="143"/>
      <c r="AQN617" s="143"/>
      <c r="AQO617" s="143"/>
      <c r="AQP617" s="143"/>
      <c r="AQQ617" s="143"/>
      <c r="AQR617" s="143"/>
      <c r="AQS617" s="143"/>
      <c r="AQT617" s="143"/>
      <c r="AQU617" s="143"/>
      <c r="AQV617" s="143"/>
      <c r="AQW617" s="143"/>
      <c r="AQX617" s="143"/>
      <c r="AQY617" s="143"/>
      <c r="AQZ617" s="143"/>
      <c r="ARA617" s="143"/>
      <c r="ARB617" s="143"/>
      <c r="ARC617" s="143"/>
      <c r="ARD617" s="143"/>
      <c r="ARE617" s="143"/>
      <c r="ARF617" s="143"/>
      <c r="ARG617" s="143"/>
      <c r="ARH617" s="143"/>
      <c r="ARI617" s="143"/>
      <c r="ARJ617" s="143"/>
      <c r="ARK617" s="143"/>
      <c r="ARL617" s="143"/>
      <c r="ARM617" s="143"/>
      <c r="ARN617" s="143"/>
      <c r="ARO617" s="143"/>
      <c r="ARP617" s="143"/>
      <c r="ARQ617" s="143"/>
      <c r="ARR617" s="143"/>
      <c r="ARS617" s="143"/>
      <c r="ART617" s="143"/>
      <c r="ARU617" s="143"/>
      <c r="ARV617" s="143"/>
      <c r="ARW617" s="143"/>
      <c r="ARX617" s="143"/>
      <c r="ARY617" s="143"/>
      <c r="ARZ617" s="143"/>
      <c r="ASA617" s="143"/>
      <c r="ASB617" s="143"/>
      <c r="ASC617" s="143"/>
      <c r="ASD617" s="143"/>
      <c r="ASE617" s="143"/>
      <c r="ASF617" s="143"/>
      <c r="ASG617" s="143"/>
      <c r="ASH617" s="143"/>
      <c r="ASI617" s="143"/>
      <c r="ASJ617" s="143"/>
      <c r="ASK617" s="143"/>
      <c r="ASL617" s="143"/>
      <c r="ASM617" s="143"/>
      <c r="ASN617" s="143"/>
      <c r="ASO617" s="143"/>
      <c r="ASP617" s="143"/>
      <c r="ASQ617" s="143"/>
      <c r="ASR617" s="143"/>
      <c r="ASS617" s="143"/>
      <c r="AST617" s="143"/>
      <c r="ASU617" s="143"/>
      <c r="ASV617" s="143"/>
      <c r="ASW617" s="143"/>
      <c r="ASX617" s="143"/>
      <c r="ASY617" s="143"/>
      <c r="ASZ617" s="143"/>
      <c r="ATA617" s="143"/>
      <c r="ATB617" s="143"/>
      <c r="ATC617" s="143"/>
      <c r="ATD617" s="143"/>
      <c r="ATE617" s="143"/>
      <c r="ATF617" s="143"/>
      <c r="ATG617" s="143"/>
      <c r="ATH617" s="143"/>
      <c r="ATI617" s="143"/>
      <c r="ATJ617" s="143"/>
      <c r="ATK617" s="143"/>
      <c r="ATL617" s="143"/>
      <c r="ATM617" s="143"/>
      <c r="ATN617" s="143"/>
      <c r="ATO617" s="143"/>
      <c r="ATP617" s="143"/>
      <c r="ATQ617" s="143"/>
      <c r="ATR617" s="143"/>
      <c r="ATS617" s="143"/>
      <c r="ATT617" s="143"/>
      <c r="ATU617" s="143"/>
      <c r="ATV617" s="143"/>
      <c r="ATW617" s="143"/>
      <c r="ATX617" s="143"/>
      <c r="ATY617" s="143"/>
      <c r="ATZ617" s="143"/>
      <c r="AUA617" s="143"/>
      <c r="AUB617" s="143"/>
      <c r="AUC617" s="143"/>
      <c r="AUD617" s="143"/>
      <c r="AUE617" s="143"/>
      <c r="AUF617" s="143"/>
      <c r="AUG617" s="143"/>
      <c r="AUH617" s="143"/>
      <c r="AUI617" s="143"/>
      <c r="AUJ617" s="143"/>
      <c r="AUK617" s="143"/>
      <c r="AUL617" s="143"/>
      <c r="AUM617" s="143"/>
      <c r="AUN617" s="143"/>
      <c r="AUO617" s="143"/>
      <c r="AUP617" s="143"/>
      <c r="AUQ617" s="143"/>
      <c r="AUR617" s="143"/>
      <c r="AUS617" s="143"/>
      <c r="AUT617" s="143"/>
      <c r="AUU617" s="143"/>
      <c r="AUV617" s="143"/>
      <c r="AUW617" s="143"/>
      <c r="AUX617" s="143"/>
      <c r="AUY617" s="143"/>
      <c r="AUZ617" s="143"/>
      <c r="AVA617" s="143"/>
      <c r="AVB617" s="143"/>
      <c r="AVC617" s="143"/>
      <c r="AVD617" s="143"/>
      <c r="AVE617" s="143"/>
      <c r="AVF617" s="143"/>
      <c r="AVG617" s="143"/>
      <c r="AVH617" s="143"/>
      <c r="AVI617" s="143"/>
      <c r="AVJ617" s="143"/>
      <c r="AVK617" s="143"/>
      <c r="AVL617" s="143"/>
      <c r="AVM617" s="143"/>
      <c r="AVN617" s="143"/>
      <c r="AVO617" s="143"/>
      <c r="AVP617" s="143"/>
      <c r="AVQ617" s="143"/>
      <c r="AVR617" s="143"/>
      <c r="AVS617" s="143"/>
      <c r="AVT617" s="143"/>
      <c r="AVU617" s="143"/>
      <c r="AVV617" s="143"/>
      <c r="AVW617" s="143"/>
      <c r="AVX617" s="143"/>
      <c r="AVY617" s="143"/>
      <c r="AVZ617" s="143"/>
      <c r="AWA617" s="143"/>
      <c r="AWB617" s="143"/>
      <c r="AWC617" s="143"/>
      <c r="AWD617" s="143"/>
      <c r="AWE617" s="143"/>
      <c r="AWF617" s="143"/>
      <c r="AWG617" s="143"/>
      <c r="AWH617" s="143"/>
      <c r="AWI617" s="143"/>
      <c r="AWJ617" s="143"/>
      <c r="AWK617" s="143"/>
      <c r="AWL617" s="143"/>
      <c r="AWM617" s="143"/>
      <c r="AWN617" s="143"/>
      <c r="AWO617" s="143"/>
      <c r="AWP617" s="143"/>
      <c r="AWQ617" s="143"/>
      <c r="AWR617" s="143"/>
      <c r="AWS617" s="143"/>
      <c r="AWT617" s="143"/>
      <c r="AWU617" s="143"/>
      <c r="AWV617" s="143"/>
      <c r="AWW617" s="143"/>
      <c r="AWX617" s="143"/>
      <c r="AWY617" s="143"/>
      <c r="AWZ617" s="143"/>
      <c r="AXA617" s="143"/>
      <c r="AXB617" s="143"/>
      <c r="AXC617" s="143"/>
      <c r="AXD617" s="143"/>
      <c r="AXE617" s="143"/>
      <c r="AXF617" s="143"/>
      <c r="AXG617" s="143"/>
      <c r="AXH617" s="143"/>
      <c r="AXI617" s="143"/>
      <c r="AXJ617" s="143"/>
      <c r="AXK617" s="143"/>
      <c r="AXL617" s="143"/>
      <c r="AXM617" s="143"/>
      <c r="AXN617" s="143"/>
      <c r="AXO617" s="143"/>
      <c r="AXP617" s="143"/>
      <c r="AXQ617" s="143"/>
      <c r="AXR617" s="143"/>
      <c r="AXS617" s="143"/>
      <c r="AXT617" s="143"/>
      <c r="AXU617" s="143"/>
      <c r="AXV617" s="143"/>
      <c r="AXW617" s="143"/>
      <c r="AXX617" s="143"/>
      <c r="AXY617" s="143"/>
      <c r="AXZ617" s="143"/>
      <c r="AYA617" s="143"/>
      <c r="AYB617" s="143"/>
      <c r="AYC617" s="143"/>
      <c r="AYD617" s="143"/>
      <c r="AYE617" s="143"/>
      <c r="AYF617" s="143"/>
      <c r="AYG617" s="143"/>
      <c r="AYH617" s="143"/>
      <c r="AYI617" s="143"/>
      <c r="AYJ617" s="143"/>
      <c r="AYK617" s="143"/>
      <c r="AYL617" s="143"/>
      <c r="AYM617" s="143"/>
      <c r="AYN617" s="143"/>
      <c r="AYO617" s="143"/>
      <c r="AYP617" s="143"/>
      <c r="AYQ617" s="143"/>
      <c r="AYR617" s="143"/>
      <c r="AYS617" s="143"/>
      <c r="AYT617" s="143"/>
      <c r="AYU617" s="143"/>
      <c r="AYV617" s="143"/>
      <c r="AYW617" s="143"/>
      <c r="AYX617" s="143"/>
      <c r="AYY617" s="143"/>
      <c r="AYZ617" s="143"/>
      <c r="AZA617" s="143"/>
      <c r="AZB617" s="143"/>
      <c r="AZC617" s="143"/>
      <c r="AZD617" s="143"/>
      <c r="AZE617" s="143"/>
      <c r="AZF617" s="143"/>
      <c r="AZG617" s="143"/>
      <c r="AZH617" s="143"/>
      <c r="AZI617" s="143"/>
      <c r="AZJ617" s="143"/>
      <c r="AZK617" s="143"/>
      <c r="AZL617" s="143"/>
      <c r="AZM617" s="143"/>
      <c r="AZN617" s="143"/>
      <c r="AZO617" s="143"/>
      <c r="AZP617" s="143"/>
      <c r="AZQ617" s="143"/>
      <c r="AZR617" s="143"/>
      <c r="AZS617" s="143"/>
      <c r="AZT617" s="143"/>
      <c r="AZU617" s="143"/>
      <c r="AZV617" s="143"/>
      <c r="AZW617" s="143"/>
      <c r="AZX617" s="143"/>
      <c r="AZY617" s="143"/>
      <c r="AZZ617" s="143"/>
      <c r="BAA617" s="143"/>
      <c r="BAB617" s="143"/>
      <c r="BAC617" s="143"/>
      <c r="BAD617" s="143"/>
      <c r="BAE617" s="143"/>
      <c r="BAF617" s="143"/>
      <c r="BAG617" s="143"/>
      <c r="BAH617" s="143"/>
      <c r="BAI617" s="143"/>
      <c r="BAJ617" s="143"/>
      <c r="BAK617" s="143"/>
      <c r="BAL617" s="143"/>
      <c r="BAM617" s="143"/>
      <c r="BAN617" s="143"/>
      <c r="BAO617" s="143"/>
      <c r="BAP617" s="143"/>
      <c r="BAQ617" s="143"/>
      <c r="BAR617" s="143"/>
      <c r="BAS617" s="143"/>
      <c r="BAT617" s="143"/>
      <c r="BAU617" s="143"/>
      <c r="BAV617" s="143"/>
      <c r="BAW617" s="143"/>
      <c r="BAX617" s="143"/>
      <c r="BAY617" s="143"/>
      <c r="BAZ617" s="143"/>
      <c r="BBA617" s="143"/>
      <c r="BBB617" s="143"/>
      <c r="BBC617" s="143"/>
      <c r="BBD617" s="143"/>
      <c r="BBE617" s="143"/>
      <c r="BBF617" s="143"/>
      <c r="BBG617" s="143"/>
      <c r="BBH617" s="143"/>
      <c r="BBI617" s="143"/>
      <c r="BBJ617" s="143"/>
      <c r="BBK617" s="143"/>
      <c r="BBL617" s="143"/>
      <c r="BBM617" s="143"/>
      <c r="BBN617" s="143"/>
      <c r="BBO617" s="143"/>
      <c r="BBP617" s="143"/>
      <c r="BBQ617" s="143"/>
      <c r="BBR617" s="143"/>
      <c r="BBS617" s="143"/>
      <c r="BBT617" s="143"/>
      <c r="BBU617" s="143"/>
      <c r="BBV617" s="143"/>
      <c r="BBW617" s="143"/>
      <c r="BBX617" s="143"/>
      <c r="BBY617" s="143"/>
      <c r="BBZ617" s="143"/>
      <c r="BCA617" s="143"/>
      <c r="BCB617" s="143"/>
      <c r="BCC617" s="143"/>
      <c r="BCD617" s="143"/>
      <c r="BCE617" s="143"/>
      <c r="BCF617" s="143"/>
      <c r="BCG617" s="143"/>
      <c r="BCH617" s="143"/>
      <c r="BCI617" s="143"/>
      <c r="BCJ617" s="143"/>
      <c r="BCK617" s="143"/>
      <c r="BCL617" s="143"/>
      <c r="BCM617" s="143"/>
      <c r="BCN617" s="143"/>
      <c r="BCO617" s="143"/>
      <c r="BCP617" s="143"/>
      <c r="BCQ617" s="143"/>
      <c r="BCR617" s="143"/>
      <c r="BCS617" s="143"/>
      <c r="BCT617" s="143"/>
      <c r="BCU617" s="143"/>
      <c r="BCV617" s="143"/>
      <c r="BCW617" s="143"/>
      <c r="BCX617" s="143"/>
      <c r="BCY617" s="143"/>
      <c r="BCZ617" s="143"/>
      <c r="BDA617" s="143"/>
      <c r="BDB617" s="143"/>
      <c r="BDC617" s="143"/>
      <c r="BDD617" s="143"/>
      <c r="BDE617" s="143"/>
      <c r="BDF617" s="143"/>
      <c r="BDG617" s="143"/>
      <c r="BDH617" s="143"/>
      <c r="BDI617" s="143"/>
      <c r="BDJ617" s="143"/>
      <c r="BDK617" s="143"/>
      <c r="BDL617" s="143"/>
      <c r="BDM617" s="143"/>
      <c r="BDN617" s="143"/>
      <c r="BDO617" s="143"/>
      <c r="BDP617" s="143"/>
      <c r="BDQ617" s="143"/>
      <c r="BDR617" s="143"/>
      <c r="BDS617" s="143"/>
      <c r="BDT617" s="143"/>
      <c r="BDU617" s="143"/>
      <c r="BDV617" s="143"/>
      <c r="BDW617" s="143"/>
      <c r="BDX617" s="143"/>
      <c r="BDY617" s="143"/>
      <c r="BDZ617" s="143"/>
      <c r="BEA617" s="143"/>
      <c r="BEB617" s="143"/>
      <c r="BEC617" s="143"/>
      <c r="BED617" s="143"/>
      <c r="BEE617" s="143"/>
      <c r="BEF617" s="143"/>
      <c r="BEG617" s="143"/>
      <c r="BEH617" s="143"/>
      <c r="BEI617" s="143"/>
      <c r="BEJ617" s="143"/>
      <c r="BEK617" s="143"/>
      <c r="BEL617" s="143"/>
      <c r="BEM617" s="143"/>
      <c r="BEN617" s="143"/>
      <c r="BEO617" s="143"/>
      <c r="BEP617" s="143"/>
      <c r="BEQ617" s="143"/>
      <c r="BER617" s="143"/>
      <c r="BES617" s="143"/>
      <c r="BET617" s="143"/>
      <c r="BEU617" s="143"/>
      <c r="BEV617" s="143"/>
      <c r="BEW617" s="143"/>
      <c r="BEX617" s="143"/>
      <c r="BEY617" s="143"/>
      <c r="BEZ617" s="143"/>
      <c r="BFA617" s="143"/>
      <c r="BFB617" s="143"/>
      <c r="BFC617" s="143"/>
      <c r="BFD617" s="143"/>
      <c r="BFE617" s="143"/>
      <c r="BFF617" s="143"/>
      <c r="BFG617" s="143"/>
      <c r="BFH617" s="143"/>
      <c r="BFI617" s="143"/>
      <c r="BFJ617" s="143"/>
      <c r="BFK617" s="143"/>
      <c r="BFL617" s="143"/>
      <c r="BFM617" s="143"/>
      <c r="BFN617" s="143"/>
      <c r="BFO617" s="143"/>
      <c r="BFP617" s="143"/>
      <c r="BFQ617" s="143"/>
      <c r="BFR617" s="143"/>
      <c r="BFS617" s="143"/>
      <c r="BFT617" s="143"/>
      <c r="BFU617" s="143"/>
      <c r="BFV617" s="143"/>
      <c r="BFW617" s="143"/>
      <c r="BFX617" s="143"/>
      <c r="BFY617" s="143"/>
      <c r="BFZ617" s="143"/>
      <c r="BGA617" s="143"/>
      <c r="BGB617" s="143"/>
      <c r="BGC617" s="143"/>
      <c r="BGD617" s="143"/>
      <c r="BGE617" s="143"/>
      <c r="BGF617" s="143"/>
      <c r="BGG617" s="143"/>
      <c r="BGH617" s="143"/>
      <c r="BGI617" s="143"/>
      <c r="BGJ617" s="143"/>
      <c r="BGK617" s="143"/>
      <c r="BGL617" s="143"/>
      <c r="BGM617" s="143"/>
      <c r="BGN617" s="143"/>
      <c r="BGO617" s="143"/>
      <c r="BGP617" s="143"/>
      <c r="BGQ617" s="143"/>
      <c r="BGR617" s="143"/>
      <c r="BGS617" s="143"/>
      <c r="BGT617" s="143"/>
      <c r="BGU617" s="143"/>
      <c r="BGV617" s="143"/>
      <c r="BGW617" s="143"/>
      <c r="BGX617" s="143"/>
      <c r="BGY617" s="143"/>
      <c r="BGZ617" s="143"/>
      <c r="BHA617" s="143"/>
      <c r="BHB617" s="143"/>
      <c r="BHC617" s="143"/>
      <c r="BHD617" s="143"/>
      <c r="BHE617" s="143"/>
      <c r="BHF617" s="143"/>
      <c r="BHG617" s="143"/>
      <c r="BHH617" s="143"/>
      <c r="BHI617" s="143"/>
      <c r="BHJ617" s="143"/>
      <c r="BHK617" s="143"/>
      <c r="BHL617" s="143"/>
      <c r="BHM617" s="143"/>
      <c r="BHN617" s="143"/>
      <c r="BHO617" s="143"/>
      <c r="BHP617" s="143"/>
      <c r="BHQ617" s="143"/>
      <c r="BHR617" s="143"/>
      <c r="BHS617" s="143"/>
      <c r="BHT617" s="143"/>
      <c r="BHU617" s="143"/>
      <c r="BHV617" s="143"/>
      <c r="BHW617" s="143"/>
      <c r="BHX617" s="143"/>
      <c r="BHY617" s="143"/>
      <c r="BHZ617" s="143"/>
      <c r="BIA617" s="143"/>
      <c r="BIB617" s="143"/>
      <c r="BIC617" s="143"/>
      <c r="BID617" s="143"/>
      <c r="BIE617" s="143"/>
      <c r="BIF617" s="143"/>
      <c r="BIG617" s="143"/>
      <c r="BIH617" s="143"/>
      <c r="BII617" s="143"/>
      <c r="BIJ617" s="143"/>
      <c r="BIK617" s="143"/>
      <c r="BIL617" s="143"/>
      <c r="BIM617" s="143"/>
      <c r="BIN617" s="143"/>
      <c r="BIO617" s="143"/>
      <c r="BIP617" s="143"/>
      <c r="BIQ617" s="143"/>
      <c r="BIR617" s="143"/>
      <c r="BIS617" s="143"/>
      <c r="BIT617" s="143"/>
      <c r="BIU617" s="143"/>
      <c r="BIV617" s="143"/>
      <c r="BIW617" s="143"/>
      <c r="BIX617" s="143"/>
      <c r="BIY617" s="143"/>
      <c r="BIZ617" s="143"/>
      <c r="BJA617" s="143"/>
      <c r="BJB617" s="143"/>
      <c r="BJC617" s="143"/>
      <c r="BJD617" s="143"/>
      <c r="BJE617" s="143"/>
      <c r="BJF617" s="143"/>
      <c r="BJG617" s="143"/>
      <c r="BJH617" s="143"/>
      <c r="BJI617" s="143"/>
      <c r="BJJ617" s="143"/>
      <c r="BJK617" s="143"/>
      <c r="BJL617" s="143"/>
      <c r="BJM617" s="143"/>
      <c r="BJN617" s="143"/>
      <c r="BJO617" s="143"/>
      <c r="BJP617" s="143"/>
      <c r="BJQ617" s="143"/>
      <c r="BJR617" s="143"/>
      <c r="BJS617" s="143"/>
      <c r="BJT617" s="143"/>
      <c r="BJU617" s="143"/>
      <c r="BJV617" s="143"/>
      <c r="BJW617" s="143"/>
      <c r="BJX617" s="143"/>
      <c r="BJY617" s="143"/>
      <c r="BJZ617" s="143"/>
      <c r="BKA617" s="143"/>
      <c r="BKB617" s="143"/>
      <c r="BKC617" s="143"/>
      <c r="BKD617" s="143"/>
      <c r="BKE617" s="143"/>
      <c r="BKF617" s="143"/>
      <c r="BKG617" s="143"/>
      <c r="BKH617" s="143"/>
      <c r="BKI617" s="143"/>
      <c r="BKJ617" s="143"/>
      <c r="BKK617" s="143"/>
      <c r="BKL617" s="143"/>
      <c r="BKM617" s="143"/>
      <c r="BKN617" s="143"/>
      <c r="BKO617" s="143"/>
      <c r="BKP617" s="143"/>
      <c r="BKQ617" s="143"/>
      <c r="BKR617" s="143"/>
      <c r="BKS617" s="143"/>
      <c r="BKT617" s="143"/>
      <c r="BKU617" s="143"/>
      <c r="BKV617" s="143"/>
      <c r="BKW617" s="143"/>
      <c r="BKX617" s="143"/>
      <c r="BKY617" s="143"/>
      <c r="BKZ617" s="143"/>
      <c r="BLA617" s="143"/>
      <c r="BLB617" s="143"/>
      <c r="BLC617" s="143"/>
      <c r="BLD617" s="143"/>
      <c r="BLE617" s="143"/>
      <c r="BLF617" s="143"/>
      <c r="BLG617" s="143"/>
      <c r="BLH617" s="143"/>
      <c r="BLI617" s="143"/>
      <c r="BLJ617" s="143"/>
      <c r="BLK617" s="143"/>
      <c r="BLL617" s="143"/>
      <c r="BLM617" s="143"/>
      <c r="BLN617" s="143"/>
      <c r="BLO617" s="143"/>
      <c r="BLP617" s="143"/>
      <c r="BLQ617" s="143"/>
      <c r="BLR617" s="143"/>
      <c r="BLS617" s="143"/>
      <c r="BLT617" s="143"/>
      <c r="BLU617" s="143"/>
      <c r="BLV617" s="143"/>
      <c r="BLW617" s="143"/>
      <c r="BLX617" s="143"/>
      <c r="BLY617" s="143"/>
      <c r="BLZ617" s="143"/>
      <c r="BMA617" s="143"/>
      <c r="BMB617" s="143"/>
      <c r="BMC617" s="143"/>
      <c r="BMD617" s="143"/>
      <c r="BME617" s="143"/>
      <c r="BMF617" s="143"/>
      <c r="BMG617" s="143"/>
      <c r="BMH617" s="143"/>
      <c r="BMI617" s="143"/>
      <c r="BMJ617" s="143"/>
      <c r="BMK617" s="143"/>
      <c r="BML617" s="143"/>
      <c r="BMM617" s="143"/>
      <c r="BMN617" s="143"/>
      <c r="BMO617" s="143"/>
      <c r="BMP617" s="143"/>
      <c r="BMQ617" s="143"/>
      <c r="BMR617" s="143"/>
      <c r="BMS617" s="143"/>
      <c r="BMT617" s="143"/>
      <c r="BMU617" s="143"/>
      <c r="BMV617" s="143"/>
      <c r="BMW617" s="143"/>
      <c r="BMX617" s="143"/>
      <c r="BMY617" s="143"/>
      <c r="BMZ617" s="143"/>
      <c r="BNA617" s="143"/>
      <c r="BNB617" s="143"/>
      <c r="BNC617" s="143"/>
      <c r="BND617" s="143"/>
      <c r="BNE617" s="143"/>
      <c r="BNF617" s="143"/>
      <c r="BNG617" s="143"/>
      <c r="BNH617" s="143"/>
      <c r="BNI617" s="143"/>
      <c r="BNJ617" s="143"/>
      <c r="BNK617" s="143"/>
      <c r="BNL617" s="143"/>
      <c r="BNM617" s="143"/>
      <c r="BNN617" s="143"/>
      <c r="BNO617" s="143"/>
      <c r="BNP617" s="143"/>
      <c r="BNQ617" s="143"/>
      <c r="BNR617" s="143"/>
      <c r="BNS617" s="143"/>
      <c r="BNT617" s="143"/>
      <c r="BNU617" s="143"/>
      <c r="BNV617" s="143"/>
      <c r="BNW617" s="143"/>
      <c r="BNX617" s="143"/>
      <c r="BNY617" s="143"/>
      <c r="BNZ617" s="143"/>
      <c r="BOA617" s="143"/>
      <c r="BOB617" s="143"/>
      <c r="BOC617" s="143"/>
      <c r="BOD617" s="143"/>
      <c r="BOE617" s="143"/>
      <c r="BOF617" s="143"/>
      <c r="BOG617" s="143"/>
      <c r="BOH617" s="143"/>
      <c r="BOI617" s="143"/>
      <c r="BOJ617" s="143"/>
      <c r="BOK617" s="143"/>
      <c r="BOL617" s="143"/>
      <c r="BOM617" s="143"/>
      <c r="BON617" s="143"/>
      <c r="BOO617" s="143"/>
      <c r="BOP617" s="143"/>
      <c r="BOQ617" s="143"/>
      <c r="BOR617" s="143"/>
      <c r="BOS617" s="143"/>
      <c r="BOT617" s="143"/>
      <c r="BOU617" s="143"/>
      <c r="BOV617" s="143"/>
      <c r="BOW617" s="143"/>
      <c r="BOX617" s="143"/>
      <c r="BOY617" s="143"/>
      <c r="BOZ617" s="143"/>
      <c r="BPA617" s="143"/>
      <c r="BPB617" s="143"/>
      <c r="BPC617" s="143"/>
      <c r="BPD617" s="143"/>
      <c r="BPE617" s="143"/>
      <c r="BPF617" s="143"/>
      <c r="BPG617" s="143"/>
      <c r="BPH617" s="143"/>
      <c r="BPI617" s="143"/>
      <c r="BPJ617" s="143"/>
      <c r="BPK617" s="143"/>
      <c r="BPL617" s="143"/>
      <c r="BPM617" s="143"/>
      <c r="BPN617" s="143"/>
      <c r="BPO617" s="143"/>
      <c r="BPP617" s="143"/>
      <c r="BPQ617" s="143"/>
      <c r="BPR617" s="143"/>
      <c r="BPS617" s="143"/>
      <c r="BPT617" s="143"/>
      <c r="BPU617" s="143"/>
      <c r="BPV617" s="143"/>
      <c r="BPW617" s="143"/>
      <c r="BPX617" s="143"/>
      <c r="BPY617" s="143"/>
      <c r="BPZ617" s="143"/>
      <c r="BQA617" s="143"/>
      <c r="BQB617" s="143"/>
      <c r="BQC617" s="143"/>
      <c r="BQD617" s="143"/>
      <c r="BQE617" s="143"/>
      <c r="BQF617" s="143"/>
      <c r="BQG617" s="143"/>
      <c r="BQH617" s="143"/>
      <c r="BQI617" s="143"/>
      <c r="BQJ617" s="143"/>
      <c r="BQK617" s="143"/>
      <c r="BQL617" s="143"/>
      <c r="BQM617" s="143"/>
      <c r="BQN617" s="143"/>
      <c r="BQO617" s="143"/>
      <c r="BQP617" s="143"/>
      <c r="BQQ617" s="143"/>
      <c r="BQR617" s="143"/>
      <c r="BQS617" s="143"/>
      <c r="BQT617" s="143"/>
      <c r="BQU617" s="143"/>
      <c r="BQV617" s="143"/>
      <c r="BQW617" s="143"/>
      <c r="BQX617" s="143"/>
      <c r="BQY617" s="143"/>
      <c r="BQZ617" s="143"/>
      <c r="BRA617" s="143"/>
      <c r="BRB617" s="143"/>
      <c r="BRC617" s="143"/>
      <c r="BRD617" s="143"/>
      <c r="BRE617" s="143"/>
      <c r="BRF617" s="143"/>
      <c r="BRG617" s="143"/>
      <c r="BRH617" s="143"/>
      <c r="BRI617" s="143"/>
      <c r="BRJ617" s="143"/>
      <c r="BRK617" s="143"/>
      <c r="BRL617" s="143"/>
      <c r="BRM617" s="143"/>
      <c r="BRN617" s="143"/>
      <c r="BRO617" s="143"/>
      <c r="BRP617" s="143"/>
      <c r="BRQ617" s="143"/>
      <c r="BRR617" s="143"/>
      <c r="BRS617" s="143"/>
      <c r="BRT617" s="143"/>
      <c r="BRU617" s="143"/>
      <c r="BRV617" s="143"/>
      <c r="BRW617" s="143"/>
      <c r="BRX617" s="143"/>
      <c r="BRY617" s="143"/>
      <c r="BRZ617" s="143"/>
    </row>
    <row r="618" spans="1:1846" s="79" customFormat="1" ht="41.4" x14ac:dyDescent="0.3">
      <c r="A618" s="853"/>
      <c r="B618" s="853"/>
      <c r="C618" s="853"/>
      <c r="D618" s="345"/>
      <c r="E618" s="549" t="s">
        <v>880</v>
      </c>
      <c r="F618" s="387">
        <v>134</v>
      </c>
      <c r="G618" s="651" t="s">
        <v>881</v>
      </c>
      <c r="H618" s="81">
        <v>30000000</v>
      </c>
      <c r="I618" s="82">
        <v>30000000</v>
      </c>
      <c r="J618" s="82">
        <v>14079984</v>
      </c>
      <c r="K618" s="82">
        <v>14079984</v>
      </c>
      <c r="L618" s="613" t="s">
        <v>144</v>
      </c>
      <c r="M618" s="653">
        <v>0</v>
      </c>
      <c r="N618" s="363">
        <v>0</v>
      </c>
      <c r="O618" s="363">
        <v>0</v>
      </c>
      <c r="P618" s="363">
        <v>0</v>
      </c>
      <c r="Q618" s="649"/>
      <c r="R618" s="653">
        <v>0</v>
      </c>
      <c r="S618" s="484">
        <v>0</v>
      </c>
      <c r="T618" s="484">
        <v>0</v>
      </c>
      <c r="U618" s="484">
        <v>0</v>
      </c>
      <c r="V618" s="652"/>
      <c r="W618" s="80">
        <f>+H618+M618+R618</f>
        <v>30000000</v>
      </c>
      <c r="X618" s="26">
        <f t="shared" ref="X618:Z618" si="406">+I618+N618+S618</f>
        <v>30000000</v>
      </c>
      <c r="Y618" s="26">
        <f t="shared" si="406"/>
        <v>14079984</v>
      </c>
      <c r="Z618" s="162">
        <f t="shared" si="406"/>
        <v>14079984</v>
      </c>
      <c r="AA618" s="89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  <c r="BN618" s="78"/>
      <c r="BO618" s="78"/>
      <c r="BP618" s="78"/>
      <c r="BQ618" s="78"/>
      <c r="BR618" s="78"/>
      <c r="BS618" s="78"/>
      <c r="BT618" s="78"/>
      <c r="BU618" s="78"/>
      <c r="BV618" s="78"/>
      <c r="BW618" s="78"/>
      <c r="BX618" s="78"/>
      <c r="BY618" s="78"/>
      <c r="BZ618" s="78"/>
      <c r="CA618" s="78"/>
      <c r="CB618" s="78"/>
      <c r="CC618" s="78"/>
      <c r="CD618" s="78"/>
      <c r="CE618" s="78"/>
      <c r="CF618" s="78"/>
      <c r="CG618" s="78"/>
      <c r="CH618" s="78"/>
      <c r="CI618" s="78"/>
      <c r="CJ618" s="78"/>
      <c r="CK618" s="78"/>
      <c r="CL618" s="78"/>
      <c r="CM618" s="78"/>
      <c r="CN618" s="78"/>
      <c r="CO618" s="78"/>
      <c r="CP618" s="78"/>
      <c r="CQ618" s="78"/>
      <c r="CR618" s="78"/>
      <c r="CS618" s="78"/>
      <c r="CT618" s="78"/>
      <c r="CU618" s="78"/>
      <c r="CV618" s="78"/>
      <c r="CW618" s="78"/>
      <c r="CX618" s="78"/>
      <c r="CY618" s="78"/>
      <c r="CZ618" s="78"/>
      <c r="DA618" s="78"/>
      <c r="DB618" s="78"/>
      <c r="DC618" s="78"/>
      <c r="DD618" s="78"/>
      <c r="DE618" s="78"/>
      <c r="DF618" s="78"/>
      <c r="DG618" s="78"/>
      <c r="DH618" s="78"/>
      <c r="DI618" s="78"/>
      <c r="DJ618" s="78"/>
      <c r="DK618" s="78"/>
      <c r="DL618" s="78"/>
      <c r="DM618" s="78"/>
      <c r="DN618" s="78"/>
      <c r="DO618" s="78"/>
      <c r="DP618" s="78"/>
      <c r="DQ618" s="78"/>
      <c r="DR618" s="78"/>
      <c r="DS618" s="78"/>
      <c r="DT618" s="78"/>
      <c r="DU618" s="78"/>
      <c r="DV618" s="78"/>
      <c r="DW618" s="78"/>
      <c r="DX618" s="78"/>
      <c r="DY618" s="78"/>
      <c r="DZ618" s="78"/>
      <c r="EA618" s="78"/>
      <c r="EB618" s="78"/>
      <c r="EC618" s="78"/>
      <c r="ED618" s="78"/>
      <c r="EE618" s="78"/>
      <c r="EF618" s="78"/>
      <c r="EG618" s="78"/>
      <c r="EH618" s="78"/>
      <c r="EI618" s="78"/>
      <c r="EJ618" s="78"/>
      <c r="EK618" s="78"/>
      <c r="EL618" s="78"/>
      <c r="EM618" s="78"/>
      <c r="EN618" s="78"/>
      <c r="EO618" s="78"/>
      <c r="EP618" s="78"/>
      <c r="EQ618" s="78"/>
      <c r="ER618" s="78"/>
      <c r="ES618" s="78"/>
      <c r="ET618" s="78"/>
      <c r="EU618" s="78"/>
      <c r="EV618" s="78"/>
      <c r="EW618" s="78"/>
      <c r="EX618" s="78"/>
      <c r="EY618" s="78"/>
      <c r="EZ618" s="78"/>
      <c r="FA618" s="78"/>
      <c r="FB618" s="78"/>
      <c r="FC618" s="78"/>
      <c r="FD618" s="78"/>
      <c r="FE618" s="78"/>
      <c r="FF618" s="78"/>
      <c r="FG618" s="78"/>
      <c r="FH618" s="78"/>
      <c r="FI618" s="78"/>
      <c r="FJ618" s="78"/>
      <c r="FK618" s="78"/>
      <c r="FL618" s="78"/>
      <c r="FM618" s="78"/>
      <c r="FN618" s="78"/>
      <c r="FO618" s="78"/>
      <c r="FP618" s="78"/>
      <c r="FQ618" s="78"/>
      <c r="FR618" s="78"/>
      <c r="FS618" s="78"/>
      <c r="FT618" s="78"/>
      <c r="FU618" s="78"/>
      <c r="FV618" s="78"/>
      <c r="FW618" s="78"/>
      <c r="FX618" s="78"/>
      <c r="FY618" s="78"/>
      <c r="FZ618" s="78"/>
      <c r="GA618" s="78"/>
      <c r="GB618" s="78"/>
      <c r="GC618" s="78"/>
      <c r="GD618" s="78"/>
      <c r="GE618" s="78"/>
      <c r="GF618" s="78"/>
      <c r="GG618" s="78"/>
      <c r="GH618" s="78"/>
      <c r="GI618" s="78"/>
      <c r="GJ618" s="78"/>
      <c r="GK618" s="78"/>
      <c r="GL618" s="78"/>
      <c r="GM618" s="78"/>
      <c r="GN618" s="78"/>
      <c r="GO618" s="78"/>
      <c r="GP618" s="78"/>
      <c r="GQ618" s="78"/>
      <c r="GR618" s="78"/>
      <c r="GS618" s="78"/>
      <c r="GT618" s="78"/>
      <c r="GU618" s="78"/>
      <c r="GV618" s="78"/>
      <c r="GW618" s="78"/>
      <c r="GX618" s="78"/>
      <c r="GY618" s="78"/>
      <c r="GZ618" s="78"/>
      <c r="HA618" s="78"/>
      <c r="HB618" s="78"/>
      <c r="HC618" s="78"/>
      <c r="HD618" s="78"/>
      <c r="HE618" s="78"/>
      <c r="HF618" s="78"/>
      <c r="HG618" s="78"/>
      <c r="HH618" s="78"/>
      <c r="HI618" s="78"/>
      <c r="HJ618" s="78"/>
      <c r="HK618" s="78"/>
      <c r="HL618" s="78"/>
      <c r="HM618" s="78"/>
      <c r="HN618" s="78"/>
      <c r="HO618" s="78"/>
      <c r="HP618" s="78"/>
      <c r="HQ618" s="78"/>
      <c r="HR618" s="78"/>
      <c r="HS618" s="78"/>
      <c r="HT618" s="78"/>
      <c r="HU618" s="78"/>
      <c r="HV618" s="78"/>
      <c r="HW618" s="78"/>
      <c r="HX618" s="78"/>
      <c r="HY618" s="78"/>
      <c r="HZ618" s="78"/>
      <c r="IA618" s="78"/>
      <c r="IB618" s="78"/>
      <c r="IC618" s="78"/>
      <c r="ID618" s="78"/>
      <c r="IE618" s="78"/>
      <c r="IF618" s="78"/>
      <c r="IG618" s="78"/>
      <c r="IH618" s="78"/>
      <c r="II618" s="78"/>
      <c r="IJ618" s="78"/>
      <c r="IK618" s="78"/>
      <c r="IL618" s="78"/>
      <c r="IM618" s="78"/>
      <c r="IN618" s="78"/>
      <c r="IO618" s="78"/>
      <c r="IP618" s="78"/>
      <c r="IQ618" s="78"/>
      <c r="IR618" s="78"/>
      <c r="IS618" s="78"/>
      <c r="IT618" s="78"/>
      <c r="IU618" s="78"/>
      <c r="IV618" s="78"/>
      <c r="IW618" s="78"/>
      <c r="IX618" s="78"/>
      <c r="IY618" s="78"/>
      <c r="IZ618" s="78"/>
      <c r="JA618" s="78"/>
      <c r="JB618" s="78"/>
      <c r="JC618" s="78"/>
      <c r="JD618" s="78"/>
      <c r="JE618" s="78"/>
      <c r="JF618" s="78"/>
      <c r="JG618" s="78"/>
      <c r="JH618" s="78"/>
      <c r="JI618" s="78"/>
      <c r="JJ618" s="78"/>
      <c r="JK618" s="78"/>
      <c r="JL618" s="78"/>
      <c r="JM618" s="78"/>
      <c r="JN618" s="78"/>
      <c r="JO618" s="78"/>
      <c r="JP618" s="78"/>
      <c r="JQ618" s="78"/>
      <c r="JR618" s="78"/>
      <c r="JS618" s="78"/>
      <c r="JT618" s="78"/>
      <c r="JU618" s="78"/>
      <c r="JV618" s="78"/>
      <c r="JW618" s="78"/>
      <c r="JX618" s="78"/>
      <c r="JY618" s="78"/>
      <c r="JZ618" s="78"/>
      <c r="KA618" s="78"/>
      <c r="KB618" s="78"/>
      <c r="KC618" s="78"/>
      <c r="KD618" s="78"/>
      <c r="KE618" s="78"/>
      <c r="KF618" s="78"/>
      <c r="KG618" s="78"/>
      <c r="KH618" s="78"/>
      <c r="KI618" s="78"/>
      <c r="KJ618" s="78"/>
      <c r="KK618" s="78"/>
      <c r="KL618" s="78"/>
      <c r="KM618" s="78"/>
      <c r="KN618" s="78"/>
      <c r="KO618" s="78"/>
      <c r="KP618" s="78"/>
      <c r="KQ618" s="78"/>
      <c r="KR618" s="78"/>
      <c r="KS618" s="78"/>
      <c r="KT618" s="78"/>
      <c r="KU618" s="78"/>
      <c r="KV618" s="78"/>
      <c r="KW618" s="78"/>
      <c r="KX618" s="78"/>
      <c r="KY618" s="78"/>
      <c r="KZ618" s="78"/>
      <c r="LA618" s="78"/>
      <c r="LB618" s="78"/>
      <c r="LC618" s="78"/>
      <c r="LD618" s="78"/>
      <c r="LE618" s="78"/>
      <c r="LF618" s="78"/>
      <c r="LG618" s="78"/>
      <c r="LH618" s="78"/>
      <c r="LI618" s="78"/>
      <c r="LJ618" s="78"/>
      <c r="LK618" s="78"/>
      <c r="LL618" s="78"/>
      <c r="LM618" s="78"/>
      <c r="LN618" s="78"/>
      <c r="LO618" s="78"/>
      <c r="LP618" s="78"/>
      <c r="LQ618" s="78"/>
      <c r="LR618" s="78"/>
      <c r="LS618" s="78"/>
      <c r="LT618" s="78"/>
      <c r="LU618" s="78"/>
      <c r="LV618" s="78"/>
      <c r="LW618" s="78"/>
      <c r="LX618" s="78"/>
      <c r="LY618" s="78"/>
      <c r="LZ618" s="78"/>
      <c r="MA618" s="78"/>
      <c r="MB618" s="78"/>
      <c r="MC618" s="78"/>
      <c r="MD618" s="78"/>
      <c r="ME618" s="78"/>
      <c r="MF618" s="78"/>
      <c r="MG618" s="78"/>
      <c r="MH618" s="78"/>
      <c r="MI618" s="78"/>
      <c r="MJ618" s="78"/>
      <c r="MK618" s="78"/>
      <c r="ML618" s="78"/>
      <c r="MM618" s="78"/>
      <c r="MN618" s="78"/>
      <c r="MO618" s="78"/>
      <c r="MP618" s="78"/>
      <c r="MQ618" s="78"/>
      <c r="MR618" s="78"/>
      <c r="MS618" s="78"/>
      <c r="MT618" s="78"/>
      <c r="MU618" s="78"/>
      <c r="MV618" s="78"/>
      <c r="MW618" s="78"/>
      <c r="MX618" s="78"/>
      <c r="MY618" s="78"/>
      <c r="MZ618" s="78"/>
      <c r="NA618" s="78"/>
      <c r="NB618" s="78"/>
      <c r="NC618" s="78"/>
      <c r="ND618" s="78"/>
      <c r="NE618" s="78"/>
      <c r="NF618" s="78"/>
      <c r="NG618" s="78"/>
      <c r="NH618" s="78"/>
      <c r="NI618" s="78"/>
      <c r="NJ618" s="78"/>
      <c r="NK618" s="78"/>
      <c r="NL618" s="78"/>
      <c r="NM618" s="78"/>
      <c r="NN618" s="78"/>
      <c r="NO618" s="78"/>
      <c r="NP618" s="78"/>
      <c r="NQ618" s="78"/>
      <c r="NR618" s="78"/>
      <c r="NS618" s="78"/>
      <c r="NT618" s="78"/>
      <c r="NU618" s="78"/>
      <c r="NV618" s="78"/>
      <c r="NW618" s="78"/>
      <c r="NX618" s="78"/>
      <c r="NY618" s="78"/>
      <c r="NZ618" s="78"/>
      <c r="OA618" s="78"/>
      <c r="OB618" s="78"/>
      <c r="OC618" s="78"/>
      <c r="OD618" s="78"/>
      <c r="OE618" s="78"/>
      <c r="OF618" s="78"/>
      <c r="OG618" s="78"/>
      <c r="OH618" s="78"/>
      <c r="OI618" s="78"/>
      <c r="OJ618" s="78"/>
      <c r="OK618" s="78"/>
      <c r="OL618" s="78"/>
      <c r="OM618" s="78"/>
      <c r="ON618" s="78"/>
      <c r="OO618" s="78"/>
      <c r="OP618" s="78"/>
      <c r="OQ618" s="78"/>
      <c r="OR618" s="78"/>
      <c r="OS618" s="78"/>
      <c r="OT618" s="78"/>
      <c r="OU618" s="78"/>
      <c r="OV618" s="78"/>
      <c r="OW618" s="78"/>
      <c r="OX618" s="78"/>
      <c r="OY618" s="78"/>
      <c r="OZ618" s="78"/>
      <c r="PA618" s="78"/>
      <c r="PB618" s="78"/>
      <c r="PC618" s="78"/>
      <c r="PD618" s="78"/>
      <c r="PE618" s="78"/>
      <c r="PF618" s="78"/>
      <c r="PG618" s="78"/>
      <c r="PH618" s="78"/>
      <c r="PI618" s="78"/>
      <c r="PJ618" s="78"/>
      <c r="PK618" s="78"/>
      <c r="PL618" s="78"/>
      <c r="PM618" s="78"/>
      <c r="PN618" s="78"/>
      <c r="PO618" s="78"/>
      <c r="PP618" s="78"/>
      <c r="PQ618" s="78"/>
      <c r="PR618" s="78"/>
      <c r="PS618" s="78"/>
      <c r="PT618" s="78"/>
      <c r="PU618" s="78"/>
      <c r="PV618" s="78"/>
      <c r="PW618" s="78"/>
      <c r="PX618" s="78"/>
      <c r="PY618" s="78"/>
      <c r="PZ618" s="78"/>
      <c r="QA618" s="78"/>
      <c r="QB618" s="78"/>
      <c r="QC618" s="78"/>
      <c r="QD618" s="78"/>
      <c r="QE618" s="78"/>
      <c r="QF618" s="78"/>
      <c r="QG618" s="78"/>
      <c r="QH618" s="78"/>
      <c r="QI618" s="78"/>
      <c r="QJ618" s="78"/>
      <c r="QK618" s="78"/>
      <c r="QL618" s="78"/>
      <c r="QM618" s="78"/>
      <c r="QN618" s="78"/>
      <c r="QO618" s="78"/>
      <c r="QP618" s="78"/>
      <c r="QQ618" s="78"/>
      <c r="QR618" s="78"/>
      <c r="QS618" s="78"/>
      <c r="QT618" s="78"/>
      <c r="QU618" s="78"/>
      <c r="QV618" s="78"/>
      <c r="QW618" s="78"/>
      <c r="QX618" s="78"/>
      <c r="QY618" s="78"/>
      <c r="QZ618" s="78"/>
      <c r="RA618" s="78"/>
      <c r="RB618" s="78"/>
      <c r="RC618" s="78"/>
      <c r="RD618" s="78"/>
      <c r="RE618" s="78"/>
      <c r="RF618" s="78"/>
      <c r="RG618" s="78"/>
      <c r="RH618" s="78"/>
      <c r="RI618" s="78"/>
      <c r="RJ618" s="78"/>
      <c r="RK618" s="78"/>
      <c r="RL618" s="78"/>
      <c r="RM618" s="78"/>
      <c r="RN618" s="78"/>
      <c r="RO618" s="78"/>
      <c r="RP618" s="78"/>
      <c r="RQ618" s="78"/>
      <c r="RR618" s="78"/>
      <c r="RS618" s="78"/>
      <c r="RT618" s="78"/>
      <c r="RU618" s="78"/>
      <c r="RV618" s="78"/>
      <c r="RW618" s="78"/>
      <c r="RX618" s="78"/>
      <c r="RY618" s="78"/>
      <c r="RZ618" s="78"/>
      <c r="SA618" s="78"/>
      <c r="SB618" s="78"/>
      <c r="SC618" s="78"/>
      <c r="SD618" s="78"/>
      <c r="SE618" s="78"/>
      <c r="SF618" s="78"/>
      <c r="SG618" s="78"/>
      <c r="SH618" s="78"/>
      <c r="SI618" s="78"/>
      <c r="SJ618" s="78"/>
      <c r="SK618" s="78"/>
      <c r="SL618" s="78"/>
      <c r="SM618" s="78"/>
      <c r="SN618" s="78"/>
      <c r="SO618" s="78"/>
      <c r="SP618" s="78"/>
      <c r="SQ618" s="78"/>
      <c r="SR618" s="78"/>
      <c r="SS618" s="78"/>
      <c r="ST618" s="78"/>
      <c r="SU618" s="78"/>
      <c r="SV618" s="78"/>
      <c r="SW618" s="78"/>
      <c r="SX618" s="78"/>
      <c r="SY618" s="78"/>
      <c r="SZ618" s="78"/>
      <c r="TA618" s="78"/>
      <c r="TB618" s="78"/>
      <c r="TC618" s="78"/>
      <c r="TD618" s="78"/>
      <c r="TE618" s="78"/>
      <c r="TF618" s="78"/>
      <c r="TG618" s="78"/>
      <c r="TH618" s="78"/>
      <c r="TI618" s="78"/>
      <c r="TJ618" s="78"/>
      <c r="TK618" s="78"/>
      <c r="TL618" s="78"/>
      <c r="TM618" s="78"/>
      <c r="TN618" s="78"/>
      <c r="TO618" s="78"/>
      <c r="TP618" s="78"/>
      <c r="TQ618" s="78"/>
      <c r="TR618" s="78"/>
      <c r="TS618" s="78"/>
      <c r="TT618" s="78"/>
      <c r="TU618" s="78"/>
      <c r="TV618" s="78"/>
      <c r="TW618" s="78"/>
      <c r="TX618" s="78"/>
      <c r="TY618" s="78"/>
      <c r="TZ618" s="78"/>
      <c r="UA618" s="78"/>
      <c r="UB618" s="78"/>
      <c r="UC618" s="78"/>
      <c r="UD618" s="78"/>
      <c r="UE618" s="78"/>
      <c r="UF618" s="78"/>
      <c r="UG618" s="78"/>
      <c r="UH618" s="78"/>
      <c r="UI618" s="78"/>
      <c r="UJ618" s="78"/>
      <c r="UK618" s="78"/>
      <c r="UL618" s="78"/>
      <c r="UM618" s="78"/>
      <c r="UN618" s="78"/>
      <c r="UO618" s="78"/>
      <c r="UP618" s="78"/>
      <c r="UQ618" s="78"/>
      <c r="UR618" s="78"/>
      <c r="US618" s="78"/>
      <c r="UT618" s="78"/>
      <c r="UU618" s="78"/>
      <c r="UV618" s="78"/>
      <c r="UW618" s="78"/>
      <c r="UX618" s="78"/>
      <c r="UY618" s="78"/>
      <c r="UZ618" s="78"/>
      <c r="VA618" s="78"/>
      <c r="VB618" s="78"/>
      <c r="VC618" s="78"/>
      <c r="VD618" s="78"/>
      <c r="VE618" s="78"/>
      <c r="VF618" s="78"/>
      <c r="VG618" s="78"/>
      <c r="VH618" s="78"/>
      <c r="VI618" s="78"/>
      <c r="VJ618" s="78"/>
      <c r="VK618" s="78"/>
      <c r="VL618" s="78"/>
      <c r="VM618" s="78"/>
      <c r="VN618" s="78"/>
      <c r="VO618" s="78"/>
      <c r="VP618" s="78"/>
      <c r="VQ618" s="78"/>
      <c r="VR618" s="78"/>
      <c r="VS618" s="78"/>
      <c r="VT618" s="78"/>
      <c r="VU618" s="78"/>
      <c r="VV618" s="78"/>
      <c r="VW618" s="78"/>
      <c r="VX618" s="78"/>
      <c r="VY618" s="78"/>
      <c r="VZ618" s="78"/>
      <c r="WA618" s="78"/>
      <c r="WB618" s="78"/>
      <c r="WC618" s="78"/>
      <c r="WD618" s="78"/>
      <c r="WE618" s="78"/>
      <c r="WF618" s="78"/>
      <c r="WG618" s="78"/>
      <c r="WH618" s="78"/>
      <c r="WI618" s="78"/>
      <c r="WJ618" s="78"/>
      <c r="WK618" s="78"/>
      <c r="WL618" s="78"/>
      <c r="WM618" s="78"/>
      <c r="WN618" s="78"/>
      <c r="WO618" s="78"/>
      <c r="WP618" s="78"/>
      <c r="WQ618" s="78"/>
      <c r="WR618" s="78"/>
      <c r="WS618" s="78"/>
      <c r="WT618" s="78"/>
      <c r="WU618" s="78"/>
      <c r="WV618" s="78"/>
      <c r="WW618" s="78"/>
      <c r="WX618" s="78"/>
      <c r="WY618" s="78"/>
      <c r="WZ618" s="78"/>
      <c r="XA618" s="78"/>
      <c r="XB618" s="78"/>
      <c r="XC618" s="78"/>
      <c r="XD618" s="78"/>
      <c r="XE618" s="78"/>
      <c r="XF618" s="78"/>
      <c r="XG618" s="78"/>
      <c r="XH618" s="78"/>
      <c r="XI618" s="78"/>
      <c r="XJ618" s="78"/>
      <c r="XK618" s="78"/>
      <c r="XL618" s="78"/>
      <c r="XM618" s="78"/>
      <c r="XN618" s="78"/>
      <c r="XO618" s="78"/>
      <c r="XP618" s="78"/>
      <c r="XQ618" s="78"/>
      <c r="XR618" s="78"/>
      <c r="XS618" s="78"/>
      <c r="XT618" s="78"/>
      <c r="XU618" s="78"/>
      <c r="XV618" s="78"/>
      <c r="XW618" s="78"/>
      <c r="XX618" s="78"/>
      <c r="XY618" s="78"/>
      <c r="XZ618" s="78"/>
      <c r="YA618" s="78"/>
      <c r="YB618" s="78"/>
      <c r="YC618" s="78"/>
      <c r="YD618" s="78"/>
      <c r="YE618" s="78"/>
      <c r="YF618" s="78"/>
      <c r="YG618" s="78"/>
      <c r="YH618" s="78"/>
      <c r="YI618" s="78"/>
      <c r="YJ618" s="78"/>
      <c r="YK618" s="78"/>
      <c r="YL618" s="78"/>
      <c r="YM618" s="78"/>
      <c r="YN618" s="78"/>
      <c r="YO618" s="78"/>
      <c r="YP618" s="78"/>
      <c r="YQ618" s="78"/>
      <c r="YR618" s="78"/>
      <c r="YS618" s="78"/>
      <c r="YT618" s="78"/>
      <c r="YU618" s="78"/>
      <c r="YV618" s="78"/>
      <c r="YW618" s="78"/>
      <c r="YX618" s="78"/>
      <c r="YY618" s="78"/>
      <c r="YZ618" s="78"/>
      <c r="ZA618" s="78"/>
      <c r="ZB618" s="78"/>
      <c r="ZC618" s="78"/>
      <c r="ZD618" s="78"/>
      <c r="ZE618" s="78"/>
      <c r="ZF618" s="78"/>
      <c r="ZG618" s="78"/>
      <c r="ZH618" s="78"/>
      <c r="ZI618" s="78"/>
      <c r="ZJ618" s="78"/>
      <c r="ZK618" s="78"/>
      <c r="ZL618" s="78"/>
      <c r="ZM618" s="78"/>
      <c r="ZN618" s="78"/>
      <c r="ZO618" s="78"/>
      <c r="ZP618" s="78"/>
      <c r="ZQ618" s="78"/>
      <c r="ZR618" s="78"/>
      <c r="ZS618" s="78"/>
      <c r="ZT618" s="78"/>
      <c r="ZU618" s="78"/>
      <c r="ZV618" s="78"/>
      <c r="ZW618" s="78"/>
      <c r="ZX618" s="78"/>
      <c r="ZY618" s="78"/>
      <c r="ZZ618" s="78"/>
      <c r="AAA618" s="78"/>
      <c r="AAB618" s="78"/>
      <c r="AAC618" s="78"/>
      <c r="AAD618" s="78"/>
      <c r="AAE618" s="78"/>
      <c r="AAF618" s="78"/>
      <c r="AAG618" s="78"/>
      <c r="AAH618" s="78"/>
      <c r="AAI618" s="78"/>
      <c r="AAJ618" s="78"/>
      <c r="AAK618" s="78"/>
      <c r="AAL618" s="78"/>
      <c r="AAM618" s="78"/>
      <c r="AAN618" s="78"/>
      <c r="AAO618" s="78"/>
      <c r="AAP618" s="78"/>
      <c r="AAQ618" s="78"/>
      <c r="AAR618" s="78"/>
      <c r="AAS618" s="78"/>
      <c r="AAT618" s="78"/>
      <c r="AAU618" s="78"/>
      <c r="AAV618" s="78"/>
      <c r="AAW618" s="78"/>
      <c r="AAX618" s="78"/>
      <c r="AAY618" s="78"/>
      <c r="AAZ618" s="78"/>
      <c r="ABA618" s="78"/>
      <c r="ABB618" s="78"/>
      <c r="ABC618" s="78"/>
      <c r="ABD618" s="78"/>
      <c r="ABE618" s="78"/>
      <c r="ABF618" s="78"/>
      <c r="ABG618" s="78"/>
      <c r="ABH618" s="78"/>
      <c r="ABI618" s="78"/>
      <c r="ABJ618" s="78"/>
      <c r="ABK618" s="78"/>
      <c r="ABL618" s="78"/>
      <c r="ABM618" s="78"/>
      <c r="ABN618" s="78"/>
      <c r="ABO618" s="78"/>
      <c r="ABP618" s="78"/>
      <c r="ABQ618" s="78"/>
      <c r="ABR618" s="78"/>
      <c r="ABS618" s="78"/>
      <c r="ABT618" s="78"/>
      <c r="ABU618" s="78"/>
      <c r="ABV618" s="78"/>
      <c r="ABW618" s="78"/>
      <c r="ABX618" s="78"/>
      <c r="ABY618" s="78"/>
      <c r="ABZ618" s="78"/>
      <c r="ACA618" s="78"/>
      <c r="ACB618" s="78"/>
      <c r="ACC618" s="78"/>
      <c r="ACD618" s="78"/>
      <c r="ACE618" s="78"/>
      <c r="ACF618" s="78"/>
      <c r="ACG618" s="78"/>
      <c r="ACH618" s="78"/>
      <c r="ACI618" s="78"/>
      <c r="ACJ618" s="78"/>
      <c r="ACK618" s="78"/>
      <c r="ACL618" s="78"/>
      <c r="ACM618" s="78"/>
      <c r="ACN618" s="78"/>
      <c r="ACO618" s="78"/>
      <c r="ACP618" s="78"/>
      <c r="ACQ618" s="78"/>
      <c r="ACR618" s="78"/>
      <c r="ACS618" s="78"/>
      <c r="ACT618" s="78"/>
      <c r="ACU618" s="78"/>
      <c r="ACV618" s="78"/>
      <c r="ACW618" s="78"/>
      <c r="ACX618" s="78"/>
      <c r="ACY618" s="78"/>
      <c r="ACZ618" s="78"/>
      <c r="ADA618" s="78"/>
      <c r="ADB618" s="78"/>
      <c r="ADC618" s="78"/>
      <c r="ADD618" s="78"/>
      <c r="ADE618" s="78"/>
      <c r="ADF618" s="78"/>
      <c r="ADG618" s="78"/>
      <c r="ADH618" s="78"/>
      <c r="ADI618" s="78"/>
      <c r="ADJ618" s="78"/>
      <c r="ADK618" s="78"/>
      <c r="ADL618" s="78"/>
      <c r="ADM618" s="78"/>
      <c r="ADN618" s="78"/>
      <c r="ADO618" s="78"/>
      <c r="ADP618" s="78"/>
      <c r="ADQ618" s="78"/>
      <c r="ADR618" s="78"/>
      <c r="ADS618" s="78"/>
      <c r="ADT618" s="78"/>
      <c r="ADU618" s="78"/>
      <c r="ADV618" s="78"/>
      <c r="ADW618" s="78"/>
      <c r="ADX618" s="78"/>
      <c r="ADY618" s="78"/>
      <c r="ADZ618" s="78"/>
      <c r="AEA618" s="78"/>
      <c r="AEB618" s="78"/>
      <c r="AEC618" s="78"/>
      <c r="AED618" s="78"/>
      <c r="AEE618" s="78"/>
      <c r="AEF618" s="78"/>
      <c r="AEG618" s="78"/>
      <c r="AEH618" s="78"/>
      <c r="AEI618" s="78"/>
      <c r="AEJ618" s="78"/>
      <c r="AEK618" s="78"/>
      <c r="AEL618" s="78"/>
      <c r="AEM618" s="78"/>
      <c r="AEN618" s="78"/>
      <c r="AEO618" s="78"/>
      <c r="AEP618" s="78"/>
      <c r="AEQ618" s="78"/>
      <c r="AER618" s="78"/>
      <c r="AES618" s="78"/>
      <c r="AET618" s="78"/>
      <c r="AEU618" s="78"/>
      <c r="AEV618" s="78"/>
      <c r="AEW618" s="78"/>
      <c r="AEX618" s="78"/>
      <c r="AEY618" s="78"/>
      <c r="AEZ618" s="78"/>
      <c r="AFA618" s="78"/>
      <c r="AFB618" s="78"/>
      <c r="AFC618" s="78"/>
      <c r="AFD618" s="78"/>
      <c r="AFE618" s="78"/>
      <c r="AFF618" s="78"/>
      <c r="AFG618" s="78"/>
      <c r="AFH618" s="78"/>
      <c r="AFI618" s="78"/>
      <c r="AFJ618" s="78"/>
      <c r="AFK618" s="78"/>
      <c r="AFL618" s="78"/>
      <c r="AFM618" s="78"/>
      <c r="AFN618" s="78"/>
      <c r="AFO618" s="78"/>
      <c r="AFP618" s="78"/>
      <c r="AFQ618" s="78"/>
      <c r="AFR618" s="78"/>
      <c r="AFS618" s="78"/>
      <c r="AFT618" s="78"/>
      <c r="AFU618" s="78"/>
      <c r="AFV618" s="78"/>
      <c r="AFW618" s="78"/>
      <c r="AFX618" s="78"/>
      <c r="AFY618" s="78"/>
      <c r="AFZ618" s="78"/>
      <c r="AGA618" s="78"/>
      <c r="AGB618" s="78"/>
      <c r="AGC618" s="78"/>
      <c r="AGD618" s="78"/>
      <c r="AGE618" s="78"/>
      <c r="AGF618" s="78"/>
      <c r="AGG618" s="78"/>
      <c r="AGH618" s="78"/>
      <c r="AGI618" s="78"/>
      <c r="AGJ618" s="78"/>
      <c r="AGK618" s="78"/>
      <c r="AGL618" s="78"/>
      <c r="AGM618" s="78"/>
      <c r="AGN618" s="78"/>
      <c r="AGO618" s="78"/>
      <c r="AGP618" s="78"/>
      <c r="AGQ618" s="78"/>
      <c r="AGR618" s="78"/>
      <c r="AGS618" s="78"/>
      <c r="AGT618" s="78"/>
      <c r="AGU618" s="78"/>
      <c r="AGV618" s="78"/>
      <c r="AGW618" s="78"/>
      <c r="AGX618" s="78"/>
      <c r="AGY618" s="78"/>
      <c r="AGZ618" s="78"/>
      <c r="AHA618" s="78"/>
      <c r="AHB618" s="78"/>
      <c r="AHC618" s="78"/>
      <c r="AHD618" s="78"/>
      <c r="AHE618" s="78"/>
      <c r="AHF618" s="78"/>
      <c r="AHG618" s="78"/>
      <c r="AHH618" s="78"/>
      <c r="AHI618" s="78"/>
      <c r="AHJ618" s="78"/>
      <c r="AHK618" s="78"/>
      <c r="AHL618" s="78"/>
      <c r="AHM618" s="78"/>
      <c r="AHN618" s="78"/>
      <c r="AHO618" s="78"/>
      <c r="AHP618" s="78"/>
      <c r="AHQ618" s="78"/>
      <c r="AHR618" s="78"/>
      <c r="AHS618" s="78"/>
      <c r="AHT618" s="78"/>
      <c r="AHU618" s="78"/>
      <c r="AHV618" s="78"/>
      <c r="AHW618" s="78"/>
      <c r="AHX618" s="78"/>
      <c r="AHY618" s="78"/>
      <c r="AHZ618" s="78"/>
      <c r="AIA618" s="78"/>
      <c r="AIB618" s="78"/>
      <c r="AIC618" s="78"/>
      <c r="AID618" s="78"/>
      <c r="AIE618" s="78"/>
      <c r="AIF618" s="78"/>
      <c r="AIG618" s="78"/>
      <c r="AIH618" s="78"/>
      <c r="AII618" s="78"/>
      <c r="AIJ618" s="78"/>
      <c r="AIK618" s="78"/>
      <c r="AIL618" s="78"/>
      <c r="AIM618" s="78"/>
      <c r="AIN618" s="78"/>
      <c r="AIO618" s="78"/>
      <c r="AIP618" s="78"/>
      <c r="AIQ618" s="78"/>
      <c r="AIR618" s="78"/>
      <c r="AIS618" s="78"/>
      <c r="AIT618" s="78"/>
      <c r="AIU618" s="78"/>
      <c r="AIV618" s="78"/>
      <c r="AIW618" s="78"/>
      <c r="AIX618" s="78"/>
      <c r="AIY618" s="78"/>
      <c r="AIZ618" s="78"/>
      <c r="AJA618" s="78"/>
      <c r="AJB618" s="78"/>
      <c r="AJC618" s="78"/>
      <c r="AJD618" s="78"/>
      <c r="AJE618" s="78"/>
      <c r="AJF618" s="78"/>
      <c r="AJG618" s="78"/>
      <c r="AJH618" s="78"/>
      <c r="AJI618" s="78"/>
      <c r="AJJ618" s="78"/>
      <c r="AJK618" s="78"/>
      <c r="AJL618" s="78"/>
      <c r="AJM618" s="78"/>
      <c r="AJN618" s="78"/>
      <c r="AJO618" s="78"/>
      <c r="AJP618" s="78"/>
      <c r="AJQ618" s="78"/>
      <c r="AJR618" s="78"/>
      <c r="AJS618" s="78"/>
      <c r="AJT618" s="78"/>
      <c r="AJU618" s="78"/>
      <c r="AJV618" s="78"/>
      <c r="AJW618" s="78"/>
      <c r="AJX618" s="78"/>
      <c r="AJY618" s="78"/>
      <c r="AJZ618" s="78"/>
      <c r="AKA618" s="78"/>
      <c r="AKB618" s="78"/>
      <c r="AKC618" s="78"/>
      <c r="AKD618" s="78"/>
      <c r="AKE618" s="78"/>
      <c r="AKF618" s="78"/>
      <c r="AKG618" s="78"/>
      <c r="AKH618" s="78"/>
      <c r="AKI618" s="78"/>
      <c r="AKJ618" s="78"/>
      <c r="AKK618" s="78"/>
      <c r="AKL618" s="78"/>
      <c r="AKM618" s="78"/>
      <c r="AKN618" s="78"/>
      <c r="AKO618" s="78"/>
      <c r="AKP618" s="78"/>
      <c r="AKQ618" s="78"/>
      <c r="AKR618" s="78"/>
      <c r="AKS618" s="78"/>
      <c r="AKT618" s="78"/>
      <c r="AKU618" s="78"/>
      <c r="AKV618" s="78"/>
      <c r="AKW618" s="78"/>
      <c r="AKX618" s="78"/>
      <c r="AKY618" s="78"/>
      <c r="AKZ618" s="78"/>
      <c r="ALA618" s="78"/>
      <c r="ALB618" s="78"/>
      <c r="ALC618" s="78"/>
      <c r="ALD618" s="78"/>
      <c r="ALE618" s="78"/>
      <c r="ALF618" s="78"/>
      <c r="ALG618" s="78"/>
      <c r="ALH618" s="78"/>
      <c r="ALI618" s="78"/>
      <c r="ALJ618" s="78"/>
      <c r="ALK618" s="78"/>
      <c r="ALL618" s="78"/>
      <c r="ALM618" s="78"/>
      <c r="ALN618" s="78"/>
      <c r="ALO618" s="78"/>
      <c r="ALP618" s="78"/>
      <c r="ALQ618" s="78"/>
      <c r="ALR618" s="78"/>
      <c r="ALS618" s="78"/>
      <c r="ALT618" s="78"/>
      <c r="ALU618" s="78"/>
      <c r="ALV618" s="78"/>
      <c r="ALW618" s="78"/>
      <c r="ALX618" s="78"/>
      <c r="ALY618" s="78"/>
      <c r="ALZ618" s="78"/>
      <c r="AMA618" s="78"/>
      <c r="AMB618" s="78"/>
      <c r="AMC618" s="78"/>
      <c r="AMD618" s="78"/>
      <c r="AME618" s="78"/>
      <c r="AMF618" s="78"/>
      <c r="AMG618" s="78"/>
      <c r="AMH618" s="78"/>
      <c r="AMI618" s="78"/>
      <c r="AMJ618" s="78"/>
      <c r="AMK618" s="78"/>
      <c r="AML618" s="78"/>
      <c r="AMM618" s="78"/>
      <c r="AMN618" s="78"/>
      <c r="AMO618" s="78"/>
      <c r="AMP618" s="78"/>
      <c r="AMQ618" s="78"/>
      <c r="AMR618" s="78"/>
      <c r="AMS618" s="78"/>
      <c r="AMT618" s="78"/>
      <c r="AMU618" s="78"/>
      <c r="AMV618" s="78"/>
      <c r="AMW618" s="78"/>
      <c r="AMX618" s="78"/>
      <c r="AMY618" s="78"/>
      <c r="AMZ618" s="78"/>
      <c r="ANA618" s="78"/>
      <c r="ANB618" s="78"/>
      <c r="ANC618" s="78"/>
      <c r="AND618" s="78"/>
      <c r="ANE618" s="78"/>
      <c r="ANF618" s="78"/>
      <c r="ANG618" s="78"/>
      <c r="ANH618" s="78"/>
      <c r="ANI618" s="78"/>
      <c r="ANJ618" s="78"/>
      <c r="ANK618" s="78"/>
      <c r="ANL618" s="78"/>
      <c r="ANM618" s="78"/>
      <c r="ANN618" s="78"/>
      <c r="ANO618" s="78"/>
      <c r="ANP618" s="78"/>
      <c r="ANQ618" s="78"/>
      <c r="ANR618" s="78"/>
      <c r="ANS618" s="78"/>
      <c r="ANT618" s="78"/>
      <c r="ANU618" s="78"/>
      <c r="ANV618" s="78"/>
      <c r="ANW618" s="78"/>
      <c r="ANX618" s="78"/>
      <c r="ANY618" s="78"/>
      <c r="ANZ618" s="78"/>
      <c r="AOA618" s="78"/>
      <c r="AOB618" s="78"/>
      <c r="AOC618" s="78"/>
      <c r="AOD618" s="78"/>
      <c r="AOE618" s="78"/>
      <c r="AOF618" s="78"/>
      <c r="AOG618" s="78"/>
      <c r="AOH618" s="78"/>
      <c r="AOI618" s="78"/>
      <c r="AOJ618" s="78"/>
      <c r="AOK618" s="78"/>
      <c r="AOL618" s="78"/>
      <c r="AOM618" s="78"/>
      <c r="AON618" s="78"/>
      <c r="AOO618" s="78"/>
      <c r="AOP618" s="78"/>
      <c r="AOQ618" s="78"/>
      <c r="AOR618" s="78"/>
      <c r="AOS618" s="78"/>
      <c r="AOT618" s="78"/>
      <c r="AOU618" s="78"/>
      <c r="AOV618" s="78"/>
      <c r="AOW618" s="78"/>
      <c r="AOX618" s="78"/>
      <c r="AOY618" s="78"/>
      <c r="AOZ618" s="78"/>
      <c r="APA618" s="78"/>
      <c r="APB618" s="78"/>
      <c r="APC618" s="78"/>
      <c r="APD618" s="78"/>
      <c r="APE618" s="78"/>
      <c r="APF618" s="78"/>
      <c r="APG618" s="78"/>
      <c r="APH618" s="78"/>
      <c r="API618" s="78"/>
      <c r="APJ618" s="78"/>
      <c r="APK618" s="78"/>
      <c r="APL618" s="78"/>
      <c r="APM618" s="78"/>
      <c r="APN618" s="78"/>
      <c r="APO618" s="78"/>
      <c r="APP618" s="78"/>
      <c r="APQ618" s="78"/>
      <c r="APR618" s="78"/>
      <c r="APS618" s="78"/>
      <c r="APT618" s="78"/>
      <c r="APU618" s="78"/>
      <c r="APV618" s="78"/>
      <c r="APW618" s="78"/>
      <c r="APX618" s="78"/>
      <c r="APY618" s="78"/>
      <c r="APZ618" s="78"/>
      <c r="AQA618" s="78"/>
      <c r="AQB618" s="78"/>
      <c r="AQC618" s="78"/>
      <c r="AQD618" s="78"/>
      <c r="AQE618" s="78"/>
      <c r="AQF618" s="78"/>
      <c r="AQG618" s="78"/>
      <c r="AQH618" s="78"/>
      <c r="AQI618" s="78"/>
      <c r="AQJ618" s="78"/>
      <c r="AQK618" s="78"/>
      <c r="AQL618" s="78"/>
      <c r="AQM618" s="78"/>
      <c r="AQN618" s="78"/>
      <c r="AQO618" s="78"/>
      <c r="AQP618" s="78"/>
      <c r="AQQ618" s="78"/>
      <c r="AQR618" s="78"/>
      <c r="AQS618" s="78"/>
      <c r="AQT618" s="78"/>
      <c r="AQU618" s="78"/>
      <c r="AQV618" s="78"/>
      <c r="AQW618" s="78"/>
      <c r="AQX618" s="78"/>
      <c r="AQY618" s="78"/>
      <c r="AQZ618" s="78"/>
      <c r="ARA618" s="78"/>
      <c r="ARB618" s="78"/>
      <c r="ARC618" s="78"/>
      <c r="ARD618" s="78"/>
      <c r="ARE618" s="78"/>
      <c r="ARF618" s="78"/>
      <c r="ARG618" s="78"/>
      <c r="ARH618" s="78"/>
      <c r="ARI618" s="78"/>
      <c r="ARJ618" s="78"/>
      <c r="ARK618" s="78"/>
      <c r="ARL618" s="78"/>
      <c r="ARM618" s="78"/>
      <c r="ARN618" s="78"/>
      <c r="ARO618" s="78"/>
      <c r="ARP618" s="78"/>
      <c r="ARQ618" s="78"/>
      <c r="ARR618" s="78"/>
      <c r="ARS618" s="78"/>
      <c r="ART618" s="78"/>
      <c r="ARU618" s="78"/>
      <c r="ARV618" s="78"/>
      <c r="ARW618" s="78"/>
      <c r="ARX618" s="78"/>
      <c r="ARY618" s="78"/>
      <c r="ARZ618" s="78"/>
      <c r="ASA618" s="78"/>
      <c r="ASB618" s="78"/>
      <c r="ASC618" s="78"/>
      <c r="ASD618" s="78"/>
      <c r="ASE618" s="78"/>
      <c r="ASF618" s="78"/>
      <c r="ASG618" s="78"/>
      <c r="ASH618" s="78"/>
      <c r="ASI618" s="78"/>
      <c r="ASJ618" s="78"/>
      <c r="ASK618" s="78"/>
      <c r="ASL618" s="78"/>
      <c r="ASM618" s="78"/>
      <c r="ASN618" s="78"/>
      <c r="ASO618" s="78"/>
      <c r="ASP618" s="78"/>
      <c r="ASQ618" s="78"/>
      <c r="ASR618" s="78"/>
      <c r="ASS618" s="78"/>
      <c r="AST618" s="78"/>
      <c r="ASU618" s="78"/>
      <c r="ASV618" s="78"/>
      <c r="ASW618" s="78"/>
      <c r="ASX618" s="78"/>
      <c r="ASY618" s="78"/>
      <c r="ASZ618" s="78"/>
      <c r="ATA618" s="78"/>
      <c r="ATB618" s="78"/>
      <c r="ATC618" s="78"/>
      <c r="ATD618" s="78"/>
      <c r="ATE618" s="78"/>
      <c r="ATF618" s="78"/>
      <c r="ATG618" s="78"/>
      <c r="ATH618" s="78"/>
      <c r="ATI618" s="78"/>
      <c r="ATJ618" s="78"/>
      <c r="ATK618" s="78"/>
      <c r="ATL618" s="78"/>
      <c r="ATM618" s="78"/>
      <c r="ATN618" s="78"/>
      <c r="ATO618" s="78"/>
      <c r="ATP618" s="78"/>
      <c r="ATQ618" s="78"/>
      <c r="ATR618" s="78"/>
      <c r="ATS618" s="78"/>
      <c r="ATT618" s="78"/>
      <c r="ATU618" s="78"/>
      <c r="ATV618" s="78"/>
      <c r="ATW618" s="78"/>
      <c r="ATX618" s="78"/>
      <c r="ATY618" s="78"/>
      <c r="ATZ618" s="78"/>
      <c r="AUA618" s="78"/>
      <c r="AUB618" s="78"/>
      <c r="AUC618" s="78"/>
      <c r="AUD618" s="78"/>
      <c r="AUE618" s="78"/>
      <c r="AUF618" s="78"/>
      <c r="AUG618" s="78"/>
      <c r="AUH618" s="78"/>
      <c r="AUI618" s="78"/>
      <c r="AUJ618" s="78"/>
      <c r="AUK618" s="78"/>
      <c r="AUL618" s="78"/>
      <c r="AUM618" s="78"/>
      <c r="AUN618" s="78"/>
      <c r="AUO618" s="78"/>
      <c r="AUP618" s="78"/>
      <c r="AUQ618" s="78"/>
      <c r="AUR618" s="78"/>
      <c r="AUS618" s="78"/>
      <c r="AUT618" s="78"/>
      <c r="AUU618" s="78"/>
      <c r="AUV618" s="78"/>
      <c r="AUW618" s="78"/>
      <c r="AUX618" s="78"/>
      <c r="AUY618" s="78"/>
      <c r="AUZ618" s="78"/>
      <c r="AVA618" s="78"/>
      <c r="AVB618" s="78"/>
      <c r="AVC618" s="78"/>
      <c r="AVD618" s="78"/>
      <c r="AVE618" s="78"/>
      <c r="AVF618" s="78"/>
      <c r="AVG618" s="78"/>
      <c r="AVH618" s="78"/>
      <c r="AVI618" s="78"/>
      <c r="AVJ618" s="78"/>
      <c r="AVK618" s="78"/>
      <c r="AVL618" s="78"/>
      <c r="AVM618" s="78"/>
      <c r="AVN618" s="78"/>
      <c r="AVO618" s="78"/>
      <c r="AVP618" s="78"/>
      <c r="AVQ618" s="78"/>
      <c r="AVR618" s="78"/>
      <c r="AVS618" s="78"/>
      <c r="AVT618" s="78"/>
      <c r="AVU618" s="78"/>
      <c r="AVV618" s="78"/>
      <c r="AVW618" s="78"/>
      <c r="AVX618" s="78"/>
      <c r="AVY618" s="78"/>
      <c r="AVZ618" s="78"/>
      <c r="AWA618" s="78"/>
      <c r="AWB618" s="78"/>
      <c r="AWC618" s="78"/>
      <c r="AWD618" s="78"/>
      <c r="AWE618" s="78"/>
      <c r="AWF618" s="78"/>
      <c r="AWG618" s="78"/>
      <c r="AWH618" s="78"/>
      <c r="AWI618" s="78"/>
      <c r="AWJ618" s="78"/>
      <c r="AWK618" s="78"/>
      <c r="AWL618" s="78"/>
      <c r="AWM618" s="78"/>
      <c r="AWN618" s="78"/>
      <c r="AWO618" s="78"/>
      <c r="AWP618" s="78"/>
      <c r="AWQ618" s="78"/>
      <c r="AWR618" s="78"/>
      <c r="AWS618" s="78"/>
      <c r="AWT618" s="78"/>
      <c r="AWU618" s="78"/>
      <c r="AWV618" s="78"/>
      <c r="AWW618" s="78"/>
      <c r="AWX618" s="78"/>
      <c r="AWY618" s="78"/>
      <c r="AWZ618" s="78"/>
      <c r="AXA618" s="78"/>
      <c r="AXB618" s="78"/>
      <c r="AXC618" s="78"/>
      <c r="AXD618" s="78"/>
      <c r="AXE618" s="78"/>
      <c r="AXF618" s="78"/>
      <c r="AXG618" s="78"/>
      <c r="AXH618" s="78"/>
      <c r="AXI618" s="78"/>
      <c r="AXJ618" s="78"/>
      <c r="AXK618" s="78"/>
      <c r="AXL618" s="78"/>
      <c r="AXM618" s="78"/>
      <c r="AXN618" s="78"/>
      <c r="AXO618" s="78"/>
      <c r="AXP618" s="78"/>
      <c r="AXQ618" s="78"/>
      <c r="AXR618" s="78"/>
      <c r="AXS618" s="78"/>
      <c r="AXT618" s="78"/>
      <c r="AXU618" s="78"/>
      <c r="AXV618" s="78"/>
      <c r="AXW618" s="78"/>
      <c r="AXX618" s="78"/>
      <c r="AXY618" s="78"/>
      <c r="AXZ618" s="78"/>
      <c r="AYA618" s="78"/>
      <c r="AYB618" s="78"/>
      <c r="AYC618" s="78"/>
      <c r="AYD618" s="78"/>
      <c r="AYE618" s="78"/>
      <c r="AYF618" s="78"/>
      <c r="AYG618" s="78"/>
      <c r="AYH618" s="78"/>
      <c r="AYI618" s="78"/>
      <c r="AYJ618" s="78"/>
      <c r="AYK618" s="78"/>
      <c r="AYL618" s="78"/>
      <c r="AYM618" s="78"/>
      <c r="AYN618" s="78"/>
      <c r="AYO618" s="78"/>
      <c r="AYP618" s="78"/>
      <c r="AYQ618" s="78"/>
      <c r="AYR618" s="78"/>
      <c r="AYS618" s="78"/>
      <c r="AYT618" s="78"/>
      <c r="AYU618" s="78"/>
      <c r="AYV618" s="78"/>
      <c r="AYW618" s="78"/>
      <c r="AYX618" s="78"/>
      <c r="AYY618" s="78"/>
      <c r="AYZ618" s="78"/>
      <c r="AZA618" s="78"/>
      <c r="AZB618" s="78"/>
      <c r="AZC618" s="78"/>
      <c r="AZD618" s="78"/>
      <c r="AZE618" s="78"/>
      <c r="AZF618" s="78"/>
      <c r="AZG618" s="78"/>
      <c r="AZH618" s="78"/>
      <c r="AZI618" s="78"/>
      <c r="AZJ618" s="78"/>
      <c r="AZK618" s="78"/>
      <c r="AZL618" s="78"/>
      <c r="AZM618" s="78"/>
      <c r="AZN618" s="78"/>
      <c r="AZO618" s="78"/>
      <c r="AZP618" s="78"/>
      <c r="AZQ618" s="78"/>
      <c r="AZR618" s="78"/>
      <c r="AZS618" s="78"/>
      <c r="AZT618" s="78"/>
      <c r="AZU618" s="78"/>
      <c r="AZV618" s="78"/>
      <c r="AZW618" s="78"/>
      <c r="AZX618" s="78"/>
      <c r="AZY618" s="78"/>
      <c r="AZZ618" s="78"/>
      <c r="BAA618" s="78"/>
      <c r="BAB618" s="78"/>
      <c r="BAC618" s="78"/>
      <c r="BAD618" s="78"/>
      <c r="BAE618" s="78"/>
      <c r="BAF618" s="78"/>
      <c r="BAG618" s="78"/>
      <c r="BAH618" s="78"/>
      <c r="BAI618" s="78"/>
      <c r="BAJ618" s="78"/>
      <c r="BAK618" s="78"/>
      <c r="BAL618" s="78"/>
      <c r="BAM618" s="78"/>
      <c r="BAN618" s="78"/>
      <c r="BAO618" s="78"/>
      <c r="BAP618" s="78"/>
      <c r="BAQ618" s="78"/>
      <c r="BAR618" s="78"/>
      <c r="BAS618" s="78"/>
      <c r="BAT618" s="78"/>
      <c r="BAU618" s="78"/>
      <c r="BAV618" s="78"/>
      <c r="BAW618" s="78"/>
      <c r="BAX618" s="78"/>
      <c r="BAY618" s="78"/>
      <c r="BAZ618" s="78"/>
      <c r="BBA618" s="78"/>
      <c r="BBB618" s="78"/>
      <c r="BBC618" s="78"/>
      <c r="BBD618" s="78"/>
      <c r="BBE618" s="78"/>
      <c r="BBF618" s="78"/>
      <c r="BBG618" s="78"/>
      <c r="BBH618" s="78"/>
      <c r="BBI618" s="78"/>
      <c r="BBJ618" s="78"/>
      <c r="BBK618" s="78"/>
      <c r="BBL618" s="78"/>
      <c r="BBM618" s="78"/>
      <c r="BBN618" s="78"/>
      <c r="BBO618" s="78"/>
      <c r="BBP618" s="78"/>
      <c r="BBQ618" s="78"/>
      <c r="BBR618" s="78"/>
      <c r="BBS618" s="78"/>
      <c r="BBT618" s="78"/>
      <c r="BBU618" s="78"/>
      <c r="BBV618" s="78"/>
      <c r="BBW618" s="78"/>
      <c r="BBX618" s="78"/>
      <c r="BBY618" s="78"/>
      <c r="BBZ618" s="78"/>
      <c r="BCA618" s="78"/>
      <c r="BCB618" s="78"/>
      <c r="BCC618" s="78"/>
      <c r="BCD618" s="78"/>
      <c r="BCE618" s="78"/>
      <c r="BCF618" s="78"/>
      <c r="BCG618" s="78"/>
      <c r="BCH618" s="78"/>
      <c r="BCI618" s="78"/>
      <c r="BCJ618" s="78"/>
      <c r="BCK618" s="78"/>
      <c r="BCL618" s="78"/>
      <c r="BCM618" s="78"/>
      <c r="BCN618" s="78"/>
      <c r="BCO618" s="78"/>
      <c r="BCP618" s="78"/>
      <c r="BCQ618" s="78"/>
      <c r="BCR618" s="78"/>
      <c r="BCS618" s="78"/>
      <c r="BCT618" s="78"/>
      <c r="BCU618" s="78"/>
      <c r="BCV618" s="78"/>
      <c r="BCW618" s="78"/>
      <c r="BCX618" s="78"/>
      <c r="BCY618" s="78"/>
      <c r="BCZ618" s="78"/>
      <c r="BDA618" s="78"/>
      <c r="BDB618" s="78"/>
      <c r="BDC618" s="78"/>
      <c r="BDD618" s="78"/>
      <c r="BDE618" s="78"/>
      <c r="BDF618" s="78"/>
      <c r="BDG618" s="78"/>
      <c r="BDH618" s="78"/>
      <c r="BDI618" s="78"/>
      <c r="BDJ618" s="78"/>
      <c r="BDK618" s="78"/>
      <c r="BDL618" s="78"/>
      <c r="BDM618" s="78"/>
      <c r="BDN618" s="78"/>
      <c r="BDO618" s="78"/>
      <c r="BDP618" s="78"/>
      <c r="BDQ618" s="78"/>
      <c r="BDR618" s="78"/>
      <c r="BDS618" s="78"/>
      <c r="BDT618" s="78"/>
      <c r="BDU618" s="78"/>
      <c r="BDV618" s="78"/>
      <c r="BDW618" s="78"/>
      <c r="BDX618" s="78"/>
      <c r="BDY618" s="78"/>
      <c r="BDZ618" s="78"/>
      <c r="BEA618" s="78"/>
      <c r="BEB618" s="78"/>
      <c r="BEC618" s="78"/>
      <c r="BED618" s="78"/>
      <c r="BEE618" s="78"/>
      <c r="BEF618" s="78"/>
      <c r="BEG618" s="78"/>
      <c r="BEH618" s="78"/>
      <c r="BEI618" s="78"/>
      <c r="BEJ618" s="78"/>
      <c r="BEK618" s="78"/>
      <c r="BEL618" s="78"/>
      <c r="BEM618" s="78"/>
      <c r="BEN618" s="78"/>
      <c r="BEO618" s="78"/>
      <c r="BEP618" s="78"/>
      <c r="BEQ618" s="78"/>
      <c r="BER618" s="78"/>
      <c r="BES618" s="78"/>
      <c r="BET618" s="78"/>
      <c r="BEU618" s="78"/>
      <c r="BEV618" s="78"/>
      <c r="BEW618" s="78"/>
      <c r="BEX618" s="78"/>
      <c r="BEY618" s="78"/>
      <c r="BEZ618" s="78"/>
      <c r="BFA618" s="78"/>
      <c r="BFB618" s="78"/>
      <c r="BFC618" s="78"/>
      <c r="BFD618" s="78"/>
      <c r="BFE618" s="78"/>
      <c r="BFF618" s="78"/>
      <c r="BFG618" s="78"/>
      <c r="BFH618" s="78"/>
      <c r="BFI618" s="78"/>
      <c r="BFJ618" s="78"/>
      <c r="BFK618" s="78"/>
      <c r="BFL618" s="78"/>
      <c r="BFM618" s="78"/>
      <c r="BFN618" s="78"/>
      <c r="BFO618" s="78"/>
      <c r="BFP618" s="78"/>
      <c r="BFQ618" s="78"/>
      <c r="BFR618" s="78"/>
      <c r="BFS618" s="78"/>
      <c r="BFT618" s="78"/>
      <c r="BFU618" s="78"/>
      <c r="BFV618" s="78"/>
      <c r="BFW618" s="78"/>
      <c r="BFX618" s="78"/>
      <c r="BFY618" s="78"/>
      <c r="BFZ618" s="78"/>
      <c r="BGA618" s="78"/>
      <c r="BGB618" s="78"/>
      <c r="BGC618" s="78"/>
      <c r="BGD618" s="78"/>
      <c r="BGE618" s="78"/>
      <c r="BGF618" s="78"/>
      <c r="BGG618" s="78"/>
      <c r="BGH618" s="78"/>
      <c r="BGI618" s="78"/>
      <c r="BGJ618" s="78"/>
      <c r="BGK618" s="78"/>
      <c r="BGL618" s="78"/>
      <c r="BGM618" s="78"/>
      <c r="BGN618" s="78"/>
      <c r="BGO618" s="78"/>
      <c r="BGP618" s="78"/>
      <c r="BGQ618" s="78"/>
      <c r="BGR618" s="78"/>
      <c r="BGS618" s="78"/>
      <c r="BGT618" s="78"/>
      <c r="BGU618" s="78"/>
      <c r="BGV618" s="78"/>
      <c r="BGW618" s="78"/>
      <c r="BGX618" s="78"/>
      <c r="BGY618" s="78"/>
      <c r="BGZ618" s="78"/>
      <c r="BHA618" s="78"/>
      <c r="BHB618" s="78"/>
      <c r="BHC618" s="78"/>
      <c r="BHD618" s="78"/>
      <c r="BHE618" s="78"/>
      <c r="BHF618" s="78"/>
      <c r="BHG618" s="78"/>
      <c r="BHH618" s="78"/>
      <c r="BHI618" s="78"/>
      <c r="BHJ618" s="78"/>
      <c r="BHK618" s="78"/>
      <c r="BHL618" s="78"/>
      <c r="BHM618" s="78"/>
      <c r="BHN618" s="78"/>
      <c r="BHO618" s="78"/>
      <c r="BHP618" s="78"/>
      <c r="BHQ618" s="78"/>
      <c r="BHR618" s="78"/>
      <c r="BHS618" s="78"/>
      <c r="BHT618" s="78"/>
      <c r="BHU618" s="78"/>
      <c r="BHV618" s="78"/>
      <c r="BHW618" s="78"/>
      <c r="BHX618" s="78"/>
      <c r="BHY618" s="78"/>
      <c r="BHZ618" s="78"/>
      <c r="BIA618" s="78"/>
      <c r="BIB618" s="78"/>
      <c r="BIC618" s="78"/>
      <c r="BID618" s="78"/>
      <c r="BIE618" s="78"/>
      <c r="BIF618" s="78"/>
      <c r="BIG618" s="78"/>
      <c r="BIH618" s="78"/>
      <c r="BII618" s="78"/>
      <c r="BIJ618" s="78"/>
      <c r="BIK618" s="78"/>
      <c r="BIL618" s="78"/>
      <c r="BIM618" s="78"/>
      <c r="BIN618" s="78"/>
      <c r="BIO618" s="78"/>
      <c r="BIP618" s="78"/>
      <c r="BIQ618" s="78"/>
      <c r="BIR618" s="78"/>
      <c r="BIS618" s="78"/>
      <c r="BIT618" s="78"/>
      <c r="BIU618" s="78"/>
      <c r="BIV618" s="78"/>
      <c r="BIW618" s="78"/>
      <c r="BIX618" s="78"/>
      <c r="BIY618" s="78"/>
      <c r="BIZ618" s="78"/>
      <c r="BJA618" s="78"/>
      <c r="BJB618" s="78"/>
      <c r="BJC618" s="78"/>
      <c r="BJD618" s="78"/>
      <c r="BJE618" s="78"/>
      <c r="BJF618" s="78"/>
      <c r="BJG618" s="78"/>
      <c r="BJH618" s="78"/>
      <c r="BJI618" s="78"/>
      <c r="BJJ618" s="78"/>
      <c r="BJK618" s="78"/>
      <c r="BJL618" s="78"/>
      <c r="BJM618" s="78"/>
      <c r="BJN618" s="78"/>
      <c r="BJO618" s="78"/>
      <c r="BJP618" s="78"/>
      <c r="BJQ618" s="78"/>
      <c r="BJR618" s="78"/>
      <c r="BJS618" s="78"/>
      <c r="BJT618" s="78"/>
      <c r="BJU618" s="78"/>
      <c r="BJV618" s="78"/>
      <c r="BJW618" s="78"/>
      <c r="BJX618" s="78"/>
      <c r="BJY618" s="78"/>
      <c r="BJZ618" s="78"/>
      <c r="BKA618" s="78"/>
      <c r="BKB618" s="78"/>
      <c r="BKC618" s="78"/>
      <c r="BKD618" s="78"/>
      <c r="BKE618" s="78"/>
      <c r="BKF618" s="78"/>
      <c r="BKG618" s="78"/>
      <c r="BKH618" s="78"/>
      <c r="BKI618" s="78"/>
      <c r="BKJ618" s="78"/>
      <c r="BKK618" s="78"/>
      <c r="BKL618" s="78"/>
      <c r="BKM618" s="78"/>
      <c r="BKN618" s="78"/>
      <c r="BKO618" s="78"/>
      <c r="BKP618" s="78"/>
      <c r="BKQ618" s="78"/>
      <c r="BKR618" s="78"/>
      <c r="BKS618" s="78"/>
      <c r="BKT618" s="78"/>
      <c r="BKU618" s="78"/>
      <c r="BKV618" s="78"/>
      <c r="BKW618" s="78"/>
      <c r="BKX618" s="78"/>
      <c r="BKY618" s="78"/>
      <c r="BKZ618" s="78"/>
      <c r="BLA618" s="78"/>
      <c r="BLB618" s="78"/>
      <c r="BLC618" s="78"/>
      <c r="BLD618" s="78"/>
      <c r="BLE618" s="78"/>
      <c r="BLF618" s="78"/>
      <c r="BLG618" s="78"/>
      <c r="BLH618" s="78"/>
      <c r="BLI618" s="78"/>
      <c r="BLJ618" s="78"/>
      <c r="BLK618" s="78"/>
      <c r="BLL618" s="78"/>
      <c r="BLM618" s="78"/>
      <c r="BLN618" s="78"/>
      <c r="BLO618" s="78"/>
      <c r="BLP618" s="78"/>
      <c r="BLQ618" s="78"/>
      <c r="BLR618" s="78"/>
      <c r="BLS618" s="78"/>
      <c r="BLT618" s="78"/>
      <c r="BLU618" s="78"/>
      <c r="BLV618" s="78"/>
      <c r="BLW618" s="78"/>
      <c r="BLX618" s="78"/>
      <c r="BLY618" s="78"/>
      <c r="BLZ618" s="78"/>
      <c r="BMA618" s="78"/>
      <c r="BMB618" s="78"/>
      <c r="BMC618" s="78"/>
      <c r="BMD618" s="78"/>
      <c r="BME618" s="78"/>
      <c r="BMF618" s="78"/>
      <c r="BMG618" s="78"/>
      <c r="BMH618" s="78"/>
      <c r="BMI618" s="78"/>
      <c r="BMJ618" s="78"/>
      <c r="BMK618" s="78"/>
      <c r="BML618" s="78"/>
      <c r="BMM618" s="78"/>
      <c r="BMN618" s="78"/>
      <c r="BMO618" s="78"/>
      <c r="BMP618" s="78"/>
      <c r="BMQ618" s="78"/>
      <c r="BMR618" s="78"/>
      <c r="BMS618" s="78"/>
      <c r="BMT618" s="78"/>
      <c r="BMU618" s="78"/>
      <c r="BMV618" s="78"/>
      <c r="BMW618" s="78"/>
      <c r="BMX618" s="78"/>
      <c r="BMY618" s="78"/>
      <c r="BMZ618" s="78"/>
      <c r="BNA618" s="78"/>
      <c r="BNB618" s="78"/>
      <c r="BNC618" s="78"/>
      <c r="BND618" s="78"/>
      <c r="BNE618" s="78"/>
      <c r="BNF618" s="78"/>
      <c r="BNG618" s="78"/>
      <c r="BNH618" s="78"/>
      <c r="BNI618" s="78"/>
      <c r="BNJ618" s="78"/>
      <c r="BNK618" s="78"/>
      <c r="BNL618" s="78"/>
      <c r="BNM618" s="78"/>
      <c r="BNN618" s="78"/>
      <c r="BNO618" s="78"/>
      <c r="BNP618" s="78"/>
      <c r="BNQ618" s="78"/>
      <c r="BNR618" s="78"/>
      <c r="BNS618" s="78"/>
      <c r="BNT618" s="78"/>
      <c r="BNU618" s="78"/>
      <c r="BNV618" s="78"/>
      <c r="BNW618" s="78"/>
      <c r="BNX618" s="78"/>
      <c r="BNY618" s="78"/>
      <c r="BNZ618" s="78"/>
      <c r="BOA618" s="78"/>
      <c r="BOB618" s="78"/>
      <c r="BOC618" s="78"/>
      <c r="BOD618" s="78"/>
      <c r="BOE618" s="78"/>
      <c r="BOF618" s="78"/>
      <c r="BOG618" s="78"/>
      <c r="BOH618" s="78"/>
      <c r="BOI618" s="78"/>
      <c r="BOJ618" s="78"/>
      <c r="BOK618" s="78"/>
      <c r="BOL618" s="78"/>
      <c r="BOM618" s="78"/>
      <c r="BON618" s="78"/>
      <c r="BOO618" s="78"/>
      <c r="BOP618" s="78"/>
      <c r="BOQ618" s="78"/>
      <c r="BOR618" s="78"/>
      <c r="BOS618" s="78"/>
      <c r="BOT618" s="78"/>
      <c r="BOU618" s="78"/>
      <c r="BOV618" s="78"/>
      <c r="BOW618" s="78"/>
      <c r="BOX618" s="78"/>
      <c r="BOY618" s="78"/>
      <c r="BOZ618" s="78"/>
      <c r="BPA618" s="78"/>
      <c r="BPB618" s="78"/>
      <c r="BPC618" s="78"/>
      <c r="BPD618" s="78"/>
      <c r="BPE618" s="78"/>
      <c r="BPF618" s="78"/>
      <c r="BPG618" s="78"/>
      <c r="BPH618" s="78"/>
      <c r="BPI618" s="78"/>
      <c r="BPJ618" s="78"/>
      <c r="BPK618" s="78"/>
      <c r="BPL618" s="78"/>
      <c r="BPM618" s="78"/>
      <c r="BPN618" s="78"/>
      <c r="BPO618" s="78"/>
      <c r="BPP618" s="78"/>
      <c r="BPQ618" s="78"/>
      <c r="BPR618" s="78"/>
      <c r="BPS618" s="78"/>
      <c r="BPT618" s="78"/>
      <c r="BPU618" s="78"/>
      <c r="BPV618" s="78"/>
      <c r="BPW618" s="78"/>
      <c r="BPX618" s="78"/>
      <c r="BPY618" s="78"/>
      <c r="BPZ618" s="78"/>
      <c r="BQA618" s="78"/>
      <c r="BQB618" s="78"/>
      <c r="BQC618" s="78"/>
      <c r="BQD618" s="78"/>
      <c r="BQE618" s="78"/>
      <c r="BQF618" s="78"/>
      <c r="BQG618" s="78"/>
      <c r="BQH618" s="78"/>
      <c r="BQI618" s="78"/>
      <c r="BQJ618" s="78"/>
      <c r="BQK618" s="78"/>
      <c r="BQL618" s="78"/>
      <c r="BQM618" s="78"/>
      <c r="BQN618" s="78"/>
      <c r="BQO618" s="78"/>
      <c r="BQP618" s="78"/>
      <c r="BQQ618" s="78"/>
      <c r="BQR618" s="78"/>
      <c r="BQS618" s="78"/>
      <c r="BQT618" s="78"/>
      <c r="BQU618" s="78"/>
      <c r="BQV618" s="78"/>
      <c r="BQW618" s="78"/>
      <c r="BQX618" s="78"/>
      <c r="BQY618" s="78"/>
      <c r="BQZ618" s="78"/>
      <c r="BRA618" s="78"/>
      <c r="BRB618" s="78"/>
      <c r="BRC618" s="78"/>
      <c r="BRD618" s="78"/>
      <c r="BRE618" s="78"/>
      <c r="BRF618" s="78"/>
      <c r="BRG618" s="78"/>
      <c r="BRH618" s="78"/>
      <c r="BRI618" s="78"/>
      <c r="BRJ618" s="78"/>
      <c r="BRK618" s="78"/>
      <c r="BRL618" s="78"/>
      <c r="BRM618" s="78"/>
      <c r="BRN618" s="78"/>
      <c r="BRO618" s="78"/>
      <c r="BRP618" s="78"/>
      <c r="BRQ618" s="78"/>
      <c r="BRR618" s="78"/>
      <c r="BRS618" s="78"/>
      <c r="BRT618" s="78"/>
      <c r="BRU618" s="78"/>
      <c r="BRV618" s="78"/>
      <c r="BRW618" s="78"/>
      <c r="BRX618" s="78"/>
      <c r="BRY618" s="78"/>
      <c r="BRZ618" s="78"/>
    </row>
    <row r="619" spans="1:1846" s="144" customFormat="1" x14ac:dyDescent="0.3">
      <c r="A619" s="853"/>
      <c r="B619" s="853"/>
      <c r="C619" s="853"/>
      <c r="D619" s="345" t="s">
        <v>882</v>
      </c>
      <c r="E619" s="549"/>
      <c r="F619" s="387"/>
      <c r="G619" s="680" t="s">
        <v>883</v>
      </c>
      <c r="H619" s="100">
        <f>H620</f>
        <v>30000000</v>
      </c>
      <c r="I619" s="101">
        <f t="shared" ref="I619:K619" si="407">I620</f>
        <v>30000000</v>
      </c>
      <c r="J619" s="101">
        <f t="shared" si="407"/>
        <v>0</v>
      </c>
      <c r="K619" s="101">
        <f t="shared" si="407"/>
        <v>0</v>
      </c>
      <c r="L619" s="117"/>
      <c r="M619" s="653">
        <v>0</v>
      </c>
      <c r="N619" s="363">
        <v>0</v>
      </c>
      <c r="O619" s="363">
        <v>0</v>
      </c>
      <c r="P619" s="363">
        <v>0</v>
      </c>
      <c r="Q619" s="178"/>
      <c r="R619" s="598">
        <v>0</v>
      </c>
      <c r="S619" s="487">
        <v>0</v>
      </c>
      <c r="T619" s="487">
        <v>0</v>
      </c>
      <c r="U619" s="487">
        <v>0</v>
      </c>
      <c r="V619" s="139"/>
      <c r="W619" s="521">
        <f>H619+M619+R619</f>
        <v>30000000</v>
      </c>
      <c r="X619" s="101">
        <f t="shared" ref="X619:Z619" si="408">I619+N619+S619</f>
        <v>30000000</v>
      </c>
      <c r="Y619" s="101">
        <f t="shared" si="408"/>
        <v>0</v>
      </c>
      <c r="Z619" s="267">
        <f t="shared" si="408"/>
        <v>0</v>
      </c>
      <c r="AA619" s="897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  <c r="PF619" s="143"/>
      <c r="PG619" s="143"/>
      <c r="PH619" s="143"/>
      <c r="PI619" s="143"/>
      <c r="PJ619" s="143"/>
      <c r="PK619" s="143"/>
      <c r="PL619" s="143"/>
      <c r="PM619" s="143"/>
      <c r="PN619" s="143"/>
      <c r="PO619" s="143"/>
      <c r="PP619" s="143"/>
      <c r="PQ619" s="143"/>
      <c r="PR619" s="143"/>
      <c r="PS619" s="143"/>
      <c r="PT619" s="143"/>
      <c r="PU619" s="143"/>
      <c r="PV619" s="143"/>
      <c r="PW619" s="143"/>
      <c r="PX619" s="143"/>
      <c r="PY619" s="143"/>
      <c r="PZ619" s="143"/>
      <c r="QA619" s="143"/>
      <c r="QB619" s="143"/>
      <c r="QC619" s="143"/>
      <c r="QD619" s="143"/>
      <c r="QE619" s="143"/>
      <c r="QF619" s="143"/>
      <c r="QG619" s="143"/>
      <c r="QH619" s="143"/>
      <c r="QI619" s="143"/>
      <c r="QJ619" s="143"/>
      <c r="QK619" s="143"/>
      <c r="QL619" s="143"/>
      <c r="QM619" s="143"/>
      <c r="QN619" s="143"/>
      <c r="QO619" s="143"/>
      <c r="QP619" s="143"/>
      <c r="QQ619" s="143"/>
      <c r="QR619" s="143"/>
      <c r="QS619" s="143"/>
      <c r="QT619" s="143"/>
      <c r="QU619" s="143"/>
      <c r="QV619" s="143"/>
      <c r="QW619" s="143"/>
      <c r="QX619" s="143"/>
      <c r="QY619" s="143"/>
      <c r="QZ619" s="143"/>
      <c r="RA619" s="143"/>
      <c r="RB619" s="143"/>
      <c r="RC619" s="143"/>
      <c r="RD619" s="143"/>
      <c r="RE619" s="143"/>
      <c r="RF619" s="143"/>
      <c r="RG619" s="143"/>
      <c r="RH619" s="143"/>
      <c r="RI619" s="143"/>
      <c r="RJ619" s="143"/>
      <c r="RK619" s="143"/>
      <c r="RL619" s="143"/>
      <c r="RM619" s="143"/>
      <c r="RN619" s="143"/>
      <c r="RO619" s="143"/>
      <c r="RP619" s="143"/>
      <c r="RQ619" s="143"/>
      <c r="RR619" s="143"/>
      <c r="RS619" s="143"/>
      <c r="RT619" s="143"/>
      <c r="RU619" s="143"/>
      <c r="RV619" s="143"/>
      <c r="RW619" s="143"/>
      <c r="RX619" s="143"/>
      <c r="RY619" s="143"/>
      <c r="RZ619" s="143"/>
      <c r="SA619" s="143"/>
      <c r="SB619" s="143"/>
      <c r="SC619" s="143"/>
      <c r="SD619" s="143"/>
      <c r="SE619" s="143"/>
      <c r="SF619" s="143"/>
      <c r="SG619" s="143"/>
      <c r="SH619" s="143"/>
      <c r="SI619" s="143"/>
      <c r="SJ619" s="143"/>
      <c r="SK619" s="143"/>
      <c r="SL619" s="143"/>
      <c r="SM619" s="143"/>
      <c r="SN619" s="143"/>
      <c r="SO619" s="143"/>
      <c r="SP619" s="143"/>
      <c r="SQ619" s="143"/>
      <c r="SR619" s="143"/>
      <c r="SS619" s="143"/>
      <c r="ST619" s="143"/>
      <c r="SU619" s="143"/>
      <c r="SV619" s="143"/>
      <c r="SW619" s="143"/>
      <c r="SX619" s="143"/>
      <c r="SY619" s="143"/>
      <c r="SZ619" s="143"/>
      <c r="TA619" s="143"/>
      <c r="TB619" s="143"/>
      <c r="TC619" s="143"/>
      <c r="TD619" s="143"/>
      <c r="TE619" s="143"/>
      <c r="TF619" s="143"/>
      <c r="TG619" s="143"/>
      <c r="TH619" s="143"/>
      <c r="TI619" s="143"/>
      <c r="TJ619" s="143"/>
      <c r="TK619" s="143"/>
      <c r="TL619" s="143"/>
      <c r="TM619" s="143"/>
      <c r="TN619" s="143"/>
      <c r="TO619" s="143"/>
      <c r="TP619" s="143"/>
      <c r="TQ619" s="143"/>
      <c r="TR619" s="143"/>
      <c r="TS619" s="143"/>
      <c r="TT619" s="143"/>
      <c r="TU619" s="143"/>
      <c r="TV619" s="143"/>
      <c r="TW619" s="143"/>
      <c r="TX619" s="143"/>
      <c r="TY619" s="143"/>
      <c r="TZ619" s="143"/>
      <c r="UA619" s="143"/>
      <c r="UB619" s="143"/>
      <c r="UC619" s="143"/>
      <c r="UD619" s="143"/>
      <c r="UE619" s="143"/>
      <c r="UF619" s="143"/>
      <c r="UG619" s="143"/>
      <c r="UH619" s="143"/>
      <c r="UI619" s="143"/>
      <c r="UJ619" s="143"/>
      <c r="UK619" s="143"/>
      <c r="UL619" s="143"/>
      <c r="UM619" s="143"/>
      <c r="UN619" s="143"/>
      <c r="UO619" s="143"/>
      <c r="UP619" s="143"/>
      <c r="UQ619" s="143"/>
      <c r="UR619" s="143"/>
      <c r="US619" s="143"/>
      <c r="UT619" s="143"/>
      <c r="UU619" s="143"/>
      <c r="UV619" s="143"/>
      <c r="UW619" s="143"/>
      <c r="UX619" s="143"/>
      <c r="UY619" s="143"/>
      <c r="UZ619" s="143"/>
      <c r="VA619" s="143"/>
      <c r="VB619" s="143"/>
      <c r="VC619" s="143"/>
      <c r="VD619" s="143"/>
      <c r="VE619" s="143"/>
      <c r="VF619" s="143"/>
      <c r="VG619" s="143"/>
      <c r="VH619" s="143"/>
      <c r="VI619" s="143"/>
      <c r="VJ619" s="143"/>
      <c r="VK619" s="143"/>
      <c r="VL619" s="143"/>
      <c r="VM619" s="143"/>
      <c r="VN619" s="143"/>
      <c r="VO619" s="143"/>
      <c r="VP619" s="143"/>
      <c r="VQ619" s="143"/>
      <c r="VR619" s="143"/>
      <c r="VS619" s="143"/>
      <c r="VT619" s="143"/>
      <c r="VU619" s="143"/>
      <c r="VV619" s="143"/>
      <c r="VW619" s="143"/>
      <c r="VX619" s="143"/>
      <c r="VY619" s="143"/>
      <c r="VZ619" s="143"/>
      <c r="WA619" s="143"/>
      <c r="WB619" s="143"/>
      <c r="WC619" s="143"/>
      <c r="WD619" s="143"/>
      <c r="WE619" s="143"/>
      <c r="WF619" s="143"/>
      <c r="WG619" s="143"/>
      <c r="WH619" s="143"/>
      <c r="WI619" s="143"/>
      <c r="WJ619" s="143"/>
      <c r="WK619" s="143"/>
      <c r="WL619" s="143"/>
      <c r="WM619" s="143"/>
      <c r="WN619" s="143"/>
      <c r="WO619" s="143"/>
      <c r="WP619" s="143"/>
      <c r="WQ619" s="143"/>
      <c r="WR619" s="143"/>
      <c r="WS619" s="143"/>
      <c r="WT619" s="143"/>
      <c r="WU619" s="143"/>
      <c r="WV619" s="143"/>
      <c r="WW619" s="143"/>
      <c r="WX619" s="143"/>
      <c r="WY619" s="143"/>
      <c r="WZ619" s="143"/>
      <c r="XA619" s="143"/>
      <c r="XB619" s="143"/>
      <c r="XC619" s="143"/>
      <c r="XD619" s="143"/>
      <c r="XE619" s="143"/>
      <c r="XF619" s="143"/>
      <c r="XG619" s="143"/>
      <c r="XH619" s="143"/>
      <c r="XI619" s="143"/>
      <c r="XJ619" s="143"/>
      <c r="XK619" s="143"/>
      <c r="XL619" s="143"/>
      <c r="XM619" s="143"/>
      <c r="XN619" s="143"/>
      <c r="XO619" s="143"/>
      <c r="XP619" s="143"/>
      <c r="XQ619" s="143"/>
      <c r="XR619" s="143"/>
      <c r="XS619" s="143"/>
      <c r="XT619" s="143"/>
      <c r="XU619" s="143"/>
      <c r="XV619" s="143"/>
      <c r="XW619" s="143"/>
      <c r="XX619" s="143"/>
      <c r="XY619" s="143"/>
      <c r="XZ619" s="143"/>
      <c r="YA619" s="143"/>
      <c r="YB619" s="143"/>
      <c r="YC619" s="143"/>
      <c r="YD619" s="143"/>
      <c r="YE619" s="143"/>
      <c r="YF619" s="143"/>
      <c r="YG619" s="143"/>
      <c r="YH619" s="143"/>
      <c r="YI619" s="143"/>
      <c r="YJ619" s="143"/>
      <c r="YK619" s="143"/>
      <c r="YL619" s="143"/>
      <c r="YM619" s="143"/>
      <c r="YN619" s="143"/>
      <c r="YO619" s="143"/>
      <c r="YP619" s="143"/>
      <c r="YQ619" s="143"/>
      <c r="YR619" s="143"/>
      <c r="YS619" s="143"/>
      <c r="YT619" s="143"/>
      <c r="YU619" s="143"/>
      <c r="YV619" s="143"/>
      <c r="YW619" s="143"/>
      <c r="YX619" s="143"/>
      <c r="YY619" s="143"/>
      <c r="YZ619" s="143"/>
      <c r="ZA619" s="143"/>
      <c r="ZB619" s="143"/>
      <c r="ZC619" s="143"/>
      <c r="ZD619" s="143"/>
      <c r="ZE619" s="143"/>
      <c r="ZF619" s="143"/>
      <c r="ZG619" s="143"/>
      <c r="ZH619" s="143"/>
      <c r="ZI619" s="143"/>
      <c r="ZJ619" s="143"/>
      <c r="ZK619" s="143"/>
      <c r="ZL619" s="143"/>
      <c r="ZM619" s="143"/>
      <c r="ZN619" s="143"/>
      <c r="ZO619" s="143"/>
      <c r="ZP619" s="143"/>
      <c r="ZQ619" s="143"/>
      <c r="ZR619" s="143"/>
      <c r="ZS619" s="143"/>
      <c r="ZT619" s="143"/>
      <c r="ZU619" s="143"/>
      <c r="ZV619" s="143"/>
      <c r="ZW619" s="143"/>
      <c r="ZX619" s="143"/>
      <c r="ZY619" s="143"/>
      <c r="ZZ619" s="143"/>
      <c r="AAA619" s="143"/>
      <c r="AAB619" s="143"/>
      <c r="AAC619" s="143"/>
      <c r="AAD619" s="143"/>
      <c r="AAE619" s="143"/>
      <c r="AAF619" s="143"/>
      <c r="AAG619" s="143"/>
      <c r="AAH619" s="143"/>
      <c r="AAI619" s="143"/>
      <c r="AAJ619" s="143"/>
      <c r="AAK619" s="143"/>
      <c r="AAL619" s="143"/>
      <c r="AAM619" s="143"/>
      <c r="AAN619" s="143"/>
      <c r="AAO619" s="143"/>
      <c r="AAP619" s="143"/>
      <c r="AAQ619" s="143"/>
      <c r="AAR619" s="143"/>
      <c r="AAS619" s="143"/>
      <c r="AAT619" s="143"/>
      <c r="AAU619" s="143"/>
      <c r="AAV619" s="143"/>
      <c r="AAW619" s="143"/>
      <c r="AAX619" s="143"/>
      <c r="AAY619" s="143"/>
      <c r="AAZ619" s="143"/>
      <c r="ABA619" s="143"/>
      <c r="ABB619" s="143"/>
      <c r="ABC619" s="143"/>
      <c r="ABD619" s="143"/>
      <c r="ABE619" s="143"/>
      <c r="ABF619" s="143"/>
      <c r="ABG619" s="143"/>
      <c r="ABH619" s="143"/>
      <c r="ABI619" s="143"/>
      <c r="ABJ619" s="143"/>
      <c r="ABK619" s="143"/>
      <c r="ABL619" s="143"/>
      <c r="ABM619" s="143"/>
      <c r="ABN619" s="143"/>
      <c r="ABO619" s="143"/>
      <c r="ABP619" s="143"/>
      <c r="ABQ619" s="143"/>
      <c r="ABR619" s="143"/>
      <c r="ABS619" s="143"/>
      <c r="ABT619" s="143"/>
      <c r="ABU619" s="143"/>
      <c r="ABV619" s="143"/>
      <c r="ABW619" s="143"/>
      <c r="ABX619" s="143"/>
      <c r="ABY619" s="143"/>
      <c r="ABZ619" s="143"/>
      <c r="ACA619" s="143"/>
      <c r="ACB619" s="143"/>
      <c r="ACC619" s="143"/>
      <c r="ACD619" s="143"/>
      <c r="ACE619" s="143"/>
      <c r="ACF619" s="143"/>
      <c r="ACG619" s="143"/>
      <c r="ACH619" s="143"/>
      <c r="ACI619" s="143"/>
      <c r="ACJ619" s="143"/>
      <c r="ACK619" s="143"/>
      <c r="ACL619" s="143"/>
      <c r="ACM619" s="143"/>
      <c r="ACN619" s="143"/>
      <c r="ACO619" s="143"/>
      <c r="ACP619" s="143"/>
      <c r="ACQ619" s="143"/>
      <c r="ACR619" s="143"/>
      <c r="ACS619" s="143"/>
      <c r="ACT619" s="143"/>
      <c r="ACU619" s="143"/>
      <c r="ACV619" s="143"/>
      <c r="ACW619" s="143"/>
      <c r="ACX619" s="143"/>
      <c r="ACY619" s="143"/>
      <c r="ACZ619" s="143"/>
      <c r="ADA619" s="143"/>
      <c r="ADB619" s="143"/>
      <c r="ADC619" s="143"/>
      <c r="ADD619" s="143"/>
      <c r="ADE619" s="143"/>
      <c r="ADF619" s="143"/>
      <c r="ADG619" s="143"/>
      <c r="ADH619" s="143"/>
      <c r="ADI619" s="143"/>
      <c r="ADJ619" s="143"/>
      <c r="ADK619" s="143"/>
      <c r="ADL619" s="143"/>
      <c r="ADM619" s="143"/>
      <c r="ADN619" s="143"/>
      <c r="ADO619" s="143"/>
      <c r="ADP619" s="143"/>
      <c r="ADQ619" s="143"/>
      <c r="ADR619" s="143"/>
      <c r="ADS619" s="143"/>
      <c r="ADT619" s="143"/>
      <c r="ADU619" s="143"/>
      <c r="ADV619" s="143"/>
      <c r="ADW619" s="143"/>
      <c r="ADX619" s="143"/>
      <c r="ADY619" s="143"/>
      <c r="ADZ619" s="143"/>
      <c r="AEA619" s="143"/>
      <c r="AEB619" s="143"/>
      <c r="AEC619" s="143"/>
      <c r="AED619" s="143"/>
      <c r="AEE619" s="143"/>
      <c r="AEF619" s="143"/>
      <c r="AEG619" s="143"/>
      <c r="AEH619" s="143"/>
      <c r="AEI619" s="143"/>
      <c r="AEJ619" s="143"/>
      <c r="AEK619" s="143"/>
      <c r="AEL619" s="143"/>
      <c r="AEM619" s="143"/>
      <c r="AEN619" s="143"/>
      <c r="AEO619" s="143"/>
      <c r="AEP619" s="143"/>
      <c r="AEQ619" s="143"/>
      <c r="AER619" s="143"/>
      <c r="AES619" s="143"/>
      <c r="AET619" s="143"/>
      <c r="AEU619" s="143"/>
      <c r="AEV619" s="143"/>
      <c r="AEW619" s="143"/>
      <c r="AEX619" s="143"/>
      <c r="AEY619" s="143"/>
      <c r="AEZ619" s="143"/>
      <c r="AFA619" s="143"/>
      <c r="AFB619" s="143"/>
      <c r="AFC619" s="143"/>
      <c r="AFD619" s="143"/>
      <c r="AFE619" s="143"/>
      <c r="AFF619" s="143"/>
      <c r="AFG619" s="143"/>
      <c r="AFH619" s="143"/>
      <c r="AFI619" s="143"/>
      <c r="AFJ619" s="143"/>
      <c r="AFK619" s="143"/>
      <c r="AFL619" s="143"/>
      <c r="AFM619" s="143"/>
      <c r="AFN619" s="143"/>
      <c r="AFO619" s="143"/>
      <c r="AFP619" s="143"/>
      <c r="AFQ619" s="143"/>
      <c r="AFR619" s="143"/>
      <c r="AFS619" s="143"/>
      <c r="AFT619" s="143"/>
      <c r="AFU619" s="143"/>
      <c r="AFV619" s="143"/>
      <c r="AFW619" s="143"/>
      <c r="AFX619" s="143"/>
      <c r="AFY619" s="143"/>
      <c r="AFZ619" s="143"/>
      <c r="AGA619" s="143"/>
      <c r="AGB619" s="143"/>
      <c r="AGC619" s="143"/>
      <c r="AGD619" s="143"/>
      <c r="AGE619" s="143"/>
      <c r="AGF619" s="143"/>
      <c r="AGG619" s="143"/>
      <c r="AGH619" s="143"/>
      <c r="AGI619" s="143"/>
      <c r="AGJ619" s="143"/>
      <c r="AGK619" s="143"/>
      <c r="AGL619" s="143"/>
      <c r="AGM619" s="143"/>
      <c r="AGN619" s="143"/>
      <c r="AGO619" s="143"/>
      <c r="AGP619" s="143"/>
      <c r="AGQ619" s="143"/>
      <c r="AGR619" s="143"/>
      <c r="AGS619" s="143"/>
      <c r="AGT619" s="143"/>
      <c r="AGU619" s="143"/>
      <c r="AGV619" s="143"/>
      <c r="AGW619" s="143"/>
      <c r="AGX619" s="143"/>
      <c r="AGY619" s="143"/>
      <c r="AGZ619" s="143"/>
      <c r="AHA619" s="143"/>
      <c r="AHB619" s="143"/>
      <c r="AHC619" s="143"/>
      <c r="AHD619" s="143"/>
      <c r="AHE619" s="143"/>
      <c r="AHF619" s="143"/>
      <c r="AHG619" s="143"/>
      <c r="AHH619" s="143"/>
      <c r="AHI619" s="143"/>
      <c r="AHJ619" s="143"/>
      <c r="AHK619" s="143"/>
      <c r="AHL619" s="143"/>
      <c r="AHM619" s="143"/>
      <c r="AHN619" s="143"/>
      <c r="AHO619" s="143"/>
      <c r="AHP619" s="143"/>
      <c r="AHQ619" s="143"/>
      <c r="AHR619" s="143"/>
      <c r="AHS619" s="143"/>
      <c r="AHT619" s="143"/>
      <c r="AHU619" s="143"/>
      <c r="AHV619" s="143"/>
      <c r="AHW619" s="143"/>
      <c r="AHX619" s="143"/>
      <c r="AHY619" s="143"/>
      <c r="AHZ619" s="143"/>
      <c r="AIA619" s="143"/>
      <c r="AIB619" s="143"/>
      <c r="AIC619" s="143"/>
      <c r="AID619" s="143"/>
      <c r="AIE619" s="143"/>
      <c r="AIF619" s="143"/>
      <c r="AIG619" s="143"/>
      <c r="AIH619" s="143"/>
      <c r="AII619" s="143"/>
      <c r="AIJ619" s="143"/>
      <c r="AIK619" s="143"/>
      <c r="AIL619" s="143"/>
      <c r="AIM619" s="143"/>
      <c r="AIN619" s="143"/>
      <c r="AIO619" s="143"/>
      <c r="AIP619" s="143"/>
      <c r="AIQ619" s="143"/>
      <c r="AIR619" s="143"/>
      <c r="AIS619" s="143"/>
      <c r="AIT619" s="143"/>
      <c r="AIU619" s="143"/>
      <c r="AIV619" s="143"/>
      <c r="AIW619" s="143"/>
      <c r="AIX619" s="143"/>
      <c r="AIY619" s="143"/>
      <c r="AIZ619" s="143"/>
      <c r="AJA619" s="143"/>
      <c r="AJB619" s="143"/>
      <c r="AJC619" s="143"/>
      <c r="AJD619" s="143"/>
      <c r="AJE619" s="143"/>
      <c r="AJF619" s="143"/>
      <c r="AJG619" s="143"/>
      <c r="AJH619" s="143"/>
      <c r="AJI619" s="143"/>
      <c r="AJJ619" s="143"/>
      <c r="AJK619" s="143"/>
      <c r="AJL619" s="143"/>
      <c r="AJM619" s="143"/>
      <c r="AJN619" s="143"/>
      <c r="AJO619" s="143"/>
      <c r="AJP619" s="143"/>
      <c r="AJQ619" s="143"/>
      <c r="AJR619" s="143"/>
      <c r="AJS619" s="143"/>
      <c r="AJT619" s="143"/>
      <c r="AJU619" s="143"/>
      <c r="AJV619" s="143"/>
      <c r="AJW619" s="143"/>
      <c r="AJX619" s="143"/>
      <c r="AJY619" s="143"/>
      <c r="AJZ619" s="143"/>
      <c r="AKA619" s="143"/>
      <c r="AKB619" s="143"/>
      <c r="AKC619" s="143"/>
      <c r="AKD619" s="143"/>
      <c r="AKE619" s="143"/>
      <c r="AKF619" s="143"/>
      <c r="AKG619" s="143"/>
      <c r="AKH619" s="143"/>
      <c r="AKI619" s="143"/>
      <c r="AKJ619" s="143"/>
      <c r="AKK619" s="143"/>
      <c r="AKL619" s="143"/>
      <c r="AKM619" s="143"/>
      <c r="AKN619" s="143"/>
      <c r="AKO619" s="143"/>
      <c r="AKP619" s="143"/>
      <c r="AKQ619" s="143"/>
      <c r="AKR619" s="143"/>
      <c r="AKS619" s="143"/>
      <c r="AKT619" s="143"/>
      <c r="AKU619" s="143"/>
      <c r="AKV619" s="143"/>
      <c r="AKW619" s="143"/>
      <c r="AKX619" s="143"/>
      <c r="AKY619" s="143"/>
      <c r="AKZ619" s="143"/>
      <c r="ALA619" s="143"/>
      <c r="ALB619" s="143"/>
      <c r="ALC619" s="143"/>
      <c r="ALD619" s="143"/>
      <c r="ALE619" s="143"/>
      <c r="ALF619" s="143"/>
      <c r="ALG619" s="143"/>
      <c r="ALH619" s="143"/>
      <c r="ALI619" s="143"/>
      <c r="ALJ619" s="143"/>
      <c r="ALK619" s="143"/>
      <c r="ALL619" s="143"/>
      <c r="ALM619" s="143"/>
      <c r="ALN619" s="143"/>
      <c r="ALO619" s="143"/>
      <c r="ALP619" s="143"/>
      <c r="ALQ619" s="143"/>
      <c r="ALR619" s="143"/>
      <c r="ALS619" s="143"/>
      <c r="ALT619" s="143"/>
      <c r="ALU619" s="143"/>
      <c r="ALV619" s="143"/>
      <c r="ALW619" s="143"/>
      <c r="ALX619" s="143"/>
      <c r="ALY619" s="143"/>
      <c r="ALZ619" s="143"/>
      <c r="AMA619" s="143"/>
      <c r="AMB619" s="143"/>
      <c r="AMC619" s="143"/>
      <c r="AMD619" s="143"/>
      <c r="AME619" s="143"/>
      <c r="AMF619" s="143"/>
      <c r="AMG619" s="143"/>
      <c r="AMH619" s="143"/>
      <c r="AMI619" s="143"/>
      <c r="AMJ619" s="143"/>
      <c r="AMK619" s="143"/>
      <c r="AML619" s="143"/>
      <c r="AMM619" s="143"/>
      <c r="AMN619" s="143"/>
      <c r="AMO619" s="143"/>
      <c r="AMP619" s="143"/>
      <c r="AMQ619" s="143"/>
      <c r="AMR619" s="143"/>
      <c r="AMS619" s="143"/>
      <c r="AMT619" s="143"/>
      <c r="AMU619" s="143"/>
      <c r="AMV619" s="143"/>
      <c r="AMW619" s="143"/>
      <c r="AMX619" s="143"/>
      <c r="AMY619" s="143"/>
      <c r="AMZ619" s="143"/>
      <c r="ANA619" s="143"/>
      <c r="ANB619" s="143"/>
      <c r="ANC619" s="143"/>
      <c r="AND619" s="143"/>
      <c r="ANE619" s="143"/>
      <c r="ANF619" s="143"/>
      <c r="ANG619" s="143"/>
      <c r="ANH619" s="143"/>
      <c r="ANI619" s="143"/>
      <c r="ANJ619" s="143"/>
      <c r="ANK619" s="143"/>
      <c r="ANL619" s="143"/>
      <c r="ANM619" s="143"/>
      <c r="ANN619" s="143"/>
      <c r="ANO619" s="143"/>
      <c r="ANP619" s="143"/>
      <c r="ANQ619" s="143"/>
      <c r="ANR619" s="143"/>
      <c r="ANS619" s="143"/>
      <c r="ANT619" s="143"/>
      <c r="ANU619" s="143"/>
      <c r="ANV619" s="143"/>
      <c r="ANW619" s="143"/>
      <c r="ANX619" s="143"/>
      <c r="ANY619" s="143"/>
      <c r="ANZ619" s="143"/>
      <c r="AOA619" s="143"/>
      <c r="AOB619" s="143"/>
      <c r="AOC619" s="143"/>
      <c r="AOD619" s="143"/>
      <c r="AOE619" s="143"/>
      <c r="AOF619" s="143"/>
      <c r="AOG619" s="143"/>
      <c r="AOH619" s="143"/>
      <c r="AOI619" s="143"/>
      <c r="AOJ619" s="143"/>
      <c r="AOK619" s="143"/>
      <c r="AOL619" s="143"/>
      <c r="AOM619" s="143"/>
      <c r="AON619" s="143"/>
      <c r="AOO619" s="143"/>
      <c r="AOP619" s="143"/>
      <c r="AOQ619" s="143"/>
      <c r="AOR619" s="143"/>
      <c r="AOS619" s="143"/>
      <c r="AOT619" s="143"/>
      <c r="AOU619" s="143"/>
      <c r="AOV619" s="143"/>
      <c r="AOW619" s="143"/>
      <c r="AOX619" s="143"/>
      <c r="AOY619" s="143"/>
      <c r="AOZ619" s="143"/>
      <c r="APA619" s="143"/>
      <c r="APB619" s="143"/>
      <c r="APC619" s="143"/>
      <c r="APD619" s="143"/>
      <c r="APE619" s="143"/>
      <c r="APF619" s="143"/>
      <c r="APG619" s="143"/>
      <c r="APH619" s="143"/>
      <c r="API619" s="143"/>
      <c r="APJ619" s="143"/>
      <c r="APK619" s="143"/>
      <c r="APL619" s="143"/>
      <c r="APM619" s="143"/>
      <c r="APN619" s="143"/>
      <c r="APO619" s="143"/>
      <c r="APP619" s="143"/>
      <c r="APQ619" s="143"/>
      <c r="APR619" s="143"/>
      <c r="APS619" s="143"/>
      <c r="APT619" s="143"/>
      <c r="APU619" s="143"/>
      <c r="APV619" s="143"/>
      <c r="APW619" s="143"/>
      <c r="APX619" s="143"/>
      <c r="APY619" s="143"/>
      <c r="APZ619" s="143"/>
      <c r="AQA619" s="143"/>
      <c r="AQB619" s="143"/>
      <c r="AQC619" s="143"/>
      <c r="AQD619" s="143"/>
      <c r="AQE619" s="143"/>
      <c r="AQF619" s="143"/>
      <c r="AQG619" s="143"/>
      <c r="AQH619" s="143"/>
      <c r="AQI619" s="143"/>
      <c r="AQJ619" s="143"/>
      <c r="AQK619" s="143"/>
      <c r="AQL619" s="143"/>
      <c r="AQM619" s="143"/>
      <c r="AQN619" s="143"/>
      <c r="AQO619" s="143"/>
      <c r="AQP619" s="143"/>
      <c r="AQQ619" s="143"/>
      <c r="AQR619" s="143"/>
      <c r="AQS619" s="143"/>
      <c r="AQT619" s="143"/>
      <c r="AQU619" s="143"/>
      <c r="AQV619" s="143"/>
      <c r="AQW619" s="143"/>
      <c r="AQX619" s="143"/>
      <c r="AQY619" s="143"/>
      <c r="AQZ619" s="143"/>
      <c r="ARA619" s="143"/>
      <c r="ARB619" s="143"/>
      <c r="ARC619" s="143"/>
      <c r="ARD619" s="143"/>
      <c r="ARE619" s="143"/>
      <c r="ARF619" s="143"/>
      <c r="ARG619" s="143"/>
      <c r="ARH619" s="143"/>
      <c r="ARI619" s="143"/>
      <c r="ARJ619" s="143"/>
      <c r="ARK619" s="143"/>
      <c r="ARL619" s="143"/>
      <c r="ARM619" s="143"/>
      <c r="ARN619" s="143"/>
      <c r="ARO619" s="143"/>
      <c r="ARP619" s="143"/>
      <c r="ARQ619" s="143"/>
      <c r="ARR619" s="143"/>
      <c r="ARS619" s="143"/>
      <c r="ART619" s="143"/>
      <c r="ARU619" s="143"/>
      <c r="ARV619" s="143"/>
      <c r="ARW619" s="143"/>
      <c r="ARX619" s="143"/>
      <c r="ARY619" s="143"/>
      <c r="ARZ619" s="143"/>
      <c r="ASA619" s="143"/>
      <c r="ASB619" s="143"/>
      <c r="ASC619" s="143"/>
      <c r="ASD619" s="143"/>
      <c r="ASE619" s="143"/>
      <c r="ASF619" s="143"/>
      <c r="ASG619" s="143"/>
      <c r="ASH619" s="143"/>
      <c r="ASI619" s="143"/>
      <c r="ASJ619" s="143"/>
      <c r="ASK619" s="143"/>
      <c r="ASL619" s="143"/>
      <c r="ASM619" s="143"/>
      <c r="ASN619" s="143"/>
      <c r="ASO619" s="143"/>
      <c r="ASP619" s="143"/>
      <c r="ASQ619" s="143"/>
      <c r="ASR619" s="143"/>
      <c r="ASS619" s="143"/>
      <c r="AST619" s="143"/>
      <c r="ASU619" s="143"/>
      <c r="ASV619" s="143"/>
      <c r="ASW619" s="143"/>
      <c r="ASX619" s="143"/>
      <c r="ASY619" s="143"/>
      <c r="ASZ619" s="143"/>
      <c r="ATA619" s="143"/>
      <c r="ATB619" s="143"/>
      <c r="ATC619" s="143"/>
      <c r="ATD619" s="143"/>
      <c r="ATE619" s="143"/>
      <c r="ATF619" s="143"/>
      <c r="ATG619" s="143"/>
      <c r="ATH619" s="143"/>
      <c r="ATI619" s="143"/>
      <c r="ATJ619" s="143"/>
      <c r="ATK619" s="143"/>
      <c r="ATL619" s="143"/>
      <c r="ATM619" s="143"/>
      <c r="ATN619" s="143"/>
      <c r="ATO619" s="143"/>
      <c r="ATP619" s="143"/>
      <c r="ATQ619" s="143"/>
      <c r="ATR619" s="143"/>
      <c r="ATS619" s="143"/>
      <c r="ATT619" s="143"/>
      <c r="ATU619" s="143"/>
      <c r="ATV619" s="143"/>
      <c r="ATW619" s="143"/>
      <c r="ATX619" s="143"/>
      <c r="ATY619" s="143"/>
      <c r="ATZ619" s="143"/>
      <c r="AUA619" s="143"/>
      <c r="AUB619" s="143"/>
      <c r="AUC619" s="143"/>
      <c r="AUD619" s="143"/>
      <c r="AUE619" s="143"/>
      <c r="AUF619" s="143"/>
      <c r="AUG619" s="143"/>
      <c r="AUH619" s="143"/>
      <c r="AUI619" s="143"/>
      <c r="AUJ619" s="143"/>
      <c r="AUK619" s="143"/>
      <c r="AUL619" s="143"/>
      <c r="AUM619" s="143"/>
      <c r="AUN619" s="143"/>
      <c r="AUO619" s="143"/>
      <c r="AUP619" s="143"/>
      <c r="AUQ619" s="143"/>
      <c r="AUR619" s="143"/>
      <c r="AUS619" s="143"/>
      <c r="AUT619" s="143"/>
      <c r="AUU619" s="143"/>
      <c r="AUV619" s="143"/>
      <c r="AUW619" s="143"/>
      <c r="AUX619" s="143"/>
      <c r="AUY619" s="143"/>
      <c r="AUZ619" s="143"/>
      <c r="AVA619" s="143"/>
      <c r="AVB619" s="143"/>
      <c r="AVC619" s="143"/>
      <c r="AVD619" s="143"/>
      <c r="AVE619" s="143"/>
      <c r="AVF619" s="143"/>
      <c r="AVG619" s="143"/>
      <c r="AVH619" s="143"/>
      <c r="AVI619" s="143"/>
      <c r="AVJ619" s="143"/>
      <c r="AVK619" s="143"/>
      <c r="AVL619" s="143"/>
      <c r="AVM619" s="143"/>
      <c r="AVN619" s="143"/>
      <c r="AVO619" s="143"/>
      <c r="AVP619" s="143"/>
      <c r="AVQ619" s="143"/>
      <c r="AVR619" s="143"/>
      <c r="AVS619" s="143"/>
      <c r="AVT619" s="143"/>
      <c r="AVU619" s="143"/>
      <c r="AVV619" s="143"/>
      <c r="AVW619" s="143"/>
      <c r="AVX619" s="143"/>
      <c r="AVY619" s="143"/>
      <c r="AVZ619" s="143"/>
      <c r="AWA619" s="143"/>
      <c r="AWB619" s="143"/>
      <c r="AWC619" s="143"/>
      <c r="AWD619" s="143"/>
      <c r="AWE619" s="143"/>
      <c r="AWF619" s="143"/>
      <c r="AWG619" s="143"/>
      <c r="AWH619" s="143"/>
      <c r="AWI619" s="143"/>
      <c r="AWJ619" s="143"/>
      <c r="AWK619" s="143"/>
      <c r="AWL619" s="143"/>
      <c r="AWM619" s="143"/>
      <c r="AWN619" s="143"/>
      <c r="AWO619" s="143"/>
      <c r="AWP619" s="143"/>
      <c r="AWQ619" s="143"/>
      <c r="AWR619" s="143"/>
      <c r="AWS619" s="143"/>
      <c r="AWT619" s="143"/>
      <c r="AWU619" s="143"/>
      <c r="AWV619" s="143"/>
      <c r="AWW619" s="143"/>
      <c r="AWX619" s="143"/>
      <c r="AWY619" s="143"/>
      <c r="AWZ619" s="143"/>
      <c r="AXA619" s="143"/>
      <c r="AXB619" s="143"/>
      <c r="AXC619" s="143"/>
      <c r="AXD619" s="143"/>
      <c r="AXE619" s="143"/>
      <c r="AXF619" s="143"/>
      <c r="AXG619" s="143"/>
      <c r="AXH619" s="143"/>
      <c r="AXI619" s="143"/>
      <c r="AXJ619" s="143"/>
      <c r="AXK619" s="143"/>
      <c r="AXL619" s="143"/>
      <c r="AXM619" s="143"/>
      <c r="AXN619" s="143"/>
      <c r="AXO619" s="143"/>
      <c r="AXP619" s="143"/>
      <c r="AXQ619" s="143"/>
      <c r="AXR619" s="143"/>
      <c r="AXS619" s="143"/>
      <c r="AXT619" s="143"/>
      <c r="AXU619" s="143"/>
      <c r="AXV619" s="143"/>
      <c r="AXW619" s="143"/>
      <c r="AXX619" s="143"/>
      <c r="AXY619" s="143"/>
      <c r="AXZ619" s="143"/>
      <c r="AYA619" s="143"/>
      <c r="AYB619" s="143"/>
      <c r="AYC619" s="143"/>
      <c r="AYD619" s="143"/>
      <c r="AYE619" s="143"/>
      <c r="AYF619" s="143"/>
      <c r="AYG619" s="143"/>
      <c r="AYH619" s="143"/>
      <c r="AYI619" s="143"/>
      <c r="AYJ619" s="143"/>
      <c r="AYK619" s="143"/>
      <c r="AYL619" s="143"/>
      <c r="AYM619" s="143"/>
      <c r="AYN619" s="143"/>
      <c r="AYO619" s="143"/>
      <c r="AYP619" s="143"/>
      <c r="AYQ619" s="143"/>
      <c r="AYR619" s="143"/>
      <c r="AYS619" s="143"/>
      <c r="AYT619" s="143"/>
      <c r="AYU619" s="143"/>
      <c r="AYV619" s="143"/>
      <c r="AYW619" s="143"/>
      <c r="AYX619" s="143"/>
      <c r="AYY619" s="143"/>
      <c r="AYZ619" s="143"/>
      <c r="AZA619" s="143"/>
      <c r="AZB619" s="143"/>
      <c r="AZC619" s="143"/>
      <c r="AZD619" s="143"/>
      <c r="AZE619" s="143"/>
      <c r="AZF619" s="143"/>
      <c r="AZG619" s="143"/>
      <c r="AZH619" s="143"/>
      <c r="AZI619" s="143"/>
      <c r="AZJ619" s="143"/>
      <c r="AZK619" s="143"/>
      <c r="AZL619" s="143"/>
      <c r="AZM619" s="143"/>
      <c r="AZN619" s="143"/>
      <c r="AZO619" s="143"/>
      <c r="AZP619" s="143"/>
      <c r="AZQ619" s="143"/>
      <c r="AZR619" s="143"/>
      <c r="AZS619" s="143"/>
      <c r="AZT619" s="143"/>
      <c r="AZU619" s="143"/>
      <c r="AZV619" s="143"/>
      <c r="AZW619" s="143"/>
      <c r="AZX619" s="143"/>
      <c r="AZY619" s="143"/>
      <c r="AZZ619" s="143"/>
      <c r="BAA619" s="143"/>
      <c r="BAB619" s="143"/>
      <c r="BAC619" s="143"/>
      <c r="BAD619" s="143"/>
      <c r="BAE619" s="143"/>
      <c r="BAF619" s="143"/>
      <c r="BAG619" s="143"/>
      <c r="BAH619" s="143"/>
      <c r="BAI619" s="143"/>
      <c r="BAJ619" s="143"/>
      <c r="BAK619" s="143"/>
      <c r="BAL619" s="143"/>
      <c r="BAM619" s="143"/>
      <c r="BAN619" s="143"/>
      <c r="BAO619" s="143"/>
      <c r="BAP619" s="143"/>
      <c r="BAQ619" s="143"/>
      <c r="BAR619" s="143"/>
      <c r="BAS619" s="143"/>
      <c r="BAT619" s="143"/>
      <c r="BAU619" s="143"/>
      <c r="BAV619" s="143"/>
      <c r="BAW619" s="143"/>
      <c r="BAX619" s="143"/>
      <c r="BAY619" s="143"/>
      <c r="BAZ619" s="143"/>
      <c r="BBA619" s="143"/>
      <c r="BBB619" s="143"/>
      <c r="BBC619" s="143"/>
      <c r="BBD619" s="143"/>
      <c r="BBE619" s="143"/>
      <c r="BBF619" s="143"/>
      <c r="BBG619" s="143"/>
      <c r="BBH619" s="143"/>
      <c r="BBI619" s="143"/>
      <c r="BBJ619" s="143"/>
      <c r="BBK619" s="143"/>
      <c r="BBL619" s="143"/>
      <c r="BBM619" s="143"/>
      <c r="BBN619" s="143"/>
      <c r="BBO619" s="143"/>
      <c r="BBP619" s="143"/>
      <c r="BBQ619" s="143"/>
      <c r="BBR619" s="143"/>
      <c r="BBS619" s="143"/>
      <c r="BBT619" s="143"/>
      <c r="BBU619" s="143"/>
      <c r="BBV619" s="143"/>
      <c r="BBW619" s="143"/>
      <c r="BBX619" s="143"/>
      <c r="BBY619" s="143"/>
      <c r="BBZ619" s="143"/>
      <c r="BCA619" s="143"/>
      <c r="BCB619" s="143"/>
      <c r="BCC619" s="143"/>
      <c r="BCD619" s="143"/>
      <c r="BCE619" s="143"/>
      <c r="BCF619" s="143"/>
      <c r="BCG619" s="143"/>
      <c r="BCH619" s="143"/>
      <c r="BCI619" s="143"/>
      <c r="BCJ619" s="143"/>
      <c r="BCK619" s="143"/>
      <c r="BCL619" s="143"/>
      <c r="BCM619" s="143"/>
      <c r="BCN619" s="143"/>
      <c r="BCO619" s="143"/>
      <c r="BCP619" s="143"/>
      <c r="BCQ619" s="143"/>
      <c r="BCR619" s="143"/>
      <c r="BCS619" s="143"/>
      <c r="BCT619" s="143"/>
      <c r="BCU619" s="143"/>
      <c r="BCV619" s="143"/>
      <c r="BCW619" s="143"/>
      <c r="BCX619" s="143"/>
      <c r="BCY619" s="143"/>
      <c r="BCZ619" s="143"/>
      <c r="BDA619" s="143"/>
      <c r="BDB619" s="143"/>
      <c r="BDC619" s="143"/>
      <c r="BDD619" s="143"/>
      <c r="BDE619" s="143"/>
      <c r="BDF619" s="143"/>
      <c r="BDG619" s="143"/>
      <c r="BDH619" s="143"/>
      <c r="BDI619" s="143"/>
      <c r="BDJ619" s="143"/>
      <c r="BDK619" s="143"/>
      <c r="BDL619" s="143"/>
      <c r="BDM619" s="143"/>
      <c r="BDN619" s="143"/>
      <c r="BDO619" s="143"/>
      <c r="BDP619" s="143"/>
      <c r="BDQ619" s="143"/>
      <c r="BDR619" s="143"/>
      <c r="BDS619" s="143"/>
      <c r="BDT619" s="143"/>
      <c r="BDU619" s="143"/>
      <c r="BDV619" s="143"/>
      <c r="BDW619" s="143"/>
      <c r="BDX619" s="143"/>
      <c r="BDY619" s="143"/>
      <c r="BDZ619" s="143"/>
      <c r="BEA619" s="143"/>
      <c r="BEB619" s="143"/>
      <c r="BEC619" s="143"/>
      <c r="BED619" s="143"/>
      <c r="BEE619" s="143"/>
      <c r="BEF619" s="143"/>
      <c r="BEG619" s="143"/>
      <c r="BEH619" s="143"/>
      <c r="BEI619" s="143"/>
      <c r="BEJ619" s="143"/>
      <c r="BEK619" s="143"/>
      <c r="BEL619" s="143"/>
      <c r="BEM619" s="143"/>
      <c r="BEN619" s="143"/>
      <c r="BEO619" s="143"/>
      <c r="BEP619" s="143"/>
      <c r="BEQ619" s="143"/>
      <c r="BER619" s="143"/>
      <c r="BES619" s="143"/>
      <c r="BET619" s="143"/>
      <c r="BEU619" s="143"/>
      <c r="BEV619" s="143"/>
      <c r="BEW619" s="143"/>
      <c r="BEX619" s="143"/>
      <c r="BEY619" s="143"/>
      <c r="BEZ619" s="143"/>
      <c r="BFA619" s="143"/>
      <c r="BFB619" s="143"/>
      <c r="BFC619" s="143"/>
      <c r="BFD619" s="143"/>
      <c r="BFE619" s="143"/>
      <c r="BFF619" s="143"/>
      <c r="BFG619" s="143"/>
      <c r="BFH619" s="143"/>
      <c r="BFI619" s="143"/>
      <c r="BFJ619" s="143"/>
      <c r="BFK619" s="143"/>
      <c r="BFL619" s="143"/>
      <c r="BFM619" s="143"/>
      <c r="BFN619" s="143"/>
      <c r="BFO619" s="143"/>
      <c r="BFP619" s="143"/>
      <c r="BFQ619" s="143"/>
      <c r="BFR619" s="143"/>
      <c r="BFS619" s="143"/>
      <c r="BFT619" s="143"/>
      <c r="BFU619" s="143"/>
      <c r="BFV619" s="143"/>
      <c r="BFW619" s="143"/>
      <c r="BFX619" s="143"/>
      <c r="BFY619" s="143"/>
      <c r="BFZ619" s="143"/>
      <c r="BGA619" s="143"/>
      <c r="BGB619" s="143"/>
      <c r="BGC619" s="143"/>
      <c r="BGD619" s="143"/>
      <c r="BGE619" s="143"/>
      <c r="BGF619" s="143"/>
      <c r="BGG619" s="143"/>
      <c r="BGH619" s="143"/>
      <c r="BGI619" s="143"/>
      <c r="BGJ619" s="143"/>
      <c r="BGK619" s="143"/>
      <c r="BGL619" s="143"/>
      <c r="BGM619" s="143"/>
      <c r="BGN619" s="143"/>
      <c r="BGO619" s="143"/>
      <c r="BGP619" s="143"/>
      <c r="BGQ619" s="143"/>
      <c r="BGR619" s="143"/>
      <c r="BGS619" s="143"/>
      <c r="BGT619" s="143"/>
      <c r="BGU619" s="143"/>
      <c r="BGV619" s="143"/>
      <c r="BGW619" s="143"/>
      <c r="BGX619" s="143"/>
      <c r="BGY619" s="143"/>
      <c r="BGZ619" s="143"/>
      <c r="BHA619" s="143"/>
      <c r="BHB619" s="143"/>
      <c r="BHC619" s="143"/>
      <c r="BHD619" s="143"/>
      <c r="BHE619" s="143"/>
      <c r="BHF619" s="143"/>
      <c r="BHG619" s="143"/>
      <c r="BHH619" s="143"/>
      <c r="BHI619" s="143"/>
      <c r="BHJ619" s="143"/>
      <c r="BHK619" s="143"/>
      <c r="BHL619" s="143"/>
      <c r="BHM619" s="143"/>
      <c r="BHN619" s="143"/>
      <c r="BHO619" s="143"/>
      <c r="BHP619" s="143"/>
      <c r="BHQ619" s="143"/>
      <c r="BHR619" s="143"/>
      <c r="BHS619" s="143"/>
      <c r="BHT619" s="143"/>
      <c r="BHU619" s="143"/>
      <c r="BHV619" s="143"/>
      <c r="BHW619" s="143"/>
      <c r="BHX619" s="143"/>
      <c r="BHY619" s="143"/>
      <c r="BHZ619" s="143"/>
      <c r="BIA619" s="143"/>
      <c r="BIB619" s="143"/>
      <c r="BIC619" s="143"/>
      <c r="BID619" s="143"/>
      <c r="BIE619" s="143"/>
      <c r="BIF619" s="143"/>
      <c r="BIG619" s="143"/>
      <c r="BIH619" s="143"/>
      <c r="BII619" s="143"/>
      <c r="BIJ619" s="143"/>
      <c r="BIK619" s="143"/>
      <c r="BIL619" s="143"/>
      <c r="BIM619" s="143"/>
      <c r="BIN619" s="143"/>
      <c r="BIO619" s="143"/>
      <c r="BIP619" s="143"/>
      <c r="BIQ619" s="143"/>
      <c r="BIR619" s="143"/>
      <c r="BIS619" s="143"/>
      <c r="BIT619" s="143"/>
      <c r="BIU619" s="143"/>
      <c r="BIV619" s="143"/>
      <c r="BIW619" s="143"/>
      <c r="BIX619" s="143"/>
      <c r="BIY619" s="143"/>
      <c r="BIZ619" s="143"/>
      <c r="BJA619" s="143"/>
      <c r="BJB619" s="143"/>
      <c r="BJC619" s="143"/>
      <c r="BJD619" s="143"/>
      <c r="BJE619" s="143"/>
      <c r="BJF619" s="143"/>
      <c r="BJG619" s="143"/>
      <c r="BJH619" s="143"/>
      <c r="BJI619" s="143"/>
      <c r="BJJ619" s="143"/>
      <c r="BJK619" s="143"/>
      <c r="BJL619" s="143"/>
      <c r="BJM619" s="143"/>
      <c r="BJN619" s="143"/>
      <c r="BJO619" s="143"/>
      <c r="BJP619" s="143"/>
      <c r="BJQ619" s="143"/>
      <c r="BJR619" s="143"/>
      <c r="BJS619" s="143"/>
      <c r="BJT619" s="143"/>
      <c r="BJU619" s="143"/>
      <c r="BJV619" s="143"/>
      <c r="BJW619" s="143"/>
      <c r="BJX619" s="143"/>
      <c r="BJY619" s="143"/>
      <c r="BJZ619" s="143"/>
      <c r="BKA619" s="143"/>
      <c r="BKB619" s="143"/>
      <c r="BKC619" s="143"/>
      <c r="BKD619" s="143"/>
      <c r="BKE619" s="143"/>
      <c r="BKF619" s="143"/>
      <c r="BKG619" s="143"/>
      <c r="BKH619" s="143"/>
      <c r="BKI619" s="143"/>
      <c r="BKJ619" s="143"/>
      <c r="BKK619" s="143"/>
      <c r="BKL619" s="143"/>
      <c r="BKM619" s="143"/>
      <c r="BKN619" s="143"/>
      <c r="BKO619" s="143"/>
      <c r="BKP619" s="143"/>
      <c r="BKQ619" s="143"/>
      <c r="BKR619" s="143"/>
      <c r="BKS619" s="143"/>
      <c r="BKT619" s="143"/>
      <c r="BKU619" s="143"/>
      <c r="BKV619" s="143"/>
      <c r="BKW619" s="143"/>
      <c r="BKX619" s="143"/>
      <c r="BKY619" s="143"/>
      <c r="BKZ619" s="143"/>
      <c r="BLA619" s="143"/>
      <c r="BLB619" s="143"/>
      <c r="BLC619" s="143"/>
      <c r="BLD619" s="143"/>
      <c r="BLE619" s="143"/>
      <c r="BLF619" s="143"/>
      <c r="BLG619" s="143"/>
      <c r="BLH619" s="143"/>
      <c r="BLI619" s="143"/>
      <c r="BLJ619" s="143"/>
      <c r="BLK619" s="143"/>
      <c r="BLL619" s="143"/>
      <c r="BLM619" s="143"/>
      <c r="BLN619" s="143"/>
      <c r="BLO619" s="143"/>
      <c r="BLP619" s="143"/>
      <c r="BLQ619" s="143"/>
      <c r="BLR619" s="143"/>
      <c r="BLS619" s="143"/>
      <c r="BLT619" s="143"/>
      <c r="BLU619" s="143"/>
      <c r="BLV619" s="143"/>
      <c r="BLW619" s="143"/>
      <c r="BLX619" s="143"/>
      <c r="BLY619" s="143"/>
      <c r="BLZ619" s="143"/>
      <c r="BMA619" s="143"/>
      <c r="BMB619" s="143"/>
      <c r="BMC619" s="143"/>
      <c r="BMD619" s="143"/>
      <c r="BME619" s="143"/>
      <c r="BMF619" s="143"/>
      <c r="BMG619" s="143"/>
      <c r="BMH619" s="143"/>
      <c r="BMI619" s="143"/>
      <c r="BMJ619" s="143"/>
      <c r="BMK619" s="143"/>
      <c r="BML619" s="143"/>
      <c r="BMM619" s="143"/>
      <c r="BMN619" s="143"/>
      <c r="BMO619" s="143"/>
      <c r="BMP619" s="143"/>
      <c r="BMQ619" s="143"/>
      <c r="BMR619" s="143"/>
      <c r="BMS619" s="143"/>
      <c r="BMT619" s="143"/>
      <c r="BMU619" s="143"/>
      <c r="BMV619" s="143"/>
      <c r="BMW619" s="143"/>
      <c r="BMX619" s="143"/>
      <c r="BMY619" s="143"/>
      <c r="BMZ619" s="143"/>
      <c r="BNA619" s="143"/>
      <c r="BNB619" s="143"/>
      <c r="BNC619" s="143"/>
      <c r="BND619" s="143"/>
      <c r="BNE619" s="143"/>
      <c r="BNF619" s="143"/>
      <c r="BNG619" s="143"/>
      <c r="BNH619" s="143"/>
      <c r="BNI619" s="143"/>
      <c r="BNJ619" s="143"/>
      <c r="BNK619" s="143"/>
      <c r="BNL619" s="143"/>
      <c r="BNM619" s="143"/>
      <c r="BNN619" s="143"/>
      <c r="BNO619" s="143"/>
      <c r="BNP619" s="143"/>
      <c r="BNQ619" s="143"/>
      <c r="BNR619" s="143"/>
      <c r="BNS619" s="143"/>
      <c r="BNT619" s="143"/>
      <c r="BNU619" s="143"/>
      <c r="BNV619" s="143"/>
      <c r="BNW619" s="143"/>
      <c r="BNX619" s="143"/>
      <c r="BNY619" s="143"/>
      <c r="BNZ619" s="143"/>
      <c r="BOA619" s="143"/>
      <c r="BOB619" s="143"/>
      <c r="BOC619" s="143"/>
      <c r="BOD619" s="143"/>
      <c r="BOE619" s="143"/>
      <c r="BOF619" s="143"/>
      <c r="BOG619" s="143"/>
      <c r="BOH619" s="143"/>
      <c r="BOI619" s="143"/>
      <c r="BOJ619" s="143"/>
      <c r="BOK619" s="143"/>
      <c r="BOL619" s="143"/>
      <c r="BOM619" s="143"/>
      <c r="BON619" s="143"/>
      <c r="BOO619" s="143"/>
      <c r="BOP619" s="143"/>
      <c r="BOQ619" s="143"/>
      <c r="BOR619" s="143"/>
      <c r="BOS619" s="143"/>
      <c r="BOT619" s="143"/>
      <c r="BOU619" s="143"/>
      <c r="BOV619" s="143"/>
      <c r="BOW619" s="143"/>
      <c r="BOX619" s="143"/>
      <c r="BOY619" s="143"/>
      <c r="BOZ619" s="143"/>
      <c r="BPA619" s="143"/>
      <c r="BPB619" s="143"/>
      <c r="BPC619" s="143"/>
      <c r="BPD619" s="143"/>
      <c r="BPE619" s="143"/>
      <c r="BPF619" s="143"/>
      <c r="BPG619" s="143"/>
      <c r="BPH619" s="143"/>
      <c r="BPI619" s="143"/>
      <c r="BPJ619" s="143"/>
      <c r="BPK619" s="143"/>
      <c r="BPL619" s="143"/>
      <c r="BPM619" s="143"/>
      <c r="BPN619" s="143"/>
      <c r="BPO619" s="143"/>
      <c r="BPP619" s="143"/>
      <c r="BPQ619" s="143"/>
      <c r="BPR619" s="143"/>
      <c r="BPS619" s="143"/>
      <c r="BPT619" s="143"/>
      <c r="BPU619" s="143"/>
      <c r="BPV619" s="143"/>
      <c r="BPW619" s="143"/>
      <c r="BPX619" s="143"/>
      <c r="BPY619" s="143"/>
      <c r="BPZ619" s="143"/>
      <c r="BQA619" s="143"/>
      <c r="BQB619" s="143"/>
      <c r="BQC619" s="143"/>
      <c r="BQD619" s="143"/>
      <c r="BQE619" s="143"/>
      <c r="BQF619" s="143"/>
      <c r="BQG619" s="143"/>
      <c r="BQH619" s="143"/>
      <c r="BQI619" s="143"/>
      <c r="BQJ619" s="143"/>
      <c r="BQK619" s="143"/>
      <c r="BQL619" s="143"/>
      <c r="BQM619" s="143"/>
      <c r="BQN619" s="143"/>
      <c r="BQO619" s="143"/>
      <c r="BQP619" s="143"/>
      <c r="BQQ619" s="143"/>
      <c r="BQR619" s="143"/>
      <c r="BQS619" s="143"/>
      <c r="BQT619" s="143"/>
      <c r="BQU619" s="143"/>
      <c r="BQV619" s="143"/>
      <c r="BQW619" s="143"/>
      <c r="BQX619" s="143"/>
      <c r="BQY619" s="143"/>
      <c r="BQZ619" s="143"/>
      <c r="BRA619" s="143"/>
      <c r="BRB619" s="143"/>
      <c r="BRC619" s="143"/>
      <c r="BRD619" s="143"/>
      <c r="BRE619" s="143"/>
      <c r="BRF619" s="143"/>
      <c r="BRG619" s="143"/>
      <c r="BRH619" s="143"/>
      <c r="BRI619" s="143"/>
      <c r="BRJ619" s="143"/>
      <c r="BRK619" s="143"/>
      <c r="BRL619" s="143"/>
      <c r="BRM619" s="143"/>
      <c r="BRN619" s="143"/>
      <c r="BRO619" s="143"/>
      <c r="BRP619" s="143"/>
      <c r="BRQ619" s="143"/>
      <c r="BRR619" s="143"/>
      <c r="BRS619" s="143"/>
      <c r="BRT619" s="143"/>
      <c r="BRU619" s="143"/>
      <c r="BRV619" s="143"/>
      <c r="BRW619" s="143"/>
      <c r="BRX619" s="143"/>
      <c r="BRY619" s="143"/>
      <c r="BRZ619" s="143"/>
    </row>
    <row r="620" spans="1:1846" s="79" customFormat="1" ht="27.6" x14ac:dyDescent="0.3">
      <c r="A620" s="853"/>
      <c r="B620" s="853"/>
      <c r="C620" s="853"/>
      <c r="D620" s="345"/>
      <c r="E620" s="549" t="s">
        <v>884</v>
      </c>
      <c r="F620" s="387">
        <v>135</v>
      </c>
      <c r="G620" s="651" t="s">
        <v>885</v>
      </c>
      <c r="H620" s="81">
        <v>30000000</v>
      </c>
      <c r="I620" s="82">
        <v>30000000</v>
      </c>
      <c r="J620" s="82">
        <v>0</v>
      </c>
      <c r="K620" s="82">
        <v>0</v>
      </c>
      <c r="L620" s="613" t="s">
        <v>144</v>
      </c>
      <c r="M620" s="653">
        <v>0</v>
      </c>
      <c r="N620" s="363">
        <v>0</v>
      </c>
      <c r="O620" s="363">
        <v>0</v>
      </c>
      <c r="P620" s="363">
        <v>0</v>
      </c>
      <c r="Q620" s="649"/>
      <c r="R620" s="653">
        <v>0</v>
      </c>
      <c r="S620" s="484">
        <v>0</v>
      </c>
      <c r="T620" s="484">
        <v>0</v>
      </c>
      <c r="U620" s="484">
        <v>0</v>
      </c>
      <c r="V620" s="652"/>
      <c r="W620" s="80">
        <f>+H620+M620+R620</f>
        <v>30000000</v>
      </c>
      <c r="X620" s="26">
        <f t="shared" ref="X620:Z620" si="409">+I620+N620+S620</f>
        <v>30000000</v>
      </c>
      <c r="Y620" s="26">
        <f t="shared" si="409"/>
        <v>0</v>
      </c>
      <c r="Z620" s="162">
        <f t="shared" si="409"/>
        <v>0</v>
      </c>
      <c r="AA620" s="89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  <c r="BN620" s="78"/>
      <c r="BO620" s="78"/>
      <c r="BP620" s="78"/>
      <c r="BQ620" s="78"/>
      <c r="BR620" s="78"/>
      <c r="BS620" s="78"/>
      <c r="BT620" s="78"/>
      <c r="BU620" s="78"/>
      <c r="BV620" s="78"/>
      <c r="BW620" s="78"/>
      <c r="BX620" s="78"/>
      <c r="BY620" s="78"/>
      <c r="BZ620" s="78"/>
      <c r="CA620" s="78"/>
      <c r="CB620" s="78"/>
      <c r="CC620" s="78"/>
      <c r="CD620" s="78"/>
      <c r="CE620" s="78"/>
      <c r="CF620" s="78"/>
      <c r="CG620" s="78"/>
      <c r="CH620" s="78"/>
      <c r="CI620" s="78"/>
      <c r="CJ620" s="78"/>
      <c r="CK620" s="78"/>
      <c r="CL620" s="78"/>
      <c r="CM620" s="78"/>
      <c r="CN620" s="78"/>
      <c r="CO620" s="78"/>
      <c r="CP620" s="78"/>
      <c r="CQ620" s="78"/>
      <c r="CR620" s="78"/>
      <c r="CS620" s="78"/>
      <c r="CT620" s="78"/>
      <c r="CU620" s="78"/>
      <c r="CV620" s="78"/>
      <c r="CW620" s="78"/>
      <c r="CX620" s="78"/>
      <c r="CY620" s="78"/>
      <c r="CZ620" s="78"/>
      <c r="DA620" s="78"/>
      <c r="DB620" s="78"/>
      <c r="DC620" s="78"/>
      <c r="DD620" s="78"/>
      <c r="DE620" s="78"/>
      <c r="DF620" s="78"/>
      <c r="DG620" s="78"/>
      <c r="DH620" s="78"/>
      <c r="DI620" s="78"/>
      <c r="DJ620" s="78"/>
      <c r="DK620" s="78"/>
      <c r="DL620" s="78"/>
      <c r="DM620" s="78"/>
      <c r="DN620" s="78"/>
      <c r="DO620" s="78"/>
      <c r="DP620" s="78"/>
      <c r="DQ620" s="78"/>
      <c r="DR620" s="78"/>
      <c r="DS620" s="78"/>
      <c r="DT620" s="78"/>
      <c r="DU620" s="78"/>
      <c r="DV620" s="78"/>
      <c r="DW620" s="78"/>
      <c r="DX620" s="78"/>
      <c r="DY620" s="78"/>
      <c r="DZ620" s="78"/>
      <c r="EA620" s="78"/>
      <c r="EB620" s="78"/>
      <c r="EC620" s="78"/>
      <c r="ED620" s="78"/>
      <c r="EE620" s="78"/>
      <c r="EF620" s="78"/>
      <c r="EG620" s="78"/>
      <c r="EH620" s="78"/>
      <c r="EI620" s="78"/>
      <c r="EJ620" s="78"/>
      <c r="EK620" s="78"/>
      <c r="EL620" s="78"/>
      <c r="EM620" s="78"/>
      <c r="EN620" s="78"/>
      <c r="EO620" s="78"/>
      <c r="EP620" s="78"/>
      <c r="EQ620" s="78"/>
      <c r="ER620" s="78"/>
      <c r="ES620" s="78"/>
      <c r="ET620" s="78"/>
      <c r="EU620" s="78"/>
      <c r="EV620" s="78"/>
      <c r="EW620" s="78"/>
      <c r="EX620" s="78"/>
      <c r="EY620" s="78"/>
      <c r="EZ620" s="78"/>
      <c r="FA620" s="78"/>
      <c r="FB620" s="78"/>
      <c r="FC620" s="78"/>
      <c r="FD620" s="78"/>
      <c r="FE620" s="78"/>
      <c r="FF620" s="78"/>
      <c r="FG620" s="78"/>
      <c r="FH620" s="78"/>
      <c r="FI620" s="78"/>
      <c r="FJ620" s="78"/>
      <c r="FK620" s="78"/>
      <c r="FL620" s="78"/>
      <c r="FM620" s="78"/>
      <c r="FN620" s="78"/>
      <c r="FO620" s="78"/>
      <c r="FP620" s="78"/>
      <c r="FQ620" s="78"/>
      <c r="FR620" s="78"/>
      <c r="FS620" s="78"/>
      <c r="FT620" s="78"/>
      <c r="FU620" s="78"/>
      <c r="FV620" s="78"/>
      <c r="FW620" s="78"/>
      <c r="FX620" s="78"/>
      <c r="FY620" s="78"/>
      <c r="FZ620" s="78"/>
      <c r="GA620" s="78"/>
      <c r="GB620" s="78"/>
      <c r="GC620" s="78"/>
      <c r="GD620" s="78"/>
      <c r="GE620" s="78"/>
      <c r="GF620" s="78"/>
      <c r="GG620" s="78"/>
      <c r="GH620" s="78"/>
      <c r="GI620" s="78"/>
      <c r="GJ620" s="78"/>
      <c r="GK620" s="78"/>
      <c r="GL620" s="78"/>
      <c r="GM620" s="78"/>
      <c r="GN620" s="78"/>
      <c r="GO620" s="78"/>
      <c r="GP620" s="78"/>
      <c r="GQ620" s="78"/>
      <c r="GR620" s="78"/>
      <c r="GS620" s="78"/>
      <c r="GT620" s="78"/>
      <c r="GU620" s="78"/>
      <c r="GV620" s="78"/>
      <c r="GW620" s="78"/>
      <c r="GX620" s="78"/>
      <c r="GY620" s="78"/>
      <c r="GZ620" s="78"/>
      <c r="HA620" s="78"/>
      <c r="HB620" s="78"/>
      <c r="HC620" s="78"/>
      <c r="HD620" s="78"/>
      <c r="HE620" s="78"/>
      <c r="HF620" s="78"/>
      <c r="HG620" s="78"/>
      <c r="HH620" s="78"/>
      <c r="HI620" s="78"/>
      <c r="HJ620" s="78"/>
      <c r="HK620" s="78"/>
      <c r="HL620" s="78"/>
      <c r="HM620" s="78"/>
      <c r="HN620" s="78"/>
      <c r="HO620" s="78"/>
      <c r="HP620" s="78"/>
      <c r="HQ620" s="78"/>
      <c r="HR620" s="78"/>
      <c r="HS620" s="78"/>
      <c r="HT620" s="78"/>
      <c r="HU620" s="78"/>
      <c r="HV620" s="78"/>
      <c r="HW620" s="78"/>
      <c r="HX620" s="78"/>
      <c r="HY620" s="78"/>
      <c r="HZ620" s="78"/>
      <c r="IA620" s="78"/>
      <c r="IB620" s="78"/>
      <c r="IC620" s="78"/>
      <c r="ID620" s="78"/>
      <c r="IE620" s="78"/>
      <c r="IF620" s="78"/>
      <c r="IG620" s="78"/>
      <c r="IH620" s="78"/>
      <c r="II620" s="78"/>
      <c r="IJ620" s="78"/>
      <c r="IK620" s="78"/>
      <c r="IL620" s="78"/>
      <c r="IM620" s="78"/>
      <c r="IN620" s="78"/>
      <c r="IO620" s="78"/>
      <c r="IP620" s="78"/>
      <c r="IQ620" s="78"/>
      <c r="IR620" s="78"/>
      <c r="IS620" s="78"/>
      <c r="IT620" s="78"/>
      <c r="IU620" s="78"/>
      <c r="IV620" s="78"/>
      <c r="IW620" s="78"/>
      <c r="IX620" s="78"/>
      <c r="IY620" s="78"/>
      <c r="IZ620" s="78"/>
      <c r="JA620" s="78"/>
      <c r="JB620" s="78"/>
      <c r="JC620" s="78"/>
      <c r="JD620" s="78"/>
      <c r="JE620" s="78"/>
      <c r="JF620" s="78"/>
      <c r="JG620" s="78"/>
      <c r="JH620" s="78"/>
      <c r="JI620" s="78"/>
      <c r="JJ620" s="78"/>
      <c r="JK620" s="78"/>
      <c r="JL620" s="78"/>
      <c r="JM620" s="78"/>
      <c r="JN620" s="78"/>
      <c r="JO620" s="78"/>
      <c r="JP620" s="78"/>
      <c r="JQ620" s="78"/>
      <c r="JR620" s="78"/>
      <c r="JS620" s="78"/>
      <c r="JT620" s="78"/>
      <c r="JU620" s="78"/>
      <c r="JV620" s="78"/>
      <c r="JW620" s="78"/>
      <c r="JX620" s="78"/>
      <c r="JY620" s="78"/>
      <c r="JZ620" s="78"/>
      <c r="KA620" s="78"/>
      <c r="KB620" s="78"/>
      <c r="KC620" s="78"/>
      <c r="KD620" s="78"/>
      <c r="KE620" s="78"/>
      <c r="KF620" s="78"/>
      <c r="KG620" s="78"/>
      <c r="KH620" s="78"/>
      <c r="KI620" s="78"/>
      <c r="KJ620" s="78"/>
      <c r="KK620" s="78"/>
      <c r="KL620" s="78"/>
      <c r="KM620" s="78"/>
      <c r="KN620" s="78"/>
      <c r="KO620" s="78"/>
      <c r="KP620" s="78"/>
      <c r="KQ620" s="78"/>
      <c r="KR620" s="78"/>
      <c r="KS620" s="78"/>
      <c r="KT620" s="78"/>
      <c r="KU620" s="78"/>
      <c r="KV620" s="78"/>
      <c r="KW620" s="78"/>
      <c r="KX620" s="78"/>
      <c r="KY620" s="78"/>
      <c r="KZ620" s="78"/>
      <c r="LA620" s="78"/>
      <c r="LB620" s="78"/>
      <c r="LC620" s="78"/>
      <c r="LD620" s="78"/>
      <c r="LE620" s="78"/>
      <c r="LF620" s="78"/>
      <c r="LG620" s="78"/>
      <c r="LH620" s="78"/>
      <c r="LI620" s="78"/>
      <c r="LJ620" s="78"/>
      <c r="LK620" s="78"/>
      <c r="LL620" s="78"/>
      <c r="LM620" s="78"/>
      <c r="LN620" s="78"/>
      <c r="LO620" s="78"/>
      <c r="LP620" s="78"/>
      <c r="LQ620" s="78"/>
      <c r="LR620" s="78"/>
      <c r="LS620" s="78"/>
      <c r="LT620" s="78"/>
      <c r="LU620" s="78"/>
      <c r="LV620" s="78"/>
      <c r="LW620" s="78"/>
      <c r="LX620" s="78"/>
      <c r="LY620" s="78"/>
      <c r="LZ620" s="78"/>
      <c r="MA620" s="78"/>
      <c r="MB620" s="78"/>
      <c r="MC620" s="78"/>
      <c r="MD620" s="78"/>
      <c r="ME620" s="78"/>
      <c r="MF620" s="78"/>
      <c r="MG620" s="78"/>
      <c r="MH620" s="78"/>
      <c r="MI620" s="78"/>
      <c r="MJ620" s="78"/>
      <c r="MK620" s="78"/>
      <c r="ML620" s="78"/>
      <c r="MM620" s="78"/>
      <c r="MN620" s="78"/>
      <c r="MO620" s="78"/>
      <c r="MP620" s="78"/>
      <c r="MQ620" s="78"/>
      <c r="MR620" s="78"/>
      <c r="MS620" s="78"/>
      <c r="MT620" s="78"/>
      <c r="MU620" s="78"/>
      <c r="MV620" s="78"/>
      <c r="MW620" s="78"/>
      <c r="MX620" s="78"/>
      <c r="MY620" s="78"/>
      <c r="MZ620" s="78"/>
      <c r="NA620" s="78"/>
      <c r="NB620" s="78"/>
      <c r="NC620" s="78"/>
      <c r="ND620" s="78"/>
      <c r="NE620" s="78"/>
      <c r="NF620" s="78"/>
      <c r="NG620" s="78"/>
      <c r="NH620" s="78"/>
      <c r="NI620" s="78"/>
      <c r="NJ620" s="78"/>
      <c r="NK620" s="78"/>
      <c r="NL620" s="78"/>
      <c r="NM620" s="78"/>
      <c r="NN620" s="78"/>
      <c r="NO620" s="78"/>
      <c r="NP620" s="78"/>
      <c r="NQ620" s="78"/>
      <c r="NR620" s="78"/>
      <c r="NS620" s="78"/>
      <c r="NT620" s="78"/>
      <c r="NU620" s="78"/>
      <c r="NV620" s="78"/>
      <c r="NW620" s="78"/>
      <c r="NX620" s="78"/>
      <c r="NY620" s="78"/>
      <c r="NZ620" s="78"/>
      <c r="OA620" s="78"/>
      <c r="OB620" s="78"/>
      <c r="OC620" s="78"/>
      <c r="OD620" s="78"/>
      <c r="OE620" s="78"/>
      <c r="OF620" s="78"/>
      <c r="OG620" s="78"/>
      <c r="OH620" s="78"/>
      <c r="OI620" s="78"/>
      <c r="OJ620" s="78"/>
      <c r="OK620" s="78"/>
      <c r="OL620" s="78"/>
      <c r="OM620" s="78"/>
      <c r="ON620" s="78"/>
      <c r="OO620" s="78"/>
      <c r="OP620" s="78"/>
      <c r="OQ620" s="78"/>
      <c r="OR620" s="78"/>
      <c r="OS620" s="78"/>
      <c r="OT620" s="78"/>
      <c r="OU620" s="78"/>
      <c r="OV620" s="78"/>
      <c r="OW620" s="78"/>
      <c r="OX620" s="78"/>
      <c r="OY620" s="78"/>
      <c r="OZ620" s="78"/>
      <c r="PA620" s="78"/>
      <c r="PB620" s="78"/>
      <c r="PC620" s="78"/>
      <c r="PD620" s="78"/>
      <c r="PE620" s="78"/>
      <c r="PF620" s="78"/>
      <c r="PG620" s="78"/>
      <c r="PH620" s="78"/>
      <c r="PI620" s="78"/>
      <c r="PJ620" s="78"/>
      <c r="PK620" s="78"/>
      <c r="PL620" s="78"/>
      <c r="PM620" s="78"/>
      <c r="PN620" s="78"/>
      <c r="PO620" s="78"/>
      <c r="PP620" s="78"/>
      <c r="PQ620" s="78"/>
      <c r="PR620" s="78"/>
      <c r="PS620" s="78"/>
      <c r="PT620" s="78"/>
      <c r="PU620" s="78"/>
      <c r="PV620" s="78"/>
      <c r="PW620" s="78"/>
      <c r="PX620" s="78"/>
      <c r="PY620" s="78"/>
      <c r="PZ620" s="78"/>
      <c r="QA620" s="78"/>
      <c r="QB620" s="78"/>
      <c r="QC620" s="78"/>
      <c r="QD620" s="78"/>
      <c r="QE620" s="78"/>
      <c r="QF620" s="78"/>
      <c r="QG620" s="78"/>
      <c r="QH620" s="78"/>
      <c r="QI620" s="78"/>
      <c r="QJ620" s="78"/>
      <c r="QK620" s="78"/>
      <c r="QL620" s="78"/>
      <c r="QM620" s="78"/>
      <c r="QN620" s="78"/>
      <c r="QO620" s="78"/>
      <c r="QP620" s="78"/>
      <c r="QQ620" s="78"/>
      <c r="QR620" s="78"/>
      <c r="QS620" s="78"/>
      <c r="QT620" s="78"/>
      <c r="QU620" s="78"/>
      <c r="QV620" s="78"/>
      <c r="QW620" s="78"/>
      <c r="QX620" s="78"/>
      <c r="QY620" s="78"/>
      <c r="QZ620" s="78"/>
      <c r="RA620" s="78"/>
      <c r="RB620" s="78"/>
      <c r="RC620" s="78"/>
      <c r="RD620" s="78"/>
      <c r="RE620" s="78"/>
      <c r="RF620" s="78"/>
      <c r="RG620" s="78"/>
      <c r="RH620" s="78"/>
      <c r="RI620" s="78"/>
      <c r="RJ620" s="78"/>
      <c r="RK620" s="78"/>
      <c r="RL620" s="78"/>
      <c r="RM620" s="78"/>
      <c r="RN620" s="78"/>
      <c r="RO620" s="78"/>
      <c r="RP620" s="78"/>
      <c r="RQ620" s="78"/>
      <c r="RR620" s="78"/>
      <c r="RS620" s="78"/>
      <c r="RT620" s="78"/>
      <c r="RU620" s="78"/>
      <c r="RV620" s="78"/>
      <c r="RW620" s="78"/>
      <c r="RX620" s="78"/>
      <c r="RY620" s="78"/>
      <c r="RZ620" s="78"/>
      <c r="SA620" s="78"/>
      <c r="SB620" s="78"/>
      <c r="SC620" s="78"/>
      <c r="SD620" s="78"/>
      <c r="SE620" s="78"/>
      <c r="SF620" s="78"/>
      <c r="SG620" s="78"/>
      <c r="SH620" s="78"/>
      <c r="SI620" s="78"/>
      <c r="SJ620" s="78"/>
      <c r="SK620" s="78"/>
      <c r="SL620" s="78"/>
      <c r="SM620" s="78"/>
      <c r="SN620" s="78"/>
      <c r="SO620" s="78"/>
      <c r="SP620" s="78"/>
      <c r="SQ620" s="78"/>
      <c r="SR620" s="78"/>
      <c r="SS620" s="78"/>
      <c r="ST620" s="78"/>
      <c r="SU620" s="78"/>
      <c r="SV620" s="78"/>
      <c r="SW620" s="78"/>
      <c r="SX620" s="78"/>
      <c r="SY620" s="78"/>
      <c r="SZ620" s="78"/>
      <c r="TA620" s="78"/>
      <c r="TB620" s="78"/>
      <c r="TC620" s="78"/>
      <c r="TD620" s="78"/>
      <c r="TE620" s="78"/>
      <c r="TF620" s="78"/>
      <c r="TG620" s="78"/>
      <c r="TH620" s="78"/>
      <c r="TI620" s="78"/>
      <c r="TJ620" s="78"/>
      <c r="TK620" s="78"/>
      <c r="TL620" s="78"/>
      <c r="TM620" s="78"/>
      <c r="TN620" s="78"/>
      <c r="TO620" s="78"/>
      <c r="TP620" s="78"/>
      <c r="TQ620" s="78"/>
      <c r="TR620" s="78"/>
      <c r="TS620" s="78"/>
      <c r="TT620" s="78"/>
      <c r="TU620" s="78"/>
      <c r="TV620" s="78"/>
      <c r="TW620" s="78"/>
      <c r="TX620" s="78"/>
      <c r="TY620" s="78"/>
      <c r="TZ620" s="78"/>
      <c r="UA620" s="78"/>
      <c r="UB620" s="78"/>
      <c r="UC620" s="78"/>
      <c r="UD620" s="78"/>
      <c r="UE620" s="78"/>
      <c r="UF620" s="78"/>
      <c r="UG620" s="78"/>
      <c r="UH620" s="78"/>
      <c r="UI620" s="78"/>
      <c r="UJ620" s="78"/>
      <c r="UK620" s="78"/>
      <c r="UL620" s="78"/>
      <c r="UM620" s="78"/>
      <c r="UN620" s="78"/>
      <c r="UO620" s="78"/>
      <c r="UP620" s="78"/>
      <c r="UQ620" s="78"/>
      <c r="UR620" s="78"/>
      <c r="US620" s="78"/>
      <c r="UT620" s="78"/>
      <c r="UU620" s="78"/>
      <c r="UV620" s="78"/>
      <c r="UW620" s="78"/>
      <c r="UX620" s="78"/>
      <c r="UY620" s="78"/>
      <c r="UZ620" s="78"/>
      <c r="VA620" s="78"/>
      <c r="VB620" s="78"/>
      <c r="VC620" s="78"/>
      <c r="VD620" s="78"/>
      <c r="VE620" s="78"/>
      <c r="VF620" s="78"/>
      <c r="VG620" s="78"/>
      <c r="VH620" s="78"/>
      <c r="VI620" s="78"/>
      <c r="VJ620" s="78"/>
      <c r="VK620" s="78"/>
      <c r="VL620" s="78"/>
      <c r="VM620" s="78"/>
      <c r="VN620" s="78"/>
      <c r="VO620" s="78"/>
      <c r="VP620" s="78"/>
      <c r="VQ620" s="78"/>
      <c r="VR620" s="78"/>
      <c r="VS620" s="78"/>
      <c r="VT620" s="78"/>
      <c r="VU620" s="78"/>
      <c r="VV620" s="78"/>
      <c r="VW620" s="78"/>
      <c r="VX620" s="78"/>
      <c r="VY620" s="78"/>
      <c r="VZ620" s="78"/>
      <c r="WA620" s="78"/>
      <c r="WB620" s="78"/>
      <c r="WC620" s="78"/>
      <c r="WD620" s="78"/>
      <c r="WE620" s="78"/>
      <c r="WF620" s="78"/>
      <c r="WG620" s="78"/>
      <c r="WH620" s="78"/>
      <c r="WI620" s="78"/>
      <c r="WJ620" s="78"/>
      <c r="WK620" s="78"/>
      <c r="WL620" s="78"/>
      <c r="WM620" s="78"/>
      <c r="WN620" s="78"/>
      <c r="WO620" s="78"/>
      <c r="WP620" s="78"/>
      <c r="WQ620" s="78"/>
      <c r="WR620" s="78"/>
      <c r="WS620" s="78"/>
      <c r="WT620" s="78"/>
      <c r="WU620" s="78"/>
      <c r="WV620" s="78"/>
      <c r="WW620" s="78"/>
      <c r="WX620" s="78"/>
      <c r="WY620" s="78"/>
      <c r="WZ620" s="78"/>
      <c r="XA620" s="78"/>
      <c r="XB620" s="78"/>
      <c r="XC620" s="78"/>
      <c r="XD620" s="78"/>
      <c r="XE620" s="78"/>
      <c r="XF620" s="78"/>
      <c r="XG620" s="78"/>
      <c r="XH620" s="78"/>
      <c r="XI620" s="78"/>
      <c r="XJ620" s="78"/>
      <c r="XK620" s="78"/>
      <c r="XL620" s="78"/>
      <c r="XM620" s="78"/>
      <c r="XN620" s="78"/>
      <c r="XO620" s="78"/>
      <c r="XP620" s="78"/>
      <c r="XQ620" s="78"/>
      <c r="XR620" s="78"/>
      <c r="XS620" s="78"/>
      <c r="XT620" s="78"/>
      <c r="XU620" s="78"/>
      <c r="XV620" s="78"/>
      <c r="XW620" s="78"/>
      <c r="XX620" s="78"/>
      <c r="XY620" s="78"/>
      <c r="XZ620" s="78"/>
      <c r="YA620" s="78"/>
      <c r="YB620" s="78"/>
      <c r="YC620" s="78"/>
      <c r="YD620" s="78"/>
      <c r="YE620" s="78"/>
      <c r="YF620" s="78"/>
      <c r="YG620" s="78"/>
      <c r="YH620" s="78"/>
      <c r="YI620" s="78"/>
      <c r="YJ620" s="78"/>
      <c r="YK620" s="78"/>
      <c r="YL620" s="78"/>
      <c r="YM620" s="78"/>
      <c r="YN620" s="78"/>
      <c r="YO620" s="78"/>
      <c r="YP620" s="78"/>
      <c r="YQ620" s="78"/>
      <c r="YR620" s="78"/>
      <c r="YS620" s="78"/>
      <c r="YT620" s="78"/>
      <c r="YU620" s="78"/>
      <c r="YV620" s="78"/>
      <c r="YW620" s="78"/>
      <c r="YX620" s="78"/>
      <c r="YY620" s="78"/>
      <c r="YZ620" s="78"/>
      <c r="ZA620" s="78"/>
      <c r="ZB620" s="78"/>
      <c r="ZC620" s="78"/>
      <c r="ZD620" s="78"/>
      <c r="ZE620" s="78"/>
      <c r="ZF620" s="78"/>
      <c r="ZG620" s="78"/>
      <c r="ZH620" s="78"/>
      <c r="ZI620" s="78"/>
      <c r="ZJ620" s="78"/>
      <c r="ZK620" s="78"/>
      <c r="ZL620" s="78"/>
      <c r="ZM620" s="78"/>
      <c r="ZN620" s="78"/>
      <c r="ZO620" s="78"/>
      <c r="ZP620" s="78"/>
      <c r="ZQ620" s="78"/>
      <c r="ZR620" s="78"/>
      <c r="ZS620" s="78"/>
      <c r="ZT620" s="78"/>
      <c r="ZU620" s="78"/>
      <c r="ZV620" s="78"/>
      <c r="ZW620" s="78"/>
      <c r="ZX620" s="78"/>
      <c r="ZY620" s="78"/>
      <c r="ZZ620" s="78"/>
      <c r="AAA620" s="78"/>
      <c r="AAB620" s="78"/>
      <c r="AAC620" s="78"/>
      <c r="AAD620" s="78"/>
      <c r="AAE620" s="78"/>
      <c r="AAF620" s="78"/>
      <c r="AAG620" s="78"/>
      <c r="AAH620" s="78"/>
      <c r="AAI620" s="78"/>
      <c r="AAJ620" s="78"/>
      <c r="AAK620" s="78"/>
      <c r="AAL620" s="78"/>
      <c r="AAM620" s="78"/>
      <c r="AAN620" s="78"/>
      <c r="AAO620" s="78"/>
      <c r="AAP620" s="78"/>
      <c r="AAQ620" s="78"/>
      <c r="AAR620" s="78"/>
      <c r="AAS620" s="78"/>
      <c r="AAT620" s="78"/>
      <c r="AAU620" s="78"/>
      <c r="AAV620" s="78"/>
      <c r="AAW620" s="78"/>
      <c r="AAX620" s="78"/>
      <c r="AAY620" s="78"/>
      <c r="AAZ620" s="78"/>
      <c r="ABA620" s="78"/>
      <c r="ABB620" s="78"/>
      <c r="ABC620" s="78"/>
      <c r="ABD620" s="78"/>
      <c r="ABE620" s="78"/>
      <c r="ABF620" s="78"/>
      <c r="ABG620" s="78"/>
      <c r="ABH620" s="78"/>
      <c r="ABI620" s="78"/>
      <c r="ABJ620" s="78"/>
      <c r="ABK620" s="78"/>
      <c r="ABL620" s="78"/>
      <c r="ABM620" s="78"/>
      <c r="ABN620" s="78"/>
      <c r="ABO620" s="78"/>
      <c r="ABP620" s="78"/>
      <c r="ABQ620" s="78"/>
      <c r="ABR620" s="78"/>
      <c r="ABS620" s="78"/>
      <c r="ABT620" s="78"/>
      <c r="ABU620" s="78"/>
      <c r="ABV620" s="78"/>
      <c r="ABW620" s="78"/>
      <c r="ABX620" s="78"/>
      <c r="ABY620" s="78"/>
      <c r="ABZ620" s="78"/>
      <c r="ACA620" s="78"/>
      <c r="ACB620" s="78"/>
      <c r="ACC620" s="78"/>
      <c r="ACD620" s="78"/>
      <c r="ACE620" s="78"/>
      <c r="ACF620" s="78"/>
      <c r="ACG620" s="78"/>
      <c r="ACH620" s="78"/>
      <c r="ACI620" s="78"/>
      <c r="ACJ620" s="78"/>
      <c r="ACK620" s="78"/>
      <c r="ACL620" s="78"/>
      <c r="ACM620" s="78"/>
      <c r="ACN620" s="78"/>
      <c r="ACO620" s="78"/>
      <c r="ACP620" s="78"/>
      <c r="ACQ620" s="78"/>
      <c r="ACR620" s="78"/>
      <c r="ACS620" s="78"/>
      <c r="ACT620" s="78"/>
      <c r="ACU620" s="78"/>
      <c r="ACV620" s="78"/>
      <c r="ACW620" s="78"/>
      <c r="ACX620" s="78"/>
      <c r="ACY620" s="78"/>
      <c r="ACZ620" s="78"/>
      <c r="ADA620" s="78"/>
      <c r="ADB620" s="78"/>
      <c r="ADC620" s="78"/>
      <c r="ADD620" s="78"/>
      <c r="ADE620" s="78"/>
      <c r="ADF620" s="78"/>
      <c r="ADG620" s="78"/>
      <c r="ADH620" s="78"/>
      <c r="ADI620" s="78"/>
      <c r="ADJ620" s="78"/>
      <c r="ADK620" s="78"/>
      <c r="ADL620" s="78"/>
      <c r="ADM620" s="78"/>
      <c r="ADN620" s="78"/>
      <c r="ADO620" s="78"/>
      <c r="ADP620" s="78"/>
      <c r="ADQ620" s="78"/>
      <c r="ADR620" s="78"/>
      <c r="ADS620" s="78"/>
      <c r="ADT620" s="78"/>
      <c r="ADU620" s="78"/>
      <c r="ADV620" s="78"/>
      <c r="ADW620" s="78"/>
      <c r="ADX620" s="78"/>
      <c r="ADY620" s="78"/>
      <c r="ADZ620" s="78"/>
      <c r="AEA620" s="78"/>
      <c r="AEB620" s="78"/>
      <c r="AEC620" s="78"/>
      <c r="AED620" s="78"/>
      <c r="AEE620" s="78"/>
      <c r="AEF620" s="78"/>
      <c r="AEG620" s="78"/>
      <c r="AEH620" s="78"/>
      <c r="AEI620" s="78"/>
      <c r="AEJ620" s="78"/>
      <c r="AEK620" s="78"/>
      <c r="AEL620" s="78"/>
      <c r="AEM620" s="78"/>
      <c r="AEN620" s="78"/>
      <c r="AEO620" s="78"/>
      <c r="AEP620" s="78"/>
      <c r="AEQ620" s="78"/>
      <c r="AER620" s="78"/>
      <c r="AES620" s="78"/>
      <c r="AET620" s="78"/>
      <c r="AEU620" s="78"/>
      <c r="AEV620" s="78"/>
      <c r="AEW620" s="78"/>
      <c r="AEX620" s="78"/>
      <c r="AEY620" s="78"/>
      <c r="AEZ620" s="78"/>
      <c r="AFA620" s="78"/>
      <c r="AFB620" s="78"/>
      <c r="AFC620" s="78"/>
      <c r="AFD620" s="78"/>
      <c r="AFE620" s="78"/>
      <c r="AFF620" s="78"/>
      <c r="AFG620" s="78"/>
      <c r="AFH620" s="78"/>
      <c r="AFI620" s="78"/>
      <c r="AFJ620" s="78"/>
      <c r="AFK620" s="78"/>
      <c r="AFL620" s="78"/>
      <c r="AFM620" s="78"/>
      <c r="AFN620" s="78"/>
      <c r="AFO620" s="78"/>
      <c r="AFP620" s="78"/>
      <c r="AFQ620" s="78"/>
      <c r="AFR620" s="78"/>
      <c r="AFS620" s="78"/>
      <c r="AFT620" s="78"/>
      <c r="AFU620" s="78"/>
      <c r="AFV620" s="78"/>
      <c r="AFW620" s="78"/>
      <c r="AFX620" s="78"/>
      <c r="AFY620" s="78"/>
      <c r="AFZ620" s="78"/>
      <c r="AGA620" s="78"/>
      <c r="AGB620" s="78"/>
      <c r="AGC620" s="78"/>
      <c r="AGD620" s="78"/>
      <c r="AGE620" s="78"/>
      <c r="AGF620" s="78"/>
      <c r="AGG620" s="78"/>
      <c r="AGH620" s="78"/>
      <c r="AGI620" s="78"/>
      <c r="AGJ620" s="78"/>
      <c r="AGK620" s="78"/>
      <c r="AGL620" s="78"/>
      <c r="AGM620" s="78"/>
      <c r="AGN620" s="78"/>
      <c r="AGO620" s="78"/>
      <c r="AGP620" s="78"/>
      <c r="AGQ620" s="78"/>
      <c r="AGR620" s="78"/>
      <c r="AGS620" s="78"/>
      <c r="AGT620" s="78"/>
      <c r="AGU620" s="78"/>
      <c r="AGV620" s="78"/>
      <c r="AGW620" s="78"/>
      <c r="AGX620" s="78"/>
      <c r="AGY620" s="78"/>
      <c r="AGZ620" s="78"/>
      <c r="AHA620" s="78"/>
      <c r="AHB620" s="78"/>
      <c r="AHC620" s="78"/>
      <c r="AHD620" s="78"/>
      <c r="AHE620" s="78"/>
      <c r="AHF620" s="78"/>
      <c r="AHG620" s="78"/>
      <c r="AHH620" s="78"/>
      <c r="AHI620" s="78"/>
      <c r="AHJ620" s="78"/>
      <c r="AHK620" s="78"/>
      <c r="AHL620" s="78"/>
      <c r="AHM620" s="78"/>
      <c r="AHN620" s="78"/>
      <c r="AHO620" s="78"/>
      <c r="AHP620" s="78"/>
      <c r="AHQ620" s="78"/>
      <c r="AHR620" s="78"/>
      <c r="AHS620" s="78"/>
      <c r="AHT620" s="78"/>
      <c r="AHU620" s="78"/>
      <c r="AHV620" s="78"/>
      <c r="AHW620" s="78"/>
      <c r="AHX620" s="78"/>
      <c r="AHY620" s="78"/>
      <c r="AHZ620" s="78"/>
      <c r="AIA620" s="78"/>
      <c r="AIB620" s="78"/>
      <c r="AIC620" s="78"/>
      <c r="AID620" s="78"/>
      <c r="AIE620" s="78"/>
      <c r="AIF620" s="78"/>
      <c r="AIG620" s="78"/>
      <c r="AIH620" s="78"/>
      <c r="AII620" s="78"/>
      <c r="AIJ620" s="78"/>
      <c r="AIK620" s="78"/>
      <c r="AIL620" s="78"/>
      <c r="AIM620" s="78"/>
      <c r="AIN620" s="78"/>
      <c r="AIO620" s="78"/>
      <c r="AIP620" s="78"/>
      <c r="AIQ620" s="78"/>
      <c r="AIR620" s="78"/>
      <c r="AIS620" s="78"/>
      <c r="AIT620" s="78"/>
      <c r="AIU620" s="78"/>
      <c r="AIV620" s="78"/>
      <c r="AIW620" s="78"/>
      <c r="AIX620" s="78"/>
      <c r="AIY620" s="78"/>
      <c r="AIZ620" s="78"/>
      <c r="AJA620" s="78"/>
      <c r="AJB620" s="78"/>
      <c r="AJC620" s="78"/>
      <c r="AJD620" s="78"/>
      <c r="AJE620" s="78"/>
      <c r="AJF620" s="78"/>
      <c r="AJG620" s="78"/>
      <c r="AJH620" s="78"/>
      <c r="AJI620" s="78"/>
      <c r="AJJ620" s="78"/>
      <c r="AJK620" s="78"/>
      <c r="AJL620" s="78"/>
      <c r="AJM620" s="78"/>
      <c r="AJN620" s="78"/>
      <c r="AJO620" s="78"/>
      <c r="AJP620" s="78"/>
      <c r="AJQ620" s="78"/>
      <c r="AJR620" s="78"/>
      <c r="AJS620" s="78"/>
      <c r="AJT620" s="78"/>
      <c r="AJU620" s="78"/>
      <c r="AJV620" s="78"/>
      <c r="AJW620" s="78"/>
      <c r="AJX620" s="78"/>
      <c r="AJY620" s="78"/>
      <c r="AJZ620" s="78"/>
      <c r="AKA620" s="78"/>
      <c r="AKB620" s="78"/>
      <c r="AKC620" s="78"/>
      <c r="AKD620" s="78"/>
      <c r="AKE620" s="78"/>
      <c r="AKF620" s="78"/>
      <c r="AKG620" s="78"/>
      <c r="AKH620" s="78"/>
      <c r="AKI620" s="78"/>
      <c r="AKJ620" s="78"/>
      <c r="AKK620" s="78"/>
      <c r="AKL620" s="78"/>
      <c r="AKM620" s="78"/>
      <c r="AKN620" s="78"/>
      <c r="AKO620" s="78"/>
      <c r="AKP620" s="78"/>
      <c r="AKQ620" s="78"/>
      <c r="AKR620" s="78"/>
      <c r="AKS620" s="78"/>
      <c r="AKT620" s="78"/>
      <c r="AKU620" s="78"/>
      <c r="AKV620" s="78"/>
      <c r="AKW620" s="78"/>
      <c r="AKX620" s="78"/>
      <c r="AKY620" s="78"/>
      <c r="AKZ620" s="78"/>
      <c r="ALA620" s="78"/>
      <c r="ALB620" s="78"/>
      <c r="ALC620" s="78"/>
      <c r="ALD620" s="78"/>
      <c r="ALE620" s="78"/>
      <c r="ALF620" s="78"/>
      <c r="ALG620" s="78"/>
      <c r="ALH620" s="78"/>
      <c r="ALI620" s="78"/>
      <c r="ALJ620" s="78"/>
      <c r="ALK620" s="78"/>
      <c r="ALL620" s="78"/>
      <c r="ALM620" s="78"/>
      <c r="ALN620" s="78"/>
      <c r="ALO620" s="78"/>
      <c r="ALP620" s="78"/>
      <c r="ALQ620" s="78"/>
      <c r="ALR620" s="78"/>
      <c r="ALS620" s="78"/>
      <c r="ALT620" s="78"/>
      <c r="ALU620" s="78"/>
      <c r="ALV620" s="78"/>
      <c r="ALW620" s="78"/>
      <c r="ALX620" s="78"/>
      <c r="ALY620" s="78"/>
      <c r="ALZ620" s="78"/>
      <c r="AMA620" s="78"/>
      <c r="AMB620" s="78"/>
      <c r="AMC620" s="78"/>
      <c r="AMD620" s="78"/>
      <c r="AME620" s="78"/>
      <c r="AMF620" s="78"/>
      <c r="AMG620" s="78"/>
      <c r="AMH620" s="78"/>
      <c r="AMI620" s="78"/>
      <c r="AMJ620" s="78"/>
      <c r="AMK620" s="78"/>
      <c r="AML620" s="78"/>
      <c r="AMM620" s="78"/>
      <c r="AMN620" s="78"/>
      <c r="AMO620" s="78"/>
      <c r="AMP620" s="78"/>
      <c r="AMQ620" s="78"/>
      <c r="AMR620" s="78"/>
      <c r="AMS620" s="78"/>
      <c r="AMT620" s="78"/>
      <c r="AMU620" s="78"/>
      <c r="AMV620" s="78"/>
      <c r="AMW620" s="78"/>
      <c r="AMX620" s="78"/>
      <c r="AMY620" s="78"/>
      <c r="AMZ620" s="78"/>
      <c r="ANA620" s="78"/>
      <c r="ANB620" s="78"/>
      <c r="ANC620" s="78"/>
      <c r="AND620" s="78"/>
      <c r="ANE620" s="78"/>
      <c r="ANF620" s="78"/>
      <c r="ANG620" s="78"/>
      <c r="ANH620" s="78"/>
      <c r="ANI620" s="78"/>
      <c r="ANJ620" s="78"/>
      <c r="ANK620" s="78"/>
      <c r="ANL620" s="78"/>
      <c r="ANM620" s="78"/>
      <c r="ANN620" s="78"/>
      <c r="ANO620" s="78"/>
      <c r="ANP620" s="78"/>
      <c r="ANQ620" s="78"/>
      <c r="ANR620" s="78"/>
      <c r="ANS620" s="78"/>
      <c r="ANT620" s="78"/>
      <c r="ANU620" s="78"/>
      <c r="ANV620" s="78"/>
      <c r="ANW620" s="78"/>
      <c r="ANX620" s="78"/>
      <c r="ANY620" s="78"/>
      <c r="ANZ620" s="78"/>
      <c r="AOA620" s="78"/>
      <c r="AOB620" s="78"/>
      <c r="AOC620" s="78"/>
      <c r="AOD620" s="78"/>
      <c r="AOE620" s="78"/>
      <c r="AOF620" s="78"/>
      <c r="AOG620" s="78"/>
      <c r="AOH620" s="78"/>
      <c r="AOI620" s="78"/>
      <c r="AOJ620" s="78"/>
      <c r="AOK620" s="78"/>
      <c r="AOL620" s="78"/>
      <c r="AOM620" s="78"/>
      <c r="AON620" s="78"/>
      <c r="AOO620" s="78"/>
      <c r="AOP620" s="78"/>
      <c r="AOQ620" s="78"/>
      <c r="AOR620" s="78"/>
      <c r="AOS620" s="78"/>
      <c r="AOT620" s="78"/>
      <c r="AOU620" s="78"/>
      <c r="AOV620" s="78"/>
      <c r="AOW620" s="78"/>
      <c r="AOX620" s="78"/>
      <c r="AOY620" s="78"/>
      <c r="AOZ620" s="78"/>
      <c r="APA620" s="78"/>
      <c r="APB620" s="78"/>
      <c r="APC620" s="78"/>
      <c r="APD620" s="78"/>
      <c r="APE620" s="78"/>
      <c r="APF620" s="78"/>
      <c r="APG620" s="78"/>
      <c r="APH620" s="78"/>
      <c r="API620" s="78"/>
      <c r="APJ620" s="78"/>
      <c r="APK620" s="78"/>
      <c r="APL620" s="78"/>
      <c r="APM620" s="78"/>
      <c r="APN620" s="78"/>
      <c r="APO620" s="78"/>
      <c r="APP620" s="78"/>
      <c r="APQ620" s="78"/>
      <c r="APR620" s="78"/>
      <c r="APS620" s="78"/>
      <c r="APT620" s="78"/>
      <c r="APU620" s="78"/>
      <c r="APV620" s="78"/>
      <c r="APW620" s="78"/>
      <c r="APX620" s="78"/>
      <c r="APY620" s="78"/>
      <c r="APZ620" s="78"/>
      <c r="AQA620" s="78"/>
      <c r="AQB620" s="78"/>
      <c r="AQC620" s="78"/>
      <c r="AQD620" s="78"/>
      <c r="AQE620" s="78"/>
      <c r="AQF620" s="78"/>
      <c r="AQG620" s="78"/>
      <c r="AQH620" s="78"/>
      <c r="AQI620" s="78"/>
      <c r="AQJ620" s="78"/>
      <c r="AQK620" s="78"/>
      <c r="AQL620" s="78"/>
      <c r="AQM620" s="78"/>
      <c r="AQN620" s="78"/>
      <c r="AQO620" s="78"/>
      <c r="AQP620" s="78"/>
      <c r="AQQ620" s="78"/>
      <c r="AQR620" s="78"/>
      <c r="AQS620" s="78"/>
      <c r="AQT620" s="78"/>
      <c r="AQU620" s="78"/>
      <c r="AQV620" s="78"/>
      <c r="AQW620" s="78"/>
      <c r="AQX620" s="78"/>
      <c r="AQY620" s="78"/>
      <c r="AQZ620" s="78"/>
      <c r="ARA620" s="78"/>
      <c r="ARB620" s="78"/>
      <c r="ARC620" s="78"/>
      <c r="ARD620" s="78"/>
      <c r="ARE620" s="78"/>
      <c r="ARF620" s="78"/>
      <c r="ARG620" s="78"/>
      <c r="ARH620" s="78"/>
      <c r="ARI620" s="78"/>
      <c r="ARJ620" s="78"/>
      <c r="ARK620" s="78"/>
      <c r="ARL620" s="78"/>
      <c r="ARM620" s="78"/>
      <c r="ARN620" s="78"/>
      <c r="ARO620" s="78"/>
      <c r="ARP620" s="78"/>
      <c r="ARQ620" s="78"/>
      <c r="ARR620" s="78"/>
      <c r="ARS620" s="78"/>
      <c r="ART620" s="78"/>
      <c r="ARU620" s="78"/>
      <c r="ARV620" s="78"/>
      <c r="ARW620" s="78"/>
      <c r="ARX620" s="78"/>
      <c r="ARY620" s="78"/>
      <c r="ARZ620" s="78"/>
      <c r="ASA620" s="78"/>
      <c r="ASB620" s="78"/>
      <c r="ASC620" s="78"/>
      <c r="ASD620" s="78"/>
      <c r="ASE620" s="78"/>
      <c r="ASF620" s="78"/>
      <c r="ASG620" s="78"/>
      <c r="ASH620" s="78"/>
      <c r="ASI620" s="78"/>
      <c r="ASJ620" s="78"/>
      <c r="ASK620" s="78"/>
      <c r="ASL620" s="78"/>
      <c r="ASM620" s="78"/>
      <c r="ASN620" s="78"/>
      <c r="ASO620" s="78"/>
      <c r="ASP620" s="78"/>
      <c r="ASQ620" s="78"/>
      <c r="ASR620" s="78"/>
      <c r="ASS620" s="78"/>
      <c r="AST620" s="78"/>
      <c r="ASU620" s="78"/>
      <c r="ASV620" s="78"/>
      <c r="ASW620" s="78"/>
      <c r="ASX620" s="78"/>
      <c r="ASY620" s="78"/>
      <c r="ASZ620" s="78"/>
      <c r="ATA620" s="78"/>
      <c r="ATB620" s="78"/>
      <c r="ATC620" s="78"/>
      <c r="ATD620" s="78"/>
      <c r="ATE620" s="78"/>
      <c r="ATF620" s="78"/>
      <c r="ATG620" s="78"/>
      <c r="ATH620" s="78"/>
      <c r="ATI620" s="78"/>
      <c r="ATJ620" s="78"/>
      <c r="ATK620" s="78"/>
      <c r="ATL620" s="78"/>
      <c r="ATM620" s="78"/>
      <c r="ATN620" s="78"/>
      <c r="ATO620" s="78"/>
      <c r="ATP620" s="78"/>
      <c r="ATQ620" s="78"/>
      <c r="ATR620" s="78"/>
      <c r="ATS620" s="78"/>
      <c r="ATT620" s="78"/>
      <c r="ATU620" s="78"/>
      <c r="ATV620" s="78"/>
      <c r="ATW620" s="78"/>
      <c r="ATX620" s="78"/>
      <c r="ATY620" s="78"/>
      <c r="ATZ620" s="78"/>
      <c r="AUA620" s="78"/>
      <c r="AUB620" s="78"/>
      <c r="AUC620" s="78"/>
      <c r="AUD620" s="78"/>
      <c r="AUE620" s="78"/>
      <c r="AUF620" s="78"/>
      <c r="AUG620" s="78"/>
      <c r="AUH620" s="78"/>
      <c r="AUI620" s="78"/>
      <c r="AUJ620" s="78"/>
      <c r="AUK620" s="78"/>
      <c r="AUL620" s="78"/>
      <c r="AUM620" s="78"/>
      <c r="AUN620" s="78"/>
      <c r="AUO620" s="78"/>
      <c r="AUP620" s="78"/>
      <c r="AUQ620" s="78"/>
      <c r="AUR620" s="78"/>
      <c r="AUS620" s="78"/>
      <c r="AUT620" s="78"/>
      <c r="AUU620" s="78"/>
      <c r="AUV620" s="78"/>
      <c r="AUW620" s="78"/>
      <c r="AUX620" s="78"/>
      <c r="AUY620" s="78"/>
      <c r="AUZ620" s="78"/>
      <c r="AVA620" s="78"/>
      <c r="AVB620" s="78"/>
      <c r="AVC620" s="78"/>
      <c r="AVD620" s="78"/>
      <c r="AVE620" s="78"/>
      <c r="AVF620" s="78"/>
      <c r="AVG620" s="78"/>
      <c r="AVH620" s="78"/>
      <c r="AVI620" s="78"/>
      <c r="AVJ620" s="78"/>
      <c r="AVK620" s="78"/>
      <c r="AVL620" s="78"/>
      <c r="AVM620" s="78"/>
      <c r="AVN620" s="78"/>
      <c r="AVO620" s="78"/>
      <c r="AVP620" s="78"/>
      <c r="AVQ620" s="78"/>
      <c r="AVR620" s="78"/>
      <c r="AVS620" s="78"/>
      <c r="AVT620" s="78"/>
      <c r="AVU620" s="78"/>
      <c r="AVV620" s="78"/>
      <c r="AVW620" s="78"/>
      <c r="AVX620" s="78"/>
      <c r="AVY620" s="78"/>
      <c r="AVZ620" s="78"/>
      <c r="AWA620" s="78"/>
      <c r="AWB620" s="78"/>
      <c r="AWC620" s="78"/>
      <c r="AWD620" s="78"/>
      <c r="AWE620" s="78"/>
      <c r="AWF620" s="78"/>
      <c r="AWG620" s="78"/>
      <c r="AWH620" s="78"/>
      <c r="AWI620" s="78"/>
      <c r="AWJ620" s="78"/>
      <c r="AWK620" s="78"/>
      <c r="AWL620" s="78"/>
      <c r="AWM620" s="78"/>
      <c r="AWN620" s="78"/>
      <c r="AWO620" s="78"/>
      <c r="AWP620" s="78"/>
      <c r="AWQ620" s="78"/>
      <c r="AWR620" s="78"/>
      <c r="AWS620" s="78"/>
      <c r="AWT620" s="78"/>
      <c r="AWU620" s="78"/>
      <c r="AWV620" s="78"/>
      <c r="AWW620" s="78"/>
      <c r="AWX620" s="78"/>
      <c r="AWY620" s="78"/>
      <c r="AWZ620" s="78"/>
      <c r="AXA620" s="78"/>
      <c r="AXB620" s="78"/>
      <c r="AXC620" s="78"/>
      <c r="AXD620" s="78"/>
      <c r="AXE620" s="78"/>
      <c r="AXF620" s="78"/>
      <c r="AXG620" s="78"/>
      <c r="AXH620" s="78"/>
      <c r="AXI620" s="78"/>
      <c r="AXJ620" s="78"/>
      <c r="AXK620" s="78"/>
      <c r="AXL620" s="78"/>
      <c r="AXM620" s="78"/>
      <c r="AXN620" s="78"/>
      <c r="AXO620" s="78"/>
      <c r="AXP620" s="78"/>
      <c r="AXQ620" s="78"/>
      <c r="AXR620" s="78"/>
      <c r="AXS620" s="78"/>
      <c r="AXT620" s="78"/>
      <c r="AXU620" s="78"/>
      <c r="AXV620" s="78"/>
      <c r="AXW620" s="78"/>
      <c r="AXX620" s="78"/>
      <c r="AXY620" s="78"/>
      <c r="AXZ620" s="78"/>
      <c r="AYA620" s="78"/>
      <c r="AYB620" s="78"/>
      <c r="AYC620" s="78"/>
      <c r="AYD620" s="78"/>
      <c r="AYE620" s="78"/>
      <c r="AYF620" s="78"/>
      <c r="AYG620" s="78"/>
      <c r="AYH620" s="78"/>
      <c r="AYI620" s="78"/>
      <c r="AYJ620" s="78"/>
      <c r="AYK620" s="78"/>
      <c r="AYL620" s="78"/>
      <c r="AYM620" s="78"/>
      <c r="AYN620" s="78"/>
      <c r="AYO620" s="78"/>
      <c r="AYP620" s="78"/>
      <c r="AYQ620" s="78"/>
      <c r="AYR620" s="78"/>
      <c r="AYS620" s="78"/>
      <c r="AYT620" s="78"/>
      <c r="AYU620" s="78"/>
      <c r="AYV620" s="78"/>
      <c r="AYW620" s="78"/>
      <c r="AYX620" s="78"/>
      <c r="AYY620" s="78"/>
      <c r="AYZ620" s="78"/>
      <c r="AZA620" s="78"/>
      <c r="AZB620" s="78"/>
      <c r="AZC620" s="78"/>
      <c r="AZD620" s="78"/>
      <c r="AZE620" s="78"/>
      <c r="AZF620" s="78"/>
      <c r="AZG620" s="78"/>
      <c r="AZH620" s="78"/>
      <c r="AZI620" s="78"/>
      <c r="AZJ620" s="78"/>
      <c r="AZK620" s="78"/>
      <c r="AZL620" s="78"/>
      <c r="AZM620" s="78"/>
      <c r="AZN620" s="78"/>
      <c r="AZO620" s="78"/>
      <c r="AZP620" s="78"/>
      <c r="AZQ620" s="78"/>
      <c r="AZR620" s="78"/>
      <c r="AZS620" s="78"/>
      <c r="AZT620" s="78"/>
      <c r="AZU620" s="78"/>
      <c r="AZV620" s="78"/>
      <c r="AZW620" s="78"/>
      <c r="AZX620" s="78"/>
      <c r="AZY620" s="78"/>
      <c r="AZZ620" s="78"/>
      <c r="BAA620" s="78"/>
      <c r="BAB620" s="78"/>
      <c r="BAC620" s="78"/>
      <c r="BAD620" s="78"/>
      <c r="BAE620" s="78"/>
      <c r="BAF620" s="78"/>
      <c r="BAG620" s="78"/>
      <c r="BAH620" s="78"/>
      <c r="BAI620" s="78"/>
      <c r="BAJ620" s="78"/>
      <c r="BAK620" s="78"/>
      <c r="BAL620" s="78"/>
      <c r="BAM620" s="78"/>
      <c r="BAN620" s="78"/>
      <c r="BAO620" s="78"/>
      <c r="BAP620" s="78"/>
      <c r="BAQ620" s="78"/>
      <c r="BAR620" s="78"/>
      <c r="BAS620" s="78"/>
      <c r="BAT620" s="78"/>
      <c r="BAU620" s="78"/>
      <c r="BAV620" s="78"/>
      <c r="BAW620" s="78"/>
      <c r="BAX620" s="78"/>
      <c r="BAY620" s="78"/>
      <c r="BAZ620" s="78"/>
      <c r="BBA620" s="78"/>
      <c r="BBB620" s="78"/>
      <c r="BBC620" s="78"/>
      <c r="BBD620" s="78"/>
      <c r="BBE620" s="78"/>
      <c r="BBF620" s="78"/>
      <c r="BBG620" s="78"/>
      <c r="BBH620" s="78"/>
      <c r="BBI620" s="78"/>
      <c r="BBJ620" s="78"/>
      <c r="BBK620" s="78"/>
      <c r="BBL620" s="78"/>
      <c r="BBM620" s="78"/>
      <c r="BBN620" s="78"/>
      <c r="BBO620" s="78"/>
      <c r="BBP620" s="78"/>
      <c r="BBQ620" s="78"/>
      <c r="BBR620" s="78"/>
      <c r="BBS620" s="78"/>
      <c r="BBT620" s="78"/>
      <c r="BBU620" s="78"/>
      <c r="BBV620" s="78"/>
      <c r="BBW620" s="78"/>
      <c r="BBX620" s="78"/>
      <c r="BBY620" s="78"/>
      <c r="BBZ620" s="78"/>
      <c r="BCA620" s="78"/>
      <c r="BCB620" s="78"/>
      <c r="BCC620" s="78"/>
      <c r="BCD620" s="78"/>
      <c r="BCE620" s="78"/>
      <c r="BCF620" s="78"/>
      <c r="BCG620" s="78"/>
      <c r="BCH620" s="78"/>
      <c r="BCI620" s="78"/>
      <c r="BCJ620" s="78"/>
      <c r="BCK620" s="78"/>
      <c r="BCL620" s="78"/>
      <c r="BCM620" s="78"/>
      <c r="BCN620" s="78"/>
      <c r="BCO620" s="78"/>
      <c r="BCP620" s="78"/>
      <c r="BCQ620" s="78"/>
      <c r="BCR620" s="78"/>
      <c r="BCS620" s="78"/>
      <c r="BCT620" s="78"/>
      <c r="BCU620" s="78"/>
      <c r="BCV620" s="78"/>
      <c r="BCW620" s="78"/>
      <c r="BCX620" s="78"/>
      <c r="BCY620" s="78"/>
      <c r="BCZ620" s="78"/>
      <c r="BDA620" s="78"/>
      <c r="BDB620" s="78"/>
      <c r="BDC620" s="78"/>
      <c r="BDD620" s="78"/>
      <c r="BDE620" s="78"/>
      <c r="BDF620" s="78"/>
      <c r="BDG620" s="78"/>
      <c r="BDH620" s="78"/>
      <c r="BDI620" s="78"/>
      <c r="BDJ620" s="78"/>
      <c r="BDK620" s="78"/>
      <c r="BDL620" s="78"/>
      <c r="BDM620" s="78"/>
      <c r="BDN620" s="78"/>
      <c r="BDO620" s="78"/>
      <c r="BDP620" s="78"/>
      <c r="BDQ620" s="78"/>
      <c r="BDR620" s="78"/>
      <c r="BDS620" s="78"/>
      <c r="BDT620" s="78"/>
      <c r="BDU620" s="78"/>
      <c r="BDV620" s="78"/>
      <c r="BDW620" s="78"/>
      <c r="BDX620" s="78"/>
      <c r="BDY620" s="78"/>
      <c r="BDZ620" s="78"/>
      <c r="BEA620" s="78"/>
      <c r="BEB620" s="78"/>
      <c r="BEC620" s="78"/>
      <c r="BED620" s="78"/>
      <c r="BEE620" s="78"/>
      <c r="BEF620" s="78"/>
      <c r="BEG620" s="78"/>
      <c r="BEH620" s="78"/>
      <c r="BEI620" s="78"/>
      <c r="BEJ620" s="78"/>
      <c r="BEK620" s="78"/>
      <c r="BEL620" s="78"/>
      <c r="BEM620" s="78"/>
      <c r="BEN620" s="78"/>
      <c r="BEO620" s="78"/>
      <c r="BEP620" s="78"/>
      <c r="BEQ620" s="78"/>
      <c r="BER620" s="78"/>
      <c r="BES620" s="78"/>
      <c r="BET620" s="78"/>
      <c r="BEU620" s="78"/>
      <c r="BEV620" s="78"/>
      <c r="BEW620" s="78"/>
      <c r="BEX620" s="78"/>
      <c r="BEY620" s="78"/>
      <c r="BEZ620" s="78"/>
      <c r="BFA620" s="78"/>
      <c r="BFB620" s="78"/>
      <c r="BFC620" s="78"/>
      <c r="BFD620" s="78"/>
      <c r="BFE620" s="78"/>
      <c r="BFF620" s="78"/>
      <c r="BFG620" s="78"/>
      <c r="BFH620" s="78"/>
      <c r="BFI620" s="78"/>
      <c r="BFJ620" s="78"/>
      <c r="BFK620" s="78"/>
      <c r="BFL620" s="78"/>
      <c r="BFM620" s="78"/>
      <c r="BFN620" s="78"/>
      <c r="BFO620" s="78"/>
      <c r="BFP620" s="78"/>
      <c r="BFQ620" s="78"/>
      <c r="BFR620" s="78"/>
      <c r="BFS620" s="78"/>
      <c r="BFT620" s="78"/>
      <c r="BFU620" s="78"/>
      <c r="BFV620" s="78"/>
      <c r="BFW620" s="78"/>
      <c r="BFX620" s="78"/>
      <c r="BFY620" s="78"/>
      <c r="BFZ620" s="78"/>
      <c r="BGA620" s="78"/>
      <c r="BGB620" s="78"/>
      <c r="BGC620" s="78"/>
      <c r="BGD620" s="78"/>
      <c r="BGE620" s="78"/>
      <c r="BGF620" s="78"/>
      <c r="BGG620" s="78"/>
      <c r="BGH620" s="78"/>
      <c r="BGI620" s="78"/>
      <c r="BGJ620" s="78"/>
      <c r="BGK620" s="78"/>
      <c r="BGL620" s="78"/>
      <c r="BGM620" s="78"/>
      <c r="BGN620" s="78"/>
      <c r="BGO620" s="78"/>
      <c r="BGP620" s="78"/>
      <c r="BGQ620" s="78"/>
      <c r="BGR620" s="78"/>
      <c r="BGS620" s="78"/>
      <c r="BGT620" s="78"/>
      <c r="BGU620" s="78"/>
      <c r="BGV620" s="78"/>
      <c r="BGW620" s="78"/>
      <c r="BGX620" s="78"/>
      <c r="BGY620" s="78"/>
      <c r="BGZ620" s="78"/>
      <c r="BHA620" s="78"/>
      <c r="BHB620" s="78"/>
      <c r="BHC620" s="78"/>
      <c r="BHD620" s="78"/>
      <c r="BHE620" s="78"/>
      <c r="BHF620" s="78"/>
      <c r="BHG620" s="78"/>
      <c r="BHH620" s="78"/>
      <c r="BHI620" s="78"/>
      <c r="BHJ620" s="78"/>
      <c r="BHK620" s="78"/>
      <c r="BHL620" s="78"/>
      <c r="BHM620" s="78"/>
      <c r="BHN620" s="78"/>
      <c r="BHO620" s="78"/>
      <c r="BHP620" s="78"/>
      <c r="BHQ620" s="78"/>
      <c r="BHR620" s="78"/>
      <c r="BHS620" s="78"/>
      <c r="BHT620" s="78"/>
      <c r="BHU620" s="78"/>
      <c r="BHV620" s="78"/>
      <c r="BHW620" s="78"/>
      <c r="BHX620" s="78"/>
      <c r="BHY620" s="78"/>
      <c r="BHZ620" s="78"/>
      <c r="BIA620" s="78"/>
      <c r="BIB620" s="78"/>
      <c r="BIC620" s="78"/>
      <c r="BID620" s="78"/>
      <c r="BIE620" s="78"/>
      <c r="BIF620" s="78"/>
      <c r="BIG620" s="78"/>
      <c r="BIH620" s="78"/>
      <c r="BII620" s="78"/>
      <c r="BIJ620" s="78"/>
      <c r="BIK620" s="78"/>
      <c r="BIL620" s="78"/>
      <c r="BIM620" s="78"/>
      <c r="BIN620" s="78"/>
      <c r="BIO620" s="78"/>
      <c r="BIP620" s="78"/>
      <c r="BIQ620" s="78"/>
      <c r="BIR620" s="78"/>
      <c r="BIS620" s="78"/>
      <c r="BIT620" s="78"/>
      <c r="BIU620" s="78"/>
      <c r="BIV620" s="78"/>
      <c r="BIW620" s="78"/>
      <c r="BIX620" s="78"/>
      <c r="BIY620" s="78"/>
      <c r="BIZ620" s="78"/>
      <c r="BJA620" s="78"/>
      <c r="BJB620" s="78"/>
      <c r="BJC620" s="78"/>
      <c r="BJD620" s="78"/>
      <c r="BJE620" s="78"/>
      <c r="BJF620" s="78"/>
      <c r="BJG620" s="78"/>
      <c r="BJH620" s="78"/>
      <c r="BJI620" s="78"/>
      <c r="BJJ620" s="78"/>
      <c r="BJK620" s="78"/>
      <c r="BJL620" s="78"/>
      <c r="BJM620" s="78"/>
      <c r="BJN620" s="78"/>
      <c r="BJO620" s="78"/>
      <c r="BJP620" s="78"/>
      <c r="BJQ620" s="78"/>
      <c r="BJR620" s="78"/>
      <c r="BJS620" s="78"/>
      <c r="BJT620" s="78"/>
      <c r="BJU620" s="78"/>
      <c r="BJV620" s="78"/>
      <c r="BJW620" s="78"/>
      <c r="BJX620" s="78"/>
      <c r="BJY620" s="78"/>
      <c r="BJZ620" s="78"/>
      <c r="BKA620" s="78"/>
      <c r="BKB620" s="78"/>
      <c r="BKC620" s="78"/>
      <c r="BKD620" s="78"/>
      <c r="BKE620" s="78"/>
      <c r="BKF620" s="78"/>
      <c r="BKG620" s="78"/>
      <c r="BKH620" s="78"/>
      <c r="BKI620" s="78"/>
      <c r="BKJ620" s="78"/>
      <c r="BKK620" s="78"/>
      <c r="BKL620" s="78"/>
      <c r="BKM620" s="78"/>
      <c r="BKN620" s="78"/>
      <c r="BKO620" s="78"/>
      <c r="BKP620" s="78"/>
      <c r="BKQ620" s="78"/>
      <c r="BKR620" s="78"/>
      <c r="BKS620" s="78"/>
      <c r="BKT620" s="78"/>
      <c r="BKU620" s="78"/>
      <c r="BKV620" s="78"/>
      <c r="BKW620" s="78"/>
      <c r="BKX620" s="78"/>
      <c r="BKY620" s="78"/>
      <c r="BKZ620" s="78"/>
      <c r="BLA620" s="78"/>
      <c r="BLB620" s="78"/>
      <c r="BLC620" s="78"/>
      <c r="BLD620" s="78"/>
      <c r="BLE620" s="78"/>
      <c r="BLF620" s="78"/>
      <c r="BLG620" s="78"/>
      <c r="BLH620" s="78"/>
      <c r="BLI620" s="78"/>
      <c r="BLJ620" s="78"/>
      <c r="BLK620" s="78"/>
      <c r="BLL620" s="78"/>
      <c r="BLM620" s="78"/>
      <c r="BLN620" s="78"/>
      <c r="BLO620" s="78"/>
      <c r="BLP620" s="78"/>
      <c r="BLQ620" s="78"/>
      <c r="BLR620" s="78"/>
      <c r="BLS620" s="78"/>
      <c r="BLT620" s="78"/>
      <c r="BLU620" s="78"/>
      <c r="BLV620" s="78"/>
      <c r="BLW620" s="78"/>
      <c r="BLX620" s="78"/>
      <c r="BLY620" s="78"/>
      <c r="BLZ620" s="78"/>
      <c r="BMA620" s="78"/>
      <c r="BMB620" s="78"/>
      <c r="BMC620" s="78"/>
      <c r="BMD620" s="78"/>
      <c r="BME620" s="78"/>
      <c r="BMF620" s="78"/>
      <c r="BMG620" s="78"/>
      <c r="BMH620" s="78"/>
      <c r="BMI620" s="78"/>
      <c r="BMJ620" s="78"/>
      <c r="BMK620" s="78"/>
      <c r="BML620" s="78"/>
      <c r="BMM620" s="78"/>
      <c r="BMN620" s="78"/>
      <c r="BMO620" s="78"/>
      <c r="BMP620" s="78"/>
      <c r="BMQ620" s="78"/>
      <c r="BMR620" s="78"/>
      <c r="BMS620" s="78"/>
      <c r="BMT620" s="78"/>
      <c r="BMU620" s="78"/>
      <c r="BMV620" s="78"/>
      <c r="BMW620" s="78"/>
      <c r="BMX620" s="78"/>
      <c r="BMY620" s="78"/>
      <c r="BMZ620" s="78"/>
      <c r="BNA620" s="78"/>
      <c r="BNB620" s="78"/>
      <c r="BNC620" s="78"/>
      <c r="BND620" s="78"/>
      <c r="BNE620" s="78"/>
      <c r="BNF620" s="78"/>
      <c r="BNG620" s="78"/>
      <c r="BNH620" s="78"/>
      <c r="BNI620" s="78"/>
      <c r="BNJ620" s="78"/>
      <c r="BNK620" s="78"/>
      <c r="BNL620" s="78"/>
      <c r="BNM620" s="78"/>
      <c r="BNN620" s="78"/>
      <c r="BNO620" s="78"/>
      <c r="BNP620" s="78"/>
      <c r="BNQ620" s="78"/>
      <c r="BNR620" s="78"/>
      <c r="BNS620" s="78"/>
      <c r="BNT620" s="78"/>
      <c r="BNU620" s="78"/>
      <c r="BNV620" s="78"/>
      <c r="BNW620" s="78"/>
      <c r="BNX620" s="78"/>
      <c r="BNY620" s="78"/>
      <c r="BNZ620" s="78"/>
      <c r="BOA620" s="78"/>
      <c r="BOB620" s="78"/>
      <c r="BOC620" s="78"/>
      <c r="BOD620" s="78"/>
      <c r="BOE620" s="78"/>
      <c r="BOF620" s="78"/>
      <c r="BOG620" s="78"/>
      <c r="BOH620" s="78"/>
      <c r="BOI620" s="78"/>
      <c r="BOJ620" s="78"/>
      <c r="BOK620" s="78"/>
      <c r="BOL620" s="78"/>
      <c r="BOM620" s="78"/>
      <c r="BON620" s="78"/>
      <c r="BOO620" s="78"/>
      <c r="BOP620" s="78"/>
      <c r="BOQ620" s="78"/>
      <c r="BOR620" s="78"/>
      <c r="BOS620" s="78"/>
      <c r="BOT620" s="78"/>
      <c r="BOU620" s="78"/>
      <c r="BOV620" s="78"/>
      <c r="BOW620" s="78"/>
      <c r="BOX620" s="78"/>
      <c r="BOY620" s="78"/>
      <c r="BOZ620" s="78"/>
      <c r="BPA620" s="78"/>
      <c r="BPB620" s="78"/>
      <c r="BPC620" s="78"/>
      <c r="BPD620" s="78"/>
      <c r="BPE620" s="78"/>
      <c r="BPF620" s="78"/>
      <c r="BPG620" s="78"/>
      <c r="BPH620" s="78"/>
      <c r="BPI620" s="78"/>
      <c r="BPJ620" s="78"/>
      <c r="BPK620" s="78"/>
      <c r="BPL620" s="78"/>
      <c r="BPM620" s="78"/>
      <c r="BPN620" s="78"/>
      <c r="BPO620" s="78"/>
      <c r="BPP620" s="78"/>
      <c r="BPQ620" s="78"/>
      <c r="BPR620" s="78"/>
      <c r="BPS620" s="78"/>
      <c r="BPT620" s="78"/>
      <c r="BPU620" s="78"/>
      <c r="BPV620" s="78"/>
      <c r="BPW620" s="78"/>
      <c r="BPX620" s="78"/>
      <c r="BPY620" s="78"/>
      <c r="BPZ620" s="78"/>
      <c r="BQA620" s="78"/>
      <c r="BQB620" s="78"/>
      <c r="BQC620" s="78"/>
      <c r="BQD620" s="78"/>
      <c r="BQE620" s="78"/>
      <c r="BQF620" s="78"/>
      <c r="BQG620" s="78"/>
      <c r="BQH620" s="78"/>
      <c r="BQI620" s="78"/>
      <c r="BQJ620" s="78"/>
      <c r="BQK620" s="78"/>
      <c r="BQL620" s="78"/>
      <c r="BQM620" s="78"/>
      <c r="BQN620" s="78"/>
      <c r="BQO620" s="78"/>
      <c r="BQP620" s="78"/>
      <c r="BQQ620" s="78"/>
      <c r="BQR620" s="78"/>
      <c r="BQS620" s="78"/>
      <c r="BQT620" s="78"/>
      <c r="BQU620" s="78"/>
      <c r="BQV620" s="78"/>
      <c r="BQW620" s="78"/>
      <c r="BQX620" s="78"/>
      <c r="BQY620" s="78"/>
      <c r="BQZ620" s="78"/>
      <c r="BRA620" s="78"/>
      <c r="BRB620" s="78"/>
      <c r="BRC620" s="78"/>
      <c r="BRD620" s="78"/>
      <c r="BRE620" s="78"/>
      <c r="BRF620" s="78"/>
      <c r="BRG620" s="78"/>
      <c r="BRH620" s="78"/>
      <c r="BRI620" s="78"/>
      <c r="BRJ620" s="78"/>
      <c r="BRK620" s="78"/>
      <c r="BRL620" s="78"/>
      <c r="BRM620" s="78"/>
      <c r="BRN620" s="78"/>
      <c r="BRO620" s="78"/>
      <c r="BRP620" s="78"/>
      <c r="BRQ620" s="78"/>
      <c r="BRR620" s="78"/>
      <c r="BRS620" s="78"/>
      <c r="BRT620" s="78"/>
      <c r="BRU620" s="78"/>
      <c r="BRV620" s="78"/>
      <c r="BRW620" s="78"/>
      <c r="BRX620" s="78"/>
      <c r="BRY620" s="78"/>
      <c r="BRZ620" s="78"/>
    </row>
    <row r="621" spans="1:1846" s="144" customFormat="1" x14ac:dyDescent="0.3">
      <c r="A621" s="853"/>
      <c r="B621" s="853"/>
      <c r="C621" s="853"/>
      <c r="D621" s="345" t="s">
        <v>886</v>
      </c>
      <c r="E621" s="549"/>
      <c r="F621" s="387"/>
      <c r="G621" s="680" t="s">
        <v>887</v>
      </c>
      <c r="H621" s="100">
        <f>H622</f>
        <v>40000000</v>
      </c>
      <c r="I621" s="101">
        <f t="shared" ref="I621:K621" si="410">I622</f>
        <v>40000000</v>
      </c>
      <c r="J621" s="101">
        <f t="shared" si="410"/>
        <v>0</v>
      </c>
      <c r="K621" s="101">
        <f t="shared" si="410"/>
        <v>0</v>
      </c>
      <c r="L621" s="117"/>
      <c r="M621" s="653">
        <v>0</v>
      </c>
      <c r="N621" s="363">
        <v>0</v>
      </c>
      <c r="O621" s="363">
        <v>0</v>
      </c>
      <c r="P621" s="363">
        <v>0</v>
      </c>
      <c r="Q621" s="178"/>
      <c r="R621" s="598">
        <v>0</v>
      </c>
      <c r="S621" s="487">
        <v>0</v>
      </c>
      <c r="T621" s="487">
        <v>0</v>
      </c>
      <c r="U621" s="487">
        <v>0</v>
      </c>
      <c r="V621" s="139"/>
      <c r="W621" s="503">
        <f>H621+M621+R621</f>
        <v>40000000</v>
      </c>
      <c r="X621" s="105">
        <f t="shared" ref="X621:Z621" si="411">I621+N621+S621</f>
        <v>40000000</v>
      </c>
      <c r="Y621" s="105">
        <f t="shared" si="411"/>
        <v>0</v>
      </c>
      <c r="Z621" s="160">
        <f t="shared" si="411"/>
        <v>0</v>
      </c>
      <c r="AA621" s="897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  <c r="PF621" s="143"/>
      <c r="PG621" s="143"/>
      <c r="PH621" s="143"/>
      <c r="PI621" s="143"/>
      <c r="PJ621" s="143"/>
      <c r="PK621" s="143"/>
      <c r="PL621" s="143"/>
      <c r="PM621" s="143"/>
      <c r="PN621" s="143"/>
      <c r="PO621" s="143"/>
      <c r="PP621" s="143"/>
      <c r="PQ621" s="143"/>
      <c r="PR621" s="143"/>
      <c r="PS621" s="143"/>
      <c r="PT621" s="143"/>
      <c r="PU621" s="143"/>
      <c r="PV621" s="143"/>
      <c r="PW621" s="143"/>
      <c r="PX621" s="143"/>
      <c r="PY621" s="143"/>
      <c r="PZ621" s="143"/>
      <c r="QA621" s="143"/>
      <c r="QB621" s="143"/>
      <c r="QC621" s="143"/>
      <c r="QD621" s="143"/>
      <c r="QE621" s="143"/>
      <c r="QF621" s="143"/>
      <c r="QG621" s="143"/>
      <c r="QH621" s="143"/>
      <c r="QI621" s="143"/>
      <c r="QJ621" s="143"/>
      <c r="QK621" s="143"/>
      <c r="QL621" s="143"/>
      <c r="QM621" s="143"/>
      <c r="QN621" s="143"/>
      <c r="QO621" s="143"/>
      <c r="QP621" s="143"/>
      <c r="QQ621" s="143"/>
      <c r="QR621" s="143"/>
      <c r="QS621" s="143"/>
      <c r="QT621" s="143"/>
      <c r="QU621" s="143"/>
      <c r="QV621" s="143"/>
      <c r="QW621" s="143"/>
      <c r="QX621" s="143"/>
      <c r="QY621" s="143"/>
      <c r="QZ621" s="143"/>
      <c r="RA621" s="143"/>
      <c r="RB621" s="143"/>
      <c r="RC621" s="143"/>
      <c r="RD621" s="143"/>
      <c r="RE621" s="143"/>
      <c r="RF621" s="143"/>
      <c r="RG621" s="143"/>
      <c r="RH621" s="143"/>
      <c r="RI621" s="143"/>
      <c r="RJ621" s="143"/>
      <c r="RK621" s="143"/>
      <c r="RL621" s="143"/>
      <c r="RM621" s="143"/>
      <c r="RN621" s="143"/>
      <c r="RO621" s="143"/>
      <c r="RP621" s="143"/>
      <c r="RQ621" s="143"/>
      <c r="RR621" s="143"/>
      <c r="RS621" s="143"/>
      <c r="RT621" s="143"/>
      <c r="RU621" s="143"/>
      <c r="RV621" s="143"/>
      <c r="RW621" s="143"/>
      <c r="RX621" s="143"/>
      <c r="RY621" s="143"/>
      <c r="RZ621" s="143"/>
      <c r="SA621" s="143"/>
      <c r="SB621" s="143"/>
      <c r="SC621" s="143"/>
      <c r="SD621" s="143"/>
      <c r="SE621" s="143"/>
      <c r="SF621" s="143"/>
      <c r="SG621" s="143"/>
      <c r="SH621" s="143"/>
      <c r="SI621" s="143"/>
      <c r="SJ621" s="143"/>
      <c r="SK621" s="143"/>
      <c r="SL621" s="143"/>
      <c r="SM621" s="143"/>
      <c r="SN621" s="143"/>
      <c r="SO621" s="143"/>
      <c r="SP621" s="143"/>
      <c r="SQ621" s="143"/>
      <c r="SR621" s="143"/>
      <c r="SS621" s="143"/>
      <c r="ST621" s="143"/>
      <c r="SU621" s="143"/>
      <c r="SV621" s="143"/>
      <c r="SW621" s="143"/>
      <c r="SX621" s="143"/>
      <c r="SY621" s="143"/>
      <c r="SZ621" s="143"/>
      <c r="TA621" s="143"/>
      <c r="TB621" s="143"/>
      <c r="TC621" s="143"/>
      <c r="TD621" s="143"/>
      <c r="TE621" s="143"/>
      <c r="TF621" s="143"/>
      <c r="TG621" s="143"/>
      <c r="TH621" s="143"/>
      <c r="TI621" s="143"/>
      <c r="TJ621" s="143"/>
      <c r="TK621" s="143"/>
      <c r="TL621" s="143"/>
      <c r="TM621" s="143"/>
      <c r="TN621" s="143"/>
      <c r="TO621" s="143"/>
      <c r="TP621" s="143"/>
      <c r="TQ621" s="143"/>
      <c r="TR621" s="143"/>
      <c r="TS621" s="143"/>
      <c r="TT621" s="143"/>
      <c r="TU621" s="143"/>
      <c r="TV621" s="143"/>
      <c r="TW621" s="143"/>
      <c r="TX621" s="143"/>
      <c r="TY621" s="143"/>
      <c r="TZ621" s="143"/>
      <c r="UA621" s="143"/>
      <c r="UB621" s="143"/>
      <c r="UC621" s="143"/>
      <c r="UD621" s="143"/>
      <c r="UE621" s="143"/>
      <c r="UF621" s="143"/>
      <c r="UG621" s="143"/>
      <c r="UH621" s="143"/>
      <c r="UI621" s="143"/>
      <c r="UJ621" s="143"/>
      <c r="UK621" s="143"/>
      <c r="UL621" s="143"/>
      <c r="UM621" s="143"/>
      <c r="UN621" s="143"/>
      <c r="UO621" s="143"/>
      <c r="UP621" s="143"/>
      <c r="UQ621" s="143"/>
      <c r="UR621" s="143"/>
      <c r="US621" s="143"/>
      <c r="UT621" s="143"/>
      <c r="UU621" s="143"/>
      <c r="UV621" s="143"/>
      <c r="UW621" s="143"/>
      <c r="UX621" s="143"/>
      <c r="UY621" s="143"/>
      <c r="UZ621" s="143"/>
      <c r="VA621" s="143"/>
      <c r="VB621" s="143"/>
      <c r="VC621" s="143"/>
      <c r="VD621" s="143"/>
      <c r="VE621" s="143"/>
      <c r="VF621" s="143"/>
      <c r="VG621" s="143"/>
      <c r="VH621" s="143"/>
      <c r="VI621" s="143"/>
      <c r="VJ621" s="143"/>
      <c r="VK621" s="143"/>
      <c r="VL621" s="143"/>
      <c r="VM621" s="143"/>
      <c r="VN621" s="143"/>
      <c r="VO621" s="143"/>
      <c r="VP621" s="143"/>
      <c r="VQ621" s="143"/>
      <c r="VR621" s="143"/>
      <c r="VS621" s="143"/>
      <c r="VT621" s="143"/>
      <c r="VU621" s="143"/>
      <c r="VV621" s="143"/>
      <c r="VW621" s="143"/>
      <c r="VX621" s="143"/>
      <c r="VY621" s="143"/>
      <c r="VZ621" s="143"/>
      <c r="WA621" s="143"/>
      <c r="WB621" s="143"/>
      <c r="WC621" s="143"/>
      <c r="WD621" s="143"/>
      <c r="WE621" s="143"/>
      <c r="WF621" s="143"/>
      <c r="WG621" s="143"/>
      <c r="WH621" s="143"/>
      <c r="WI621" s="143"/>
      <c r="WJ621" s="143"/>
      <c r="WK621" s="143"/>
      <c r="WL621" s="143"/>
      <c r="WM621" s="143"/>
      <c r="WN621" s="143"/>
      <c r="WO621" s="143"/>
      <c r="WP621" s="143"/>
      <c r="WQ621" s="143"/>
      <c r="WR621" s="143"/>
      <c r="WS621" s="143"/>
      <c r="WT621" s="143"/>
      <c r="WU621" s="143"/>
      <c r="WV621" s="143"/>
      <c r="WW621" s="143"/>
      <c r="WX621" s="143"/>
      <c r="WY621" s="143"/>
      <c r="WZ621" s="143"/>
      <c r="XA621" s="143"/>
      <c r="XB621" s="143"/>
      <c r="XC621" s="143"/>
      <c r="XD621" s="143"/>
      <c r="XE621" s="143"/>
      <c r="XF621" s="143"/>
      <c r="XG621" s="143"/>
      <c r="XH621" s="143"/>
      <c r="XI621" s="143"/>
      <c r="XJ621" s="143"/>
      <c r="XK621" s="143"/>
      <c r="XL621" s="143"/>
      <c r="XM621" s="143"/>
      <c r="XN621" s="143"/>
      <c r="XO621" s="143"/>
      <c r="XP621" s="143"/>
      <c r="XQ621" s="143"/>
      <c r="XR621" s="143"/>
      <c r="XS621" s="143"/>
      <c r="XT621" s="143"/>
      <c r="XU621" s="143"/>
      <c r="XV621" s="143"/>
      <c r="XW621" s="143"/>
      <c r="XX621" s="143"/>
      <c r="XY621" s="143"/>
      <c r="XZ621" s="143"/>
      <c r="YA621" s="143"/>
      <c r="YB621" s="143"/>
      <c r="YC621" s="143"/>
      <c r="YD621" s="143"/>
      <c r="YE621" s="143"/>
      <c r="YF621" s="143"/>
      <c r="YG621" s="143"/>
      <c r="YH621" s="143"/>
      <c r="YI621" s="143"/>
      <c r="YJ621" s="143"/>
      <c r="YK621" s="143"/>
      <c r="YL621" s="143"/>
      <c r="YM621" s="143"/>
      <c r="YN621" s="143"/>
      <c r="YO621" s="143"/>
      <c r="YP621" s="143"/>
      <c r="YQ621" s="143"/>
      <c r="YR621" s="143"/>
      <c r="YS621" s="143"/>
      <c r="YT621" s="143"/>
      <c r="YU621" s="143"/>
      <c r="YV621" s="143"/>
      <c r="YW621" s="143"/>
      <c r="YX621" s="143"/>
      <c r="YY621" s="143"/>
      <c r="YZ621" s="143"/>
      <c r="ZA621" s="143"/>
      <c r="ZB621" s="143"/>
      <c r="ZC621" s="143"/>
      <c r="ZD621" s="143"/>
      <c r="ZE621" s="143"/>
      <c r="ZF621" s="143"/>
      <c r="ZG621" s="143"/>
      <c r="ZH621" s="143"/>
      <c r="ZI621" s="143"/>
      <c r="ZJ621" s="143"/>
      <c r="ZK621" s="143"/>
      <c r="ZL621" s="143"/>
      <c r="ZM621" s="143"/>
      <c r="ZN621" s="143"/>
      <c r="ZO621" s="143"/>
      <c r="ZP621" s="143"/>
      <c r="ZQ621" s="143"/>
      <c r="ZR621" s="143"/>
      <c r="ZS621" s="143"/>
      <c r="ZT621" s="143"/>
      <c r="ZU621" s="143"/>
      <c r="ZV621" s="143"/>
      <c r="ZW621" s="143"/>
      <c r="ZX621" s="143"/>
      <c r="ZY621" s="143"/>
      <c r="ZZ621" s="143"/>
      <c r="AAA621" s="143"/>
      <c r="AAB621" s="143"/>
      <c r="AAC621" s="143"/>
      <c r="AAD621" s="143"/>
      <c r="AAE621" s="143"/>
      <c r="AAF621" s="143"/>
      <c r="AAG621" s="143"/>
      <c r="AAH621" s="143"/>
      <c r="AAI621" s="143"/>
      <c r="AAJ621" s="143"/>
      <c r="AAK621" s="143"/>
      <c r="AAL621" s="143"/>
      <c r="AAM621" s="143"/>
      <c r="AAN621" s="143"/>
      <c r="AAO621" s="143"/>
      <c r="AAP621" s="143"/>
      <c r="AAQ621" s="143"/>
      <c r="AAR621" s="143"/>
      <c r="AAS621" s="143"/>
      <c r="AAT621" s="143"/>
      <c r="AAU621" s="143"/>
      <c r="AAV621" s="143"/>
      <c r="AAW621" s="143"/>
      <c r="AAX621" s="143"/>
      <c r="AAY621" s="143"/>
      <c r="AAZ621" s="143"/>
      <c r="ABA621" s="143"/>
      <c r="ABB621" s="143"/>
      <c r="ABC621" s="143"/>
      <c r="ABD621" s="143"/>
      <c r="ABE621" s="143"/>
      <c r="ABF621" s="143"/>
      <c r="ABG621" s="143"/>
      <c r="ABH621" s="143"/>
      <c r="ABI621" s="143"/>
      <c r="ABJ621" s="143"/>
      <c r="ABK621" s="143"/>
      <c r="ABL621" s="143"/>
      <c r="ABM621" s="143"/>
      <c r="ABN621" s="143"/>
      <c r="ABO621" s="143"/>
      <c r="ABP621" s="143"/>
      <c r="ABQ621" s="143"/>
      <c r="ABR621" s="143"/>
      <c r="ABS621" s="143"/>
      <c r="ABT621" s="143"/>
      <c r="ABU621" s="143"/>
      <c r="ABV621" s="143"/>
      <c r="ABW621" s="143"/>
      <c r="ABX621" s="143"/>
      <c r="ABY621" s="143"/>
      <c r="ABZ621" s="143"/>
      <c r="ACA621" s="143"/>
      <c r="ACB621" s="143"/>
      <c r="ACC621" s="143"/>
      <c r="ACD621" s="143"/>
      <c r="ACE621" s="143"/>
      <c r="ACF621" s="143"/>
      <c r="ACG621" s="143"/>
      <c r="ACH621" s="143"/>
      <c r="ACI621" s="143"/>
      <c r="ACJ621" s="143"/>
      <c r="ACK621" s="143"/>
      <c r="ACL621" s="143"/>
      <c r="ACM621" s="143"/>
      <c r="ACN621" s="143"/>
      <c r="ACO621" s="143"/>
      <c r="ACP621" s="143"/>
      <c r="ACQ621" s="143"/>
      <c r="ACR621" s="143"/>
      <c r="ACS621" s="143"/>
      <c r="ACT621" s="143"/>
      <c r="ACU621" s="143"/>
      <c r="ACV621" s="143"/>
      <c r="ACW621" s="143"/>
      <c r="ACX621" s="143"/>
      <c r="ACY621" s="143"/>
      <c r="ACZ621" s="143"/>
      <c r="ADA621" s="143"/>
      <c r="ADB621" s="143"/>
      <c r="ADC621" s="143"/>
      <c r="ADD621" s="143"/>
      <c r="ADE621" s="143"/>
      <c r="ADF621" s="143"/>
      <c r="ADG621" s="143"/>
      <c r="ADH621" s="143"/>
      <c r="ADI621" s="143"/>
      <c r="ADJ621" s="143"/>
      <c r="ADK621" s="143"/>
      <c r="ADL621" s="143"/>
      <c r="ADM621" s="143"/>
      <c r="ADN621" s="143"/>
      <c r="ADO621" s="143"/>
      <c r="ADP621" s="143"/>
      <c r="ADQ621" s="143"/>
      <c r="ADR621" s="143"/>
      <c r="ADS621" s="143"/>
      <c r="ADT621" s="143"/>
      <c r="ADU621" s="143"/>
      <c r="ADV621" s="143"/>
      <c r="ADW621" s="143"/>
      <c r="ADX621" s="143"/>
      <c r="ADY621" s="143"/>
      <c r="ADZ621" s="143"/>
      <c r="AEA621" s="143"/>
      <c r="AEB621" s="143"/>
      <c r="AEC621" s="143"/>
      <c r="AED621" s="143"/>
      <c r="AEE621" s="143"/>
      <c r="AEF621" s="143"/>
      <c r="AEG621" s="143"/>
      <c r="AEH621" s="143"/>
      <c r="AEI621" s="143"/>
      <c r="AEJ621" s="143"/>
      <c r="AEK621" s="143"/>
      <c r="AEL621" s="143"/>
      <c r="AEM621" s="143"/>
      <c r="AEN621" s="143"/>
      <c r="AEO621" s="143"/>
      <c r="AEP621" s="143"/>
      <c r="AEQ621" s="143"/>
      <c r="AER621" s="143"/>
      <c r="AES621" s="143"/>
      <c r="AET621" s="143"/>
      <c r="AEU621" s="143"/>
      <c r="AEV621" s="143"/>
      <c r="AEW621" s="143"/>
      <c r="AEX621" s="143"/>
      <c r="AEY621" s="143"/>
      <c r="AEZ621" s="143"/>
      <c r="AFA621" s="143"/>
      <c r="AFB621" s="143"/>
      <c r="AFC621" s="143"/>
      <c r="AFD621" s="143"/>
      <c r="AFE621" s="143"/>
      <c r="AFF621" s="143"/>
      <c r="AFG621" s="143"/>
      <c r="AFH621" s="143"/>
      <c r="AFI621" s="143"/>
      <c r="AFJ621" s="143"/>
      <c r="AFK621" s="143"/>
      <c r="AFL621" s="143"/>
      <c r="AFM621" s="143"/>
      <c r="AFN621" s="143"/>
      <c r="AFO621" s="143"/>
      <c r="AFP621" s="143"/>
      <c r="AFQ621" s="143"/>
      <c r="AFR621" s="143"/>
      <c r="AFS621" s="143"/>
      <c r="AFT621" s="143"/>
      <c r="AFU621" s="143"/>
      <c r="AFV621" s="143"/>
      <c r="AFW621" s="143"/>
      <c r="AFX621" s="143"/>
      <c r="AFY621" s="143"/>
      <c r="AFZ621" s="143"/>
      <c r="AGA621" s="143"/>
      <c r="AGB621" s="143"/>
      <c r="AGC621" s="143"/>
      <c r="AGD621" s="143"/>
      <c r="AGE621" s="143"/>
      <c r="AGF621" s="143"/>
      <c r="AGG621" s="143"/>
      <c r="AGH621" s="143"/>
      <c r="AGI621" s="143"/>
      <c r="AGJ621" s="143"/>
      <c r="AGK621" s="143"/>
      <c r="AGL621" s="143"/>
      <c r="AGM621" s="143"/>
      <c r="AGN621" s="143"/>
      <c r="AGO621" s="143"/>
      <c r="AGP621" s="143"/>
      <c r="AGQ621" s="143"/>
      <c r="AGR621" s="143"/>
      <c r="AGS621" s="143"/>
      <c r="AGT621" s="143"/>
      <c r="AGU621" s="143"/>
      <c r="AGV621" s="143"/>
      <c r="AGW621" s="143"/>
      <c r="AGX621" s="143"/>
      <c r="AGY621" s="143"/>
      <c r="AGZ621" s="143"/>
      <c r="AHA621" s="143"/>
      <c r="AHB621" s="143"/>
      <c r="AHC621" s="143"/>
      <c r="AHD621" s="143"/>
      <c r="AHE621" s="143"/>
      <c r="AHF621" s="143"/>
      <c r="AHG621" s="143"/>
      <c r="AHH621" s="143"/>
      <c r="AHI621" s="143"/>
      <c r="AHJ621" s="143"/>
      <c r="AHK621" s="143"/>
      <c r="AHL621" s="143"/>
      <c r="AHM621" s="143"/>
      <c r="AHN621" s="143"/>
      <c r="AHO621" s="143"/>
      <c r="AHP621" s="143"/>
      <c r="AHQ621" s="143"/>
      <c r="AHR621" s="143"/>
      <c r="AHS621" s="143"/>
      <c r="AHT621" s="143"/>
      <c r="AHU621" s="143"/>
      <c r="AHV621" s="143"/>
      <c r="AHW621" s="143"/>
      <c r="AHX621" s="143"/>
      <c r="AHY621" s="143"/>
      <c r="AHZ621" s="143"/>
      <c r="AIA621" s="143"/>
      <c r="AIB621" s="143"/>
      <c r="AIC621" s="143"/>
      <c r="AID621" s="143"/>
      <c r="AIE621" s="143"/>
      <c r="AIF621" s="143"/>
      <c r="AIG621" s="143"/>
      <c r="AIH621" s="143"/>
      <c r="AII621" s="143"/>
      <c r="AIJ621" s="143"/>
      <c r="AIK621" s="143"/>
      <c r="AIL621" s="143"/>
      <c r="AIM621" s="143"/>
      <c r="AIN621" s="143"/>
      <c r="AIO621" s="143"/>
      <c r="AIP621" s="143"/>
      <c r="AIQ621" s="143"/>
      <c r="AIR621" s="143"/>
      <c r="AIS621" s="143"/>
      <c r="AIT621" s="143"/>
      <c r="AIU621" s="143"/>
      <c r="AIV621" s="143"/>
      <c r="AIW621" s="143"/>
      <c r="AIX621" s="143"/>
      <c r="AIY621" s="143"/>
      <c r="AIZ621" s="143"/>
      <c r="AJA621" s="143"/>
      <c r="AJB621" s="143"/>
      <c r="AJC621" s="143"/>
      <c r="AJD621" s="143"/>
      <c r="AJE621" s="143"/>
      <c r="AJF621" s="143"/>
      <c r="AJG621" s="143"/>
      <c r="AJH621" s="143"/>
      <c r="AJI621" s="143"/>
      <c r="AJJ621" s="143"/>
      <c r="AJK621" s="143"/>
      <c r="AJL621" s="143"/>
      <c r="AJM621" s="143"/>
      <c r="AJN621" s="143"/>
      <c r="AJO621" s="143"/>
      <c r="AJP621" s="143"/>
      <c r="AJQ621" s="143"/>
      <c r="AJR621" s="143"/>
      <c r="AJS621" s="143"/>
      <c r="AJT621" s="143"/>
      <c r="AJU621" s="143"/>
      <c r="AJV621" s="143"/>
      <c r="AJW621" s="143"/>
      <c r="AJX621" s="143"/>
      <c r="AJY621" s="143"/>
      <c r="AJZ621" s="143"/>
      <c r="AKA621" s="143"/>
      <c r="AKB621" s="143"/>
      <c r="AKC621" s="143"/>
      <c r="AKD621" s="143"/>
      <c r="AKE621" s="143"/>
      <c r="AKF621" s="143"/>
      <c r="AKG621" s="143"/>
      <c r="AKH621" s="143"/>
      <c r="AKI621" s="143"/>
      <c r="AKJ621" s="143"/>
      <c r="AKK621" s="143"/>
      <c r="AKL621" s="143"/>
      <c r="AKM621" s="143"/>
      <c r="AKN621" s="143"/>
      <c r="AKO621" s="143"/>
      <c r="AKP621" s="143"/>
      <c r="AKQ621" s="143"/>
      <c r="AKR621" s="143"/>
      <c r="AKS621" s="143"/>
      <c r="AKT621" s="143"/>
      <c r="AKU621" s="143"/>
      <c r="AKV621" s="143"/>
      <c r="AKW621" s="143"/>
      <c r="AKX621" s="143"/>
      <c r="AKY621" s="143"/>
      <c r="AKZ621" s="143"/>
      <c r="ALA621" s="143"/>
      <c r="ALB621" s="143"/>
      <c r="ALC621" s="143"/>
      <c r="ALD621" s="143"/>
      <c r="ALE621" s="143"/>
      <c r="ALF621" s="143"/>
      <c r="ALG621" s="143"/>
      <c r="ALH621" s="143"/>
      <c r="ALI621" s="143"/>
      <c r="ALJ621" s="143"/>
      <c r="ALK621" s="143"/>
      <c r="ALL621" s="143"/>
      <c r="ALM621" s="143"/>
      <c r="ALN621" s="143"/>
      <c r="ALO621" s="143"/>
      <c r="ALP621" s="143"/>
      <c r="ALQ621" s="143"/>
      <c r="ALR621" s="143"/>
      <c r="ALS621" s="143"/>
      <c r="ALT621" s="143"/>
      <c r="ALU621" s="143"/>
      <c r="ALV621" s="143"/>
      <c r="ALW621" s="143"/>
      <c r="ALX621" s="143"/>
      <c r="ALY621" s="143"/>
      <c r="ALZ621" s="143"/>
      <c r="AMA621" s="143"/>
      <c r="AMB621" s="143"/>
      <c r="AMC621" s="143"/>
      <c r="AMD621" s="143"/>
      <c r="AME621" s="143"/>
      <c r="AMF621" s="143"/>
      <c r="AMG621" s="143"/>
      <c r="AMH621" s="143"/>
      <c r="AMI621" s="143"/>
      <c r="AMJ621" s="143"/>
      <c r="AMK621" s="143"/>
      <c r="AML621" s="143"/>
      <c r="AMM621" s="143"/>
      <c r="AMN621" s="143"/>
      <c r="AMO621" s="143"/>
      <c r="AMP621" s="143"/>
      <c r="AMQ621" s="143"/>
      <c r="AMR621" s="143"/>
      <c r="AMS621" s="143"/>
      <c r="AMT621" s="143"/>
      <c r="AMU621" s="143"/>
      <c r="AMV621" s="143"/>
      <c r="AMW621" s="143"/>
      <c r="AMX621" s="143"/>
      <c r="AMY621" s="143"/>
      <c r="AMZ621" s="143"/>
      <c r="ANA621" s="143"/>
      <c r="ANB621" s="143"/>
      <c r="ANC621" s="143"/>
      <c r="AND621" s="143"/>
      <c r="ANE621" s="143"/>
      <c r="ANF621" s="143"/>
      <c r="ANG621" s="143"/>
      <c r="ANH621" s="143"/>
      <c r="ANI621" s="143"/>
      <c r="ANJ621" s="143"/>
      <c r="ANK621" s="143"/>
      <c r="ANL621" s="143"/>
      <c r="ANM621" s="143"/>
      <c r="ANN621" s="143"/>
      <c r="ANO621" s="143"/>
      <c r="ANP621" s="143"/>
      <c r="ANQ621" s="143"/>
      <c r="ANR621" s="143"/>
      <c r="ANS621" s="143"/>
      <c r="ANT621" s="143"/>
      <c r="ANU621" s="143"/>
      <c r="ANV621" s="143"/>
      <c r="ANW621" s="143"/>
      <c r="ANX621" s="143"/>
      <c r="ANY621" s="143"/>
      <c r="ANZ621" s="143"/>
      <c r="AOA621" s="143"/>
      <c r="AOB621" s="143"/>
      <c r="AOC621" s="143"/>
      <c r="AOD621" s="143"/>
      <c r="AOE621" s="143"/>
      <c r="AOF621" s="143"/>
      <c r="AOG621" s="143"/>
      <c r="AOH621" s="143"/>
      <c r="AOI621" s="143"/>
      <c r="AOJ621" s="143"/>
      <c r="AOK621" s="143"/>
      <c r="AOL621" s="143"/>
      <c r="AOM621" s="143"/>
      <c r="AON621" s="143"/>
      <c r="AOO621" s="143"/>
      <c r="AOP621" s="143"/>
      <c r="AOQ621" s="143"/>
      <c r="AOR621" s="143"/>
      <c r="AOS621" s="143"/>
      <c r="AOT621" s="143"/>
      <c r="AOU621" s="143"/>
      <c r="AOV621" s="143"/>
      <c r="AOW621" s="143"/>
      <c r="AOX621" s="143"/>
      <c r="AOY621" s="143"/>
      <c r="AOZ621" s="143"/>
      <c r="APA621" s="143"/>
      <c r="APB621" s="143"/>
      <c r="APC621" s="143"/>
      <c r="APD621" s="143"/>
      <c r="APE621" s="143"/>
      <c r="APF621" s="143"/>
      <c r="APG621" s="143"/>
      <c r="APH621" s="143"/>
      <c r="API621" s="143"/>
      <c r="APJ621" s="143"/>
      <c r="APK621" s="143"/>
      <c r="APL621" s="143"/>
      <c r="APM621" s="143"/>
      <c r="APN621" s="143"/>
      <c r="APO621" s="143"/>
      <c r="APP621" s="143"/>
      <c r="APQ621" s="143"/>
      <c r="APR621" s="143"/>
      <c r="APS621" s="143"/>
      <c r="APT621" s="143"/>
      <c r="APU621" s="143"/>
      <c r="APV621" s="143"/>
      <c r="APW621" s="143"/>
      <c r="APX621" s="143"/>
      <c r="APY621" s="143"/>
      <c r="APZ621" s="143"/>
      <c r="AQA621" s="143"/>
      <c r="AQB621" s="143"/>
      <c r="AQC621" s="143"/>
      <c r="AQD621" s="143"/>
      <c r="AQE621" s="143"/>
      <c r="AQF621" s="143"/>
      <c r="AQG621" s="143"/>
      <c r="AQH621" s="143"/>
      <c r="AQI621" s="143"/>
      <c r="AQJ621" s="143"/>
      <c r="AQK621" s="143"/>
      <c r="AQL621" s="143"/>
      <c r="AQM621" s="143"/>
      <c r="AQN621" s="143"/>
      <c r="AQO621" s="143"/>
      <c r="AQP621" s="143"/>
      <c r="AQQ621" s="143"/>
      <c r="AQR621" s="143"/>
      <c r="AQS621" s="143"/>
      <c r="AQT621" s="143"/>
      <c r="AQU621" s="143"/>
      <c r="AQV621" s="143"/>
      <c r="AQW621" s="143"/>
      <c r="AQX621" s="143"/>
      <c r="AQY621" s="143"/>
      <c r="AQZ621" s="143"/>
      <c r="ARA621" s="143"/>
      <c r="ARB621" s="143"/>
      <c r="ARC621" s="143"/>
      <c r="ARD621" s="143"/>
      <c r="ARE621" s="143"/>
      <c r="ARF621" s="143"/>
      <c r="ARG621" s="143"/>
      <c r="ARH621" s="143"/>
      <c r="ARI621" s="143"/>
      <c r="ARJ621" s="143"/>
      <c r="ARK621" s="143"/>
      <c r="ARL621" s="143"/>
      <c r="ARM621" s="143"/>
      <c r="ARN621" s="143"/>
      <c r="ARO621" s="143"/>
      <c r="ARP621" s="143"/>
      <c r="ARQ621" s="143"/>
      <c r="ARR621" s="143"/>
      <c r="ARS621" s="143"/>
      <c r="ART621" s="143"/>
      <c r="ARU621" s="143"/>
      <c r="ARV621" s="143"/>
      <c r="ARW621" s="143"/>
      <c r="ARX621" s="143"/>
      <c r="ARY621" s="143"/>
      <c r="ARZ621" s="143"/>
      <c r="ASA621" s="143"/>
      <c r="ASB621" s="143"/>
      <c r="ASC621" s="143"/>
      <c r="ASD621" s="143"/>
      <c r="ASE621" s="143"/>
      <c r="ASF621" s="143"/>
      <c r="ASG621" s="143"/>
      <c r="ASH621" s="143"/>
      <c r="ASI621" s="143"/>
      <c r="ASJ621" s="143"/>
      <c r="ASK621" s="143"/>
      <c r="ASL621" s="143"/>
      <c r="ASM621" s="143"/>
      <c r="ASN621" s="143"/>
      <c r="ASO621" s="143"/>
      <c r="ASP621" s="143"/>
      <c r="ASQ621" s="143"/>
      <c r="ASR621" s="143"/>
      <c r="ASS621" s="143"/>
      <c r="AST621" s="143"/>
      <c r="ASU621" s="143"/>
      <c r="ASV621" s="143"/>
      <c r="ASW621" s="143"/>
      <c r="ASX621" s="143"/>
      <c r="ASY621" s="143"/>
      <c r="ASZ621" s="143"/>
      <c r="ATA621" s="143"/>
      <c r="ATB621" s="143"/>
      <c r="ATC621" s="143"/>
      <c r="ATD621" s="143"/>
      <c r="ATE621" s="143"/>
      <c r="ATF621" s="143"/>
      <c r="ATG621" s="143"/>
      <c r="ATH621" s="143"/>
      <c r="ATI621" s="143"/>
      <c r="ATJ621" s="143"/>
      <c r="ATK621" s="143"/>
      <c r="ATL621" s="143"/>
      <c r="ATM621" s="143"/>
      <c r="ATN621" s="143"/>
      <c r="ATO621" s="143"/>
      <c r="ATP621" s="143"/>
      <c r="ATQ621" s="143"/>
      <c r="ATR621" s="143"/>
      <c r="ATS621" s="143"/>
      <c r="ATT621" s="143"/>
      <c r="ATU621" s="143"/>
      <c r="ATV621" s="143"/>
      <c r="ATW621" s="143"/>
      <c r="ATX621" s="143"/>
      <c r="ATY621" s="143"/>
      <c r="ATZ621" s="143"/>
      <c r="AUA621" s="143"/>
      <c r="AUB621" s="143"/>
      <c r="AUC621" s="143"/>
      <c r="AUD621" s="143"/>
      <c r="AUE621" s="143"/>
      <c r="AUF621" s="143"/>
      <c r="AUG621" s="143"/>
      <c r="AUH621" s="143"/>
      <c r="AUI621" s="143"/>
      <c r="AUJ621" s="143"/>
      <c r="AUK621" s="143"/>
      <c r="AUL621" s="143"/>
      <c r="AUM621" s="143"/>
      <c r="AUN621" s="143"/>
      <c r="AUO621" s="143"/>
      <c r="AUP621" s="143"/>
      <c r="AUQ621" s="143"/>
      <c r="AUR621" s="143"/>
      <c r="AUS621" s="143"/>
      <c r="AUT621" s="143"/>
      <c r="AUU621" s="143"/>
      <c r="AUV621" s="143"/>
      <c r="AUW621" s="143"/>
      <c r="AUX621" s="143"/>
      <c r="AUY621" s="143"/>
      <c r="AUZ621" s="143"/>
      <c r="AVA621" s="143"/>
      <c r="AVB621" s="143"/>
      <c r="AVC621" s="143"/>
      <c r="AVD621" s="143"/>
      <c r="AVE621" s="143"/>
      <c r="AVF621" s="143"/>
      <c r="AVG621" s="143"/>
      <c r="AVH621" s="143"/>
      <c r="AVI621" s="143"/>
      <c r="AVJ621" s="143"/>
      <c r="AVK621" s="143"/>
      <c r="AVL621" s="143"/>
      <c r="AVM621" s="143"/>
      <c r="AVN621" s="143"/>
      <c r="AVO621" s="143"/>
      <c r="AVP621" s="143"/>
      <c r="AVQ621" s="143"/>
      <c r="AVR621" s="143"/>
      <c r="AVS621" s="143"/>
      <c r="AVT621" s="143"/>
      <c r="AVU621" s="143"/>
      <c r="AVV621" s="143"/>
      <c r="AVW621" s="143"/>
      <c r="AVX621" s="143"/>
      <c r="AVY621" s="143"/>
      <c r="AVZ621" s="143"/>
      <c r="AWA621" s="143"/>
      <c r="AWB621" s="143"/>
      <c r="AWC621" s="143"/>
      <c r="AWD621" s="143"/>
      <c r="AWE621" s="143"/>
      <c r="AWF621" s="143"/>
      <c r="AWG621" s="143"/>
      <c r="AWH621" s="143"/>
      <c r="AWI621" s="143"/>
      <c r="AWJ621" s="143"/>
      <c r="AWK621" s="143"/>
      <c r="AWL621" s="143"/>
      <c r="AWM621" s="143"/>
      <c r="AWN621" s="143"/>
      <c r="AWO621" s="143"/>
      <c r="AWP621" s="143"/>
      <c r="AWQ621" s="143"/>
      <c r="AWR621" s="143"/>
      <c r="AWS621" s="143"/>
      <c r="AWT621" s="143"/>
      <c r="AWU621" s="143"/>
      <c r="AWV621" s="143"/>
      <c r="AWW621" s="143"/>
      <c r="AWX621" s="143"/>
      <c r="AWY621" s="143"/>
      <c r="AWZ621" s="143"/>
      <c r="AXA621" s="143"/>
      <c r="AXB621" s="143"/>
      <c r="AXC621" s="143"/>
      <c r="AXD621" s="143"/>
      <c r="AXE621" s="143"/>
      <c r="AXF621" s="143"/>
      <c r="AXG621" s="143"/>
      <c r="AXH621" s="143"/>
      <c r="AXI621" s="143"/>
      <c r="AXJ621" s="143"/>
      <c r="AXK621" s="143"/>
      <c r="AXL621" s="143"/>
      <c r="AXM621" s="143"/>
      <c r="AXN621" s="143"/>
      <c r="AXO621" s="143"/>
      <c r="AXP621" s="143"/>
      <c r="AXQ621" s="143"/>
      <c r="AXR621" s="143"/>
      <c r="AXS621" s="143"/>
      <c r="AXT621" s="143"/>
      <c r="AXU621" s="143"/>
      <c r="AXV621" s="143"/>
      <c r="AXW621" s="143"/>
      <c r="AXX621" s="143"/>
      <c r="AXY621" s="143"/>
      <c r="AXZ621" s="143"/>
      <c r="AYA621" s="143"/>
      <c r="AYB621" s="143"/>
      <c r="AYC621" s="143"/>
      <c r="AYD621" s="143"/>
      <c r="AYE621" s="143"/>
      <c r="AYF621" s="143"/>
      <c r="AYG621" s="143"/>
      <c r="AYH621" s="143"/>
      <c r="AYI621" s="143"/>
      <c r="AYJ621" s="143"/>
      <c r="AYK621" s="143"/>
      <c r="AYL621" s="143"/>
      <c r="AYM621" s="143"/>
      <c r="AYN621" s="143"/>
      <c r="AYO621" s="143"/>
      <c r="AYP621" s="143"/>
      <c r="AYQ621" s="143"/>
      <c r="AYR621" s="143"/>
      <c r="AYS621" s="143"/>
      <c r="AYT621" s="143"/>
      <c r="AYU621" s="143"/>
      <c r="AYV621" s="143"/>
      <c r="AYW621" s="143"/>
      <c r="AYX621" s="143"/>
      <c r="AYY621" s="143"/>
      <c r="AYZ621" s="143"/>
      <c r="AZA621" s="143"/>
      <c r="AZB621" s="143"/>
      <c r="AZC621" s="143"/>
      <c r="AZD621" s="143"/>
      <c r="AZE621" s="143"/>
      <c r="AZF621" s="143"/>
      <c r="AZG621" s="143"/>
      <c r="AZH621" s="143"/>
      <c r="AZI621" s="143"/>
      <c r="AZJ621" s="143"/>
      <c r="AZK621" s="143"/>
      <c r="AZL621" s="143"/>
      <c r="AZM621" s="143"/>
      <c r="AZN621" s="143"/>
      <c r="AZO621" s="143"/>
      <c r="AZP621" s="143"/>
      <c r="AZQ621" s="143"/>
      <c r="AZR621" s="143"/>
      <c r="AZS621" s="143"/>
      <c r="AZT621" s="143"/>
      <c r="AZU621" s="143"/>
      <c r="AZV621" s="143"/>
      <c r="AZW621" s="143"/>
      <c r="AZX621" s="143"/>
      <c r="AZY621" s="143"/>
      <c r="AZZ621" s="143"/>
      <c r="BAA621" s="143"/>
      <c r="BAB621" s="143"/>
      <c r="BAC621" s="143"/>
      <c r="BAD621" s="143"/>
      <c r="BAE621" s="143"/>
      <c r="BAF621" s="143"/>
      <c r="BAG621" s="143"/>
      <c r="BAH621" s="143"/>
      <c r="BAI621" s="143"/>
      <c r="BAJ621" s="143"/>
      <c r="BAK621" s="143"/>
      <c r="BAL621" s="143"/>
      <c r="BAM621" s="143"/>
      <c r="BAN621" s="143"/>
      <c r="BAO621" s="143"/>
      <c r="BAP621" s="143"/>
      <c r="BAQ621" s="143"/>
      <c r="BAR621" s="143"/>
      <c r="BAS621" s="143"/>
      <c r="BAT621" s="143"/>
      <c r="BAU621" s="143"/>
      <c r="BAV621" s="143"/>
      <c r="BAW621" s="143"/>
      <c r="BAX621" s="143"/>
      <c r="BAY621" s="143"/>
      <c r="BAZ621" s="143"/>
      <c r="BBA621" s="143"/>
      <c r="BBB621" s="143"/>
      <c r="BBC621" s="143"/>
      <c r="BBD621" s="143"/>
      <c r="BBE621" s="143"/>
      <c r="BBF621" s="143"/>
      <c r="BBG621" s="143"/>
      <c r="BBH621" s="143"/>
      <c r="BBI621" s="143"/>
      <c r="BBJ621" s="143"/>
      <c r="BBK621" s="143"/>
      <c r="BBL621" s="143"/>
      <c r="BBM621" s="143"/>
      <c r="BBN621" s="143"/>
      <c r="BBO621" s="143"/>
      <c r="BBP621" s="143"/>
      <c r="BBQ621" s="143"/>
      <c r="BBR621" s="143"/>
      <c r="BBS621" s="143"/>
      <c r="BBT621" s="143"/>
      <c r="BBU621" s="143"/>
      <c r="BBV621" s="143"/>
      <c r="BBW621" s="143"/>
      <c r="BBX621" s="143"/>
      <c r="BBY621" s="143"/>
      <c r="BBZ621" s="143"/>
      <c r="BCA621" s="143"/>
      <c r="BCB621" s="143"/>
      <c r="BCC621" s="143"/>
      <c r="BCD621" s="143"/>
      <c r="BCE621" s="143"/>
      <c r="BCF621" s="143"/>
      <c r="BCG621" s="143"/>
      <c r="BCH621" s="143"/>
      <c r="BCI621" s="143"/>
      <c r="BCJ621" s="143"/>
      <c r="BCK621" s="143"/>
      <c r="BCL621" s="143"/>
      <c r="BCM621" s="143"/>
      <c r="BCN621" s="143"/>
      <c r="BCO621" s="143"/>
      <c r="BCP621" s="143"/>
      <c r="BCQ621" s="143"/>
      <c r="BCR621" s="143"/>
      <c r="BCS621" s="143"/>
      <c r="BCT621" s="143"/>
      <c r="BCU621" s="143"/>
      <c r="BCV621" s="143"/>
      <c r="BCW621" s="143"/>
      <c r="BCX621" s="143"/>
      <c r="BCY621" s="143"/>
      <c r="BCZ621" s="143"/>
      <c r="BDA621" s="143"/>
      <c r="BDB621" s="143"/>
      <c r="BDC621" s="143"/>
      <c r="BDD621" s="143"/>
      <c r="BDE621" s="143"/>
      <c r="BDF621" s="143"/>
      <c r="BDG621" s="143"/>
      <c r="BDH621" s="143"/>
      <c r="BDI621" s="143"/>
      <c r="BDJ621" s="143"/>
      <c r="BDK621" s="143"/>
      <c r="BDL621" s="143"/>
      <c r="BDM621" s="143"/>
      <c r="BDN621" s="143"/>
      <c r="BDO621" s="143"/>
      <c r="BDP621" s="143"/>
      <c r="BDQ621" s="143"/>
      <c r="BDR621" s="143"/>
      <c r="BDS621" s="143"/>
      <c r="BDT621" s="143"/>
      <c r="BDU621" s="143"/>
      <c r="BDV621" s="143"/>
      <c r="BDW621" s="143"/>
      <c r="BDX621" s="143"/>
      <c r="BDY621" s="143"/>
      <c r="BDZ621" s="143"/>
      <c r="BEA621" s="143"/>
      <c r="BEB621" s="143"/>
      <c r="BEC621" s="143"/>
      <c r="BED621" s="143"/>
      <c r="BEE621" s="143"/>
      <c r="BEF621" s="143"/>
      <c r="BEG621" s="143"/>
      <c r="BEH621" s="143"/>
      <c r="BEI621" s="143"/>
      <c r="BEJ621" s="143"/>
      <c r="BEK621" s="143"/>
      <c r="BEL621" s="143"/>
      <c r="BEM621" s="143"/>
      <c r="BEN621" s="143"/>
      <c r="BEO621" s="143"/>
      <c r="BEP621" s="143"/>
      <c r="BEQ621" s="143"/>
      <c r="BER621" s="143"/>
      <c r="BES621" s="143"/>
      <c r="BET621" s="143"/>
      <c r="BEU621" s="143"/>
      <c r="BEV621" s="143"/>
      <c r="BEW621" s="143"/>
      <c r="BEX621" s="143"/>
      <c r="BEY621" s="143"/>
      <c r="BEZ621" s="143"/>
      <c r="BFA621" s="143"/>
      <c r="BFB621" s="143"/>
      <c r="BFC621" s="143"/>
      <c r="BFD621" s="143"/>
      <c r="BFE621" s="143"/>
      <c r="BFF621" s="143"/>
      <c r="BFG621" s="143"/>
      <c r="BFH621" s="143"/>
      <c r="BFI621" s="143"/>
      <c r="BFJ621" s="143"/>
      <c r="BFK621" s="143"/>
      <c r="BFL621" s="143"/>
      <c r="BFM621" s="143"/>
      <c r="BFN621" s="143"/>
      <c r="BFO621" s="143"/>
      <c r="BFP621" s="143"/>
      <c r="BFQ621" s="143"/>
      <c r="BFR621" s="143"/>
      <c r="BFS621" s="143"/>
      <c r="BFT621" s="143"/>
      <c r="BFU621" s="143"/>
      <c r="BFV621" s="143"/>
      <c r="BFW621" s="143"/>
      <c r="BFX621" s="143"/>
      <c r="BFY621" s="143"/>
      <c r="BFZ621" s="143"/>
      <c r="BGA621" s="143"/>
      <c r="BGB621" s="143"/>
      <c r="BGC621" s="143"/>
      <c r="BGD621" s="143"/>
      <c r="BGE621" s="143"/>
      <c r="BGF621" s="143"/>
      <c r="BGG621" s="143"/>
      <c r="BGH621" s="143"/>
      <c r="BGI621" s="143"/>
      <c r="BGJ621" s="143"/>
      <c r="BGK621" s="143"/>
      <c r="BGL621" s="143"/>
      <c r="BGM621" s="143"/>
      <c r="BGN621" s="143"/>
      <c r="BGO621" s="143"/>
      <c r="BGP621" s="143"/>
      <c r="BGQ621" s="143"/>
      <c r="BGR621" s="143"/>
      <c r="BGS621" s="143"/>
      <c r="BGT621" s="143"/>
      <c r="BGU621" s="143"/>
      <c r="BGV621" s="143"/>
      <c r="BGW621" s="143"/>
      <c r="BGX621" s="143"/>
      <c r="BGY621" s="143"/>
      <c r="BGZ621" s="143"/>
      <c r="BHA621" s="143"/>
      <c r="BHB621" s="143"/>
      <c r="BHC621" s="143"/>
      <c r="BHD621" s="143"/>
      <c r="BHE621" s="143"/>
      <c r="BHF621" s="143"/>
      <c r="BHG621" s="143"/>
      <c r="BHH621" s="143"/>
      <c r="BHI621" s="143"/>
      <c r="BHJ621" s="143"/>
      <c r="BHK621" s="143"/>
      <c r="BHL621" s="143"/>
      <c r="BHM621" s="143"/>
      <c r="BHN621" s="143"/>
      <c r="BHO621" s="143"/>
      <c r="BHP621" s="143"/>
      <c r="BHQ621" s="143"/>
      <c r="BHR621" s="143"/>
      <c r="BHS621" s="143"/>
      <c r="BHT621" s="143"/>
      <c r="BHU621" s="143"/>
      <c r="BHV621" s="143"/>
      <c r="BHW621" s="143"/>
      <c r="BHX621" s="143"/>
      <c r="BHY621" s="143"/>
      <c r="BHZ621" s="143"/>
      <c r="BIA621" s="143"/>
      <c r="BIB621" s="143"/>
      <c r="BIC621" s="143"/>
      <c r="BID621" s="143"/>
      <c r="BIE621" s="143"/>
      <c r="BIF621" s="143"/>
      <c r="BIG621" s="143"/>
      <c r="BIH621" s="143"/>
      <c r="BII621" s="143"/>
      <c r="BIJ621" s="143"/>
      <c r="BIK621" s="143"/>
      <c r="BIL621" s="143"/>
      <c r="BIM621" s="143"/>
      <c r="BIN621" s="143"/>
      <c r="BIO621" s="143"/>
      <c r="BIP621" s="143"/>
      <c r="BIQ621" s="143"/>
      <c r="BIR621" s="143"/>
      <c r="BIS621" s="143"/>
      <c r="BIT621" s="143"/>
      <c r="BIU621" s="143"/>
      <c r="BIV621" s="143"/>
      <c r="BIW621" s="143"/>
      <c r="BIX621" s="143"/>
      <c r="BIY621" s="143"/>
      <c r="BIZ621" s="143"/>
      <c r="BJA621" s="143"/>
      <c r="BJB621" s="143"/>
      <c r="BJC621" s="143"/>
      <c r="BJD621" s="143"/>
      <c r="BJE621" s="143"/>
      <c r="BJF621" s="143"/>
      <c r="BJG621" s="143"/>
      <c r="BJH621" s="143"/>
      <c r="BJI621" s="143"/>
      <c r="BJJ621" s="143"/>
      <c r="BJK621" s="143"/>
      <c r="BJL621" s="143"/>
      <c r="BJM621" s="143"/>
      <c r="BJN621" s="143"/>
      <c r="BJO621" s="143"/>
      <c r="BJP621" s="143"/>
      <c r="BJQ621" s="143"/>
      <c r="BJR621" s="143"/>
      <c r="BJS621" s="143"/>
      <c r="BJT621" s="143"/>
      <c r="BJU621" s="143"/>
      <c r="BJV621" s="143"/>
      <c r="BJW621" s="143"/>
      <c r="BJX621" s="143"/>
      <c r="BJY621" s="143"/>
      <c r="BJZ621" s="143"/>
      <c r="BKA621" s="143"/>
      <c r="BKB621" s="143"/>
      <c r="BKC621" s="143"/>
      <c r="BKD621" s="143"/>
      <c r="BKE621" s="143"/>
      <c r="BKF621" s="143"/>
      <c r="BKG621" s="143"/>
      <c r="BKH621" s="143"/>
      <c r="BKI621" s="143"/>
      <c r="BKJ621" s="143"/>
      <c r="BKK621" s="143"/>
      <c r="BKL621" s="143"/>
      <c r="BKM621" s="143"/>
      <c r="BKN621" s="143"/>
      <c r="BKO621" s="143"/>
      <c r="BKP621" s="143"/>
      <c r="BKQ621" s="143"/>
      <c r="BKR621" s="143"/>
      <c r="BKS621" s="143"/>
      <c r="BKT621" s="143"/>
      <c r="BKU621" s="143"/>
      <c r="BKV621" s="143"/>
      <c r="BKW621" s="143"/>
      <c r="BKX621" s="143"/>
      <c r="BKY621" s="143"/>
      <c r="BKZ621" s="143"/>
      <c r="BLA621" s="143"/>
      <c r="BLB621" s="143"/>
      <c r="BLC621" s="143"/>
      <c r="BLD621" s="143"/>
      <c r="BLE621" s="143"/>
      <c r="BLF621" s="143"/>
      <c r="BLG621" s="143"/>
      <c r="BLH621" s="143"/>
      <c r="BLI621" s="143"/>
      <c r="BLJ621" s="143"/>
      <c r="BLK621" s="143"/>
      <c r="BLL621" s="143"/>
      <c r="BLM621" s="143"/>
      <c r="BLN621" s="143"/>
      <c r="BLO621" s="143"/>
      <c r="BLP621" s="143"/>
      <c r="BLQ621" s="143"/>
      <c r="BLR621" s="143"/>
      <c r="BLS621" s="143"/>
      <c r="BLT621" s="143"/>
      <c r="BLU621" s="143"/>
      <c r="BLV621" s="143"/>
      <c r="BLW621" s="143"/>
      <c r="BLX621" s="143"/>
      <c r="BLY621" s="143"/>
      <c r="BLZ621" s="143"/>
      <c r="BMA621" s="143"/>
      <c r="BMB621" s="143"/>
      <c r="BMC621" s="143"/>
      <c r="BMD621" s="143"/>
      <c r="BME621" s="143"/>
      <c r="BMF621" s="143"/>
      <c r="BMG621" s="143"/>
      <c r="BMH621" s="143"/>
      <c r="BMI621" s="143"/>
      <c r="BMJ621" s="143"/>
      <c r="BMK621" s="143"/>
      <c r="BML621" s="143"/>
      <c r="BMM621" s="143"/>
      <c r="BMN621" s="143"/>
      <c r="BMO621" s="143"/>
      <c r="BMP621" s="143"/>
      <c r="BMQ621" s="143"/>
      <c r="BMR621" s="143"/>
      <c r="BMS621" s="143"/>
      <c r="BMT621" s="143"/>
      <c r="BMU621" s="143"/>
      <c r="BMV621" s="143"/>
      <c r="BMW621" s="143"/>
      <c r="BMX621" s="143"/>
      <c r="BMY621" s="143"/>
      <c r="BMZ621" s="143"/>
      <c r="BNA621" s="143"/>
      <c r="BNB621" s="143"/>
      <c r="BNC621" s="143"/>
      <c r="BND621" s="143"/>
      <c r="BNE621" s="143"/>
      <c r="BNF621" s="143"/>
      <c r="BNG621" s="143"/>
      <c r="BNH621" s="143"/>
      <c r="BNI621" s="143"/>
      <c r="BNJ621" s="143"/>
      <c r="BNK621" s="143"/>
      <c r="BNL621" s="143"/>
      <c r="BNM621" s="143"/>
      <c r="BNN621" s="143"/>
      <c r="BNO621" s="143"/>
      <c r="BNP621" s="143"/>
      <c r="BNQ621" s="143"/>
      <c r="BNR621" s="143"/>
      <c r="BNS621" s="143"/>
      <c r="BNT621" s="143"/>
      <c r="BNU621" s="143"/>
      <c r="BNV621" s="143"/>
      <c r="BNW621" s="143"/>
      <c r="BNX621" s="143"/>
      <c r="BNY621" s="143"/>
      <c r="BNZ621" s="143"/>
      <c r="BOA621" s="143"/>
      <c r="BOB621" s="143"/>
      <c r="BOC621" s="143"/>
      <c r="BOD621" s="143"/>
      <c r="BOE621" s="143"/>
      <c r="BOF621" s="143"/>
      <c r="BOG621" s="143"/>
      <c r="BOH621" s="143"/>
      <c r="BOI621" s="143"/>
      <c r="BOJ621" s="143"/>
      <c r="BOK621" s="143"/>
      <c r="BOL621" s="143"/>
      <c r="BOM621" s="143"/>
      <c r="BON621" s="143"/>
      <c r="BOO621" s="143"/>
      <c r="BOP621" s="143"/>
      <c r="BOQ621" s="143"/>
      <c r="BOR621" s="143"/>
      <c r="BOS621" s="143"/>
      <c r="BOT621" s="143"/>
      <c r="BOU621" s="143"/>
      <c r="BOV621" s="143"/>
      <c r="BOW621" s="143"/>
      <c r="BOX621" s="143"/>
      <c r="BOY621" s="143"/>
      <c r="BOZ621" s="143"/>
      <c r="BPA621" s="143"/>
      <c r="BPB621" s="143"/>
      <c r="BPC621" s="143"/>
      <c r="BPD621" s="143"/>
      <c r="BPE621" s="143"/>
      <c r="BPF621" s="143"/>
      <c r="BPG621" s="143"/>
      <c r="BPH621" s="143"/>
      <c r="BPI621" s="143"/>
      <c r="BPJ621" s="143"/>
      <c r="BPK621" s="143"/>
      <c r="BPL621" s="143"/>
      <c r="BPM621" s="143"/>
      <c r="BPN621" s="143"/>
      <c r="BPO621" s="143"/>
      <c r="BPP621" s="143"/>
      <c r="BPQ621" s="143"/>
      <c r="BPR621" s="143"/>
      <c r="BPS621" s="143"/>
      <c r="BPT621" s="143"/>
      <c r="BPU621" s="143"/>
      <c r="BPV621" s="143"/>
      <c r="BPW621" s="143"/>
      <c r="BPX621" s="143"/>
      <c r="BPY621" s="143"/>
      <c r="BPZ621" s="143"/>
      <c r="BQA621" s="143"/>
      <c r="BQB621" s="143"/>
      <c r="BQC621" s="143"/>
      <c r="BQD621" s="143"/>
      <c r="BQE621" s="143"/>
      <c r="BQF621" s="143"/>
      <c r="BQG621" s="143"/>
      <c r="BQH621" s="143"/>
      <c r="BQI621" s="143"/>
      <c r="BQJ621" s="143"/>
      <c r="BQK621" s="143"/>
      <c r="BQL621" s="143"/>
      <c r="BQM621" s="143"/>
      <c r="BQN621" s="143"/>
      <c r="BQO621" s="143"/>
      <c r="BQP621" s="143"/>
      <c r="BQQ621" s="143"/>
      <c r="BQR621" s="143"/>
      <c r="BQS621" s="143"/>
      <c r="BQT621" s="143"/>
      <c r="BQU621" s="143"/>
      <c r="BQV621" s="143"/>
      <c r="BQW621" s="143"/>
      <c r="BQX621" s="143"/>
      <c r="BQY621" s="143"/>
      <c r="BQZ621" s="143"/>
      <c r="BRA621" s="143"/>
      <c r="BRB621" s="143"/>
      <c r="BRC621" s="143"/>
      <c r="BRD621" s="143"/>
      <c r="BRE621" s="143"/>
      <c r="BRF621" s="143"/>
      <c r="BRG621" s="143"/>
      <c r="BRH621" s="143"/>
      <c r="BRI621" s="143"/>
      <c r="BRJ621" s="143"/>
      <c r="BRK621" s="143"/>
      <c r="BRL621" s="143"/>
      <c r="BRM621" s="143"/>
      <c r="BRN621" s="143"/>
      <c r="BRO621" s="143"/>
      <c r="BRP621" s="143"/>
      <c r="BRQ621" s="143"/>
      <c r="BRR621" s="143"/>
      <c r="BRS621" s="143"/>
      <c r="BRT621" s="143"/>
      <c r="BRU621" s="143"/>
      <c r="BRV621" s="143"/>
      <c r="BRW621" s="143"/>
      <c r="BRX621" s="143"/>
      <c r="BRY621" s="143"/>
      <c r="BRZ621" s="143"/>
    </row>
    <row r="622" spans="1:1846" s="79" customFormat="1" ht="27.6" x14ac:dyDescent="0.3">
      <c r="A622" s="853"/>
      <c r="B622" s="853"/>
      <c r="C622" s="854"/>
      <c r="D622" s="345"/>
      <c r="E622" s="549" t="s">
        <v>888</v>
      </c>
      <c r="F622" s="387">
        <v>136</v>
      </c>
      <c r="G622" s="651" t="s">
        <v>889</v>
      </c>
      <c r="H622" s="81">
        <v>40000000</v>
      </c>
      <c r="I622" s="82">
        <v>40000000</v>
      </c>
      <c r="J622" s="82">
        <v>0</v>
      </c>
      <c r="K622" s="82">
        <v>0</v>
      </c>
      <c r="L622" s="613" t="s">
        <v>144</v>
      </c>
      <c r="M622" s="653">
        <v>0</v>
      </c>
      <c r="N622" s="363">
        <v>0</v>
      </c>
      <c r="O622" s="363">
        <v>0</v>
      </c>
      <c r="P622" s="363">
        <v>0</v>
      </c>
      <c r="Q622" s="649"/>
      <c r="R622" s="653">
        <v>0</v>
      </c>
      <c r="S622" s="590">
        <v>0</v>
      </c>
      <c r="T622" s="590">
        <v>0</v>
      </c>
      <c r="U622" s="590">
        <v>0</v>
      </c>
      <c r="V622" s="652"/>
      <c r="W622" s="80">
        <f>+H622+M622+R622</f>
        <v>40000000</v>
      </c>
      <c r="X622" s="26">
        <f t="shared" ref="X622:Z622" si="412">+I622+N622+S622</f>
        <v>40000000</v>
      </c>
      <c r="Y622" s="26">
        <f t="shared" si="412"/>
        <v>0</v>
      </c>
      <c r="Z622" s="162">
        <f t="shared" si="412"/>
        <v>0</v>
      </c>
      <c r="AA622" s="89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8"/>
      <c r="BC622" s="78"/>
      <c r="BD622" s="78"/>
      <c r="BE622" s="78"/>
      <c r="BF622" s="78"/>
      <c r="BG622" s="78"/>
      <c r="BH622" s="78"/>
      <c r="BI622" s="78"/>
      <c r="BJ622" s="78"/>
      <c r="BK622" s="78"/>
      <c r="BL622" s="78"/>
      <c r="BM622" s="78"/>
      <c r="BN622" s="78"/>
      <c r="BO622" s="78"/>
      <c r="BP622" s="78"/>
      <c r="BQ622" s="78"/>
      <c r="BR622" s="78"/>
      <c r="BS622" s="78"/>
      <c r="BT622" s="78"/>
      <c r="BU622" s="78"/>
      <c r="BV622" s="78"/>
      <c r="BW622" s="78"/>
      <c r="BX622" s="78"/>
      <c r="BY622" s="78"/>
      <c r="BZ622" s="78"/>
      <c r="CA622" s="78"/>
      <c r="CB622" s="78"/>
      <c r="CC622" s="78"/>
      <c r="CD622" s="78"/>
      <c r="CE622" s="78"/>
      <c r="CF622" s="78"/>
      <c r="CG622" s="78"/>
      <c r="CH622" s="78"/>
      <c r="CI622" s="78"/>
      <c r="CJ622" s="78"/>
      <c r="CK622" s="78"/>
      <c r="CL622" s="78"/>
      <c r="CM622" s="78"/>
      <c r="CN622" s="78"/>
      <c r="CO622" s="78"/>
      <c r="CP622" s="78"/>
      <c r="CQ622" s="78"/>
      <c r="CR622" s="78"/>
      <c r="CS622" s="78"/>
      <c r="CT622" s="78"/>
      <c r="CU622" s="78"/>
      <c r="CV622" s="78"/>
      <c r="CW622" s="78"/>
      <c r="CX622" s="78"/>
      <c r="CY622" s="78"/>
      <c r="CZ622" s="78"/>
      <c r="DA622" s="78"/>
      <c r="DB622" s="78"/>
      <c r="DC622" s="78"/>
      <c r="DD622" s="78"/>
      <c r="DE622" s="78"/>
      <c r="DF622" s="78"/>
      <c r="DG622" s="78"/>
      <c r="DH622" s="78"/>
      <c r="DI622" s="78"/>
      <c r="DJ622" s="78"/>
      <c r="DK622" s="78"/>
      <c r="DL622" s="78"/>
      <c r="DM622" s="78"/>
      <c r="DN622" s="78"/>
      <c r="DO622" s="78"/>
      <c r="DP622" s="78"/>
      <c r="DQ622" s="78"/>
      <c r="DR622" s="78"/>
      <c r="DS622" s="78"/>
      <c r="DT622" s="78"/>
      <c r="DU622" s="78"/>
      <c r="DV622" s="78"/>
      <c r="DW622" s="78"/>
      <c r="DX622" s="78"/>
      <c r="DY622" s="78"/>
      <c r="DZ622" s="78"/>
      <c r="EA622" s="78"/>
      <c r="EB622" s="78"/>
      <c r="EC622" s="78"/>
      <c r="ED622" s="78"/>
      <c r="EE622" s="78"/>
      <c r="EF622" s="78"/>
      <c r="EG622" s="78"/>
      <c r="EH622" s="78"/>
      <c r="EI622" s="78"/>
      <c r="EJ622" s="78"/>
      <c r="EK622" s="78"/>
      <c r="EL622" s="78"/>
      <c r="EM622" s="78"/>
      <c r="EN622" s="78"/>
      <c r="EO622" s="78"/>
      <c r="EP622" s="78"/>
      <c r="EQ622" s="78"/>
      <c r="ER622" s="78"/>
      <c r="ES622" s="78"/>
      <c r="ET622" s="78"/>
      <c r="EU622" s="78"/>
      <c r="EV622" s="78"/>
      <c r="EW622" s="78"/>
      <c r="EX622" s="78"/>
      <c r="EY622" s="78"/>
      <c r="EZ622" s="78"/>
      <c r="FA622" s="78"/>
      <c r="FB622" s="78"/>
      <c r="FC622" s="78"/>
      <c r="FD622" s="78"/>
      <c r="FE622" s="78"/>
      <c r="FF622" s="78"/>
      <c r="FG622" s="78"/>
      <c r="FH622" s="78"/>
      <c r="FI622" s="78"/>
      <c r="FJ622" s="78"/>
      <c r="FK622" s="78"/>
      <c r="FL622" s="78"/>
      <c r="FM622" s="78"/>
      <c r="FN622" s="78"/>
      <c r="FO622" s="78"/>
      <c r="FP622" s="78"/>
      <c r="FQ622" s="78"/>
      <c r="FR622" s="78"/>
      <c r="FS622" s="78"/>
      <c r="FT622" s="78"/>
      <c r="FU622" s="78"/>
      <c r="FV622" s="78"/>
      <c r="FW622" s="78"/>
      <c r="FX622" s="78"/>
      <c r="FY622" s="78"/>
      <c r="FZ622" s="78"/>
      <c r="GA622" s="78"/>
      <c r="GB622" s="78"/>
      <c r="GC622" s="78"/>
      <c r="GD622" s="78"/>
      <c r="GE622" s="78"/>
      <c r="GF622" s="78"/>
      <c r="GG622" s="78"/>
      <c r="GH622" s="78"/>
      <c r="GI622" s="78"/>
      <c r="GJ622" s="78"/>
      <c r="GK622" s="78"/>
      <c r="GL622" s="78"/>
      <c r="GM622" s="78"/>
      <c r="GN622" s="78"/>
      <c r="GO622" s="78"/>
      <c r="GP622" s="78"/>
      <c r="GQ622" s="78"/>
      <c r="GR622" s="78"/>
      <c r="GS622" s="78"/>
      <c r="GT622" s="78"/>
      <c r="GU622" s="78"/>
      <c r="GV622" s="78"/>
      <c r="GW622" s="78"/>
      <c r="GX622" s="78"/>
      <c r="GY622" s="78"/>
      <c r="GZ622" s="78"/>
      <c r="HA622" s="78"/>
      <c r="HB622" s="78"/>
      <c r="HC622" s="78"/>
      <c r="HD622" s="78"/>
      <c r="HE622" s="78"/>
      <c r="HF622" s="78"/>
      <c r="HG622" s="78"/>
      <c r="HH622" s="78"/>
      <c r="HI622" s="78"/>
      <c r="HJ622" s="78"/>
      <c r="HK622" s="78"/>
      <c r="HL622" s="78"/>
      <c r="HM622" s="78"/>
      <c r="HN622" s="78"/>
      <c r="HO622" s="78"/>
      <c r="HP622" s="78"/>
      <c r="HQ622" s="78"/>
      <c r="HR622" s="78"/>
      <c r="HS622" s="78"/>
      <c r="HT622" s="78"/>
      <c r="HU622" s="78"/>
      <c r="HV622" s="78"/>
      <c r="HW622" s="78"/>
      <c r="HX622" s="78"/>
      <c r="HY622" s="78"/>
      <c r="HZ622" s="78"/>
      <c r="IA622" s="78"/>
      <c r="IB622" s="78"/>
      <c r="IC622" s="78"/>
      <c r="ID622" s="78"/>
      <c r="IE622" s="78"/>
      <c r="IF622" s="78"/>
      <c r="IG622" s="78"/>
      <c r="IH622" s="78"/>
      <c r="II622" s="78"/>
      <c r="IJ622" s="78"/>
      <c r="IK622" s="78"/>
      <c r="IL622" s="78"/>
      <c r="IM622" s="78"/>
      <c r="IN622" s="78"/>
      <c r="IO622" s="78"/>
      <c r="IP622" s="78"/>
      <c r="IQ622" s="78"/>
      <c r="IR622" s="78"/>
      <c r="IS622" s="78"/>
      <c r="IT622" s="78"/>
      <c r="IU622" s="78"/>
      <c r="IV622" s="78"/>
      <c r="IW622" s="78"/>
      <c r="IX622" s="78"/>
      <c r="IY622" s="78"/>
      <c r="IZ622" s="78"/>
      <c r="JA622" s="78"/>
      <c r="JB622" s="78"/>
      <c r="JC622" s="78"/>
      <c r="JD622" s="78"/>
      <c r="JE622" s="78"/>
      <c r="JF622" s="78"/>
      <c r="JG622" s="78"/>
      <c r="JH622" s="78"/>
      <c r="JI622" s="78"/>
      <c r="JJ622" s="78"/>
      <c r="JK622" s="78"/>
      <c r="JL622" s="78"/>
      <c r="JM622" s="78"/>
      <c r="JN622" s="78"/>
      <c r="JO622" s="78"/>
      <c r="JP622" s="78"/>
      <c r="JQ622" s="78"/>
      <c r="JR622" s="78"/>
      <c r="JS622" s="78"/>
      <c r="JT622" s="78"/>
      <c r="JU622" s="78"/>
      <c r="JV622" s="78"/>
      <c r="JW622" s="78"/>
      <c r="JX622" s="78"/>
      <c r="JY622" s="78"/>
      <c r="JZ622" s="78"/>
      <c r="KA622" s="78"/>
      <c r="KB622" s="78"/>
      <c r="KC622" s="78"/>
      <c r="KD622" s="78"/>
      <c r="KE622" s="78"/>
      <c r="KF622" s="78"/>
      <c r="KG622" s="78"/>
      <c r="KH622" s="78"/>
      <c r="KI622" s="78"/>
      <c r="KJ622" s="78"/>
      <c r="KK622" s="78"/>
      <c r="KL622" s="78"/>
      <c r="KM622" s="78"/>
      <c r="KN622" s="78"/>
      <c r="KO622" s="78"/>
      <c r="KP622" s="78"/>
      <c r="KQ622" s="78"/>
      <c r="KR622" s="78"/>
      <c r="KS622" s="78"/>
      <c r="KT622" s="78"/>
      <c r="KU622" s="78"/>
      <c r="KV622" s="78"/>
      <c r="KW622" s="78"/>
      <c r="KX622" s="78"/>
      <c r="KY622" s="78"/>
      <c r="KZ622" s="78"/>
      <c r="LA622" s="78"/>
      <c r="LB622" s="78"/>
      <c r="LC622" s="78"/>
      <c r="LD622" s="78"/>
      <c r="LE622" s="78"/>
      <c r="LF622" s="78"/>
      <c r="LG622" s="78"/>
      <c r="LH622" s="78"/>
      <c r="LI622" s="78"/>
      <c r="LJ622" s="78"/>
      <c r="LK622" s="78"/>
      <c r="LL622" s="78"/>
      <c r="LM622" s="78"/>
      <c r="LN622" s="78"/>
      <c r="LO622" s="78"/>
      <c r="LP622" s="78"/>
      <c r="LQ622" s="78"/>
      <c r="LR622" s="78"/>
      <c r="LS622" s="78"/>
      <c r="LT622" s="78"/>
      <c r="LU622" s="78"/>
      <c r="LV622" s="78"/>
      <c r="LW622" s="78"/>
      <c r="LX622" s="78"/>
      <c r="LY622" s="78"/>
      <c r="LZ622" s="78"/>
      <c r="MA622" s="78"/>
      <c r="MB622" s="78"/>
      <c r="MC622" s="78"/>
      <c r="MD622" s="78"/>
      <c r="ME622" s="78"/>
      <c r="MF622" s="78"/>
      <c r="MG622" s="78"/>
      <c r="MH622" s="78"/>
      <c r="MI622" s="78"/>
      <c r="MJ622" s="78"/>
      <c r="MK622" s="78"/>
      <c r="ML622" s="78"/>
      <c r="MM622" s="78"/>
      <c r="MN622" s="78"/>
      <c r="MO622" s="78"/>
      <c r="MP622" s="78"/>
      <c r="MQ622" s="78"/>
      <c r="MR622" s="78"/>
      <c r="MS622" s="78"/>
      <c r="MT622" s="78"/>
      <c r="MU622" s="78"/>
      <c r="MV622" s="78"/>
      <c r="MW622" s="78"/>
      <c r="MX622" s="78"/>
      <c r="MY622" s="78"/>
      <c r="MZ622" s="78"/>
      <c r="NA622" s="78"/>
      <c r="NB622" s="78"/>
      <c r="NC622" s="78"/>
      <c r="ND622" s="78"/>
      <c r="NE622" s="78"/>
      <c r="NF622" s="78"/>
      <c r="NG622" s="78"/>
      <c r="NH622" s="78"/>
      <c r="NI622" s="78"/>
      <c r="NJ622" s="78"/>
      <c r="NK622" s="78"/>
      <c r="NL622" s="78"/>
      <c r="NM622" s="78"/>
      <c r="NN622" s="78"/>
      <c r="NO622" s="78"/>
      <c r="NP622" s="78"/>
      <c r="NQ622" s="78"/>
      <c r="NR622" s="78"/>
      <c r="NS622" s="78"/>
      <c r="NT622" s="78"/>
      <c r="NU622" s="78"/>
      <c r="NV622" s="78"/>
      <c r="NW622" s="78"/>
      <c r="NX622" s="78"/>
      <c r="NY622" s="78"/>
      <c r="NZ622" s="78"/>
      <c r="OA622" s="78"/>
      <c r="OB622" s="78"/>
      <c r="OC622" s="78"/>
      <c r="OD622" s="78"/>
      <c r="OE622" s="78"/>
      <c r="OF622" s="78"/>
      <c r="OG622" s="78"/>
      <c r="OH622" s="78"/>
      <c r="OI622" s="78"/>
      <c r="OJ622" s="78"/>
      <c r="OK622" s="78"/>
      <c r="OL622" s="78"/>
      <c r="OM622" s="78"/>
      <c r="ON622" s="78"/>
      <c r="OO622" s="78"/>
      <c r="OP622" s="78"/>
      <c r="OQ622" s="78"/>
      <c r="OR622" s="78"/>
      <c r="OS622" s="78"/>
      <c r="OT622" s="78"/>
      <c r="OU622" s="78"/>
      <c r="OV622" s="78"/>
      <c r="OW622" s="78"/>
      <c r="OX622" s="78"/>
      <c r="OY622" s="78"/>
      <c r="OZ622" s="78"/>
      <c r="PA622" s="78"/>
      <c r="PB622" s="78"/>
      <c r="PC622" s="78"/>
      <c r="PD622" s="78"/>
      <c r="PE622" s="78"/>
      <c r="PF622" s="78"/>
      <c r="PG622" s="78"/>
      <c r="PH622" s="78"/>
      <c r="PI622" s="78"/>
      <c r="PJ622" s="78"/>
      <c r="PK622" s="78"/>
      <c r="PL622" s="78"/>
      <c r="PM622" s="78"/>
      <c r="PN622" s="78"/>
      <c r="PO622" s="78"/>
      <c r="PP622" s="78"/>
      <c r="PQ622" s="78"/>
      <c r="PR622" s="78"/>
      <c r="PS622" s="78"/>
      <c r="PT622" s="78"/>
      <c r="PU622" s="78"/>
      <c r="PV622" s="78"/>
      <c r="PW622" s="78"/>
      <c r="PX622" s="78"/>
      <c r="PY622" s="78"/>
      <c r="PZ622" s="78"/>
      <c r="QA622" s="78"/>
      <c r="QB622" s="78"/>
      <c r="QC622" s="78"/>
      <c r="QD622" s="78"/>
      <c r="QE622" s="78"/>
      <c r="QF622" s="78"/>
      <c r="QG622" s="78"/>
      <c r="QH622" s="78"/>
      <c r="QI622" s="78"/>
      <c r="QJ622" s="78"/>
      <c r="QK622" s="78"/>
      <c r="QL622" s="78"/>
      <c r="QM622" s="78"/>
      <c r="QN622" s="78"/>
      <c r="QO622" s="78"/>
      <c r="QP622" s="78"/>
      <c r="QQ622" s="78"/>
      <c r="QR622" s="78"/>
      <c r="QS622" s="78"/>
      <c r="QT622" s="78"/>
      <c r="QU622" s="78"/>
      <c r="QV622" s="78"/>
      <c r="QW622" s="78"/>
      <c r="QX622" s="78"/>
      <c r="QY622" s="78"/>
      <c r="QZ622" s="78"/>
      <c r="RA622" s="78"/>
      <c r="RB622" s="78"/>
      <c r="RC622" s="78"/>
      <c r="RD622" s="78"/>
      <c r="RE622" s="78"/>
      <c r="RF622" s="78"/>
      <c r="RG622" s="78"/>
      <c r="RH622" s="78"/>
      <c r="RI622" s="78"/>
      <c r="RJ622" s="78"/>
      <c r="RK622" s="78"/>
      <c r="RL622" s="78"/>
      <c r="RM622" s="78"/>
      <c r="RN622" s="78"/>
      <c r="RO622" s="78"/>
      <c r="RP622" s="78"/>
      <c r="RQ622" s="78"/>
      <c r="RR622" s="78"/>
      <c r="RS622" s="78"/>
      <c r="RT622" s="78"/>
      <c r="RU622" s="78"/>
      <c r="RV622" s="78"/>
      <c r="RW622" s="78"/>
      <c r="RX622" s="78"/>
      <c r="RY622" s="78"/>
      <c r="RZ622" s="78"/>
      <c r="SA622" s="78"/>
      <c r="SB622" s="78"/>
      <c r="SC622" s="78"/>
      <c r="SD622" s="78"/>
      <c r="SE622" s="78"/>
      <c r="SF622" s="78"/>
      <c r="SG622" s="78"/>
      <c r="SH622" s="78"/>
      <c r="SI622" s="78"/>
      <c r="SJ622" s="78"/>
      <c r="SK622" s="78"/>
      <c r="SL622" s="78"/>
      <c r="SM622" s="78"/>
      <c r="SN622" s="78"/>
      <c r="SO622" s="78"/>
      <c r="SP622" s="78"/>
      <c r="SQ622" s="78"/>
      <c r="SR622" s="78"/>
      <c r="SS622" s="78"/>
      <c r="ST622" s="78"/>
      <c r="SU622" s="78"/>
      <c r="SV622" s="78"/>
      <c r="SW622" s="78"/>
      <c r="SX622" s="78"/>
      <c r="SY622" s="78"/>
      <c r="SZ622" s="78"/>
      <c r="TA622" s="78"/>
      <c r="TB622" s="78"/>
      <c r="TC622" s="78"/>
      <c r="TD622" s="78"/>
      <c r="TE622" s="78"/>
      <c r="TF622" s="78"/>
      <c r="TG622" s="78"/>
      <c r="TH622" s="78"/>
      <c r="TI622" s="78"/>
      <c r="TJ622" s="78"/>
      <c r="TK622" s="78"/>
      <c r="TL622" s="78"/>
      <c r="TM622" s="78"/>
      <c r="TN622" s="78"/>
      <c r="TO622" s="78"/>
      <c r="TP622" s="78"/>
      <c r="TQ622" s="78"/>
      <c r="TR622" s="78"/>
      <c r="TS622" s="78"/>
      <c r="TT622" s="78"/>
      <c r="TU622" s="78"/>
      <c r="TV622" s="78"/>
      <c r="TW622" s="78"/>
      <c r="TX622" s="78"/>
      <c r="TY622" s="78"/>
      <c r="TZ622" s="78"/>
      <c r="UA622" s="78"/>
      <c r="UB622" s="78"/>
      <c r="UC622" s="78"/>
      <c r="UD622" s="78"/>
      <c r="UE622" s="78"/>
      <c r="UF622" s="78"/>
      <c r="UG622" s="78"/>
      <c r="UH622" s="78"/>
      <c r="UI622" s="78"/>
      <c r="UJ622" s="78"/>
      <c r="UK622" s="78"/>
      <c r="UL622" s="78"/>
      <c r="UM622" s="78"/>
      <c r="UN622" s="78"/>
      <c r="UO622" s="78"/>
      <c r="UP622" s="78"/>
      <c r="UQ622" s="78"/>
      <c r="UR622" s="78"/>
      <c r="US622" s="78"/>
      <c r="UT622" s="78"/>
      <c r="UU622" s="78"/>
      <c r="UV622" s="78"/>
      <c r="UW622" s="78"/>
      <c r="UX622" s="78"/>
      <c r="UY622" s="78"/>
      <c r="UZ622" s="78"/>
      <c r="VA622" s="78"/>
      <c r="VB622" s="78"/>
      <c r="VC622" s="78"/>
      <c r="VD622" s="78"/>
      <c r="VE622" s="78"/>
      <c r="VF622" s="78"/>
      <c r="VG622" s="78"/>
      <c r="VH622" s="78"/>
      <c r="VI622" s="78"/>
      <c r="VJ622" s="78"/>
      <c r="VK622" s="78"/>
      <c r="VL622" s="78"/>
      <c r="VM622" s="78"/>
      <c r="VN622" s="78"/>
      <c r="VO622" s="78"/>
      <c r="VP622" s="78"/>
      <c r="VQ622" s="78"/>
      <c r="VR622" s="78"/>
      <c r="VS622" s="78"/>
      <c r="VT622" s="78"/>
      <c r="VU622" s="78"/>
      <c r="VV622" s="78"/>
      <c r="VW622" s="78"/>
      <c r="VX622" s="78"/>
      <c r="VY622" s="78"/>
      <c r="VZ622" s="78"/>
      <c r="WA622" s="78"/>
      <c r="WB622" s="78"/>
      <c r="WC622" s="78"/>
      <c r="WD622" s="78"/>
      <c r="WE622" s="78"/>
      <c r="WF622" s="78"/>
      <c r="WG622" s="78"/>
      <c r="WH622" s="78"/>
      <c r="WI622" s="78"/>
      <c r="WJ622" s="78"/>
      <c r="WK622" s="78"/>
      <c r="WL622" s="78"/>
      <c r="WM622" s="78"/>
      <c r="WN622" s="78"/>
      <c r="WO622" s="78"/>
      <c r="WP622" s="78"/>
      <c r="WQ622" s="78"/>
      <c r="WR622" s="78"/>
      <c r="WS622" s="78"/>
      <c r="WT622" s="78"/>
      <c r="WU622" s="78"/>
      <c r="WV622" s="78"/>
      <c r="WW622" s="78"/>
      <c r="WX622" s="78"/>
      <c r="WY622" s="78"/>
      <c r="WZ622" s="78"/>
      <c r="XA622" s="78"/>
      <c r="XB622" s="78"/>
      <c r="XC622" s="78"/>
      <c r="XD622" s="78"/>
      <c r="XE622" s="78"/>
      <c r="XF622" s="78"/>
      <c r="XG622" s="78"/>
      <c r="XH622" s="78"/>
      <c r="XI622" s="78"/>
      <c r="XJ622" s="78"/>
      <c r="XK622" s="78"/>
      <c r="XL622" s="78"/>
      <c r="XM622" s="78"/>
      <c r="XN622" s="78"/>
      <c r="XO622" s="78"/>
      <c r="XP622" s="78"/>
      <c r="XQ622" s="78"/>
      <c r="XR622" s="78"/>
      <c r="XS622" s="78"/>
      <c r="XT622" s="78"/>
      <c r="XU622" s="78"/>
      <c r="XV622" s="78"/>
      <c r="XW622" s="78"/>
      <c r="XX622" s="78"/>
      <c r="XY622" s="78"/>
      <c r="XZ622" s="78"/>
      <c r="YA622" s="78"/>
      <c r="YB622" s="78"/>
      <c r="YC622" s="78"/>
      <c r="YD622" s="78"/>
      <c r="YE622" s="78"/>
      <c r="YF622" s="78"/>
      <c r="YG622" s="78"/>
      <c r="YH622" s="78"/>
      <c r="YI622" s="78"/>
      <c r="YJ622" s="78"/>
      <c r="YK622" s="78"/>
      <c r="YL622" s="78"/>
      <c r="YM622" s="78"/>
      <c r="YN622" s="78"/>
      <c r="YO622" s="78"/>
      <c r="YP622" s="78"/>
      <c r="YQ622" s="78"/>
      <c r="YR622" s="78"/>
      <c r="YS622" s="78"/>
      <c r="YT622" s="78"/>
      <c r="YU622" s="78"/>
      <c r="YV622" s="78"/>
      <c r="YW622" s="78"/>
      <c r="YX622" s="78"/>
      <c r="YY622" s="78"/>
      <c r="YZ622" s="78"/>
      <c r="ZA622" s="78"/>
      <c r="ZB622" s="78"/>
      <c r="ZC622" s="78"/>
      <c r="ZD622" s="78"/>
      <c r="ZE622" s="78"/>
      <c r="ZF622" s="78"/>
      <c r="ZG622" s="78"/>
      <c r="ZH622" s="78"/>
      <c r="ZI622" s="78"/>
      <c r="ZJ622" s="78"/>
      <c r="ZK622" s="78"/>
      <c r="ZL622" s="78"/>
      <c r="ZM622" s="78"/>
      <c r="ZN622" s="78"/>
      <c r="ZO622" s="78"/>
      <c r="ZP622" s="78"/>
      <c r="ZQ622" s="78"/>
      <c r="ZR622" s="78"/>
      <c r="ZS622" s="78"/>
      <c r="ZT622" s="78"/>
      <c r="ZU622" s="78"/>
      <c r="ZV622" s="78"/>
      <c r="ZW622" s="78"/>
      <c r="ZX622" s="78"/>
      <c r="ZY622" s="78"/>
      <c r="ZZ622" s="78"/>
      <c r="AAA622" s="78"/>
      <c r="AAB622" s="78"/>
      <c r="AAC622" s="78"/>
      <c r="AAD622" s="78"/>
      <c r="AAE622" s="78"/>
      <c r="AAF622" s="78"/>
      <c r="AAG622" s="78"/>
      <c r="AAH622" s="78"/>
      <c r="AAI622" s="78"/>
      <c r="AAJ622" s="78"/>
      <c r="AAK622" s="78"/>
      <c r="AAL622" s="78"/>
      <c r="AAM622" s="78"/>
      <c r="AAN622" s="78"/>
      <c r="AAO622" s="78"/>
      <c r="AAP622" s="78"/>
      <c r="AAQ622" s="78"/>
      <c r="AAR622" s="78"/>
      <c r="AAS622" s="78"/>
      <c r="AAT622" s="78"/>
      <c r="AAU622" s="78"/>
      <c r="AAV622" s="78"/>
      <c r="AAW622" s="78"/>
      <c r="AAX622" s="78"/>
      <c r="AAY622" s="78"/>
      <c r="AAZ622" s="78"/>
      <c r="ABA622" s="78"/>
      <c r="ABB622" s="78"/>
      <c r="ABC622" s="78"/>
      <c r="ABD622" s="78"/>
      <c r="ABE622" s="78"/>
      <c r="ABF622" s="78"/>
      <c r="ABG622" s="78"/>
      <c r="ABH622" s="78"/>
      <c r="ABI622" s="78"/>
      <c r="ABJ622" s="78"/>
      <c r="ABK622" s="78"/>
      <c r="ABL622" s="78"/>
      <c r="ABM622" s="78"/>
      <c r="ABN622" s="78"/>
      <c r="ABO622" s="78"/>
      <c r="ABP622" s="78"/>
      <c r="ABQ622" s="78"/>
      <c r="ABR622" s="78"/>
      <c r="ABS622" s="78"/>
      <c r="ABT622" s="78"/>
      <c r="ABU622" s="78"/>
      <c r="ABV622" s="78"/>
      <c r="ABW622" s="78"/>
      <c r="ABX622" s="78"/>
      <c r="ABY622" s="78"/>
      <c r="ABZ622" s="78"/>
      <c r="ACA622" s="78"/>
      <c r="ACB622" s="78"/>
      <c r="ACC622" s="78"/>
      <c r="ACD622" s="78"/>
      <c r="ACE622" s="78"/>
      <c r="ACF622" s="78"/>
      <c r="ACG622" s="78"/>
      <c r="ACH622" s="78"/>
      <c r="ACI622" s="78"/>
      <c r="ACJ622" s="78"/>
      <c r="ACK622" s="78"/>
      <c r="ACL622" s="78"/>
      <c r="ACM622" s="78"/>
      <c r="ACN622" s="78"/>
      <c r="ACO622" s="78"/>
      <c r="ACP622" s="78"/>
      <c r="ACQ622" s="78"/>
      <c r="ACR622" s="78"/>
      <c r="ACS622" s="78"/>
      <c r="ACT622" s="78"/>
      <c r="ACU622" s="78"/>
      <c r="ACV622" s="78"/>
      <c r="ACW622" s="78"/>
      <c r="ACX622" s="78"/>
      <c r="ACY622" s="78"/>
      <c r="ACZ622" s="78"/>
      <c r="ADA622" s="78"/>
      <c r="ADB622" s="78"/>
      <c r="ADC622" s="78"/>
      <c r="ADD622" s="78"/>
      <c r="ADE622" s="78"/>
      <c r="ADF622" s="78"/>
      <c r="ADG622" s="78"/>
      <c r="ADH622" s="78"/>
      <c r="ADI622" s="78"/>
      <c r="ADJ622" s="78"/>
      <c r="ADK622" s="78"/>
      <c r="ADL622" s="78"/>
      <c r="ADM622" s="78"/>
      <c r="ADN622" s="78"/>
      <c r="ADO622" s="78"/>
      <c r="ADP622" s="78"/>
      <c r="ADQ622" s="78"/>
      <c r="ADR622" s="78"/>
      <c r="ADS622" s="78"/>
      <c r="ADT622" s="78"/>
      <c r="ADU622" s="78"/>
      <c r="ADV622" s="78"/>
      <c r="ADW622" s="78"/>
      <c r="ADX622" s="78"/>
      <c r="ADY622" s="78"/>
      <c r="ADZ622" s="78"/>
      <c r="AEA622" s="78"/>
      <c r="AEB622" s="78"/>
      <c r="AEC622" s="78"/>
      <c r="AED622" s="78"/>
      <c r="AEE622" s="78"/>
      <c r="AEF622" s="78"/>
      <c r="AEG622" s="78"/>
      <c r="AEH622" s="78"/>
      <c r="AEI622" s="78"/>
      <c r="AEJ622" s="78"/>
      <c r="AEK622" s="78"/>
      <c r="AEL622" s="78"/>
      <c r="AEM622" s="78"/>
      <c r="AEN622" s="78"/>
      <c r="AEO622" s="78"/>
      <c r="AEP622" s="78"/>
      <c r="AEQ622" s="78"/>
      <c r="AER622" s="78"/>
      <c r="AES622" s="78"/>
      <c r="AET622" s="78"/>
      <c r="AEU622" s="78"/>
      <c r="AEV622" s="78"/>
      <c r="AEW622" s="78"/>
      <c r="AEX622" s="78"/>
      <c r="AEY622" s="78"/>
      <c r="AEZ622" s="78"/>
      <c r="AFA622" s="78"/>
      <c r="AFB622" s="78"/>
      <c r="AFC622" s="78"/>
      <c r="AFD622" s="78"/>
      <c r="AFE622" s="78"/>
      <c r="AFF622" s="78"/>
      <c r="AFG622" s="78"/>
      <c r="AFH622" s="78"/>
      <c r="AFI622" s="78"/>
      <c r="AFJ622" s="78"/>
      <c r="AFK622" s="78"/>
      <c r="AFL622" s="78"/>
      <c r="AFM622" s="78"/>
      <c r="AFN622" s="78"/>
      <c r="AFO622" s="78"/>
      <c r="AFP622" s="78"/>
      <c r="AFQ622" s="78"/>
      <c r="AFR622" s="78"/>
      <c r="AFS622" s="78"/>
      <c r="AFT622" s="78"/>
      <c r="AFU622" s="78"/>
      <c r="AFV622" s="78"/>
      <c r="AFW622" s="78"/>
      <c r="AFX622" s="78"/>
      <c r="AFY622" s="78"/>
      <c r="AFZ622" s="78"/>
      <c r="AGA622" s="78"/>
      <c r="AGB622" s="78"/>
      <c r="AGC622" s="78"/>
      <c r="AGD622" s="78"/>
      <c r="AGE622" s="78"/>
      <c r="AGF622" s="78"/>
      <c r="AGG622" s="78"/>
      <c r="AGH622" s="78"/>
      <c r="AGI622" s="78"/>
      <c r="AGJ622" s="78"/>
      <c r="AGK622" s="78"/>
      <c r="AGL622" s="78"/>
      <c r="AGM622" s="78"/>
      <c r="AGN622" s="78"/>
      <c r="AGO622" s="78"/>
      <c r="AGP622" s="78"/>
      <c r="AGQ622" s="78"/>
      <c r="AGR622" s="78"/>
      <c r="AGS622" s="78"/>
      <c r="AGT622" s="78"/>
      <c r="AGU622" s="78"/>
      <c r="AGV622" s="78"/>
      <c r="AGW622" s="78"/>
      <c r="AGX622" s="78"/>
      <c r="AGY622" s="78"/>
      <c r="AGZ622" s="78"/>
      <c r="AHA622" s="78"/>
      <c r="AHB622" s="78"/>
      <c r="AHC622" s="78"/>
      <c r="AHD622" s="78"/>
      <c r="AHE622" s="78"/>
      <c r="AHF622" s="78"/>
      <c r="AHG622" s="78"/>
      <c r="AHH622" s="78"/>
      <c r="AHI622" s="78"/>
      <c r="AHJ622" s="78"/>
      <c r="AHK622" s="78"/>
      <c r="AHL622" s="78"/>
      <c r="AHM622" s="78"/>
      <c r="AHN622" s="78"/>
      <c r="AHO622" s="78"/>
      <c r="AHP622" s="78"/>
      <c r="AHQ622" s="78"/>
      <c r="AHR622" s="78"/>
      <c r="AHS622" s="78"/>
      <c r="AHT622" s="78"/>
      <c r="AHU622" s="78"/>
      <c r="AHV622" s="78"/>
      <c r="AHW622" s="78"/>
      <c r="AHX622" s="78"/>
      <c r="AHY622" s="78"/>
      <c r="AHZ622" s="78"/>
      <c r="AIA622" s="78"/>
      <c r="AIB622" s="78"/>
      <c r="AIC622" s="78"/>
      <c r="AID622" s="78"/>
      <c r="AIE622" s="78"/>
      <c r="AIF622" s="78"/>
      <c r="AIG622" s="78"/>
      <c r="AIH622" s="78"/>
      <c r="AII622" s="78"/>
      <c r="AIJ622" s="78"/>
      <c r="AIK622" s="78"/>
      <c r="AIL622" s="78"/>
      <c r="AIM622" s="78"/>
      <c r="AIN622" s="78"/>
      <c r="AIO622" s="78"/>
      <c r="AIP622" s="78"/>
      <c r="AIQ622" s="78"/>
      <c r="AIR622" s="78"/>
      <c r="AIS622" s="78"/>
      <c r="AIT622" s="78"/>
      <c r="AIU622" s="78"/>
      <c r="AIV622" s="78"/>
      <c r="AIW622" s="78"/>
      <c r="AIX622" s="78"/>
      <c r="AIY622" s="78"/>
      <c r="AIZ622" s="78"/>
      <c r="AJA622" s="78"/>
      <c r="AJB622" s="78"/>
      <c r="AJC622" s="78"/>
      <c r="AJD622" s="78"/>
      <c r="AJE622" s="78"/>
      <c r="AJF622" s="78"/>
      <c r="AJG622" s="78"/>
      <c r="AJH622" s="78"/>
      <c r="AJI622" s="78"/>
      <c r="AJJ622" s="78"/>
      <c r="AJK622" s="78"/>
      <c r="AJL622" s="78"/>
      <c r="AJM622" s="78"/>
      <c r="AJN622" s="78"/>
      <c r="AJO622" s="78"/>
      <c r="AJP622" s="78"/>
      <c r="AJQ622" s="78"/>
      <c r="AJR622" s="78"/>
      <c r="AJS622" s="78"/>
      <c r="AJT622" s="78"/>
      <c r="AJU622" s="78"/>
      <c r="AJV622" s="78"/>
      <c r="AJW622" s="78"/>
      <c r="AJX622" s="78"/>
      <c r="AJY622" s="78"/>
      <c r="AJZ622" s="78"/>
      <c r="AKA622" s="78"/>
      <c r="AKB622" s="78"/>
      <c r="AKC622" s="78"/>
      <c r="AKD622" s="78"/>
      <c r="AKE622" s="78"/>
      <c r="AKF622" s="78"/>
      <c r="AKG622" s="78"/>
      <c r="AKH622" s="78"/>
      <c r="AKI622" s="78"/>
      <c r="AKJ622" s="78"/>
      <c r="AKK622" s="78"/>
      <c r="AKL622" s="78"/>
      <c r="AKM622" s="78"/>
      <c r="AKN622" s="78"/>
      <c r="AKO622" s="78"/>
      <c r="AKP622" s="78"/>
      <c r="AKQ622" s="78"/>
      <c r="AKR622" s="78"/>
      <c r="AKS622" s="78"/>
      <c r="AKT622" s="78"/>
      <c r="AKU622" s="78"/>
      <c r="AKV622" s="78"/>
      <c r="AKW622" s="78"/>
      <c r="AKX622" s="78"/>
      <c r="AKY622" s="78"/>
      <c r="AKZ622" s="78"/>
      <c r="ALA622" s="78"/>
      <c r="ALB622" s="78"/>
      <c r="ALC622" s="78"/>
      <c r="ALD622" s="78"/>
      <c r="ALE622" s="78"/>
      <c r="ALF622" s="78"/>
      <c r="ALG622" s="78"/>
      <c r="ALH622" s="78"/>
      <c r="ALI622" s="78"/>
      <c r="ALJ622" s="78"/>
      <c r="ALK622" s="78"/>
      <c r="ALL622" s="78"/>
      <c r="ALM622" s="78"/>
      <c r="ALN622" s="78"/>
      <c r="ALO622" s="78"/>
      <c r="ALP622" s="78"/>
      <c r="ALQ622" s="78"/>
      <c r="ALR622" s="78"/>
      <c r="ALS622" s="78"/>
      <c r="ALT622" s="78"/>
      <c r="ALU622" s="78"/>
      <c r="ALV622" s="78"/>
      <c r="ALW622" s="78"/>
      <c r="ALX622" s="78"/>
      <c r="ALY622" s="78"/>
      <c r="ALZ622" s="78"/>
      <c r="AMA622" s="78"/>
      <c r="AMB622" s="78"/>
      <c r="AMC622" s="78"/>
      <c r="AMD622" s="78"/>
      <c r="AME622" s="78"/>
      <c r="AMF622" s="78"/>
      <c r="AMG622" s="78"/>
      <c r="AMH622" s="78"/>
      <c r="AMI622" s="78"/>
      <c r="AMJ622" s="78"/>
      <c r="AMK622" s="78"/>
      <c r="AML622" s="78"/>
      <c r="AMM622" s="78"/>
      <c r="AMN622" s="78"/>
      <c r="AMO622" s="78"/>
      <c r="AMP622" s="78"/>
      <c r="AMQ622" s="78"/>
      <c r="AMR622" s="78"/>
      <c r="AMS622" s="78"/>
      <c r="AMT622" s="78"/>
      <c r="AMU622" s="78"/>
      <c r="AMV622" s="78"/>
      <c r="AMW622" s="78"/>
      <c r="AMX622" s="78"/>
      <c r="AMY622" s="78"/>
      <c r="AMZ622" s="78"/>
      <c r="ANA622" s="78"/>
      <c r="ANB622" s="78"/>
      <c r="ANC622" s="78"/>
      <c r="AND622" s="78"/>
      <c r="ANE622" s="78"/>
      <c r="ANF622" s="78"/>
      <c r="ANG622" s="78"/>
      <c r="ANH622" s="78"/>
      <c r="ANI622" s="78"/>
      <c r="ANJ622" s="78"/>
      <c r="ANK622" s="78"/>
      <c r="ANL622" s="78"/>
      <c r="ANM622" s="78"/>
      <c r="ANN622" s="78"/>
      <c r="ANO622" s="78"/>
      <c r="ANP622" s="78"/>
      <c r="ANQ622" s="78"/>
      <c r="ANR622" s="78"/>
      <c r="ANS622" s="78"/>
      <c r="ANT622" s="78"/>
      <c r="ANU622" s="78"/>
      <c r="ANV622" s="78"/>
      <c r="ANW622" s="78"/>
      <c r="ANX622" s="78"/>
      <c r="ANY622" s="78"/>
      <c r="ANZ622" s="78"/>
      <c r="AOA622" s="78"/>
      <c r="AOB622" s="78"/>
      <c r="AOC622" s="78"/>
      <c r="AOD622" s="78"/>
      <c r="AOE622" s="78"/>
      <c r="AOF622" s="78"/>
      <c r="AOG622" s="78"/>
      <c r="AOH622" s="78"/>
      <c r="AOI622" s="78"/>
      <c r="AOJ622" s="78"/>
      <c r="AOK622" s="78"/>
      <c r="AOL622" s="78"/>
      <c r="AOM622" s="78"/>
      <c r="AON622" s="78"/>
      <c r="AOO622" s="78"/>
      <c r="AOP622" s="78"/>
      <c r="AOQ622" s="78"/>
      <c r="AOR622" s="78"/>
      <c r="AOS622" s="78"/>
      <c r="AOT622" s="78"/>
      <c r="AOU622" s="78"/>
      <c r="AOV622" s="78"/>
      <c r="AOW622" s="78"/>
      <c r="AOX622" s="78"/>
      <c r="AOY622" s="78"/>
      <c r="AOZ622" s="78"/>
      <c r="APA622" s="78"/>
      <c r="APB622" s="78"/>
      <c r="APC622" s="78"/>
      <c r="APD622" s="78"/>
      <c r="APE622" s="78"/>
      <c r="APF622" s="78"/>
      <c r="APG622" s="78"/>
      <c r="APH622" s="78"/>
      <c r="API622" s="78"/>
      <c r="APJ622" s="78"/>
      <c r="APK622" s="78"/>
      <c r="APL622" s="78"/>
      <c r="APM622" s="78"/>
      <c r="APN622" s="78"/>
      <c r="APO622" s="78"/>
      <c r="APP622" s="78"/>
      <c r="APQ622" s="78"/>
      <c r="APR622" s="78"/>
      <c r="APS622" s="78"/>
      <c r="APT622" s="78"/>
      <c r="APU622" s="78"/>
      <c r="APV622" s="78"/>
      <c r="APW622" s="78"/>
      <c r="APX622" s="78"/>
      <c r="APY622" s="78"/>
      <c r="APZ622" s="78"/>
      <c r="AQA622" s="78"/>
      <c r="AQB622" s="78"/>
      <c r="AQC622" s="78"/>
      <c r="AQD622" s="78"/>
      <c r="AQE622" s="78"/>
      <c r="AQF622" s="78"/>
      <c r="AQG622" s="78"/>
      <c r="AQH622" s="78"/>
      <c r="AQI622" s="78"/>
      <c r="AQJ622" s="78"/>
      <c r="AQK622" s="78"/>
      <c r="AQL622" s="78"/>
      <c r="AQM622" s="78"/>
      <c r="AQN622" s="78"/>
      <c r="AQO622" s="78"/>
      <c r="AQP622" s="78"/>
      <c r="AQQ622" s="78"/>
      <c r="AQR622" s="78"/>
      <c r="AQS622" s="78"/>
      <c r="AQT622" s="78"/>
      <c r="AQU622" s="78"/>
      <c r="AQV622" s="78"/>
      <c r="AQW622" s="78"/>
      <c r="AQX622" s="78"/>
      <c r="AQY622" s="78"/>
      <c r="AQZ622" s="78"/>
      <c r="ARA622" s="78"/>
      <c r="ARB622" s="78"/>
      <c r="ARC622" s="78"/>
      <c r="ARD622" s="78"/>
      <c r="ARE622" s="78"/>
      <c r="ARF622" s="78"/>
      <c r="ARG622" s="78"/>
      <c r="ARH622" s="78"/>
      <c r="ARI622" s="78"/>
      <c r="ARJ622" s="78"/>
      <c r="ARK622" s="78"/>
      <c r="ARL622" s="78"/>
      <c r="ARM622" s="78"/>
      <c r="ARN622" s="78"/>
      <c r="ARO622" s="78"/>
      <c r="ARP622" s="78"/>
      <c r="ARQ622" s="78"/>
      <c r="ARR622" s="78"/>
      <c r="ARS622" s="78"/>
      <c r="ART622" s="78"/>
      <c r="ARU622" s="78"/>
      <c r="ARV622" s="78"/>
      <c r="ARW622" s="78"/>
      <c r="ARX622" s="78"/>
      <c r="ARY622" s="78"/>
      <c r="ARZ622" s="78"/>
      <c r="ASA622" s="78"/>
      <c r="ASB622" s="78"/>
      <c r="ASC622" s="78"/>
      <c r="ASD622" s="78"/>
      <c r="ASE622" s="78"/>
      <c r="ASF622" s="78"/>
      <c r="ASG622" s="78"/>
      <c r="ASH622" s="78"/>
      <c r="ASI622" s="78"/>
      <c r="ASJ622" s="78"/>
      <c r="ASK622" s="78"/>
      <c r="ASL622" s="78"/>
      <c r="ASM622" s="78"/>
      <c r="ASN622" s="78"/>
      <c r="ASO622" s="78"/>
      <c r="ASP622" s="78"/>
      <c r="ASQ622" s="78"/>
      <c r="ASR622" s="78"/>
      <c r="ASS622" s="78"/>
      <c r="AST622" s="78"/>
      <c r="ASU622" s="78"/>
      <c r="ASV622" s="78"/>
      <c r="ASW622" s="78"/>
      <c r="ASX622" s="78"/>
      <c r="ASY622" s="78"/>
      <c r="ASZ622" s="78"/>
      <c r="ATA622" s="78"/>
      <c r="ATB622" s="78"/>
      <c r="ATC622" s="78"/>
      <c r="ATD622" s="78"/>
      <c r="ATE622" s="78"/>
      <c r="ATF622" s="78"/>
      <c r="ATG622" s="78"/>
      <c r="ATH622" s="78"/>
      <c r="ATI622" s="78"/>
      <c r="ATJ622" s="78"/>
      <c r="ATK622" s="78"/>
      <c r="ATL622" s="78"/>
      <c r="ATM622" s="78"/>
      <c r="ATN622" s="78"/>
      <c r="ATO622" s="78"/>
      <c r="ATP622" s="78"/>
      <c r="ATQ622" s="78"/>
      <c r="ATR622" s="78"/>
      <c r="ATS622" s="78"/>
      <c r="ATT622" s="78"/>
      <c r="ATU622" s="78"/>
      <c r="ATV622" s="78"/>
      <c r="ATW622" s="78"/>
      <c r="ATX622" s="78"/>
      <c r="ATY622" s="78"/>
      <c r="ATZ622" s="78"/>
      <c r="AUA622" s="78"/>
      <c r="AUB622" s="78"/>
      <c r="AUC622" s="78"/>
      <c r="AUD622" s="78"/>
      <c r="AUE622" s="78"/>
      <c r="AUF622" s="78"/>
      <c r="AUG622" s="78"/>
      <c r="AUH622" s="78"/>
      <c r="AUI622" s="78"/>
      <c r="AUJ622" s="78"/>
      <c r="AUK622" s="78"/>
      <c r="AUL622" s="78"/>
      <c r="AUM622" s="78"/>
      <c r="AUN622" s="78"/>
      <c r="AUO622" s="78"/>
      <c r="AUP622" s="78"/>
      <c r="AUQ622" s="78"/>
      <c r="AUR622" s="78"/>
      <c r="AUS622" s="78"/>
      <c r="AUT622" s="78"/>
      <c r="AUU622" s="78"/>
      <c r="AUV622" s="78"/>
      <c r="AUW622" s="78"/>
      <c r="AUX622" s="78"/>
      <c r="AUY622" s="78"/>
      <c r="AUZ622" s="78"/>
      <c r="AVA622" s="78"/>
      <c r="AVB622" s="78"/>
      <c r="AVC622" s="78"/>
      <c r="AVD622" s="78"/>
      <c r="AVE622" s="78"/>
      <c r="AVF622" s="78"/>
      <c r="AVG622" s="78"/>
      <c r="AVH622" s="78"/>
      <c r="AVI622" s="78"/>
      <c r="AVJ622" s="78"/>
      <c r="AVK622" s="78"/>
      <c r="AVL622" s="78"/>
      <c r="AVM622" s="78"/>
      <c r="AVN622" s="78"/>
      <c r="AVO622" s="78"/>
      <c r="AVP622" s="78"/>
      <c r="AVQ622" s="78"/>
      <c r="AVR622" s="78"/>
      <c r="AVS622" s="78"/>
      <c r="AVT622" s="78"/>
      <c r="AVU622" s="78"/>
      <c r="AVV622" s="78"/>
      <c r="AVW622" s="78"/>
      <c r="AVX622" s="78"/>
      <c r="AVY622" s="78"/>
      <c r="AVZ622" s="78"/>
      <c r="AWA622" s="78"/>
      <c r="AWB622" s="78"/>
      <c r="AWC622" s="78"/>
      <c r="AWD622" s="78"/>
      <c r="AWE622" s="78"/>
      <c r="AWF622" s="78"/>
      <c r="AWG622" s="78"/>
      <c r="AWH622" s="78"/>
      <c r="AWI622" s="78"/>
      <c r="AWJ622" s="78"/>
      <c r="AWK622" s="78"/>
      <c r="AWL622" s="78"/>
      <c r="AWM622" s="78"/>
      <c r="AWN622" s="78"/>
      <c r="AWO622" s="78"/>
      <c r="AWP622" s="78"/>
      <c r="AWQ622" s="78"/>
      <c r="AWR622" s="78"/>
      <c r="AWS622" s="78"/>
      <c r="AWT622" s="78"/>
      <c r="AWU622" s="78"/>
      <c r="AWV622" s="78"/>
      <c r="AWW622" s="78"/>
      <c r="AWX622" s="78"/>
      <c r="AWY622" s="78"/>
      <c r="AWZ622" s="78"/>
      <c r="AXA622" s="78"/>
      <c r="AXB622" s="78"/>
      <c r="AXC622" s="78"/>
      <c r="AXD622" s="78"/>
      <c r="AXE622" s="78"/>
      <c r="AXF622" s="78"/>
      <c r="AXG622" s="78"/>
      <c r="AXH622" s="78"/>
      <c r="AXI622" s="78"/>
      <c r="AXJ622" s="78"/>
      <c r="AXK622" s="78"/>
      <c r="AXL622" s="78"/>
      <c r="AXM622" s="78"/>
      <c r="AXN622" s="78"/>
      <c r="AXO622" s="78"/>
      <c r="AXP622" s="78"/>
      <c r="AXQ622" s="78"/>
      <c r="AXR622" s="78"/>
      <c r="AXS622" s="78"/>
      <c r="AXT622" s="78"/>
      <c r="AXU622" s="78"/>
      <c r="AXV622" s="78"/>
      <c r="AXW622" s="78"/>
      <c r="AXX622" s="78"/>
      <c r="AXY622" s="78"/>
      <c r="AXZ622" s="78"/>
      <c r="AYA622" s="78"/>
      <c r="AYB622" s="78"/>
      <c r="AYC622" s="78"/>
      <c r="AYD622" s="78"/>
      <c r="AYE622" s="78"/>
      <c r="AYF622" s="78"/>
      <c r="AYG622" s="78"/>
      <c r="AYH622" s="78"/>
      <c r="AYI622" s="78"/>
      <c r="AYJ622" s="78"/>
      <c r="AYK622" s="78"/>
      <c r="AYL622" s="78"/>
      <c r="AYM622" s="78"/>
      <c r="AYN622" s="78"/>
      <c r="AYO622" s="78"/>
      <c r="AYP622" s="78"/>
      <c r="AYQ622" s="78"/>
      <c r="AYR622" s="78"/>
      <c r="AYS622" s="78"/>
      <c r="AYT622" s="78"/>
      <c r="AYU622" s="78"/>
      <c r="AYV622" s="78"/>
      <c r="AYW622" s="78"/>
      <c r="AYX622" s="78"/>
      <c r="AYY622" s="78"/>
      <c r="AYZ622" s="78"/>
      <c r="AZA622" s="78"/>
      <c r="AZB622" s="78"/>
      <c r="AZC622" s="78"/>
      <c r="AZD622" s="78"/>
      <c r="AZE622" s="78"/>
      <c r="AZF622" s="78"/>
      <c r="AZG622" s="78"/>
      <c r="AZH622" s="78"/>
      <c r="AZI622" s="78"/>
      <c r="AZJ622" s="78"/>
      <c r="AZK622" s="78"/>
      <c r="AZL622" s="78"/>
      <c r="AZM622" s="78"/>
      <c r="AZN622" s="78"/>
      <c r="AZO622" s="78"/>
      <c r="AZP622" s="78"/>
      <c r="AZQ622" s="78"/>
      <c r="AZR622" s="78"/>
      <c r="AZS622" s="78"/>
      <c r="AZT622" s="78"/>
      <c r="AZU622" s="78"/>
      <c r="AZV622" s="78"/>
      <c r="AZW622" s="78"/>
      <c r="AZX622" s="78"/>
      <c r="AZY622" s="78"/>
      <c r="AZZ622" s="78"/>
      <c r="BAA622" s="78"/>
      <c r="BAB622" s="78"/>
      <c r="BAC622" s="78"/>
      <c r="BAD622" s="78"/>
      <c r="BAE622" s="78"/>
      <c r="BAF622" s="78"/>
      <c r="BAG622" s="78"/>
      <c r="BAH622" s="78"/>
      <c r="BAI622" s="78"/>
      <c r="BAJ622" s="78"/>
      <c r="BAK622" s="78"/>
      <c r="BAL622" s="78"/>
      <c r="BAM622" s="78"/>
      <c r="BAN622" s="78"/>
      <c r="BAO622" s="78"/>
      <c r="BAP622" s="78"/>
      <c r="BAQ622" s="78"/>
      <c r="BAR622" s="78"/>
      <c r="BAS622" s="78"/>
      <c r="BAT622" s="78"/>
      <c r="BAU622" s="78"/>
      <c r="BAV622" s="78"/>
      <c r="BAW622" s="78"/>
      <c r="BAX622" s="78"/>
      <c r="BAY622" s="78"/>
      <c r="BAZ622" s="78"/>
      <c r="BBA622" s="78"/>
      <c r="BBB622" s="78"/>
      <c r="BBC622" s="78"/>
      <c r="BBD622" s="78"/>
      <c r="BBE622" s="78"/>
      <c r="BBF622" s="78"/>
      <c r="BBG622" s="78"/>
      <c r="BBH622" s="78"/>
      <c r="BBI622" s="78"/>
      <c r="BBJ622" s="78"/>
      <c r="BBK622" s="78"/>
      <c r="BBL622" s="78"/>
      <c r="BBM622" s="78"/>
      <c r="BBN622" s="78"/>
      <c r="BBO622" s="78"/>
      <c r="BBP622" s="78"/>
      <c r="BBQ622" s="78"/>
      <c r="BBR622" s="78"/>
      <c r="BBS622" s="78"/>
      <c r="BBT622" s="78"/>
      <c r="BBU622" s="78"/>
      <c r="BBV622" s="78"/>
      <c r="BBW622" s="78"/>
      <c r="BBX622" s="78"/>
      <c r="BBY622" s="78"/>
      <c r="BBZ622" s="78"/>
      <c r="BCA622" s="78"/>
      <c r="BCB622" s="78"/>
      <c r="BCC622" s="78"/>
      <c r="BCD622" s="78"/>
      <c r="BCE622" s="78"/>
      <c r="BCF622" s="78"/>
      <c r="BCG622" s="78"/>
      <c r="BCH622" s="78"/>
      <c r="BCI622" s="78"/>
      <c r="BCJ622" s="78"/>
      <c r="BCK622" s="78"/>
      <c r="BCL622" s="78"/>
      <c r="BCM622" s="78"/>
      <c r="BCN622" s="78"/>
      <c r="BCO622" s="78"/>
      <c r="BCP622" s="78"/>
      <c r="BCQ622" s="78"/>
      <c r="BCR622" s="78"/>
      <c r="BCS622" s="78"/>
      <c r="BCT622" s="78"/>
      <c r="BCU622" s="78"/>
      <c r="BCV622" s="78"/>
      <c r="BCW622" s="78"/>
      <c r="BCX622" s="78"/>
      <c r="BCY622" s="78"/>
      <c r="BCZ622" s="78"/>
      <c r="BDA622" s="78"/>
      <c r="BDB622" s="78"/>
      <c r="BDC622" s="78"/>
      <c r="BDD622" s="78"/>
      <c r="BDE622" s="78"/>
      <c r="BDF622" s="78"/>
      <c r="BDG622" s="78"/>
      <c r="BDH622" s="78"/>
      <c r="BDI622" s="78"/>
      <c r="BDJ622" s="78"/>
      <c r="BDK622" s="78"/>
      <c r="BDL622" s="78"/>
      <c r="BDM622" s="78"/>
      <c r="BDN622" s="78"/>
      <c r="BDO622" s="78"/>
      <c r="BDP622" s="78"/>
      <c r="BDQ622" s="78"/>
      <c r="BDR622" s="78"/>
      <c r="BDS622" s="78"/>
      <c r="BDT622" s="78"/>
      <c r="BDU622" s="78"/>
      <c r="BDV622" s="78"/>
      <c r="BDW622" s="78"/>
      <c r="BDX622" s="78"/>
      <c r="BDY622" s="78"/>
      <c r="BDZ622" s="78"/>
      <c r="BEA622" s="78"/>
      <c r="BEB622" s="78"/>
      <c r="BEC622" s="78"/>
      <c r="BED622" s="78"/>
      <c r="BEE622" s="78"/>
      <c r="BEF622" s="78"/>
      <c r="BEG622" s="78"/>
      <c r="BEH622" s="78"/>
      <c r="BEI622" s="78"/>
      <c r="BEJ622" s="78"/>
      <c r="BEK622" s="78"/>
      <c r="BEL622" s="78"/>
      <c r="BEM622" s="78"/>
      <c r="BEN622" s="78"/>
      <c r="BEO622" s="78"/>
      <c r="BEP622" s="78"/>
      <c r="BEQ622" s="78"/>
      <c r="BER622" s="78"/>
      <c r="BES622" s="78"/>
      <c r="BET622" s="78"/>
      <c r="BEU622" s="78"/>
      <c r="BEV622" s="78"/>
      <c r="BEW622" s="78"/>
      <c r="BEX622" s="78"/>
      <c r="BEY622" s="78"/>
      <c r="BEZ622" s="78"/>
      <c r="BFA622" s="78"/>
      <c r="BFB622" s="78"/>
      <c r="BFC622" s="78"/>
      <c r="BFD622" s="78"/>
      <c r="BFE622" s="78"/>
      <c r="BFF622" s="78"/>
      <c r="BFG622" s="78"/>
      <c r="BFH622" s="78"/>
      <c r="BFI622" s="78"/>
      <c r="BFJ622" s="78"/>
      <c r="BFK622" s="78"/>
      <c r="BFL622" s="78"/>
      <c r="BFM622" s="78"/>
      <c r="BFN622" s="78"/>
      <c r="BFO622" s="78"/>
      <c r="BFP622" s="78"/>
      <c r="BFQ622" s="78"/>
      <c r="BFR622" s="78"/>
      <c r="BFS622" s="78"/>
      <c r="BFT622" s="78"/>
      <c r="BFU622" s="78"/>
      <c r="BFV622" s="78"/>
      <c r="BFW622" s="78"/>
      <c r="BFX622" s="78"/>
      <c r="BFY622" s="78"/>
      <c r="BFZ622" s="78"/>
      <c r="BGA622" s="78"/>
      <c r="BGB622" s="78"/>
      <c r="BGC622" s="78"/>
      <c r="BGD622" s="78"/>
      <c r="BGE622" s="78"/>
      <c r="BGF622" s="78"/>
      <c r="BGG622" s="78"/>
      <c r="BGH622" s="78"/>
      <c r="BGI622" s="78"/>
      <c r="BGJ622" s="78"/>
      <c r="BGK622" s="78"/>
      <c r="BGL622" s="78"/>
      <c r="BGM622" s="78"/>
      <c r="BGN622" s="78"/>
      <c r="BGO622" s="78"/>
      <c r="BGP622" s="78"/>
      <c r="BGQ622" s="78"/>
      <c r="BGR622" s="78"/>
      <c r="BGS622" s="78"/>
      <c r="BGT622" s="78"/>
      <c r="BGU622" s="78"/>
      <c r="BGV622" s="78"/>
      <c r="BGW622" s="78"/>
      <c r="BGX622" s="78"/>
      <c r="BGY622" s="78"/>
      <c r="BGZ622" s="78"/>
      <c r="BHA622" s="78"/>
      <c r="BHB622" s="78"/>
      <c r="BHC622" s="78"/>
      <c r="BHD622" s="78"/>
      <c r="BHE622" s="78"/>
      <c r="BHF622" s="78"/>
      <c r="BHG622" s="78"/>
      <c r="BHH622" s="78"/>
      <c r="BHI622" s="78"/>
      <c r="BHJ622" s="78"/>
      <c r="BHK622" s="78"/>
      <c r="BHL622" s="78"/>
      <c r="BHM622" s="78"/>
      <c r="BHN622" s="78"/>
      <c r="BHO622" s="78"/>
      <c r="BHP622" s="78"/>
      <c r="BHQ622" s="78"/>
      <c r="BHR622" s="78"/>
      <c r="BHS622" s="78"/>
      <c r="BHT622" s="78"/>
      <c r="BHU622" s="78"/>
      <c r="BHV622" s="78"/>
      <c r="BHW622" s="78"/>
      <c r="BHX622" s="78"/>
      <c r="BHY622" s="78"/>
      <c r="BHZ622" s="78"/>
      <c r="BIA622" s="78"/>
      <c r="BIB622" s="78"/>
      <c r="BIC622" s="78"/>
      <c r="BID622" s="78"/>
      <c r="BIE622" s="78"/>
      <c r="BIF622" s="78"/>
      <c r="BIG622" s="78"/>
      <c r="BIH622" s="78"/>
      <c r="BII622" s="78"/>
      <c r="BIJ622" s="78"/>
      <c r="BIK622" s="78"/>
      <c r="BIL622" s="78"/>
      <c r="BIM622" s="78"/>
      <c r="BIN622" s="78"/>
      <c r="BIO622" s="78"/>
      <c r="BIP622" s="78"/>
      <c r="BIQ622" s="78"/>
      <c r="BIR622" s="78"/>
      <c r="BIS622" s="78"/>
      <c r="BIT622" s="78"/>
      <c r="BIU622" s="78"/>
      <c r="BIV622" s="78"/>
      <c r="BIW622" s="78"/>
      <c r="BIX622" s="78"/>
      <c r="BIY622" s="78"/>
      <c r="BIZ622" s="78"/>
      <c r="BJA622" s="78"/>
      <c r="BJB622" s="78"/>
      <c r="BJC622" s="78"/>
      <c r="BJD622" s="78"/>
      <c r="BJE622" s="78"/>
      <c r="BJF622" s="78"/>
      <c r="BJG622" s="78"/>
      <c r="BJH622" s="78"/>
      <c r="BJI622" s="78"/>
      <c r="BJJ622" s="78"/>
      <c r="BJK622" s="78"/>
      <c r="BJL622" s="78"/>
      <c r="BJM622" s="78"/>
      <c r="BJN622" s="78"/>
      <c r="BJO622" s="78"/>
      <c r="BJP622" s="78"/>
      <c r="BJQ622" s="78"/>
      <c r="BJR622" s="78"/>
      <c r="BJS622" s="78"/>
      <c r="BJT622" s="78"/>
      <c r="BJU622" s="78"/>
      <c r="BJV622" s="78"/>
      <c r="BJW622" s="78"/>
      <c r="BJX622" s="78"/>
      <c r="BJY622" s="78"/>
      <c r="BJZ622" s="78"/>
      <c r="BKA622" s="78"/>
      <c r="BKB622" s="78"/>
      <c r="BKC622" s="78"/>
      <c r="BKD622" s="78"/>
      <c r="BKE622" s="78"/>
      <c r="BKF622" s="78"/>
      <c r="BKG622" s="78"/>
      <c r="BKH622" s="78"/>
      <c r="BKI622" s="78"/>
      <c r="BKJ622" s="78"/>
      <c r="BKK622" s="78"/>
      <c r="BKL622" s="78"/>
      <c r="BKM622" s="78"/>
      <c r="BKN622" s="78"/>
      <c r="BKO622" s="78"/>
      <c r="BKP622" s="78"/>
      <c r="BKQ622" s="78"/>
      <c r="BKR622" s="78"/>
      <c r="BKS622" s="78"/>
      <c r="BKT622" s="78"/>
      <c r="BKU622" s="78"/>
      <c r="BKV622" s="78"/>
      <c r="BKW622" s="78"/>
      <c r="BKX622" s="78"/>
      <c r="BKY622" s="78"/>
      <c r="BKZ622" s="78"/>
      <c r="BLA622" s="78"/>
      <c r="BLB622" s="78"/>
      <c r="BLC622" s="78"/>
      <c r="BLD622" s="78"/>
      <c r="BLE622" s="78"/>
      <c r="BLF622" s="78"/>
      <c r="BLG622" s="78"/>
      <c r="BLH622" s="78"/>
      <c r="BLI622" s="78"/>
      <c r="BLJ622" s="78"/>
      <c r="BLK622" s="78"/>
      <c r="BLL622" s="78"/>
      <c r="BLM622" s="78"/>
      <c r="BLN622" s="78"/>
      <c r="BLO622" s="78"/>
      <c r="BLP622" s="78"/>
      <c r="BLQ622" s="78"/>
      <c r="BLR622" s="78"/>
      <c r="BLS622" s="78"/>
      <c r="BLT622" s="78"/>
      <c r="BLU622" s="78"/>
      <c r="BLV622" s="78"/>
      <c r="BLW622" s="78"/>
      <c r="BLX622" s="78"/>
      <c r="BLY622" s="78"/>
      <c r="BLZ622" s="78"/>
      <c r="BMA622" s="78"/>
      <c r="BMB622" s="78"/>
      <c r="BMC622" s="78"/>
      <c r="BMD622" s="78"/>
      <c r="BME622" s="78"/>
      <c r="BMF622" s="78"/>
      <c r="BMG622" s="78"/>
      <c r="BMH622" s="78"/>
      <c r="BMI622" s="78"/>
      <c r="BMJ622" s="78"/>
      <c r="BMK622" s="78"/>
      <c r="BML622" s="78"/>
      <c r="BMM622" s="78"/>
      <c r="BMN622" s="78"/>
      <c r="BMO622" s="78"/>
      <c r="BMP622" s="78"/>
      <c r="BMQ622" s="78"/>
      <c r="BMR622" s="78"/>
      <c r="BMS622" s="78"/>
      <c r="BMT622" s="78"/>
      <c r="BMU622" s="78"/>
      <c r="BMV622" s="78"/>
      <c r="BMW622" s="78"/>
      <c r="BMX622" s="78"/>
      <c r="BMY622" s="78"/>
      <c r="BMZ622" s="78"/>
      <c r="BNA622" s="78"/>
      <c r="BNB622" s="78"/>
      <c r="BNC622" s="78"/>
      <c r="BND622" s="78"/>
      <c r="BNE622" s="78"/>
      <c r="BNF622" s="78"/>
      <c r="BNG622" s="78"/>
      <c r="BNH622" s="78"/>
      <c r="BNI622" s="78"/>
      <c r="BNJ622" s="78"/>
      <c r="BNK622" s="78"/>
      <c r="BNL622" s="78"/>
      <c r="BNM622" s="78"/>
      <c r="BNN622" s="78"/>
      <c r="BNO622" s="78"/>
      <c r="BNP622" s="78"/>
      <c r="BNQ622" s="78"/>
      <c r="BNR622" s="78"/>
      <c r="BNS622" s="78"/>
      <c r="BNT622" s="78"/>
      <c r="BNU622" s="78"/>
      <c r="BNV622" s="78"/>
      <c r="BNW622" s="78"/>
      <c r="BNX622" s="78"/>
      <c r="BNY622" s="78"/>
      <c r="BNZ622" s="78"/>
      <c r="BOA622" s="78"/>
      <c r="BOB622" s="78"/>
      <c r="BOC622" s="78"/>
      <c r="BOD622" s="78"/>
      <c r="BOE622" s="78"/>
      <c r="BOF622" s="78"/>
      <c r="BOG622" s="78"/>
      <c r="BOH622" s="78"/>
      <c r="BOI622" s="78"/>
      <c r="BOJ622" s="78"/>
      <c r="BOK622" s="78"/>
      <c r="BOL622" s="78"/>
      <c r="BOM622" s="78"/>
      <c r="BON622" s="78"/>
      <c r="BOO622" s="78"/>
      <c r="BOP622" s="78"/>
      <c r="BOQ622" s="78"/>
      <c r="BOR622" s="78"/>
      <c r="BOS622" s="78"/>
      <c r="BOT622" s="78"/>
      <c r="BOU622" s="78"/>
      <c r="BOV622" s="78"/>
      <c r="BOW622" s="78"/>
      <c r="BOX622" s="78"/>
      <c r="BOY622" s="78"/>
      <c r="BOZ622" s="78"/>
      <c r="BPA622" s="78"/>
      <c r="BPB622" s="78"/>
      <c r="BPC622" s="78"/>
      <c r="BPD622" s="78"/>
      <c r="BPE622" s="78"/>
      <c r="BPF622" s="78"/>
      <c r="BPG622" s="78"/>
      <c r="BPH622" s="78"/>
      <c r="BPI622" s="78"/>
      <c r="BPJ622" s="78"/>
      <c r="BPK622" s="78"/>
      <c r="BPL622" s="78"/>
      <c r="BPM622" s="78"/>
      <c r="BPN622" s="78"/>
      <c r="BPO622" s="78"/>
      <c r="BPP622" s="78"/>
      <c r="BPQ622" s="78"/>
      <c r="BPR622" s="78"/>
      <c r="BPS622" s="78"/>
      <c r="BPT622" s="78"/>
      <c r="BPU622" s="78"/>
      <c r="BPV622" s="78"/>
      <c r="BPW622" s="78"/>
      <c r="BPX622" s="78"/>
      <c r="BPY622" s="78"/>
      <c r="BPZ622" s="78"/>
      <c r="BQA622" s="78"/>
      <c r="BQB622" s="78"/>
      <c r="BQC622" s="78"/>
      <c r="BQD622" s="78"/>
      <c r="BQE622" s="78"/>
      <c r="BQF622" s="78"/>
      <c r="BQG622" s="78"/>
      <c r="BQH622" s="78"/>
      <c r="BQI622" s="78"/>
      <c r="BQJ622" s="78"/>
      <c r="BQK622" s="78"/>
      <c r="BQL622" s="78"/>
      <c r="BQM622" s="78"/>
      <c r="BQN622" s="78"/>
      <c r="BQO622" s="78"/>
      <c r="BQP622" s="78"/>
      <c r="BQQ622" s="78"/>
      <c r="BQR622" s="78"/>
      <c r="BQS622" s="78"/>
      <c r="BQT622" s="78"/>
      <c r="BQU622" s="78"/>
      <c r="BQV622" s="78"/>
      <c r="BQW622" s="78"/>
      <c r="BQX622" s="78"/>
      <c r="BQY622" s="78"/>
      <c r="BQZ622" s="78"/>
      <c r="BRA622" s="78"/>
      <c r="BRB622" s="78"/>
      <c r="BRC622" s="78"/>
      <c r="BRD622" s="78"/>
      <c r="BRE622" s="78"/>
      <c r="BRF622" s="78"/>
      <c r="BRG622" s="78"/>
      <c r="BRH622" s="78"/>
      <c r="BRI622" s="78"/>
      <c r="BRJ622" s="78"/>
      <c r="BRK622" s="78"/>
      <c r="BRL622" s="78"/>
      <c r="BRM622" s="78"/>
      <c r="BRN622" s="78"/>
      <c r="BRO622" s="78"/>
      <c r="BRP622" s="78"/>
      <c r="BRQ622" s="78"/>
      <c r="BRR622" s="78"/>
      <c r="BRS622" s="78"/>
      <c r="BRT622" s="78"/>
      <c r="BRU622" s="78"/>
      <c r="BRV622" s="78"/>
      <c r="BRW622" s="78"/>
      <c r="BRX622" s="78"/>
      <c r="BRY622" s="78"/>
      <c r="BRZ622" s="78"/>
    </row>
    <row r="623" spans="1:1846" s="144" customFormat="1" x14ac:dyDescent="0.3">
      <c r="A623" s="853"/>
      <c r="B623" s="853"/>
      <c r="C623" s="345" t="s">
        <v>890</v>
      </c>
      <c r="D623" s="19"/>
      <c r="E623" s="549"/>
      <c r="F623" s="387"/>
      <c r="G623" s="680" t="s">
        <v>891</v>
      </c>
      <c r="H623" s="601">
        <f>H624+H643+H653+H655+H657</f>
        <v>59245937.120000005</v>
      </c>
      <c r="I623" s="101">
        <f>I624+I643+I653+I655+I657</f>
        <v>59245937.120000005</v>
      </c>
      <c r="J623" s="101">
        <f>J624+J643+J653+J655+J657</f>
        <v>54639750</v>
      </c>
      <c r="K623" s="101">
        <f>K624+K643+K653+K655+K657</f>
        <v>54639750</v>
      </c>
      <c r="L623" s="117"/>
      <c r="M623" s="521">
        <f>M624+M643+M653+M655+M657</f>
        <v>612699378</v>
      </c>
      <c r="N623" s="101">
        <f>N624+N643+N653+N655+N657</f>
        <v>1038197912.02</v>
      </c>
      <c r="O623" s="101">
        <f>O624+O643+O653+O655+O657</f>
        <v>800108989</v>
      </c>
      <c r="P623" s="101">
        <f>P624+P643+P653+P655+P657</f>
        <v>800108989</v>
      </c>
      <c r="Q623" s="178"/>
      <c r="R623" s="521">
        <f>R624+R643+R653+R655+R657</f>
        <v>2627544919</v>
      </c>
      <c r="S623" s="101">
        <f>S624+S643+S653+S655+S657</f>
        <v>7861894703.8600006</v>
      </c>
      <c r="T623" s="101">
        <f>T624+T643+T653+T655+T657</f>
        <v>4777063070</v>
      </c>
      <c r="U623" s="101">
        <f>U624+U643+U653+U655+U657</f>
        <v>4343886585</v>
      </c>
      <c r="V623" s="139"/>
      <c r="W623" s="521">
        <f>H623+M623+R623</f>
        <v>3299490234.1199999</v>
      </c>
      <c r="X623" s="101">
        <f t="shared" ref="X623:Z623" si="413">I623+N623+S623</f>
        <v>8959338553</v>
      </c>
      <c r="Y623" s="101">
        <f t="shared" si="413"/>
        <v>5631811809</v>
      </c>
      <c r="Z623" s="267">
        <f t="shared" si="413"/>
        <v>5198635324</v>
      </c>
      <c r="AA623" s="897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  <c r="PF623" s="143"/>
      <c r="PG623" s="143"/>
      <c r="PH623" s="143"/>
      <c r="PI623" s="143"/>
      <c r="PJ623" s="143"/>
      <c r="PK623" s="143"/>
      <c r="PL623" s="143"/>
      <c r="PM623" s="143"/>
      <c r="PN623" s="143"/>
      <c r="PO623" s="143"/>
      <c r="PP623" s="143"/>
      <c r="PQ623" s="143"/>
      <c r="PR623" s="143"/>
      <c r="PS623" s="143"/>
      <c r="PT623" s="143"/>
      <c r="PU623" s="143"/>
      <c r="PV623" s="143"/>
      <c r="PW623" s="143"/>
      <c r="PX623" s="143"/>
      <c r="PY623" s="143"/>
      <c r="PZ623" s="143"/>
      <c r="QA623" s="143"/>
      <c r="QB623" s="143"/>
      <c r="QC623" s="143"/>
      <c r="QD623" s="143"/>
      <c r="QE623" s="143"/>
      <c r="QF623" s="143"/>
      <c r="QG623" s="143"/>
      <c r="QH623" s="143"/>
      <c r="QI623" s="143"/>
      <c r="QJ623" s="143"/>
      <c r="QK623" s="143"/>
      <c r="QL623" s="143"/>
      <c r="QM623" s="143"/>
      <c r="QN623" s="143"/>
      <c r="QO623" s="143"/>
      <c r="QP623" s="143"/>
      <c r="QQ623" s="143"/>
      <c r="QR623" s="143"/>
      <c r="QS623" s="143"/>
      <c r="QT623" s="143"/>
      <c r="QU623" s="143"/>
      <c r="QV623" s="143"/>
      <c r="QW623" s="143"/>
      <c r="QX623" s="143"/>
      <c r="QY623" s="143"/>
      <c r="QZ623" s="143"/>
      <c r="RA623" s="143"/>
      <c r="RB623" s="143"/>
      <c r="RC623" s="143"/>
      <c r="RD623" s="143"/>
      <c r="RE623" s="143"/>
      <c r="RF623" s="143"/>
      <c r="RG623" s="143"/>
      <c r="RH623" s="143"/>
      <c r="RI623" s="143"/>
      <c r="RJ623" s="143"/>
      <c r="RK623" s="143"/>
      <c r="RL623" s="143"/>
      <c r="RM623" s="143"/>
      <c r="RN623" s="143"/>
      <c r="RO623" s="143"/>
      <c r="RP623" s="143"/>
      <c r="RQ623" s="143"/>
      <c r="RR623" s="143"/>
      <c r="RS623" s="143"/>
      <c r="RT623" s="143"/>
      <c r="RU623" s="143"/>
      <c r="RV623" s="143"/>
      <c r="RW623" s="143"/>
      <c r="RX623" s="143"/>
      <c r="RY623" s="143"/>
      <c r="RZ623" s="143"/>
      <c r="SA623" s="143"/>
      <c r="SB623" s="143"/>
      <c r="SC623" s="143"/>
      <c r="SD623" s="143"/>
      <c r="SE623" s="143"/>
      <c r="SF623" s="143"/>
      <c r="SG623" s="143"/>
      <c r="SH623" s="143"/>
      <c r="SI623" s="143"/>
      <c r="SJ623" s="143"/>
      <c r="SK623" s="143"/>
      <c r="SL623" s="143"/>
      <c r="SM623" s="143"/>
      <c r="SN623" s="143"/>
      <c r="SO623" s="143"/>
      <c r="SP623" s="143"/>
      <c r="SQ623" s="143"/>
      <c r="SR623" s="143"/>
      <c r="SS623" s="143"/>
      <c r="ST623" s="143"/>
      <c r="SU623" s="143"/>
      <c r="SV623" s="143"/>
      <c r="SW623" s="143"/>
      <c r="SX623" s="143"/>
      <c r="SY623" s="143"/>
      <c r="SZ623" s="143"/>
      <c r="TA623" s="143"/>
      <c r="TB623" s="143"/>
      <c r="TC623" s="143"/>
      <c r="TD623" s="143"/>
      <c r="TE623" s="143"/>
      <c r="TF623" s="143"/>
      <c r="TG623" s="143"/>
      <c r="TH623" s="143"/>
      <c r="TI623" s="143"/>
      <c r="TJ623" s="143"/>
      <c r="TK623" s="143"/>
      <c r="TL623" s="143"/>
      <c r="TM623" s="143"/>
      <c r="TN623" s="143"/>
      <c r="TO623" s="143"/>
      <c r="TP623" s="143"/>
      <c r="TQ623" s="143"/>
      <c r="TR623" s="143"/>
      <c r="TS623" s="143"/>
      <c r="TT623" s="143"/>
      <c r="TU623" s="143"/>
      <c r="TV623" s="143"/>
      <c r="TW623" s="143"/>
      <c r="TX623" s="143"/>
      <c r="TY623" s="143"/>
      <c r="TZ623" s="143"/>
      <c r="UA623" s="143"/>
      <c r="UB623" s="143"/>
      <c r="UC623" s="143"/>
      <c r="UD623" s="143"/>
      <c r="UE623" s="143"/>
      <c r="UF623" s="143"/>
      <c r="UG623" s="143"/>
      <c r="UH623" s="143"/>
      <c r="UI623" s="143"/>
      <c r="UJ623" s="143"/>
      <c r="UK623" s="143"/>
      <c r="UL623" s="143"/>
      <c r="UM623" s="143"/>
      <c r="UN623" s="143"/>
      <c r="UO623" s="143"/>
      <c r="UP623" s="143"/>
      <c r="UQ623" s="143"/>
      <c r="UR623" s="143"/>
      <c r="US623" s="143"/>
      <c r="UT623" s="143"/>
      <c r="UU623" s="143"/>
      <c r="UV623" s="143"/>
      <c r="UW623" s="143"/>
      <c r="UX623" s="143"/>
      <c r="UY623" s="143"/>
      <c r="UZ623" s="143"/>
      <c r="VA623" s="143"/>
      <c r="VB623" s="143"/>
      <c r="VC623" s="143"/>
      <c r="VD623" s="143"/>
      <c r="VE623" s="143"/>
      <c r="VF623" s="143"/>
      <c r="VG623" s="143"/>
      <c r="VH623" s="143"/>
      <c r="VI623" s="143"/>
      <c r="VJ623" s="143"/>
      <c r="VK623" s="143"/>
      <c r="VL623" s="143"/>
      <c r="VM623" s="143"/>
      <c r="VN623" s="143"/>
      <c r="VO623" s="143"/>
      <c r="VP623" s="143"/>
      <c r="VQ623" s="143"/>
      <c r="VR623" s="143"/>
      <c r="VS623" s="143"/>
      <c r="VT623" s="143"/>
      <c r="VU623" s="143"/>
      <c r="VV623" s="143"/>
      <c r="VW623" s="143"/>
      <c r="VX623" s="143"/>
      <c r="VY623" s="143"/>
      <c r="VZ623" s="143"/>
      <c r="WA623" s="143"/>
      <c r="WB623" s="143"/>
      <c r="WC623" s="143"/>
      <c r="WD623" s="143"/>
      <c r="WE623" s="143"/>
      <c r="WF623" s="143"/>
      <c r="WG623" s="143"/>
      <c r="WH623" s="143"/>
      <c r="WI623" s="143"/>
      <c r="WJ623" s="143"/>
      <c r="WK623" s="143"/>
      <c r="WL623" s="143"/>
      <c r="WM623" s="143"/>
      <c r="WN623" s="143"/>
      <c r="WO623" s="143"/>
      <c r="WP623" s="143"/>
      <c r="WQ623" s="143"/>
      <c r="WR623" s="143"/>
      <c r="WS623" s="143"/>
      <c r="WT623" s="143"/>
      <c r="WU623" s="143"/>
      <c r="WV623" s="143"/>
      <c r="WW623" s="143"/>
      <c r="WX623" s="143"/>
      <c r="WY623" s="143"/>
      <c r="WZ623" s="143"/>
      <c r="XA623" s="143"/>
      <c r="XB623" s="143"/>
      <c r="XC623" s="143"/>
      <c r="XD623" s="143"/>
      <c r="XE623" s="143"/>
      <c r="XF623" s="143"/>
      <c r="XG623" s="143"/>
      <c r="XH623" s="143"/>
      <c r="XI623" s="143"/>
      <c r="XJ623" s="143"/>
      <c r="XK623" s="143"/>
      <c r="XL623" s="143"/>
      <c r="XM623" s="143"/>
      <c r="XN623" s="143"/>
      <c r="XO623" s="143"/>
      <c r="XP623" s="143"/>
      <c r="XQ623" s="143"/>
      <c r="XR623" s="143"/>
      <c r="XS623" s="143"/>
      <c r="XT623" s="143"/>
      <c r="XU623" s="143"/>
      <c r="XV623" s="143"/>
      <c r="XW623" s="143"/>
      <c r="XX623" s="143"/>
      <c r="XY623" s="143"/>
      <c r="XZ623" s="143"/>
      <c r="YA623" s="143"/>
      <c r="YB623" s="143"/>
      <c r="YC623" s="143"/>
      <c r="YD623" s="143"/>
      <c r="YE623" s="143"/>
      <c r="YF623" s="143"/>
      <c r="YG623" s="143"/>
      <c r="YH623" s="143"/>
      <c r="YI623" s="143"/>
      <c r="YJ623" s="143"/>
      <c r="YK623" s="143"/>
      <c r="YL623" s="143"/>
      <c r="YM623" s="143"/>
      <c r="YN623" s="143"/>
      <c r="YO623" s="143"/>
      <c r="YP623" s="143"/>
      <c r="YQ623" s="143"/>
      <c r="YR623" s="143"/>
      <c r="YS623" s="143"/>
      <c r="YT623" s="143"/>
      <c r="YU623" s="143"/>
      <c r="YV623" s="143"/>
      <c r="YW623" s="143"/>
      <c r="YX623" s="143"/>
      <c r="YY623" s="143"/>
      <c r="YZ623" s="143"/>
      <c r="ZA623" s="143"/>
      <c r="ZB623" s="143"/>
      <c r="ZC623" s="143"/>
      <c r="ZD623" s="143"/>
      <c r="ZE623" s="143"/>
      <c r="ZF623" s="143"/>
      <c r="ZG623" s="143"/>
      <c r="ZH623" s="143"/>
      <c r="ZI623" s="143"/>
      <c r="ZJ623" s="143"/>
      <c r="ZK623" s="143"/>
      <c r="ZL623" s="143"/>
      <c r="ZM623" s="143"/>
      <c r="ZN623" s="143"/>
      <c r="ZO623" s="143"/>
      <c r="ZP623" s="143"/>
      <c r="ZQ623" s="143"/>
      <c r="ZR623" s="143"/>
      <c r="ZS623" s="143"/>
      <c r="ZT623" s="143"/>
      <c r="ZU623" s="143"/>
      <c r="ZV623" s="143"/>
      <c r="ZW623" s="143"/>
      <c r="ZX623" s="143"/>
      <c r="ZY623" s="143"/>
      <c r="ZZ623" s="143"/>
      <c r="AAA623" s="143"/>
      <c r="AAB623" s="143"/>
      <c r="AAC623" s="143"/>
      <c r="AAD623" s="143"/>
      <c r="AAE623" s="143"/>
      <c r="AAF623" s="143"/>
      <c r="AAG623" s="143"/>
      <c r="AAH623" s="143"/>
      <c r="AAI623" s="143"/>
      <c r="AAJ623" s="143"/>
      <c r="AAK623" s="143"/>
      <c r="AAL623" s="143"/>
      <c r="AAM623" s="143"/>
      <c r="AAN623" s="143"/>
      <c r="AAO623" s="143"/>
      <c r="AAP623" s="143"/>
      <c r="AAQ623" s="143"/>
      <c r="AAR623" s="143"/>
      <c r="AAS623" s="143"/>
      <c r="AAT623" s="143"/>
      <c r="AAU623" s="143"/>
      <c r="AAV623" s="143"/>
      <c r="AAW623" s="143"/>
      <c r="AAX623" s="143"/>
      <c r="AAY623" s="143"/>
      <c r="AAZ623" s="143"/>
      <c r="ABA623" s="143"/>
      <c r="ABB623" s="143"/>
      <c r="ABC623" s="143"/>
      <c r="ABD623" s="143"/>
      <c r="ABE623" s="143"/>
      <c r="ABF623" s="143"/>
      <c r="ABG623" s="143"/>
      <c r="ABH623" s="143"/>
      <c r="ABI623" s="143"/>
      <c r="ABJ623" s="143"/>
      <c r="ABK623" s="143"/>
      <c r="ABL623" s="143"/>
      <c r="ABM623" s="143"/>
      <c r="ABN623" s="143"/>
      <c r="ABO623" s="143"/>
      <c r="ABP623" s="143"/>
      <c r="ABQ623" s="143"/>
      <c r="ABR623" s="143"/>
      <c r="ABS623" s="143"/>
      <c r="ABT623" s="143"/>
      <c r="ABU623" s="143"/>
      <c r="ABV623" s="143"/>
      <c r="ABW623" s="143"/>
      <c r="ABX623" s="143"/>
      <c r="ABY623" s="143"/>
      <c r="ABZ623" s="143"/>
      <c r="ACA623" s="143"/>
      <c r="ACB623" s="143"/>
      <c r="ACC623" s="143"/>
      <c r="ACD623" s="143"/>
      <c r="ACE623" s="143"/>
      <c r="ACF623" s="143"/>
      <c r="ACG623" s="143"/>
      <c r="ACH623" s="143"/>
      <c r="ACI623" s="143"/>
      <c r="ACJ623" s="143"/>
      <c r="ACK623" s="143"/>
      <c r="ACL623" s="143"/>
      <c r="ACM623" s="143"/>
      <c r="ACN623" s="143"/>
      <c r="ACO623" s="143"/>
      <c r="ACP623" s="143"/>
      <c r="ACQ623" s="143"/>
      <c r="ACR623" s="143"/>
      <c r="ACS623" s="143"/>
      <c r="ACT623" s="143"/>
      <c r="ACU623" s="143"/>
      <c r="ACV623" s="143"/>
      <c r="ACW623" s="143"/>
      <c r="ACX623" s="143"/>
      <c r="ACY623" s="143"/>
      <c r="ACZ623" s="143"/>
      <c r="ADA623" s="143"/>
      <c r="ADB623" s="143"/>
      <c r="ADC623" s="143"/>
      <c r="ADD623" s="143"/>
      <c r="ADE623" s="143"/>
      <c r="ADF623" s="143"/>
      <c r="ADG623" s="143"/>
      <c r="ADH623" s="143"/>
      <c r="ADI623" s="143"/>
      <c r="ADJ623" s="143"/>
      <c r="ADK623" s="143"/>
      <c r="ADL623" s="143"/>
      <c r="ADM623" s="143"/>
      <c r="ADN623" s="143"/>
      <c r="ADO623" s="143"/>
      <c r="ADP623" s="143"/>
      <c r="ADQ623" s="143"/>
      <c r="ADR623" s="143"/>
      <c r="ADS623" s="143"/>
      <c r="ADT623" s="143"/>
      <c r="ADU623" s="143"/>
      <c r="ADV623" s="143"/>
      <c r="ADW623" s="143"/>
      <c r="ADX623" s="143"/>
      <c r="ADY623" s="143"/>
      <c r="ADZ623" s="143"/>
      <c r="AEA623" s="143"/>
      <c r="AEB623" s="143"/>
      <c r="AEC623" s="143"/>
      <c r="AED623" s="143"/>
      <c r="AEE623" s="143"/>
      <c r="AEF623" s="143"/>
      <c r="AEG623" s="143"/>
      <c r="AEH623" s="143"/>
      <c r="AEI623" s="143"/>
      <c r="AEJ623" s="143"/>
      <c r="AEK623" s="143"/>
      <c r="AEL623" s="143"/>
      <c r="AEM623" s="143"/>
      <c r="AEN623" s="143"/>
      <c r="AEO623" s="143"/>
      <c r="AEP623" s="143"/>
      <c r="AEQ623" s="143"/>
      <c r="AER623" s="143"/>
      <c r="AES623" s="143"/>
      <c r="AET623" s="143"/>
      <c r="AEU623" s="143"/>
      <c r="AEV623" s="143"/>
      <c r="AEW623" s="143"/>
      <c r="AEX623" s="143"/>
      <c r="AEY623" s="143"/>
      <c r="AEZ623" s="143"/>
      <c r="AFA623" s="143"/>
      <c r="AFB623" s="143"/>
      <c r="AFC623" s="143"/>
      <c r="AFD623" s="143"/>
      <c r="AFE623" s="143"/>
      <c r="AFF623" s="143"/>
      <c r="AFG623" s="143"/>
      <c r="AFH623" s="143"/>
      <c r="AFI623" s="143"/>
      <c r="AFJ623" s="143"/>
      <c r="AFK623" s="143"/>
      <c r="AFL623" s="143"/>
      <c r="AFM623" s="143"/>
      <c r="AFN623" s="143"/>
      <c r="AFO623" s="143"/>
      <c r="AFP623" s="143"/>
      <c r="AFQ623" s="143"/>
      <c r="AFR623" s="143"/>
      <c r="AFS623" s="143"/>
      <c r="AFT623" s="143"/>
      <c r="AFU623" s="143"/>
      <c r="AFV623" s="143"/>
      <c r="AFW623" s="143"/>
      <c r="AFX623" s="143"/>
      <c r="AFY623" s="143"/>
      <c r="AFZ623" s="143"/>
      <c r="AGA623" s="143"/>
      <c r="AGB623" s="143"/>
      <c r="AGC623" s="143"/>
      <c r="AGD623" s="143"/>
      <c r="AGE623" s="143"/>
      <c r="AGF623" s="143"/>
      <c r="AGG623" s="143"/>
      <c r="AGH623" s="143"/>
      <c r="AGI623" s="143"/>
      <c r="AGJ623" s="143"/>
      <c r="AGK623" s="143"/>
      <c r="AGL623" s="143"/>
      <c r="AGM623" s="143"/>
      <c r="AGN623" s="143"/>
      <c r="AGO623" s="143"/>
      <c r="AGP623" s="143"/>
      <c r="AGQ623" s="143"/>
      <c r="AGR623" s="143"/>
      <c r="AGS623" s="143"/>
      <c r="AGT623" s="143"/>
      <c r="AGU623" s="143"/>
      <c r="AGV623" s="143"/>
      <c r="AGW623" s="143"/>
      <c r="AGX623" s="143"/>
      <c r="AGY623" s="143"/>
      <c r="AGZ623" s="143"/>
      <c r="AHA623" s="143"/>
      <c r="AHB623" s="143"/>
      <c r="AHC623" s="143"/>
      <c r="AHD623" s="143"/>
      <c r="AHE623" s="143"/>
      <c r="AHF623" s="143"/>
      <c r="AHG623" s="143"/>
      <c r="AHH623" s="143"/>
      <c r="AHI623" s="143"/>
      <c r="AHJ623" s="143"/>
      <c r="AHK623" s="143"/>
      <c r="AHL623" s="143"/>
      <c r="AHM623" s="143"/>
      <c r="AHN623" s="143"/>
      <c r="AHO623" s="143"/>
      <c r="AHP623" s="143"/>
      <c r="AHQ623" s="143"/>
      <c r="AHR623" s="143"/>
      <c r="AHS623" s="143"/>
      <c r="AHT623" s="143"/>
      <c r="AHU623" s="143"/>
      <c r="AHV623" s="143"/>
      <c r="AHW623" s="143"/>
      <c r="AHX623" s="143"/>
      <c r="AHY623" s="143"/>
      <c r="AHZ623" s="143"/>
      <c r="AIA623" s="143"/>
      <c r="AIB623" s="143"/>
      <c r="AIC623" s="143"/>
      <c r="AID623" s="143"/>
      <c r="AIE623" s="143"/>
      <c r="AIF623" s="143"/>
      <c r="AIG623" s="143"/>
      <c r="AIH623" s="143"/>
      <c r="AII623" s="143"/>
      <c r="AIJ623" s="143"/>
      <c r="AIK623" s="143"/>
      <c r="AIL623" s="143"/>
      <c r="AIM623" s="143"/>
      <c r="AIN623" s="143"/>
      <c r="AIO623" s="143"/>
      <c r="AIP623" s="143"/>
      <c r="AIQ623" s="143"/>
      <c r="AIR623" s="143"/>
      <c r="AIS623" s="143"/>
      <c r="AIT623" s="143"/>
      <c r="AIU623" s="143"/>
      <c r="AIV623" s="143"/>
      <c r="AIW623" s="143"/>
      <c r="AIX623" s="143"/>
      <c r="AIY623" s="143"/>
      <c r="AIZ623" s="143"/>
      <c r="AJA623" s="143"/>
      <c r="AJB623" s="143"/>
      <c r="AJC623" s="143"/>
      <c r="AJD623" s="143"/>
      <c r="AJE623" s="143"/>
      <c r="AJF623" s="143"/>
      <c r="AJG623" s="143"/>
      <c r="AJH623" s="143"/>
      <c r="AJI623" s="143"/>
      <c r="AJJ623" s="143"/>
      <c r="AJK623" s="143"/>
      <c r="AJL623" s="143"/>
      <c r="AJM623" s="143"/>
      <c r="AJN623" s="143"/>
      <c r="AJO623" s="143"/>
      <c r="AJP623" s="143"/>
      <c r="AJQ623" s="143"/>
      <c r="AJR623" s="143"/>
      <c r="AJS623" s="143"/>
      <c r="AJT623" s="143"/>
      <c r="AJU623" s="143"/>
      <c r="AJV623" s="143"/>
      <c r="AJW623" s="143"/>
      <c r="AJX623" s="143"/>
      <c r="AJY623" s="143"/>
      <c r="AJZ623" s="143"/>
      <c r="AKA623" s="143"/>
      <c r="AKB623" s="143"/>
      <c r="AKC623" s="143"/>
      <c r="AKD623" s="143"/>
      <c r="AKE623" s="143"/>
      <c r="AKF623" s="143"/>
      <c r="AKG623" s="143"/>
      <c r="AKH623" s="143"/>
      <c r="AKI623" s="143"/>
      <c r="AKJ623" s="143"/>
      <c r="AKK623" s="143"/>
      <c r="AKL623" s="143"/>
      <c r="AKM623" s="143"/>
      <c r="AKN623" s="143"/>
      <c r="AKO623" s="143"/>
      <c r="AKP623" s="143"/>
      <c r="AKQ623" s="143"/>
      <c r="AKR623" s="143"/>
      <c r="AKS623" s="143"/>
      <c r="AKT623" s="143"/>
      <c r="AKU623" s="143"/>
      <c r="AKV623" s="143"/>
      <c r="AKW623" s="143"/>
      <c r="AKX623" s="143"/>
      <c r="AKY623" s="143"/>
      <c r="AKZ623" s="143"/>
      <c r="ALA623" s="143"/>
      <c r="ALB623" s="143"/>
      <c r="ALC623" s="143"/>
      <c r="ALD623" s="143"/>
      <c r="ALE623" s="143"/>
      <c r="ALF623" s="143"/>
      <c r="ALG623" s="143"/>
      <c r="ALH623" s="143"/>
      <c r="ALI623" s="143"/>
      <c r="ALJ623" s="143"/>
      <c r="ALK623" s="143"/>
      <c r="ALL623" s="143"/>
      <c r="ALM623" s="143"/>
      <c r="ALN623" s="143"/>
      <c r="ALO623" s="143"/>
      <c r="ALP623" s="143"/>
      <c r="ALQ623" s="143"/>
      <c r="ALR623" s="143"/>
      <c r="ALS623" s="143"/>
      <c r="ALT623" s="143"/>
      <c r="ALU623" s="143"/>
      <c r="ALV623" s="143"/>
      <c r="ALW623" s="143"/>
      <c r="ALX623" s="143"/>
      <c r="ALY623" s="143"/>
      <c r="ALZ623" s="143"/>
      <c r="AMA623" s="143"/>
      <c r="AMB623" s="143"/>
      <c r="AMC623" s="143"/>
      <c r="AMD623" s="143"/>
      <c r="AME623" s="143"/>
      <c r="AMF623" s="143"/>
      <c r="AMG623" s="143"/>
      <c r="AMH623" s="143"/>
      <c r="AMI623" s="143"/>
      <c r="AMJ623" s="143"/>
      <c r="AMK623" s="143"/>
      <c r="AML623" s="143"/>
      <c r="AMM623" s="143"/>
      <c r="AMN623" s="143"/>
      <c r="AMO623" s="143"/>
      <c r="AMP623" s="143"/>
      <c r="AMQ623" s="143"/>
      <c r="AMR623" s="143"/>
      <c r="AMS623" s="143"/>
      <c r="AMT623" s="143"/>
      <c r="AMU623" s="143"/>
      <c r="AMV623" s="143"/>
      <c r="AMW623" s="143"/>
      <c r="AMX623" s="143"/>
      <c r="AMY623" s="143"/>
      <c r="AMZ623" s="143"/>
      <c r="ANA623" s="143"/>
      <c r="ANB623" s="143"/>
      <c r="ANC623" s="143"/>
      <c r="AND623" s="143"/>
      <c r="ANE623" s="143"/>
      <c r="ANF623" s="143"/>
      <c r="ANG623" s="143"/>
      <c r="ANH623" s="143"/>
      <c r="ANI623" s="143"/>
      <c r="ANJ623" s="143"/>
      <c r="ANK623" s="143"/>
      <c r="ANL623" s="143"/>
      <c r="ANM623" s="143"/>
      <c r="ANN623" s="143"/>
      <c r="ANO623" s="143"/>
      <c r="ANP623" s="143"/>
      <c r="ANQ623" s="143"/>
      <c r="ANR623" s="143"/>
      <c r="ANS623" s="143"/>
      <c r="ANT623" s="143"/>
      <c r="ANU623" s="143"/>
      <c r="ANV623" s="143"/>
      <c r="ANW623" s="143"/>
      <c r="ANX623" s="143"/>
      <c r="ANY623" s="143"/>
      <c r="ANZ623" s="143"/>
      <c r="AOA623" s="143"/>
      <c r="AOB623" s="143"/>
      <c r="AOC623" s="143"/>
      <c r="AOD623" s="143"/>
      <c r="AOE623" s="143"/>
      <c r="AOF623" s="143"/>
      <c r="AOG623" s="143"/>
      <c r="AOH623" s="143"/>
      <c r="AOI623" s="143"/>
      <c r="AOJ623" s="143"/>
      <c r="AOK623" s="143"/>
      <c r="AOL623" s="143"/>
      <c r="AOM623" s="143"/>
      <c r="AON623" s="143"/>
      <c r="AOO623" s="143"/>
      <c r="AOP623" s="143"/>
      <c r="AOQ623" s="143"/>
      <c r="AOR623" s="143"/>
      <c r="AOS623" s="143"/>
      <c r="AOT623" s="143"/>
      <c r="AOU623" s="143"/>
      <c r="AOV623" s="143"/>
      <c r="AOW623" s="143"/>
      <c r="AOX623" s="143"/>
      <c r="AOY623" s="143"/>
      <c r="AOZ623" s="143"/>
      <c r="APA623" s="143"/>
      <c r="APB623" s="143"/>
      <c r="APC623" s="143"/>
      <c r="APD623" s="143"/>
      <c r="APE623" s="143"/>
      <c r="APF623" s="143"/>
      <c r="APG623" s="143"/>
      <c r="APH623" s="143"/>
      <c r="API623" s="143"/>
      <c r="APJ623" s="143"/>
      <c r="APK623" s="143"/>
      <c r="APL623" s="143"/>
      <c r="APM623" s="143"/>
      <c r="APN623" s="143"/>
      <c r="APO623" s="143"/>
      <c r="APP623" s="143"/>
      <c r="APQ623" s="143"/>
      <c r="APR623" s="143"/>
      <c r="APS623" s="143"/>
      <c r="APT623" s="143"/>
      <c r="APU623" s="143"/>
      <c r="APV623" s="143"/>
      <c r="APW623" s="143"/>
      <c r="APX623" s="143"/>
      <c r="APY623" s="143"/>
      <c r="APZ623" s="143"/>
      <c r="AQA623" s="143"/>
      <c r="AQB623" s="143"/>
      <c r="AQC623" s="143"/>
      <c r="AQD623" s="143"/>
      <c r="AQE623" s="143"/>
      <c r="AQF623" s="143"/>
      <c r="AQG623" s="143"/>
      <c r="AQH623" s="143"/>
      <c r="AQI623" s="143"/>
      <c r="AQJ623" s="143"/>
      <c r="AQK623" s="143"/>
      <c r="AQL623" s="143"/>
      <c r="AQM623" s="143"/>
      <c r="AQN623" s="143"/>
      <c r="AQO623" s="143"/>
      <c r="AQP623" s="143"/>
      <c r="AQQ623" s="143"/>
      <c r="AQR623" s="143"/>
      <c r="AQS623" s="143"/>
      <c r="AQT623" s="143"/>
      <c r="AQU623" s="143"/>
      <c r="AQV623" s="143"/>
      <c r="AQW623" s="143"/>
      <c r="AQX623" s="143"/>
      <c r="AQY623" s="143"/>
      <c r="AQZ623" s="143"/>
      <c r="ARA623" s="143"/>
      <c r="ARB623" s="143"/>
      <c r="ARC623" s="143"/>
      <c r="ARD623" s="143"/>
      <c r="ARE623" s="143"/>
      <c r="ARF623" s="143"/>
      <c r="ARG623" s="143"/>
      <c r="ARH623" s="143"/>
      <c r="ARI623" s="143"/>
      <c r="ARJ623" s="143"/>
      <c r="ARK623" s="143"/>
      <c r="ARL623" s="143"/>
      <c r="ARM623" s="143"/>
      <c r="ARN623" s="143"/>
      <c r="ARO623" s="143"/>
      <c r="ARP623" s="143"/>
      <c r="ARQ623" s="143"/>
      <c r="ARR623" s="143"/>
      <c r="ARS623" s="143"/>
      <c r="ART623" s="143"/>
      <c r="ARU623" s="143"/>
      <c r="ARV623" s="143"/>
      <c r="ARW623" s="143"/>
      <c r="ARX623" s="143"/>
      <c r="ARY623" s="143"/>
      <c r="ARZ623" s="143"/>
      <c r="ASA623" s="143"/>
      <c r="ASB623" s="143"/>
      <c r="ASC623" s="143"/>
      <c r="ASD623" s="143"/>
      <c r="ASE623" s="143"/>
      <c r="ASF623" s="143"/>
      <c r="ASG623" s="143"/>
      <c r="ASH623" s="143"/>
      <c r="ASI623" s="143"/>
      <c r="ASJ623" s="143"/>
      <c r="ASK623" s="143"/>
      <c r="ASL623" s="143"/>
      <c r="ASM623" s="143"/>
      <c r="ASN623" s="143"/>
      <c r="ASO623" s="143"/>
      <c r="ASP623" s="143"/>
      <c r="ASQ623" s="143"/>
      <c r="ASR623" s="143"/>
      <c r="ASS623" s="143"/>
      <c r="AST623" s="143"/>
      <c r="ASU623" s="143"/>
      <c r="ASV623" s="143"/>
      <c r="ASW623" s="143"/>
      <c r="ASX623" s="143"/>
      <c r="ASY623" s="143"/>
      <c r="ASZ623" s="143"/>
      <c r="ATA623" s="143"/>
      <c r="ATB623" s="143"/>
      <c r="ATC623" s="143"/>
      <c r="ATD623" s="143"/>
      <c r="ATE623" s="143"/>
      <c r="ATF623" s="143"/>
      <c r="ATG623" s="143"/>
      <c r="ATH623" s="143"/>
      <c r="ATI623" s="143"/>
      <c r="ATJ623" s="143"/>
      <c r="ATK623" s="143"/>
      <c r="ATL623" s="143"/>
      <c r="ATM623" s="143"/>
      <c r="ATN623" s="143"/>
      <c r="ATO623" s="143"/>
      <c r="ATP623" s="143"/>
      <c r="ATQ623" s="143"/>
      <c r="ATR623" s="143"/>
      <c r="ATS623" s="143"/>
      <c r="ATT623" s="143"/>
      <c r="ATU623" s="143"/>
      <c r="ATV623" s="143"/>
      <c r="ATW623" s="143"/>
      <c r="ATX623" s="143"/>
      <c r="ATY623" s="143"/>
      <c r="ATZ623" s="143"/>
      <c r="AUA623" s="143"/>
      <c r="AUB623" s="143"/>
      <c r="AUC623" s="143"/>
      <c r="AUD623" s="143"/>
      <c r="AUE623" s="143"/>
      <c r="AUF623" s="143"/>
      <c r="AUG623" s="143"/>
      <c r="AUH623" s="143"/>
      <c r="AUI623" s="143"/>
      <c r="AUJ623" s="143"/>
      <c r="AUK623" s="143"/>
      <c r="AUL623" s="143"/>
      <c r="AUM623" s="143"/>
      <c r="AUN623" s="143"/>
      <c r="AUO623" s="143"/>
      <c r="AUP623" s="143"/>
      <c r="AUQ623" s="143"/>
      <c r="AUR623" s="143"/>
      <c r="AUS623" s="143"/>
      <c r="AUT623" s="143"/>
      <c r="AUU623" s="143"/>
      <c r="AUV623" s="143"/>
      <c r="AUW623" s="143"/>
      <c r="AUX623" s="143"/>
      <c r="AUY623" s="143"/>
      <c r="AUZ623" s="143"/>
      <c r="AVA623" s="143"/>
      <c r="AVB623" s="143"/>
      <c r="AVC623" s="143"/>
      <c r="AVD623" s="143"/>
      <c r="AVE623" s="143"/>
      <c r="AVF623" s="143"/>
      <c r="AVG623" s="143"/>
      <c r="AVH623" s="143"/>
      <c r="AVI623" s="143"/>
      <c r="AVJ623" s="143"/>
      <c r="AVK623" s="143"/>
      <c r="AVL623" s="143"/>
      <c r="AVM623" s="143"/>
      <c r="AVN623" s="143"/>
      <c r="AVO623" s="143"/>
      <c r="AVP623" s="143"/>
      <c r="AVQ623" s="143"/>
      <c r="AVR623" s="143"/>
      <c r="AVS623" s="143"/>
      <c r="AVT623" s="143"/>
      <c r="AVU623" s="143"/>
      <c r="AVV623" s="143"/>
      <c r="AVW623" s="143"/>
      <c r="AVX623" s="143"/>
      <c r="AVY623" s="143"/>
      <c r="AVZ623" s="143"/>
      <c r="AWA623" s="143"/>
      <c r="AWB623" s="143"/>
      <c r="AWC623" s="143"/>
      <c r="AWD623" s="143"/>
      <c r="AWE623" s="143"/>
      <c r="AWF623" s="143"/>
      <c r="AWG623" s="143"/>
      <c r="AWH623" s="143"/>
      <c r="AWI623" s="143"/>
      <c r="AWJ623" s="143"/>
      <c r="AWK623" s="143"/>
      <c r="AWL623" s="143"/>
      <c r="AWM623" s="143"/>
      <c r="AWN623" s="143"/>
      <c r="AWO623" s="143"/>
      <c r="AWP623" s="143"/>
      <c r="AWQ623" s="143"/>
      <c r="AWR623" s="143"/>
      <c r="AWS623" s="143"/>
      <c r="AWT623" s="143"/>
      <c r="AWU623" s="143"/>
      <c r="AWV623" s="143"/>
      <c r="AWW623" s="143"/>
      <c r="AWX623" s="143"/>
      <c r="AWY623" s="143"/>
      <c r="AWZ623" s="143"/>
      <c r="AXA623" s="143"/>
      <c r="AXB623" s="143"/>
      <c r="AXC623" s="143"/>
      <c r="AXD623" s="143"/>
      <c r="AXE623" s="143"/>
      <c r="AXF623" s="143"/>
      <c r="AXG623" s="143"/>
      <c r="AXH623" s="143"/>
      <c r="AXI623" s="143"/>
      <c r="AXJ623" s="143"/>
      <c r="AXK623" s="143"/>
      <c r="AXL623" s="143"/>
      <c r="AXM623" s="143"/>
      <c r="AXN623" s="143"/>
      <c r="AXO623" s="143"/>
      <c r="AXP623" s="143"/>
      <c r="AXQ623" s="143"/>
      <c r="AXR623" s="143"/>
      <c r="AXS623" s="143"/>
      <c r="AXT623" s="143"/>
      <c r="AXU623" s="143"/>
      <c r="AXV623" s="143"/>
      <c r="AXW623" s="143"/>
      <c r="AXX623" s="143"/>
      <c r="AXY623" s="143"/>
      <c r="AXZ623" s="143"/>
      <c r="AYA623" s="143"/>
      <c r="AYB623" s="143"/>
      <c r="AYC623" s="143"/>
      <c r="AYD623" s="143"/>
      <c r="AYE623" s="143"/>
      <c r="AYF623" s="143"/>
      <c r="AYG623" s="143"/>
      <c r="AYH623" s="143"/>
      <c r="AYI623" s="143"/>
      <c r="AYJ623" s="143"/>
      <c r="AYK623" s="143"/>
      <c r="AYL623" s="143"/>
      <c r="AYM623" s="143"/>
      <c r="AYN623" s="143"/>
      <c r="AYO623" s="143"/>
      <c r="AYP623" s="143"/>
      <c r="AYQ623" s="143"/>
      <c r="AYR623" s="143"/>
      <c r="AYS623" s="143"/>
      <c r="AYT623" s="143"/>
      <c r="AYU623" s="143"/>
      <c r="AYV623" s="143"/>
      <c r="AYW623" s="143"/>
      <c r="AYX623" s="143"/>
      <c r="AYY623" s="143"/>
      <c r="AYZ623" s="143"/>
      <c r="AZA623" s="143"/>
      <c r="AZB623" s="143"/>
      <c r="AZC623" s="143"/>
      <c r="AZD623" s="143"/>
      <c r="AZE623" s="143"/>
      <c r="AZF623" s="143"/>
      <c r="AZG623" s="143"/>
      <c r="AZH623" s="143"/>
      <c r="AZI623" s="143"/>
      <c r="AZJ623" s="143"/>
      <c r="AZK623" s="143"/>
      <c r="AZL623" s="143"/>
      <c r="AZM623" s="143"/>
      <c r="AZN623" s="143"/>
      <c r="AZO623" s="143"/>
      <c r="AZP623" s="143"/>
      <c r="AZQ623" s="143"/>
      <c r="AZR623" s="143"/>
      <c r="AZS623" s="143"/>
      <c r="AZT623" s="143"/>
      <c r="AZU623" s="143"/>
      <c r="AZV623" s="143"/>
      <c r="AZW623" s="143"/>
      <c r="AZX623" s="143"/>
      <c r="AZY623" s="143"/>
      <c r="AZZ623" s="143"/>
      <c r="BAA623" s="143"/>
      <c r="BAB623" s="143"/>
      <c r="BAC623" s="143"/>
      <c r="BAD623" s="143"/>
      <c r="BAE623" s="143"/>
      <c r="BAF623" s="143"/>
      <c r="BAG623" s="143"/>
      <c r="BAH623" s="143"/>
      <c r="BAI623" s="143"/>
      <c r="BAJ623" s="143"/>
      <c r="BAK623" s="143"/>
      <c r="BAL623" s="143"/>
      <c r="BAM623" s="143"/>
      <c r="BAN623" s="143"/>
      <c r="BAO623" s="143"/>
      <c r="BAP623" s="143"/>
      <c r="BAQ623" s="143"/>
      <c r="BAR623" s="143"/>
      <c r="BAS623" s="143"/>
      <c r="BAT623" s="143"/>
      <c r="BAU623" s="143"/>
      <c r="BAV623" s="143"/>
      <c r="BAW623" s="143"/>
      <c r="BAX623" s="143"/>
      <c r="BAY623" s="143"/>
      <c r="BAZ623" s="143"/>
      <c r="BBA623" s="143"/>
      <c r="BBB623" s="143"/>
      <c r="BBC623" s="143"/>
      <c r="BBD623" s="143"/>
      <c r="BBE623" s="143"/>
      <c r="BBF623" s="143"/>
      <c r="BBG623" s="143"/>
      <c r="BBH623" s="143"/>
      <c r="BBI623" s="143"/>
      <c r="BBJ623" s="143"/>
      <c r="BBK623" s="143"/>
      <c r="BBL623" s="143"/>
      <c r="BBM623" s="143"/>
      <c r="BBN623" s="143"/>
      <c r="BBO623" s="143"/>
      <c r="BBP623" s="143"/>
      <c r="BBQ623" s="143"/>
      <c r="BBR623" s="143"/>
      <c r="BBS623" s="143"/>
      <c r="BBT623" s="143"/>
      <c r="BBU623" s="143"/>
      <c r="BBV623" s="143"/>
      <c r="BBW623" s="143"/>
      <c r="BBX623" s="143"/>
      <c r="BBY623" s="143"/>
      <c r="BBZ623" s="143"/>
      <c r="BCA623" s="143"/>
      <c r="BCB623" s="143"/>
      <c r="BCC623" s="143"/>
      <c r="BCD623" s="143"/>
      <c r="BCE623" s="143"/>
      <c r="BCF623" s="143"/>
      <c r="BCG623" s="143"/>
      <c r="BCH623" s="143"/>
      <c r="BCI623" s="143"/>
      <c r="BCJ623" s="143"/>
      <c r="BCK623" s="143"/>
      <c r="BCL623" s="143"/>
      <c r="BCM623" s="143"/>
      <c r="BCN623" s="143"/>
      <c r="BCO623" s="143"/>
      <c r="BCP623" s="143"/>
      <c r="BCQ623" s="143"/>
      <c r="BCR623" s="143"/>
      <c r="BCS623" s="143"/>
      <c r="BCT623" s="143"/>
      <c r="BCU623" s="143"/>
      <c r="BCV623" s="143"/>
      <c r="BCW623" s="143"/>
      <c r="BCX623" s="143"/>
      <c r="BCY623" s="143"/>
      <c r="BCZ623" s="143"/>
      <c r="BDA623" s="143"/>
      <c r="BDB623" s="143"/>
      <c r="BDC623" s="143"/>
      <c r="BDD623" s="143"/>
      <c r="BDE623" s="143"/>
      <c r="BDF623" s="143"/>
      <c r="BDG623" s="143"/>
      <c r="BDH623" s="143"/>
      <c r="BDI623" s="143"/>
      <c r="BDJ623" s="143"/>
      <c r="BDK623" s="143"/>
      <c r="BDL623" s="143"/>
      <c r="BDM623" s="143"/>
      <c r="BDN623" s="143"/>
      <c r="BDO623" s="143"/>
      <c r="BDP623" s="143"/>
      <c r="BDQ623" s="143"/>
      <c r="BDR623" s="143"/>
      <c r="BDS623" s="143"/>
      <c r="BDT623" s="143"/>
      <c r="BDU623" s="143"/>
      <c r="BDV623" s="143"/>
      <c r="BDW623" s="143"/>
      <c r="BDX623" s="143"/>
      <c r="BDY623" s="143"/>
      <c r="BDZ623" s="143"/>
      <c r="BEA623" s="143"/>
      <c r="BEB623" s="143"/>
      <c r="BEC623" s="143"/>
      <c r="BED623" s="143"/>
      <c r="BEE623" s="143"/>
      <c r="BEF623" s="143"/>
      <c r="BEG623" s="143"/>
      <c r="BEH623" s="143"/>
      <c r="BEI623" s="143"/>
      <c r="BEJ623" s="143"/>
      <c r="BEK623" s="143"/>
      <c r="BEL623" s="143"/>
      <c r="BEM623" s="143"/>
      <c r="BEN623" s="143"/>
      <c r="BEO623" s="143"/>
      <c r="BEP623" s="143"/>
      <c r="BEQ623" s="143"/>
      <c r="BER623" s="143"/>
      <c r="BES623" s="143"/>
      <c r="BET623" s="143"/>
      <c r="BEU623" s="143"/>
      <c r="BEV623" s="143"/>
      <c r="BEW623" s="143"/>
      <c r="BEX623" s="143"/>
      <c r="BEY623" s="143"/>
      <c r="BEZ623" s="143"/>
      <c r="BFA623" s="143"/>
      <c r="BFB623" s="143"/>
      <c r="BFC623" s="143"/>
      <c r="BFD623" s="143"/>
      <c r="BFE623" s="143"/>
      <c r="BFF623" s="143"/>
      <c r="BFG623" s="143"/>
      <c r="BFH623" s="143"/>
      <c r="BFI623" s="143"/>
      <c r="BFJ623" s="143"/>
      <c r="BFK623" s="143"/>
      <c r="BFL623" s="143"/>
      <c r="BFM623" s="143"/>
      <c r="BFN623" s="143"/>
      <c r="BFO623" s="143"/>
      <c r="BFP623" s="143"/>
      <c r="BFQ623" s="143"/>
      <c r="BFR623" s="143"/>
      <c r="BFS623" s="143"/>
      <c r="BFT623" s="143"/>
      <c r="BFU623" s="143"/>
      <c r="BFV623" s="143"/>
      <c r="BFW623" s="143"/>
      <c r="BFX623" s="143"/>
      <c r="BFY623" s="143"/>
      <c r="BFZ623" s="143"/>
      <c r="BGA623" s="143"/>
      <c r="BGB623" s="143"/>
      <c r="BGC623" s="143"/>
      <c r="BGD623" s="143"/>
      <c r="BGE623" s="143"/>
      <c r="BGF623" s="143"/>
      <c r="BGG623" s="143"/>
      <c r="BGH623" s="143"/>
      <c r="BGI623" s="143"/>
      <c r="BGJ623" s="143"/>
      <c r="BGK623" s="143"/>
      <c r="BGL623" s="143"/>
      <c r="BGM623" s="143"/>
      <c r="BGN623" s="143"/>
      <c r="BGO623" s="143"/>
      <c r="BGP623" s="143"/>
      <c r="BGQ623" s="143"/>
      <c r="BGR623" s="143"/>
      <c r="BGS623" s="143"/>
      <c r="BGT623" s="143"/>
      <c r="BGU623" s="143"/>
      <c r="BGV623" s="143"/>
      <c r="BGW623" s="143"/>
      <c r="BGX623" s="143"/>
      <c r="BGY623" s="143"/>
      <c r="BGZ623" s="143"/>
      <c r="BHA623" s="143"/>
      <c r="BHB623" s="143"/>
      <c r="BHC623" s="143"/>
      <c r="BHD623" s="143"/>
      <c r="BHE623" s="143"/>
      <c r="BHF623" s="143"/>
      <c r="BHG623" s="143"/>
      <c r="BHH623" s="143"/>
      <c r="BHI623" s="143"/>
      <c r="BHJ623" s="143"/>
      <c r="BHK623" s="143"/>
      <c r="BHL623" s="143"/>
      <c r="BHM623" s="143"/>
      <c r="BHN623" s="143"/>
      <c r="BHO623" s="143"/>
      <c r="BHP623" s="143"/>
      <c r="BHQ623" s="143"/>
      <c r="BHR623" s="143"/>
      <c r="BHS623" s="143"/>
      <c r="BHT623" s="143"/>
      <c r="BHU623" s="143"/>
      <c r="BHV623" s="143"/>
      <c r="BHW623" s="143"/>
      <c r="BHX623" s="143"/>
      <c r="BHY623" s="143"/>
      <c r="BHZ623" s="143"/>
      <c r="BIA623" s="143"/>
      <c r="BIB623" s="143"/>
      <c r="BIC623" s="143"/>
      <c r="BID623" s="143"/>
      <c r="BIE623" s="143"/>
      <c r="BIF623" s="143"/>
      <c r="BIG623" s="143"/>
      <c r="BIH623" s="143"/>
      <c r="BII623" s="143"/>
      <c r="BIJ623" s="143"/>
      <c r="BIK623" s="143"/>
      <c r="BIL623" s="143"/>
      <c r="BIM623" s="143"/>
      <c r="BIN623" s="143"/>
      <c r="BIO623" s="143"/>
      <c r="BIP623" s="143"/>
      <c r="BIQ623" s="143"/>
      <c r="BIR623" s="143"/>
      <c r="BIS623" s="143"/>
      <c r="BIT623" s="143"/>
      <c r="BIU623" s="143"/>
      <c r="BIV623" s="143"/>
      <c r="BIW623" s="143"/>
      <c r="BIX623" s="143"/>
      <c r="BIY623" s="143"/>
      <c r="BIZ623" s="143"/>
      <c r="BJA623" s="143"/>
      <c r="BJB623" s="143"/>
      <c r="BJC623" s="143"/>
      <c r="BJD623" s="143"/>
      <c r="BJE623" s="143"/>
      <c r="BJF623" s="143"/>
      <c r="BJG623" s="143"/>
      <c r="BJH623" s="143"/>
      <c r="BJI623" s="143"/>
      <c r="BJJ623" s="143"/>
      <c r="BJK623" s="143"/>
      <c r="BJL623" s="143"/>
      <c r="BJM623" s="143"/>
      <c r="BJN623" s="143"/>
      <c r="BJO623" s="143"/>
      <c r="BJP623" s="143"/>
      <c r="BJQ623" s="143"/>
      <c r="BJR623" s="143"/>
      <c r="BJS623" s="143"/>
      <c r="BJT623" s="143"/>
      <c r="BJU623" s="143"/>
      <c r="BJV623" s="143"/>
      <c r="BJW623" s="143"/>
      <c r="BJX623" s="143"/>
      <c r="BJY623" s="143"/>
      <c r="BJZ623" s="143"/>
      <c r="BKA623" s="143"/>
      <c r="BKB623" s="143"/>
      <c r="BKC623" s="143"/>
      <c r="BKD623" s="143"/>
      <c r="BKE623" s="143"/>
      <c r="BKF623" s="143"/>
      <c r="BKG623" s="143"/>
      <c r="BKH623" s="143"/>
      <c r="BKI623" s="143"/>
      <c r="BKJ623" s="143"/>
      <c r="BKK623" s="143"/>
      <c r="BKL623" s="143"/>
      <c r="BKM623" s="143"/>
      <c r="BKN623" s="143"/>
      <c r="BKO623" s="143"/>
      <c r="BKP623" s="143"/>
      <c r="BKQ623" s="143"/>
      <c r="BKR623" s="143"/>
      <c r="BKS623" s="143"/>
      <c r="BKT623" s="143"/>
      <c r="BKU623" s="143"/>
      <c r="BKV623" s="143"/>
      <c r="BKW623" s="143"/>
      <c r="BKX623" s="143"/>
      <c r="BKY623" s="143"/>
      <c r="BKZ623" s="143"/>
      <c r="BLA623" s="143"/>
      <c r="BLB623" s="143"/>
      <c r="BLC623" s="143"/>
      <c r="BLD623" s="143"/>
      <c r="BLE623" s="143"/>
      <c r="BLF623" s="143"/>
      <c r="BLG623" s="143"/>
      <c r="BLH623" s="143"/>
      <c r="BLI623" s="143"/>
      <c r="BLJ623" s="143"/>
      <c r="BLK623" s="143"/>
      <c r="BLL623" s="143"/>
      <c r="BLM623" s="143"/>
      <c r="BLN623" s="143"/>
      <c r="BLO623" s="143"/>
      <c r="BLP623" s="143"/>
      <c r="BLQ623" s="143"/>
      <c r="BLR623" s="143"/>
      <c r="BLS623" s="143"/>
      <c r="BLT623" s="143"/>
      <c r="BLU623" s="143"/>
      <c r="BLV623" s="143"/>
      <c r="BLW623" s="143"/>
      <c r="BLX623" s="143"/>
      <c r="BLY623" s="143"/>
      <c r="BLZ623" s="143"/>
      <c r="BMA623" s="143"/>
      <c r="BMB623" s="143"/>
      <c r="BMC623" s="143"/>
      <c r="BMD623" s="143"/>
      <c r="BME623" s="143"/>
      <c r="BMF623" s="143"/>
      <c r="BMG623" s="143"/>
      <c r="BMH623" s="143"/>
      <c r="BMI623" s="143"/>
      <c r="BMJ623" s="143"/>
      <c r="BMK623" s="143"/>
      <c r="BML623" s="143"/>
      <c r="BMM623" s="143"/>
      <c r="BMN623" s="143"/>
      <c r="BMO623" s="143"/>
      <c r="BMP623" s="143"/>
      <c r="BMQ623" s="143"/>
      <c r="BMR623" s="143"/>
      <c r="BMS623" s="143"/>
      <c r="BMT623" s="143"/>
      <c r="BMU623" s="143"/>
      <c r="BMV623" s="143"/>
      <c r="BMW623" s="143"/>
      <c r="BMX623" s="143"/>
      <c r="BMY623" s="143"/>
      <c r="BMZ623" s="143"/>
      <c r="BNA623" s="143"/>
      <c r="BNB623" s="143"/>
      <c r="BNC623" s="143"/>
      <c r="BND623" s="143"/>
      <c r="BNE623" s="143"/>
      <c r="BNF623" s="143"/>
      <c r="BNG623" s="143"/>
      <c r="BNH623" s="143"/>
      <c r="BNI623" s="143"/>
      <c r="BNJ623" s="143"/>
      <c r="BNK623" s="143"/>
      <c r="BNL623" s="143"/>
      <c r="BNM623" s="143"/>
      <c r="BNN623" s="143"/>
      <c r="BNO623" s="143"/>
      <c r="BNP623" s="143"/>
      <c r="BNQ623" s="143"/>
      <c r="BNR623" s="143"/>
      <c r="BNS623" s="143"/>
      <c r="BNT623" s="143"/>
      <c r="BNU623" s="143"/>
      <c r="BNV623" s="143"/>
      <c r="BNW623" s="143"/>
      <c r="BNX623" s="143"/>
      <c r="BNY623" s="143"/>
      <c r="BNZ623" s="143"/>
      <c r="BOA623" s="143"/>
      <c r="BOB623" s="143"/>
      <c r="BOC623" s="143"/>
      <c r="BOD623" s="143"/>
      <c r="BOE623" s="143"/>
      <c r="BOF623" s="143"/>
      <c r="BOG623" s="143"/>
      <c r="BOH623" s="143"/>
      <c r="BOI623" s="143"/>
      <c r="BOJ623" s="143"/>
      <c r="BOK623" s="143"/>
      <c r="BOL623" s="143"/>
      <c r="BOM623" s="143"/>
      <c r="BON623" s="143"/>
      <c r="BOO623" s="143"/>
      <c r="BOP623" s="143"/>
      <c r="BOQ623" s="143"/>
      <c r="BOR623" s="143"/>
      <c r="BOS623" s="143"/>
      <c r="BOT623" s="143"/>
      <c r="BOU623" s="143"/>
      <c r="BOV623" s="143"/>
      <c r="BOW623" s="143"/>
      <c r="BOX623" s="143"/>
      <c r="BOY623" s="143"/>
      <c r="BOZ623" s="143"/>
      <c r="BPA623" s="143"/>
      <c r="BPB623" s="143"/>
      <c r="BPC623" s="143"/>
      <c r="BPD623" s="143"/>
      <c r="BPE623" s="143"/>
      <c r="BPF623" s="143"/>
      <c r="BPG623" s="143"/>
      <c r="BPH623" s="143"/>
      <c r="BPI623" s="143"/>
      <c r="BPJ623" s="143"/>
      <c r="BPK623" s="143"/>
      <c r="BPL623" s="143"/>
      <c r="BPM623" s="143"/>
      <c r="BPN623" s="143"/>
      <c r="BPO623" s="143"/>
      <c r="BPP623" s="143"/>
      <c r="BPQ623" s="143"/>
      <c r="BPR623" s="143"/>
      <c r="BPS623" s="143"/>
      <c r="BPT623" s="143"/>
      <c r="BPU623" s="143"/>
      <c r="BPV623" s="143"/>
      <c r="BPW623" s="143"/>
      <c r="BPX623" s="143"/>
      <c r="BPY623" s="143"/>
      <c r="BPZ623" s="143"/>
      <c r="BQA623" s="143"/>
      <c r="BQB623" s="143"/>
      <c r="BQC623" s="143"/>
      <c r="BQD623" s="143"/>
      <c r="BQE623" s="143"/>
      <c r="BQF623" s="143"/>
      <c r="BQG623" s="143"/>
      <c r="BQH623" s="143"/>
      <c r="BQI623" s="143"/>
      <c r="BQJ623" s="143"/>
      <c r="BQK623" s="143"/>
      <c r="BQL623" s="143"/>
      <c r="BQM623" s="143"/>
      <c r="BQN623" s="143"/>
      <c r="BQO623" s="143"/>
      <c r="BQP623" s="143"/>
      <c r="BQQ623" s="143"/>
      <c r="BQR623" s="143"/>
      <c r="BQS623" s="143"/>
      <c r="BQT623" s="143"/>
      <c r="BQU623" s="143"/>
      <c r="BQV623" s="143"/>
      <c r="BQW623" s="143"/>
      <c r="BQX623" s="143"/>
      <c r="BQY623" s="143"/>
      <c r="BQZ623" s="143"/>
      <c r="BRA623" s="143"/>
      <c r="BRB623" s="143"/>
      <c r="BRC623" s="143"/>
      <c r="BRD623" s="143"/>
      <c r="BRE623" s="143"/>
      <c r="BRF623" s="143"/>
      <c r="BRG623" s="143"/>
      <c r="BRH623" s="143"/>
      <c r="BRI623" s="143"/>
      <c r="BRJ623" s="143"/>
      <c r="BRK623" s="143"/>
      <c r="BRL623" s="143"/>
      <c r="BRM623" s="143"/>
      <c r="BRN623" s="143"/>
      <c r="BRO623" s="143"/>
      <c r="BRP623" s="143"/>
      <c r="BRQ623" s="143"/>
      <c r="BRR623" s="143"/>
      <c r="BRS623" s="143"/>
      <c r="BRT623" s="143"/>
      <c r="BRU623" s="143"/>
      <c r="BRV623" s="143"/>
      <c r="BRW623" s="143"/>
      <c r="BRX623" s="143"/>
      <c r="BRY623" s="143"/>
      <c r="BRZ623" s="143"/>
    </row>
    <row r="624" spans="1:1846" s="144" customFormat="1" ht="27.6" x14ac:dyDescent="0.3">
      <c r="A624" s="853"/>
      <c r="B624" s="853"/>
      <c r="C624" s="852"/>
      <c r="D624" s="345" t="s">
        <v>892</v>
      </c>
      <c r="E624" s="549"/>
      <c r="F624" s="387"/>
      <c r="G624" s="747" t="s">
        <v>893</v>
      </c>
      <c r="H624" s="601">
        <f>SUM(H625:H642)</f>
        <v>0</v>
      </c>
      <c r="I624" s="101">
        <f t="shared" ref="I624:K624" si="414">SUM(I625:I642)</f>
        <v>0</v>
      </c>
      <c r="J624" s="101">
        <f t="shared" si="414"/>
        <v>0</v>
      </c>
      <c r="K624" s="101">
        <f t="shared" si="414"/>
        <v>0</v>
      </c>
      <c r="L624" s="117"/>
      <c r="M624" s="681">
        <f>SUM(M625:M642)</f>
        <v>0</v>
      </c>
      <c r="N624" s="101">
        <f>SUM(N625:N642)</f>
        <v>18000000</v>
      </c>
      <c r="O624" s="101">
        <f t="shared" ref="O624:P624" si="415">SUM(O625:O642)</f>
        <v>18000000</v>
      </c>
      <c r="P624" s="101">
        <f t="shared" si="415"/>
        <v>18000000</v>
      </c>
      <c r="Q624" s="178"/>
      <c r="R624" s="681">
        <f>SUM(R625:R642)</f>
        <v>252000000</v>
      </c>
      <c r="S624" s="101">
        <f t="shared" ref="S624:U624" si="416">SUM(S625:S642)</f>
        <v>4035989796.1500001</v>
      </c>
      <c r="T624" s="101">
        <f t="shared" si="416"/>
        <v>1679134481.03</v>
      </c>
      <c r="U624" s="101">
        <f t="shared" si="416"/>
        <v>1304538112.03</v>
      </c>
      <c r="V624" s="267"/>
      <c r="W624" s="521">
        <f>+H624+M624+R624</f>
        <v>252000000</v>
      </c>
      <c r="X624" s="101">
        <f>+I624+N624+S624</f>
        <v>4053989796.1500001</v>
      </c>
      <c r="Y624" s="101">
        <f t="shared" ref="Y624:Z624" si="417">+J624+O624+T624</f>
        <v>1697134481.03</v>
      </c>
      <c r="Z624" s="267">
        <f t="shared" si="417"/>
        <v>1322538112.03</v>
      </c>
      <c r="AA624" s="897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  <c r="PF624" s="143"/>
      <c r="PG624" s="143"/>
      <c r="PH624" s="143"/>
      <c r="PI624" s="143"/>
      <c r="PJ624" s="143"/>
      <c r="PK624" s="143"/>
      <c r="PL624" s="143"/>
      <c r="PM624" s="143"/>
      <c r="PN624" s="143"/>
      <c r="PO624" s="143"/>
      <c r="PP624" s="143"/>
      <c r="PQ624" s="143"/>
      <c r="PR624" s="143"/>
      <c r="PS624" s="143"/>
      <c r="PT624" s="143"/>
      <c r="PU624" s="143"/>
      <c r="PV624" s="143"/>
      <c r="PW624" s="143"/>
      <c r="PX624" s="143"/>
      <c r="PY624" s="143"/>
      <c r="PZ624" s="143"/>
      <c r="QA624" s="143"/>
      <c r="QB624" s="143"/>
      <c r="QC624" s="143"/>
      <c r="QD624" s="143"/>
      <c r="QE624" s="143"/>
      <c r="QF624" s="143"/>
      <c r="QG624" s="143"/>
      <c r="QH624" s="143"/>
      <c r="QI624" s="143"/>
      <c r="QJ624" s="143"/>
      <c r="QK624" s="143"/>
      <c r="QL624" s="143"/>
      <c r="QM624" s="143"/>
      <c r="QN624" s="143"/>
      <c r="QO624" s="143"/>
      <c r="QP624" s="143"/>
      <c r="QQ624" s="143"/>
      <c r="QR624" s="143"/>
      <c r="QS624" s="143"/>
      <c r="QT624" s="143"/>
      <c r="QU624" s="143"/>
      <c r="QV624" s="143"/>
      <c r="QW624" s="143"/>
      <c r="QX624" s="143"/>
      <c r="QY624" s="143"/>
      <c r="QZ624" s="143"/>
      <c r="RA624" s="143"/>
      <c r="RB624" s="143"/>
      <c r="RC624" s="143"/>
      <c r="RD624" s="143"/>
      <c r="RE624" s="143"/>
      <c r="RF624" s="143"/>
      <c r="RG624" s="143"/>
      <c r="RH624" s="143"/>
      <c r="RI624" s="143"/>
      <c r="RJ624" s="143"/>
      <c r="RK624" s="143"/>
      <c r="RL624" s="143"/>
      <c r="RM624" s="143"/>
      <c r="RN624" s="143"/>
      <c r="RO624" s="143"/>
      <c r="RP624" s="143"/>
      <c r="RQ624" s="143"/>
      <c r="RR624" s="143"/>
      <c r="RS624" s="143"/>
      <c r="RT624" s="143"/>
      <c r="RU624" s="143"/>
      <c r="RV624" s="143"/>
      <c r="RW624" s="143"/>
      <c r="RX624" s="143"/>
      <c r="RY624" s="143"/>
      <c r="RZ624" s="143"/>
      <c r="SA624" s="143"/>
      <c r="SB624" s="143"/>
      <c r="SC624" s="143"/>
      <c r="SD624" s="143"/>
      <c r="SE624" s="143"/>
      <c r="SF624" s="143"/>
      <c r="SG624" s="143"/>
      <c r="SH624" s="143"/>
      <c r="SI624" s="143"/>
      <c r="SJ624" s="143"/>
      <c r="SK624" s="143"/>
      <c r="SL624" s="143"/>
      <c r="SM624" s="143"/>
      <c r="SN624" s="143"/>
      <c r="SO624" s="143"/>
      <c r="SP624" s="143"/>
      <c r="SQ624" s="143"/>
      <c r="SR624" s="143"/>
      <c r="SS624" s="143"/>
      <c r="ST624" s="143"/>
      <c r="SU624" s="143"/>
      <c r="SV624" s="143"/>
      <c r="SW624" s="143"/>
      <c r="SX624" s="143"/>
      <c r="SY624" s="143"/>
      <c r="SZ624" s="143"/>
      <c r="TA624" s="143"/>
      <c r="TB624" s="143"/>
      <c r="TC624" s="143"/>
      <c r="TD624" s="143"/>
      <c r="TE624" s="143"/>
      <c r="TF624" s="143"/>
      <c r="TG624" s="143"/>
      <c r="TH624" s="143"/>
      <c r="TI624" s="143"/>
      <c r="TJ624" s="143"/>
      <c r="TK624" s="143"/>
      <c r="TL624" s="143"/>
      <c r="TM624" s="143"/>
      <c r="TN624" s="143"/>
      <c r="TO624" s="143"/>
      <c r="TP624" s="143"/>
      <c r="TQ624" s="143"/>
      <c r="TR624" s="143"/>
      <c r="TS624" s="143"/>
      <c r="TT624" s="143"/>
      <c r="TU624" s="143"/>
      <c r="TV624" s="143"/>
      <c r="TW624" s="143"/>
      <c r="TX624" s="143"/>
      <c r="TY624" s="143"/>
      <c r="TZ624" s="143"/>
      <c r="UA624" s="143"/>
      <c r="UB624" s="143"/>
      <c r="UC624" s="143"/>
      <c r="UD624" s="143"/>
      <c r="UE624" s="143"/>
      <c r="UF624" s="143"/>
      <c r="UG624" s="143"/>
      <c r="UH624" s="143"/>
      <c r="UI624" s="143"/>
      <c r="UJ624" s="143"/>
      <c r="UK624" s="143"/>
      <c r="UL624" s="143"/>
      <c r="UM624" s="143"/>
      <c r="UN624" s="143"/>
      <c r="UO624" s="143"/>
      <c r="UP624" s="143"/>
      <c r="UQ624" s="143"/>
      <c r="UR624" s="143"/>
      <c r="US624" s="143"/>
      <c r="UT624" s="143"/>
      <c r="UU624" s="143"/>
      <c r="UV624" s="143"/>
      <c r="UW624" s="143"/>
      <c r="UX624" s="143"/>
      <c r="UY624" s="143"/>
      <c r="UZ624" s="143"/>
      <c r="VA624" s="143"/>
      <c r="VB624" s="143"/>
      <c r="VC624" s="143"/>
      <c r="VD624" s="143"/>
      <c r="VE624" s="143"/>
      <c r="VF624" s="143"/>
      <c r="VG624" s="143"/>
      <c r="VH624" s="143"/>
      <c r="VI624" s="143"/>
      <c r="VJ624" s="143"/>
      <c r="VK624" s="143"/>
      <c r="VL624" s="143"/>
      <c r="VM624" s="143"/>
      <c r="VN624" s="143"/>
      <c r="VO624" s="143"/>
      <c r="VP624" s="143"/>
      <c r="VQ624" s="143"/>
      <c r="VR624" s="143"/>
      <c r="VS624" s="143"/>
      <c r="VT624" s="143"/>
      <c r="VU624" s="143"/>
      <c r="VV624" s="143"/>
      <c r="VW624" s="143"/>
      <c r="VX624" s="143"/>
      <c r="VY624" s="143"/>
      <c r="VZ624" s="143"/>
      <c r="WA624" s="143"/>
      <c r="WB624" s="143"/>
      <c r="WC624" s="143"/>
      <c r="WD624" s="143"/>
      <c r="WE624" s="143"/>
      <c r="WF624" s="143"/>
      <c r="WG624" s="143"/>
      <c r="WH624" s="143"/>
      <c r="WI624" s="143"/>
      <c r="WJ624" s="143"/>
      <c r="WK624" s="143"/>
      <c r="WL624" s="143"/>
      <c r="WM624" s="143"/>
      <c r="WN624" s="143"/>
      <c r="WO624" s="143"/>
      <c r="WP624" s="143"/>
      <c r="WQ624" s="143"/>
      <c r="WR624" s="143"/>
      <c r="WS624" s="143"/>
      <c r="WT624" s="143"/>
      <c r="WU624" s="143"/>
      <c r="WV624" s="143"/>
      <c r="WW624" s="143"/>
      <c r="WX624" s="143"/>
      <c r="WY624" s="143"/>
      <c r="WZ624" s="143"/>
      <c r="XA624" s="143"/>
      <c r="XB624" s="143"/>
      <c r="XC624" s="143"/>
      <c r="XD624" s="143"/>
      <c r="XE624" s="143"/>
      <c r="XF624" s="143"/>
      <c r="XG624" s="143"/>
      <c r="XH624" s="143"/>
      <c r="XI624" s="143"/>
      <c r="XJ624" s="143"/>
      <c r="XK624" s="143"/>
      <c r="XL624" s="143"/>
      <c r="XM624" s="143"/>
      <c r="XN624" s="143"/>
      <c r="XO624" s="143"/>
      <c r="XP624" s="143"/>
      <c r="XQ624" s="143"/>
      <c r="XR624" s="143"/>
      <c r="XS624" s="143"/>
      <c r="XT624" s="143"/>
      <c r="XU624" s="143"/>
      <c r="XV624" s="143"/>
      <c r="XW624" s="143"/>
      <c r="XX624" s="143"/>
      <c r="XY624" s="143"/>
      <c r="XZ624" s="143"/>
      <c r="YA624" s="143"/>
      <c r="YB624" s="143"/>
      <c r="YC624" s="143"/>
      <c r="YD624" s="143"/>
      <c r="YE624" s="143"/>
      <c r="YF624" s="143"/>
      <c r="YG624" s="143"/>
      <c r="YH624" s="143"/>
      <c r="YI624" s="143"/>
      <c r="YJ624" s="143"/>
      <c r="YK624" s="143"/>
      <c r="YL624" s="143"/>
      <c r="YM624" s="143"/>
      <c r="YN624" s="143"/>
      <c r="YO624" s="143"/>
      <c r="YP624" s="143"/>
      <c r="YQ624" s="143"/>
      <c r="YR624" s="143"/>
      <c r="YS624" s="143"/>
      <c r="YT624" s="143"/>
      <c r="YU624" s="143"/>
      <c r="YV624" s="143"/>
      <c r="YW624" s="143"/>
      <c r="YX624" s="143"/>
      <c r="YY624" s="143"/>
      <c r="YZ624" s="143"/>
      <c r="ZA624" s="143"/>
      <c r="ZB624" s="143"/>
      <c r="ZC624" s="143"/>
      <c r="ZD624" s="143"/>
      <c r="ZE624" s="143"/>
      <c r="ZF624" s="143"/>
      <c r="ZG624" s="143"/>
      <c r="ZH624" s="143"/>
      <c r="ZI624" s="143"/>
      <c r="ZJ624" s="143"/>
      <c r="ZK624" s="143"/>
      <c r="ZL624" s="143"/>
      <c r="ZM624" s="143"/>
      <c r="ZN624" s="143"/>
      <c r="ZO624" s="143"/>
      <c r="ZP624" s="143"/>
      <c r="ZQ624" s="143"/>
      <c r="ZR624" s="143"/>
      <c r="ZS624" s="143"/>
      <c r="ZT624" s="143"/>
      <c r="ZU624" s="143"/>
      <c r="ZV624" s="143"/>
      <c r="ZW624" s="143"/>
      <c r="ZX624" s="143"/>
      <c r="ZY624" s="143"/>
      <c r="ZZ624" s="143"/>
      <c r="AAA624" s="143"/>
      <c r="AAB624" s="143"/>
      <c r="AAC624" s="143"/>
      <c r="AAD624" s="143"/>
      <c r="AAE624" s="143"/>
      <c r="AAF624" s="143"/>
      <c r="AAG624" s="143"/>
      <c r="AAH624" s="143"/>
      <c r="AAI624" s="143"/>
      <c r="AAJ624" s="143"/>
      <c r="AAK624" s="143"/>
      <c r="AAL624" s="143"/>
      <c r="AAM624" s="143"/>
      <c r="AAN624" s="143"/>
      <c r="AAO624" s="143"/>
      <c r="AAP624" s="143"/>
      <c r="AAQ624" s="143"/>
      <c r="AAR624" s="143"/>
      <c r="AAS624" s="143"/>
      <c r="AAT624" s="143"/>
      <c r="AAU624" s="143"/>
      <c r="AAV624" s="143"/>
      <c r="AAW624" s="143"/>
      <c r="AAX624" s="143"/>
      <c r="AAY624" s="143"/>
      <c r="AAZ624" s="143"/>
      <c r="ABA624" s="143"/>
      <c r="ABB624" s="143"/>
      <c r="ABC624" s="143"/>
      <c r="ABD624" s="143"/>
      <c r="ABE624" s="143"/>
      <c r="ABF624" s="143"/>
      <c r="ABG624" s="143"/>
      <c r="ABH624" s="143"/>
      <c r="ABI624" s="143"/>
      <c r="ABJ624" s="143"/>
      <c r="ABK624" s="143"/>
      <c r="ABL624" s="143"/>
      <c r="ABM624" s="143"/>
      <c r="ABN624" s="143"/>
      <c r="ABO624" s="143"/>
      <c r="ABP624" s="143"/>
      <c r="ABQ624" s="143"/>
      <c r="ABR624" s="143"/>
      <c r="ABS624" s="143"/>
      <c r="ABT624" s="143"/>
      <c r="ABU624" s="143"/>
      <c r="ABV624" s="143"/>
      <c r="ABW624" s="143"/>
      <c r="ABX624" s="143"/>
      <c r="ABY624" s="143"/>
      <c r="ABZ624" s="143"/>
      <c r="ACA624" s="143"/>
      <c r="ACB624" s="143"/>
      <c r="ACC624" s="143"/>
      <c r="ACD624" s="143"/>
      <c r="ACE624" s="143"/>
      <c r="ACF624" s="143"/>
      <c r="ACG624" s="143"/>
      <c r="ACH624" s="143"/>
      <c r="ACI624" s="143"/>
      <c r="ACJ624" s="143"/>
      <c r="ACK624" s="143"/>
      <c r="ACL624" s="143"/>
      <c r="ACM624" s="143"/>
      <c r="ACN624" s="143"/>
      <c r="ACO624" s="143"/>
      <c r="ACP624" s="143"/>
      <c r="ACQ624" s="143"/>
      <c r="ACR624" s="143"/>
      <c r="ACS624" s="143"/>
      <c r="ACT624" s="143"/>
      <c r="ACU624" s="143"/>
      <c r="ACV624" s="143"/>
      <c r="ACW624" s="143"/>
      <c r="ACX624" s="143"/>
      <c r="ACY624" s="143"/>
      <c r="ACZ624" s="143"/>
      <c r="ADA624" s="143"/>
      <c r="ADB624" s="143"/>
      <c r="ADC624" s="143"/>
      <c r="ADD624" s="143"/>
      <c r="ADE624" s="143"/>
      <c r="ADF624" s="143"/>
      <c r="ADG624" s="143"/>
      <c r="ADH624" s="143"/>
      <c r="ADI624" s="143"/>
      <c r="ADJ624" s="143"/>
      <c r="ADK624" s="143"/>
      <c r="ADL624" s="143"/>
      <c r="ADM624" s="143"/>
      <c r="ADN624" s="143"/>
      <c r="ADO624" s="143"/>
      <c r="ADP624" s="143"/>
      <c r="ADQ624" s="143"/>
      <c r="ADR624" s="143"/>
      <c r="ADS624" s="143"/>
      <c r="ADT624" s="143"/>
      <c r="ADU624" s="143"/>
      <c r="ADV624" s="143"/>
      <c r="ADW624" s="143"/>
      <c r="ADX624" s="143"/>
      <c r="ADY624" s="143"/>
      <c r="ADZ624" s="143"/>
      <c r="AEA624" s="143"/>
      <c r="AEB624" s="143"/>
      <c r="AEC624" s="143"/>
      <c r="AED624" s="143"/>
      <c r="AEE624" s="143"/>
      <c r="AEF624" s="143"/>
      <c r="AEG624" s="143"/>
      <c r="AEH624" s="143"/>
      <c r="AEI624" s="143"/>
      <c r="AEJ624" s="143"/>
      <c r="AEK624" s="143"/>
      <c r="AEL624" s="143"/>
      <c r="AEM624" s="143"/>
      <c r="AEN624" s="143"/>
      <c r="AEO624" s="143"/>
      <c r="AEP624" s="143"/>
      <c r="AEQ624" s="143"/>
      <c r="AER624" s="143"/>
      <c r="AES624" s="143"/>
      <c r="AET624" s="143"/>
      <c r="AEU624" s="143"/>
      <c r="AEV624" s="143"/>
      <c r="AEW624" s="143"/>
      <c r="AEX624" s="143"/>
      <c r="AEY624" s="143"/>
      <c r="AEZ624" s="143"/>
      <c r="AFA624" s="143"/>
      <c r="AFB624" s="143"/>
      <c r="AFC624" s="143"/>
      <c r="AFD624" s="143"/>
      <c r="AFE624" s="143"/>
      <c r="AFF624" s="143"/>
      <c r="AFG624" s="143"/>
      <c r="AFH624" s="143"/>
      <c r="AFI624" s="143"/>
      <c r="AFJ624" s="143"/>
      <c r="AFK624" s="143"/>
      <c r="AFL624" s="143"/>
      <c r="AFM624" s="143"/>
      <c r="AFN624" s="143"/>
      <c r="AFO624" s="143"/>
      <c r="AFP624" s="143"/>
      <c r="AFQ624" s="143"/>
      <c r="AFR624" s="143"/>
      <c r="AFS624" s="143"/>
      <c r="AFT624" s="143"/>
      <c r="AFU624" s="143"/>
      <c r="AFV624" s="143"/>
      <c r="AFW624" s="143"/>
      <c r="AFX624" s="143"/>
      <c r="AFY624" s="143"/>
      <c r="AFZ624" s="143"/>
      <c r="AGA624" s="143"/>
      <c r="AGB624" s="143"/>
      <c r="AGC624" s="143"/>
      <c r="AGD624" s="143"/>
      <c r="AGE624" s="143"/>
      <c r="AGF624" s="143"/>
      <c r="AGG624" s="143"/>
      <c r="AGH624" s="143"/>
      <c r="AGI624" s="143"/>
      <c r="AGJ624" s="143"/>
      <c r="AGK624" s="143"/>
      <c r="AGL624" s="143"/>
      <c r="AGM624" s="143"/>
      <c r="AGN624" s="143"/>
      <c r="AGO624" s="143"/>
      <c r="AGP624" s="143"/>
      <c r="AGQ624" s="143"/>
      <c r="AGR624" s="143"/>
      <c r="AGS624" s="143"/>
      <c r="AGT624" s="143"/>
      <c r="AGU624" s="143"/>
      <c r="AGV624" s="143"/>
      <c r="AGW624" s="143"/>
      <c r="AGX624" s="143"/>
      <c r="AGY624" s="143"/>
      <c r="AGZ624" s="143"/>
      <c r="AHA624" s="143"/>
      <c r="AHB624" s="143"/>
      <c r="AHC624" s="143"/>
      <c r="AHD624" s="143"/>
      <c r="AHE624" s="143"/>
      <c r="AHF624" s="143"/>
      <c r="AHG624" s="143"/>
      <c r="AHH624" s="143"/>
      <c r="AHI624" s="143"/>
      <c r="AHJ624" s="143"/>
      <c r="AHK624" s="143"/>
      <c r="AHL624" s="143"/>
      <c r="AHM624" s="143"/>
      <c r="AHN624" s="143"/>
      <c r="AHO624" s="143"/>
      <c r="AHP624" s="143"/>
      <c r="AHQ624" s="143"/>
      <c r="AHR624" s="143"/>
      <c r="AHS624" s="143"/>
      <c r="AHT624" s="143"/>
      <c r="AHU624" s="143"/>
      <c r="AHV624" s="143"/>
      <c r="AHW624" s="143"/>
      <c r="AHX624" s="143"/>
      <c r="AHY624" s="143"/>
      <c r="AHZ624" s="143"/>
      <c r="AIA624" s="143"/>
      <c r="AIB624" s="143"/>
      <c r="AIC624" s="143"/>
      <c r="AID624" s="143"/>
      <c r="AIE624" s="143"/>
      <c r="AIF624" s="143"/>
      <c r="AIG624" s="143"/>
      <c r="AIH624" s="143"/>
      <c r="AII624" s="143"/>
      <c r="AIJ624" s="143"/>
      <c r="AIK624" s="143"/>
      <c r="AIL624" s="143"/>
      <c r="AIM624" s="143"/>
      <c r="AIN624" s="143"/>
      <c r="AIO624" s="143"/>
      <c r="AIP624" s="143"/>
      <c r="AIQ624" s="143"/>
      <c r="AIR624" s="143"/>
      <c r="AIS624" s="143"/>
      <c r="AIT624" s="143"/>
      <c r="AIU624" s="143"/>
      <c r="AIV624" s="143"/>
      <c r="AIW624" s="143"/>
      <c r="AIX624" s="143"/>
      <c r="AIY624" s="143"/>
      <c r="AIZ624" s="143"/>
      <c r="AJA624" s="143"/>
      <c r="AJB624" s="143"/>
      <c r="AJC624" s="143"/>
      <c r="AJD624" s="143"/>
      <c r="AJE624" s="143"/>
      <c r="AJF624" s="143"/>
      <c r="AJG624" s="143"/>
      <c r="AJH624" s="143"/>
      <c r="AJI624" s="143"/>
      <c r="AJJ624" s="143"/>
      <c r="AJK624" s="143"/>
      <c r="AJL624" s="143"/>
      <c r="AJM624" s="143"/>
      <c r="AJN624" s="143"/>
      <c r="AJO624" s="143"/>
      <c r="AJP624" s="143"/>
      <c r="AJQ624" s="143"/>
      <c r="AJR624" s="143"/>
      <c r="AJS624" s="143"/>
      <c r="AJT624" s="143"/>
      <c r="AJU624" s="143"/>
      <c r="AJV624" s="143"/>
      <c r="AJW624" s="143"/>
      <c r="AJX624" s="143"/>
      <c r="AJY624" s="143"/>
      <c r="AJZ624" s="143"/>
      <c r="AKA624" s="143"/>
      <c r="AKB624" s="143"/>
      <c r="AKC624" s="143"/>
      <c r="AKD624" s="143"/>
      <c r="AKE624" s="143"/>
      <c r="AKF624" s="143"/>
      <c r="AKG624" s="143"/>
      <c r="AKH624" s="143"/>
      <c r="AKI624" s="143"/>
      <c r="AKJ624" s="143"/>
      <c r="AKK624" s="143"/>
      <c r="AKL624" s="143"/>
      <c r="AKM624" s="143"/>
      <c r="AKN624" s="143"/>
      <c r="AKO624" s="143"/>
      <c r="AKP624" s="143"/>
      <c r="AKQ624" s="143"/>
      <c r="AKR624" s="143"/>
      <c r="AKS624" s="143"/>
      <c r="AKT624" s="143"/>
      <c r="AKU624" s="143"/>
      <c r="AKV624" s="143"/>
      <c r="AKW624" s="143"/>
      <c r="AKX624" s="143"/>
      <c r="AKY624" s="143"/>
      <c r="AKZ624" s="143"/>
      <c r="ALA624" s="143"/>
      <c r="ALB624" s="143"/>
      <c r="ALC624" s="143"/>
      <c r="ALD624" s="143"/>
      <c r="ALE624" s="143"/>
      <c r="ALF624" s="143"/>
      <c r="ALG624" s="143"/>
      <c r="ALH624" s="143"/>
      <c r="ALI624" s="143"/>
      <c r="ALJ624" s="143"/>
      <c r="ALK624" s="143"/>
      <c r="ALL624" s="143"/>
      <c r="ALM624" s="143"/>
      <c r="ALN624" s="143"/>
      <c r="ALO624" s="143"/>
      <c r="ALP624" s="143"/>
      <c r="ALQ624" s="143"/>
      <c r="ALR624" s="143"/>
      <c r="ALS624" s="143"/>
      <c r="ALT624" s="143"/>
      <c r="ALU624" s="143"/>
      <c r="ALV624" s="143"/>
      <c r="ALW624" s="143"/>
      <c r="ALX624" s="143"/>
      <c r="ALY624" s="143"/>
      <c r="ALZ624" s="143"/>
      <c r="AMA624" s="143"/>
      <c r="AMB624" s="143"/>
      <c r="AMC624" s="143"/>
      <c r="AMD624" s="143"/>
      <c r="AME624" s="143"/>
      <c r="AMF624" s="143"/>
      <c r="AMG624" s="143"/>
      <c r="AMH624" s="143"/>
      <c r="AMI624" s="143"/>
      <c r="AMJ624" s="143"/>
      <c r="AMK624" s="143"/>
      <c r="AML624" s="143"/>
      <c r="AMM624" s="143"/>
      <c r="AMN624" s="143"/>
      <c r="AMO624" s="143"/>
      <c r="AMP624" s="143"/>
      <c r="AMQ624" s="143"/>
      <c r="AMR624" s="143"/>
      <c r="AMS624" s="143"/>
      <c r="AMT624" s="143"/>
      <c r="AMU624" s="143"/>
      <c r="AMV624" s="143"/>
      <c r="AMW624" s="143"/>
      <c r="AMX624" s="143"/>
      <c r="AMY624" s="143"/>
      <c r="AMZ624" s="143"/>
      <c r="ANA624" s="143"/>
      <c r="ANB624" s="143"/>
      <c r="ANC624" s="143"/>
      <c r="AND624" s="143"/>
      <c r="ANE624" s="143"/>
      <c r="ANF624" s="143"/>
      <c r="ANG624" s="143"/>
      <c r="ANH624" s="143"/>
      <c r="ANI624" s="143"/>
      <c r="ANJ624" s="143"/>
      <c r="ANK624" s="143"/>
      <c r="ANL624" s="143"/>
      <c r="ANM624" s="143"/>
      <c r="ANN624" s="143"/>
      <c r="ANO624" s="143"/>
      <c r="ANP624" s="143"/>
      <c r="ANQ624" s="143"/>
      <c r="ANR624" s="143"/>
      <c r="ANS624" s="143"/>
      <c r="ANT624" s="143"/>
      <c r="ANU624" s="143"/>
      <c r="ANV624" s="143"/>
      <c r="ANW624" s="143"/>
      <c r="ANX624" s="143"/>
      <c r="ANY624" s="143"/>
      <c r="ANZ624" s="143"/>
      <c r="AOA624" s="143"/>
      <c r="AOB624" s="143"/>
      <c r="AOC624" s="143"/>
      <c r="AOD624" s="143"/>
      <c r="AOE624" s="143"/>
      <c r="AOF624" s="143"/>
      <c r="AOG624" s="143"/>
      <c r="AOH624" s="143"/>
      <c r="AOI624" s="143"/>
      <c r="AOJ624" s="143"/>
      <c r="AOK624" s="143"/>
      <c r="AOL624" s="143"/>
      <c r="AOM624" s="143"/>
      <c r="AON624" s="143"/>
      <c r="AOO624" s="143"/>
      <c r="AOP624" s="143"/>
      <c r="AOQ624" s="143"/>
      <c r="AOR624" s="143"/>
      <c r="AOS624" s="143"/>
      <c r="AOT624" s="143"/>
      <c r="AOU624" s="143"/>
      <c r="AOV624" s="143"/>
      <c r="AOW624" s="143"/>
      <c r="AOX624" s="143"/>
      <c r="AOY624" s="143"/>
      <c r="AOZ624" s="143"/>
      <c r="APA624" s="143"/>
      <c r="APB624" s="143"/>
      <c r="APC624" s="143"/>
      <c r="APD624" s="143"/>
      <c r="APE624" s="143"/>
      <c r="APF624" s="143"/>
      <c r="APG624" s="143"/>
      <c r="APH624" s="143"/>
      <c r="API624" s="143"/>
      <c r="APJ624" s="143"/>
      <c r="APK624" s="143"/>
      <c r="APL624" s="143"/>
      <c r="APM624" s="143"/>
      <c r="APN624" s="143"/>
      <c r="APO624" s="143"/>
      <c r="APP624" s="143"/>
      <c r="APQ624" s="143"/>
      <c r="APR624" s="143"/>
      <c r="APS624" s="143"/>
      <c r="APT624" s="143"/>
      <c r="APU624" s="143"/>
      <c r="APV624" s="143"/>
      <c r="APW624" s="143"/>
      <c r="APX624" s="143"/>
      <c r="APY624" s="143"/>
      <c r="APZ624" s="143"/>
      <c r="AQA624" s="143"/>
      <c r="AQB624" s="143"/>
      <c r="AQC624" s="143"/>
      <c r="AQD624" s="143"/>
      <c r="AQE624" s="143"/>
      <c r="AQF624" s="143"/>
      <c r="AQG624" s="143"/>
      <c r="AQH624" s="143"/>
      <c r="AQI624" s="143"/>
      <c r="AQJ624" s="143"/>
      <c r="AQK624" s="143"/>
      <c r="AQL624" s="143"/>
      <c r="AQM624" s="143"/>
      <c r="AQN624" s="143"/>
      <c r="AQO624" s="143"/>
      <c r="AQP624" s="143"/>
      <c r="AQQ624" s="143"/>
      <c r="AQR624" s="143"/>
      <c r="AQS624" s="143"/>
      <c r="AQT624" s="143"/>
      <c r="AQU624" s="143"/>
      <c r="AQV624" s="143"/>
      <c r="AQW624" s="143"/>
      <c r="AQX624" s="143"/>
      <c r="AQY624" s="143"/>
      <c r="AQZ624" s="143"/>
      <c r="ARA624" s="143"/>
      <c r="ARB624" s="143"/>
      <c r="ARC624" s="143"/>
      <c r="ARD624" s="143"/>
      <c r="ARE624" s="143"/>
      <c r="ARF624" s="143"/>
      <c r="ARG624" s="143"/>
      <c r="ARH624" s="143"/>
      <c r="ARI624" s="143"/>
      <c r="ARJ624" s="143"/>
      <c r="ARK624" s="143"/>
      <c r="ARL624" s="143"/>
      <c r="ARM624" s="143"/>
      <c r="ARN624" s="143"/>
      <c r="ARO624" s="143"/>
      <c r="ARP624" s="143"/>
      <c r="ARQ624" s="143"/>
      <c r="ARR624" s="143"/>
      <c r="ARS624" s="143"/>
      <c r="ART624" s="143"/>
      <c r="ARU624" s="143"/>
      <c r="ARV624" s="143"/>
      <c r="ARW624" s="143"/>
      <c r="ARX624" s="143"/>
      <c r="ARY624" s="143"/>
      <c r="ARZ624" s="143"/>
      <c r="ASA624" s="143"/>
      <c r="ASB624" s="143"/>
      <c r="ASC624" s="143"/>
      <c r="ASD624" s="143"/>
      <c r="ASE624" s="143"/>
      <c r="ASF624" s="143"/>
      <c r="ASG624" s="143"/>
      <c r="ASH624" s="143"/>
      <c r="ASI624" s="143"/>
      <c r="ASJ624" s="143"/>
      <c r="ASK624" s="143"/>
      <c r="ASL624" s="143"/>
      <c r="ASM624" s="143"/>
      <c r="ASN624" s="143"/>
      <c r="ASO624" s="143"/>
      <c r="ASP624" s="143"/>
      <c r="ASQ624" s="143"/>
      <c r="ASR624" s="143"/>
      <c r="ASS624" s="143"/>
      <c r="AST624" s="143"/>
      <c r="ASU624" s="143"/>
      <c r="ASV624" s="143"/>
      <c r="ASW624" s="143"/>
      <c r="ASX624" s="143"/>
      <c r="ASY624" s="143"/>
      <c r="ASZ624" s="143"/>
      <c r="ATA624" s="143"/>
      <c r="ATB624" s="143"/>
      <c r="ATC624" s="143"/>
      <c r="ATD624" s="143"/>
      <c r="ATE624" s="143"/>
      <c r="ATF624" s="143"/>
      <c r="ATG624" s="143"/>
      <c r="ATH624" s="143"/>
      <c r="ATI624" s="143"/>
      <c r="ATJ624" s="143"/>
      <c r="ATK624" s="143"/>
      <c r="ATL624" s="143"/>
      <c r="ATM624" s="143"/>
      <c r="ATN624" s="143"/>
      <c r="ATO624" s="143"/>
      <c r="ATP624" s="143"/>
      <c r="ATQ624" s="143"/>
      <c r="ATR624" s="143"/>
      <c r="ATS624" s="143"/>
      <c r="ATT624" s="143"/>
      <c r="ATU624" s="143"/>
      <c r="ATV624" s="143"/>
      <c r="ATW624" s="143"/>
      <c r="ATX624" s="143"/>
      <c r="ATY624" s="143"/>
      <c r="ATZ624" s="143"/>
      <c r="AUA624" s="143"/>
      <c r="AUB624" s="143"/>
      <c r="AUC624" s="143"/>
      <c r="AUD624" s="143"/>
      <c r="AUE624" s="143"/>
      <c r="AUF624" s="143"/>
      <c r="AUG624" s="143"/>
      <c r="AUH624" s="143"/>
      <c r="AUI624" s="143"/>
      <c r="AUJ624" s="143"/>
      <c r="AUK624" s="143"/>
      <c r="AUL624" s="143"/>
      <c r="AUM624" s="143"/>
      <c r="AUN624" s="143"/>
      <c r="AUO624" s="143"/>
      <c r="AUP624" s="143"/>
      <c r="AUQ624" s="143"/>
      <c r="AUR624" s="143"/>
      <c r="AUS624" s="143"/>
      <c r="AUT624" s="143"/>
      <c r="AUU624" s="143"/>
      <c r="AUV624" s="143"/>
      <c r="AUW624" s="143"/>
      <c r="AUX624" s="143"/>
      <c r="AUY624" s="143"/>
      <c r="AUZ624" s="143"/>
      <c r="AVA624" s="143"/>
      <c r="AVB624" s="143"/>
      <c r="AVC624" s="143"/>
      <c r="AVD624" s="143"/>
      <c r="AVE624" s="143"/>
      <c r="AVF624" s="143"/>
      <c r="AVG624" s="143"/>
      <c r="AVH624" s="143"/>
      <c r="AVI624" s="143"/>
      <c r="AVJ624" s="143"/>
      <c r="AVK624" s="143"/>
      <c r="AVL624" s="143"/>
      <c r="AVM624" s="143"/>
      <c r="AVN624" s="143"/>
      <c r="AVO624" s="143"/>
      <c r="AVP624" s="143"/>
      <c r="AVQ624" s="143"/>
      <c r="AVR624" s="143"/>
      <c r="AVS624" s="143"/>
      <c r="AVT624" s="143"/>
      <c r="AVU624" s="143"/>
      <c r="AVV624" s="143"/>
      <c r="AVW624" s="143"/>
      <c r="AVX624" s="143"/>
      <c r="AVY624" s="143"/>
      <c r="AVZ624" s="143"/>
      <c r="AWA624" s="143"/>
      <c r="AWB624" s="143"/>
      <c r="AWC624" s="143"/>
      <c r="AWD624" s="143"/>
      <c r="AWE624" s="143"/>
      <c r="AWF624" s="143"/>
      <c r="AWG624" s="143"/>
      <c r="AWH624" s="143"/>
      <c r="AWI624" s="143"/>
      <c r="AWJ624" s="143"/>
      <c r="AWK624" s="143"/>
      <c r="AWL624" s="143"/>
      <c r="AWM624" s="143"/>
      <c r="AWN624" s="143"/>
      <c r="AWO624" s="143"/>
      <c r="AWP624" s="143"/>
      <c r="AWQ624" s="143"/>
      <c r="AWR624" s="143"/>
      <c r="AWS624" s="143"/>
      <c r="AWT624" s="143"/>
      <c r="AWU624" s="143"/>
      <c r="AWV624" s="143"/>
      <c r="AWW624" s="143"/>
      <c r="AWX624" s="143"/>
      <c r="AWY624" s="143"/>
      <c r="AWZ624" s="143"/>
      <c r="AXA624" s="143"/>
      <c r="AXB624" s="143"/>
      <c r="AXC624" s="143"/>
      <c r="AXD624" s="143"/>
      <c r="AXE624" s="143"/>
      <c r="AXF624" s="143"/>
      <c r="AXG624" s="143"/>
      <c r="AXH624" s="143"/>
      <c r="AXI624" s="143"/>
      <c r="AXJ624" s="143"/>
      <c r="AXK624" s="143"/>
      <c r="AXL624" s="143"/>
      <c r="AXM624" s="143"/>
      <c r="AXN624" s="143"/>
      <c r="AXO624" s="143"/>
      <c r="AXP624" s="143"/>
      <c r="AXQ624" s="143"/>
      <c r="AXR624" s="143"/>
      <c r="AXS624" s="143"/>
      <c r="AXT624" s="143"/>
      <c r="AXU624" s="143"/>
      <c r="AXV624" s="143"/>
      <c r="AXW624" s="143"/>
      <c r="AXX624" s="143"/>
      <c r="AXY624" s="143"/>
      <c r="AXZ624" s="143"/>
      <c r="AYA624" s="143"/>
      <c r="AYB624" s="143"/>
      <c r="AYC624" s="143"/>
      <c r="AYD624" s="143"/>
      <c r="AYE624" s="143"/>
      <c r="AYF624" s="143"/>
      <c r="AYG624" s="143"/>
      <c r="AYH624" s="143"/>
      <c r="AYI624" s="143"/>
      <c r="AYJ624" s="143"/>
      <c r="AYK624" s="143"/>
      <c r="AYL624" s="143"/>
      <c r="AYM624" s="143"/>
      <c r="AYN624" s="143"/>
      <c r="AYO624" s="143"/>
      <c r="AYP624" s="143"/>
      <c r="AYQ624" s="143"/>
      <c r="AYR624" s="143"/>
      <c r="AYS624" s="143"/>
      <c r="AYT624" s="143"/>
      <c r="AYU624" s="143"/>
      <c r="AYV624" s="143"/>
      <c r="AYW624" s="143"/>
      <c r="AYX624" s="143"/>
      <c r="AYY624" s="143"/>
      <c r="AYZ624" s="143"/>
      <c r="AZA624" s="143"/>
      <c r="AZB624" s="143"/>
      <c r="AZC624" s="143"/>
      <c r="AZD624" s="143"/>
      <c r="AZE624" s="143"/>
      <c r="AZF624" s="143"/>
      <c r="AZG624" s="143"/>
      <c r="AZH624" s="143"/>
      <c r="AZI624" s="143"/>
      <c r="AZJ624" s="143"/>
      <c r="AZK624" s="143"/>
      <c r="AZL624" s="143"/>
      <c r="AZM624" s="143"/>
      <c r="AZN624" s="143"/>
      <c r="AZO624" s="143"/>
      <c r="AZP624" s="143"/>
      <c r="AZQ624" s="143"/>
      <c r="AZR624" s="143"/>
      <c r="AZS624" s="143"/>
      <c r="AZT624" s="143"/>
      <c r="AZU624" s="143"/>
      <c r="AZV624" s="143"/>
      <c r="AZW624" s="143"/>
      <c r="AZX624" s="143"/>
      <c r="AZY624" s="143"/>
      <c r="AZZ624" s="143"/>
      <c r="BAA624" s="143"/>
      <c r="BAB624" s="143"/>
      <c r="BAC624" s="143"/>
      <c r="BAD624" s="143"/>
      <c r="BAE624" s="143"/>
      <c r="BAF624" s="143"/>
      <c r="BAG624" s="143"/>
      <c r="BAH624" s="143"/>
      <c r="BAI624" s="143"/>
      <c r="BAJ624" s="143"/>
      <c r="BAK624" s="143"/>
      <c r="BAL624" s="143"/>
      <c r="BAM624" s="143"/>
      <c r="BAN624" s="143"/>
      <c r="BAO624" s="143"/>
      <c r="BAP624" s="143"/>
      <c r="BAQ624" s="143"/>
      <c r="BAR624" s="143"/>
      <c r="BAS624" s="143"/>
      <c r="BAT624" s="143"/>
      <c r="BAU624" s="143"/>
      <c r="BAV624" s="143"/>
      <c r="BAW624" s="143"/>
      <c r="BAX624" s="143"/>
      <c r="BAY624" s="143"/>
      <c r="BAZ624" s="143"/>
      <c r="BBA624" s="143"/>
      <c r="BBB624" s="143"/>
      <c r="BBC624" s="143"/>
      <c r="BBD624" s="143"/>
      <c r="BBE624" s="143"/>
      <c r="BBF624" s="143"/>
      <c r="BBG624" s="143"/>
      <c r="BBH624" s="143"/>
      <c r="BBI624" s="143"/>
      <c r="BBJ624" s="143"/>
      <c r="BBK624" s="143"/>
      <c r="BBL624" s="143"/>
      <c r="BBM624" s="143"/>
      <c r="BBN624" s="143"/>
      <c r="BBO624" s="143"/>
      <c r="BBP624" s="143"/>
      <c r="BBQ624" s="143"/>
      <c r="BBR624" s="143"/>
      <c r="BBS624" s="143"/>
      <c r="BBT624" s="143"/>
      <c r="BBU624" s="143"/>
      <c r="BBV624" s="143"/>
      <c r="BBW624" s="143"/>
      <c r="BBX624" s="143"/>
      <c r="BBY624" s="143"/>
      <c r="BBZ624" s="143"/>
      <c r="BCA624" s="143"/>
      <c r="BCB624" s="143"/>
      <c r="BCC624" s="143"/>
      <c r="BCD624" s="143"/>
      <c r="BCE624" s="143"/>
      <c r="BCF624" s="143"/>
      <c r="BCG624" s="143"/>
      <c r="BCH624" s="143"/>
      <c r="BCI624" s="143"/>
      <c r="BCJ624" s="143"/>
      <c r="BCK624" s="143"/>
      <c r="BCL624" s="143"/>
      <c r="BCM624" s="143"/>
      <c r="BCN624" s="143"/>
      <c r="BCO624" s="143"/>
      <c r="BCP624" s="143"/>
      <c r="BCQ624" s="143"/>
      <c r="BCR624" s="143"/>
      <c r="BCS624" s="143"/>
      <c r="BCT624" s="143"/>
      <c r="BCU624" s="143"/>
      <c r="BCV624" s="143"/>
      <c r="BCW624" s="143"/>
      <c r="BCX624" s="143"/>
      <c r="BCY624" s="143"/>
      <c r="BCZ624" s="143"/>
      <c r="BDA624" s="143"/>
      <c r="BDB624" s="143"/>
      <c r="BDC624" s="143"/>
      <c r="BDD624" s="143"/>
      <c r="BDE624" s="143"/>
      <c r="BDF624" s="143"/>
      <c r="BDG624" s="143"/>
      <c r="BDH624" s="143"/>
      <c r="BDI624" s="143"/>
      <c r="BDJ624" s="143"/>
      <c r="BDK624" s="143"/>
      <c r="BDL624" s="143"/>
      <c r="BDM624" s="143"/>
      <c r="BDN624" s="143"/>
      <c r="BDO624" s="143"/>
      <c r="BDP624" s="143"/>
      <c r="BDQ624" s="143"/>
      <c r="BDR624" s="143"/>
      <c r="BDS624" s="143"/>
      <c r="BDT624" s="143"/>
      <c r="BDU624" s="143"/>
      <c r="BDV624" s="143"/>
      <c r="BDW624" s="143"/>
      <c r="BDX624" s="143"/>
      <c r="BDY624" s="143"/>
      <c r="BDZ624" s="143"/>
      <c r="BEA624" s="143"/>
      <c r="BEB624" s="143"/>
      <c r="BEC624" s="143"/>
      <c r="BED624" s="143"/>
      <c r="BEE624" s="143"/>
      <c r="BEF624" s="143"/>
      <c r="BEG624" s="143"/>
      <c r="BEH624" s="143"/>
      <c r="BEI624" s="143"/>
      <c r="BEJ624" s="143"/>
      <c r="BEK624" s="143"/>
      <c r="BEL624" s="143"/>
      <c r="BEM624" s="143"/>
      <c r="BEN624" s="143"/>
      <c r="BEO624" s="143"/>
      <c r="BEP624" s="143"/>
      <c r="BEQ624" s="143"/>
      <c r="BER624" s="143"/>
      <c r="BES624" s="143"/>
      <c r="BET624" s="143"/>
      <c r="BEU624" s="143"/>
      <c r="BEV624" s="143"/>
      <c r="BEW624" s="143"/>
      <c r="BEX624" s="143"/>
      <c r="BEY624" s="143"/>
      <c r="BEZ624" s="143"/>
      <c r="BFA624" s="143"/>
      <c r="BFB624" s="143"/>
      <c r="BFC624" s="143"/>
      <c r="BFD624" s="143"/>
      <c r="BFE624" s="143"/>
      <c r="BFF624" s="143"/>
      <c r="BFG624" s="143"/>
      <c r="BFH624" s="143"/>
      <c r="BFI624" s="143"/>
      <c r="BFJ624" s="143"/>
      <c r="BFK624" s="143"/>
      <c r="BFL624" s="143"/>
      <c r="BFM624" s="143"/>
      <c r="BFN624" s="143"/>
      <c r="BFO624" s="143"/>
      <c r="BFP624" s="143"/>
      <c r="BFQ624" s="143"/>
      <c r="BFR624" s="143"/>
      <c r="BFS624" s="143"/>
      <c r="BFT624" s="143"/>
      <c r="BFU624" s="143"/>
      <c r="BFV624" s="143"/>
      <c r="BFW624" s="143"/>
      <c r="BFX624" s="143"/>
      <c r="BFY624" s="143"/>
      <c r="BFZ624" s="143"/>
      <c r="BGA624" s="143"/>
      <c r="BGB624" s="143"/>
      <c r="BGC624" s="143"/>
      <c r="BGD624" s="143"/>
      <c r="BGE624" s="143"/>
      <c r="BGF624" s="143"/>
      <c r="BGG624" s="143"/>
      <c r="BGH624" s="143"/>
      <c r="BGI624" s="143"/>
      <c r="BGJ624" s="143"/>
      <c r="BGK624" s="143"/>
      <c r="BGL624" s="143"/>
      <c r="BGM624" s="143"/>
      <c r="BGN624" s="143"/>
      <c r="BGO624" s="143"/>
      <c r="BGP624" s="143"/>
      <c r="BGQ624" s="143"/>
      <c r="BGR624" s="143"/>
      <c r="BGS624" s="143"/>
      <c r="BGT624" s="143"/>
      <c r="BGU624" s="143"/>
      <c r="BGV624" s="143"/>
      <c r="BGW624" s="143"/>
      <c r="BGX624" s="143"/>
      <c r="BGY624" s="143"/>
      <c r="BGZ624" s="143"/>
      <c r="BHA624" s="143"/>
      <c r="BHB624" s="143"/>
      <c r="BHC624" s="143"/>
      <c r="BHD624" s="143"/>
      <c r="BHE624" s="143"/>
      <c r="BHF624" s="143"/>
      <c r="BHG624" s="143"/>
      <c r="BHH624" s="143"/>
      <c r="BHI624" s="143"/>
      <c r="BHJ624" s="143"/>
      <c r="BHK624" s="143"/>
      <c r="BHL624" s="143"/>
      <c r="BHM624" s="143"/>
      <c r="BHN624" s="143"/>
      <c r="BHO624" s="143"/>
      <c r="BHP624" s="143"/>
      <c r="BHQ624" s="143"/>
      <c r="BHR624" s="143"/>
      <c r="BHS624" s="143"/>
      <c r="BHT624" s="143"/>
      <c r="BHU624" s="143"/>
      <c r="BHV624" s="143"/>
      <c r="BHW624" s="143"/>
      <c r="BHX624" s="143"/>
      <c r="BHY624" s="143"/>
      <c r="BHZ624" s="143"/>
      <c r="BIA624" s="143"/>
      <c r="BIB624" s="143"/>
      <c r="BIC624" s="143"/>
      <c r="BID624" s="143"/>
      <c r="BIE624" s="143"/>
      <c r="BIF624" s="143"/>
      <c r="BIG624" s="143"/>
      <c r="BIH624" s="143"/>
      <c r="BII624" s="143"/>
      <c r="BIJ624" s="143"/>
      <c r="BIK624" s="143"/>
      <c r="BIL624" s="143"/>
      <c r="BIM624" s="143"/>
      <c r="BIN624" s="143"/>
      <c r="BIO624" s="143"/>
      <c r="BIP624" s="143"/>
      <c r="BIQ624" s="143"/>
      <c r="BIR624" s="143"/>
      <c r="BIS624" s="143"/>
      <c r="BIT624" s="143"/>
      <c r="BIU624" s="143"/>
      <c r="BIV624" s="143"/>
      <c r="BIW624" s="143"/>
      <c r="BIX624" s="143"/>
      <c r="BIY624" s="143"/>
      <c r="BIZ624" s="143"/>
      <c r="BJA624" s="143"/>
      <c r="BJB624" s="143"/>
      <c r="BJC624" s="143"/>
      <c r="BJD624" s="143"/>
      <c r="BJE624" s="143"/>
      <c r="BJF624" s="143"/>
      <c r="BJG624" s="143"/>
      <c r="BJH624" s="143"/>
      <c r="BJI624" s="143"/>
      <c r="BJJ624" s="143"/>
      <c r="BJK624" s="143"/>
      <c r="BJL624" s="143"/>
      <c r="BJM624" s="143"/>
      <c r="BJN624" s="143"/>
      <c r="BJO624" s="143"/>
      <c r="BJP624" s="143"/>
      <c r="BJQ624" s="143"/>
      <c r="BJR624" s="143"/>
      <c r="BJS624" s="143"/>
      <c r="BJT624" s="143"/>
      <c r="BJU624" s="143"/>
      <c r="BJV624" s="143"/>
      <c r="BJW624" s="143"/>
      <c r="BJX624" s="143"/>
      <c r="BJY624" s="143"/>
      <c r="BJZ624" s="143"/>
      <c r="BKA624" s="143"/>
      <c r="BKB624" s="143"/>
      <c r="BKC624" s="143"/>
      <c r="BKD624" s="143"/>
      <c r="BKE624" s="143"/>
      <c r="BKF624" s="143"/>
      <c r="BKG624" s="143"/>
      <c r="BKH624" s="143"/>
      <c r="BKI624" s="143"/>
      <c r="BKJ624" s="143"/>
      <c r="BKK624" s="143"/>
      <c r="BKL624" s="143"/>
      <c r="BKM624" s="143"/>
      <c r="BKN624" s="143"/>
      <c r="BKO624" s="143"/>
      <c r="BKP624" s="143"/>
      <c r="BKQ624" s="143"/>
      <c r="BKR624" s="143"/>
      <c r="BKS624" s="143"/>
      <c r="BKT624" s="143"/>
      <c r="BKU624" s="143"/>
      <c r="BKV624" s="143"/>
      <c r="BKW624" s="143"/>
      <c r="BKX624" s="143"/>
      <c r="BKY624" s="143"/>
      <c r="BKZ624" s="143"/>
      <c r="BLA624" s="143"/>
      <c r="BLB624" s="143"/>
      <c r="BLC624" s="143"/>
      <c r="BLD624" s="143"/>
      <c r="BLE624" s="143"/>
      <c r="BLF624" s="143"/>
      <c r="BLG624" s="143"/>
      <c r="BLH624" s="143"/>
      <c r="BLI624" s="143"/>
      <c r="BLJ624" s="143"/>
      <c r="BLK624" s="143"/>
      <c r="BLL624" s="143"/>
      <c r="BLM624" s="143"/>
      <c r="BLN624" s="143"/>
      <c r="BLO624" s="143"/>
      <c r="BLP624" s="143"/>
      <c r="BLQ624" s="143"/>
      <c r="BLR624" s="143"/>
      <c r="BLS624" s="143"/>
      <c r="BLT624" s="143"/>
      <c r="BLU624" s="143"/>
      <c r="BLV624" s="143"/>
      <c r="BLW624" s="143"/>
      <c r="BLX624" s="143"/>
      <c r="BLY624" s="143"/>
      <c r="BLZ624" s="143"/>
      <c r="BMA624" s="143"/>
      <c r="BMB624" s="143"/>
      <c r="BMC624" s="143"/>
      <c r="BMD624" s="143"/>
      <c r="BME624" s="143"/>
      <c r="BMF624" s="143"/>
      <c r="BMG624" s="143"/>
      <c r="BMH624" s="143"/>
      <c r="BMI624" s="143"/>
      <c r="BMJ624" s="143"/>
      <c r="BMK624" s="143"/>
      <c r="BML624" s="143"/>
      <c r="BMM624" s="143"/>
      <c r="BMN624" s="143"/>
      <c r="BMO624" s="143"/>
      <c r="BMP624" s="143"/>
      <c r="BMQ624" s="143"/>
      <c r="BMR624" s="143"/>
      <c r="BMS624" s="143"/>
      <c r="BMT624" s="143"/>
      <c r="BMU624" s="143"/>
      <c r="BMV624" s="143"/>
      <c r="BMW624" s="143"/>
      <c r="BMX624" s="143"/>
      <c r="BMY624" s="143"/>
      <c r="BMZ624" s="143"/>
      <c r="BNA624" s="143"/>
      <c r="BNB624" s="143"/>
      <c r="BNC624" s="143"/>
      <c r="BND624" s="143"/>
      <c r="BNE624" s="143"/>
      <c r="BNF624" s="143"/>
      <c r="BNG624" s="143"/>
      <c r="BNH624" s="143"/>
      <c r="BNI624" s="143"/>
      <c r="BNJ624" s="143"/>
      <c r="BNK624" s="143"/>
      <c r="BNL624" s="143"/>
      <c r="BNM624" s="143"/>
      <c r="BNN624" s="143"/>
      <c r="BNO624" s="143"/>
      <c r="BNP624" s="143"/>
      <c r="BNQ624" s="143"/>
      <c r="BNR624" s="143"/>
      <c r="BNS624" s="143"/>
      <c r="BNT624" s="143"/>
      <c r="BNU624" s="143"/>
      <c r="BNV624" s="143"/>
      <c r="BNW624" s="143"/>
      <c r="BNX624" s="143"/>
      <c r="BNY624" s="143"/>
      <c r="BNZ624" s="143"/>
      <c r="BOA624" s="143"/>
      <c r="BOB624" s="143"/>
      <c r="BOC624" s="143"/>
      <c r="BOD624" s="143"/>
      <c r="BOE624" s="143"/>
      <c r="BOF624" s="143"/>
      <c r="BOG624" s="143"/>
      <c r="BOH624" s="143"/>
      <c r="BOI624" s="143"/>
      <c r="BOJ624" s="143"/>
      <c r="BOK624" s="143"/>
      <c r="BOL624" s="143"/>
      <c r="BOM624" s="143"/>
      <c r="BON624" s="143"/>
      <c r="BOO624" s="143"/>
      <c r="BOP624" s="143"/>
      <c r="BOQ624" s="143"/>
      <c r="BOR624" s="143"/>
      <c r="BOS624" s="143"/>
      <c r="BOT624" s="143"/>
      <c r="BOU624" s="143"/>
      <c r="BOV624" s="143"/>
      <c r="BOW624" s="143"/>
      <c r="BOX624" s="143"/>
      <c r="BOY624" s="143"/>
      <c r="BOZ624" s="143"/>
      <c r="BPA624" s="143"/>
      <c r="BPB624" s="143"/>
      <c r="BPC624" s="143"/>
      <c r="BPD624" s="143"/>
      <c r="BPE624" s="143"/>
      <c r="BPF624" s="143"/>
      <c r="BPG624" s="143"/>
      <c r="BPH624" s="143"/>
      <c r="BPI624" s="143"/>
      <c r="BPJ624" s="143"/>
      <c r="BPK624" s="143"/>
      <c r="BPL624" s="143"/>
      <c r="BPM624" s="143"/>
      <c r="BPN624" s="143"/>
      <c r="BPO624" s="143"/>
      <c r="BPP624" s="143"/>
      <c r="BPQ624" s="143"/>
      <c r="BPR624" s="143"/>
      <c r="BPS624" s="143"/>
      <c r="BPT624" s="143"/>
      <c r="BPU624" s="143"/>
      <c r="BPV624" s="143"/>
      <c r="BPW624" s="143"/>
      <c r="BPX624" s="143"/>
      <c r="BPY624" s="143"/>
      <c r="BPZ624" s="143"/>
      <c r="BQA624" s="143"/>
      <c r="BQB624" s="143"/>
      <c r="BQC624" s="143"/>
      <c r="BQD624" s="143"/>
      <c r="BQE624" s="143"/>
      <c r="BQF624" s="143"/>
      <c r="BQG624" s="143"/>
      <c r="BQH624" s="143"/>
      <c r="BQI624" s="143"/>
      <c r="BQJ624" s="143"/>
      <c r="BQK624" s="143"/>
      <c r="BQL624" s="143"/>
      <c r="BQM624" s="143"/>
      <c r="BQN624" s="143"/>
      <c r="BQO624" s="143"/>
      <c r="BQP624" s="143"/>
      <c r="BQQ624" s="143"/>
      <c r="BQR624" s="143"/>
      <c r="BQS624" s="143"/>
      <c r="BQT624" s="143"/>
      <c r="BQU624" s="143"/>
      <c r="BQV624" s="143"/>
      <c r="BQW624" s="143"/>
      <c r="BQX624" s="143"/>
      <c r="BQY624" s="143"/>
      <c r="BQZ624" s="143"/>
      <c r="BRA624" s="143"/>
      <c r="BRB624" s="143"/>
      <c r="BRC624" s="143"/>
      <c r="BRD624" s="143"/>
      <c r="BRE624" s="143"/>
      <c r="BRF624" s="143"/>
      <c r="BRG624" s="143"/>
      <c r="BRH624" s="143"/>
      <c r="BRI624" s="143"/>
      <c r="BRJ624" s="143"/>
      <c r="BRK624" s="143"/>
      <c r="BRL624" s="143"/>
      <c r="BRM624" s="143"/>
      <c r="BRN624" s="143"/>
      <c r="BRO624" s="143"/>
      <c r="BRP624" s="143"/>
      <c r="BRQ624" s="143"/>
      <c r="BRR624" s="143"/>
      <c r="BRS624" s="143"/>
      <c r="BRT624" s="143"/>
      <c r="BRU624" s="143"/>
      <c r="BRV624" s="143"/>
      <c r="BRW624" s="143"/>
      <c r="BRX624" s="143"/>
      <c r="BRY624" s="143"/>
      <c r="BRZ624" s="143"/>
    </row>
    <row r="625" spans="1:2151" s="144" customFormat="1" ht="25.5" customHeight="1" x14ac:dyDescent="0.3">
      <c r="A625" s="853"/>
      <c r="B625" s="853"/>
      <c r="C625" s="853"/>
      <c r="D625" s="852"/>
      <c r="E625" s="852" t="s">
        <v>894</v>
      </c>
      <c r="F625" s="873">
        <v>180</v>
      </c>
      <c r="G625" s="804" t="s">
        <v>1103</v>
      </c>
      <c r="H625" s="1066">
        <v>0</v>
      </c>
      <c r="I625" s="1067">
        <v>0</v>
      </c>
      <c r="J625" s="1067">
        <v>0</v>
      </c>
      <c r="K625" s="1067">
        <v>0</v>
      </c>
      <c r="L625" s="1068"/>
      <c r="M625" s="1069">
        <v>0</v>
      </c>
      <c r="N625" s="1067">
        <v>0</v>
      </c>
      <c r="O625" s="1067">
        <v>0</v>
      </c>
      <c r="P625" s="1067">
        <v>0</v>
      </c>
      <c r="Q625" s="1068"/>
      <c r="R625" s="1069">
        <v>0</v>
      </c>
      <c r="S625" s="592">
        <v>157546369</v>
      </c>
      <c r="T625" s="592">
        <v>40990000</v>
      </c>
      <c r="U625" s="592">
        <v>40990000</v>
      </c>
      <c r="V625" s="315" t="s">
        <v>1050</v>
      </c>
      <c r="W625" s="523">
        <f>R625</f>
        <v>0</v>
      </c>
      <c r="X625" s="523">
        <f>I625+N625+S625</f>
        <v>157546369</v>
      </c>
      <c r="Y625" s="523">
        <f t="shared" ref="Y625:Z625" si="418">T625</f>
        <v>40990000</v>
      </c>
      <c r="Z625" s="161">
        <f t="shared" si="418"/>
        <v>40990000</v>
      </c>
      <c r="AA625" s="897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  <c r="PF625" s="143"/>
      <c r="PG625" s="143"/>
      <c r="PH625" s="143"/>
      <c r="PI625" s="143"/>
      <c r="PJ625" s="143"/>
      <c r="PK625" s="143"/>
      <c r="PL625" s="143"/>
      <c r="PM625" s="143"/>
      <c r="PN625" s="143"/>
      <c r="PO625" s="143"/>
      <c r="PP625" s="143"/>
      <c r="PQ625" s="143"/>
      <c r="PR625" s="143"/>
      <c r="PS625" s="143"/>
      <c r="PT625" s="143"/>
      <c r="PU625" s="143"/>
      <c r="PV625" s="143"/>
      <c r="PW625" s="143"/>
      <c r="PX625" s="143"/>
      <c r="PY625" s="143"/>
      <c r="PZ625" s="143"/>
      <c r="QA625" s="143"/>
      <c r="QB625" s="143"/>
      <c r="QC625" s="143"/>
      <c r="QD625" s="143"/>
      <c r="QE625" s="143"/>
      <c r="QF625" s="143"/>
      <c r="QG625" s="143"/>
      <c r="QH625" s="143"/>
      <c r="QI625" s="143"/>
      <c r="QJ625" s="143"/>
      <c r="QK625" s="143"/>
      <c r="QL625" s="143"/>
      <c r="QM625" s="143"/>
      <c r="QN625" s="143"/>
      <c r="QO625" s="143"/>
      <c r="QP625" s="143"/>
      <c r="QQ625" s="143"/>
      <c r="QR625" s="143"/>
      <c r="QS625" s="143"/>
      <c r="QT625" s="143"/>
      <c r="QU625" s="143"/>
      <c r="QV625" s="143"/>
      <c r="QW625" s="143"/>
      <c r="QX625" s="143"/>
      <c r="QY625" s="143"/>
      <c r="QZ625" s="143"/>
      <c r="RA625" s="143"/>
      <c r="RB625" s="143"/>
      <c r="RC625" s="143"/>
      <c r="RD625" s="143"/>
      <c r="RE625" s="143"/>
      <c r="RF625" s="143"/>
      <c r="RG625" s="143"/>
      <c r="RH625" s="143"/>
      <c r="RI625" s="143"/>
      <c r="RJ625" s="143"/>
      <c r="RK625" s="143"/>
      <c r="RL625" s="143"/>
      <c r="RM625" s="143"/>
      <c r="RN625" s="143"/>
      <c r="RO625" s="143"/>
      <c r="RP625" s="143"/>
      <c r="RQ625" s="143"/>
      <c r="RR625" s="143"/>
      <c r="RS625" s="143"/>
      <c r="RT625" s="143"/>
      <c r="RU625" s="143"/>
      <c r="RV625" s="143"/>
      <c r="RW625" s="143"/>
      <c r="RX625" s="143"/>
      <c r="RY625" s="143"/>
      <c r="RZ625" s="143"/>
      <c r="SA625" s="143"/>
      <c r="SB625" s="143"/>
      <c r="SC625" s="143"/>
      <c r="SD625" s="143"/>
      <c r="SE625" s="143"/>
      <c r="SF625" s="143"/>
      <c r="SG625" s="143"/>
      <c r="SH625" s="143"/>
      <c r="SI625" s="143"/>
      <c r="SJ625" s="143"/>
      <c r="SK625" s="143"/>
      <c r="SL625" s="143"/>
      <c r="SM625" s="143"/>
      <c r="SN625" s="143"/>
      <c r="SO625" s="143"/>
      <c r="SP625" s="143"/>
      <c r="SQ625" s="143"/>
      <c r="SR625" s="143"/>
      <c r="SS625" s="143"/>
      <c r="ST625" s="143"/>
      <c r="SU625" s="143"/>
      <c r="SV625" s="143"/>
      <c r="SW625" s="143"/>
      <c r="SX625" s="143"/>
      <c r="SY625" s="143"/>
      <c r="SZ625" s="143"/>
      <c r="TA625" s="143"/>
      <c r="TB625" s="143"/>
      <c r="TC625" s="143"/>
      <c r="TD625" s="143"/>
      <c r="TE625" s="143"/>
      <c r="TF625" s="143"/>
      <c r="TG625" s="143"/>
      <c r="TH625" s="143"/>
      <c r="TI625" s="143"/>
      <c r="TJ625" s="143"/>
      <c r="TK625" s="143"/>
      <c r="TL625" s="143"/>
      <c r="TM625" s="143"/>
      <c r="TN625" s="143"/>
      <c r="TO625" s="143"/>
      <c r="TP625" s="143"/>
      <c r="TQ625" s="143"/>
      <c r="TR625" s="143"/>
      <c r="TS625" s="143"/>
      <c r="TT625" s="143"/>
      <c r="TU625" s="143"/>
      <c r="TV625" s="143"/>
      <c r="TW625" s="143"/>
      <c r="TX625" s="143"/>
      <c r="TY625" s="143"/>
      <c r="TZ625" s="143"/>
      <c r="UA625" s="143"/>
      <c r="UB625" s="143"/>
      <c r="UC625" s="143"/>
      <c r="UD625" s="143"/>
      <c r="UE625" s="143"/>
      <c r="UF625" s="143"/>
      <c r="UG625" s="143"/>
      <c r="UH625" s="143"/>
      <c r="UI625" s="143"/>
      <c r="UJ625" s="143"/>
      <c r="UK625" s="143"/>
      <c r="UL625" s="143"/>
      <c r="UM625" s="143"/>
      <c r="UN625" s="143"/>
      <c r="UO625" s="143"/>
      <c r="UP625" s="143"/>
      <c r="UQ625" s="143"/>
      <c r="UR625" s="143"/>
      <c r="US625" s="143"/>
      <c r="UT625" s="143"/>
      <c r="UU625" s="143"/>
      <c r="UV625" s="143"/>
      <c r="UW625" s="143"/>
      <c r="UX625" s="143"/>
      <c r="UY625" s="143"/>
      <c r="UZ625" s="143"/>
      <c r="VA625" s="143"/>
      <c r="VB625" s="143"/>
      <c r="VC625" s="143"/>
      <c r="VD625" s="143"/>
      <c r="VE625" s="143"/>
      <c r="VF625" s="143"/>
      <c r="VG625" s="143"/>
      <c r="VH625" s="143"/>
      <c r="VI625" s="143"/>
      <c r="VJ625" s="143"/>
      <c r="VK625" s="143"/>
      <c r="VL625" s="143"/>
      <c r="VM625" s="143"/>
      <c r="VN625" s="143"/>
      <c r="VO625" s="143"/>
      <c r="VP625" s="143"/>
      <c r="VQ625" s="143"/>
      <c r="VR625" s="143"/>
      <c r="VS625" s="143"/>
      <c r="VT625" s="143"/>
      <c r="VU625" s="143"/>
      <c r="VV625" s="143"/>
      <c r="VW625" s="143"/>
      <c r="VX625" s="143"/>
      <c r="VY625" s="143"/>
      <c r="VZ625" s="143"/>
      <c r="WA625" s="143"/>
      <c r="WB625" s="143"/>
      <c r="WC625" s="143"/>
      <c r="WD625" s="143"/>
      <c r="WE625" s="143"/>
      <c r="WF625" s="143"/>
      <c r="WG625" s="143"/>
      <c r="WH625" s="143"/>
      <c r="WI625" s="143"/>
      <c r="WJ625" s="143"/>
      <c r="WK625" s="143"/>
      <c r="WL625" s="143"/>
      <c r="WM625" s="143"/>
      <c r="WN625" s="143"/>
      <c r="WO625" s="143"/>
      <c r="WP625" s="143"/>
      <c r="WQ625" s="143"/>
      <c r="WR625" s="143"/>
      <c r="WS625" s="143"/>
      <c r="WT625" s="143"/>
      <c r="WU625" s="143"/>
      <c r="WV625" s="143"/>
      <c r="WW625" s="143"/>
      <c r="WX625" s="143"/>
      <c r="WY625" s="143"/>
      <c r="WZ625" s="143"/>
      <c r="XA625" s="143"/>
      <c r="XB625" s="143"/>
      <c r="XC625" s="143"/>
      <c r="XD625" s="143"/>
      <c r="XE625" s="143"/>
      <c r="XF625" s="143"/>
      <c r="XG625" s="143"/>
      <c r="XH625" s="143"/>
      <c r="XI625" s="143"/>
      <c r="XJ625" s="143"/>
      <c r="XK625" s="143"/>
      <c r="XL625" s="143"/>
      <c r="XM625" s="143"/>
      <c r="XN625" s="143"/>
      <c r="XO625" s="143"/>
      <c r="XP625" s="143"/>
      <c r="XQ625" s="143"/>
      <c r="XR625" s="143"/>
      <c r="XS625" s="143"/>
      <c r="XT625" s="143"/>
      <c r="XU625" s="143"/>
      <c r="XV625" s="143"/>
      <c r="XW625" s="143"/>
      <c r="XX625" s="143"/>
      <c r="XY625" s="143"/>
      <c r="XZ625" s="143"/>
      <c r="YA625" s="143"/>
      <c r="YB625" s="143"/>
      <c r="YC625" s="143"/>
      <c r="YD625" s="143"/>
      <c r="YE625" s="143"/>
      <c r="YF625" s="143"/>
      <c r="YG625" s="143"/>
      <c r="YH625" s="143"/>
      <c r="YI625" s="143"/>
      <c r="YJ625" s="143"/>
      <c r="YK625" s="143"/>
      <c r="YL625" s="143"/>
      <c r="YM625" s="143"/>
      <c r="YN625" s="143"/>
      <c r="YO625" s="143"/>
      <c r="YP625" s="143"/>
      <c r="YQ625" s="143"/>
      <c r="YR625" s="143"/>
      <c r="YS625" s="143"/>
      <c r="YT625" s="143"/>
      <c r="YU625" s="143"/>
      <c r="YV625" s="143"/>
      <c r="YW625" s="143"/>
      <c r="YX625" s="143"/>
      <c r="YY625" s="143"/>
      <c r="YZ625" s="143"/>
      <c r="ZA625" s="143"/>
      <c r="ZB625" s="143"/>
      <c r="ZC625" s="143"/>
      <c r="ZD625" s="143"/>
      <c r="ZE625" s="143"/>
      <c r="ZF625" s="143"/>
      <c r="ZG625" s="143"/>
      <c r="ZH625" s="143"/>
      <c r="ZI625" s="143"/>
      <c r="ZJ625" s="143"/>
      <c r="ZK625" s="143"/>
      <c r="ZL625" s="143"/>
      <c r="ZM625" s="143"/>
      <c r="ZN625" s="143"/>
      <c r="ZO625" s="143"/>
      <c r="ZP625" s="143"/>
      <c r="ZQ625" s="143"/>
      <c r="ZR625" s="143"/>
      <c r="ZS625" s="143"/>
      <c r="ZT625" s="143"/>
      <c r="ZU625" s="143"/>
      <c r="ZV625" s="143"/>
      <c r="ZW625" s="143"/>
      <c r="ZX625" s="143"/>
      <c r="ZY625" s="143"/>
      <c r="ZZ625" s="143"/>
      <c r="AAA625" s="143"/>
      <c r="AAB625" s="143"/>
      <c r="AAC625" s="143"/>
      <c r="AAD625" s="143"/>
      <c r="AAE625" s="143"/>
      <c r="AAF625" s="143"/>
      <c r="AAG625" s="143"/>
      <c r="AAH625" s="143"/>
      <c r="AAI625" s="143"/>
      <c r="AAJ625" s="143"/>
      <c r="AAK625" s="143"/>
      <c r="AAL625" s="143"/>
      <c r="AAM625" s="143"/>
      <c r="AAN625" s="143"/>
      <c r="AAO625" s="143"/>
      <c r="AAP625" s="143"/>
      <c r="AAQ625" s="143"/>
      <c r="AAR625" s="143"/>
      <c r="AAS625" s="143"/>
      <c r="AAT625" s="143"/>
      <c r="AAU625" s="143"/>
      <c r="AAV625" s="143"/>
      <c r="AAW625" s="143"/>
      <c r="AAX625" s="143"/>
      <c r="AAY625" s="143"/>
      <c r="AAZ625" s="143"/>
      <c r="ABA625" s="143"/>
      <c r="ABB625" s="143"/>
      <c r="ABC625" s="143"/>
      <c r="ABD625" s="143"/>
      <c r="ABE625" s="143"/>
      <c r="ABF625" s="143"/>
      <c r="ABG625" s="143"/>
      <c r="ABH625" s="143"/>
      <c r="ABI625" s="143"/>
      <c r="ABJ625" s="143"/>
      <c r="ABK625" s="143"/>
      <c r="ABL625" s="143"/>
      <c r="ABM625" s="143"/>
      <c r="ABN625" s="143"/>
      <c r="ABO625" s="143"/>
      <c r="ABP625" s="143"/>
      <c r="ABQ625" s="143"/>
      <c r="ABR625" s="143"/>
      <c r="ABS625" s="143"/>
      <c r="ABT625" s="143"/>
      <c r="ABU625" s="143"/>
      <c r="ABV625" s="143"/>
      <c r="ABW625" s="143"/>
      <c r="ABX625" s="143"/>
      <c r="ABY625" s="143"/>
      <c r="ABZ625" s="143"/>
      <c r="ACA625" s="143"/>
      <c r="ACB625" s="143"/>
      <c r="ACC625" s="143"/>
      <c r="ACD625" s="143"/>
      <c r="ACE625" s="143"/>
      <c r="ACF625" s="143"/>
      <c r="ACG625" s="143"/>
      <c r="ACH625" s="143"/>
      <c r="ACI625" s="143"/>
      <c r="ACJ625" s="143"/>
      <c r="ACK625" s="143"/>
      <c r="ACL625" s="143"/>
      <c r="ACM625" s="143"/>
      <c r="ACN625" s="143"/>
      <c r="ACO625" s="143"/>
      <c r="ACP625" s="143"/>
      <c r="ACQ625" s="143"/>
      <c r="ACR625" s="143"/>
      <c r="ACS625" s="143"/>
      <c r="ACT625" s="143"/>
      <c r="ACU625" s="143"/>
      <c r="ACV625" s="143"/>
      <c r="ACW625" s="143"/>
      <c r="ACX625" s="143"/>
      <c r="ACY625" s="143"/>
      <c r="ACZ625" s="143"/>
      <c r="ADA625" s="143"/>
      <c r="ADB625" s="143"/>
      <c r="ADC625" s="143"/>
      <c r="ADD625" s="143"/>
      <c r="ADE625" s="143"/>
      <c r="ADF625" s="143"/>
      <c r="ADG625" s="143"/>
      <c r="ADH625" s="143"/>
      <c r="ADI625" s="143"/>
      <c r="ADJ625" s="143"/>
      <c r="ADK625" s="143"/>
      <c r="ADL625" s="143"/>
      <c r="ADM625" s="143"/>
      <c r="ADN625" s="143"/>
      <c r="ADO625" s="143"/>
      <c r="ADP625" s="143"/>
      <c r="ADQ625" s="143"/>
      <c r="ADR625" s="143"/>
      <c r="ADS625" s="143"/>
      <c r="ADT625" s="143"/>
      <c r="ADU625" s="143"/>
      <c r="ADV625" s="143"/>
      <c r="ADW625" s="143"/>
      <c r="ADX625" s="143"/>
      <c r="ADY625" s="143"/>
      <c r="ADZ625" s="143"/>
      <c r="AEA625" s="143"/>
      <c r="AEB625" s="143"/>
      <c r="AEC625" s="143"/>
      <c r="AED625" s="143"/>
      <c r="AEE625" s="143"/>
      <c r="AEF625" s="143"/>
      <c r="AEG625" s="143"/>
      <c r="AEH625" s="143"/>
      <c r="AEI625" s="143"/>
      <c r="AEJ625" s="143"/>
      <c r="AEK625" s="143"/>
      <c r="AEL625" s="143"/>
      <c r="AEM625" s="143"/>
      <c r="AEN625" s="143"/>
      <c r="AEO625" s="143"/>
      <c r="AEP625" s="143"/>
      <c r="AEQ625" s="143"/>
      <c r="AER625" s="143"/>
      <c r="AES625" s="143"/>
      <c r="AET625" s="143"/>
      <c r="AEU625" s="143"/>
      <c r="AEV625" s="143"/>
      <c r="AEW625" s="143"/>
      <c r="AEX625" s="143"/>
      <c r="AEY625" s="143"/>
      <c r="AEZ625" s="143"/>
      <c r="AFA625" s="143"/>
      <c r="AFB625" s="143"/>
      <c r="AFC625" s="143"/>
      <c r="AFD625" s="143"/>
      <c r="AFE625" s="143"/>
      <c r="AFF625" s="143"/>
      <c r="AFG625" s="143"/>
      <c r="AFH625" s="143"/>
      <c r="AFI625" s="143"/>
      <c r="AFJ625" s="143"/>
      <c r="AFK625" s="143"/>
      <c r="AFL625" s="143"/>
      <c r="AFM625" s="143"/>
      <c r="AFN625" s="143"/>
      <c r="AFO625" s="143"/>
      <c r="AFP625" s="143"/>
      <c r="AFQ625" s="143"/>
      <c r="AFR625" s="143"/>
      <c r="AFS625" s="143"/>
      <c r="AFT625" s="143"/>
      <c r="AFU625" s="143"/>
      <c r="AFV625" s="143"/>
      <c r="AFW625" s="143"/>
      <c r="AFX625" s="143"/>
      <c r="AFY625" s="143"/>
      <c r="AFZ625" s="143"/>
      <c r="AGA625" s="143"/>
      <c r="AGB625" s="143"/>
      <c r="AGC625" s="143"/>
      <c r="AGD625" s="143"/>
      <c r="AGE625" s="143"/>
      <c r="AGF625" s="143"/>
      <c r="AGG625" s="143"/>
      <c r="AGH625" s="143"/>
      <c r="AGI625" s="143"/>
      <c r="AGJ625" s="143"/>
      <c r="AGK625" s="143"/>
      <c r="AGL625" s="143"/>
      <c r="AGM625" s="143"/>
      <c r="AGN625" s="143"/>
      <c r="AGO625" s="143"/>
      <c r="AGP625" s="143"/>
      <c r="AGQ625" s="143"/>
      <c r="AGR625" s="143"/>
      <c r="AGS625" s="143"/>
      <c r="AGT625" s="143"/>
      <c r="AGU625" s="143"/>
      <c r="AGV625" s="143"/>
      <c r="AGW625" s="143"/>
      <c r="AGX625" s="143"/>
      <c r="AGY625" s="143"/>
      <c r="AGZ625" s="143"/>
      <c r="AHA625" s="143"/>
      <c r="AHB625" s="143"/>
      <c r="AHC625" s="143"/>
      <c r="AHD625" s="143"/>
      <c r="AHE625" s="143"/>
      <c r="AHF625" s="143"/>
      <c r="AHG625" s="143"/>
      <c r="AHH625" s="143"/>
      <c r="AHI625" s="143"/>
      <c r="AHJ625" s="143"/>
      <c r="AHK625" s="143"/>
      <c r="AHL625" s="143"/>
      <c r="AHM625" s="143"/>
      <c r="AHN625" s="143"/>
      <c r="AHO625" s="143"/>
      <c r="AHP625" s="143"/>
      <c r="AHQ625" s="143"/>
      <c r="AHR625" s="143"/>
      <c r="AHS625" s="143"/>
      <c r="AHT625" s="143"/>
      <c r="AHU625" s="143"/>
      <c r="AHV625" s="143"/>
      <c r="AHW625" s="143"/>
      <c r="AHX625" s="143"/>
      <c r="AHY625" s="143"/>
      <c r="AHZ625" s="143"/>
      <c r="AIA625" s="143"/>
      <c r="AIB625" s="143"/>
      <c r="AIC625" s="143"/>
      <c r="AID625" s="143"/>
      <c r="AIE625" s="143"/>
      <c r="AIF625" s="143"/>
      <c r="AIG625" s="143"/>
      <c r="AIH625" s="143"/>
      <c r="AII625" s="143"/>
      <c r="AIJ625" s="143"/>
      <c r="AIK625" s="143"/>
      <c r="AIL625" s="143"/>
      <c r="AIM625" s="143"/>
      <c r="AIN625" s="143"/>
      <c r="AIO625" s="143"/>
      <c r="AIP625" s="143"/>
      <c r="AIQ625" s="143"/>
      <c r="AIR625" s="143"/>
      <c r="AIS625" s="143"/>
      <c r="AIT625" s="143"/>
      <c r="AIU625" s="143"/>
      <c r="AIV625" s="143"/>
      <c r="AIW625" s="143"/>
      <c r="AIX625" s="143"/>
      <c r="AIY625" s="143"/>
      <c r="AIZ625" s="143"/>
      <c r="AJA625" s="143"/>
      <c r="AJB625" s="143"/>
      <c r="AJC625" s="143"/>
      <c r="AJD625" s="143"/>
      <c r="AJE625" s="143"/>
      <c r="AJF625" s="143"/>
      <c r="AJG625" s="143"/>
      <c r="AJH625" s="143"/>
      <c r="AJI625" s="143"/>
      <c r="AJJ625" s="143"/>
      <c r="AJK625" s="143"/>
      <c r="AJL625" s="143"/>
      <c r="AJM625" s="143"/>
      <c r="AJN625" s="143"/>
      <c r="AJO625" s="143"/>
      <c r="AJP625" s="143"/>
      <c r="AJQ625" s="143"/>
      <c r="AJR625" s="143"/>
      <c r="AJS625" s="143"/>
      <c r="AJT625" s="143"/>
      <c r="AJU625" s="143"/>
      <c r="AJV625" s="143"/>
      <c r="AJW625" s="143"/>
      <c r="AJX625" s="143"/>
      <c r="AJY625" s="143"/>
      <c r="AJZ625" s="143"/>
      <c r="AKA625" s="143"/>
      <c r="AKB625" s="143"/>
      <c r="AKC625" s="143"/>
      <c r="AKD625" s="143"/>
      <c r="AKE625" s="143"/>
      <c r="AKF625" s="143"/>
      <c r="AKG625" s="143"/>
      <c r="AKH625" s="143"/>
      <c r="AKI625" s="143"/>
      <c r="AKJ625" s="143"/>
      <c r="AKK625" s="143"/>
      <c r="AKL625" s="143"/>
      <c r="AKM625" s="143"/>
      <c r="AKN625" s="143"/>
      <c r="AKO625" s="143"/>
      <c r="AKP625" s="143"/>
      <c r="AKQ625" s="143"/>
      <c r="AKR625" s="143"/>
      <c r="AKS625" s="143"/>
      <c r="AKT625" s="143"/>
      <c r="AKU625" s="143"/>
      <c r="AKV625" s="143"/>
      <c r="AKW625" s="143"/>
      <c r="AKX625" s="143"/>
      <c r="AKY625" s="143"/>
      <c r="AKZ625" s="143"/>
      <c r="ALA625" s="143"/>
      <c r="ALB625" s="143"/>
      <c r="ALC625" s="143"/>
      <c r="ALD625" s="143"/>
      <c r="ALE625" s="143"/>
      <c r="ALF625" s="143"/>
      <c r="ALG625" s="143"/>
      <c r="ALH625" s="143"/>
      <c r="ALI625" s="143"/>
      <c r="ALJ625" s="143"/>
      <c r="ALK625" s="143"/>
      <c r="ALL625" s="143"/>
      <c r="ALM625" s="143"/>
      <c r="ALN625" s="143"/>
      <c r="ALO625" s="143"/>
      <c r="ALP625" s="143"/>
      <c r="ALQ625" s="143"/>
      <c r="ALR625" s="143"/>
      <c r="ALS625" s="143"/>
      <c r="ALT625" s="143"/>
      <c r="ALU625" s="143"/>
      <c r="ALV625" s="143"/>
      <c r="ALW625" s="143"/>
      <c r="ALX625" s="143"/>
      <c r="ALY625" s="143"/>
      <c r="ALZ625" s="143"/>
      <c r="AMA625" s="143"/>
      <c r="AMB625" s="143"/>
      <c r="AMC625" s="143"/>
      <c r="AMD625" s="143"/>
      <c r="AME625" s="143"/>
      <c r="AMF625" s="143"/>
      <c r="AMG625" s="143"/>
      <c r="AMH625" s="143"/>
      <c r="AMI625" s="143"/>
      <c r="AMJ625" s="143"/>
      <c r="AMK625" s="143"/>
      <c r="AML625" s="143"/>
      <c r="AMM625" s="143"/>
      <c r="AMN625" s="143"/>
      <c r="AMO625" s="143"/>
      <c r="AMP625" s="143"/>
      <c r="AMQ625" s="143"/>
      <c r="AMR625" s="143"/>
      <c r="AMS625" s="143"/>
      <c r="AMT625" s="143"/>
      <c r="AMU625" s="143"/>
      <c r="AMV625" s="143"/>
      <c r="AMW625" s="143"/>
      <c r="AMX625" s="143"/>
      <c r="AMY625" s="143"/>
      <c r="AMZ625" s="143"/>
      <c r="ANA625" s="143"/>
      <c r="ANB625" s="143"/>
      <c r="ANC625" s="143"/>
      <c r="AND625" s="143"/>
      <c r="ANE625" s="143"/>
      <c r="ANF625" s="143"/>
      <c r="ANG625" s="143"/>
      <c r="ANH625" s="143"/>
      <c r="ANI625" s="143"/>
      <c r="ANJ625" s="143"/>
      <c r="ANK625" s="143"/>
      <c r="ANL625" s="143"/>
      <c r="ANM625" s="143"/>
      <c r="ANN625" s="143"/>
      <c r="ANO625" s="143"/>
      <c r="ANP625" s="143"/>
      <c r="ANQ625" s="143"/>
      <c r="ANR625" s="143"/>
      <c r="ANS625" s="143"/>
      <c r="ANT625" s="143"/>
      <c r="ANU625" s="143"/>
      <c r="ANV625" s="143"/>
      <c r="ANW625" s="143"/>
      <c r="ANX625" s="143"/>
      <c r="ANY625" s="143"/>
      <c r="ANZ625" s="143"/>
      <c r="AOA625" s="143"/>
      <c r="AOB625" s="143"/>
      <c r="AOC625" s="143"/>
      <c r="AOD625" s="143"/>
      <c r="AOE625" s="143"/>
      <c r="AOF625" s="143"/>
      <c r="AOG625" s="143"/>
      <c r="AOH625" s="143"/>
      <c r="AOI625" s="143"/>
      <c r="AOJ625" s="143"/>
      <c r="AOK625" s="143"/>
      <c r="AOL625" s="143"/>
      <c r="AOM625" s="143"/>
      <c r="AON625" s="143"/>
      <c r="AOO625" s="143"/>
      <c r="AOP625" s="143"/>
      <c r="AOQ625" s="143"/>
      <c r="AOR625" s="143"/>
      <c r="AOS625" s="143"/>
      <c r="AOT625" s="143"/>
      <c r="AOU625" s="143"/>
      <c r="AOV625" s="143"/>
      <c r="AOW625" s="143"/>
      <c r="AOX625" s="143"/>
      <c r="AOY625" s="143"/>
      <c r="AOZ625" s="143"/>
      <c r="APA625" s="143"/>
      <c r="APB625" s="143"/>
      <c r="APC625" s="143"/>
      <c r="APD625" s="143"/>
      <c r="APE625" s="143"/>
      <c r="APF625" s="143"/>
      <c r="APG625" s="143"/>
      <c r="APH625" s="143"/>
      <c r="API625" s="143"/>
      <c r="APJ625" s="143"/>
      <c r="APK625" s="143"/>
      <c r="APL625" s="143"/>
      <c r="APM625" s="143"/>
      <c r="APN625" s="143"/>
      <c r="APO625" s="143"/>
      <c r="APP625" s="143"/>
      <c r="APQ625" s="143"/>
      <c r="APR625" s="143"/>
      <c r="APS625" s="143"/>
      <c r="APT625" s="143"/>
      <c r="APU625" s="143"/>
      <c r="APV625" s="143"/>
      <c r="APW625" s="143"/>
      <c r="APX625" s="143"/>
      <c r="APY625" s="143"/>
      <c r="APZ625" s="143"/>
      <c r="AQA625" s="143"/>
      <c r="AQB625" s="143"/>
      <c r="AQC625" s="143"/>
      <c r="AQD625" s="143"/>
      <c r="AQE625" s="143"/>
      <c r="AQF625" s="143"/>
      <c r="AQG625" s="143"/>
      <c r="AQH625" s="143"/>
      <c r="AQI625" s="143"/>
      <c r="AQJ625" s="143"/>
      <c r="AQK625" s="143"/>
      <c r="AQL625" s="143"/>
      <c r="AQM625" s="143"/>
      <c r="AQN625" s="143"/>
      <c r="AQO625" s="143"/>
      <c r="AQP625" s="143"/>
      <c r="AQQ625" s="143"/>
      <c r="AQR625" s="143"/>
      <c r="AQS625" s="143"/>
      <c r="AQT625" s="143"/>
      <c r="AQU625" s="143"/>
      <c r="AQV625" s="143"/>
      <c r="AQW625" s="143"/>
      <c r="AQX625" s="143"/>
      <c r="AQY625" s="143"/>
      <c r="AQZ625" s="143"/>
      <c r="ARA625" s="143"/>
      <c r="ARB625" s="143"/>
      <c r="ARC625" s="143"/>
      <c r="ARD625" s="143"/>
      <c r="ARE625" s="143"/>
      <c r="ARF625" s="143"/>
      <c r="ARG625" s="143"/>
      <c r="ARH625" s="143"/>
      <c r="ARI625" s="143"/>
      <c r="ARJ625" s="143"/>
      <c r="ARK625" s="143"/>
      <c r="ARL625" s="143"/>
      <c r="ARM625" s="143"/>
      <c r="ARN625" s="143"/>
      <c r="ARO625" s="143"/>
      <c r="ARP625" s="143"/>
      <c r="ARQ625" s="143"/>
      <c r="ARR625" s="143"/>
      <c r="ARS625" s="143"/>
      <c r="ART625" s="143"/>
      <c r="ARU625" s="143"/>
      <c r="ARV625" s="143"/>
      <c r="ARW625" s="143"/>
      <c r="ARX625" s="143"/>
      <c r="ARY625" s="143"/>
      <c r="ARZ625" s="143"/>
      <c r="ASA625" s="143"/>
      <c r="ASB625" s="143"/>
      <c r="ASC625" s="143"/>
      <c r="ASD625" s="143"/>
      <c r="ASE625" s="143"/>
      <c r="ASF625" s="143"/>
      <c r="ASG625" s="143"/>
      <c r="ASH625" s="143"/>
      <c r="ASI625" s="143"/>
      <c r="ASJ625" s="143"/>
      <c r="ASK625" s="143"/>
      <c r="ASL625" s="143"/>
      <c r="ASM625" s="143"/>
      <c r="ASN625" s="143"/>
      <c r="ASO625" s="143"/>
      <c r="ASP625" s="143"/>
      <c r="ASQ625" s="143"/>
      <c r="ASR625" s="143"/>
      <c r="ASS625" s="143"/>
      <c r="AST625" s="143"/>
      <c r="ASU625" s="143"/>
      <c r="ASV625" s="143"/>
      <c r="ASW625" s="143"/>
      <c r="ASX625" s="143"/>
      <c r="ASY625" s="143"/>
      <c r="ASZ625" s="143"/>
      <c r="ATA625" s="143"/>
      <c r="ATB625" s="143"/>
      <c r="ATC625" s="143"/>
      <c r="ATD625" s="143"/>
      <c r="ATE625" s="143"/>
      <c r="ATF625" s="143"/>
      <c r="ATG625" s="143"/>
      <c r="ATH625" s="143"/>
      <c r="ATI625" s="143"/>
      <c r="ATJ625" s="143"/>
      <c r="ATK625" s="143"/>
      <c r="ATL625" s="143"/>
      <c r="ATM625" s="143"/>
      <c r="ATN625" s="143"/>
      <c r="ATO625" s="143"/>
      <c r="ATP625" s="143"/>
      <c r="ATQ625" s="143"/>
      <c r="ATR625" s="143"/>
      <c r="ATS625" s="143"/>
      <c r="ATT625" s="143"/>
      <c r="ATU625" s="143"/>
      <c r="ATV625" s="143"/>
      <c r="ATW625" s="143"/>
      <c r="ATX625" s="143"/>
      <c r="ATY625" s="143"/>
      <c r="ATZ625" s="143"/>
      <c r="AUA625" s="143"/>
      <c r="AUB625" s="143"/>
      <c r="AUC625" s="143"/>
      <c r="AUD625" s="143"/>
      <c r="AUE625" s="143"/>
      <c r="AUF625" s="143"/>
      <c r="AUG625" s="143"/>
      <c r="AUH625" s="143"/>
      <c r="AUI625" s="143"/>
      <c r="AUJ625" s="143"/>
      <c r="AUK625" s="143"/>
      <c r="AUL625" s="143"/>
      <c r="AUM625" s="143"/>
      <c r="AUN625" s="143"/>
      <c r="AUO625" s="143"/>
      <c r="AUP625" s="143"/>
      <c r="AUQ625" s="143"/>
      <c r="AUR625" s="143"/>
      <c r="AUS625" s="143"/>
      <c r="AUT625" s="143"/>
      <c r="AUU625" s="143"/>
      <c r="AUV625" s="143"/>
      <c r="AUW625" s="143"/>
      <c r="AUX625" s="143"/>
      <c r="AUY625" s="143"/>
      <c r="AUZ625" s="143"/>
      <c r="AVA625" s="143"/>
      <c r="AVB625" s="143"/>
      <c r="AVC625" s="143"/>
      <c r="AVD625" s="143"/>
      <c r="AVE625" s="143"/>
      <c r="AVF625" s="143"/>
      <c r="AVG625" s="143"/>
      <c r="AVH625" s="143"/>
      <c r="AVI625" s="143"/>
      <c r="AVJ625" s="143"/>
      <c r="AVK625" s="143"/>
      <c r="AVL625" s="143"/>
      <c r="AVM625" s="143"/>
      <c r="AVN625" s="143"/>
      <c r="AVO625" s="143"/>
      <c r="AVP625" s="143"/>
      <c r="AVQ625" s="143"/>
      <c r="AVR625" s="143"/>
      <c r="AVS625" s="143"/>
      <c r="AVT625" s="143"/>
      <c r="AVU625" s="143"/>
      <c r="AVV625" s="143"/>
      <c r="AVW625" s="143"/>
      <c r="AVX625" s="143"/>
      <c r="AVY625" s="143"/>
      <c r="AVZ625" s="143"/>
      <c r="AWA625" s="143"/>
      <c r="AWB625" s="143"/>
      <c r="AWC625" s="143"/>
      <c r="AWD625" s="143"/>
      <c r="AWE625" s="143"/>
      <c r="AWF625" s="143"/>
      <c r="AWG625" s="143"/>
      <c r="AWH625" s="143"/>
      <c r="AWI625" s="143"/>
      <c r="AWJ625" s="143"/>
      <c r="AWK625" s="143"/>
      <c r="AWL625" s="143"/>
      <c r="AWM625" s="143"/>
      <c r="AWN625" s="143"/>
      <c r="AWO625" s="143"/>
      <c r="AWP625" s="143"/>
      <c r="AWQ625" s="143"/>
      <c r="AWR625" s="143"/>
      <c r="AWS625" s="143"/>
      <c r="AWT625" s="143"/>
      <c r="AWU625" s="143"/>
      <c r="AWV625" s="143"/>
      <c r="AWW625" s="143"/>
      <c r="AWX625" s="143"/>
      <c r="AWY625" s="143"/>
      <c r="AWZ625" s="143"/>
      <c r="AXA625" s="143"/>
      <c r="AXB625" s="143"/>
      <c r="AXC625" s="143"/>
      <c r="AXD625" s="143"/>
      <c r="AXE625" s="143"/>
      <c r="AXF625" s="143"/>
      <c r="AXG625" s="143"/>
      <c r="AXH625" s="143"/>
      <c r="AXI625" s="143"/>
      <c r="AXJ625" s="143"/>
      <c r="AXK625" s="143"/>
      <c r="AXL625" s="143"/>
      <c r="AXM625" s="143"/>
      <c r="AXN625" s="143"/>
      <c r="AXO625" s="143"/>
      <c r="AXP625" s="143"/>
      <c r="AXQ625" s="143"/>
      <c r="AXR625" s="143"/>
      <c r="AXS625" s="143"/>
      <c r="AXT625" s="143"/>
      <c r="AXU625" s="143"/>
      <c r="AXV625" s="143"/>
      <c r="AXW625" s="143"/>
      <c r="AXX625" s="143"/>
      <c r="AXY625" s="143"/>
      <c r="AXZ625" s="143"/>
      <c r="AYA625" s="143"/>
      <c r="AYB625" s="143"/>
      <c r="AYC625" s="143"/>
      <c r="AYD625" s="143"/>
      <c r="AYE625" s="143"/>
      <c r="AYF625" s="143"/>
      <c r="AYG625" s="143"/>
      <c r="AYH625" s="143"/>
      <c r="AYI625" s="143"/>
      <c r="AYJ625" s="143"/>
      <c r="AYK625" s="143"/>
      <c r="AYL625" s="143"/>
      <c r="AYM625" s="143"/>
      <c r="AYN625" s="143"/>
      <c r="AYO625" s="143"/>
      <c r="AYP625" s="143"/>
      <c r="AYQ625" s="143"/>
      <c r="AYR625" s="143"/>
      <c r="AYS625" s="143"/>
      <c r="AYT625" s="143"/>
      <c r="AYU625" s="143"/>
      <c r="AYV625" s="143"/>
      <c r="AYW625" s="143"/>
      <c r="AYX625" s="143"/>
      <c r="AYY625" s="143"/>
      <c r="AYZ625" s="143"/>
      <c r="AZA625" s="143"/>
      <c r="AZB625" s="143"/>
      <c r="AZC625" s="143"/>
      <c r="AZD625" s="143"/>
      <c r="AZE625" s="143"/>
      <c r="AZF625" s="143"/>
      <c r="AZG625" s="143"/>
      <c r="AZH625" s="143"/>
      <c r="AZI625" s="143"/>
      <c r="AZJ625" s="143"/>
      <c r="AZK625" s="143"/>
      <c r="AZL625" s="143"/>
      <c r="AZM625" s="143"/>
      <c r="AZN625" s="143"/>
      <c r="AZO625" s="143"/>
      <c r="AZP625" s="143"/>
      <c r="AZQ625" s="143"/>
      <c r="AZR625" s="143"/>
      <c r="AZS625" s="143"/>
      <c r="AZT625" s="143"/>
      <c r="AZU625" s="143"/>
      <c r="AZV625" s="143"/>
      <c r="AZW625" s="143"/>
      <c r="AZX625" s="143"/>
      <c r="AZY625" s="143"/>
      <c r="AZZ625" s="143"/>
      <c r="BAA625" s="143"/>
      <c r="BAB625" s="143"/>
      <c r="BAC625" s="143"/>
      <c r="BAD625" s="143"/>
      <c r="BAE625" s="143"/>
      <c r="BAF625" s="143"/>
      <c r="BAG625" s="143"/>
      <c r="BAH625" s="143"/>
      <c r="BAI625" s="143"/>
      <c r="BAJ625" s="143"/>
      <c r="BAK625" s="143"/>
      <c r="BAL625" s="143"/>
      <c r="BAM625" s="143"/>
      <c r="BAN625" s="143"/>
      <c r="BAO625" s="143"/>
      <c r="BAP625" s="143"/>
      <c r="BAQ625" s="143"/>
      <c r="BAR625" s="143"/>
      <c r="BAS625" s="143"/>
      <c r="BAT625" s="143"/>
      <c r="BAU625" s="143"/>
      <c r="BAV625" s="143"/>
      <c r="BAW625" s="143"/>
      <c r="BAX625" s="143"/>
      <c r="BAY625" s="143"/>
      <c r="BAZ625" s="143"/>
      <c r="BBA625" s="143"/>
      <c r="BBB625" s="143"/>
      <c r="BBC625" s="143"/>
      <c r="BBD625" s="143"/>
      <c r="BBE625" s="143"/>
      <c r="BBF625" s="143"/>
      <c r="BBG625" s="143"/>
      <c r="BBH625" s="143"/>
      <c r="BBI625" s="143"/>
      <c r="BBJ625" s="143"/>
      <c r="BBK625" s="143"/>
      <c r="BBL625" s="143"/>
      <c r="BBM625" s="143"/>
      <c r="BBN625" s="143"/>
      <c r="BBO625" s="143"/>
      <c r="BBP625" s="143"/>
      <c r="BBQ625" s="143"/>
      <c r="BBR625" s="143"/>
      <c r="BBS625" s="143"/>
      <c r="BBT625" s="143"/>
      <c r="BBU625" s="143"/>
      <c r="BBV625" s="143"/>
      <c r="BBW625" s="143"/>
      <c r="BBX625" s="143"/>
      <c r="BBY625" s="143"/>
      <c r="BBZ625" s="143"/>
      <c r="BCA625" s="143"/>
      <c r="BCB625" s="143"/>
      <c r="BCC625" s="143"/>
      <c r="BCD625" s="143"/>
      <c r="BCE625" s="143"/>
      <c r="BCF625" s="143"/>
      <c r="BCG625" s="143"/>
      <c r="BCH625" s="143"/>
      <c r="BCI625" s="143"/>
      <c r="BCJ625" s="143"/>
      <c r="BCK625" s="143"/>
      <c r="BCL625" s="143"/>
      <c r="BCM625" s="143"/>
      <c r="BCN625" s="143"/>
      <c r="BCO625" s="143"/>
      <c r="BCP625" s="143"/>
      <c r="BCQ625" s="143"/>
      <c r="BCR625" s="143"/>
      <c r="BCS625" s="143"/>
      <c r="BCT625" s="143"/>
      <c r="BCU625" s="143"/>
      <c r="BCV625" s="143"/>
      <c r="BCW625" s="143"/>
      <c r="BCX625" s="143"/>
      <c r="BCY625" s="143"/>
      <c r="BCZ625" s="143"/>
      <c r="BDA625" s="143"/>
      <c r="BDB625" s="143"/>
      <c r="BDC625" s="143"/>
      <c r="BDD625" s="143"/>
      <c r="BDE625" s="143"/>
      <c r="BDF625" s="143"/>
      <c r="BDG625" s="143"/>
      <c r="BDH625" s="143"/>
      <c r="BDI625" s="143"/>
      <c r="BDJ625" s="143"/>
      <c r="BDK625" s="143"/>
      <c r="BDL625" s="143"/>
      <c r="BDM625" s="143"/>
      <c r="BDN625" s="143"/>
      <c r="BDO625" s="143"/>
      <c r="BDP625" s="143"/>
      <c r="BDQ625" s="143"/>
      <c r="BDR625" s="143"/>
      <c r="BDS625" s="143"/>
      <c r="BDT625" s="143"/>
      <c r="BDU625" s="143"/>
      <c r="BDV625" s="143"/>
      <c r="BDW625" s="143"/>
      <c r="BDX625" s="143"/>
      <c r="BDY625" s="143"/>
      <c r="BDZ625" s="143"/>
      <c r="BEA625" s="143"/>
      <c r="BEB625" s="143"/>
      <c r="BEC625" s="143"/>
      <c r="BED625" s="143"/>
      <c r="BEE625" s="143"/>
      <c r="BEF625" s="143"/>
      <c r="BEG625" s="143"/>
      <c r="BEH625" s="143"/>
      <c r="BEI625" s="143"/>
      <c r="BEJ625" s="143"/>
      <c r="BEK625" s="143"/>
      <c r="BEL625" s="143"/>
      <c r="BEM625" s="143"/>
      <c r="BEN625" s="143"/>
      <c r="BEO625" s="143"/>
      <c r="BEP625" s="143"/>
      <c r="BEQ625" s="143"/>
      <c r="BER625" s="143"/>
      <c r="BES625" s="143"/>
      <c r="BET625" s="143"/>
      <c r="BEU625" s="143"/>
      <c r="BEV625" s="143"/>
      <c r="BEW625" s="143"/>
      <c r="BEX625" s="143"/>
      <c r="BEY625" s="143"/>
      <c r="BEZ625" s="143"/>
      <c r="BFA625" s="143"/>
      <c r="BFB625" s="143"/>
      <c r="BFC625" s="143"/>
      <c r="BFD625" s="143"/>
      <c r="BFE625" s="143"/>
      <c r="BFF625" s="143"/>
      <c r="BFG625" s="143"/>
      <c r="BFH625" s="143"/>
      <c r="BFI625" s="143"/>
      <c r="BFJ625" s="143"/>
      <c r="BFK625" s="143"/>
      <c r="BFL625" s="143"/>
      <c r="BFM625" s="143"/>
      <c r="BFN625" s="143"/>
      <c r="BFO625" s="143"/>
      <c r="BFP625" s="143"/>
      <c r="BFQ625" s="143"/>
      <c r="BFR625" s="143"/>
      <c r="BFS625" s="143"/>
      <c r="BFT625" s="143"/>
      <c r="BFU625" s="143"/>
      <c r="BFV625" s="143"/>
      <c r="BFW625" s="143"/>
      <c r="BFX625" s="143"/>
      <c r="BFY625" s="143"/>
      <c r="BFZ625" s="143"/>
      <c r="BGA625" s="143"/>
      <c r="BGB625" s="143"/>
      <c r="BGC625" s="143"/>
      <c r="BGD625" s="143"/>
      <c r="BGE625" s="143"/>
      <c r="BGF625" s="143"/>
      <c r="BGG625" s="143"/>
      <c r="BGH625" s="143"/>
      <c r="BGI625" s="143"/>
      <c r="BGJ625" s="143"/>
      <c r="BGK625" s="143"/>
      <c r="BGL625" s="143"/>
      <c r="BGM625" s="143"/>
      <c r="BGN625" s="143"/>
      <c r="BGO625" s="143"/>
      <c r="BGP625" s="143"/>
      <c r="BGQ625" s="143"/>
      <c r="BGR625" s="143"/>
      <c r="BGS625" s="143"/>
      <c r="BGT625" s="143"/>
      <c r="BGU625" s="143"/>
      <c r="BGV625" s="143"/>
      <c r="BGW625" s="143"/>
      <c r="BGX625" s="143"/>
      <c r="BGY625" s="143"/>
      <c r="BGZ625" s="143"/>
      <c r="BHA625" s="143"/>
      <c r="BHB625" s="143"/>
      <c r="BHC625" s="143"/>
      <c r="BHD625" s="143"/>
      <c r="BHE625" s="143"/>
      <c r="BHF625" s="143"/>
      <c r="BHG625" s="143"/>
      <c r="BHH625" s="143"/>
      <c r="BHI625" s="143"/>
      <c r="BHJ625" s="143"/>
      <c r="BHK625" s="143"/>
      <c r="BHL625" s="143"/>
      <c r="BHM625" s="143"/>
      <c r="BHN625" s="143"/>
      <c r="BHO625" s="143"/>
      <c r="BHP625" s="143"/>
      <c r="BHQ625" s="143"/>
      <c r="BHR625" s="143"/>
      <c r="BHS625" s="143"/>
      <c r="BHT625" s="143"/>
      <c r="BHU625" s="143"/>
      <c r="BHV625" s="143"/>
      <c r="BHW625" s="143"/>
      <c r="BHX625" s="143"/>
      <c r="BHY625" s="143"/>
      <c r="BHZ625" s="143"/>
      <c r="BIA625" s="143"/>
      <c r="BIB625" s="143"/>
      <c r="BIC625" s="143"/>
      <c r="BID625" s="143"/>
      <c r="BIE625" s="143"/>
      <c r="BIF625" s="143"/>
      <c r="BIG625" s="143"/>
      <c r="BIH625" s="143"/>
      <c r="BII625" s="143"/>
      <c r="BIJ625" s="143"/>
      <c r="BIK625" s="143"/>
      <c r="BIL625" s="143"/>
      <c r="BIM625" s="143"/>
      <c r="BIN625" s="143"/>
      <c r="BIO625" s="143"/>
      <c r="BIP625" s="143"/>
      <c r="BIQ625" s="143"/>
      <c r="BIR625" s="143"/>
      <c r="BIS625" s="143"/>
      <c r="BIT625" s="143"/>
      <c r="BIU625" s="143"/>
      <c r="BIV625" s="143"/>
      <c r="BIW625" s="143"/>
      <c r="BIX625" s="143"/>
      <c r="BIY625" s="143"/>
      <c r="BIZ625" s="143"/>
      <c r="BJA625" s="143"/>
      <c r="BJB625" s="143"/>
      <c r="BJC625" s="143"/>
      <c r="BJD625" s="143"/>
      <c r="BJE625" s="143"/>
      <c r="BJF625" s="143"/>
      <c r="BJG625" s="143"/>
      <c r="BJH625" s="143"/>
      <c r="BJI625" s="143"/>
      <c r="BJJ625" s="143"/>
      <c r="BJK625" s="143"/>
      <c r="BJL625" s="143"/>
      <c r="BJM625" s="143"/>
      <c r="BJN625" s="143"/>
      <c r="BJO625" s="143"/>
      <c r="BJP625" s="143"/>
      <c r="BJQ625" s="143"/>
      <c r="BJR625" s="143"/>
      <c r="BJS625" s="143"/>
      <c r="BJT625" s="143"/>
      <c r="BJU625" s="143"/>
      <c r="BJV625" s="143"/>
      <c r="BJW625" s="143"/>
      <c r="BJX625" s="143"/>
      <c r="BJY625" s="143"/>
      <c r="BJZ625" s="143"/>
      <c r="BKA625" s="143"/>
      <c r="BKB625" s="143"/>
      <c r="BKC625" s="143"/>
      <c r="BKD625" s="143"/>
      <c r="BKE625" s="143"/>
      <c r="BKF625" s="143"/>
      <c r="BKG625" s="143"/>
      <c r="BKH625" s="143"/>
      <c r="BKI625" s="143"/>
      <c r="BKJ625" s="143"/>
      <c r="BKK625" s="143"/>
      <c r="BKL625" s="143"/>
      <c r="BKM625" s="143"/>
      <c r="BKN625" s="143"/>
      <c r="BKO625" s="143"/>
      <c r="BKP625" s="143"/>
      <c r="BKQ625" s="143"/>
      <c r="BKR625" s="143"/>
      <c r="BKS625" s="143"/>
      <c r="BKT625" s="143"/>
      <c r="BKU625" s="143"/>
      <c r="BKV625" s="143"/>
      <c r="BKW625" s="143"/>
      <c r="BKX625" s="143"/>
      <c r="BKY625" s="143"/>
      <c r="BKZ625" s="143"/>
      <c r="BLA625" s="143"/>
      <c r="BLB625" s="143"/>
      <c r="BLC625" s="143"/>
      <c r="BLD625" s="143"/>
      <c r="BLE625" s="143"/>
      <c r="BLF625" s="143"/>
      <c r="BLG625" s="143"/>
      <c r="BLH625" s="143"/>
      <c r="BLI625" s="143"/>
      <c r="BLJ625" s="143"/>
      <c r="BLK625" s="143"/>
      <c r="BLL625" s="143"/>
      <c r="BLM625" s="143"/>
      <c r="BLN625" s="143"/>
      <c r="BLO625" s="143"/>
      <c r="BLP625" s="143"/>
      <c r="BLQ625" s="143"/>
      <c r="BLR625" s="143"/>
      <c r="BLS625" s="143"/>
      <c r="BLT625" s="143"/>
      <c r="BLU625" s="143"/>
      <c r="BLV625" s="143"/>
      <c r="BLW625" s="143"/>
      <c r="BLX625" s="143"/>
      <c r="BLY625" s="143"/>
      <c r="BLZ625" s="143"/>
      <c r="BMA625" s="143"/>
      <c r="BMB625" s="143"/>
      <c r="BMC625" s="143"/>
      <c r="BMD625" s="143"/>
      <c r="BME625" s="143"/>
      <c r="BMF625" s="143"/>
      <c r="BMG625" s="143"/>
      <c r="BMH625" s="143"/>
      <c r="BMI625" s="143"/>
      <c r="BMJ625" s="143"/>
      <c r="BMK625" s="143"/>
      <c r="BML625" s="143"/>
      <c r="BMM625" s="143"/>
      <c r="BMN625" s="143"/>
      <c r="BMO625" s="143"/>
      <c r="BMP625" s="143"/>
      <c r="BMQ625" s="143"/>
      <c r="BMR625" s="143"/>
      <c r="BMS625" s="143"/>
      <c r="BMT625" s="143"/>
      <c r="BMU625" s="143"/>
      <c r="BMV625" s="143"/>
      <c r="BMW625" s="143"/>
      <c r="BMX625" s="143"/>
      <c r="BMY625" s="143"/>
      <c r="BMZ625" s="143"/>
      <c r="BNA625" s="143"/>
      <c r="BNB625" s="143"/>
      <c r="BNC625" s="143"/>
      <c r="BND625" s="143"/>
      <c r="BNE625" s="143"/>
      <c r="BNF625" s="143"/>
      <c r="BNG625" s="143"/>
      <c r="BNH625" s="143"/>
      <c r="BNI625" s="143"/>
      <c r="BNJ625" s="143"/>
      <c r="BNK625" s="143"/>
      <c r="BNL625" s="143"/>
      <c r="BNM625" s="143"/>
      <c r="BNN625" s="143"/>
      <c r="BNO625" s="143"/>
      <c r="BNP625" s="143"/>
      <c r="BNQ625" s="143"/>
      <c r="BNR625" s="143"/>
      <c r="BNS625" s="143"/>
      <c r="BNT625" s="143"/>
      <c r="BNU625" s="143"/>
      <c r="BNV625" s="143"/>
      <c r="BNW625" s="143"/>
      <c r="BNX625" s="143"/>
      <c r="BNY625" s="143"/>
      <c r="BNZ625" s="143"/>
      <c r="BOA625" s="143"/>
      <c r="BOB625" s="143"/>
      <c r="BOC625" s="143"/>
      <c r="BOD625" s="143"/>
      <c r="BOE625" s="143"/>
      <c r="BOF625" s="143"/>
      <c r="BOG625" s="143"/>
      <c r="BOH625" s="143"/>
      <c r="BOI625" s="143"/>
      <c r="BOJ625" s="143"/>
      <c r="BOK625" s="143"/>
      <c r="BOL625" s="143"/>
      <c r="BOM625" s="143"/>
      <c r="BON625" s="143"/>
      <c r="BOO625" s="143"/>
      <c r="BOP625" s="143"/>
      <c r="BOQ625" s="143"/>
      <c r="BOR625" s="143"/>
      <c r="BOS625" s="143"/>
      <c r="BOT625" s="143"/>
      <c r="BOU625" s="143"/>
      <c r="BOV625" s="143"/>
      <c r="BOW625" s="143"/>
      <c r="BOX625" s="143"/>
      <c r="BOY625" s="143"/>
      <c r="BOZ625" s="143"/>
      <c r="BPA625" s="143"/>
      <c r="BPB625" s="143"/>
      <c r="BPC625" s="143"/>
      <c r="BPD625" s="143"/>
      <c r="BPE625" s="143"/>
      <c r="BPF625" s="143"/>
      <c r="BPG625" s="143"/>
      <c r="BPH625" s="143"/>
      <c r="BPI625" s="143"/>
      <c r="BPJ625" s="143"/>
      <c r="BPK625" s="143"/>
      <c r="BPL625" s="143"/>
      <c r="BPM625" s="143"/>
      <c r="BPN625" s="143"/>
      <c r="BPO625" s="143"/>
      <c r="BPP625" s="143"/>
      <c r="BPQ625" s="143"/>
      <c r="BPR625" s="143"/>
      <c r="BPS625" s="143"/>
      <c r="BPT625" s="143"/>
      <c r="BPU625" s="143"/>
      <c r="BPV625" s="143"/>
      <c r="BPW625" s="143"/>
      <c r="BPX625" s="143"/>
      <c r="BPY625" s="143"/>
      <c r="BPZ625" s="143"/>
      <c r="BQA625" s="143"/>
      <c r="BQB625" s="143"/>
      <c r="BQC625" s="143"/>
      <c r="BQD625" s="143"/>
      <c r="BQE625" s="143"/>
      <c r="BQF625" s="143"/>
      <c r="BQG625" s="143"/>
      <c r="BQH625" s="143"/>
      <c r="BQI625" s="143"/>
      <c r="BQJ625" s="143"/>
      <c r="BQK625" s="143"/>
      <c r="BQL625" s="143"/>
      <c r="BQM625" s="143"/>
      <c r="BQN625" s="143"/>
      <c r="BQO625" s="143"/>
      <c r="BQP625" s="143"/>
      <c r="BQQ625" s="143"/>
      <c r="BQR625" s="143"/>
      <c r="BQS625" s="143"/>
      <c r="BQT625" s="143"/>
      <c r="BQU625" s="143"/>
      <c r="BQV625" s="143"/>
      <c r="BQW625" s="143"/>
      <c r="BQX625" s="143"/>
      <c r="BQY625" s="143"/>
      <c r="BQZ625" s="143"/>
      <c r="BRA625" s="143"/>
      <c r="BRB625" s="143"/>
      <c r="BRC625" s="143"/>
      <c r="BRD625" s="143"/>
      <c r="BRE625" s="143"/>
      <c r="BRF625" s="143"/>
      <c r="BRG625" s="143"/>
      <c r="BRH625" s="143"/>
      <c r="BRI625" s="143"/>
      <c r="BRJ625" s="143"/>
      <c r="BRK625" s="143"/>
      <c r="BRL625" s="143"/>
      <c r="BRM625" s="143"/>
      <c r="BRN625" s="143"/>
      <c r="BRO625" s="143"/>
      <c r="BRP625" s="143"/>
      <c r="BRQ625" s="143"/>
      <c r="BRR625" s="143"/>
      <c r="BRS625" s="143"/>
      <c r="BRT625" s="143"/>
      <c r="BRU625" s="143"/>
      <c r="BRV625" s="143"/>
      <c r="BRW625" s="143"/>
      <c r="BRX625" s="143"/>
      <c r="BRY625" s="143"/>
      <c r="BRZ625" s="143"/>
    </row>
    <row r="626" spans="1:2151" s="144" customFormat="1" x14ac:dyDescent="0.3">
      <c r="A626" s="853"/>
      <c r="B626" s="853"/>
      <c r="C626" s="853"/>
      <c r="D626" s="853"/>
      <c r="E626" s="853"/>
      <c r="F626" s="874"/>
      <c r="G626" s="804"/>
      <c r="H626" s="1066"/>
      <c r="I626" s="1067"/>
      <c r="J626" s="1067"/>
      <c r="K626" s="1067"/>
      <c r="L626" s="1068"/>
      <c r="M626" s="1069"/>
      <c r="N626" s="1067"/>
      <c r="O626" s="1067"/>
      <c r="P626" s="1067"/>
      <c r="Q626" s="1068"/>
      <c r="R626" s="1069"/>
      <c r="S626" s="592">
        <v>69072729.230000004</v>
      </c>
      <c r="T626" s="592">
        <v>56562040</v>
      </c>
      <c r="U626" s="592">
        <v>56562040</v>
      </c>
      <c r="V626" s="315" t="s">
        <v>1043</v>
      </c>
      <c r="W626" s="523">
        <f t="shared" ref="W626:W627" si="419">R626</f>
        <v>0</v>
      </c>
      <c r="X626" s="523">
        <f t="shared" ref="X626:X627" si="420">S626</f>
        <v>69072729.230000004</v>
      </c>
      <c r="Y626" s="523">
        <f t="shared" ref="Y626:Y627" si="421">T626</f>
        <v>56562040</v>
      </c>
      <c r="Z626" s="161">
        <f t="shared" ref="Z626:Z627" si="422">U626</f>
        <v>56562040</v>
      </c>
      <c r="AA626" s="897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  <c r="PF626" s="143"/>
      <c r="PG626" s="143"/>
      <c r="PH626" s="143"/>
      <c r="PI626" s="143"/>
      <c r="PJ626" s="143"/>
      <c r="PK626" s="143"/>
      <c r="PL626" s="143"/>
      <c r="PM626" s="143"/>
      <c r="PN626" s="143"/>
      <c r="PO626" s="143"/>
      <c r="PP626" s="143"/>
      <c r="PQ626" s="143"/>
      <c r="PR626" s="143"/>
      <c r="PS626" s="143"/>
      <c r="PT626" s="143"/>
      <c r="PU626" s="143"/>
      <c r="PV626" s="143"/>
      <c r="PW626" s="143"/>
      <c r="PX626" s="143"/>
      <c r="PY626" s="143"/>
      <c r="PZ626" s="143"/>
      <c r="QA626" s="143"/>
      <c r="QB626" s="143"/>
      <c r="QC626" s="143"/>
      <c r="QD626" s="143"/>
      <c r="QE626" s="143"/>
      <c r="QF626" s="143"/>
      <c r="QG626" s="143"/>
      <c r="QH626" s="143"/>
      <c r="QI626" s="143"/>
      <c r="QJ626" s="143"/>
      <c r="QK626" s="143"/>
      <c r="QL626" s="143"/>
      <c r="QM626" s="143"/>
      <c r="QN626" s="143"/>
      <c r="QO626" s="143"/>
      <c r="QP626" s="143"/>
      <c r="QQ626" s="143"/>
      <c r="QR626" s="143"/>
      <c r="QS626" s="143"/>
      <c r="QT626" s="143"/>
      <c r="QU626" s="143"/>
      <c r="QV626" s="143"/>
      <c r="QW626" s="143"/>
      <c r="QX626" s="143"/>
      <c r="QY626" s="143"/>
      <c r="QZ626" s="143"/>
      <c r="RA626" s="143"/>
      <c r="RB626" s="143"/>
      <c r="RC626" s="143"/>
      <c r="RD626" s="143"/>
      <c r="RE626" s="143"/>
      <c r="RF626" s="143"/>
      <c r="RG626" s="143"/>
      <c r="RH626" s="143"/>
      <c r="RI626" s="143"/>
      <c r="RJ626" s="143"/>
      <c r="RK626" s="143"/>
      <c r="RL626" s="143"/>
      <c r="RM626" s="143"/>
      <c r="RN626" s="143"/>
      <c r="RO626" s="143"/>
      <c r="RP626" s="143"/>
      <c r="RQ626" s="143"/>
      <c r="RR626" s="143"/>
      <c r="RS626" s="143"/>
      <c r="RT626" s="143"/>
      <c r="RU626" s="143"/>
      <c r="RV626" s="143"/>
      <c r="RW626" s="143"/>
      <c r="RX626" s="143"/>
      <c r="RY626" s="143"/>
      <c r="RZ626" s="143"/>
      <c r="SA626" s="143"/>
      <c r="SB626" s="143"/>
      <c r="SC626" s="143"/>
      <c r="SD626" s="143"/>
      <c r="SE626" s="143"/>
      <c r="SF626" s="143"/>
      <c r="SG626" s="143"/>
      <c r="SH626" s="143"/>
      <c r="SI626" s="143"/>
      <c r="SJ626" s="143"/>
      <c r="SK626" s="143"/>
      <c r="SL626" s="143"/>
      <c r="SM626" s="143"/>
      <c r="SN626" s="143"/>
      <c r="SO626" s="143"/>
      <c r="SP626" s="143"/>
      <c r="SQ626" s="143"/>
      <c r="SR626" s="143"/>
      <c r="SS626" s="143"/>
      <c r="ST626" s="143"/>
      <c r="SU626" s="143"/>
      <c r="SV626" s="143"/>
      <c r="SW626" s="143"/>
      <c r="SX626" s="143"/>
      <c r="SY626" s="143"/>
      <c r="SZ626" s="143"/>
      <c r="TA626" s="143"/>
      <c r="TB626" s="143"/>
      <c r="TC626" s="143"/>
      <c r="TD626" s="143"/>
      <c r="TE626" s="143"/>
      <c r="TF626" s="143"/>
      <c r="TG626" s="143"/>
      <c r="TH626" s="143"/>
      <c r="TI626" s="143"/>
      <c r="TJ626" s="143"/>
      <c r="TK626" s="143"/>
      <c r="TL626" s="143"/>
      <c r="TM626" s="143"/>
      <c r="TN626" s="143"/>
      <c r="TO626" s="143"/>
      <c r="TP626" s="143"/>
      <c r="TQ626" s="143"/>
      <c r="TR626" s="143"/>
      <c r="TS626" s="143"/>
      <c r="TT626" s="143"/>
      <c r="TU626" s="143"/>
      <c r="TV626" s="143"/>
      <c r="TW626" s="143"/>
      <c r="TX626" s="143"/>
      <c r="TY626" s="143"/>
      <c r="TZ626" s="143"/>
      <c r="UA626" s="143"/>
      <c r="UB626" s="143"/>
      <c r="UC626" s="143"/>
      <c r="UD626" s="143"/>
      <c r="UE626" s="143"/>
      <c r="UF626" s="143"/>
      <c r="UG626" s="143"/>
      <c r="UH626" s="143"/>
      <c r="UI626" s="143"/>
      <c r="UJ626" s="143"/>
      <c r="UK626" s="143"/>
      <c r="UL626" s="143"/>
      <c r="UM626" s="143"/>
      <c r="UN626" s="143"/>
      <c r="UO626" s="143"/>
      <c r="UP626" s="143"/>
      <c r="UQ626" s="143"/>
      <c r="UR626" s="143"/>
      <c r="US626" s="143"/>
      <c r="UT626" s="143"/>
      <c r="UU626" s="143"/>
      <c r="UV626" s="143"/>
      <c r="UW626" s="143"/>
      <c r="UX626" s="143"/>
      <c r="UY626" s="143"/>
      <c r="UZ626" s="143"/>
      <c r="VA626" s="143"/>
      <c r="VB626" s="143"/>
      <c r="VC626" s="143"/>
      <c r="VD626" s="143"/>
      <c r="VE626" s="143"/>
      <c r="VF626" s="143"/>
      <c r="VG626" s="143"/>
      <c r="VH626" s="143"/>
      <c r="VI626" s="143"/>
      <c r="VJ626" s="143"/>
      <c r="VK626" s="143"/>
      <c r="VL626" s="143"/>
      <c r="VM626" s="143"/>
      <c r="VN626" s="143"/>
      <c r="VO626" s="143"/>
      <c r="VP626" s="143"/>
      <c r="VQ626" s="143"/>
      <c r="VR626" s="143"/>
      <c r="VS626" s="143"/>
      <c r="VT626" s="143"/>
      <c r="VU626" s="143"/>
      <c r="VV626" s="143"/>
      <c r="VW626" s="143"/>
      <c r="VX626" s="143"/>
      <c r="VY626" s="143"/>
      <c r="VZ626" s="143"/>
      <c r="WA626" s="143"/>
      <c r="WB626" s="143"/>
      <c r="WC626" s="143"/>
      <c r="WD626" s="143"/>
      <c r="WE626" s="143"/>
      <c r="WF626" s="143"/>
      <c r="WG626" s="143"/>
      <c r="WH626" s="143"/>
      <c r="WI626" s="143"/>
      <c r="WJ626" s="143"/>
      <c r="WK626" s="143"/>
      <c r="WL626" s="143"/>
      <c r="WM626" s="143"/>
      <c r="WN626" s="143"/>
      <c r="WO626" s="143"/>
      <c r="WP626" s="143"/>
      <c r="WQ626" s="143"/>
      <c r="WR626" s="143"/>
      <c r="WS626" s="143"/>
      <c r="WT626" s="143"/>
      <c r="WU626" s="143"/>
      <c r="WV626" s="143"/>
      <c r="WW626" s="143"/>
      <c r="WX626" s="143"/>
      <c r="WY626" s="143"/>
      <c r="WZ626" s="143"/>
      <c r="XA626" s="143"/>
      <c r="XB626" s="143"/>
      <c r="XC626" s="143"/>
      <c r="XD626" s="143"/>
      <c r="XE626" s="143"/>
      <c r="XF626" s="143"/>
      <c r="XG626" s="143"/>
      <c r="XH626" s="143"/>
      <c r="XI626" s="143"/>
      <c r="XJ626" s="143"/>
      <c r="XK626" s="143"/>
      <c r="XL626" s="143"/>
      <c r="XM626" s="143"/>
      <c r="XN626" s="143"/>
      <c r="XO626" s="143"/>
      <c r="XP626" s="143"/>
      <c r="XQ626" s="143"/>
      <c r="XR626" s="143"/>
      <c r="XS626" s="143"/>
      <c r="XT626" s="143"/>
      <c r="XU626" s="143"/>
      <c r="XV626" s="143"/>
      <c r="XW626" s="143"/>
      <c r="XX626" s="143"/>
      <c r="XY626" s="143"/>
      <c r="XZ626" s="143"/>
      <c r="YA626" s="143"/>
      <c r="YB626" s="143"/>
      <c r="YC626" s="143"/>
      <c r="YD626" s="143"/>
      <c r="YE626" s="143"/>
      <c r="YF626" s="143"/>
      <c r="YG626" s="143"/>
      <c r="YH626" s="143"/>
      <c r="YI626" s="143"/>
      <c r="YJ626" s="143"/>
      <c r="YK626" s="143"/>
      <c r="YL626" s="143"/>
      <c r="YM626" s="143"/>
      <c r="YN626" s="143"/>
      <c r="YO626" s="143"/>
      <c r="YP626" s="143"/>
      <c r="YQ626" s="143"/>
      <c r="YR626" s="143"/>
      <c r="YS626" s="143"/>
      <c r="YT626" s="143"/>
      <c r="YU626" s="143"/>
      <c r="YV626" s="143"/>
      <c r="YW626" s="143"/>
      <c r="YX626" s="143"/>
      <c r="YY626" s="143"/>
      <c r="YZ626" s="143"/>
      <c r="ZA626" s="143"/>
      <c r="ZB626" s="143"/>
      <c r="ZC626" s="143"/>
      <c r="ZD626" s="143"/>
      <c r="ZE626" s="143"/>
      <c r="ZF626" s="143"/>
      <c r="ZG626" s="143"/>
      <c r="ZH626" s="143"/>
      <c r="ZI626" s="143"/>
      <c r="ZJ626" s="143"/>
      <c r="ZK626" s="143"/>
      <c r="ZL626" s="143"/>
      <c r="ZM626" s="143"/>
      <c r="ZN626" s="143"/>
      <c r="ZO626" s="143"/>
      <c r="ZP626" s="143"/>
      <c r="ZQ626" s="143"/>
      <c r="ZR626" s="143"/>
      <c r="ZS626" s="143"/>
      <c r="ZT626" s="143"/>
      <c r="ZU626" s="143"/>
      <c r="ZV626" s="143"/>
      <c r="ZW626" s="143"/>
      <c r="ZX626" s="143"/>
      <c r="ZY626" s="143"/>
      <c r="ZZ626" s="143"/>
      <c r="AAA626" s="143"/>
      <c r="AAB626" s="143"/>
      <c r="AAC626" s="143"/>
      <c r="AAD626" s="143"/>
      <c r="AAE626" s="143"/>
      <c r="AAF626" s="143"/>
      <c r="AAG626" s="143"/>
      <c r="AAH626" s="143"/>
      <c r="AAI626" s="143"/>
      <c r="AAJ626" s="143"/>
      <c r="AAK626" s="143"/>
      <c r="AAL626" s="143"/>
      <c r="AAM626" s="143"/>
      <c r="AAN626" s="143"/>
      <c r="AAO626" s="143"/>
      <c r="AAP626" s="143"/>
      <c r="AAQ626" s="143"/>
      <c r="AAR626" s="143"/>
      <c r="AAS626" s="143"/>
      <c r="AAT626" s="143"/>
      <c r="AAU626" s="143"/>
      <c r="AAV626" s="143"/>
      <c r="AAW626" s="143"/>
      <c r="AAX626" s="143"/>
      <c r="AAY626" s="143"/>
      <c r="AAZ626" s="143"/>
      <c r="ABA626" s="143"/>
      <c r="ABB626" s="143"/>
      <c r="ABC626" s="143"/>
      <c r="ABD626" s="143"/>
      <c r="ABE626" s="143"/>
      <c r="ABF626" s="143"/>
      <c r="ABG626" s="143"/>
      <c r="ABH626" s="143"/>
      <c r="ABI626" s="143"/>
      <c r="ABJ626" s="143"/>
      <c r="ABK626" s="143"/>
      <c r="ABL626" s="143"/>
      <c r="ABM626" s="143"/>
      <c r="ABN626" s="143"/>
      <c r="ABO626" s="143"/>
      <c r="ABP626" s="143"/>
      <c r="ABQ626" s="143"/>
      <c r="ABR626" s="143"/>
      <c r="ABS626" s="143"/>
      <c r="ABT626" s="143"/>
      <c r="ABU626" s="143"/>
      <c r="ABV626" s="143"/>
      <c r="ABW626" s="143"/>
      <c r="ABX626" s="143"/>
      <c r="ABY626" s="143"/>
      <c r="ABZ626" s="143"/>
      <c r="ACA626" s="143"/>
      <c r="ACB626" s="143"/>
      <c r="ACC626" s="143"/>
      <c r="ACD626" s="143"/>
      <c r="ACE626" s="143"/>
      <c r="ACF626" s="143"/>
      <c r="ACG626" s="143"/>
      <c r="ACH626" s="143"/>
      <c r="ACI626" s="143"/>
      <c r="ACJ626" s="143"/>
      <c r="ACK626" s="143"/>
      <c r="ACL626" s="143"/>
      <c r="ACM626" s="143"/>
      <c r="ACN626" s="143"/>
      <c r="ACO626" s="143"/>
      <c r="ACP626" s="143"/>
      <c r="ACQ626" s="143"/>
      <c r="ACR626" s="143"/>
      <c r="ACS626" s="143"/>
      <c r="ACT626" s="143"/>
      <c r="ACU626" s="143"/>
      <c r="ACV626" s="143"/>
      <c r="ACW626" s="143"/>
      <c r="ACX626" s="143"/>
      <c r="ACY626" s="143"/>
      <c r="ACZ626" s="143"/>
      <c r="ADA626" s="143"/>
      <c r="ADB626" s="143"/>
      <c r="ADC626" s="143"/>
      <c r="ADD626" s="143"/>
      <c r="ADE626" s="143"/>
      <c r="ADF626" s="143"/>
      <c r="ADG626" s="143"/>
      <c r="ADH626" s="143"/>
      <c r="ADI626" s="143"/>
      <c r="ADJ626" s="143"/>
      <c r="ADK626" s="143"/>
      <c r="ADL626" s="143"/>
      <c r="ADM626" s="143"/>
      <c r="ADN626" s="143"/>
      <c r="ADO626" s="143"/>
      <c r="ADP626" s="143"/>
      <c r="ADQ626" s="143"/>
      <c r="ADR626" s="143"/>
      <c r="ADS626" s="143"/>
      <c r="ADT626" s="143"/>
      <c r="ADU626" s="143"/>
      <c r="ADV626" s="143"/>
      <c r="ADW626" s="143"/>
      <c r="ADX626" s="143"/>
      <c r="ADY626" s="143"/>
      <c r="ADZ626" s="143"/>
      <c r="AEA626" s="143"/>
      <c r="AEB626" s="143"/>
      <c r="AEC626" s="143"/>
      <c r="AED626" s="143"/>
      <c r="AEE626" s="143"/>
      <c r="AEF626" s="143"/>
      <c r="AEG626" s="143"/>
      <c r="AEH626" s="143"/>
      <c r="AEI626" s="143"/>
      <c r="AEJ626" s="143"/>
      <c r="AEK626" s="143"/>
      <c r="AEL626" s="143"/>
      <c r="AEM626" s="143"/>
      <c r="AEN626" s="143"/>
      <c r="AEO626" s="143"/>
      <c r="AEP626" s="143"/>
      <c r="AEQ626" s="143"/>
      <c r="AER626" s="143"/>
      <c r="AES626" s="143"/>
      <c r="AET626" s="143"/>
      <c r="AEU626" s="143"/>
      <c r="AEV626" s="143"/>
      <c r="AEW626" s="143"/>
      <c r="AEX626" s="143"/>
      <c r="AEY626" s="143"/>
      <c r="AEZ626" s="143"/>
      <c r="AFA626" s="143"/>
      <c r="AFB626" s="143"/>
      <c r="AFC626" s="143"/>
      <c r="AFD626" s="143"/>
      <c r="AFE626" s="143"/>
      <c r="AFF626" s="143"/>
      <c r="AFG626" s="143"/>
      <c r="AFH626" s="143"/>
      <c r="AFI626" s="143"/>
      <c r="AFJ626" s="143"/>
      <c r="AFK626" s="143"/>
      <c r="AFL626" s="143"/>
      <c r="AFM626" s="143"/>
      <c r="AFN626" s="143"/>
      <c r="AFO626" s="143"/>
      <c r="AFP626" s="143"/>
      <c r="AFQ626" s="143"/>
      <c r="AFR626" s="143"/>
      <c r="AFS626" s="143"/>
      <c r="AFT626" s="143"/>
      <c r="AFU626" s="143"/>
      <c r="AFV626" s="143"/>
      <c r="AFW626" s="143"/>
      <c r="AFX626" s="143"/>
      <c r="AFY626" s="143"/>
      <c r="AFZ626" s="143"/>
      <c r="AGA626" s="143"/>
      <c r="AGB626" s="143"/>
      <c r="AGC626" s="143"/>
      <c r="AGD626" s="143"/>
      <c r="AGE626" s="143"/>
      <c r="AGF626" s="143"/>
      <c r="AGG626" s="143"/>
      <c r="AGH626" s="143"/>
      <c r="AGI626" s="143"/>
      <c r="AGJ626" s="143"/>
      <c r="AGK626" s="143"/>
      <c r="AGL626" s="143"/>
      <c r="AGM626" s="143"/>
      <c r="AGN626" s="143"/>
      <c r="AGO626" s="143"/>
      <c r="AGP626" s="143"/>
      <c r="AGQ626" s="143"/>
      <c r="AGR626" s="143"/>
      <c r="AGS626" s="143"/>
      <c r="AGT626" s="143"/>
      <c r="AGU626" s="143"/>
      <c r="AGV626" s="143"/>
      <c r="AGW626" s="143"/>
      <c r="AGX626" s="143"/>
      <c r="AGY626" s="143"/>
      <c r="AGZ626" s="143"/>
      <c r="AHA626" s="143"/>
      <c r="AHB626" s="143"/>
      <c r="AHC626" s="143"/>
      <c r="AHD626" s="143"/>
      <c r="AHE626" s="143"/>
      <c r="AHF626" s="143"/>
      <c r="AHG626" s="143"/>
      <c r="AHH626" s="143"/>
      <c r="AHI626" s="143"/>
      <c r="AHJ626" s="143"/>
      <c r="AHK626" s="143"/>
      <c r="AHL626" s="143"/>
      <c r="AHM626" s="143"/>
      <c r="AHN626" s="143"/>
      <c r="AHO626" s="143"/>
      <c r="AHP626" s="143"/>
      <c r="AHQ626" s="143"/>
      <c r="AHR626" s="143"/>
      <c r="AHS626" s="143"/>
      <c r="AHT626" s="143"/>
      <c r="AHU626" s="143"/>
      <c r="AHV626" s="143"/>
      <c r="AHW626" s="143"/>
      <c r="AHX626" s="143"/>
      <c r="AHY626" s="143"/>
      <c r="AHZ626" s="143"/>
      <c r="AIA626" s="143"/>
      <c r="AIB626" s="143"/>
      <c r="AIC626" s="143"/>
      <c r="AID626" s="143"/>
      <c r="AIE626" s="143"/>
      <c r="AIF626" s="143"/>
      <c r="AIG626" s="143"/>
      <c r="AIH626" s="143"/>
      <c r="AII626" s="143"/>
      <c r="AIJ626" s="143"/>
      <c r="AIK626" s="143"/>
      <c r="AIL626" s="143"/>
      <c r="AIM626" s="143"/>
      <c r="AIN626" s="143"/>
      <c r="AIO626" s="143"/>
      <c r="AIP626" s="143"/>
      <c r="AIQ626" s="143"/>
      <c r="AIR626" s="143"/>
      <c r="AIS626" s="143"/>
      <c r="AIT626" s="143"/>
      <c r="AIU626" s="143"/>
      <c r="AIV626" s="143"/>
      <c r="AIW626" s="143"/>
      <c r="AIX626" s="143"/>
      <c r="AIY626" s="143"/>
      <c r="AIZ626" s="143"/>
      <c r="AJA626" s="143"/>
      <c r="AJB626" s="143"/>
      <c r="AJC626" s="143"/>
      <c r="AJD626" s="143"/>
      <c r="AJE626" s="143"/>
      <c r="AJF626" s="143"/>
      <c r="AJG626" s="143"/>
      <c r="AJH626" s="143"/>
      <c r="AJI626" s="143"/>
      <c r="AJJ626" s="143"/>
      <c r="AJK626" s="143"/>
      <c r="AJL626" s="143"/>
      <c r="AJM626" s="143"/>
      <c r="AJN626" s="143"/>
      <c r="AJO626" s="143"/>
      <c r="AJP626" s="143"/>
      <c r="AJQ626" s="143"/>
      <c r="AJR626" s="143"/>
      <c r="AJS626" s="143"/>
      <c r="AJT626" s="143"/>
      <c r="AJU626" s="143"/>
      <c r="AJV626" s="143"/>
      <c r="AJW626" s="143"/>
      <c r="AJX626" s="143"/>
      <c r="AJY626" s="143"/>
      <c r="AJZ626" s="143"/>
      <c r="AKA626" s="143"/>
      <c r="AKB626" s="143"/>
      <c r="AKC626" s="143"/>
      <c r="AKD626" s="143"/>
      <c r="AKE626" s="143"/>
      <c r="AKF626" s="143"/>
      <c r="AKG626" s="143"/>
      <c r="AKH626" s="143"/>
      <c r="AKI626" s="143"/>
      <c r="AKJ626" s="143"/>
      <c r="AKK626" s="143"/>
      <c r="AKL626" s="143"/>
      <c r="AKM626" s="143"/>
      <c r="AKN626" s="143"/>
      <c r="AKO626" s="143"/>
      <c r="AKP626" s="143"/>
      <c r="AKQ626" s="143"/>
      <c r="AKR626" s="143"/>
      <c r="AKS626" s="143"/>
      <c r="AKT626" s="143"/>
      <c r="AKU626" s="143"/>
      <c r="AKV626" s="143"/>
      <c r="AKW626" s="143"/>
      <c r="AKX626" s="143"/>
      <c r="AKY626" s="143"/>
      <c r="AKZ626" s="143"/>
      <c r="ALA626" s="143"/>
      <c r="ALB626" s="143"/>
      <c r="ALC626" s="143"/>
      <c r="ALD626" s="143"/>
      <c r="ALE626" s="143"/>
      <c r="ALF626" s="143"/>
      <c r="ALG626" s="143"/>
      <c r="ALH626" s="143"/>
      <c r="ALI626" s="143"/>
      <c r="ALJ626" s="143"/>
      <c r="ALK626" s="143"/>
      <c r="ALL626" s="143"/>
      <c r="ALM626" s="143"/>
      <c r="ALN626" s="143"/>
      <c r="ALO626" s="143"/>
      <c r="ALP626" s="143"/>
      <c r="ALQ626" s="143"/>
      <c r="ALR626" s="143"/>
      <c r="ALS626" s="143"/>
      <c r="ALT626" s="143"/>
      <c r="ALU626" s="143"/>
      <c r="ALV626" s="143"/>
      <c r="ALW626" s="143"/>
      <c r="ALX626" s="143"/>
      <c r="ALY626" s="143"/>
      <c r="ALZ626" s="143"/>
      <c r="AMA626" s="143"/>
      <c r="AMB626" s="143"/>
      <c r="AMC626" s="143"/>
      <c r="AMD626" s="143"/>
      <c r="AME626" s="143"/>
      <c r="AMF626" s="143"/>
      <c r="AMG626" s="143"/>
      <c r="AMH626" s="143"/>
      <c r="AMI626" s="143"/>
      <c r="AMJ626" s="143"/>
      <c r="AMK626" s="143"/>
      <c r="AML626" s="143"/>
      <c r="AMM626" s="143"/>
      <c r="AMN626" s="143"/>
      <c r="AMO626" s="143"/>
      <c r="AMP626" s="143"/>
      <c r="AMQ626" s="143"/>
      <c r="AMR626" s="143"/>
      <c r="AMS626" s="143"/>
      <c r="AMT626" s="143"/>
      <c r="AMU626" s="143"/>
      <c r="AMV626" s="143"/>
      <c r="AMW626" s="143"/>
      <c r="AMX626" s="143"/>
      <c r="AMY626" s="143"/>
      <c r="AMZ626" s="143"/>
      <c r="ANA626" s="143"/>
      <c r="ANB626" s="143"/>
      <c r="ANC626" s="143"/>
      <c r="AND626" s="143"/>
      <c r="ANE626" s="143"/>
      <c r="ANF626" s="143"/>
      <c r="ANG626" s="143"/>
      <c r="ANH626" s="143"/>
      <c r="ANI626" s="143"/>
      <c r="ANJ626" s="143"/>
      <c r="ANK626" s="143"/>
      <c r="ANL626" s="143"/>
      <c r="ANM626" s="143"/>
      <c r="ANN626" s="143"/>
      <c r="ANO626" s="143"/>
      <c r="ANP626" s="143"/>
      <c r="ANQ626" s="143"/>
      <c r="ANR626" s="143"/>
      <c r="ANS626" s="143"/>
      <c r="ANT626" s="143"/>
      <c r="ANU626" s="143"/>
      <c r="ANV626" s="143"/>
      <c r="ANW626" s="143"/>
      <c r="ANX626" s="143"/>
      <c r="ANY626" s="143"/>
      <c r="ANZ626" s="143"/>
      <c r="AOA626" s="143"/>
      <c r="AOB626" s="143"/>
      <c r="AOC626" s="143"/>
      <c r="AOD626" s="143"/>
      <c r="AOE626" s="143"/>
      <c r="AOF626" s="143"/>
      <c r="AOG626" s="143"/>
      <c r="AOH626" s="143"/>
      <c r="AOI626" s="143"/>
      <c r="AOJ626" s="143"/>
      <c r="AOK626" s="143"/>
      <c r="AOL626" s="143"/>
      <c r="AOM626" s="143"/>
      <c r="AON626" s="143"/>
      <c r="AOO626" s="143"/>
      <c r="AOP626" s="143"/>
      <c r="AOQ626" s="143"/>
      <c r="AOR626" s="143"/>
      <c r="AOS626" s="143"/>
      <c r="AOT626" s="143"/>
      <c r="AOU626" s="143"/>
      <c r="AOV626" s="143"/>
      <c r="AOW626" s="143"/>
      <c r="AOX626" s="143"/>
      <c r="AOY626" s="143"/>
      <c r="AOZ626" s="143"/>
      <c r="APA626" s="143"/>
      <c r="APB626" s="143"/>
      <c r="APC626" s="143"/>
      <c r="APD626" s="143"/>
      <c r="APE626" s="143"/>
      <c r="APF626" s="143"/>
      <c r="APG626" s="143"/>
      <c r="APH626" s="143"/>
      <c r="API626" s="143"/>
      <c r="APJ626" s="143"/>
      <c r="APK626" s="143"/>
      <c r="APL626" s="143"/>
      <c r="APM626" s="143"/>
      <c r="APN626" s="143"/>
      <c r="APO626" s="143"/>
      <c r="APP626" s="143"/>
      <c r="APQ626" s="143"/>
      <c r="APR626" s="143"/>
      <c r="APS626" s="143"/>
      <c r="APT626" s="143"/>
      <c r="APU626" s="143"/>
      <c r="APV626" s="143"/>
      <c r="APW626" s="143"/>
      <c r="APX626" s="143"/>
      <c r="APY626" s="143"/>
      <c r="APZ626" s="143"/>
      <c r="AQA626" s="143"/>
      <c r="AQB626" s="143"/>
      <c r="AQC626" s="143"/>
      <c r="AQD626" s="143"/>
      <c r="AQE626" s="143"/>
      <c r="AQF626" s="143"/>
      <c r="AQG626" s="143"/>
      <c r="AQH626" s="143"/>
      <c r="AQI626" s="143"/>
      <c r="AQJ626" s="143"/>
      <c r="AQK626" s="143"/>
      <c r="AQL626" s="143"/>
      <c r="AQM626" s="143"/>
      <c r="AQN626" s="143"/>
      <c r="AQO626" s="143"/>
      <c r="AQP626" s="143"/>
      <c r="AQQ626" s="143"/>
      <c r="AQR626" s="143"/>
      <c r="AQS626" s="143"/>
      <c r="AQT626" s="143"/>
      <c r="AQU626" s="143"/>
      <c r="AQV626" s="143"/>
      <c r="AQW626" s="143"/>
      <c r="AQX626" s="143"/>
      <c r="AQY626" s="143"/>
      <c r="AQZ626" s="143"/>
      <c r="ARA626" s="143"/>
      <c r="ARB626" s="143"/>
      <c r="ARC626" s="143"/>
      <c r="ARD626" s="143"/>
      <c r="ARE626" s="143"/>
      <c r="ARF626" s="143"/>
      <c r="ARG626" s="143"/>
      <c r="ARH626" s="143"/>
      <c r="ARI626" s="143"/>
      <c r="ARJ626" s="143"/>
      <c r="ARK626" s="143"/>
      <c r="ARL626" s="143"/>
      <c r="ARM626" s="143"/>
      <c r="ARN626" s="143"/>
      <c r="ARO626" s="143"/>
      <c r="ARP626" s="143"/>
      <c r="ARQ626" s="143"/>
      <c r="ARR626" s="143"/>
      <c r="ARS626" s="143"/>
      <c r="ART626" s="143"/>
      <c r="ARU626" s="143"/>
      <c r="ARV626" s="143"/>
      <c r="ARW626" s="143"/>
      <c r="ARX626" s="143"/>
      <c r="ARY626" s="143"/>
      <c r="ARZ626" s="143"/>
      <c r="ASA626" s="143"/>
      <c r="ASB626" s="143"/>
      <c r="ASC626" s="143"/>
      <c r="ASD626" s="143"/>
      <c r="ASE626" s="143"/>
      <c r="ASF626" s="143"/>
      <c r="ASG626" s="143"/>
      <c r="ASH626" s="143"/>
      <c r="ASI626" s="143"/>
      <c r="ASJ626" s="143"/>
      <c r="ASK626" s="143"/>
      <c r="ASL626" s="143"/>
      <c r="ASM626" s="143"/>
      <c r="ASN626" s="143"/>
      <c r="ASO626" s="143"/>
      <c r="ASP626" s="143"/>
      <c r="ASQ626" s="143"/>
      <c r="ASR626" s="143"/>
      <c r="ASS626" s="143"/>
      <c r="AST626" s="143"/>
      <c r="ASU626" s="143"/>
      <c r="ASV626" s="143"/>
      <c r="ASW626" s="143"/>
      <c r="ASX626" s="143"/>
      <c r="ASY626" s="143"/>
      <c r="ASZ626" s="143"/>
      <c r="ATA626" s="143"/>
      <c r="ATB626" s="143"/>
      <c r="ATC626" s="143"/>
      <c r="ATD626" s="143"/>
      <c r="ATE626" s="143"/>
      <c r="ATF626" s="143"/>
      <c r="ATG626" s="143"/>
      <c r="ATH626" s="143"/>
      <c r="ATI626" s="143"/>
      <c r="ATJ626" s="143"/>
      <c r="ATK626" s="143"/>
      <c r="ATL626" s="143"/>
      <c r="ATM626" s="143"/>
      <c r="ATN626" s="143"/>
      <c r="ATO626" s="143"/>
      <c r="ATP626" s="143"/>
      <c r="ATQ626" s="143"/>
      <c r="ATR626" s="143"/>
      <c r="ATS626" s="143"/>
      <c r="ATT626" s="143"/>
      <c r="ATU626" s="143"/>
      <c r="ATV626" s="143"/>
      <c r="ATW626" s="143"/>
      <c r="ATX626" s="143"/>
      <c r="ATY626" s="143"/>
      <c r="ATZ626" s="143"/>
      <c r="AUA626" s="143"/>
      <c r="AUB626" s="143"/>
      <c r="AUC626" s="143"/>
      <c r="AUD626" s="143"/>
      <c r="AUE626" s="143"/>
      <c r="AUF626" s="143"/>
      <c r="AUG626" s="143"/>
      <c r="AUH626" s="143"/>
      <c r="AUI626" s="143"/>
      <c r="AUJ626" s="143"/>
      <c r="AUK626" s="143"/>
      <c r="AUL626" s="143"/>
      <c r="AUM626" s="143"/>
      <c r="AUN626" s="143"/>
      <c r="AUO626" s="143"/>
      <c r="AUP626" s="143"/>
      <c r="AUQ626" s="143"/>
      <c r="AUR626" s="143"/>
      <c r="AUS626" s="143"/>
      <c r="AUT626" s="143"/>
      <c r="AUU626" s="143"/>
      <c r="AUV626" s="143"/>
      <c r="AUW626" s="143"/>
      <c r="AUX626" s="143"/>
      <c r="AUY626" s="143"/>
      <c r="AUZ626" s="143"/>
      <c r="AVA626" s="143"/>
      <c r="AVB626" s="143"/>
      <c r="AVC626" s="143"/>
      <c r="AVD626" s="143"/>
      <c r="AVE626" s="143"/>
      <c r="AVF626" s="143"/>
      <c r="AVG626" s="143"/>
      <c r="AVH626" s="143"/>
      <c r="AVI626" s="143"/>
      <c r="AVJ626" s="143"/>
      <c r="AVK626" s="143"/>
      <c r="AVL626" s="143"/>
      <c r="AVM626" s="143"/>
      <c r="AVN626" s="143"/>
      <c r="AVO626" s="143"/>
      <c r="AVP626" s="143"/>
      <c r="AVQ626" s="143"/>
      <c r="AVR626" s="143"/>
      <c r="AVS626" s="143"/>
      <c r="AVT626" s="143"/>
      <c r="AVU626" s="143"/>
      <c r="AVV626" s="143"/>
      <c r="AVW626" s="143"/>
      <c r="AVX626" s="143"/>
      <c r="AVY626" s="143"/>
      <c r="AVZ626" s="143"/>
      <c r="AWA626" s="143"/>
      <c r="AWB626" s="143"/>
      <c r="AWC626" s="143"/>
      <c r="AWD626" s="143"/>
      <c r="AWE626" s="143"/>
      <c r="AWF626" s="143"/>
      <c r="AWG626" s="143"/>
      <c r="AWH626" s="143"/>
      <c r="AWI626" s="143"/>
      <c r="AWJ626" s="143"/>
      <c r="AWK626" s="143"/>
      <c r="AWL626" s="143"/>
      <c r="AWM626" s="143"/>
      <c r="AWN626" s="143"/>
      <c r="AWO626" s="143"/>
      <c r="AWP626" s="143"/>
      <c r="AWQ626" s="143"/>
      <c r="AWR626" s="143"/>
      <c r="AWS626" s="143"/>
      <c r="AWT626" s="143"/>
      <c r="AWU626" s="143"/>
      <c r="AWV626" s="143"/>
      <c r="AWW626" s="143"/>
      <c r="AWX626" s="143"/>
      <c r="AWY626" s="143"/>
      <c r="AWZ626" s="143"/>
      <c r="AXA626" s="143"/>
      <c r="AXB626" s="143"/>
      <c r="AXC626" s="143"/>
      <c r="AXD626" s="143"/>
      <c r="AXE626" s="143"/>
      <c r="AXF626" s="143"/>
      <c r="AXG626" s="143"/>
      <c r="AXH626" s="143"/>
      <c r="AXI626" s="143"/>
      <c r="AXJ626" s="143"/>
      <c r="AXK626" s="143"/>
      <c r="AXL626" s="143"/>
      <c r="AXM626" s="143"/>
      <c r="AXN626" s="143"/>
      <c r="AXO626" s="143"/>
      <c r="AXP626" s="143"/>
      <c r="AXQ626" s="143"/>
      <c r="AXR626" s="143"/>
      <c r="AXS626" s="143"/>
      <c r="AXT626" s="143"/>
      <c r="AXU626" s="143"/>
      <c r="AXV626" s="143"/>
      <c r="AXW626" s="143"/>
      <c r="AXX626" s="143"/>
      <c r="AXY626" s="143"/>
      <c r="AXZ626" s="143"/>
      <c r="AYA626" s="143"/>
      <c r="AYB626" s="143"/>
      <c r="AYC626" s="143"/>
      <c r="AYD626" s="143"/>
      <c r="AYE626" s="143"/>
      <c r="AYF626" s="143"/>
      <c r="AYG626" s="143"/>
      <c r="AYH626" s="143"/>
      <c r="AYI626" s="143"/>
      <c r="AYJ626" s="143"/>
      <c r="AYK626" s="143"/>
      <c r="AYL626" s="143"/>
      <c r="AYM626" s="143"/>
      <c r="AYN626" s="143"/>
      <c r="AYO626" s="143"/>
      <c r="AYP626" s="143"/>
      <c r="AYQ626" s="143"/>
      <c r="AYR626" s="143"/>
      <c r="AYS626" s="143"/>
      <c r="AYT626" s="143"/>
      <c r="AYU626" s="143"/>
      <c r="AYV626" s="143"/>
      <c r="AYW626" s="143"/>
      <c r="AYX626" s="143"/>
      <c r="AYY626" s="143"/>
      <c r="AYZ626" s="143"/>
      <c r="AZA626" s="143"/>
      <c r="AZB626" s="143"/>
      <c r="AZC626" s="143"/>
      <c r="AZD626" s="143"/>
      <c r="AZE626" s="143"/>
      <c r="AZF626" s="143"/>
      <c r="AZG626" s="143"/>
      <c r="AZH626" s="143"/>
      <c r="AZI626" s="143"/>
      <c r="AZJ626" s="143"/>
      <c r="AZK626" s="143"/>
      <c r="AZL626" s="143"/>
      <c r="AZM626" s="143"/>
      <c r="AZN626" s="143"/>
      <c r="AZO626" s="143"/>
      <c r="AZP626" s="143"/>
      <c r="AZQ626" s="143"/>
      <c r="AZR626" s="143"/>
      <c r="AZS626" s="143"/>
      <c r="AZT626" s="143"/>
      <c r="AZU626" s="143"/>
      <c r="AZV626" s="143"/>
      <c r="AZW626" s="143"/>
      <c r="AZX626" s="143"/>
      <c r="AZY626" s="143"/>
      <c r="AZZ626" s="143"/>
      <c r="BAA626" s="143"/>
      <c r="BAB626" s="143"/>
      <c r="BAC626" s="143"/>
      <c r="BAD626" s="143"/>
      <c r="BAE626" s="143"/>
      <c r="BAF626" s="143"/>
      <c r="BAG626" s="143"/>
      <c r="BAH626" s="143"/>
      <c r="BAI626" s="143"/>
      <c r="BAJ626" s="143"/>
      <c r="BAK626" s="143"/>
      <c r="BAL626" s="143"/>
      <c r="BAM626" s="143"/>
      <c r="BAN626" s="143"/>
      <c r="BAO626" s="143"/>
      <c r="BAP626" s="143"/>
      <c r="BAQ626" s="143"/>
      <c r="BAR626" s="143"/>
      <c r="BAS626" s="143"/>
      <c r="BAT626" s="143"/>
      <c r="BAU626" s="143"/>
      <c r="BAV626" s="143"/>
      <c r="BAW626" s="143"/>
      <c r="BAX626" s="143"/>
      <c r="BAY626" s="143"/>
      <c r="BAZ626" s="143"/>
      <c r="BBA626" s="143"/>
      <c r="BBB626" s="143"/>
      <c r="BBC626" s="143"/>
      <c r="BBD626" s="143"/>
      <c r="BBE626" s="143"/>
      <c r="BBF626" s="143"/>
      <c r="BBG626" s="143"/>
      <c r="BBH626" s="143"/>
      <c r="BBI626" s="143"/>
      <c r="BBJ626" s="143"/>
      <c r="BBK626" s="143"/>
      <c r="BBL626" s="143"/>
      <c r="BBM626" s="143"/>
      <c r="BBN626" s="143"/>
      <c r="BBO626" s="143"/>
      <c r="BBP626" s="143"/>
      <c r="BBQ626" s="143"/>
      <c r="BBR626" s="143"/>
      <c r="BBS626" s="143"/>
      <c r="BBT626" s="143"/>
      <c r="BBU626" s="143"/>
      <c r="BBV626" s="143"/>
      <c r="BBW626" s="143"/>
      <c r="BBX626" s="143"/>
      <c r="BBY626" s="143"/>
      <c r="BBZ626" s="143"/>
      <c r="BCA626" s="143"/>
      <c r="BCB626" s="143"/>
      <c r="BCC626" s="143"/>
      <c r="BCD626" s="143"/>
      <c r="BCE626" s="143"/>
      <c r="BCF626" s="143"/>
      <c r="BCG626" s="143"/>
      <c r="BCH626" s="143"/>
      <c r="BCI626" s="143"/>
      <c r="BCJ626" s="143"/>
      <c r="BCK626" s="143"/>
      <c r="BCL626" s="143"/>
      <c r="BCM626" s="143"/>
      <c r="BCN626" s="143"/>
      <c r="BCO626" s="143"/>
      <c r="BCP626" s="143"/>
      <c r="BCQ626" s="143"/>
      <c r="BCR626" s="143"/>
      <c r="BCS626" s="143"/>
      <c r="BCT626" s="143"/>
      <c r="BCU626" s="143"/>
      <c r="BCV626" s="143"/>
      <c r="BCW626" s="143"/>
      <c r="BCX626" s="143"/>
      <c r="BCY626" s="143"/>
      <c r="BCZ626" s="143"/>
      <c r="BDA626" s="143"/>
      <c r="BDB626" s="143"/>
      <c r="BDC626" s="143"/>
      <c r="BDD626" s="143"/>
      <c r="BDE626" s="143"/>
      <c r="BDF626" s="143"/>
      <c r="BDG626" s="143"/>
      <c r="BDH626" s="143"/>
      <c r="BDI626" s="143"/>
      <c r="BDJ626" s="143"/>
      <c r="BDK626" s="143"/>
      <c r="BDL626" s="143"/>
      <c r="BDM626" s="143"/>
      <c r="BDN626" s="143"/>
      <c r="BDO626" s="143"/>
      <c r="BDP626" s="143"/>
      <c r="BDQ626" s="143"/>
      <c r="BDR626" s="143"/>
      <c r="BDS626" s="143"/>
      <c r="BDT626" s="143"/>
      <c r="BDU626" s="143"/>
      <c r="BDV626" s="143"/>
      <c r="BDW626" s="143"/>
      <c r="BDX626" s="143"/>
      <c r="BDY626" s="143"/>
      <c r="BDZ626" s="143"/>
      <c r="BEA626" s="143"/>
      <c r="BEB626" s="143"/>
      <c r="BEC626" s="143"/>
      <c r="BED626" s="143"/>
      <c r="BEE626" s="143"/>
      <c r="BEF626" s="143"/>
      <c r="BEG626" s="143"/>
      <c r="BEH626" s="143"/>
      <c r="BEI626" s="143"/>
      <c r="BEJ626" s="143"/>
      <c r="BEK626" s="143"/>
      <c r="BEL626" s="143"/>
      <c r="BEM626" s="143"/>
      <c r="BEN626" s="143"/>
      <c r="BEO626" s="143"/>
      <c r="BEP626" s="143"/>
      <c r="BEQ626" s="143"/>
      <c r="BER626" s="143"/>
      <c r="BES626" s="143"/>
      <c r="BET626" s="143"/>
      <c r="BEU626" s="143"/>
      <c r="BEV626" s="143"/>
      <c r="BEW626" s="143"/>
      <c r="BEX626" s="143"/>
      <c r="BEY626" s="143"/>
      <c r="BEZ626" s="143"/>
      <c r="BFA626" s="143"/>
      <c r="BFB626" s="143"/>
      <c r="BFC626" s="143"/>
      <c r="BFD626" s="143"/>
      <c r="BFE626" s="143"/>
      <c r="BFF626" s="143"/>
      <c r="BFG626" s="143"/>
      <c r="BFH626" s="143"/>
      <c r="BFI626" s="143"/>
      <c r="BFJ626" s="143"/>
      <c r="BFK626" s="143"/>
      <c r="BFL626" s="143"/>
      <c r="BFM626" s="143"/>
      <c r="BFN626" s="143"/>
      <c r="BFO626" s="143"/>
      <c r="BFP626" s="143"/>
      <c r="BFQ626" s="143"/>
      <c r="BFR626" s="143"/>
      <c r="BFS626" s="143"/>
      <c r="BFT626" s="143"/>
      <c r="BFU626" s="143"/>
      <c r="BFV626" s="143"/>
      <c r="BFW626" s="143"/>
      <c r="BFX626" s="143"/>
      <c r="BFY626" s="143"/>
      <c r="BFZ626" s="143"/>
      <c r="BGA626" s="143"/>
      <c r="BGB626" s="143"/>
      <c r="BGC626" s="143"/>
      <c r="BGD626" s="143"/>
      <c r="BGE626" s="143"/>
      <c r="BGF626" s="143"/>
      <c r="BGG626" s="143"/>
      <c r="BGH626" s="143"/>
      <c r="BGI626" s="143"/>
      <c r="BGJ626" s="143"/>
      <c r="BGK626" s="143"/>
      <c r="BGL626" s="143"/>
      <c r="BGM626" s="143"/>
      <c r="BGN626" s="143"/>
      <c r="BGO626" s="143"/>
      <c r="BGP626" s="143"/>
      <c r="BGQ626" s="143"/>
      <c r="BGR626" s="143"/>
      <c r="BGS626" s="143"/>
      <c r="BGT626" s="143"/>
      <c r="BGU626" s="143"/>
      <c r="BGV626" s="143"/>
      <c r="BGW626" s="143"/>
      <c r="BGX626" s="143"/>
      <c r="BGY626" s="143"/>
      <c r="BGZ626" s="143"/>
      <c r="BHA626" s="143"/>
      <c r="BHB626" s="143"/>
      <c r="BHC626" s="143"/>
      <c r="BHD626" s="143"/>
      <c r="BHE626" s="143"/>
      <c r="BHF626" s="143"/>
      <c r="BHG626" s="143"/>
      <c r="BHH626" s="143"/>
      <c r="BHI626" s="143"/>
      <c r="BHJ626" s="143"/>
      <c r="BHK626" s="143"/>
      <c r="BHL626" s="143"/>
      <c r="BHM626" s="143"/>
      <c r="BHN626" s="143"/>
      <c r="BHO626" s="143"/>
      <c r="BHP626" s="143"/>
      <c r="BHQ626" s="143"/>
      <c r="BHR626" s="143"/>
      <c r="BHS626" s="143"/>
      <c r="BHT626" s="143"/>
      <c r="BHU626" s="143"/>
      <c r="BHV626" s="143"/>
      <c r="BHW626" s="143"/>
      <c r="BHX626" s="143"/>
      <c r="BHY626" s="143"/>
      <c r="BHZ626" s="143"/>
      <c r="BIA626" s="143"/>
      <c r="BIB626" s="143"/>
      <c r="BIC626" s="143"/>
      <c r="BID626" s="143"/>
      <c r="BIE626" s="143"/>
      <c r="BIF626" s="143"/>
      <c r="BIG626" s="143"/>
      <c r="BIH626" s="143"/>
      <c r="BII626" s="143"/>
      <c r="BIJ626" s="143"/>
      <c r="BIK626" s="143"/>
      <c r="BIL626" s="143"/>
      <c r="BIM626" s="143"/>
      <c r="BIN626" s="143"/>
      <c r="BIO626" s="143"/>
      <c r="BIP626" s="143"/>
      <c r="BIQ626" s="143"/>
      <c r="BIR626" s="143"/>
      <c r="BIS626" s="143"/>
      <c r="BIT626" s="143"/>
      <c r="BIU626" s="143"/>
      <c r="BIV626" s="143"/>
      <c r="BIW626" s="143"/>
      <c r="BIX626" s="143"/>
      <c r="BIY626" s="143"/>
      <c r="BIZ626" s="143"/>
      <c r="BJA626" s="143"/>
      <c r="BJB626" s="143"/>
      <c r="BJC626" s="143"/>
      <c r="BJD626" s="143"/>
      <c r="BJE626" s="143"/>
      <c r="BJF626" s="143"/>
      <c r="BJG626" s="143"/>
      <c r="BJH626" s="143"/>
      <c r="BJI626" s="143"/>
      <c r="BJJ626" s="143"/>
      <c r="BJK626" s="143"/>
      <c r="BJL626" s="143"/>
      <c r="BJM626" s="143"/>
      <c r="BJN626" s="143"/>
      <c r="BJO626" s="143"/>
      <c r="BJP626" s="143"/>
      <c r="BJQ626" s="143"/>
      <c r="BJR626" s="143"/>
      <c r="BJS626" s="143"/>
      <c r="BJT626" s="143"/>
      <c r="BJU626" s="143"/>
      <c r="BJV626" s="143"/>
      <c r="BJW626" s="143"/>
      <c r="BJX626" s="143"/>
      <c r="BJY626" s="143"/>
      <c r="BJZ626" s="143"/>
      <c r="BKA626" s="143"/>
      <c r="BKB626" s="143"/>
      <c r="BKC626" s="143"/>
      <c r="BKD626" s="143"/>
      <c r="BKE626" s="143"/>
      <c r="BKF626" s="143"/>
      <c r="BKG626" s="143"/>
      <c r="BKH626" s="143"/>
      <c r="BKI626" s="143"/>
      <c r="BKJ626" s="143"/>
      <c r="BKK626" s="143"/>
      <c r="BKL626" s="143"/>
      <c r="BKM626" s="143"/>
      <c r="BKN626" s="143"/>
      <c r="BKO626" s="143"/>
      <c r="BKP626" s="143"/>
      <c r="BKQ626" s="143"/>
      <c r="BKR626" s="143"/>
      <c r="BKS626" s="143"/>
      <c r="BKT626" s="143"/>
      <c r="BKU626" s="143"/>
      <c r="BKV626" s="143"/>
      <c r="BKW626" s="143"/>
      <c r="BKX626" s="143"/>
      <c r="BKY626" s="143"/>
      <c r="BKZ626" s="143"/>
      <c r="BLA626" s="143"/>
      <c r="BLB626" s="143"/>
      <c r="BLC626" s="143"/>
      <c r="BLD626" s="143"/>
      <c r="BLE626" s="143"/>
      <c r="BLF626" s="143"/>
      <c r="BLG626" s="143"/>
      <c r="BLH626" s="143"/>
      <c r="BLI626" s="143"/>
      <c r="BLJ626" s="143"/>
      <c r="BLK626" s="143"/>
      <c r="BLL626" s="143"/>
      <c r="BLM626" s="143"/>
      <c r="BLN626" s="143"/>
      <c r="BLO626" s="143"/>
      <c r="BLP626" s="143"/>
      <c r="BLQ626" s="143"/>
      <c r="BLR626" s="143"/>
      <c r="BLS626" s="143"/>
      <c r="BLT626" s="143"/>
      <c r="BLU626" s="143"/>
      <c r="BLV626" s="143"/>
      <c r="BLW626" s="143"/>
      <c r="BLX626" s="143"/>
      <c r="BLY626" s="143"/>
      <c r="BLZ626" s="143"/>
      <c r="BMA626" s="143"/>
      <c r="BMB626" s="143"/>
      <c r="BMC626" s="143"/>
      <c r="BMD626" s="143"/>
      <c r="BME626" s="143"/>
      <c r="BMF626" s="143"/>
      <c r="BMG626" s="143"/>
      <c r="BMH626" s="143"/>
      <c r="BMI626" s="143"/>
      <c r="BMJ626" s="143"/>
      <c r="BMK626" s="143"/>
      <c r="BML626" s="143"/>
      <c r="BMM626" s="143"/>
      <c r="BMN626" s="143"/>
      <c r="BMO626" s="143"/>
      <c r="BMP626" s="143"/>
      <c r="BMQ626" s="143"/>
      <c r="BMR626" s="143"/>
      <c r="BMS626" s="143"/>
      <c r="BMT626" s="143"/>
      <c r="BMU626" s="143"/>
      <c r="BMV626" s="143"/>
      <c r="BMW626" s="143"/>
      <c r="BMX626" s="143"/>
      <c r="BMY626" s="143"/>
      <c r="BMZ626" s="143"/>
      <c r="BNA626" s="143"/>
      <c r="BNB626" s="143"/>
      <c r="BNC626" s="143"/>
      <c r="BND626" s="143"/>
      <c r="BNE626" s="143"/>
      <c r="BNF626" s="143"/>
      <c r="BNG626" s="143"/>
      <c r="BNH626" s="143"/>
      <c r="BNI626" s="143"/>
      <c r="BNJ626" s="143"/>
      <c r="BNK626" s="143"/>
      <c r="BNL626" s="143"/>
      <c r="BNM626" s="143"/>
      <c r="BNN626" s="143"/>
      <c r="BNO626" s="143"/>
      <c r="BNP626" s="143"/>
      <c r="BNQ626" s="143"/>
      <c r="BNR626" s="143"/>
      <c r="BNS626" s="143"/>
      <c r="BNT626" s="143"/>
      <c r="BNU626" s="143"/>
      <c r="BNV626" s="143"/>
      <c r="BNW626" s="143"/>
      <c r="BNX626" s="143"/>
      <c r="BNY626" s="143"/>
      <c r="BNZ626" s="143"/>
      <c r="BOA626" s="143"/>
      <c r="BOB626" s="143"/>
      <c r="BOC626" s="143"/>
      <c r="BOD626" s="143"/>
      <c r="BOE626" s="143"/>
      <c r="BOF626" s="143"/>
      <c r="BOG626" s="143"/>
      <c r="BOH626" s="143"/>
      <c r="BOI626" s="143"/>
      <c r="BOJ626" s="143"/>
      <c r="BOK626" s="143"/>
      <c r="BOL626" s="143"/>
      <c r="BOM626" s="143"/>
      <c r="BON626" s="143"/>
      <c r="BOO626" s="143"/>
      <c r="BOP626" s="143"/>
      <c r="BOQ626" s="143"/>
      <c r="BOR626" s="143"/>
      <c r="BOS626" s="143"/>
      <c r="BOT626" s="143"/>
      <c r="BOU626" s="143"/>
      <c r="BOV626" s="143"/>
      <c r="BOW626" s="143"/>
      <c r="BOX626" s="143"/>
      <c r="BOY626" s="143"/>
      <c r="BOZ626" s="143"/>
      <c r="BPA626" s="143"/>
      <c r="BPB626" s="143"/>
      <c r="BPC626" s="143"/>
      <c r="BPD626" s="143"/>
      <c r="BPE626" s="143"/>
      <c r="BPF626" s="143"/>
      <c r="BPG626" s="143"/>
      <c r="BPH626" s="143"/>
      <c r="BPI626" s="143"/>
      <c r="BPJ626" s="143"/>
      <c r="BPK626" s="143"/>
      <c r="BPL626" s="143"/>
      <c r="BPM626" s="143"/>
      <c r="BPN626" s="143"/>
      <c r="BPO626" s="143"/>
      <c r="BPP626" s="143"/>
      <c r="BPQ626" s="143"/>
      <c r="BPR626" s="143"/>
      <c r="BPS626" s="143"/>
      <c r="BPT626" s="143"/>
      <c r="BPU626" s="143"/>
      <c r="BPV626" s="143"/>
      <c r="BPW626" s="143"/>
      <c r="BPX626" s="143"/>
      <c r="BPY626" s="143"/>
      <c r="BPZ626" s="143"/>
      <c r="BQA626" s="143"/>
      <c r="BQB626" s="143"/>
      <c r="BQC626" s="143"/>
      <c r="BQD626" s="143"/>
      <c r="BQE626" s="143"/>
      <c r="BQF626" s="143"/>
      <c r="BQG626" s="143"/>
      <c r="BQH626" s="143"/>
      <c r="BQI626" s="143"/>
      <c r="BQJ626" s="143"/>
      <c r="BQK626" s="143"/>
      <c r="BQL626" s="143"/>
      <c r="BQM626" s="143"/>
      <c r="BQN626" s="143"/>
      <c r="BQO626" s="143"/>
      <c r="BQP626" s="143"/>
      <c r="BQQ626" s="143"/>
      <c r="BQR626" s="143"/>
      <c r="BQS626" s="143"/>
      <c r="BQT626" s="143"/>
      <c r="BQU626" s="143"/>
      <c r="BQV626" s="143"/>
      <c r="BQW626" s="143"/>
      <c r="BQX626" s="143"/>
      <c r="BQY626" s="143"/>
      <c r="BQZ626" s="143"/>
      <c r="BRA626" s="143"/>
      <c r="BRB626" s="143"/>
      <c r="BRC626" s="143"/>
      <c r="BRD626" s="143"/>
      <c r="BRE626" s="143"/>
      <c r="BRF626" s="143"/>
      <c r="BRG626" s="143"/>
      <c r="BRH626" s="143"/>
      <c r="BRI626" s="143"/>
      <c r="BRJ626" s="143"/>
      <c r="BRK626" s="143"/>
      <c r="BRL626" s="143"/>
      <c r="BRM626" s="143"/>
      <c r="BRN626" s="143"/>
      <c r="BRO626" s="143"/>
      <c r="BRP626" s="143"/>
      <c r="BRQ626" s="143"/>
      <c r="BRR626" s="143"/>
      <c r="BRS626" s="143"/>
      <c r="BRT626" s="143"/>
      <c r="BRU626" s="143"/>
      <c r="BRV626" s="143"/>
      <c r="BRW626" s="143"/>
      <c r="BRX626" s="143"/>
      <c r="BRY626" s="143"/>
      <c r="BRZ626" s="143"/>
    </row>
    <row r="627" spans="1:2151" s="144" customFormat="1" ht="27.6" x14ac:dyDescent="0.3">
      <c r="A627" s="853"/>
      <c r="B627" s="853"/>
      <c r="C627" s="853"/>
      <c r="D627" s="853"/>
      <c r="E627" s="853"/>
      <c r="F627" s="594">
        <v>174</v>
      </c>
      <c r="G627" s="651" t="s">
        <v>1104</v>
      </c>
      <c r="H627" s="100">
        <v>0</v>
      </c>
      <c r="I627" s="101">
        <v>0</v>
      </c>
      <c r="J627" s="101">
        <v>0</v>
      </c>
      <c r="K627" s="101">
        <v>0</v>
      </c>
      <c r="L627" s="117"/>
      <c r="M627" s="598">
        <v>0</v>
      </c>
      <c r="N627" s="590">
        <v>0</v>
      </c>
      <c r="O627" s="590">
        <v>0</v>
      </c>
      <c r="P627" s="590">
        <v>0</v>
      </c>
      <c r="Q627" s="662"/>
      <c r="R627" s="598"/>
      <c r="S627" s="592">
        <v>166683149.55000001</v>
      </c>
      <c r="T627" s="592">
        <v>153057046</v>
      </c>
      <c r="U627" s="592">
        <v>153057046</v>
      </c>
      <c r="V627" s="315" t="s">
        <v>1043</v>
      </c>
      <c r="W627" s="523">
        <f t="shared" si="419"/>
        <v>0</v>
      </c>
      <c r="X627" s="523">
        <f t="shared" si="420"/>
        <v>166683149.55000001</v>
      </c>
      <c r="Y627" s="523">
        <f t="shared" si="421"/>
        <v>153057046</v>
      </c>
      <c r="Z627" s="161">
        <f t="shared" si="422"/>
        <v>153057046</v>
      </c>
      <c r="AA627" s="897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  <c r="PF627" s="143"/>
      <c r="PG627" s="143"/>
      <c r="PH627" s="143"/>
      <c r="PI627" s="143"/>
      <c r="PJ627" s="143"/>
      <c r="PK627" s="143"/>
      <c r="PL627" s="143"/>
      <c r="PM627" s="143"/>
      <c r="PN627" s="143"/>
      <c r="PO627" s="143"/>
      <c r="PP627" s="143"/>
      <c r="PQ627" s="143"/>
      <c r="PR627" s="143"/>
      <c r="PS627" s="143"/>
      <c r="PT627" s="143"/>
      <c r="PU627" s="143"/>
      <c r="PV627" s="143"/>
      <c r="PW627" s="143"/>
      <c r="PX627" s="143"/>
      <c r="PY627" s="143"/>
      <c r="PZ627" s="143"/>
      <c r="QA627" s="143"/>
      <c r="QB627" s="143"/>
      <c r="QC627" s="143"/>
      <c r="QD627" s="143"/>
      <c r="QE627" s="143"/>
      <c r="QF627" s="143"/>
      <c r="QG627" s="143"/>
      <c r="QH627" s="143"/>
      <c r="QI627" s="143"/>
      <c r="QJ627" s="143"/>
      <c r="QK627" s="143"/>
      <c r="QL627" s="143"/>
      <c r="QM627" s="143"/>
      <c r="QN627" s="143"/>
      <c r="QO627" s="143"/>
      <c r="QP627" s="143"/>
      <c r="QQ627" s="143"/>
      <c r="QR627" s="143"/>
      <c r="QS627" s="143"/>
      <c r="QT627" s="143"/>
      <c r="QU627" s="143"/>
      <c r="QV627" s="143"/>
      <c r="QW627" s="143"/>
      <c r="QX627" s="143"/>
      <c r="QY627" s="143"/>
      <c r="QZ627" s="143"/>
      <c r="RA627" s="143"/>
      <c r="RB627" s="143"/>
      <c r="RC627" s="143"/>
      <c r="RD627" s="143"/>
      <c r="RE627" s="143"/>
      <c r="RF627" s="143"/>
      <c r="RG627" s="143"/>
      <c r="RH627" s="143"/>
      <c r="RI627" s="143"/>
      <c r="RJ627" s="143"/>
      <c r="RK627" s="143"/>
      <c r="RL627" s="143"/>
      <c r="RM627" s="143"/>
      <c r="RN627" s="143"/>
      <c r="RO627" s="143"/>
      <c r="RP627" s="143"/>
      <c r="RQ627" s="143"/>
      <c r="RR627" s="143"/>
      <c r="RS627" s="143"/>
      <c r="RT627" s="143"/>
      <c r="RU627" s="143"/>
      <c r="RV627" s="143"/>
      <c r="RW627" s="143"/>
      <c r="RX627" s="143"/>
      <c r="RY627" s="143"/>
      <c r="RZ627" s="143"/>
      <c r="SA627" s="143"/>
      <c r="SB627" s="143"/>
      <c r="SC627" s="143"/>
      <c r="SD627" s="143"/>
      <c r="SE627" s="143"/>
      <c r="SF627" s="143"/>
      <c r="SG627" s="143"/>
      <c r="SH627" s="143"/>
      <c r="SI627" s="143"/>
      <c r="SJ627" s="143"/>
      <c r="SK627" s="143"/>
      <c r="SL627" s="143"/>
      <c r="SM627" s="143"/>
      <c r="SN627" s="143"/>
      <c r="SO627" s="143"/>
      <c r="SP627" s="143"/>
      <c r="SQ627" s="143"/>
      <c r="SR627" s="143"/>
      <c r="SS627" s="143"/>
      <c r="ST627" s="143"/>
      <c r="SU627" s="143"/>
      <c r="SV627" s="143"/>
      <c r="SW627" s="143"/>
      <c r="SX627" s="143"/>
      <c r="SY627" s="143"/>
      <c r="SZ627" s="143"/>
      <c r="TA627" s="143"/>
      <c r="TB627" s="143"/>
      <c r="TC627" s="143"/>
      <c r="TD627" s="143"/>
      <c r="TE627" s="143"/>
      <c r="TF627" s="143"/>
      <c r="TG627" s="143"/>
      <c r="TH627" s="143"/>
      <c r="TI627" s="143"/>
      <c r="TJ627" s="143"/>
      <c r="TK627" s="143"/>
      <c r="TL627" s="143"/>
      <c r="TM627" s="143"/>
      <c r="TN627" s="143"/>
      <c r="TO627" s="143"/>
      <c r="TP627" s="143"/>
      <c r="TQ627" s="143"/>
      <c r="TR627" s="143"/>
      <c r="TS627" s="143"/>
      <c r="TT627" s="143"/>
      <c r="TU627" s="143"/>
      <c r="TV627" s="143"/>
      <c r="TW627" s="143"/>
      <c r="TX627" s="143"/>
      <c r="TY627" s="143"/>
      <c r="TZ627" s="143"/>
      <c r="UA627" s="143"/>
      <c r="UB627" s="143"/>
      <c r="UC627" s="143"/>
      <c r="UD627" s="143"/>
      <c r="UE627" s="143"/>
      <c r="UF627" s="143"/>
      <c r="UG627" s="143"/>
      <c r="UH627" s="143"/>
      <c r="UI627" s="143"/>
      <c r="UJ627" s="143"/>
      <c r="UK627" s="143"/>
      <c r="UL627" s="143"/>
      <c r="UM627" s="143"/>
      <c r="UN627" s="143"/>
      <c r="UO627" s="143"/>
      <c r="UP627" s="143"/>
      <c r="UQ627" s="143"/>
      <c r="UR627" s="143"/>
      <c r="US627" s="143"/>
      <c r="UT627" s="143"/>
      <c r="UU627" s="143"/>
      <c r="UV627" s="143"/>
      <c r="UW627" s="143"/>
      <c r="UX627" s="143"/>
      <c r="UY627" s="143"/>
      <c r="UZ627" s="143"/>
      <c r="VA627" s="143"/>
      <c r="VB627" s="143"/>
      <c r="VC627" s="143"/>
      <c r="VD627" s="143"/>
      <c r="VE627" s="143"/>
      <c r="VF627" s="143"/>
      <c r="VG627" s="143"/>
      <c r="VH627" s="143"/>
      <c r="VI627" s="143"/>
      <c r="VJ627" s="143"/>
      <c r="VK627" s="143"/>
      <c r="VL627" s="143"/>
      <c r="VM627" s="143"/>
      <c r="VN627" s="143"/>
      <c r="VO627" s="143"/>
      <c r="VP627" s="143"/>
      <c r="VQ627" s="143"/>
      <c r="VR627" s="143"/>
      <c r="VS627" s="143"/>
      <c r="VT627" s="143"/>
      <c r="VU627" s="143"/>
      <c r="VV627" s="143"/>
      <c r="VW627" s="143"/>
      <c r="VX627" s="143"/>
      <c r="VY627" s="143"/>
      <c r="VZ627" s="143"/>
      <c r="WA627" s="143"/>
      <c r="WB627" s="143"/>
      <c r="WC627" s="143"/>
      <c r="WD627" s="143"/>
      <c r="WE627" s="143"/>
      <c r="WF627" s="143"/>
      <c r="WG627" s="143"/>
      <c r="WH627" s="143"/>
      <c r="WI627" s="143"/>
      <c r="WJ627" s="143"/>
      <c r="WK627" s="143"/>
      <c r="WL627" s="143"/>
      <c r="WM627" s="143"/>
      <c r="WN627" s="143"/>
      <c r="WO627" s="143"/>
      <c r="WP627" s="143"/>
      <c r="WQ627" s="143"/>
      <c r="WR627" s="143"/>
      <c r="WS627" s="143"/>
      <c r="WT627" s="143"/>
      <c r="WU627" s="143"/>
      <c r="WV627" s="143"/>
      <c r="WW627" s="143"/>
      <c r="WX627" s="143"/>
      <c r="WY627" s="143"/>
      <c r="WZ627" s="143"/>
      <c r="XA627" s="143"/>
      <c r="XB627" s="143"/>
      <c r="XC627" s="143"/>
      <c r="XD627" s="143"/>
      <c r="XE627" s="143"/>
      <c r="XF627" s="143"/>
      <c r="XG627" s="143"/>
      <c r="XH627" s="143"/>
      <c r="XI627" s="143"/>
      <c r="XJ627" s="143"/>
      <c r="XK627" s="143"/>
      <c r="XL627" s="143"/>
      <c r="XM627" s="143"/>
      <c r="XN627" s="143"/>
      <c r="XO627" s="143"/>
      <c r="XP627" s="143"/>
      <c r="XQ627" s="143"/>
      <c r="XR627" s="143"/>
      <c r="XS627" s="143"/>
      <c r="XT627" s="143"/>
      <c r="XU627" s="143"/>
      <c r="XV627" s="143"/>
      <c r="XW627" s="143"/>
      <c r="XX627" s="143"/>
      <c r="XY627" s="143"/>
      <c r="XZ627" s="143"/>
      <c r="YA627" s="143"/>
      <c r="YB627" s="143"/>
      <c r="YC627" s="143"/>
      <c r="YD627" s="143"/>
      <c r="YE627" s="143"/>
      <c r="YF627" s="143"/>
      <c r="YG627" s="143"/>
      <c r="YH627" s="143"/>
      <c r="YI627" s="143"/>
      <c r="YJ627" s="143"/>
      <c r="YK627" s="143"/>
      <c r="YL627" s="143"/>
      <c r="YM627" s="143"/>
      <c r="YN627" s="143"/>
      <c r="YO627" s="143"/>
      <c r="YP627" s="143"/>
      <c r="YQ627" s="143"/>
      <c r="YR627" s="143"/>
      <c r="YS627" s="143"/>
      <c r="YT627" s="143"/>
      <c r="YU627" s="143"/>
      <c r="YV627" s="143"/>
      <c r="YW627" s="143"/>
      <c r="YX627" s="143"/>
      <c r="YY627" s="143"/>
      <c r="YZ627" s="143"/>
      <c r="ZA627" s="143"/>
      <c r="ZB627" s="143"/>
      <c r="ZC627" s="143"/>
      <c r="ZD627" s="143"/>
      <c r="ZE627" s="143"/>
      <c r="ZF627" s="143"/>
      <c r="ZG627" s="143"/>
      <c r="ZH627" s="143"/>
      <c r="ZI627" s="143"/>
      <c r="ZJ627" s="143"/>
      <c r="ZK627" s="143"/>
      <c r="ZL627" s="143"/>
      <c r="ZM627" s="143"/>
      <c r="ZN627" s="143"/>
      <c r="ZO627" s="143"/>
      <c r="ZP627" s="143"/>
      <c r="ZQ627" s="143"/>
      <c r="ZR627" s="143"/>
      <c r="ZS627" s="143"/>
      <c r="ZT627" s="143"/>
      <c r="ZU627" s="143"/>
      <c r="ZV627" s="143"/>
      <c r="ZW627" s="143"/>
      <c r="ZX627" s="143"/>
      <c r="ZY627" s="143"/>
      <c r="ZZ627" s="143"/>
      <c r="AAA627" s="143"/>
      <c r="AAB627" s="143"/>
      <c r="AAC627" s="143"/>
      <c r="AAD627" s="143"/>
      <c r="AAE627" s="143"/>
      <c r="AAF627" s="143"/>
      <c r="AAG627" s="143"/>
      <c r="AAH627" s="143"/>
      <c r="AAI627" s="143"/>
      <c r="AAJ627" s="143"/>
      <c r="AAK627" s="143"/>
      <c r="AAL627" s="143"/>
      <c r="AAM627" s="143"/>
      <c r="AAN627" s="143"/>
      <c r="AAO627" s="143"/>
      <c r="AAP627" s="143"/>
      <c r="AAQ627" s="143"/>
      <c r="AAR627" s="143"/>
      <c r="AAS627" s="143"/>
      <c r="AAT627" s="143"/>
      <c r="AAU627" s="143"/>
      <c r="AAV627" s="143"/>
      <c r="AAW627" s="143"/>
      <c r="AAX627" s="143"/>
      <c r="AAY627" s="143"/>
      <c r="AAZ627" s="143"/>
      <c r="ABA627" s="143"/>
      <c r="ABB627" s="143"/>
      <c r="ABC627" s="143"/>
      <c r="ABD627" s="143"/>
      <c r="ABE627" s="143"/>
      <c r="ABF627" s="143"/>
      <c r="ABG627" s="143"/>
      <c r="ABH627" s="143"/>
      <c r="ABI627" s="143"/>
      <c r="ABJ627" s="143"/>
      <c r="ABK627" s="143"/>
      <c r="ABL627" s="143"/>
      <c r="ABM627" s="143"/>
      <c r="ABN627" s="143"/>
      <c r="ABO627" s="143"/>
      <c r="ABP627" s="143"/>
      <c r="ABQ627" s="143"/>
      <c r="ABR627" s="143"/>
      <c r="ABS627" s="143"/>
      <c r="ABT627" s="143"/>
      <c r="ABU627" s="143"/>
      <c r="ABV627" s="143"/>
      <c r="ABW627" s="143"/>
      <c r="ABX627" s="143"/>
      <c r="ABY627" s="143"/>
      <c r="ABZ627" s="143"/>
      <c r="ACA627" s="143"/>
      <c r="ACB627" s="143"/>
      <c r="ACC627" s="143"/>
      <c r="ACD627" s="143"/>
      <c r="ACE627" s="143"/>
      <c r="ACF627" s="143"/>
      <c r="ACG627" s="143"/>
      <c r="ACH627" s="143"/>
      <c r="ACI627" s="143"/>
      <c r="ACJ627" s="143"/>
      <c r="ACK627" s="143"/>
      <c r="ACL627" s="143"/>
      <c r="ACM627" s="143"/>
      <c r="ACN627" s="143"/>
      <c r="ACO627" s="143"/>
      <c r="ACP627" s="143"/>
      <c r="ACQ627" s="143"/>
      <c r="ACR627" s="143"/>
      <c r="ACS627" s="143"/>
      <c r="ACT627" s="143"/>
      <c r="ACU627" s="143"/>
      <c r="ACV627" s="143"/>
      <c r="ACW627" s="143"/>
      <c r="ACX627" s="143"/>
      <c r="ACY627" s="143"/>
      <c r="ACZ627" s="143"/>
      <c r="ADA627" s="143"/>
      <c r="ADB627" s="143"/>
      <c r="ADC627" s="143"/>
      <c r="ADD627" s="143"/>
      <c r="ADE627" s="143"/>
      <c r="ADF627" s="143"/>
      <c r="ADG627" s="143"/>
      <c r="ADH627" s="143"/>
      <c r="ADI627" s="143"/>
      <c r="ADJ627" s="143"/>
      <c r="ADK627" s="143"/>
      <c r="ADL627" s="143"/>
      <c r="ADM627" s="143"/>
      <c r="ADN627" s="143"/>
      <c r="ADO627" s="143"/>
      <c r="ADP627" s="143"/>
      <c r="ADQ627" s="143"/>
      <c r="ADR627" s="143"/>
      <c r="ADS627" s="143"/>
      <c r="ADT627" s="143"/>
      <c r="ADU627" s="143"/>
      <c r="ADV627" s="143"/>
      <c r="ADW627" s="143"/>
      <c r="ADX627" s="143"/>
      <c r="ADY627" s="143"/>
      <c r="ADZ627" s="143"/>
      <c r="AEA627" s="143"/>
      <c r="AEB627" s="143"/>
      <c r="AEC627" s="143"/>
      <c r="AED627" s="143"/>
      <c r="AEE627" s="143"/>
      <c r="AEF627" s="143"/>
      <c r="AEG627" s="143"/>
      <c r="AEH627" s="143"/>
      <c r="AEI627" s="143"/>
      <c r="AEJ627" s="143"/>
      <c r="AEK627" s="143"/>
      <c r="AEL627" s="143"/>
      <c r="AEM627" s="143"/>
      <c r="AEN627" s="143"/>
      <c r="AEO627" s="143"/>
      <c r="AEP627" s="143"/>
      <c r="AEQ627" s="143"/>
      <c r="AER627" s="143"/>
      <c r="AES627" s="143"/>
      <c r="AET627" s="143"/>
      <c r="AEU627" s="143"/>
      <c r="AEV627" s="143"/>
      <c r="AEW627" s="143"/>
      <c r="AEX627" s="143"/>
      <c r="AEY627" s="143"/>
      <c r="AEZ627" s="143"/>
      <c r="AFA627" s="143"/>
      <c r="AFB627" s="143"/>
      <c r="AFC627" s="143"/>
      <c r="AFD627" s="143"/>
      <c r="AFE627" s="143"/>
      <c r="AFF627" s="143"/>
      <c r="AFG627" s="143"/>
      <c r="AFH627" s="143"/>
      <c r="AFI627" s="143"/>
      <c r="AFJ627" s="143"/>
      <c r="AFK627" s="143"/>
      <c r="AFL627" s="143"/>
      <c r="AFM627" s="143"/>
      <c r="AFN627" s="143"/>
      <c r="AFO627" s="143"/>
      <c r="AFP627" s="143"/>
      <c r="AFQ627" s="143"/>
      <c r="AFR627" s="143"/>
      <c r="AFS627" s="143"/>
      <c r="AFT627" s="143"/>
      <c r="AFU627" s="143"/>
      <c r="AFV627" s="143"/>
      <c r="AFW627" s="143"/>
      <c r="AFX627" s="143"/>
      <c r="AFY627" s="143"/>
      <c r="AFZ627" s="143"/>
      <c r="AGA627" s="143"/>
      <c r="AGB627" s="143"/>
      <c r="AGC627" s="143"/>
      <c r="AGD627" s="143"/>
      <c r="AGE627" s="143"/>
      <c r="AGF627" s="143"/>
      <c r="AGG627" s="143"/>
      <c r="AGH627" s="143"/>
      <c r="AGI627" s="143"/>
      <c r="AGJ627" s="143"/>
      <c r="AGK627" s="143"/>
      <c r="AGL627" s="143"/>
      <c r="AGM627" s="143"/>
      <c r="AGN627" s="143"/>
      <c r="AGO627" s="143"/>
      <c r="AGP627" s="143"/>
      <c r="AGQ627" s="143"/>
      <c r="AGR627" s="143"/>
      <c r="AGS627" s="143"/>
      <c r="AGT627" s="143"/>
      <c r="AGU627" s="143"/>
      <c r="AGV627" s="143"/>
      <c r="AGW627" s="143"/>
      <c r="AGX627" s="143"/>
      <c r="AGY627" s="143"/>
      <c r="AGZ627" s="143"/>
      <c r="AHA627" s="143"/>
      <c r="AHB627" s="143"/>
      <c r="AHC627" s="143"/>
      <c r="AHD627" s="143"/>
      <c r="AHE627" s="143"/>
      <c r="AHF627" s="143"/>
      <c r="AHG627" s="143"/>
      <c r="AHH627" s="143"/>
      <c r="AHI627" s="143"/>
      <c r="AHJ627" s="143"/>
      <c r="AHK627" s="143"/>
      <c r="AHL627" s="143"/>
      <c r="AHM627" s="143"/>
      <c r="AHN627" s="143"/>
      <c r="AHO627" s="143"/>
      <c r="AHP627" s="143"/>
      <c r="AHQ627" s="143"/>
      <c r="AHR627" s="143"/>
      <c r="AHS627" s="143"/>
      <c r="AHT627" s="143"/>
      <c r="AHU627" s="143"/>
      <c r="AHV627" s="143"/>
      <c r="AHW627" s="143"/>
      <c r="AHX627" s="143"/>
      <c r="AHY627" s="143"/>
      <c r="AHZ627" s="143"/>
      <c r="AIA627" s="143"/>
      <c r="AIB627" s="143"/>
      <c r="AIC627" s="143"/>
      <c r="AID627" s="143"/>
      <c r="AIE627" s="143"/>
      <c r="AIF627" s="143"/>
      <c r="AIG627" s="143"/>
      <c r="AIH627" s="143"/>
      <c r="AII627" s="143"/>
      <c r="AIJ627" s="143"/>
      <c r="AIK627" s="143"/>
      <c r="AIL627" s="143"/>
      <c r="AIM627" s="143"/>
      <c r="AIN627" s="143"/>
      <c r="AIO627" s="143"/>
      <c r="AIP627" s="143"/>
      <c r="AIQ627" s="143"/>
      <c r="AIR627" s="143"/>
      <c r="AIS627" s="143"/>
      <c r="AIT627" s="143"/>
      <c r="AIU627" s="143"/>
      <c r="AIV627" s="143"/>
      <c r="AIW627" s="143"/>
      <c r="AIX627" s="143"/>
      <c r="AIY627" s="143"/>
      <c r="AIZ627" s="143"/>
      <c r="AJA627" s="143"/>
      <c r="AJB627" s="143"/>
      <c r="AJC627" s="143"/>
      <c r="AJD627" s="143"/>
      <c r="AJE627" s="143"/>
      <c r="AJF627" s="143"/>
      <c r="AJG627" s="143"/>
      <c r="AJH627" s="143"/>
      <c r="AJI627" s="143"/>
      <c r="AJJ627" s="143"/>
      <c r="AJK627" s="143"/>
      <c r="AJL627" s="143"/>
      <c r="AJM627" s="143"/>
      <c r="AJN627" s="143"/>
      <c r="AJO627" s="143"/>
      <c r="AJP627" s="143"/>
      <c r="AJQ627" s="143"/>
      <c r="AJR627" s="143"/>
      <c r="AJS627" s="143"/>
      <c r="AJT627" s="143"/>
      <c r="AJU627" s="143"/>
      <c r="AJV627" s="143"/>
      <c r="AJW627" s="143"/>
      <c r="AJX627" s="143"/>
      <c r="AJY627" s="143"/>
      <c r="AJZ627" s="143"/>
      <c r="AKA627" s="143"/>
      <c r="AKB627" s="143"/>
      <c r="AKC627" s="143"/>
      <c r="AKD627" s="143"/>
      <c r="AKE627" s="143"/>
      <c r="AKF627" s="143"/>
      <c r="AKG627" s="143"/>
      <c r="AKH627" s="143"/>
      <c r="AKI627" s="143"/>
      <c r="AKJ627" s="143"/>
      <c r="AKK627" s="143"/>
      <c r="AKL627" s="143"/>
      <c r="AKM627" s="143"/>
      <c r="AKN627" s="143"/>
      <c r="AKO627" s="143"/>
      <c r="AKP627" s="143"/>
      <c r="AKQ627" s="143"/>
      <c r="AKR627" s="143"/>
      <c r="AKS627" s="143"/>
      <c r="AKT627" s="143"/>
      <c r="AKU627" s="143"/>
      <c r="AKV627" s="143"/>
      <c r="AKW627" s="143"/>
      <c r="AKX627" s="143"/>
      <c r="AKY627" s="143"/>
      <c r="AKZ627" s="143"/>
      <c r="ALA627" s="143"/>
      <c r="ALB627" s="143"/>
      <c r="ALC627" s="143"/>
      <c r="ALD627" s="143"/>
      <c r="ALE627" s="143"/>
      <c r="ALF627" s="143"/>
      <c r="ALG627" s="143"/>
      <c r="ALH627" s="143"/>
      <c r="ALI627" s="143"/>
      <c r="ALJ627" s="143"/>
      <c r="ALK627" s="143"/>
      <c r="ALL627" s="143"/>
      <c r="ALM627" s="143"/>
      <c r="ALN627" s="143"/>
      <c r="ALO627" s="143"/>
      <c r="ALP627" s="143"/>
      <c r="ALQ627" s="143"/>
      <c r="ALR627" s="143"/>
      <c r="ALS627" s="143"/>
      <c r="ALT627" s="143"/>
      <c r="ALU627" s="143"/>
      <c r="ALV627" s="143"/>
      <c r="ALW627" s="143"/>
      <c r="ALX627" s="143"/>
      <c r="ALY627" s="143"/>
      <c r="ALZ627" s="143"/>
      <c r="AMA627" s="143"/>
      <c r="AMB627" s="143"/>
      <c r="AMC627" s="143"/>
      <c r="AMD627" s="143"/>
      <c r="AME627" s="143"/>
      <c r="AMF627" s="143"/>
      <c r="AMG627" s="143"/>
      <c r="AMH627" s="143"/>
      <c r="AMI627" s="143"/>
      <c r="AMJ627" s="143"/>
      <c r="AMK627" s="143"/>
      <c r="AML627" s="143"/>
      <c r="AMM627" s="143"/>
      <c r="AMN627" s="143"/>
      <c r="AMO627" s="143"/>
      <c r="AMP627" s="143"/>
      <c r="AMQ627" s="143"/>
      <c r="AMR627" s="143"/>
      <c r="AMS627" s="143"/>
      <c r="AMT627" s="143"/>
      <c r="AMU627" s="143"/>
      <c r="AMV627" s="143"/>
      <c r="AMW627" s="143"/>
      <c r="AMX627" s="143"/>
      <c r="AMY627" s="143"/>
      <c r="AMZ627" s="143"/>
      <c r="ANA627" s="143"/>
      <c r="ANB627" s="143"/>
      <c r="ANC627" s="143"/>
      <c r="AND627" s="143"/>
      <c r="ANE627" s="143"/>
      <c r="ANF627" s="143"/>
      <c r="ANG627" s="143"/>
      <c r="ANH627" s="143"/>
      <c r="ANI627" s="143"/>
      <c r="ANJ627" s="143"/>
      <c r="ANK627" s="143"/>
      <c r="ANL627" s="143"/>
      <c r="ANM627" s="143"/>
      <c r="ANN627" s="143"/>
      <c r="ANO627" s="143"/>
      <c r="ANP627" s="143"/>
      <c r="ANQ627" s="143"/>
      <c r="ANR627" s="143"/>
      <c r="ANS627" s="143"/>
      <c r="ANT627" s="143"/>
      <c r="ANU627" s="143"/>
      <c r="ANV627" s="143"/>
      <c r="ANW627" s="143"/>
      <c r="ANX627" s="143"/>
      <c r="ANY627" s="143"/>
      <c r="ANZ627" s="143"/>
      <c r="AOA627" s="143"/>
      <c r="AOB627" s="143"/>
      <c r="AOC627" s="143"/>
      <c r="AOD627" s="143"/>
      <c r="AOE627" s="143"/>
      <c r="AOF627" s="143"/>
      <c r="AOG627" s="143"/>
      <c r="AOH627" s="143"/>
      <c r="AOI627" s="143"/>
      <c r="AOJ627" s="143"/>
      <c r="AOK627" s="143"/>
      <c r="AOL627" s="143"/>
      <c r="AOM627" s="143"/>
      <c r="AON627" s="143"/>
      <c r="AOO627" s="143"/>
      <c r="AOP627" s="143"/>
      <c r="AOQ627" s="143"/>
      <c r="AOR627" s="143"/>
      <c r="AOS627" s="143"/>
      <c r="AOT627" s="143"/>
      <c r="AOU627" s="143"/>
      <c r="AOV627" s="143"/>
      <c r="AOW627" s="143"/>
      <c r="AOX627" s="143"/>
      <c r="AOY627" s="143"/>
      <c r="AOZ627" s="143"/>
      <c r="APA627" s="143"/>
      <c r="APB627" s="143"/>
      <c r="APC627" s="143"/>
      <c r="APD627" s="143"/>
      <c r="APE627" s="143"/>
      <c r="APF627" s="143"/>
      <c r="APG627" s="143"/>
      <c r="APH627" s="143"/>
      <c r="API627" s="143"/>
      <c r="APJ627" s="143"/>
      <c r="APK627" s="143"/>
      <c r="APL627" s="143"/>
      <c r="APM627" s="143"/>
      <c r="APN627" s="143"/>
      <c r="APO627" s="143"/>
      <c r="APP627" s="143"/>
      <c r="APQ627" s="143"/>
      <c r="APR627" s="143"/>
      <c r="APS627" s="143"/>
      <c r="APT627" s="143"/>
      <c r="APU627" s="143"/>
      <c r="APV627" s="143"/>
      <c r="APW627" s="143"/>
      <c r="APX627" s="143"/>
      <c r="APY627" s="143"/>
      <c r="APZ627" s="143"/>
      <c r="AQA627" s="143"/>
      <c r="AQB627" s="143"/>
      <c r="AQC627" s="143"/>
      <c r="AQD627" s="143"/>
      <c r="AQE627" s="143"/>
      <c r="AQF627" s="143"/>
      <c r="AQG627" s="143"/>
      <c r="AQH627" s="143"/>
      <c r="AQI627" s="143"/>
      <c r="AQJ627" s="143"/>
      <c r="AQK627" s="143"/>
      <c r="AQL627" s="143"/>
      <c r="AQM627" s="143"/>
      <c r="AQN627" s="143"/>
      <c r="AQO627" s="143"/>
      <c r="AQP627" s="143"/>
      <c r="AQQ627" s="143"/>
      <c r="AQR627" s="143"/>
      <c r="AQS627" s="143"/>
      <c r="AQT627" s="143"/>
      <c r="AQU627" s="143"/>
      <c r="AQV627" s="143"/>
      <c r="AQW627" s="143"/>
      <c r="AQX627" s="143"/>
      <c r="AQY627" s="143"/>
      <c r="AQZ627" s="143"/>
      <c r="ARA627" s="143"/>
      <c r="ARB627" s="143"/>
      <c r="ARC627" s="143"/>
      <c r="ARD627" s="143"/>
      <c r="ARE627" s="143"/>
      <c r="ARF627" s="143"/>
      <c r="ARG627" s="143"/>
      <c r="ARH627" s="143"/>
      <c r="ARI627" s="143"/>
      <c r="ARJ627" s="143"/>
      <c r="ARK627" s="143"/>
      <c r="ARL627" s="143"/>
      <c r="ARM627" s="143"/>
      <c r="ARN627" s="143"/>
      <c r="ARO627" s="143"/>
      <c r="ARP627" s="143"/>
      <c r="ARQ627" s="143"/>
      <c r="ARR627" s="143"/>
      <c r="ARS627" s="143"/>
      <c r="ART627" s="143"/>
      <c r="ARU627" s="143"/>
      <c r="ARV627" s="143"/>
      <c r="ARW627" s="143"/>
      <c r="ARX627" s="143"/>
      <c r="ARY627" s="143"/>
      <c r="ARZ627" s="143"/>
      <c r="ASA627" s="143"/>
      <c r="ASB627" s="143"/>
      <c r="ASC627" s="143"/>
      <c r="ASD627" s="143"/>
      <c r="ASE627" s="143"/>
      <c r="ASF627" s="143"/>
      <c r="ASG627" s="143"/>
      <c r="ASH627" s="143"/>
      <c r="ASI627" s="143"/>
      <c r="ASJ627" s="143"/>
      <c r="ASK627" s="143"/>
      <c r="ASL627" s="143"/>
      <c r="ASM627" s="143"/>
      <c r="ASN627" s="143"/>
      <c r="ASO627" s="143"/>
      <c r="ASP627" s="143"/>
      <c r="ASQ627" s="143"/>
      <c r="ASR627" s="143"/>
      <c r="ASS627" s="143"/>
      <c r="AST627" s="143"/>
      <c r="ASU627" s="143"/>
      <c r="ASV627" s="143"/>
      <c r="ASW627" s="143"/>
      <c r="ASX627" s="143"/>
      <c r="ASY627" s="143"/>
      <c r="ASZ627" s="143"/>
      <c r="ATA627" s="143"/>
      <c r="ATB627" s="143"/>
      <c r="ATC627" s="143"/>
      <c r="ATD627" s="143"/>
      <c r="ATE627" s="143"/>
      <c r="ATF627" s="143"/>
      <c r="ATG627" s="143"/>
      <c r="ATH627" s="143"/>
      <c r="ATI627" s="143"/>
      <c r="ATJ627" s="143"/>
      <c r="ATK627" s="143"/>
      <c r="ATL627" s="143"/>
      <c r="ATM627" s="143"/>
      <c r="ATN627" s="143"/>
      <c r="ATO627" s="143"/>
      <c r="ATP627" s="143"/>
      <c r="ATQ627" s="143"/>
      <c r="ATR627" s="143"/>
      <c r="ATS627" s="143"/>
      <c r="ATT627" s="143"/>
      <c r="ATU627" s="143"/>
      <c r="ATV627" s="143"/>
      <c r="ATW627" s="143"/>
      <c r="ATX627" s="143"/>
      <c r="ATY627" s="143"/>
      <c r="ATZ627" s="143"/>
      <c r="AUA627" s="143"/>
      <c r="AUB627" s="143"/>
      <c r="AUC627" s="143"/>
      <c r="AUD627" s="143"/>
      <c r="AUE627" s="143"/>
      <c r="AUF627" s="143"/>
      <c r="AUG627" s="143"/>
      <c r="AUH627" s="143"/>
      <c r="AUI627" s="143"/>
      <c r="AUJ627" s="143"/>
      <c r="AUK627" s="143"/>
      <c r="AUL627" s="143"/>
      <c r="AUM627" s="143"/>
      <c r="AUN627" s="143"/>
      <c r="AUO627" s="143"/>
      <c r="AUP627" s="143"/>
      <c r="AUQ627" s="143"/>
      <c r="AUR627" s="143"/>
      <c r="AUS627" s="143"/>
      <c r="AUT627" s="143"/>
      <c r="AUU627" s="143"/>
      <c r="AUV627" s="143"/>
      <c r="AUW627" s="143"/>
      <c r="AUX627" s="143"/>
      <c r="AUY627" s="143"/>
      <c r="AUZ627" s="143"/>
      <c r="AVA627" s="143"/>
      <c r="AVB627" s="143"/>
      <c r="AVC627" s="143"/>
      <c r="AVD627" s="143"/>
      <c r="AVE627" s="143"/>
      <c r="AVF627" s="143"/>
      <c r="AVG627" s="143"/>
      <c r="AVH627" s="143"/>
      <c r="AVI627" s="143"/>
      <c r="AVJ627" s="143"/>
      <c r="AVK627" s="143"/>
      <c r="AVL627" s="143"/>
      <c r="AVM627" s="143"/>
      <c r="AVN627" s="143"/>
      <c r="AVO627" s="143"/>
      <c r="AVP627" s="143"/>
      <c r="AVQ627" s="143"/>
      <c r="AVR627" s="143"/>
      <c r="AVS627" s="143"/>
      <c r="AVT627" s="143"/>
      <c r="AVU627" s="143"/>
      <c r="AVV627" s="143"/>
      <c r="AVW627" s="143"/>
      <c r="AVX627" s="143"/>
      <c r="AVY627" s="143"/>
      <c r="AVZ627" s="143"/>
      <c r="AWA627" s="143"/>
      <c r="AWB627" s="143"/>
      <c r="AWC627" s="143"/>
      <c r="AWD627" s="143"/>
      <c r="AWE627" s="143"/>
      <c r="AWF627" s="143"/>
      <c r="AWG627" s="143"/>
      <c r="AWH627" s="143"/>
      <c r="AWI627" s="143"/>
      <c r="AWJ627" s="143"/>
      <c r="AWK627" s="143"/>
      <c r="AWL627" s="143"/>
      <c r="AWM627" s="143"/>
      <c r="AWN627" s="143"/>
      <c r="AWO627" s="143"/>
      <c r="AWP627" s="143"/>
      <c r="AWQ627" s="143"/>
      <c r="AWR627" s="143"/>
      <c r="AWS627" s="143"/>
      <c r="AWT627" s="143"/>
      <c r="AWU627" s="143"/>
      <c r="AWV627" s="143"/>
      <c r="AWW627" s="143"/>
      <c r="AWX627" s="143"/>
      <c r="AWY627" s="143"/>
      <c r="AWZ627" s="143"/>
      <c r="AXA627" s="143"/>
      <c r="AXB627" s="143"/>
      <c r="AXC627" s="143"/>
      <c r="AXD627" s="143"/>
      <c r="AXE627" s="143"/>
      <c r="AXF627" s="143"/>
      <c r="AXG627" s="143"/>
      <c r="AXH627" s="143"/>
      <c r="AXI627" s="143"/>
      <c r="AXJ627" s="143"/>
      <c r="AXK627" s="143"/>
      <c r="AXL627" s="143"/>
      <c r="AXM627" s="143"/>
      <c r="AXN627" s="143"/>
      <c r="AXO627" s="143"/>
      <c r="AXP627" s="143"/>
      <c r="AXQ627" s="143"/>
      <c r="AXR627" s="143"/>
      <c r="AXS627" s="143"/>
      <c r="AXT627" s="143"/>
      <c r="AXU627" s="143"/>
      <c r="AXV627" s="143"/>
      <c r="AXW627" s="143"/>
      <c r="AXX627" s="143"/>
      <c r="AXY627" s="143"/>
      <c r="AXZ627" s="143"/>
      <c r="AYA627" s="143"/>
      <c r="AYB627" s="143"/>
      <c r="AYC627" s="143"/>
      <c r="AYD627" s="143"/>
      <c r="AYE627" s="143"/>
      <c r="AYF627" s="143"/>
      <c r="AYG627" s="143"/>
      <c r="AYH627" s="143"/>
      <c r="AYI627" s="143"/>
      <c r="AYJ627" s="143"/>
      <c r="AYK627" s="143"/>
      <c r="AYL627" s="143"/>
      <c r="AYM627" s="143"/>
      <c r="AYN627" s="143"/>
      <c r="AYO627" s="143"/>
      <c r="AYP627" s="143"/>
      <c r="AYQ627" s="143"/>
      <c r="AYR627" s="143"/>
      <c r="AYS627" s="143"/>
      <c r="AYT627" s="143"/>
      <c r="AYU627" s="143"/>
      <c r="AYV627" s="143"/>
      <c r="AYW627" s="143"/>
      <c r="AYX627" s="143"/>
      <c r="AYY627" s="143"/>
      <c r="AYZ627" s="143"/>
      <c r="AZA627" s="143"/>
      <c r="AZB627" s="143"/>
      <c r="AZC627" s="143"/>
      <c r="AZD627" s="143"/>
      <c r="AZE627" s="143"/>
      <c r="AZF627" s="143"/>
      <c r="AZG627" s="143"/>
      <c r="AZH627" s="143"/>
      <c r="AZI627" s="143"/>
      <c r="AZJ627" s="143"/>
      <c r="AZK627" s="143"/>
      <c r="AZL627" s="143"/>
      <c r="AZM627" s="143"/>
      <c r="AZN627" s="143"/>
      <c r="AZO627" s="143"/>
      <c r="AZP627" s="143"/>
      <c r="AZQ627" s="143"/>
      <c r="AZR627" s="143"/>
      <c r="AZS627" s="143"/>
      <c r="AZT627" s="143"/>
      <c r="AZU627" s="143"/>
      <c r="AZV627" s="143"/>
      <c r="AZW627" s="143"/>
      <c r="AZX627" s="143"/>
      <c r="AZY627" s="143"/>
      <c r="AZZ627" s="143"/>
      <c r="BAA627" s="143"/>
      <c r="BAB627" s="143"/>
      <c r="BAC627" s="143"/>
      <c r="BAD627" s="143"/>
      <c r="BAE627" s="143"/>
      <c r="BAF627" s="143"/>
      <c r="BAG627" s="143"/>
      <c r="BAH627" s="143"/>
      <c r="BAI627" s="143"/>
      <c r="BAJ627" s="143"/>
      <c r="BAK627" s="143"/>
      <c r="BAL627" s="143"/>
      <c r="BAM627" s="143"/>
      <c r="BAN627" s="143"/>
      <c r="BAO627" s="143"/>
      <c r="BAP627" s="143"/>
      <c r="BAQ627" s="143"/>
      <c r="BAR627" s="143"/>
      <c r="BAS627" s="143"/>
      <c r="BAT627" s="143"/>
      <c r="BAU627" s="143"/>
      <c r="BAV627" s="143"/>
      <c r="BAW627" s="143"/>
      <c r="BAX627" s="143"/>
      <c r="BAY627" s="143"/>
      <c r="BAZ627" s="143"/>
      <c r="BBA627" s="143"/>
      <c r="BBB627" s="143"/>
      <c r="BBC627" s="143"/>
      <c r="BBD627" s="143"/>
      <c r="BBE627" s="143"/>
      <c r="BBF627" s="143"/>
      <c r="BBG627" s="143"/>
      <c r="BBH627" s="143"/>
      <c r="BBI627" s="143"/>
      <c r="BBJ627" s="143"/>
      <c r="BBK627" s="143"/>
      <c r="BBL627" s="143"/>
      <c r="BBM627" s="143"/>
      <c r="BBN627" s="143"/>
      <c r="BBO627" s="143"/>
      <c r="BBP627" s="143"/>
      <c r="BBQ627" s="143"/>
      <c r="BBR627" s="143"/>
      <c r="BBS627" s="143"/>
      <c r="BBT627" s="143"/>
      <c r="BBU627" s="143"/>
      <c r="BBV627" s="143"/>
      <c r="BBW627" s="143"/>
      <c r="BBX627" s="143"/>
      <c r="BBY627" s="143"/>
      <c r="BBZ627" s="143"/>
      <c r="BCA627" s="143"/>
      <c r="BCB627" s="143"/>
      <c r="BCC627" s="143"/>
      <c r="BCD627" s="143"/>
      <c r="BCE627" s="143"/>
      <c r="BCF627" s="143"/>
      <c r="BCG627" s="143"/>
      <c r="BCH627" s="143"/>
      <c r="BCI627" s="143"/>
      <c r="BCJ627" s="143"/>
      <c r="BCK627" s="143"/>
      <c r="BCL627" s="143"/>
      <c r="BCM627" s="143"/>
      <c r="BCN627" s="143"/>
      <c r="BCO627" s="143"/>
      <c r="BCP627" s="143"/>
      <c r="BCQ627" s="143"/>
      <c r="BCR627" s="143"/>
      <c r="BCS627" s="143"/>
      <c r="BCT627" s="143"/>
      <c r="BCU627" s="143"/>
      <c r="BCV627" s="143"/>
      <c r="BCW627" s="143"/>
      <c r="BCX627" s="143"/>
      <c r="BCY627" s="143"/>
      <c r="BCZ627" s="143"/>
      <c r="BDA627" s="143"/>
      <c r="BDB627" s="143"/>
      <c r="BDC627" s="143"/>
      <c r="BDD627" s="143"/>
      <c r="BDE627" s="143"/>
      <c r="BDF627" s="143"/>
      <c r="BDG627" s="143"/>
      <c r="BDH627" s="143"/>
      <c r="BDI627" s="143"/>
      <c r="BDJ627" s="143"/>
      <c r="BDK627" s="143"/>
      <c r="BDL627" s="143"/>
      <c r="BDM627" s="143"/>
      <c r="BDN627" s="143"/>
      <c r="BDO627" s="143"/>
      <c r="BDP627" s="143"/>
      <c r="BDQ627" s="143"/>
      <c r="BDR627" s="143"/>
      <c r="BDS627" s="143"/>
      <c r="BDT627" s="143"/>
      <c r="BDU627" s="143"/>
      <c r="BDV627" s="143"/>
      <c r="BDW627" s="143"/>
      <c r="BDX627" s="143"/>
      <c r="BDY627" s="143"/>
      <c r="BDZ627" s="143"/>
      <c r="BEA627" s="143"/>
      <c r="BEB627" s="143"/>
      <c r="BEC627" s="143"/>
      <c r="BED627" s="143"/>
      <c r="BEE627" s="143"/>
      <c r="BEF627" s="143"/>
      <c r="BEG627" s="143"/>
      <c r="BEH627" s="143"/>
      <c r="BEI627" s="143"/>
      <c r="BEJ627" s="143"/>
      <c r="BEK627" s="143"/>
      <c r="BEL627" s="143"/>
      <c r="BEM627" s="143"/>
      <c r="BEN627" s="143"/>
      <c r="BEO627" s="143"/>
      <c r="BEP627" s="143"/>
      <c r="BEQ627" s="143"/>
      <c r="BER627" s="143"/>
      <c r="BES627" s="143"/>
      <c r="BET627" s="143"/>
      <c r="BEU627" s="143"/>
      <c r="BEV627" s="143"/>
      <c r="BEW627" s="143"/>
      <c r="BEX627" s="143"/>
      <c r="BEY627" s="143"/>
      <c r="BEZ627" s="143"/>
      <c r="BFA627" s="143"/>
      <c r="BFB627" s="143"/>
      <c r="BFC627" s="143"/>
      <c r="BFD627" s="143"/>
      <c r="BFE627" s="143"/>
      <c r="BFF627" s="143"/>
      <c r="BFG627" s="143"/>
      <c r="BFH627" s="143"/>
      <c r="BFI627" s="143"/>
      <c r="BFJ627" s="143"/>
      <c r="BFK627" s="143"/>
      <c r="BFL627" s="143"/>
      <c r="BFM627" s="143"/>
      <c r="BFN627" s="143"/>
      <c r="BFO627" s="143"/>
      <c r="BFP627" s="143"/>
      <c r="BFQ627" s="143"/>
      <c r="BFR627" s="143"/>
      <c r="BFS627" s="143"/>
      <c r="BFT627" s="143"/>
      <c r="BFU627" s="143"/>
      <c r="BFV627" s="143"/>
      <c r="BFW627" s="143"/>
      <c r="BFX627" s="143"/>
      <c r="BFY627" s="143"/>
      <c r="BFZ627" s="143"/>
      <c r="BGA627" s="143"/>
      <c r="BGB627" s="143"/>
      <c r="BGC627" s="143"/>
      <c r="BGD627" s="143"/>
      <c r="BGE627" s="143"/>
      <c r="BGF627" s="143"/>
      <c r="BGG627" s="143"/>
      <c r="BGH627" s="143"/>
      <c r="BGI627" s="143"/>
      <c r="BGJ627" s="143"/>
      <c r="BGK627" s="143"/>
      <c r="BGL627" s="143"/>
      <c r="BGM627" s="143"/>
      <c r="BGN627" s="143"/>
      <c r="BGO627" s="143"/>
      <c r="BGP627" s="143"/>
      <c r="BGQ627" s="143"/>
      <c r="BGR627" s="143"/>
      <c r="BGS627" s="143"/>
      <c r="BGT627" s="143"/>
      <c r="BGU627" s="143"/>
      <c r="BGV627" s="143"/>
      <c r="BGW627" s="143"/>
      <c r="BGX627" s="143"/>
      <c r="BGY627" s="143"/>
      <c r="BGZ627" s="143"/>
      <c r="BHA627" s="143"/>
      <c r="BHB627" s="143"/>
      <c r="BHC627" s="143"/>
      <c r="BHD627" s="143"/>
      <c r="BHE627" s="143"/>
      <c r="BHF627" s="143"/>
      <c r="BHG627" s="143"/>
      <c r="BHH627" s="143"/>
      <c r="BHI627" s="143"/>
      <c r="BHJ627" s="143"/>
      <c r="BHK627" s="143"/>
      <c r="BHL627" s="143"/>
      <c r="BHM627" s="143"/>
      <c r="BHN627" s="143"/>
      <c r="BHO627" s="143"/>
      <c r="BHP627" s="143"/>
      <c r="BHQ627" s="143"/>
      <c r="BHR627" s="143"/>
      <c r="BHS627" s="143"/>
      <c r="BHT627" s="143"/>
      <c r="BHU627" s="143"/>
      <c r="BHV627" s="143"/>
      <c r="BHW627" s="143"/>
      <c r="BHX627" s="143"/>
      <c r="BHY627" s="143"/>
      <c r="BHZ627" s="143"/>
      <c r="BIA627" s="143"/>
      <c r="BIB627" s="143"/>
      <c r="BIC627" s="143"/>
      <c r="BID627" s="143"/>
      <c r="BIE627" s="143"/>
      <c r="BIF627" s="143"/>
      <c r="BIG627" s="143"/>
      <c r="BIH627" s="143"/>
      <c r="BII627" s="143"/>
      <c r="BIJ627" s="143"/>
      <c r="BIK627" s="143"/>
      <c r="BIL627" s="143"/>
      <c r="BIM627" s="143"/>
      <c r="BIN627" s="143"/>
      <c r="BIO627" s="143"/>
      <c r="BIP627" s="143"/>
      <c r="BIQ627" s="143"/>
      <c r="BIR627" s="143"/>
      <c r="BIS627" s="143"/>
      <c r="BIT627" s="143"/>
      <c r="BIU627" s="143"/>
      <c r="BIV627" s="143"/>
      <c r="BIW627" s="143"/>
      <c r="BIX627" s="143"/>
      <c r="BIY627" s="143"/>
      <c r="BIZ627" s="143"/>
      <c r="BJA627" s="143"/>
      <c r="BJB627" s="143"/>
      <c r="BJC627" s="143"/>
      <c r="BJD627" s="143"/>
      <c r="BJE627" s="143"/>
      <c r="BJF627" s="143"/>
      <c r="BJG627" s="143"/>
      <c r="BJH627" s="143"/>
      <c r="BJI627" s="143"/>
      <c r="BJJ627" s="143"/>
      <c r="BJK627" s="143"/>
      <c r="BJL627" s="143"/>
      <c r="BJM627" s="143"/>
      <c r="BJN627" s="143"/>
      <c r="BJO627" s="143"/>
      <c r="BJP627" s="143"/>
      <c r="BJQ627" s="143"/>
      <c r="BJR627" s="143"/>
      <c r="BJS627" s="143"/>
      <c r="BJT627" s="143"/>
      <c r="BJU627" s="143"/>
      <c r="BJV627" s="143"/>
      <c r="BJW627" s="143"/>
      <c r="BJX627" s="143"/>
      <c r="BJY627" s="143"/>
      <c r="BJZ627" s="143"/>
      <c r="BKA627" s="143"/>
      <c r="BKB627" s="143"/>
      <c r="BKC627" s="143"/>
      <c r="BKD627" s="143"/>
      <c r="BKE627" s="143"/>
      <c r="BKF627" s="143"/>
      <c r="BKG627" s="143"/>
      <c r="BKH627" s="143"/>
      <c r="BKI627" s="143"/>
      <c r="BKJ627" s="143"/>
      <c r="BKK627" s="143"/>
      <c r="BKL627" s="143"/>
      <c r="BKM627" s="143"/>
      <c r="BKN627" s="143"/>
      <c r="BKO627" s="143"/>
      <c r="BKP627" s="143"/>
      <c r="BKQ627" s="143"/>
      <c r="BKR627" s="143"/>
      <c r="BKS627" s="143"/>
      <c r="BKT627" s="143"/>
      <c r="BKU627" s="143"/>
      <c r="BKV627" s="143"/>
      <c r="BKW627" s="143"/>
      <c r="BKX627" s="143"/>
      <c r="BKY627" s="143"/>
      <c r="BKZ627" s="143"/>
      <c r="BLA627" s="143"/>
      <c r="BLB627" s="143"/>
      <c r="BLC627" s="143"/>
      <c r="BLD627" s="143"/>
      <c r="BLE627" s="143"/>
      <c r="BLF627" s="143"/>
      <c r="BLG627" s="143"/>
      <c r="BLH627" s="143"/>
      <c r="BLI627" s="143"/>
      <c r="BLJ627" s="143"/>
      <c r="BLK627" s="143"/>
      <c r="BLL627" s="143"/>
      <c r="BLM627" s="143"/>
      <c r="BLN627" s="143"/>
      <c r="BLO627" s="143"/>
      <c r="BLP627" s="143"/>
      <c r="BLQ627" s="143"/>
      <c r="BLR627" s="143"/>
      <c r="BLS627" s="143"/>
      <c r="BLT627" s="143"/>
      <c r="BLU627" s="143"/>
      <c r="BLV627" s="143"/>
      <c r="BLW627" s="143"/>
      <c r="BLX627" s="143"/>
      <c r="BLY627" s="143"/>
      <c r="BLZ627" s="143"/>
      <c r="BMA627" s="143"/>
      <c r="BMB627" s="143"/>
      <c r="BMC627" s="143"/>
      <c r="BMD627" s="143"/>
      <c r="BME627" s="143"/>
      <c r="BMF627" s="143"/>
      <c r="BMG627" s="143"/>
      <c r="BMH627" s="143"/>
      <c r="BMI627" s="143"/>
      <c r="BMJ627" s="143"/>
      <c r="BMK627" s="143"/>
      <c r="BML627" s="143"/>
      <c r="BMM627" s="143"/>
      <c r="BMN627" s="143"/>
      <c r="BMO627" s="143"/>
      <c r="BMP627" s="143"/>
      <c r="BMQ627" s="143"/>
      <c r="BMR627" s="143"/>
      <c r="BMS627" s="143"/>
      <c r="BMT627" s="143"/>
      <c r="BMU627" s="143"/>
      <c r="BMV627" s="143"/>
      <c r="BMW627" s="143"/>
      <c r="BMX627" s="143"/>
      <c r="BMY627" s="143"/>
      <c r="BMZ627" s="143"/>
      <c r="BNA627" s="143"/>
      <c r="BNB627" s="143"/>
      <c r="BNC627" s="143"/>
      <c r="BND627" s="143"/>
      <c r="BNE627" s="143"/>
      <c r="BNF627" s="143"/>
      <c r="BNG627" s="143"/>
      <c r="BNH627" s="143"/>
      <c r="BNI627" s="143"/>
      <c r="BNJ627" s="143"/>
      <c r="BNK627" s="143"/>
      <c r="BNL627" s="143"/>
      <c r="BNM627" s="143"/>
      <c r="BNN627" s="143"/>
      <c r="BNO627" s="143"/>
      <c r="BNP627" s="143"/>
      <c r="BNQ627" s="143"/>
      <c r="BNR627" s="143"/>
      <c r="BNS627" s="143"/>
      <c r="BNT627" s="143"/>
      <c r="BNU627" s="143"/>
      <c r="BNV627" s="143"/>
      <c r="BNW627" s="143"/>
      <c r="BNX627" s="143"/>
      <c r="BNY627" s="143"/>
      <c r="BNZ627" s="143"/>
      <c r="BOA627" s="143"/>
      <c r="BOB627" s="143"/>
      <c r="BOC627" s="143"/>
      <c r="BOD627" s="143"/>
      <c r="BOE627" s="143"/>
      <c r="BOF627" s="143"/>
      <c r="BOG627" s="143"/>
      <c r="BOH627" s="143"/>
      <c r="BOI627" s="143"/>
      <c r="BOJ627" s="143"/>
      <c r="BOK627" s="143"/>
      <c r="BOL627" s="143"/>
      <c r="BOM627" s="143"/>
      <c r="BON627" s="143"/>
      <c r="BOO627" s="143"/>
      <c r="BOP627" s="143"/>
      <c r="BOQ627" s="143"/>
      <c r="BOR627" s="143"/>
      <c r="BOS627" s="143"/>
      <c r="BOT627" s="143"/>
      <c r="BOU627" s="143"/>
      <c r="BOV627" s="143"/>
      <c r="BOW627" s="143"/>
      <c r="BOX627" s="143"/>
      <c r="BOY627" s="143"/>
      <c r="BOZ627" s="143"/>
      <c r="BPA627" s="143"/>
      <c r="BPB627" s="143"/>
      <c r="BPC627" s="143"/>
      <c r="BPD627" s="143"/>
      <c r="BPE627" s="143"/>
      <c r="BPF627" s="143"/>
      <c r="BPG627" s="143"/>
      <c r="BPH627" s="143"/>
      <c r="BPI627" s="143"/>
      <c r="BPJ627" s="143"/>
      <c r="BPK627" s="143"/>
      <c r="BPL627" s="143"/>
      <c r="BPM627" s="143"/>
      <c r="BPN627" s="143"/>
      <c r="BPO627" s="143"/>
      <c r="BPP627" s="143"/>
      <c r="BPQ627" s="143"/>
      <c r="BPR627" s="143"/>
      <c r="BPS627" s="143"/>
      <c r="BPT627" s="143"/>
      <c r="BPU627" s="143"/>
      <c r="BPV627" s="143"/>
      <c r="BPW627" s="143"/>
      <c r="BPX627" s="143"/>
      <c r="BPY627" s="143"/>
      <c r="BPZ627" s="143"/>
      <c r="BQA627" s="143"/>
      <c r="BQB627" s="143"/>
      <c r="BQC627" s="143"/>
      <c r="BQD627" s="143"/>
      <c r="BQE627" s="143"/>
      <c r="BQF627" s="143"/>
      <c r="BQG627" s="143"/>
      <c r="BQH627" s="143"/>
      <c r="BQI627" s="143"/>
      <c r="BQJ627" s="143"/>
      <c r="BQK627" s="143"/>
      <c r="BQL627" s="143"/>
      <c r="BQM627" s="143"/>
      <c r="BQN627" s="143"/>
      <c r="BQO627" s="143"/>
      <c r="BQP627" s="143"/>
      <c r="BQQ627" s="143"/>
      <c r="BQR627" s="143"/>
      <c r="BQS627" s="143"/>
      <c r="BQT627" s="143"/>
      <c r="BQU627" s="143"/>
      <c r="BQV627" s="143"/>
      <c r="BQW627" s="143"/>
      <c r="BQX627" s="143"/>
      <c r="BQY627" s="143"/>
      <c r="BQZ627" s="143"/>
      <c r="BRA627" s="143"/>
      <c r="BRB627" s="143"/>
      <c r="BRC627" s="143"/>
      <c r="BRD627" s="143"/>
      <c r="BRE627" s="143"/>
      <c r="BRF627" s="143"/>
      <c r="BRG627" s="143"/>
      <c r="BRH627" s="143"/>
      <c r="BRI627" s="143"/>
      <c r="BRJ627" s="143"/>
      <c r="BRK627" s="143"/>
      <c r="BRL627" s="143"/>
      <c r="BRM627" s="143"/>
      <c r="BRN627" s="143"/>
      <c r="BRO627" s="143"/>
      <c r="BRP627" s="143"/>
      <c r="BRQ627" s="143"/>
      <c r="BRR627" s="143"/>
      <c r="BRS627" s="143"/>
      <c r="BRT627" s="143"/>
      <c r="BRU627" s="143"/>
      <c r="BRV627" s="143"/>
      <c r="BRW627" s="143"/>
      <c r="BRX627" s="143"/>
      <c r="BRY627" s="143"/>
      <c r="BRZ627" s="143"/>
    </row>
    <row r="628" spans="1:2151" s="83" customFormat="1" ht="13.95" customHeight="1" x14ac:dyDescent="0.3">
      <c r="A628" s="853"/>
      <c r="B628" s="853"/>
      <c r="C628" s="853"/>
      <c r="D628" s="853"/>
      <c r="E628" s="853"/>
      <c r="F628" s="870">
        <v>137</v>
      </c>
      <c r="G628" s="821" t="s">
        <v>895</v>
      </c>
      <c r="H628" s="801">
        <v>0</v>
      </c>
      <c r="I628" s="794">
        <v>0</v>
      </c>
      <c r="J628" s="794">
        <v>0</v>
      </c>
      <c r="K628" s="794">
        <v>0</v>
      </c>
      <c r="L628" s="818"/>
      <c r="M628" s="857">
        <v>0</v>
      </c>
      <c r="N628" s="795">
        <v>0</v>
      </c>
      <c r="O628" s="795">
        <v>0</v>
      </c>
      <c r="P628" s="795">
        <v>0</v>
      </c>
      <c r="Q628" s="1061">
        <v>0</v>
      </c>
      <c r="R628" s="1064">
        <v>252000000</v>
      </c>
      <c r="S628" s="1065">
        <v>264000000</v>
      </c>
      <c r="T628" s="1065">
        <v>252619069.03</v>
      </c>
      <c r="U628" s="1065">
        <v>252619069.03</v>
      </c>
      <c r="V628" s="920" t="s">
        <v>1050</v>
      </c>
      <c r="W628" s="837">
        <f>+H628+N628+R628</f>
        <v>252000000</v>
      </c>
      <c r="X628" s="816">
        <f t="shared" ref="X628:Y628" si="423">+I628+O628+S628</f>
        <v>264000000</v>
      </c>
      <c r="Y628" s="816">
        <f t="shared" si="423"/>
        <v>252619069.03</v>
      </c>
      <c r="Z628" s="825">
        <f>K628+P628+P630+U628+U629</f>
        <v>252619069.03</v>
      </c>
      <c r="AA628" s="897"/>
      <c r="AB628" s="80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SA628" s="579"/>
      <c r="BSB628" s="78"/>
      <c r="BSC628" s="78"/>
      <c r="BSD628" s="78"/>
      <c r="BSE628" s="78"/>
      <c r="BSF628" s="78"/>
      <c r="BSG628" s="78"/>
      <c r="BSH628" s="78"/>
      <c r="BSI628" s="78"/>
      <c r="BSJ628" s="78"/>
      <c r="BSK628" s="78"/>
      <c r="BSL628" s="78"/>
      <c r="BSM628" s="78"/>
      <c r="BSN628" s="78"/>
      <c r="BSO628" s="78"/>
      <c r="BSP628" s="78"/>
      <c r="BSQ628" s="78"/>
      <c r="BSR628" s="78"/>
      <c r="BSS628" s="78"/>
      <c r="BST628" s="78"/>
      <c r="BSU628" s="78"/>
      <c r="BSV628" s="78"/>
      <c r="BSW628" s="78"/>
      <c r="BSX628" s="78"/>
      <c r="BSY628" s="78"/>
      <c r="BSZ628" s="78"/>
      <c r="BTA628" s="78"/>
      <c r="BTB628" s="78"/>
      <c r="BTC628" s="78"/>
      <c r="BTD628" s="78"/>
      <c r="BTE628" s="78"/>
      <c r="BTF628" s="78"/>
      <c r="BTG628" s="78"/>
      <c r="BTH628" s="78"/>
      <c r="BTI628" s="78"/>
      <c r="BTJ628" s="78"/>
      <c r="BTK628" s="78"/>
      <c r="BTL628" s="78"/>
      <c r="BTM628" s="78"/>
      <c r="BTN628" s="78"/>
      <c r="BTO628" s="78"/>
      <c r="BTP628" s="78"/>
      <c r="BTQ628" s="78"/>
      <c r="BTR628" s="78"/>
      <c r="BTS628" s="78"/>
      <c r="BTT628" s="78"/>
      <c r="BTU628" s="78"/>
      <c r="BTV628" s="78"/>
      <c r="BTW628" s="78"/>
      <c r="BTX628" s="78"/>
      <c r="BTY628" s="78"/>
      <c r="BTZ628" s="78"/>
      <c r="BUA628" s="78"/>
      <c r="BUB628" s="78"/>
      <c r="BUC628" s="78"/>
      <c r="BUD628" s="78"/>
      <c r="BUE628" s="78"/>
      <c r="BUF628" s="78"/>
      <c r="BUG628" s="78"/>
      <c r="BUH628" s="78"/>
      <c r="BUI628" s="78"/>
      <c r="BUJ628" s="78"/>
      <c r="BUK628" s="78"/>
      <c r="BUL628" s="78"/>
      <c r="BUM628" s="78"/>
      <c r="BUN628" s="78"/>
      <c r="BUO628" s="78"/>
      <c r="BUP628" s="78"/>
      <c r="BUQ628" s="78"/>
      <c r="BUR628" s="78"/>
      <c r="BUS628" s="78"/>
      <c r="BUT628" s="78"/>
      <c r="BUU628" s="78"/>
      <c r="BUV628" s="78"/>
      <c r="BUW628" s="78"/>
      <c r="BUX628" s="78"/>
      <c r="BUY628" s="78"/>
      <c r="BUZ628" s="78"/>
      <c r="BVA628" s="78"/>
      <c r="BVB628" s="78"/>
      <c r="BVC628" s="78"/>
      <c r="BVD628" s="78"/>
      <c r="BVE628" s="78"/>
      <c r="BVF628" s="78"/>
      <c r="BVG628" s="78"/>
      <c r="BVH628" s="78"/>
      <c r="BVI628" s="78"/>
      <c r="BVJ628" s="78"/>
      <c r="BVK628" s="78"/>
      <c r="BVL628" s="78"/>
      <c r="BVM628" s="78"/>
      <c r="BVN628" s="78"/>
      <c r="BVO628" s="78"/>
      <c r="BVP628" s="78"/>
      <c r="BVQ628" s="78"/>
      <c r="BVR628" s="78"/>
      <c r="BVS628" s="78"/>
      <c r="BVT628" s="78"/>
      <c r="BVU628" s="78"/>
      <c r="BVV628" s="78"/>
      <c r="BVW628" s="78"/>
      <c r="BVX628" s="78"/>
      <c r="BVY628" s="78"/>
      <c r="BVZ628" s="78"/>
      <c r="BWA628" s="78"/>
      <c r="BWB628" s="78"/>
      <c r="BWC628" s="78"/>
      <c r="BWD628" s="78"/>
      <c r="BWE628" s="78"/>
      <c r="BWF628" s="78"/>
      <c r="BWG628" s="78"/>
      <c r="BWH628" s="78"/>
      <c r="BWI628" s="78"/>
      <c r="BWJ628" s="78"/>
      <c r="BWK628" s="78"/>
      <c r="BWL628" s="78"/>
      <c r="BWM628" s="78"/>
      <c r="BWN628" s="78"/>
      <c r="BWO628" s="78"/>
      <c r="BWP628" s="78"/>
      <c r="BWQ628" s="78"/>
      <c r="BWR628" s="78"/>
      <c r="BWS628" s="78"/>
      <c r="BWT628" s="78"/>
      <c r="BWU628" s="78"/>
      <c r="BWV628" s="78"/>
      <c r="BWW628" s="78"/>
      <c r="BWX628" s="78"/>
      <c r="BWY628" s="78"/>
      <c r="BWZ628" s="78"/>
      <c r="BXA628" s="78"/>
      <c r="BXB628" s="78"/>
      <c r="BXC628" s="78"/>
      <c r="BXD628" s="78"/>
      <c r="BXE628" s="78"/>
      <c r="BXF628" s="78"/>
      <c r="BXG628" s="78"/>
      <c r="BXH628" s="78"/>
      <c r="BXI628" s="78"/>
      <c r="BXJ628" s="78"/>
      <c r="BXK628" s="78"/>
      <c r="BXL628" s="78"/>
      <c r="BXM628" s="78"/>
      <c r="BXN628" s="78"/>
      <c r="BXO628" s="78"/>
      <c r="BXP628" s="78"/>
      <c r="BXQ628" s="78"/>
      <c r="BXR628" s="78"/>
      <c r="BXS628" s="78"/>
      <c r="BXT628" s="78"/>
      <c r="BXU628" s="78"/>
      <c r="BXV628" s="78"/>
      <c r="BXW628" s="78"/>
      <c r="BXX628" s="78"/>
      <c r="BXY628" s="78"/>
      <c r="BXZ628" s="78"/>
      <c r="BYA628" s="78"/>
      <c r="BYB628" s="78"/>
      <c r="BYC628" s="78"/>
      <c r="BYD628" s="78"/>
      <c r="BYE628" s="78"/>
      <c r="BYF628" s="78"/>
      <c r="BYG628" s="78"/>
      <c r="BYH628" s="78"/>
      <c r="BYI628" s="78"/>
      <c r="BYJ628" s="78"/>
      <c r="BYK628" s="78"/>
      <c r="BYL628" s="78"/>
      <c r="BYM628" s="78"/>
      <c r="BYN628" s="78"/>
      <c r="BYO628" s="78"/>
      <c r="BYP628" s="78"/>
      <c r="BYQ628" s="78"/>
      <c r="BYR628" s="78"/>
      <c r="BYS628" s="78"/>
      <c r="BYT628" s="78"/>
      <c r="BYU628" s="78"/>
      <c r="BYV628" s="78"/>
      <c r="BYW628" s="78"/>
      <c r="BYX628" s="78"/>
      <c r="BYY628" s="78"/>
      <c r="BYZ628" s="78"/>
      <c r="BZA628" s="78"/>
      <c r="BZB628" s="78"/>
      <c r="BZC628" s="78"/>
      <c r="BZD628" s="78"/>
      <c r="BZE628" s="78"/>
      <c r="BZF628" s="78"/>
      <c r="BZG628" s="78"/>
      <c r="BZH628" s="78"/>
      <c r="BZI628" s="78"/>
      <c r="BZJ628" s="78"/>
      <c r="BZK628" s="78"/>
      <c r="BZL628" s="78"/>
      <c r="BZM628" s="78"/>
      <c r="BZN628" s="78"/>
      <c r="BZO628" s="78"/>
      <c r="BZP628" s="78"/>
      <c r="BZQ628" s="78"/>
      <c r="BZR628" s="78"/>
      <c r="BZS628" s="78"/>
      <c r="BZT628" s="78"/>
      <c r="BZU628" s="78"/>
      <c r="BZV628" s="78"/>
      <c r="BZW628" s="78"/>
      <c r="BZX628" s="78"/>
      <c r="BZY628" s="78"/>
      <c r="BZZ628" s="78"/>
      <c r="CAA628" s="78"/>
      <c r="CAB628" s="78"/>
      <c r="CAC628" s="78"/>
      <c r="CAD628" s="78"/>
      <c r="CAE628" s="78"/>
      <c r="CAF628" s="78"/>
      <c r="CAG628" s="78"/>
      <c r="CAH628" s="78"/>
      <c r="CAI628" s="78"/>
      <c r="CAJ628" s="78"/>
      <c r="CAK628" s="78"/>
      <c r="CAL628" s="78"/>
      <c r="CAM628" s="78"/>
      <c r="CAN628" s="78"/>
      <c r="CAO628" s="78"/>
      <c r="CAP628" s="78"/>
      <c r="CAQ628" s="78"/>
      <c r="CAR628" s="78"/>
      <c r="CAS628" s="78"/>
      <c r="CAT628" s="78"/>
      <c r="CAU628" s="78"/>
      <c r="CAV628" s="78"/>
      <c r="CAW628" s="78"/>
      <c r="CAX628" s="78"/>
      <c r="CAY628" s="78"/>
      <c r="CAZ628" s="78"/>
      <c r="CBA628" s="78"/>
      <c r="CBB628" s="78"/>
      <c r="CBC628" s="78"/>
      <c r="CBD628" s="78"/>
      <c r="CBE628" s="78"/>
      <c r="CBF628" s="78"/>
      <c r="CBG628" s="78"/>
      <c r="CBH628" s="78"/>
      <c r="CBI628" s="78"/>
      <c r="CBJ628" s="78"/>
      <c r="CBK628" s="78"/>
      <c r="CBL628" s="78"/>
      <c r="CBM628" s="78"/>
      <c r="CBN628" s="78"/>
      <c r="CBO628" s="78"/>
      <c r="CBP628" s="78"/>
      <c r="CBQ628" s="78"/>
      <c r="CBR628" s="78"/>
      <c r="CBS628" s="78"/>
      <c r="CBT628" s="78"/>
      <c r="CBU628" s="78"/>
      <c r="CBV628" s="78"/>
      <c r="CBW628" s="78"/>
      <c r="CBX628" s="78"/>
      <c r="CBY628" s="78"/>
      <c r="CBZ628" s="78"/>
      <c r="CCA628" s="78"/>
      <c r="CCB628" s="78"/>
      <c r="CCC628" s="78"/>
      <c r="CCD628" s="78"/>
      <c r="CCE628" s="78"/>
      <c r="CCF628" s="78"/>
      <c r="CCG628" s="78"/>
      <c r="CCH628" s="78"/>
      <c r="CCI628" s="78"/>
      <c r="CCJ628" s="78"/>
      <c r="CCK628" s="78"/>
      <c r="CCL628" s="78"/>
      <c r="CCM628" s="78"/>
      <c r="CCN628" s="78"/>
      <c r="CCO628" s="78"/>
      <c r="CCP628" s="78"/>
      <c r="CCQ628" s="78"/>
      <c r="CCR628" s="78"/>
      <c r="CCS628" s="78"/>
      <c r="CCT628" s="78"/>
      <c r="CCU628" s="78"/>
      <c r="CCV628" s="78"/>
      <c r="CCW628" s="78"/>
      <c r="CCX628" s="78"/>
      <c r="CCY628" s="78"/>
      <c r="CCZ628" s="78"/>
      <c r="CDA628" s="78"/>
      <c r="CDB628" s="78"/>
      <c r="CDC628" s="78"/>
      <c r="CDD628" s="78"/>
      <c r="CDE628" s="78"/>
      <c r="CDF628" s="78"/>
      <c r="CDG628" s="78"/>
      <c r="CDH628" s="78"/>
      <c r="CDI628" s="78"/>
      <c r="CDJ628" s="78"/>
      <c r="CDK628" s="78"/>
      <c r="CDL628" s="78"/>
      <c r="CDM628" s="78"/>
      <c r="CDN628" s="78"/>
      <c r="CDO628" s="78"/>
      <c r="CDP628" s="78"/>
      <c r="CDQ628" s="78"/>
      <c r="CDR628" s="78"/>
      <c r="CDS628" s="580"/>
    </row>
    <row r="629" spans="1:2151" s="83" customFormat="1" x14ac:dyDescent="0.3">
      <c r="A629" s="853"/>
      <c r="B629" s="853"/>
      <c r="C629" s="853"/>
      <c r="D629" s="853"/>
      <c r="E629" s="853"/>
      <c r="F629" s="870"/>
      <c r="G629" s="821"/>
      <c r="H629" s="801"/>
      <c r="I629" s="794"/>
      <c r="J629" s="794"/>
      <c r="K629" s="794"/>
      <c r="L629" s="818"/>
      <c r="M629" s="857"/>
      <c r="N629" s="796"/>
      <c r="O629" s="796"/>
      <c r="P629" s="796"/>
      <c r="Q629" s="1062"/>
      <c r="R629" s="1064"/>
      <c r="S629" s="1065"/>
      <c r="T629" s="1065"/>
      <c r="U629" s="1065"/>
      <c r="V629" s="920"/>
      <c r="W629" s="837"/>
      <c r="X629" s="816"/>
      <c r="Y629" s="816"/>
      <c r="Z629" s="826"/>
      <c r="AA629" s="897"/>
      <c r="AB629" s="80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SA629" s="579"/>
      <c r="BSB629" s="78"/>
      <c r="BSC629" s="78"/>
      <c r="BSD629" s="78"/>
      <c r="BSE629" s="78"/>
      <c r="BSF629" s="78"/>
      <c r="BSG629" s="78"/>
      <c r="BSH629" s="78"/>
      <c r="BSI629" s="78"/>
      <c r="BSJ629" s="78"/>
      <c r="BSK629" s="78"/>
      <c r="BSL629" s="78"/>
      <c r="BSM629" s="78"/>
      <c r="BSN629" s="78"/>
      <c r="BSO629" s="78"/>
      <c r="BSP629" s="78"/>
      <c r="BSQ629" s="78"/>
      <c r="BSR629" s="78"/>
      <c r="BSS629" s="78"/>
      <c r="BST629" s="78"/>
      <c r="BSU629" s="78"/>
      <c r="BSV629" s="78"/>
      <c r="BSW629" s="78"/>
      <c r="BSX629" s="78"/>
      <c r="BSY629" s="78"/>
      <c r="BSZ629" s="78"/>
      <c r="BTA629" s="78"/>
      <c r="BTB629" s="78"/>
      <c r="BTC629" s="78"/>
      <c r="BTD629" s="78"/>
      <c r="BTE629" s="78"/>
      <c r="BTF629" s="78"/>
      <c r="BTG629" s="78"/>
      <c r="BTH629" s="78"/>
      <c r="BTI629" s="78"/>
      <c r="BTJ629" s="78"/>
      <c r="BTK629" s="78"/>
      <c r="BTL629" s="78"/>
      <c r="BTM629" s="78"/>
      <c r="BTN629" s="78"/>
      <c r="BTO629" s="78"/>
      <c r="BTP629" s="78"/>
      <c r="BTQ629" s="78"/>
      <c r="BTR629" s="78"/>
      <c r="BTS629" s="78"/>
      <c r="BTT629" s="78"/>
      <c r="BTU629" s="78"/>
      <c r="BTV629" s="78"/>
      <c r="BTW629" s="78"/>
      <c r="BTX629" s="78"/>
      <c r="BTY629" s="78"/>
      <c r="BTZ629" s="78"/>
      <c r="BUA629" s="78"/>
      <c r="BUB629" s="78"/>
      <c r="BUC629" s="78"/>
      <c r="BUD629" s="78"/>
      <c r="BUE629" s="78"/>
      <c r="BUF629" s="78"/>
      <c r="BUG629" s="78"/>
      <c r="BUH629" s="78"/>
      <c r="BUI629" s="78"/>
      <c r="BUJ629" s="78"/>
      <c r="BUK629" s="78"/>
      <c r="BUL629" s="78"/>
      <c r="BUM629" s="78"/>
      <c r="BUN629" s="78"/>
      <c r="BUO629" s="78"/>
      <c r="BUP629" s="78"/>
      <c r="BUQ629" s="78"/>
      <c r="BUR629" s="78"/>
      <c r="BUS629" s="78"/>
      <c r="BUT629" s="78"/>
      <c r="BUU629" s="78"/>
      <c r="BUV629" s="78"/>
      <c r="BUW629" s="78"/>
      <c r="BUX629" s="78"/>
      <c r="BUY629" s="78"/>
      <c r="BUZ629" s="78"/>
      <c r="BVA629" s="78"/>
      <c r="BVB629" s="78"/>
      <c r="BVC629" s="78"/>
      <c r="BVD629" s="78"/>
      <c r="BVE629" s="78"/>
      <c r="BVF629" s="78"/>
      <c r="BVG629" s="78"/>
      <c r="BVH629" s="78"/>
      <c r="BVI629" s="78"/>
      <c r="BVJ629" s="78"/>
      <c r="BVK629" s="78"/>
      <c r="BVL629" s="78"/>
      <c r="BVM629" s="78"/>
      <c r="BVN629" s="78"/>
      <c r="BVO629" s="78"/>
      <c r="BVP629" s="78"/>
      <c r="BVQ629" s="78"/>
      <c r="BVR629" s="78"/>
      <c r="BVS629" s="78"/>
      <c r="BVT629" s="78"/>
      <c r="BVU629" s="78"/>
      <c r="BVV629" s="78"/>
      <c r="BVW629" s="78"/>
      <c r="BVX629" s="78"/>
      <c r="BVY629" s="78"/>
      <c r="BVZ629" s="78"/>
      <c r="BWA629" s="78"/>
      <c r="BWB629" s="78"/>
      <c r="BWC629" s="78"/>
      <c r="BWD629" s="78"/>
      <c r="BWE629" s="78"/>
      <c r="BWF629" s="78"/>
      <c r="BWG629" s="78"/>
      <c r="BWH629" s="78"/>
      <c r="BWI629" s="78"/>
      <c r="BWJ629" s="78"/>
      <c r="BWK629" s="78"/>
      <c r="BWL629" s="78"/>
      <c r="BWM629" s="78"/>
      <c r="BWN629" s="78"/>
      <c r="BWO629" s="78"/>
      <c r="BWP629" s="78"/>
      <c r="BWQ629" s="78"/>
      <c r="BWR629" s="78"/>
      <c r="BWS629" s="78"/>
      <c r="BWT629" s="78"/>
      <c r="BWU629" s="78"/>
      <c r="BWV629" s="78"/>
      <c r="BWW629" s="78"/>
      <c r="BWX629" s="78"/>
      <c r="BWY629" s="78"/>
      <c r="BWZ629" s="78"/>
      <c r="BXA629" s="78"/>
      <c r="BXB629" s="78"/>
      <c r="BXC629" s="78"/>
      <c r="BXD629" s="78"/>
      <c r="BXE629" s="78"/>
      <c r="BXF629" s="78"/>
      <c r="BXG629" s="78"/>
      <c r="BXH629" s="78"/>
      <c r="BXI629" s="78"/>
      <c r="BXJ629" s="78"/>
      <c r="BXK629" s="78"/>
      <c r="BXL629" s="78"/>
      <c r="BXM629" s="78"/>
      <c r="BXN629" s="78"/>
      <c r="BXO629" s="78"/>
      <c r="BXP629" s="78"/>
      <c r="BXQ629" s="78"/>
      <c r="BXR629" s="78"/>
      <c r="BXS629" s="78"/>
      <c r="BXT629" s="78"/>
      <c r="BXU629" s="78"/>
      <c r="BXV629" s="78"/>
      <c r="BXW629" s="78"/>
      <c r="BXX629" s="78"/>
      <c r="BXY629" s="78"/>
      <c r="BXZ629" s="78"/>
      <c r="BYA629" s="78"/>
      <c r="BYB629" s="78"/>
      <c r="BYC629" s="78"/>
      <c r="BYD629" s="78"/>
      <c r="BYE629" s="78"/>
      <c r="BYF629" s="78"/>
      <c r="BYG629" s="78"/>
      <c r="BYH629" s="78"/>
      <c r="BYI629" s="78"/>
      <c r="BYJ629" s="78"/>
      <c r="BYK629" s="78"/>
      <c r="BYL629" s="78"/>
      <c r="BYM629" s="78"/>
      <c r="BYN629" s="78"/>
      <c r="BYO629" s="78"/>
      <c r="BYP629" s="78"/>
      <c r="BYQ629" s="78"/>
      <c r="BYR629" s="78"/>
      <c r="BYS629" s="78"/>
      <c r="BYT629" s="78"/>
      <c r="BYU629" s="78"/>
      <c r="BYV629" s="78"/>
      <c r="BYW629" s="78"/>
      <c r="BYX629" s="78"/>
      <c r="BYY629" s="78"/>
      <c r="BYZ629" s="78"/>
      <c r="BZA629" s="78"/>
      <c r="BZB629" s="78"/>
      <c r="BZC629" s="78"/>
      <c r="BZD629" s="78"/>
      <c r="BZE629" s="78"/>
      <c r="BZF629" s="78"/>
      <c r="BZG629" s="78"/>
      <c r="BZH629" s="78"/>
      <c r="BZI629" s="78"/>
      <c r="BZJ629" s="78"/>
      <c r="BZK629" s="78"/>
      <c r="BZL629" s="78"/>
      <c r="BZM629" s="78"/>
      <c r="BZN629" s="78"/>
      <c r="BZO629" s="78"/>
      <c r="BZP629" s="78"/>
      <c r="BZQ629" s="78"/>
      <c r="BZR629" s="78"/>
      <c r="BZS629" s="78"/>
      <c r="BZT629" s="78"/>
      <c r="BZU629" s="78"/>
      <c r="BZV629" s="78"/>
      <c r="BZW629" s="78"/>
      <c r="BZX629" s="78"/>
      <c r="BZY629" s="78"/>
      <c r="BZZ629" s="78"/>
      <c r="CAA629" s="78"/>
      <c r="CAB629" s="78"/>
      <c r="CAC629" s="78"/>
      <c r="CAD629" s="78"/>
      <c r="CAE629" s="78"/>
      <c r="CAF629" s="78"/>
      <c r="CAG629" s="78"/>
      <c r="CAH629" s="78"/>
      <c r="CAI629" s="78"/>
      <c r="CAJ629" s="78"/>
      <c r="CAK629" s="78"/>
      <c r="CAL629" s="78"/>
      <c r="CAM629" s="78"/>
      <c r="CAN629" s="78"/>
      <c r="CAO629" s="78"/>
      <c r="CAP629" s="78"/>
      <c r="CAQ629" s="78"/>
      <c r="CAR629" s="78"/>
      <c r="CAS629" s="78"/>
      <c r="CAT629" s="78"/>
      <c r="CAU629" s="78"/>
      <c r="CAV629" s="78"/>
      <c r="CAW629" s="78"/>
      <c r="CAX629" s="78"/>
      <c r="CAY629" s="78"/>
      <c r="CAZ629" s="78"/>
      <c r="CBA629" s="78"/>
      <c r="CBB629" s="78"/>
      <c r="CBC629" s="78"/>
      <c r="CBD629" s="78"/>
      <c r="CBE629" s="78"/>
      <c r="CBF629" s="78"/>
      <c r="CBG629" s="78"/>
      <c r="CBH629" s="78"/>
      <c r="CBI629" s="78"/>
      <c r="CBJ629" s="78"/>
      <c r="CBK629" s="78"/>
      <c r="CBL629" s="78"/>
      <c r="CBM629" s="78"/>
      <c r="CBN629" s="78"/>
      <c r="CBO629" s="78"/>
      <c r="CBP629" s="78"/>
      <c r="CBQ629" s="78"/>
      <c r="CBR629" s="78"/>
      <c r="CBS629" s="78"/>
      <c r="CBT629" s="78"/>
      <c r="CBU629" s="78"/>
      <c r="CBV629" s="78"/>
      <c r="CBW629" s="78"/>
      <c r="CBX629" s="78"/>
      <c r="CBY629" s="78"/>
      <c r="CBZ629" s="78"/>
      <c r="CCA629" s="78"/>
      <c r="CCB629" s="78"/>
      <c r="CCC629" s="78"/>
      <c r="CCD629" s="78"/>
      <c r="CCE629" s="78"/>
      <c r="CCF629" s="78"/>
      <c r="CCG629" s="78"/>
      <c r="CCH629" s="78"/>
      <c r="CCI629" s="78"/>
      <c r="CCJ629" s="78"/>
      <c r="CCK629" s="78"/>
      <c r="CCL629" s="78"/>
      <c r="CCM629" s="78"/>
      <c r="CCN629" s="78"/>
      <c r="CCO629" s="78"/>
      <c r="CCP629" s="78"/>
      <c r="CCQ629" s="78"/>
      <c r="CCR629" s="78"/>
      <c r="CCS629" s="78"/>
      <c r="CCT629" s="78"/>
      <c r="CCU629" s="78"/>
      <c r="CCV629" s="78"/>
      <c r="CCW629" s="78"/>
      <c r="CCX629" s="78"/>
      <c r="CCY629" s="78"/>
      <c r="CCZ629" s="78"/>
      <c r="CDA629" s="78"/>
      <c r="CDB629" s="78"/>
      <c r="CDC629" s="78"/>
      <c r="CDD629" s="78"/>
      <c r="CDE629" s="78"/>
      <c r="CDF629" s="78"/>
      <c r="CDG629" s="78"/>
      <c r="CDH629" s="78"/>
      <c r="CDI629" s="78"/>
      <c r="CDJ629" s="78"/>
      <c r="CDK629" s="78"/>
      <c r="CDL629" s="78"/>
      <c r="CDM629" s="78"/>
      <c r="CDN629" s="78"/>
      <c r="CDO629" s="78"/>
      <c r="CDP629" s="78"/>
      <c r="CDQ629" s="78"/>
      <c r="CDR629" s="78"/>
      <c r="CDS629" s="580"/>
    </row>
    <row r="630" spans="1:2151" s="83" customFormat="1" x14ac:dyDescent="0.3">
      <c r="A630" s="853"/>
      <c r="B630" s="853"/>
      <c r="C630" s="853"/>
      <c r="D630" s="853"/>
      <c r="E630" s="854"/>
      <c r="F630" s="870"/>
      <c r="G630" s="871"/>
      <c r="H630" s="801"/>
      <c r="I630" s="794"/>
      <c r="J630" s="794"/>
      <c r="K630" s="794"/>
      <c r="L630" s="818"/>
      <c r="M630" s="857"/>
      <c r="N630" s="797"/>
      <c r="O630" s="797"/>
      <c r="P630" s="797"/>
      <c r="Q630" s="1063"/>
      <c r="R630" s="1064"/>
      <c r="S630" s="1065"/>
      <c r="T630" s="1065"/>
      <c r="U630" s="1065"/>
      <c r="V630" s="920"/>
      <c r="W630" s="837"/>
      <c r="X630" s="816"/>
      <c r="Y630" s="816"/>
      <c r="Z630" s="827"/>
      <c r="AA630" s="897"/>
      <c r="AB630" s="80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SA630" s="579"/>
      <c r="BSB630" s="78"/>
      <c r="BSC630" s="78"/>
      <c r="BSD630" s="78"/>
      <c r="BSE630" s="78"/>
      <c r="BSF630" s="78"/>
      <c r="BSG630" s="78"/>
      <c r="BSH630" s="78"/>
      <c r="BSI630" s="78"/>
      <c r="BSJ630" s="78"/>
      <c r="BSK630" s="78"/>
      <c r="BSL630" s="78"/>
      <c r="BSM630" s="78"/>
      <c r="BSN630" s="78"/>
      <c r="BSO630" s="78"/>
      <c r="BSP630" s="78"/>
      <c r="BSQ630" s="78"/>
      <c r="BSR630" s="78"/>
      <c r="BSS630" s="78"/>
      <c r="BST630" s="78"/>
      <c r="BSU630" s="78"/>
      <c r="BSV630" s="78"/>
      <c r="BSW630" s="78"/>
      <c r="BSX630" s="78"/>
      <c r="BSY630" s="78"/>
      <c r="BSZ630" s="78"/>
      <c r="BTA630" s="78"/>
      <c r="BTB630" s="78"/>
      <c r="BTC630" s="78"/>
      <c r="BTD630" s="78"/>
      <c r="BTE630" s="78"/>
      <c r="BTF630" s="78"/>
      <c r="BTG630" s="78"/>
      <c r="BTH630" s="78"/>
      <c r="BTI630" s="78"/>
      <c r="BTJ630" s="78"/>
      <c r="BTK630" s="78"/>
      <c r="BTL630" s="78"/>
      <c r="BTM630" s="78"/>
      <c r="BTN630" s="78"/>
      <c r="BTO630" s="78"/>
      <c r="BTP630" s="78"/>
      <c r="BTQ630" s="78"/>
      <c r="BTR630" s="78"/>
      <c r="BTS630" s="78"/>
      <c r="BTT630" s="78"/>
      <c r="BTU630" s="78"/>
      <c r="BTV630" s="78"/>
      <c r="BTW630" s="78"/>
      <c r="BTX630" s="78"/>
      <c r="BTY630" s="78"/>
      <c r="BTZ630" s="78"/>
      <c r="BUA630" s="78"/>
      <c r="BUB630" s="78"/>
      <c r="BUC630" s="78"/>
      <c r="BUD630" s="78"/>
      <c r="BUE630" s="78"/>
      <c r="BUF630" s="78"/>
      <c r="BUG630" s="78"/>
      <c r="BUH630" s="78"/>
      <c r="BUI630" s="78"/>
      <c r="BUJ630" s="78"/>
      <c r="BUK630" s="78"/>
      <c r="BUL630" s="78"/>
      <c r="BUM630" s="78"/>
      <c r="BUN630" s="78"/>
      <c r="BUO630" s="78"/>
      <c r="BUP630" s="78"/>
      <c r="BUQ630" s="78"/>
      <c r="BUR630" s="78"/>
      <c r="BUS630" s="78"/>
      <c r="BUT630" s="78"/>
      <c r="BUU630" s="78"/>
      <c r="BUV630" s="78"/>
      <c r="BUW630" s="78"/>
      <c r="BUX630" s="78"/>
      <c r="BUY630" s="78"/>
      <c r="BUZ630" s="78"/>
      <c r="BVA630" s="78"/>
      <c r="BVB630" s="78"/>
      <c r="BVC630" s="78"/>
      <c r="BVD630" s="78"/>
      <c r="BVE630" s="78"/>
      <c r="BVF630" s="78"/>
      <c r="BVG630" s="78"/>
      <c r="BVH630" s="78"/>
      <c r="BVI630" s="78"/>
      <c r="BVJ630" s="78"/>
      <c r="BVK630" s="78"/>
      <c r="BVL630" s="78"/>
      <c r="BVM630" s="78"/>
      <c r="BVN630" s="78"/>
      <c r="BVO630" s="78"/>
      <c r="BVP630" s="78"/>
      <c r="BVQ630" s="78"/>
      <c r="BVR630" s="78"/>
      <c r="BVS630" s="78"/>
      <c r="BVT630" s="78"/>
      <c r="BVU630" s="78"/>
      <c r="BVV630" s="78"/>
      <c r="BVW630" s="78"/>
      <c r="BVX630" s="78"/>
      <c r="BVY630" s="78"/>
      <c r="BVZ630" s="78"/>
      <c r="BWA630" s="78"/>
      <c r="BWB630" s="78"/>
      <c r="BWC630" s="78"/>
      <c r="BWD630" s="78"/>
      <c r="BWE630" s="78"/>
      <c r="BWF630" s="78"/>
      <c r="BWG630" s="78"/>
      <c r="BWH630" s="78"/>
      <c r="BWI630" s="78"/>
      <c r="BWJ630" s="78"/>
      <c r="BWK630" s="78"/>
      <c r="BWL630" s="78"/>
      <c r="BWM630" s="78"/>
      <c r="BWN630" s="78"/>
      <c r="BWO630" s="78"/>
      <c r="BWP630" s="78"/>
      <c r="BWQ630" s="78"/>
      <c r="BWR630" s="78"/>
      <c r="BWS630" s="78"/>
      <c r="BWT630" s="78"/>
      <c r="BWU630" s="78"/>
      <c r="BWV630" s="78"/>
      <c r="BWW630" s="78"/>
      <c r="BWX630" s="78"/>
      <c r="BWY630" s="78"/>
      <c r="BWZ630" s="78"/>
      <c r="BXA630" s="78"/>
      <c r="BXB630" s="78"/>
      <c r="BXC630" s="78"/>
      <c r="BXD630" s="78"/>
      <c r="BXE630" s="78"/>
      <c r="BXF630" s="78"/>
      <c r="BXG630" s="78"/>
      <c r="BXH630" s="78"/>
      <c r="BXI630" s="78"/>
      <c r="BXJ630" s="78"/>
      <c r="BXK630" s="78"/>
      <c r="BXL630" s="78"/>
      <c r="BXM630" s="78"/>
      <c r="BXN630" s="78"/>
      <c r="BXO630" s="78"/>
      <c r="BXP630" s="78"/>
      <c r="BXQ630" s="78"/>
      <c r="BXR630" s="78"/>
      <c r="BXS630" s="78"/>
      <c r="BXT630" s="78"/>
      <c r="BXU630" s="78"/>
      <c r="BXV630" s="78"/>
      <c r="BXW630" s="78"/>
      <c r="BXX630" s="78"/>
      <c r="BXY630" s="78"/>
      <c r="BXZ630" s="78"/>
      <c r="BYA630" s="78"/>
      <c r="BYB630" s="78"/>
      <c r="BYC630" s="78"/>
      <c r="BYD630" s="78"/>
      <c r="BYE630" s="78"/>
      <c r="BYF630" s="78"/>
      <c r="BYG630" s="78"/>
      <c r="BYH630" s="78"/>
      <c r="BYI630" s="78"/>
      <c r="BYJ630" s="78"/>
      <c r="BYK630" s="78"/>
      <c r="BYL630" s="78"/>
      <c r="BYM630" s="78"/>
      <c r="BYN630" s="78"/>
      <c r="BYO630" s="78"/>
      <c r="BYP630" s="78"/>
      <c r="BYQ630" s="78"/>
      <c r="BYR630" s="78"/>
      <c r="BYS630" s="78"/>
      <c r="BYT630" s="78"/>
      <c r="BYU630" s="78"/>
      <c r="BYV630" s="78"/>
      <c r="BYW630" s="78"/>
      <c r="BYX630" s="78"/>
      <c r="BYY630" s="78"/>
      <c r="BYZ630" s="78"/>
      <c r="BZA630" s="78"/>
      <c r="BZB630" s="78"/>
      <c r="BZC630" s="78"/>
      <c r="BZD630" s="78"/>
      <c r="BZE630" s="78"/>
      <c r="BZF630" s="78"/>
      <c r="BZG630" s="78"/>
      <c r="BZH630" s="78"/>
      <c r="BZI630" s="78"/>
      <c r="BZJ630" s="78"/>
      <c r="BZK630" s="78"/>
      <c r="BZL630" s="78"/>
      <c r="BZM630" s="78"/>
      <c r="BZN630" s="78"/>
      <c r="BZO630" s="78"/>
      <c r="BZP630" s="78"/>
      <c r="BZQ630" s="78"/>
      <c r="BZR630" s="78"/>
      <c r="BZS630" s="78"/>
      <c r="BZT630" s="78"/>
      <c r="BZU630" s="78"/>
      <c r="BZV630" s="78"/>
      <c r="BZW630" s="78"/>
      <c r="BZX630" s="78"/>
      <c r="BZY630" s="78"/>
      <c r="BZZ630" s="78"/>
      <c r="CAA630" s="78"/>
      <c r="CAB630" s="78"/>
      <c r="CAC630" s="78"/>
      <c r="CAD630" s="78"/>
      <c r="CAE630" s="78"/>
      <c r="CAF630" s="78"/>
      <c r="CAG630" s="78"/>
      <c r="CAH630" s="78"/>
      <c r="CAI630" s="78"/>
      <c r="CAJ630" s="78"/>
      <c r="CAK630" s="78"/>
      <c r="CAL630" s="78"/>
      <c r="CAM630" s="78"/>
      <c r="CAN630" s="78"/>
      <c r="CAO630" s="78"/>
      <c r="CAP630" s="78"/>
      <c r="CAQ630" s="78"/>
      <c r="CAR630" s="78"/>
      <c r="CAS630" s="78"/>
      <c r="CAT630" s="78"/>
      <c r="CAU630" s="78"/>
      <c r="CAV630" s="78"/>
      <c r="CAW630" s="78"/>
      <c r="CAX630" s="78"/>
      <c r="CAY630" s="78"/>
      <c r="CAZ630" s="78"/>
      <c r="CBA630" s="78"/>
      <c r="CBB630" s="78"/>
      <c r="CBC630" s="78"/>
      <c r="CBD630" s="78"/>
      <c r="CBE630" s="78"/>
      <c r="CBF630" s="78"/>
      <c r="CBG630" s="78"/>
      <c r="CBH630" s="78"/>
      <c r="CBI630" s="78"/>
      <c r="CBJ630" s="78"/>
      <c r="CBK630" s="78"/>
      <c r="CBL630" s="78"/>
      <c r="CBM630" s="78"/>
      <c r="CBN630" s="78"/>
      <c r="CBO630" s="78"/>
      <c r="CBP630" s="78"/>
      <c r="CBQ630" s="78"/>
      <c r="CBR630" s="78"/>
      <c r="CBS630" s="78"/>
      <c r="CBT630" s="78"/>
      <c r="CBU630" s="78"/>
      <c r="CBV630" s="78"/>
      <c r="CBW630" s="78"/>
      <c r="CBX630" s="78"/>
      <c r="CBY630" s="78"/>
      <c r="CBZ630" s="78"/>
      <c r="CCA630" s="78"/>
      <c r="CCB630" s="78"/>
      <c r="CCC630" s="78"/>
      <c r="CCD630" s="78"/>
      <c r="CCE630" s="78"/>
      <c r="CCF630" s="78"/>
      <c r="CCG630" s="78"/>
      <c r="CCH630" s="78"/>
      <c r="CCI630" s="78"/>
      <c r="CCJ630" s="78"/>
      <c r="CCK630" s="78"/>
      <c r="CCL630" s="78"/>
      <c r="CCM630" s="78"/>
      <c r="CCN630" s="78"/>
      <c r="CCO630" s="78"/>
      <c r="CCP630" s="78"/>
      <c r="CCQ630" s="78"/>
      <c r="CCR630" s="78"/>
      <c r="CCS630" s="78"/>
      <c r="CCT630" s="78"/>
      <c r="CCU630" s="78"/>
      <c r="CCV630" s="78"/>
      <c r="CCW630" s="78"/>
      <c r="CCX630" s="78"/>
      <c r="CCY630" s="78"/>
      <c r="CCZ630" s="78"/>
      <c r="CDA630" s="78"/>
      <c r="CDB630" s="78"/>
      <c r="CDC630" s="78"/>
      <c r="CDD630" s="78"/>
      <c r="CDE630" s="78"/>
      <c r="CDF630" s="78"/>
      <c r="CDG630" s="78"/>
      <c r="CDH630" s="78"/>
      <c r="CDI630" s="78"/>
      <c r="CDJ630" s="78"/>
      <c r="CDK630" s="78"/>
      <c r="CDL630" s="78"/>
      <c r="CDM630" s="78"/>
      <c r="CDN630" s="78"/>
      <c r="CDO630" s="78"/>
      <c r="CDP630" s="78"/>
      <c r="CDQ630" s="78"/>
      <c r="CDR630" s="78"/>
      <c r="CDS630" s="580"/>
    </row>
    <row r="631" spans="1:2151" s="78" customFormat="1" x14ac:dyDescent="0.3">
      <c r="A631" s="853"/>
      <c r="B631" s="853"/>
      <c r="C631" s="853"/>
      <c r="D631" s="853"/>
      <c r="E631" s="597" t="s">
        <v>1105</v>
      </c>
      <c r="F631" s="864">
        <v>161</v>
      </c>
      <c r="G631" s="867" t="s">
        <v>1109</v>
      </c>
      <c r="H631" s="857"/>
      <c r="I631" s="794"/>
      <c r="J631" s="794"/>
      <c r="K631" s="794"/>
      <c r="L631" s="818"/>
      <c r="M631" s="857"/>
      <c r="N631" s="794"/>
      <c r="O631" s="794"/>
      <c r="P631" s="794"/>
      <c r="Q631" s="818"/>
      <c r="R631" s="917">
        <v>0</v>
      </c>
      <c r="S631" s="795">
        <v>70000000</v>
      </c>
      <c r="T631" s="795">
        <v>67845368</v>
      </c>
      <c r="U631" s="795">
        <v>67845368</v>
      </c>
      <c r="V631" s="818" t="s">
        <v>1050</v>
      </c>
      <c r="W631" s="857">
        <f>R631</f>
        <v>0</v>
      </c>
      <c r="X631" s="857">
        <f t="shared" ref="X631:Z631" si="424">S631</f>
        <v>70000000</v>
      </c>
      <c r="Y631" s="857">
        <f t="shared" si="424"/>
        <v>67845368</v>
      </c>
      <c r="Z631" s="818">
        <f t="shared" si="424"/>
        <v>67845368</v>
      </c>
      <c r="AA631" s="89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</row>
    <row r="632" spans="1:2151" s="78" customFormat="1" x14ac:dyDescent="0.3">
      <c r="A632" s="853"/>
      <c r="B632" s="853"/>
      <c r="C632" s="853"/>
      <c r="D632" s="853"/>
      <c r="E632" s="597" t="s">
        <v>1106</v>
      </c>
      <c r="F632" s="865"/>
      <c r="G632" s="868"/>
      <c r="H632" s="857"/>
      <c r="I632" s="794"/>
      <c r="J632" s="794"/>
      <c r="K632" s="794"/>
      <c r="L632" s="818"/>
      <c r="M632" s="857"/>
      <c r="N632" s="794"/>
      <c r="O632" s="794"/>
      <c r="P632" s="794"/>
      <c r="Q632" s="818"/>
      <c r="R632" s="1070"/>
      <c r="S632" s="796"/>
      <c r="T632" s="796"/>
      <c r="U632" s="796"/>
      <c r="V632" s="818"/>
      <c r="W632" s="857"/>
      <c r="X632" s="857"/>
      <c r="Y632" s="857"/>
      <c r="Z632" s="818"/>
      <c r="AA632" s="89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</row>
    <row r="633" spans="1:2151" s="78" customFormat="1" x14ac:dyDescent="0.3">
      <c r="A633" s="853"/>
      <c r="B633" s="853"/>
      <c r="C633" s="853"/>
      <c r="D633" s="853"/>
      <c r="E633" s="597" t="s">
        <v>1107</v>
      </c>
      <c r="F633" s="865"/>
      <c r="G633" s="868"/>
      <c r="H633" s="857"/>
      <c r="I633" s="794"/>
      <c r="J633" s="794"/>
      <c r="K633" s="794"/>
      <c r="L633" s="818"/>
      <c r="M633" s="857"/>
      <c r="N633" s="794"/>
      <c r="O633" s="794"/>
      <c r="P633" s="794"/>
      <c r="Q633" s="818"/>
      <c r="R633" s="1070"/>
      <c r="S633" s="796"/>
      <c r="T633" s="796"/>
      <c r="U633" s="796"/>
      <c r="V633" s="818"/>
      <c r="W633" s="857"/>
      <c r="X633" s="857"/>
      <c r="Y633" s="857"/>
      <c r="Z633" s="818"/>
      <c r="AA633" s="89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</row>
    <row r="634" spans="1:2151" s="78" customFormat="1" x14ac:dyDescent="0.3">
      <c r="A634" s="853"/>
      <c r="B634" s="853"/>
      <c r="C634" s="853"/>
      <c r="D634" s="853"/>
      <c r="E634" s="597" t="s">
        <v>1108</v>
      </c>
      <c r="F634" s="866"/>
      <c r="G634" s="1060"/>
      <c r="H634" s="857"/>
      <c r="I634" s="794"/>
      <c r="J634" s="794"/>
      <c r="K634" s="794"/>
      <c r="L634" s="818"/>
      <c r="M634" s="857"/>
      <c r="N634" s="794"/>
      <c r="O634" s="794"/>
      <c r="P634" s="794"/>
      <c r="Q634" s="818"/>
      <c r="R634" s="1056"/>
      <c r="S634" s="797"/>
      <c r="T634" s="797"/>
      <c r="U634" s="797"/>
      <c r="V634" s="818"/>
      <c r="W634" s="857"/>
      <c r="X634" s="857"/>
      <c r="Y634" s="857"/>
      <c r="Z634" s="818"/>
      <c r="AA634" s="89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</row>
    <row r="635" spans="1:2151" s="78" customFormat="1" x14ac:dyDescent="0.3">
      <c r="A635" s="853"/>
      <c r="B635" s="853"/>
      <c r="C635" s="853"/>
      <c r="D635" s="853"/>
      <c r="E635" s="852" t="s">
        <v>1110</v>
      </c>
      <c r="F635" s="599">
        <v>181</v>
      </c>
      <c r="G635" s="600" t="s">
        <v>1112</v>
      </c>
      <c r="H635" s="584"/>
      <c r="I635" s="583"/>
      <c r="J635" s="583"/>
      <c r="K635" s="583"/>
      <c r="L635" s="613"/>
      <c r="M635" s="658"/>
      <c r="N635" s="589"/>
      <c r="O635" s="589"/>
      <c r="P635" s="589"/>
      <c r="Q635" s="662"/>
      <c r="R635" s="739"/>
      <c r="S635" s="317">
        <v>199493829.91999999</v>
      </c>
      <c r="T635" s="317">
        <v>107627404</v>
      </c>
      <c r="U635" s="317">
        <v>107627404</v>
      </c>
      <c r="V635" s="316" t="s">
        <v>1043</v>
      </c>
      <c r="W635" s="585">
        <f>H635+M635+R635</f>
        <v>0</v>
      </c>
      <c r="X635" s="671">
        <f t="shared" ref="X635:Z642" si="425">I635+N635+S635</f>
        <v>199493829.91999999</v>
      </c>
      <c r="Y635" s="671">
        <f t="shared" si="425"/>
        <v>107627404</v>
      </c>
      <c r="Z635" s="668">
        <f t="shared" si="425"/>
        <v>107627404</v>
      </c>
      <c r="AA635" s="89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</row>
    <row r="636" spans="1:2151" s="78" customFormat="1" x14ac:dyDescent="0.3">
      <c r="A636" s="853"/>
      <c r="B636" s="853"/>
      <c r="C636" s="853"/>
      <c r="D636" s="853"/>
      <c r="E636" s="853"/>
      <c r="F636" s="599">
        <v>182</v>
      </c>
      <c r="G636" s="600" t="s">
        <v>1113</v>
      </c>
      <c r="H636" s="584"/>
      <c r="I636" s="583"/>
      <c r="J636" s="583"/>
      <c r="K636" s="583"/>
      <c r="L636" s="613"/>
      <c r="M636" s="658"/>
      <c r="N636" s="589"/>
      <c r="O636" s="589"/>
      <c r="P636" s="589"/>
      <c r="Q636" s="649"/>
      <c r="R636" s="739"/>
      <c r="S636" s="317">
        <v>43969249.219999999</v>
      </c>
      <c r="T636" s="317">
        <v>8250000</v>
      </c>
      <c r="U636" s="317">
        <v>8250000</v>
      </c>
      <c r="V636" s="316" t="s">
        <v>1043</v>
      </c>
      <c r="W636" s="671">
        <f t="shared" ref="W636:W642" si="426">H636+M636+R636</f>
        <v>0</v>
      </c>
      <c r="X636" s="671">
        <f t="shared" si="425"/>
        <v>43969249.219999999</v>
      </c>
      <c r="Y636" s="671">
        <f t="shared" si="425"/>
        <v>8250000</v>
      </c>
      <c r="Z636" s="668">
        <f t="shared" si="425"/>
        <v>8250000</v>
      </c>
      <c r="AA636" s="89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</row>
    <row r="637" spans="1:2151" s="78" customFormat="1" ht="27.6" x14ac:dyDescent="0.3">
      <c r="A637" s="853"/>
      <c r="B637" s="853"/>
      <c r="C637" s="853"/>
      <c r="D637" s="853"/>
      <c r="E637" s="853"/>
      <c r="F637" s="599">
        <v>183</v>
      </c>
      <c r="G637" s="600" t="s">
        <v>1111</v>
      </c>
      <c r="H637" s="584"/>
      <c r="I637" s="583"/>
      <c r="J637" s="583"/>
      <c r="K637" s="583"/>
      <c r="L637" s="613"/>
      <c r="M637" s="658"/>
      <c r="N637" s="589"/>
      <c r="O637" s="589"/>
      <c r="P637" s="589"/>
      <c r="Q637" s="649"/>
      <c r="R637" s="739"/>
      <c r="S637" s="317">
        <v>277230133.36000001</v>
      </c>
      <c r="T637" s="317">
        <v>53116795</v>
      </c>
      <c r="U637" s="317">
        <v>53116795</v>
      </c>
      <c r="V637" s="316" t="s">
        <v>1043</v>
      </c>
      <c r="W637" s="671">
        <f t="shared" si="426"/>
        <v>0</v>
      </c>
      <c r="X637" s="671">
        <f t="shared" si="425"/>
        <v>277230133.36000001</v>
      </c>
      <c r="Y637" s="671">
        <f t="shared" si="425"/>
        <v>53116795</v>
      </c>
      <c r="Z637" s="668">
        <f t="shared" si="425"/>
        <v>53116795</v>
      </c>
      <c r="AA637" s="89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</row>
    <row r="638" spans="1:2151" s="78" customFormat="1" ht="27.6" x14ac:dyDescent="0.3">
      <c r="A638" s="853"/>
      <c r="B638" s="853"/>
      <c r="C638" s="853"/>
      <c r="D638" s="853"/>
      <c r="E638" s="853"/>
      <c r="F638" s="599">
        <v>184</v>
      </c>
      <c r="G638" s="600" t="s">
        <v>1114</v>
      </c>
      <c r="H638" s="584"/>
      <c r="I638" s="583"/>
      <c r="J638" s="583"/>
      <c r="K638" s="583"/>
      <c r="L638" s="613"/>
      <c r="M638" s="658"/>
      <c r="N638" s="589"/>
      <c r="O638" s="589"/>
      <c r="P638" s="589"/>
      <c r="Q638" s="649"/>
      <c r="R638" s="739"/>
      <c r="S638" s="317">
        <v>24384432.440000001</v>
      </c>
      <c r="T638" s="317">
        <v>0</v>
      </c>
      <c r="U638" s="317">
        <v>0</v>
      </c>
      <c r="V638" s="316" t="s">
        <v>1043</v>
      </c>
      <c r="W638" s="671">
        <f t="shared" si="426"/>
        <v>0</v>
      </c>
      <c r="X638" s="671">
        <f t="shared" si="425"/>
        <v>24384432.440000001</v>
      </c>
      <c r="Y638" s="671">
        <f t="shared" si="425"/>
        <v>0</v>
      </c>
      <c r="Z638" s="668">
        <f t="shared" si="425"/>
        <v>0</v>
      </c>
      <c r="AA638" s="89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</row>
    <row r="639" spans="1:2151" s="78" customFormat="1" ht="22.95" customHeight="1" x14ac:dyDescent="0.3">
      <c r="A639" s="853"/>
      <c r="B639" s="853"/>
      <c r="C639" s="853"/>
      <c r="D639" s="853"/>
      <c r="E639" s="853"/>
      <c r="F639" s="604">
        <v>185</v>
      </c>
      <c r="G639" s="605" t="s">
        <v>1135</v>
      </c>
      <c r="H639" s="587"/>
      <c r="I639" s="581"/>
      <c r="J639" s="581"/>
      <c r="K639" s="581"/>
      <c r="L639" s="608"/>
      <c r="M639" s="658"/>
      <c r="N639" s="589"/>
      <c r="O639" s="589"/>
      <c r="P639" s="589"/>
      <c r="Q639" s="649"/>
      <c r="R639" s="739"/>
      <c r="S639" s="317">
        <v>2059840718.3900001</v>
      </c>
      <c r="T639" s="317">
        <v>467626800</v>
      </c>
      <c r="U639" s="317">
        <v>317626800</v>
      </c>
      <c r="V639" s="316" t="s">
        <v>1043</v>
      </c>
      <c r="W639" s="671">
        <f t="shared" si="426"/>
        <v>0</v>
      </c>
      <c r="X639" s="671">
        <f t="shared" si="425"/>
        <v>2059840718.3900001</v>
      </c>
      <c r="Y639" s="671">
        <f t="shared" si="425"/>
        <v>467626800</v>
      </c>
      <c r="Z639" s="668">
        <f t="shared" si="425"/>
        <v>317626800</v>
      </c>
      <c r="AA639" s="89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</row>
    <row r="640" spans="1:2151" s="78" customFormat="1" ht="16.95" customHeight="1" x14ac:dyDescent="0.3">
      <c r="A640" s="853"/>
      <c r="B640" s="853"/>
      <c r="C640" s="853"/>
      <c r="D640" s="853"/>
      <c r="E640" s="853"/>
      <c r="F640" s="864">
        <v>170</v>
      </c>
      <c r="G640" s="867" t="s">
        <v>1115</v>
      </c>
      <c r="H640" s="917"/>
      <c r="I640" s="795"/>
      <c r="J640" s="795"/>
      <c r="K640" s="795"/>
      <c r="L640" s="909"/>
      <c r="M640" s="985">
        <v>0</v>
      </c>
      <c r="N640" s="795">
        <v>18000000</v>
      </c>
      <c r="O640" s="795">
        <v>18000000</v>
      </c>
      <c r="P640" s="795">
        <v>18000000</v>
      </c>
      <c r="Q640" s="859" t="s">
        <v>1042</v>
      </c>
      <c r="R640" s="1072"/>
      <c r="S640" s="317"/>
      <c r="T640" s="317"/>
      <c r="U640" s="317"/>
      <c r="V640" s="316"/>
      <c r="W640" s="671">
        <f>H640+M640+R640</f>
        <v>0</v>
      </c>
      <c r="X640" s="671">
        <f>I640+N640+S640</f>
        <v>18000000</v>
      </c>
      <c r="Y640" s="671">
        <f t="shared" si="425"/>
        <v>18000000</v>
      </c>
      <c r="Z640" s="668">
        <f t="shared" si="425"/>
        <v>18000000</v>
      </c>
      <c r="AA640" s="89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</row>
    <row r="641" spans="1:1846" s="78" customFormat="1" ht="16.95" customHeight="1" x14ac:dyDescent="0.3">
      <c r="A641" s="853"/>
      <c r="B641" s="853"/>
      <c r="C641" s="853"/>
      <c r="D641" s="853"/>
      <c r="E641" s="853"/>
      <c r="F641" s="866"/>
      <c r="G641" s="1060"/>
      <c r="H641" s="1056"/>
      <c r="I641" s="797"/>
      <c r="J641" s="797"/>
      <c r="K641" s="797"/>
      <c r="L641" s="1051"/>
      <c r="M641" s="987"/>
      <c r="N641" s="797"/>
      <c r="O641" s="797"/>
      <c r="P641" s="797"/>
      <c r="Q641" s="1071"/>
      <c r="R641" s="1073"/>
      <c r="S641" s="317">
        <v>329373185.04000002</v>
      </c>
      <c r="T641" s="317">
        <v>97112677</v>
      </c>
      <c r="U641" s="317">
        <v>97112677</v>
      </c>
      <c r="V641" s="316" t="s">
        <v>1043</v>
      </c>
      <c r="W641" s="671">
        <f t="shared" si="426"/>
        <v>0</v>
      </c>
      <c r="X641" s="671">
        <f t="shared" si="425"/>
        <v>329373185.04000002</v>
      </c>
      <c r="Y641" s="671">
        <f t="shared" si="425"/>
        <v>97112677</v>
      </c>
      <c r="Z641" s="668">
        <f t="shared" si="425"/>
        <v>97112677</v>
      </c>
      <c r="AA641" s="89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</row>
    <row r="642" spans="1:1846" s="78" customFormat="1" ht="37.200000000000003" customHeight="1" x14ac:dyDescent="0.3">
      <c r="A642" s="853"/>
      <c r="B642" s="853"/>
      <c r="C642" s="853"/>
      <c r="D642" s="854"/>
      <c r="E642" s="854"/>
      <c r="F642" s="599">
        <v>195</v>
      </c>
      <c r="G642" s="600" t="s">
        <v>1116</v>
      </c>
      <c r="H642" s="584"/>
      <c r="I642" s="583"/>
      <c r="J642" s="583"/>
      <c r="K642" s="583"/>
      <c r="L642" s="613"/>
      <c r="M642" s="658"/>
      <c r="N642" s="589"/>
      <c r="O642" s="589"/>
      <c r="P642" s="589"/>
      <c r="Q642" s="649"/>
      <c r="R642" s="739"/>
      <c r="S642" s="317">
        <v>374396000</v>
      </c>
      <c r="T642" s="317">
        <v>374327282</v>
      </c>
      <c r="U642" s="317">
        <v>149730913</v>
      </c>
      <c r="V642" s="316" t="s">
        <v>1043</v>
      </c>
      <c r="W642" s="671">
        <f t="shared" si="426"/>
        <v>0</v>
      </c>
      <c r="X642" s="671">
        <f t="shared" si="425"/>
        <v>374396000</v>
      </c>
      <c r="Y642" s="671">
        <f t="shared" si="425"/>
        <v>374327282</v>
      </c>
      <c r="Z642" s="668">
        <f t="shared" si="425"/>
        <v>149730913</v>
      </c>
      <c r="AA642" s="89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</row>
    <row r="643" spans="1:1846" s="144" customFormat="1" x14ac:dyDescent="0.3">
      <c r="A643" s="853"/>
      <c r="B643" s="853"/>
      <c r="C643" s="853"/>
      <c r="D643" s="345" t="s">
        <v>896</v>
      </c>
      <c r="E643" s="549"/>
      <c r="F643" s="387"/>
      <c r="G643" s="747" t="s">
        <v>897</v>
      </c>
      <c r="H643" s="681">
        <f>SUM(H644:H652)</f>
        <v>0</v>
      </c>
      <c r="I643" s="101">
        <f t="shared" ref="I643:K643" si="427">SUM(I644:I652)</f>
        <v>0</v>
      </c>
      <c r="J643" s="101">
        <f t="shared" si="427"/>
        <v>0</v>
      </c>
      <c r="K643" s="101">
        <f t="shared" si="427"/>
        <v>0</v>
      </c>
      <c r="L643" s="117"/>
      <c r="M643" s="725">
        <f>SUM(M644:M652)</f>
        <v>612699378</v>
      </c>
      <c r="N643" s="105">
        <f>SUM(N644:N652)</f>
        <v>813261145.17999995</v>
      </c>
      <c r="O643" s="105">
        <f t="shared" ref="O643:P643" si="428">SUM(O644:O652)</f>
        <v>755717115</v>
      </c>
      <c r="P643" s="105">
        <f t="shared" si="428"/>
        <v>755717115</v>
      </c>
      <c r="Q643" s="178"/>
      <c r="R643" s="686">
        <f>SUM(R644:R652)</f>
        <v>211528486</v>
      </c>
      <c r="S643" s="595">
        <f t="shared" ref="S643:U643" si="429">SUM(S644:S652)</f>
        <v>1289967100.71</v>
      </c>
      <c r="T643" s="595">
        <f t="shared" si="429"/>
        <v>871659965.97000003</v>
      </c>
      <c r="U643" s="595">
        <f t="shared" si="429"/>
        <v>813079849.97000003</v>
      </c>
      <c r="V643" s="139"/>
      <c r="W643" s="521">
        <f>H643+M643+R643</f>
        <v>824227864</v>
      </c>
      <c r="X643" s="101">
        <f t="shared" ref="X643:Z652" si="430">I643+N643+S643</f>
        <v>2103228245.8899999</v>
      </c>
      <c r="Y643" s="101">
        <f t="shared" si="430"/>
        <v>1627377080.97</v>
      </c>
      <c r="Z643" s="267">
        <f t="shared" si="430"/>
        <v>1568796964.97</v>
      </c>
      <c r="AA643" s="897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  <c r="PF643" s="143"/>
      <c r="PG643" s="143"/>
      <c r="PH643" s="143"/>
      <c r="PI643" s="143"/>
      <c r="PJ643" s="143"/>
      <c r="PK643" s="143"/>
      <c r="PL643" s="143"/>
      <c r="PM643" s="143"/>
      <c r="PN643" s="143"/>
      <c r="PO643" s="143"/>
      <c r="PP643" s="143"/>
      <c r="PQ643" s="143"/>
      <c r="PR643" s="143"/>
      <c r="PS643" s="143"/>
      <c r="PT643" s="143"/>
      <c r="PU643" s="143"/>
      <c r="PV643" s="143"/>
      <c r="PW643" s="143"/>
      <c r="PX643" s="143"/>
      <c r="PY643" s="143"/>
      <c r="PZ643" s="143"/>
      <c r="QA643" s="143"/>
      <c r="QB643" s="143"/>
      <c r="QC643" s="143"/>
      <c r="QD643" s="143"/>
      <c r="QE643" s="143"/>
      <c r="QF643" s="143"/>
      <c r="QG643" s="143"/>
      <c r="QH643" s="143"/>
      <c r="QI643" s="143"/>
      <c r="QJ643" s="143"/>
      <c r="QK643" s="143"/>
      <c r="QL643" s="143"/>
      <c r="QM643" s="143"/>
      <c r="QN643" s="143"/>
      <c r="QO643" s="143"/>
      <c r="QP643" s="143"/>
      <c r="QQ643" s="143"/>
      <c r="QR643" s="143"/>
      <c r="QS643" s="143"/>
      <c r="QT643" s="143"/>
      <c r="QU643" s="143"/>
      <c r="QV643" s="143"/>
      <c r="QW643" s="143"/>
      <c r="QX643" s="143"/>
      <c r="QY643" s="143"/>
      <c r="QZ643" s="143"/>
      <c r="RA643" s="143"/>
      <c r="RB643" s="143"/>
      <c r="RC643" s="143"/>
      <c r="RD643" s="143"/>
      <c r="RE643" s="143"/>
      <c r="RF643" s="143"/>
      <c r="RG643" s="143"/>
      <c r="RH643" s="143"/>
      <c r="RI643" s="143"/>
      <c r="RJ643" s="143"/>
      <c r="RK643" s="143"/>
      <c r="RL643" s="143"/>
      <c r="RM643" s="143"/>
      <c r="RN643" s="143"/>
      <c r="RO643" s="143"/>
      <c r="RP643" s="143"/>
      <c r="RQ643" s="143"/>
      <c r="RR643" s="143"/>
      <c r="RS643" s="143"/>
      <c r="RT643" s="143"/>
      <c r="RU643" s="143"/>
      <c r="RV643" s="143"/>
      <c r="RW643" s="143"/>
      <c r="RX643" s="143"/>
      <c r="RY643" s="143"/>
      <c r="RZ643" s="143"/>
      <c r="SA643" s="143"/>
      <c r="SB643" s="143"/>
      <c r="SC643" s="143"/>
      <c r="SD643" s="143"/>
      <c r="SE643" s="143"/>
      <c r="SF643" s="143"/>
      <c r="SG643" s="143"/>
      <c r="SH643" s="143"/>
      <c r="SI643" s="143"/>
      <c r="SJ643" s="143"/>
      <c r="SK643" s="143"/>
      <c r="SL643" s="143"/>
      <c r="SM643" s="143"/>
      <c r="SN643" s="143"/>
      <c r="SO643" s="143"/>
      <c r="SP643" s="143"/>
      <c r="SQ643" s="143"/>
      <c r="SR643" s="143"/>
      <c r="SS643" s="143"/>
      <c r="ST643" s="143"/>
      <c r="SU643" s="143"/>
      <c r="SV643" s="143"/>
      <c r="SW643" s="143"/>
      <c r="SX643" s="143"/>
      <c r="SY643" s="143"/>
      <c r="SZ643" s="143"/>
      <c r="TA643" s="143"/>
      <c r="TB643" s="143"/>
      <c r="TC643" s="143"/>
      <c r="TD643" s="143"/>
      <c r="TE643" s="143"/>
      <c r="TF643" s="143"/>
      <c r="TG643" s="143"/>
      <c r="TH643" s="143"/>
      <c r="TI643" s="143"/>
      <c r="TJ643" s="143"/>
      <c r="TK643" s="143"/>
      <c r="TL643" s="143"/>
      <c r="TM643" s="143"/>
      <c r="TN643" s="143"/>
      <c r="TO643" s="143"/>
      <c r="TP643" s="143"/>
      <c r="TQ643" s="143"/>
      <c r="TR643" s="143"/>
      <c r="TS643" s="143"/>
      <c r="TT643" s="143"/>
      <c r="TU643" s="143"/>
      <c r="TV643" s="143"/>
      <c r="TW643" s="143"/>
      <c r="TX643" s="143"/>
      <c r="TY643" s="143"/>
      <c r="TZ643" s="143"/>
      <c r="UA643" s="143"/>
      <c r="UB643" s="143"/>
      <c r="UC643" s="143"/>
      <c r="UD643" s="143"/>
      <c r="UE643" s="143"/>
      <c r="UF643" s="143"/>
      <c r="UG643" s="143"/>
      <c r="UH643" s="143"/>
      <c r="UI643" s="143"/>
      <c r="UJ643" s="143"/>
      <c r="UK643" s="143"/>
      <c r="UL643" s="143"/>
      <c r="UM643" s="143"/>
      <c r="UN643" s="143"/>
      <c r="UO643" s="143"/>
      <c r="UP643" s="143"/>
      <c r="UQ643" s="143"/>
      <c r="UR643" s="143"/>
      <c r="US643" s="143"/>
      <c r="UT643" s="143"/>
      <c r="UU643" s="143"/>
      <c r="UV643" s="143"/>
      <c r="UW643" s="143"/>
      <c r="UX643" s="143"/>
      <c r="UY643" s="143"/>
      <c r="UZ643" s="143"/>
      <c r="VA643" s="143"/>
      <c r="VB643" s="143"/>
      <c r="VC643" s="143"/>
      <c r="VD643" s="143"/>
      <c r="VE643" s="143"/>
      <c r="VF643" s="143"/>
      <c r="VG643" s="143"/>
      <c r="VH643" s="143"/>
      <c r="VI643" s="143"/>
      <c r="VJ643" s="143"/>
      <c r="VK643" s="143"/>
      <c r="VL643" s="143"/>
      <c r="VM643" s="143"/>
      <c r="VN643" s="143"/>
      <c r="VO643" s="143"/>
      <c r="VP643" s="143"/>
      <c r="VQ643" s="143"/>
      <c r="VR643" s="143"/>
      <c r="VS643" s="143"/>
      <c r="VT643" s="143"/>
      <c r="VU643" s="143"/>
      <c r="VV643" s="143"/>
      <c r="VW643" s="143"/>
      <c r="VX643" s="143"/>
      <c r="VY643" s="143"/>
      <c r="VZ643" s="143"/>
      <c r="WA643" s="143"/>
      <c r="WB643" s="143"/>
      <c r="WC643" s="143"/>
      <c r="WD643" s="143"/>
      <c r="WE643" s="143"/>
      <c r="WF643" s="143"/>
      <c r="WG643" s="143"/>
      <c r="WH643" s="143"/>
      <c r="WI643" s="143"/>
      <c r="WJ643" s="143"/>
      <c r="WK643" s="143"/>
      <c r="WL643" s="143"/>
      <c r="WM643" s="143"/>
      <c r="WN643" s="143"/>
      <c r="WO643" s="143"/>
      <c r="WP643" s="143"/>
      <c r="WQ643" s="143"/>
      <c r="WR643" s="143"/>
      <c r="WS643" s="143"/>
      <c r="WT643" s="143"/>
      <c r="WU643" s="143"/>
      <c r="WV643" s="143"/>
      <c r="WW643" s="143"/>
      <c r="WX643" s="143"/>
      <c r="WY643" s="143"/>
      <c r="WZ643" s="143"/>
      <c r="XA643" s="143"/>
      <c r="XB643" s="143"/>
      <c r="XC643" s="143"/>
      <c r="XD643" s="143"/>
      <c r="XE643" s="143"/>
      <c r="XF643" s="143"/>
      <c r="XG643" s="143"/>
      <c r="XH643" s="143"/>
      <c r="XI643" s="143"/>
      <c r="XJ643" s="143"/>
      <c r="XK643" s="143"/>
      <c r="XL643" s="143"/>
      <c r="XM643" s="143"/>
      <c r="XN643" s="143"/>
      <c r="XO643" s="143"/>
      <c r="XP643" s="143"/>
      <c r="XQ643" s="143"/>
      <c r="XR643" s="143"/>
      <c r="XS643" s="143"/>
      <c r="XT643" s="143"/>
      <c r="XU643" s="143"/>
      <c r="XV643" s="143"/>
      <c r="XW643" s="143"/>
      <c r="XX643" s="143"/>
      <c r="XY643" s="143"/>
      <c r="XZ643" s="143"/>
      <c r="YA643" s="143"/>
      <c r="YB643" s="143"/>
      <c r="YC643" s="143"/>
      <c r="YD643" s="143"/>
      <c r="YE643" s="143"/>
      <c r="YF643" s="143"/>
      <c r="YG643" s="143"/>
      <c r="YH643" s="143"/>
      <c r="YI643" s="143"/>
      <c r="YJ643" s="143"/>
      <c r="YK643" s="143"/>
      <c r="YL643" s="143"/>
      <c r="YM643" s="143"/>
      <c r="YN643" s="143"/>
      <c r="YO643" s="143"/>
      <c r="YP643" s="143"/>
      <c r="YQ643" s="143"/>
      <c r="YR643" s="143"/>
      <c r="YS643" s="143"/>
      <c r="YT643" s="143"/>
      <c r="YU643" s="143"/>
      <c r="YV643" s="143"/>
      <c r="YW643" s="143"/>
      <c r="YX643" s="143"/>
      <c r="YY643" s="143"/>
      <c r="YZ643" s="143"/>
      <c r="ZA643" s="143"/>
      <c r="ZB643" s="143"/>
      <c r="ZC643" s="143"/>
      <c r="ZD643" s="143"/>
      <c r="ZE643" s="143"/>
      <c r="ZF643" s="143"/>
      <c r="ZG643" s="143"/>
      <c r="ZH643" s="143"/>
      <c r="ZI643" s="143"/>
      <c r="ZJ643" s="143"/>
      <c r="ZK643" s="143"/>
      <c r="ZL643" s="143"/>
      <c r="ZM643" s="143"/>
      <c r="ZN643" s="143"/>
      <c r="ZO643" s="143"/>
      <c r="ZP643" s="143"/>
      <c r="ZQ643" s="143"/>
      <c r="ZR643" s="143"/>
      <c r="ZS643" s="143"/>
      <c r="ZT643" s="143"/>
      <c r="ZU643" s="143"/>
      <c r="ZV643" s="143"/>
      <c r="ZW643" s="143"/>
      <c r="ZX643" s="143"/>
      <c r="ZY643" s="143"/>
      <c r="ZZ643" s="143"/>
      <c r="AAA643" s="143"/>
      <c r="AAB643" s="143"/>
      <c r="AAC643" s="143"/>
      <c r="AAD643" s="143"/>
      <c r="AAE643" s="143"/>
      <c r="AAF643" s="143"/>
      <c r="AAG643" s="143"/>
      <c r="AAH643" s="143"/>
      <c r="AAI643" s="143"/>
      <c r="AAJ643" s="143"/>
      <c r="AAK643" s="143"/>
      <c r="AAL643" s="143"/>
      <c r="AAM643" s="143"/>
      <c r="AAN643" s="143"/>
      <c r="AAO643" s="143"/>
      <c r="AAP643" s="143"/>
      <c r="AAQ643" s="143"/>
      <c r="AAR643" s="143"/>
      <c r="AAS643" s="143"/>
      <c r="AAT643" s="143"/>
      <c r="AAU643" s="143"/>
      <c r="AAV643" s="143"/>
      <c r="AAW643" s="143"/>
      <c r="AAX643" s="143"/>
      <c r="AAY643" s="143"/>
      <c r="AAZ643" s="143"/>
      <c r="ABA643" s="143"/>
      <c r="ABB643" s="143"/>
      <c r="ABC643" s="143"/>
      <c r="ABD643" s="143"/>
      <c r="ABE643" s="143"/>
      <c r="ABF643" s="143"/>
      <c r="ABG643" s="143"/>
      <c r="ABH643" s="143"/>
      <c r="ABI643" s="143"/>
      <c r="ABJ643" s="143"/>
      <c r="ABK643" s="143"/>
      <c r="ABL643" s="143"/>
      <c r="ABM643" s="143"/>
      <c r="ABN643" s="143"/>
      <c r="ABO643" s="143"/>
      <c r="ABP643" s="143"/>
      <c r="ABQ643" s="143"/>
      <c r="ABR643" s="143"/>
      <c r="ABS643" s="143"/>
      <c r="ABT643" s="143"/>
      <c r="ABU643" s="143"/>
      <c r="ABV643" s="143"/>
      <c r="ABW643" s="143"/>
      <c r="ABX643" s="143"/>
      <c r="ABY643" s="143"/>
      <c r="ABZ643" s="143"/>
      <c r="ACA643" s="143"/>
      <c r="ACB643" s="143"/>
      <c r="ACC643" s="143"/>
      <c r="ACD643" s="143"/>
      <c r="ACE643" s="143"/>
      <c r="ACF643" s="143"/>
      <c r="ACG643" s="143"/>
      <c r="ACH643" s="143"/>
      <c r="ACI643" s="143"/>
      <c r="ACJ643" s="143"/>
      <c r="ACK643" s="143"/>
      <c r="ACL643" s="143"/>
      <c r="ACM643" s="143"/>
      <c r="ACN643" s="143"/>
      <c r="ACO643" s="143"/>
      <c r="ACP643" s="143"/>
      <c r="ACQ643" s="143"/>
      <c r="ACR643" s="143"/>
      <c r="ACS643" s="143"/>
      <c r="ACT643" s="143"/>
      <c r="ACU643" s="143"/>
      <c r="ACV643" s="143"/>
      <c r="ACW643" s="143"/>
      <c r="ACX643" s="143"/>
      <c r="ACY643" s="143"/>
      <c r="ACZ643" s="143"/>
      <c r="ADA643" s="143"/>
      <c r="ADB643" s="143"/>
      <c r="ADC643" s="143"/>
      <c r="ADD643" s="143"/>
      <c r="ADE643" s="143"/>
      <c r="ADF643" s="143"/>
      <c r="ADG643" s="143"/>
      <c r="ADH643" s="143"/>
      <c r="ADI643" s="143"/>
      <c r="ADJ643" s="143"/>
      <c r="ADK643" s="143"/>
      <c r="ADL643" s="143"/>
      <c r="ADM643" s="143"/>
      <c r="ADN643" s="143"/>
      <c r="ADO643" s="143"/>
      <c r="ADP643" s="143"/>
      <c r="ADQ643" s="143"/>
      <c r="ADR643" s="143"/>
      <c r="ADS643" s="143"/>
      <c r="ADT643" s="143"/>
      <c r="ADU643" s="143"/>
      <c r="ADV643" s="143"/>
      <c r="ADW643" s="143"/>
      <c r="ADX643" s="143"/>
      <c r="ADY643" s="143"/>
      <c r="ADZ643" s="143"/>
      <c r="AEA643" s="143"/>
      <c r="AEB643" s="143"/>
      <c r="AEC643" s="143"/>
      <c r="AED643" s="143"/>
      <c r="AEE643" s="143"/>
      <c r="AEF643" s="143"/>
      <c r="AEG643" s="143"/>
      <c r="AEH643" s="143"/>
      <c r="AEI643" s="143"/>
      <c r="AEJ643" s="143"/>
      <c r="AEK643" s="143"/>
      <c r="AEL643" s="143"/>
      <c r="AEM643" s="143"/>
      <c r="AEN643" s="143"/>
      <c r="AEO643" s="143"/>
      <c r="AEP643" s="143"/>
      <c r="AEQ643" s="143"/>
      <c r="AER643" s="143"/>
      <c r="AES643" s="143"/>
      <c r="AET643" s="143"/>
      <c r="AEU643" s="143"/>
      <c r="AEV643" s="143"/>
      <c r="AEW643" s="143"/>
      <c r="AEX643" s="143"/>
      <c r="AEY643" s="143"/>
      <c r="AEZ643" s="143"/>
      <c r="AFA643" s="143"/>
      <c r="AFB643" s="143"/>
      <c r="AFC643" s="143"/>
      <c r="AFD643" s="143"/>
      <c r="AFE643" s="143"/>
      <c r="AFF643" s="143"/>
      <c r="AFG643" s="143"/>
      <c r="AFH643" s="143"/>
      <c r="AFI643" s="143"/>
      <c r="AFJ643" s="143"/>
      <c r="AFK643" s="143"/>
      <c r="AFL643" s="143"/>
      <c r="AFM643" s="143"/>
      <c r="AFN643" s="143"/>
      <c r="AFO643" s="143"/>
      <c r="AFP643" s="143"/>
      <c r="AFQ643" s="143"/>
      <c r="AFR643" s="143"/>
      <c r="AFS643" s="143"/>
      <c r="AFT643" s="143"/>
      <c r="AFU643" s="143"/>
      <c r="AFV643" s="143"/>
      <c r="AFW643" s="143"/>
      <c r="AFX643" s="143"/>
      <c r="AFY643" s="143"/>
      <c r="AFZ643" s="143"/>
      <c r="AGA643" s="143"/>
      <c r="AGB643" s="143"/>
      <c r="AGC643" s="143"/>
      <c r="AGD643" s="143"/>
      <c r="AGE643" s="143"/>
      <c r="AGF643" s="143"/>
      <c r="AGG643" s="143"/>
      <c r="AGH643" s="143"/>
      <c r="AGI643" s="143"/>
      <c r="AGJ643" s="143"/>
      <c r="AGK643" s="143"/>
      <c r="AGL643" s="143"/>
      <c r="AGM643" s="143"/>
      <c r="AGN643" s="143"/>
      <c r="AGO643" s="143"/>
      <c r="AGP643" s="143"/>
      <c r="AGQ643" s="143"/>
      <c r="AGR643" s="143"/>
      <c r="AGS643" s="143"/>
      <c r="AGT643" s="143"/>
      <c r="AGU643" s="143"/>
      <c r="AGV643" s="143"/>
      <c r="AGW643" s="143"/>
      <c r="AGX643" s="143"/>
      <c r="AGY643" s="143"/>
      <c r="AGZ643" s="143"/>
      <c r="AHA643" s="143"/>
      <c r="AHB643" s="143"/>
      <c r="AHC643" s="143"/>
      <c r="AHD643" s="143"/>
      <c r="AHE643" s="143"/>
      <c r="AHF643" s="143"/>
      <c r="AHG643" s="143"/>
      <c r="AHH643" s="143"/>
      <c r="AHI643" s="143"/>
      <c r="AHJ643" s="143"/>
      <c r="AHK643" s="143"/>
      <c r="AHL643" s="143"/>
      <c r="AHM643" s="143"/>
      <c r="AHN643" s="143"/>
      <c r="AHO643" s="143"/>
      <c r="AHP643" s="143"/>
      <c r="AHQ643" s="143"/>
      <c r="AHR643" s="143"/>
      <c r="AHS643" s="143"/>
      <c r="AHT643" s="143"/>
      <c r="AHU643" s="143"/>
      <c r="AHV643" s="143"/>
      <c r="AHW643" s="143"/>
      <c r="AHX643" s="143"/>
      <c r="AHY643" s="143"/>
      <c r="AHZ643" s="143"/>
      <c r="AIA643" s="143"/>
      <c r="AIB643" s="143"/>
      <c r="AIC643" s="143"/>
      <c r="AID643" s="143"/>
      <c r="AIE643" s="143"/>
      <c r="AIF643" s="143"/>
      <c r="AIG643" s="143"/>
      <c r="AIH643" s="143"/>
      <c r="AII643" s="143"/>
      <c r="AIJ643" s="143"/>
      <c r="AIK643" s="143"/>
      <c r="AIL643" s="143"/>
      <c r="AIM643" s="143"/>
      <c r="AIN643" s="143"/>
      <c r="AIO643" s="143"/>
      <c r="AIP643" s="143"/>
      <c r="AIQ643" s="143"/>
      <c r="AIR643" s="143"/>
      <c r="AIS643" s="143"/>
      <c r="AIT643" s="143"/>
      <c r="AIU643" s="143"/>
      <c r="AIV643" s="143"/>
      <c r="AIW643" s="143"/>
      <c r="AIX643" s="143"/>
      <c r="AIY643" s="143"/>
      <c r="AIZ643" s="143"/>
      <c r="AJA643" s="143"/>
      <c r="AJB643" s="143"/>
      <c r="AJC643" s="143"/>
      <c r="AJD643" s="143"/>
      <c r="AJE643" s="143"/>
      <c r="AJF643" s="143"/>
      <c r="AJG643" s="143"/>
      <c r="AJH643" s="143"/>
      <c r="AJI643" s="143"/>
      <c r="AJJ643" s="143"/>
      <c r="AJK643" s="143"/>
      <c r="AJL643" s="143"/>
      <c r="AJM643" s="143"/>
      <c r="AJN643" s="143"/>
      <c r="AJO643" s="143"/>
      <c r="AJP643" s="143"/>
      <c r="AJQ643" s="143"/>
      <c r="AJR643" s="143"/>
      <c r="AJS643" s="143"/>
      <c r="AJT643" s="143"/>
      <c r="AJU643" s="143"/>
      <c r="AJV643" s="143"/>
      <c r="AJW643" s="143"/>
      <c r="AJX643" s="143"/>
      <c r="AJY643" s="143"/>
      <c r="AJZ643" s="143"/>
      <c r="AKA643" s="143"/>
      <c r="AKB643" s="143"/>
      <c r="AKC643" s="143"/>
      <c r="AKD643" s="143"/>
      <c r="AKE643" s="143"/>
      <c r="AKF643" s="143"/>
      <c r="AKG643" s="143"/>
      <c r="AKH643" s="143"/>
      <c r="AKI643" s="143"/>
      <c r="AKJ643" s="143"/>
      <c r="AKK643" s="143"/>
      <c r="AKL643" s="143"/>
      <c r="AKM643" s="143"/>
      <c r="AKN643" s="143"/>
      <c r="AKO643" s="143"/>
      <c r="AKP643" s="143"/>
      <c r="AKQ643" s="143"/>
      <c r="AKR643" s="143"/>
      <c r="AKS643" s="143"/>
      <c r="AKT643" s="143"/>
      <c r="AKU643" s="143"/>
      <c r="AKV643" s="143"/>
      <c r="AKW643" s="143"/>
      <c r="AKX643" s="143"/>
      <c r="AKY643" s="143"/>
      <c r="AKZ643" s="143"/>
      <c r="ALA643" s="143"/>
      <c r="ALB643" s="143"/>
      <c r="ALC643" s="143"/>
      <c r="ALD643" s="143"/>
      <c r="ALE643" s="143"/>
      <c r="ALF643" s="143"/>
      <c r="ALG643" s="143"/>
      <c r="ALH643" s="143"/>
      <c r="ALI643" s="143"/>
      <c r="ALJ643" s="143"/>
      <c r="ALK643" s="143"/>
      <c r="ALL643" s="143"/>
      <c r="ALM643" s="143"/>
      <c r="ALN643" s="143"/>
      <c r="ALO643" s="143"/>
      <c r="ALP643" s="143"/>
      <c r="ALQ643" s="143"/>
      <c r="ALR643" s="143"/>
      <c r="ALS643" s="143"/>
      <c r="ALT643" s="143"/>
      <c r="ALU643" s="143"/>
      <c r="ALV643" s="143"/>
      <c r="ALW643" s="143"/>
      <c r="ALX643" s="143"/>
      <c r="ALY643" s="143"/>
      <c r="ALZ643" s="143"/>
      <c r="AMA643" s="143"/>
      <c r="AMB643" s="143"/>
      <c r="AMC643" s="143"/>
      <c r="AMD643" s="143"/>
      <c r="AME643" s="143"/>
      <c r="AMF643" s="143"/>
      <c r="AMG643" s="143"/>
      <c r="AMH643" s="143"/>
      <c r="AMI643" s="143"/>
      <c r="AMJ643" s="143"/>
      <c r="AMK643" s="143"/>
      <c r="AML643" s="143"/>
      <c r="AMM643" s="143"/>
      <c r="AMN643" s="143"/>
      <c r="AMO643" s="143"/>
      <c r="AMP643" s="143"/>
      <c r="AMQ643" s="143"/>
      <c r="AMR643" s="143"/>
      <c r="AMS643" s="143"/>
      <c r="AMT643" s="143"/>
      <c r="AMU643" s="143"/>
      <c r="AMV643" s="143"/>
      <c r="AMW643" s="143"/>
      <c r="AMX643" s="143"/>
      <c r="AMY643" s="143"/>
      <c r="AMZ643" s="143"/>
      <c r="ANA643" s="143"/>
      <c r="ANB643" s="143"/>
      <c r="ANC643" s="143"/>
      <c r="AND643" s="143"/>
      <c r="ANE643" s="143"/>
      <c r="ANF643" s="143"/>
      <c r="ANG643" s="143"/>
      <c r="ANH643" s="143"/>
      <c r="ANI643" s="143"/>
      <c r="ANJ643" s="143"/>
      <c r="ANK643" s="143"/>
      <c r="ANL643" s="143"/>
      <c r="ANM643" s="143"/>
      <c r="ANN643" s="143"/>
      <c r="ANO643" s="143"/>
      <c r="ANP643" s="143"/>
      <c r="ANQ643" s="143"/>
      <c r="ANR643" s="143"/>
      <c r="ANS643" s="143"/>
      <c r="ANT643" s="143"/>
      <c r="ANU643" s="143"/>
      <c r="ANV643" s="143"/>
      <c r="ANW643" s="143"/>
      <c r="ANX643" s="143"/>
      <c r="ANY643" s="143"/>
      <c r="ANZ643" s="143"/>
      <c r="AOA643" s="143"/>
      <c r="AOB643" s="143"/>
      <c r="AOC643" s="143"/>
      <c r="AOD643" s="143"/>
      <c r="AOE643" s="143"/>
      <c r="AOF643" s="143"/>
      <c r="AOG643" s="143"/>
      <c r="AOH643" s="143"/>
      <c r="AOI643" s="143"/>
      <c r="AOJ643" s="143"/>
      <c r="AOK643" s="143"/>
      <c r="AOL643" s="143"/>
      <c r="AOM643" s="143"/>
      <c r="AON643" s="143"/>
      <c r="AOO643" s="143"/>
      <c r="AOP643" s="143"/>
      <c r="AOQ643" s="143"/>
      <c r="AOR643" s="143"/>
      <c r="AOS643" s="143"/>
      <c r="AOT643" s="143"/>
      <c r="AOU643" s="143"/>
      <c r="AOV643" s="143"/>
      <c r="AOW643" s="143"/>
      <c r="AOX643" s="143"/>
      <c r="AOY643" s="143"/>
      <c r="AOZ643" s="143"/>
      <c r="APA643" s="143"/>
      <c r="APB643" s="143"/>
      <c r="APC643" s="143"/>
      <c r="APD643" s="143"/>
      <c r="APE643" s="143"/>
      <c r="APF643" s="143"/>
      <c r="APG643" s="143"/>
      <c r="APH643" s="143"/>
      <c r="API643" s="143"/>
      <c r="APJ643" s="143"/>
      <c r="APK643" s="143"/>
      <c r="APL643" s="143"/>
      <c r="APM643" s="143"/>
      <c r="APN643" s="143"/>
      <c r="APO643" s="143"/>
      <c r="APP643" s="143"/>
      <c r="APQ643" s="143"/>
      <c r="APR643" s="143"/>
      <c r="APS643" s="143"/>
      <c r="APT643" s="143"/>
      <c r="APU643" s="143"/>
      <c r="APV643" s="143"/>
      <c r="APW643" s="143"/>
      <c r="APX643" s="143"/>
      <c r="APY643" s="143"/>
      <c r="APZ643" s="143"/>
      <c r="AQA643" s="143"/>
      <c r="AQB643" s="143"/>
      <c r="AQC643" s="143"/>
      <c r="AQD643" s="143"/>
      <c r="AQE643" s="143"/>
      <c r="AQF643" s="143"/>
      <c r="AQG643" s="143"/>
      <c r="AQH643" s="143"/>
      <c r="AQI643" s="143"/>
      <c r="AQJ643" s="143"/>
      <c r="AQK643" s="143"/>
      <c r="AQL643" s="143"/>
      <c r="AQM643" s="143"/>
      <c r="AQN643" s="143"/>
      <c r="AQO643" s="143"/>
      <c r="AQP643" s="143"/>
      <c r="AQQ643" s="143"/>
      <c r="AQR643" s="143"/>
      <c r="AQS643" s="143"/>
      <c r="AQT643" s="143"/>
      <c r="AQU643" s="143"/>
      <c r="AQV643" s="143"/>
      <c r="AQW643" s="143"/>
      <c r="AQX643" s="143"/>
      <c r="AQY643" s="143"/>
      <c r="AQZ643" s="143"/>
      <c r="ARA643" s="143"/>
      <c r="ARB643" s="143"/>
      <c r="ARC643" s="143"/>
      <c r="ARD643" s="143"/>
      <c r="ARE643" s="143"/>
      <c r="ARF643" s="143"/>
      <c r="ARG643" s="143"/>
      <c r="ARH643" s="143"/>
      <c r="ARI643" s="143"/>
      <c r="ARJ643" s="143"/>
      <c r="ARK643" s="143"/>
      <c r="ARL643" s="143"/>
      <c r="ARM643" s="143"/>
      <c r="ARN643" s="143"/>
      <c r="ARO643" s="143"/>
      <c r="ARP643" s="143"/>
      <c r="ARQ643" s="143"/>
      <c r="ARR643" s="143"/>
      <c r="ARS643" s="143"/>
      <c r="ART643" s="143"/>
      <c r="ARU643" s="143"/>
      <c r="ARV643" s="143"/>
      <c r="ARW643" s="143"/>
      <c r="ARX643" s="143"/>
      <c r="ARY643" s="143"/>
      <c r="ARZ643" s="143"/>
      <c r="ASA643" s="143"/>
      <c r="ASB643" s="143"/>
      <c r="ASC643" s="143"/>
      <c r="ASD643" s="143"/>
      <c r="ASE643" s="143"/>
      <c r="ASF643" s="143"/>
      <c r="ASG643" s="143"/>
      <c r="ASH643" s="143"/>
      <c r="ASI643" s="143"/>
      <c r="ASJ643" s="143"/>
      <c r="ASK643" s="143"/>
      <c r="ASL643" s="143"/>
      <c r="ASM643" s="143"/>
      <c r="ASN643" s="143"/>
      <c r="ASO643" s="143"/>
      <c r="ASP643" s="143"/>
      <c r="ASQ643" s="143"/>
      <c r="ASR643" s="143"/>
      <c r="ASS643" s="143"/>
      <c r="AST643" s="143"/>
      <c r="ASU643" s="143"/>
      <c r="ASV643" s="143"/>
      <c r="ASW643" s="143"/>
      <c r="ASX643" s="143"/>
      <c r="ASY643" s="143"/>
      <c r="ASZ643" s="143"/>
      <c r="ATA643" s="143"/>
      <c r="ATB643" s="143"/>
      <c r="ATC643" s="143"/>
      <c r="ATD643" s="143"/>
      <c r="ATE643" s="143"/>
      <c r="ATF643" s="143"/>
      <c r="ATG643" s="143"/>
      <c r="ATH643" s="143"/>
      <c r="ATI643" s="143"/>
      <c r="ATJ643" s="143"/>
      <c r="ATK643" s="143"/>
      <c r="ATL643" s="143"/>
      <c r="ATM643" s="143"/>
      <c r="ATN643" s="143"/>
      <c r="ATO643" s="143"/>
      <c r="ATP643" s="143"/>
      <c r="ATQ643" s="143"/>
      <c r="ATR643" s="143"/>
      <c r="ATS643" s="143"/>
      <c r="ATT643" s="143"/>
      <c r="ATU643" s="143"/>
      <c r="ATV643" s="143"/>
      <c r="ATW643" s="143"/>
      <c r="ATX643" s="143"/>
      <c r="ATY643" s="143"/>
      <c r="ATZ643" s="143"/>
      <c r="AUA643" s="143"/>
      <c r="AUB643" s="143"/>
      <c r="AUC643" s="143"/>
      <c r="AUD643" s="143"/>
      <c r="AUE643" s="143"/>
      <c r="AUF643" s="143"/>
      <c r="AUG643" s="143"/>
      <c r="AUH643" s="143"/>
      <c r="AUI643" s="143"/>
      <c r="AUJ643" s="143"/>
      <c r="AUK643" s="143"/>
      <c r="AUL643" s="143"/>
      <c r="AUM643" s="143"/>
      <c r="AUN643" s="143"/>
      <c r="AUO643" s="143"/>
      <c r="AUP643" s="143"/>
      <c r="AUQ643" s="143"/>
      <c r="AUR643" s="143"/>
      <c r="AUS643" s="143"/>
      <c r="AUT643" s="143"/>
      <c r="AUU643" s="143"/>
      <c r="AUV643" s="143"/>
      <c r="AUW643" s="143"/>
      <c r="AUX643" s="143"/>
      <c r="AUY643" s="143"/>
      <c r="AUZ643" s="143"/>
      <c r="AVA643" s="143"/>
      <c r="AVB643" s="143"/>
      <c r="AVC643" s="143"/>
      <c r="AVD643" s="143"/>
      <c r="AVE643" s="143"/>
      <c r="AVF643" s="143"/>
      <c r="AVG643" s="143"/>
      <c r="AVH643" s="143"/>
      <c r="AVI643" s="143"/>
      <c r="AVJ643" s="143"/>
      <c r="AVK643" s="143"/>
      <c r="AVL643" s="143"/>
      <c r="AVM643" s="143"/>
      <c r="AVN643" s="143"/>
      <c r="AVO643" s="143"/>
      <c r="AVP643" s="143"/>
      <c r="AVQ643" s="143"/>
      <c r="AVR643" s="143"/>
      <c r="AVS643" s="143"/>
      <c r="AVT643" s="143"/>
      <c r="AVU643" s="143"/>
      <c r="AVV643" s="143"/>
      <c r="AVW643" s="143"/>
      <c r="AVX643" s="143"/>
      <c r="AVY643" s="143"/>
      <c r="AVZ643" s="143"/>
      <c r="AWA643" s="143"/>
      <c r="AWB643" s="143"/>
      <c r="AWC643" s="143"/>
      <c r="AWD643" s="143"/>
      <c r="AWE643" s="143"/>
      <c r="AWF643" s="143"/>
      <c r="AWG643" s="143"/>
      <c r="AWH643" s="143"/>
      <c r="AWI643" s="143"/>
      <c r="AWJ643" s="143"/>
      <c r="AWK643" s="143"/>
      <c r="AWL643" s="143"/>
      <c r="AWM643" s="143"/>
      <c r="AWN643" s="143"/>
      <c r="AWO643" s="143"/>
      <c r="AWP643" s="143"/>
      <c r="AWQ643" s="143"/>
      <c r="AWR643" s="143"/>
      <c r="AWS643" s="143"/>
      <c r="AWT643" s="143"/>
      <c r="AWU643" s="143"/>
      <c r="AWV643" s="143"/>
      <c r="AWW643" s="143"/>
      <c r="AWX643" s="143"/>
      <c r="AWY643" s="143"/>
      <c r="AWZ643" s="143"/>
      <c r="AXA643" s="143"/>
      <c r="AXB643" s="143"/>
      <c r="AXC643" s="143"/>
      <c r="AXD643" s="143"/>
      <c r="AXE643" s="143"/>
      <c r="AXF643" s="143"/>
      <c r="AXG643" s="143"/>
      <c r="AXH643" s="143"/>
      <c r="AXI643" s="143"/>
      <c r="AXJ643" s="143"/>
      <c r="AXK643" s="143"/>
      <c r="AXL643" s="143"/>
      <c r="AXM643" s="143"/>
      <c r="AXN643" s="143"/>
      <c r="AXO643" s="143"/>
      <c r="AXP643" s="143"/>
      <c r="AXQ643" s="143"/>
      <c r="AXR643" s="143"/>
      <c r="AXS643" s="143"/>
      <c r="AXT643" s="143"/>
      <c r="AXU643" s="143"/>
      <c r="AXV643" s="143"/>
      <c r="AXW643" s="143"/>
      <c r="AXX643" s="143"/>
      <c r="AXY643" s="143"/>
      <c r="AXZ643" s="143"/>
      <c r="AYA643" s="143"/>
      <c r="AYB643" s="143"/>
      <c r="AYC643" s="143"/>
      <c r="AYD643" s="143"/>
      <c r="AYE643" s="143"/>
      <c r="AYF643" s="143"/>
      <c r="AYG643" s="143"/>
      <c r="AYH643" s="143"/>
      <c r="AYI643" s="143"/>
      <c r="AYJ643" s="143"/>
      <c r="AYK643" s="143"/>
      <c r="AYL643" s="143"/>
      <c r="AYM643" s="143"/>
      <c r="AYN643" s="143"/>
      <c r="AYO643" s="143"/>
      <c r="AYP643" s="143"/>
      <c r="AYQ643" s="143"/>
      <c r="AYR643" s="143"/>
      <c r="AYS643" s="143"/>
      <c r="AYT643" s="143"/>
      <c r="AYU643" s="143"/>
      <c r="AYV643" s="143"/>
      <c r="AYW643" s="143"/>
      <c r="AYX643" s="143"/>
      <c r="AYY643" s="143"/>
      <c r="AYZ643" s="143"/>
      <c r="AZA643" s="143"/>
      <c r="AZB643" s="143"/>
      <c r="AZC643" s="143"/>
      <c r="AZD643" s="143"/>
      <c r="AZE643" s="143"/>
      <c r="AZF643" s="143"/>
      <c r="AZG643" s="143"/>
      <c r="AZH643" s="143"/>
      <c r="AZI643" s="143"/>
      <c r="AZJ643" s="143"/>
      <c r="AZK643" s="143"/>
      <c r="AZL643" s="143"/>
      <c r="AZM643" s="143"/>
      <c r="AZN643" s="143"/>
      <c r="AZO643" s="143"/>
      <c r="AZP643" s="143"/>
      <c r="AZQ643" s="143"/>
      <c r="AZR643" s="143"/>
      <c r="AZS643" s="143"/>
      <c r="AZT643" s="143"/>
      <c r="AZU643" s="143"/>
      <c r="AZV643" s="143"/>
      <c r="AZW643" s="143"/>
      <c r="AZX643" s="143"/>
      <c r="AZY643" s="143"/>
      <c r="AZZ643" s="143"/>
      <c r="BAA643" s="143"/>
      <c r="BAB643" s="143"/>
      <c r="BAC643" s="143"/>
      <c r="BAD643" s="143"/>
      <c r="BAE643" s="143"/>
      <c r="BAF643" s="143"/>
      <c r="BAG643" s="143"/>
      <c r="BAH643" s="143"/>
      <c r="BAI643" s="143"/>
      <c r="BAJ643" s="143"/>
      <c r="BAK643" s="143"/>
      <c r="BAL643" s="143"/>
      <c r="BAM643" s="143"/>
      <c r="BAN643" s="143"/>
      <c r="BAO643" s="143"/>
      <c r="BAP643" s="143"/>
      <c r="BAQ643" s="143"/>
      <c r="BAR643" s="143"/>
      <c r="BAS643" s="143"/>
      <c r="BAT643" s="143"/>
      <c r="BAU643" s="143"/>
      <c r="BAV643" s="143"/>
      <c r="BAW643" s="143"/>
      <c r="BAX643" s="143"/>
      <c r="BAY643" s="143"/>
      <c r="BAZ643" s="143"/>
      <c r="BBA643" s="143"/>
      <c r="BBB643" s="143"/>
      <c r="BBC643" s="143"/>
      <c r="BBD643" s="143"/>
      <c r="BBE643" s="143"/>
      <c r="BBF643" s="143"/>
      <c r="BBG643" s="143"/>
      <c r="BBH643" s="143"/>
      <c r="BBI643" s="143"/>
      <c r="BBJ643" s="143"/>
      <c r="BBK643" s="143"/>
      <c r="BBL643" s="143"/>
      <c r="BBM643" s="143"/>
      <c r="BBN643" s="143"/>
      <c r="BBO643" s="143"/>
      <c r="BBP643" s="143"/>
      <c r="BBQ643" s="143"/>
      <c r="BBR643" s="143"/>
      <c r="BBS643" s="143"/>
      <c r="BBT643" s="143"/>
      <c r="BBU643" s="143"/>
      <c r="BBV643" s="143"/>
      <c r="BBW643" s="143"/>
      <c r="BBX643" s="143"/>
      <c r="BBY643" s="143"/>
      <c r="BBZ643" s="143"/>
      <c r="BCA643" s="143"/>
      <c r="BCB643" s="143"/>
      <c r="BCC643" s="143"/>
      <c r="BCD643" s="143"/>
      <c r="BCE643" s="143"/>
      <c r="BCF643" s="143"/>
      <c r="BCG643" s="143"/>
      <c r="BCH643" s="143"/>
      <c r="BCI643" s="143"/>
      <c r="BCJ643" s="143"/>
      <c r="BCK643" s="143"/>
      <c r="BCL643" s="143"/>
      <c r="BCM643" s="143"/>
      <c r="BCN643" s="143"/>
      <c r="BCO643" s="143"/>
      <c r="BCP643" s="143"/>
      <c r="BCQ643" s="143"/>
      <c r="BCR643" s="143"/>
      <c r="BCS643" s="143"/>
      <c r="BCT643" s="143"/>
      <c r="BCU643" s="143"/>
      <c r="BCV643" s="143"/>
      <c r="BCW643" s="143"/>
      <c r="BCX643" s="143"/>
      <c r="BCY643" s="143"/>
      <c r="BCZ643" s="143"/>
      <c r="BDA643" s="143"/>
      <c r="BDB643" s="143"/>
      <c r="BDC643" s="143"/>
      <c r="BDD643" s="143"/>
      <c r="BDE643" s="143"/>
      <c r="BDF643" s="143"/>
      <c r="BDG643" s="143"/>
      <c r="BDH643" s="143"/>
      <c r="BDI643" s="143"/>
      <c r="BDJ643" s="143"/>
      <c r="BDK643" s="143"/>
      <c r="BDL643" s="143"/>
      <c r="BDM643" s="143"/>
      <c r="BDN643" s="143"/>
      <c r="BDO643" s="143"/>
      <c r="BDP643" s="143"/>
      <c r="BDQ643" s="143"/>
      <c r="BDR643" s="143"/>
      <c r="BDS643" s="143"/>
      <c r="BDT643" s="143"/>
      <c r="BDU643" s="143"/>
      <c r="BDV643" s="143"/>
      <c r="BDW643" s="143"/>
      <c r="BDX643" s="143"/>
      <c r="BDY643" s="143"/>
      <c r="BDZ643" s="143"/>
      <c r="BEA643" s="143"/>
      <c r="BEB643" s="143"/>
      <c r="BEC643" s="143"/>
      <c r="BED643" s="143"/>
      <c r="BEE643" s="143"/>
      <c r="BEF643" s="143"/>
      <c r="BEG643" s="143"/>
      <c r="BEH643" s="143"/>
      <c r="BEI643" s="143"/>
      <c r="BEJ643" s="143"/>
      <c r="BEK643" s="143"/>
      <c r="BEL643" s="143"/>
      <c r="BEM643" s="143"/>
      <c r="BEN643" s="143"/>
      <c r="BEO643" s="143"/>
      <c r="BEP643" s="143"/>
      <c r="BEQ643" s="143"/>
      <c r="BER643" s="143"/>
      <c r="BES643" s="143"/>
      <c r="BET643" s="143"/>
      <c r="BEU643" s="143"/>
      <c r="BEV643" s="143"/>
      <c r="BEW643" s="143"/>
      <c r="BEX643" s="143"/>
      <c r="BEY643" s="143"/>
      <c r="BEZ643" s="143"/>
      <c r="BFA643" s="143"/>
      <c r="BFB643" s="143"/>
      <c r="BFC643" s="143"/>
      <c r="BFD643" s="143"/>
      <c r="BFE643" s="143"/>
      <c r="BFF643" s="143"/>
      <c r="BFG643" s="143"/>
      <c r="BFH643" s="143"/>
      <c r="BFI643" s="143"/>
      <c r="BFJ643" s="143"/>
      <c r="BFK643" s="143"/>
      <c r="BFL643" s="143"/>
      <c r="BFM643" s="143"/>
      <c r="BFN643" s="143"/>
      <c r="BFO643" s="143"/>
      <c r="BFP643" s="143"/>
      <c r="BFQ643" s="143"/>
      <c r="BFR643" s="143"/>
      <c r="BFS643" s="143"/>
      <c r="BFT643" s="143"/>
      <c r="BFU643" s="143"/>
      <c r="BFV643" s="143"/>
      <c r="BFW643" s="143"/>
      <c r="BFX643" s="143"/>
      <c r="BFY643" s="143"/>
      <c r="BFZ643" s="143"/>
      <c r="BGA643" s="143"/>
      <c r="BGB643" s="143"/>
      <c r="BGC643" s="143"/>
      <c r="BGD643" s="143"/>
      <c r="BGE643" s="143"/>
      <c r="BGF643" s="143"/>
      <c r="BGG643" s="143"/>
      <c r="BGH643" s="143"/>
      <c r="BGI643" s="143"/>
      <c r="BGJ643" s="143"/>
      <c r="BGK643" s="143"/>
      <c r="BGL643" s="143"/>
      <c r="BGM643" s="143"/>
      <c r="BGN643" s="143"/>
      <c r="BGO643" s="143"/>
      <c r="BGP643" s="143"/>
      <c r="BGQ643" s="143"/>
      <c r="BGR643" s="143"/>
      <c r="BGS643" s="143"/>
      <c r="BGT643" s="143"/>
      <c r="BGU643" s="143"/>
      <c r="BGV643" s="143"/>
      <c r="BGW643" s="143"/>
      <c r="BGX643" s="143"/>
      <c r="BGY643" s="143"/>
      <c r="BGZ643" s="143"/>
      <c r="BHA643" s="143"/>
      <c r="BHB643" s="143"/>
      <c r="BHC643" s="143"/>
      <c r="BHD643" s="143"/>
      <c r="BHE643" s="143"/>
      <c r="BHF643" s="143"/>
      <c r="BHG643" s="143"/>
      <c r="BHH643" s="143"/>
      <c r="BHI643" s="143"/>
      <c r="BHJ643" s="143"/>
      <c r="BHK643" s="143"/>
      <c r="BHL643" s="143"/>
      <c r="BHM643" s="143"/>
      <c r="BHN643" s="143"/>
      <c r="BHO643" s="143"/>
      <c r="BHP643" s="143"/>
      <c r="BHQ643" s="143"/>
      <c r="BHR643" s="143"/>
      <c r="BHS643" s="143"/>
      <c r="BHT643" s="143"/>
      <c r="BHU643" s="143"/>
      <c r="BHV643" s="143"/>
      <c r="BHW643" s="143"/>
      <c r="BHX643" s="143"/>
      <c r="BHY643" s="143"/>
      <c r="BHZ643" s="143"/>
      <c r="BIA643" s="143"/>
      <c r="BIB643" s="143"/>
      <c r="BIC643" s="143"/>
      <c r="BID643" s="143"/>
      <c r="BIE643" s="143"/>
      <c r="BIF643" s="143"/>
      <c r="BIG643" s="143"/>
      <c r="BIH643" s="143"/>
      <c r="BII643" s="143"/>
      <c r="BIJ643" s="143"/>
      <c r="BIK643" s="143"/>
      <c r="BIL643" s="143"/>
      <c r="BIM643" s="143"/>
      <c r="BIN643" s="143"/>
      <c r="BIO643" s="143"/>
      <c r="BIP643" s="143"/>
      <c r="BIQ643" s="143"/>
      <c r="BIR643" s="143"/>
      <c r="BIS643" s="143"/>
      <c r="BIT643" s="143"/>
      <c r="BIU643" s="143"/>
      <c r="BIV643" s="143"/>
      <c r="BIW643" s="143"/>
      <c r="BIX643" s="143"/>
      <c r="BIY643" s="143"/>
      <c r="BIZ643" s="143"/>
      <c r="BJA643" s="143"/>
      <c r="BJB643" s="143"/>
      <c r="BJC643" s="143"/>
      <c r="BJD643" s="143"/>
      <c r="BJE643" s="143"/>
      <c r="BJF643" s="143"/>
      <c r="BJG643" s="143"/>
      <c r="BJH643" s="143"/>
      <c r="BJI643" s="143"/>
      <c r="BJJ643" s="143"/>
      <c r="BJK643" s="143"/>
      <c r="BJL643" s="143"/>
      <c r="BJM643" s="143"/>
      <c r="BJN643" s="143"/>
      <c r="BJO643" s="143"/>
      <c r="BJP643" s="143"/>
      <c r="BJQ643" s="143"/>
      <c r="BJR643" s="143"/>
      <c r="BJS643" s="143"/>
      <c r="BJT643" s="143"/>
      <c r="BJU643" s="143"/>
      <c r="BJV643" s="143"/>
      <c r="BJW643" s="143"/>
      <c r="BJX643" s="143"/>
      <c r="BJY643" s="143"/>
      <c r="BJZ643" s="143"/>
      <c r="BKA643" s="143"/>
      <c r="BKB643" s="143"/>
      <c r="BKC643" s="143"/>
      <c r="BKD643" s="143"/>
      <c r="BKE643" s="143"/>
      <c r="BKF643" s="143"/>
      <c r="BKG643" s="143"/>
      <c r="BKH643" s="143"/>
      <c r="BKI643" s="143"/>
      <c r="BKJ643" s="143"/>
      <c r="BKK643" s="143"/>
      <c r="BKL643" s="143"/>
      <c r="BKM643" s="143"/>
      <c r="BKN643" s="143"/>
      <c r="BKO643" s="143"/>
      <c r="BKP643" s="143"/>
      <c r="BKQ643" s="143"/>
      <c r="BKR643" s="143"/>
      <c r="BKS643" s="143"/>
      <c r="BKT643" s="143"/>
      <c r="BKU643" s="143"/>
      <c r="BKV643" s="143"/>
      <c r="BKW643" s="143"/>
      <c r="BKX643" s="143"/>
      <c r="BKY643" s="143"/>
      <c r="BKZ643" s="143"/>
      <c r="BLA643" s="143"/>
      <c r="BLB643" s="143"/>
      <c r="BLC643" s="143"/>
      <c r="BLD643" s="143"/>
      <c r="BLE643" s="143"/>
      <c r="BLF643" s="143"/>
      <c r="BLG643" s="143"/>
      <c r="BLH643" s="143"/>
      <c r="BLI643" s="143"/>
      <c r="BLJ643" s="143"/>
      <c r="BLK643" s="143"/>
      <c r="BLL643" s="143"/>
      <c r="BLM643" s="143"/>
      <c r="BLN643" s="143"/>
      <c r="BLO643" s="143"/>
      <c r="BLP643" s="143"/>
      <c r="BLQ643" s="143"/>
      <c r="BLR643" s="143"/>
      <c r="BLS643" s="143"/>
      <c r="BLT643" s="143"/>
      <c r="BLU643" s="143"/>
      <c r="BLV643" s="143"/>
      <c r="BLW643" s="143"/>
      <c r="BLX643" s="143"/>
      <c r="BLY643" s="143"/>
      <c r="BLZ643" s="143"/>
      <c r="BMA643" s="143"/>
      <c r="BMB643" s="143"/>
      <c r="BMC643" s="143"/>
      <c r="BMD643" s="143"/>
      <c r="BME643" s="143"/>
      <c r="BMF643" s="143"/>
      <c r="BMG643" s="143"/>
      <c r="BMH643" s="143"/>
      <c r="BMI643" s="143"/>
      <c r="BMJ643" s="143"/>
      <c r="BMK643" s="143"/>
      <c r="BML643" s="143"/>
      <c r="BMM643" s="143"/>
      <c r="BMN643" s="143"/>
      <c r="BMO643" s="143"/>
      <c r="BMP643" s="143"/>
      <c r="BMQ643" s="143"/>
      <c r="BMR643" s="143"/>
      <c r="BMS643" s="143"/>
      <c r="BMT643" s="143"/>
      <c r="BMU643" s="143"/>
      <c r="BMV643" s="143"/>
      <c r="BMW643" s="143"/>
      <c r="BMX643" s="143"/>
      <c r="BMY643" s="143"/>
      <c r="BMZ643" s="143"/>
      <c r="BNA643" s="143"/>
      <c r="BNB643" s="143"/>
      <c r="BNC643" s="143"/>
      <c r="BND643" s="143"/>
      <c r="BNE643" s="143"/>
      <c r="BNF643" s="143"/>
      <c r="BNG643" s="143"/>
      <c r="BNH643" s="143"/>
      <c r="BNI643" s="143"/>
      <c r="BNJ643" s="143"/>
      <c r="BNK643" s="143"/>
      <c r="BNL643" s="143"/>
      <c r="BNM643" s="143"/>
      <c r="BNN643" s="143"/>
      <c r="BNO643" s="143"/>
      <c r="BNP643" s="143"/>
      <c r="BNQ643" s="143"/>
      <c r="BNR643" s="143"/>
      <c r="BNS643" s="143"/>
      <c r="BNT643" s="143"/>
      <c r="BNU643" s="143"/>
      <c r="BNV643" s="143"/>
      <c r="BNW643" s="143"/>
      <c r="BNX643" s="143"/>
      <c r="BNY643" s="143"/>
      <c r="BNZ643" s="143"/>
      <c r="BOA643" s="143"/>
      <c r="BOB643" s="143"/>
      <c r="BOC643" s="143"/>
      <c r="BOD643" s="143"/>
      <c r="BOE643" s="143"/>
      <c r="BOF643" s="143"/>
      <c r="BOG643" s="143"/>
      <c r="BOH643" s="143"/>
      <c r="BOI643" s="143"/>
      <c r="BOJ643" s="143"/>
      <c r="BOK643" s="143"/>
      <c r="BOL643" s="143"/>
      <c r="BOM643" s="143"/>
      <c r="BON643" s="143"/>
      <c r="BOO643" s="143"/>
      <c r="BOP643" s="143"/>
      <c r="BOQ643" s="143"/>
      <c r="BOR643" s="143"/>
      <c r="BOS643" s="143"/>
      <c r="BOT643" s="143"/>
      <c r="BOU643" s="143"/>
      <c r="BOV643" s="143"/>
      <c r="BOW643" s="143"/>
      <c r="BOX643" s="143"/>
      <c r="BOY643" s="143"/>
      <c r="BOZ643" s="143"/>
      <c r="BPA643" s="143"/>
      <c r="BPB643" s="143"/>
      <c r="BPC643" s="143"/>
      <c r="BPD643" s="143"/>
      <c r="BPE643" s="143"/>
      <c r="BPF643" s="143"/>
      <c r="BPG643" s="143"/>
      <c r="BPH643" s="143"/>
      <c r="BPI643" s="143"/>
      <c r="BPJ643" s="143"/>
      <c r="BPK643" s="143"/>
      <c r="BPL643" s="143"/>
      <c r="BPM643" s="143"/>
      <c r="BPN643" s="143"/>
      <c r="BPO643" s="143"/>
      <c r="BPP643" s="143"/>
      <c r="BPQ643" s="143"/>
      <c r="BPR643" s="143"/>
      <c r="BPS643" s="143"/>
      <c r="BPT643" s="143"/>
      <c r="BPU643" s="143"/>
      <c r="BPV643" s="143"/>
      <c r="BPW643" s="143"/>
      <c r="BPX643" s="143"/>
      <c r="BPY643" s="143"/>
      <c r="BPZ643" s="143"/>
      <c r="BQA643" s="143"/>
      <c r="BQB643" s="143"/>
      <c r="BQC643" s="143"/>
      <c r="BQD643" s="143"/>
      <c r="BQE643" s="143"/>
      <c r="BQF643" s="143"/>
      <c r="BQG643" s="143"/>
      <c r="BQH643" s="143"/>
      <c r="BQI643" s="143"/>
      <c r="BQJ643" s="143"/>
      <c r="BQK643" s="143"/>
      <c r="BQL643" s="143"/>
      <c r="BQM643" s="143"/>
      <c r="BQN643" s="143"/>
      <c r="BQO643" s="143"/>
      <c r="BQP643" s="143"/>
      <c r="BQQ643" s="143"/>
      <c r="BQR643" s="143"/>
      <c r="BQS643" s="143"/>
      <c r="BQT643" s="143"/>
      <c r="BQU643" s="143"/>
      <c r="BQV643" s="143"/>
      <c r="BQW643" s="143"/>
      <c r="BQX643" s="143"/>
      <c r="BQY643" s="143"/>
      <c r="BQZ643" s="143"/>
      <c r="BRA643" s="143"/>
      <c r="BRB643" s="143"/>
      <c r="BRC643" s="143"/>
      <c r="BRD643" s="143"/>
      <c r="BRE643" s="143"/>
      <c r="BRF643" s="143"/>
      <c r="BRG643" s="143"/>
      <c r="BRH643" s="143"/>
      <c r="BRI643" s="143"/>
      <c r="BRJ643" s="143"/>
      <c r="BRK643" s="143"/>
      <c r="BRL643" s="143"/>
      <c r="BRM643" s="143"/>
      <c r="BRN643" s="143"/>
      <c r="BRO643" s="143"/>
      <c r="BRP643" s="143"/>
      <c r="BRQ643" s="143"/>
      <c r="BRR643" s="143"/>
      <c r="BRS643" s="143"/>
      <c r="BRT643" s="143"/>
      <c r="BRU643" s="143"/>
      <c r="BRV643" s="143"/>
      <c r="BRW643" s="143"/>
      <c r="BRX643" s="143"/>
      <c r="BRY643" s="143"/>
      <c r="BRZ643" s="143"/>
    </row>
    <row r="644" spans="1:1846" s="144" customFormat="1" ht="27.6" x14ac:dyDescent="0.3">
      <c r="A644" s="853"/>
      <c r="B644" s="853"/>
      <c r="C644" s="853"/>
      <c r="D644" s="852"/>
      <c r="E644" s="591" t="s">
        <v>898</v>
      </c>
      <c r="F644" s="594">
        <v>192</v>
      </c>
      <c r="G644" s="748" t="s">
        <v>1118</v>
      </c>
      <c r="H644" s="521">
        <v>0</v>
      </c>
      <c r="I644" s="101">
        <v>0</v>
      </c>
      <c r="J644" s="101">
        <v>0</v>
      </c>
      <c r="K644" s="101">
        <v>0</v>
      </c>
      <c r="L644" s="117"/>
      <c r="M644" s="503"/>
      <c r="N644" s="26">
        <v>789494988.17999995</v>
      </c>
      <c r="O644" s="26">
        <v>735700958</v>
      </c>
      <c r="P644" s="26">
        <v>735700958</v>
      </c>
      <c r="Q644" s="662" t="s">
        <v>900</v>
      </c>
      <c r="R644" s="598"/>
      <c r="S644" s="595"/>
      <c r="T644" s="595"/>
      <c r="U644" s="595"/>
      <c r="V644" s="139"/>
      <c r="W644" s="521">
        <f>M644</f>
        <v>0</v>
      </c>
      <c r="X644" s="523">
        <f>I644+N644+S644</f>
        <v>789494988.17999995</v>
      </c>
      <c r="Y644" s="523">
        <f t="shared" si="430"/>
        <v>735700958</v>
      </c>
      <c r="Z644" s="523">
        <f t="shared" si="430"/>
        <v>735700958</v>
      </c>
      <c r="AA644" s="897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  <c r="PF644" s="143"/>
      <c r="PG644" s="143"/>
      <c r="PH644" s="143"/>
      <c r="PI644" s="143"/>
      <c r="PJ644" s="143"/>
      <c r="PK644" s="143"/>
      <c r="PL644" s="143"/>
      <c r="PM644" s="143"/>
      <c r="PN644" s="143"/>
      <c r="PO644" s="143"/>
      <c r="PP644" s="143"/>
      <c r="PQ644" s="143"/>
      <c r="PR644" s="143"/>
      <c r="PS644" s="143"/>
      <c r="PT644" s="143"/>
      <c r="PU644" s="143"/>
      <c r="PV644" s="143"/>
      <c r="PW644" s="143"/>
      <c r="PX644" s="143"/>
      <c r="PY644" s="143"/>
      <c r="PZ644" s="143"/>
      <c r="QA644" s="143"/>
      <c r="QB644" s="143"/>
      <c r="QC644" s="143"/>
      <c r="QD644" s="143"/>
      <c r="QE644" s="143"/>
      <c r="QF644" s="143"/>
      <c r="QG644" s="143"/>
      <c r="QH644" s="143"/>
      <c r="QI644" s="143"/>
      <c r="QJ644" s="143"/>
      <c r="QK644" s="143"/>
      <c r="QL644" s="143"/>
      <c r="QM644" s="143"/>
      <c r="QN644" s="143"/>
      <c r="QO644" s="143"/>
      <c r="QP644" s="143"/>
      <c r="QQ644" s="143"/>
      <c r="QR644" s="143"/>
      <c r="QS644" s="143"/>
      <c r="QT644" s="143"/>
      <c r="QU644" s="143"/>
      <c r="QV644" s="143"/>
      <c r="QW644" s="143"/>
      <c r="QX644" s="143"/>
      <c r="QY644" s="143"/>
      <c r="QZ644" s="143"/>
      <c r="RA644" s="143"/>
      <c r="RB644" s="143"/>
      <c r="RC644" s="143"/>
      <c r="RD644" s="143"/>
      <c r="RE644" s="143"/>
      <c r="RF644" s="143"/>
      <c r="RG644" s="143"/>
      <c r="RH644" s="143"/>
      <c r="RI644" s="143"/>
      <c r="RJ644" s="143"/>
      <c r="RK644" s="143"/>
      <c r="RL644" s="143"/>
      <c r="RM644" s="143"/>
      <c r="RN644" s="143"/>
      <c r="RO644" s="143"/>
      <c r="RP644" s="143"/>
      <c r="RQ644" s="143"/>
      <c r="RR644" s="143"/>
      <c r="RS644" s="143"/>
      <c r="RT644" s="143"/>
      <c r="RU644" s="143"/>
      <c r="RV644" s="143"/>
      <c r="RW644" s="143"/>
      <c r="RX644" s="143"/>
      <c r="RY644" s="143"/>
      <c r="RZ644" s="143"/>
      <c r="SA644" s="143"/>
      <c r="SB644" s="143"/>
      <c r="SC644" s="143"/>
      <c r="SD644" s="143"/>
      <c r="SE644" s="143"/>
      <c r="SF644" s="143"/>
      <c r="SG644" s="143"/>
      <c r="SH644" s="143"/>
      <c r="SI644" s="143"/>
      <c r="SJ644" s="143"/>
      <c r="SK644" s="143"/>
      <c r="SL644" s="143"/>
      <c r="SM644" s="143"/>
      <c r="SN644" s="143"/>
      <c r="SO644" s="143"/>
      <c r="SP644" s="143"/>
      <c r="SQ644" s="143"/>
      <c r="SR644" s="143"/>
      <c r="SS644" s="143"/>
      <c r="ST644" s="143"/>
      <c r="SU644" s="143"/>
      <c r="SV644" s="143"/>
      <c r="SW644" s="143"/>
      <c r="SX644" s="143"/>
      <c r="SY644" s="143"/>
      <c r="SZ644" s="143"/>
      <c r="TA644" s="143"/>
      <c r="TB644" s="143"/>
      <c r="TC644" s="143"/>
      <c r="TD644" s="143"/>
      <c r="TE644" s="143"/>
      <c r="TF644" s="143"/>
      <c r="TG644" s="143"/>
      <c r="TH644" s="143"/>
      <c r="TI644" s="143"/>
      <c r="TJ644" s="143"/>
      <c r="TK644" s="143"/>
      <c r="TL644" s="143"/>
      <c r="TM644" s="143"/>
      <c r="TN644" s="143"/>
      <c r="TO644" s="143"/>
      <c r="TP644" s="143"/>
      <c r="TQ644" s="143"/>
      <c r="TR644" s="143"/>
      <c r="TS644" s="143"/>
      <c r="TT644" s="143"/>
      <c r="TU644" s="143"/>
      <c r="TV644" s="143"/>
      <c r="TW644" s="143"/>
      <c r="TX644" s="143"/>
      <c r="TY644" s="143"/>
      <c r="TZ644" s="143"/>
      <c r="UA644" s="143"/>
      <c r="UB644" s="143"/>
      <c r="UC644" s="143"/>
      <c r="UD644" s="143"/>
      <c r="UE644" s="143"/>
      <c r="UF644" s="143"/>
      <c r="UG644" s="143"/>
      <c r="UH644" s="143"/>
      <c r="UI644" s="143"/>
      <c r="UJ644" s="143"/>
      <c r="UK644" s="143"/>
      <c r="UL644" s="143"/>
      <c r="UM644" s="143"/>
      <c r="UN644" s="143"/>
      <c r="UO644" s="143"/>
      <c r="UP644" s="143"/>
      <c r="UQ644" s="143"/>
      <c r="UR644" s="143"/>
      <c r="US644" s="143"/>
      <c r="UT644" s="143"/>
      <c r="UU644" s="143"/>
      <c r="UV644" s="143"/>
      <c r="UW644" s="143"/>
      <c r="UX644" s="143"/>
      <c r="UY644" s="143"/>
      <c r="UZ644" s="143"/>
      <c r="VA644" s="143"/>
      <c r="VB644" s="143"/>
      <c r="VC644" s="143"/>
      <c r="VD644" s="143"/>
      <c r="VE644" s="143"/>
      <c r="VF644" s="143"/>
      <c r="VG644" s="143"/>
      <c r="VH644" s="143"/>
      <c r="VI644" s="143"/>
      <c r="VJ644" s="143"/>
      <c r="VK644" s="143"/>
      <c r="VL644" s="143"/>
      <c r="VM644" s="143"/>
      <c r="VN644" s="143"/>
      <c r="VO644" s="143"/>
      <c r="VP644" s="143"/>
      <c r="VQ644" s="143"/>
      <c r="VR644" s="143"/>
      <c r="VS644" s="143"/>
      <c r="VT644" s="143"/>
      <c r="VU644" s="143"/>
      <c r="VV644" s="143"/>
      <c r="VW644" s="143"/>
      <c r="VX644" s="143"/>
      <c r="VY644" s="143"/>
      <c r="VZ644" s="143"/>
      <c r="WA644" s="143"/>
      <c r="WB644" s="143"/>
      <c r="WC644" s="143"/>
      <c r="WD644" s="143"/>
      <c r="WE644" s="143"/>
      <c r="WF644" s="143"/>
      <c r="WG644" s="143"/>
      <c r="WH644" s="143"/>
      <c r="WI644" s="143"/>
      <c r="WJ644" s="143"/>
      <c r="WK644" s="143"/>
      <c r="WL644" s="143"/>
      <c r="WM644" s="143"/>
      <c r="WN644" s="143"/>
      <c r="WO644" s="143"/>
      <c r="WP644" s="143"/>
      <c r="WQ644" s="143"/>
      <c r="WR644" s="143"/>
      <c r="WS644" s="143"/>
      <c r="WT644" s="143"/>
      <c r="WU644" s="143"/>
      <c r="WV644" s="143"/>
      <c r="WW644" s="143"/>
      <c r="WX644" s="143"/>
      <c r="WY644" s="143"/>
      <c r="WZ644" s="143"/>
      <c r="XA644" s="143"/>
      <c r="XB644" s="143"/>
      <c r="XC644" s="143"/>
      <c r="XD644" s="143"/>
      <c r="XE644" s="143"/>
      <c r="XF644" s="143"/>
      <c r="XG644" s="143"/>
      <c r="XH644" s="143"/>
      <c r="XI644" s="143"/>
      <c r="XJ644" s="143"/>
      <c r="XK644" s="143"/>
      <c r="XL644" s="143"/>
      <c r="XM644" s="143"/>
      <c r="XN644" s="143"/>
      <c r="XO644" s="143"/>
      <c r="XP644" s="143"/>
      <c r="XQ644" s="143"/>
      <c r="XR644" s="143"/>
      <c r="XS644" s="143"/>
      <c r="XT644" s="143"/>
      <c r="XU644" s="143"/>
      <c r="XV644" s="143"/>
      <c r="XW644" s="143"/>
      <c r="XX644" s="143"/>
      <c r="XY644" s="143"/>
      <c r="XZ644" s="143"/>
      <c r="YA644" s="143"/>
      <c r="YB644" s="143"/>
      <c r="YC644" s="143"/>
      <c r="YD644" s="143"/>
      <c r="YE644" s="143"/>
      <c r="YF644" s="143"/>
      <c r="YG644" s="143"/>
      <c r="YH644" s="143"/>
      <c r="YI644" s="143"/>
      <c r="YJ644" s="143"/>
      <c r="YK644" s="143"/>
      <c r="YL644" s="143"/>
      <c r="YM644" s="143"/>
      <c r="YN644" s="143"/>
      <c r="YO644" s="143"/>
      <c r="YP644" s="143"/>
      <c r="YQ644" s="143"/>
      <c r="YR644" s="143"/>
      <c r="YS644" s="143"/>
      <c r="YT644" s="143"/>
      <c r="YU644" s="143"/>
      <c r="YV644" s="143"/>
      <c r="YW644" s="143"/>
      <c r="YX644" s="143"/>
      <c r="YY644" s="143"/>
      <c r="YZ644" s="143"/>
      <c r="ZA644" s="143"/>
      <c r="ZB644" s="143"/>
      <c r="ZC644" s="143"/>
      <c r="ZD644" s="143"/>
      <c r="ZE644" s="143"/>
      <c r="ZF644" s="143"/>
      <c r="ZG644" s="143"/>
      <c r="ZH644" s="143"/>
      <c r="ZI644" s="143"/>
      <c r="ZJ644" s="143"/>
      <c r="ZK644" s="143"/>
      <c r="ZL644" s="143"/>
      <c r="ZM644" s="143"/>
      <c r="ZN644" s="143"/>
      <c r="ZO644" s="143"/>
      <c r="ZP644" s="143"/>
      <c r="ZQ644" s="143"/>
      <c r="ZR644" s="143"/>
      <c r="ZS644" s="143"/>
      <c r="ZT644" s="143"/>
      <c r="ZU644" s="143"/>
      <c r="ZV644" s="143"/>
      <c r="ZW644" s="143"/>
      <c r="ZX644" s="143"/>
      <c r="ZY644" s="143"/>
      <c r="ZZ644" s="143"/>
      <c r="AAA644" s="143"/>
      <c r="AAB644" s="143"/>
      <c r="AAC644" s="143"/>
      <c r="AAD644" s="143"/>
      <c r="AAE644" s="143"/>
      <c r="AAF644" s="143"/>
      <c r="AAG644" s="143"/>
      <c r="AAH644" s="143"/>
      <c r="AAI644" s="143"/>
      <c r="AAJ644" s="143"/>
      <c r="AAK644" s="143"/>
      <c r="AAL644" s="143"/>
      <c r="AAM644" s="143"/>
      <c r="AAN644" s="143"/>
      <c r="AAO644" s="143"/>
      <c r="AAP644" s="143"/>
      <c r="AAQ644" s="143"/>
      <c r="AAR644" s="143"/>
      <c r="AAS644" s="143"/>
      <c r="AAT644" s="143"/>
      <c r="AAU644" s="143"/>
      <c r="AAV644" s="143"/>
      <c r="AAW644" s="143"/>
      <c r="AAX644" s="143"/>
      <c r="AAY644" s="143"/>
      <c r="AAZ644" s="143"/>
      <c r="ABA644" s="143"/>
      <c r="ABB644" s="143"/>
      <c r="ABC644" s="143"/>
      <c r="ABD644" s="143"/>
      <c r="ABE644" s="143"/>
      <c r="ABF644" s="143"/>
      <c r="ABG644" s="143"/>
      <c r="ABH644" s="143"/>
      <c r="ABI644" s="143"/>
      <c r="ABJ644" s="143"/>
      <c r="ABK644" s="143"/>
      <c r="ABL644" s="143"/>
      <c r="ABM644" s="143"/>
      <c r="ABN644" s="143"/>
      <c r="ABO644" s="143"/>
      <c r="ABP644" s="143"/>
      <c r="ABQ644" s="143"/>
      <c r="ABR644" s="143"/>
      <c r="ABS644" s="143"/>
      <c r="ABT644" s="143"/>
      <c r="ABU644" s="143"/>
      <c r="ABV644" s="143"/>
      <c r="ABW644" s="143"/>
      <c r="ABX644" s="143"/>
      <c r="ABY644" s="143"/>
      <c r="ABZ644" s="143"/>
      <c r="ACA644" s="143"/>
      <c r="ACB644" s="143"/>
      <c r="ACC644" s="143"/>
      <c r="ACD644" s="143"/>
      <c r="ACE644" s="143"/>
      <c r="ACF644" s="143"/>
      <c r="ACG644" s="143"/>
      <c r="ACH644" s="143"/>
      <c r="ACI644" s="143"/>
      <c r="ACJ644" s="143"/>
      <c r="ACK644" s="143"/>
      <c r="ACL644" s="143"/>
      <c r="ACM644" s="143"/>
      <c r="ACN644" s="143"/>
      <c r="ACO644" s="143"/>
      <c r="ACP644" s="143"/>
      <c r="ACQ644" s="143"/>
      <c r="ACR644" s="143"/>
      <c r="ACS644" s="143"/>
      <c r="ACT644" s="143"/>
      <c r="ACU644" s="143"/>
      <c r="ACV644" s="143"/>
      <c r="ACW644" s="143"/>
      <c r="ACX644" s="143"/>
      <c r="ACY644" s="143"/>
      <c r="ACZ644" s="143"/>
      <c r="ADA644" s="143"/>
      <c r="ADB644" s="143"/>
      <c r="ADC644" s="143"/>
      <c r="ADD644" s="143"/>
      <c r="ADE644" s="143"/>
      <c r="ADF644" s="143"/>
      <c r="ADG644" s="143"/>
      <c r="ADH644" s="143"/>
      <c r="ADI644" s="143"/>
      <c r="ADJ644" s="143"/>
      <c r="ADK644" s="143"/>
      <c r="ADL644" s="143"/>
      <c r="ADM644" s="143"/>
      <c r="ADN644" s="143"/>
      <c r="ADO644" s="143"/>
      <c r="ADP644" s="143"/>
      <c r="ADQ644" s="143"/>
      <c r="ADR644" s="143"/>
      <c r="ADS644" s="143"/>
      <c r="ADT644" s="143"/>
      <c r="ADU644" s="143"/>
      <c r="ADV644" s="143"/>
      <c r="ADW644" s="143"/>
      <c r="ADX644" s="143"/>
      <c r="ADY644" s="143"/>
      <c r="ADZ644" s="143"/>
      <c r="AEA644" s="143"/>
      <c r="AEB644" s="143"/>
      <c r="AEC644" s="143"/>
      <c r="AED644" s="143"/>
      <c r="AEE644" s="143"/>
      <c r="AEF644" s="143"/>
      <c r="AEG644" s="143"/>
      <c r="AEH644" s="143"/>
      <c r="AEI644" s="143"/>
      <c r="AEJ644" s="143"/>
      <c r="AEK644" s="143"/>
      <c r="AEL644" s="143"/>
      <c r="AEM644" s="143"/>
      <c r="AEN644" s="143"/>
      <c r="AEO644" s="143"/>
      <c r="AEP644" s="143"/>
      <c r="AEQ644" s="143"/>
      <c r="AER644" s="143"/>
      <c r="AES644" s="143"/>
      <c r="AET644" s="143"/>
      <c r="AEU644" s="143"/>
      <c r="AEV644" s="143"/>
      <c r="AEW644" s="143"/>
      <c r="AEX644" s="143"/>
      <c r="AEY644" s="143"/>
      <c r="AEZ644" s="143"/>
      <c r="AFA644" s="143"/>
      <c r="AFB644" s="143"/>
      <c r="AFC644" s="143"/>
      <c r="AFD644" s="143"/>
      <c r="AFE644" s="143"/>
      <c r="AFF644" s="143"/>
      <c r="AFG644" s="143"/>
      <c r="AFH644" s="143"/>
      <c r="AFI644" s="143"/>
      <c r="AFJ644" s="143"/>
      <c r="AFK644" s="143"/>
      <c r="AFL644" s="143"/>
      <c r="AFM644" s="143"/>
      <c r="AFN644" s="143"/>
      <c r="AFO644" s="143"/>
      <c r="AFP644" s="143"/>
      <c r="AFQ644" s="143"/>
      <c r="AFR644" s="143"/>
      <c r="AFS644" s="143"/>
      <c r="AFT644" s="143"/>
      <c r="AFU644" s="143"/>
      <c r="AFV644" s="143"/>
      <c r="AFW644" s="143"/>
      <c r="AFX644" s="143"/>
      <c r="AFY644" s="143"/>
      <c r="AFZ644" s="143"/>
      <c r="AGA644" s="143"/>
      <c r="AGB644" s="143"/>
      <c r="AGC644" s="143"/>
      <c r="AGD644" s="143"/>
      <c r="AGE644" s="143"/>
      <c r="AGF644" s="143"/>
      <c r="AGG644" s="143"/>
      <c r="AGH644" s="143"/>
      <c r="AGI644" s="143"/>
      <c r="AGJ644" s="143"/>
      <c r="AGK644" s="143"/>
      <c r="AGL644" s="143"/>
      <c r="AGM644" s="143"/>
      <c r="AGN644" s="143"/>
      <c r="AGO644" s="143"/>
      <c r="AGP644" s="143"/>
      <c r="AGQ644" s="143"/>
      <c r="AGR644" s="143"/>
      <c r="AGS644" s="143"/>
      <c r="AGT644" s="143"/>
      <c r="AGU644" s="143"/>
      <c r="AGV644" s="143"/>
      <c r="AGW644" s="143"/>
      <c r="AGX644" s="143"/>
      <c r="AGY644" s="143"/>
      <c r="AGZ644" s="143"/>
      <c r="AHA644" s="143"/>
      <c r="AHB644" s="143"/>
      <c r="AHC644" s="143"/>
      <c r="AHD644" s="143"/>
      <c r="AHE644" s="143"/>
      <c r="AHF644" s="143"/>
      <c r="AHG644" s="143"/>
      <c r="AHH644" s="143"/>
      <c r="AHI644" s="143"/>
      <c r="AHJ644" s="143"/>
      <c r="AHK644" s="143"/>
      <c r="AHL644" s="143"/>
      <c r="AHM644" s="143"/>
      <c r="AHN644" s="143"/>
      <c r="AHO644" s="143"/>
      <c r="AHP644" s="143"/>
      <c r="AHQ644" s="143"/>
      <c r="AHR644" s="143"/>
      <c r="AHS644" s="143"/>
      <c r="AHT644" s="143"/>
      <c r="AHU644" s="143"/>
      <c r="AHV644" s="143"/>
      <c r="AHW644" s="143"/>
      <c r="AHX644" s="143"/>
      <c r="AHY644" s="143"/>
      <c r="AHZ644" s="143"/>
      <c r="AIA644" s="143"/>
      <c r="AIB644" s="143"/>
      <c r="AIC644" s="143"/>
      <c r="AID644" s="143"/>
      <c r="AIE644" s="143"/>
      <c r="AIF644" s="143"/>
      <c r="AIG644" s="143"/>
      <c r="AIH644" s="143"/>
      <c r="AII644" s="143"/>
      <c r="AIJ644" s="143"/>
      <c r="AIK644" s="143"/>
      <c r="AIL644" s="143"/>
      <c r="AIM644" s="143"/>
      <c r="AIN644" s="143"/>
      <c r="AIO644" s="143"/>
      <c r="AIP644" s="143"/>
      <c r="AIQ644" s="143"/>
      <c r="AIR644" s="143"/>
      <c r="AIS644" s="143"/>
      <c r="AIT644" s="143"/>
      <c r="AIU644" s="143"/>
      <c r="AIV644" s="143"/>
      <c r="AIW644" s="143"/>
      <c r="AIX644" s="143"/>
      <c r="AIY644" s="143"/>
      <c r="AIZ644" s="143"/>
      <c r="AJA644" s="143"/>
      <c r="AJB644" s="143"/>
      <c r="AJC644" s="143"/>
      <c r="AJD644" s="143"/>
      <c r="AJE644" s="143"/>
      <c r="AJF644" s="143"/>
      <c r="AJG644" s="143"/>
      <c r="AJH644" s="143"/>
      <c r="AJI644" s="143"/>
      <c r="AJJ644" s="143"/>
      <c r="AJK644" s="143"/>
      <c r="AJL644" s="143"/>
      <c r="AJM644" s="143"/>
      <c r="AJN644" s="143"/>
      <c r="AJO644" s="143"/>
      <c r="AJP644" s="143"/>
      <c r="AJQ644" s="143"/>
      <c r="AJR644" s="143"/>
      <c r="AJS644" s="143"/>
      <c r="AJT644" s="143"/>
      <c r="AJU644" s="143"/>
      <c r="AJV644" s="143"/>
      <c r="AJW644" s="143"/>
      <c r="AJX644" s="143"/>
      <c r="AJY644" s="143"/>
      <c r="AJZ644" s="143"/>
      <c r="AKA644" s="143"/>
      <c r="AKB644" s="143"/>
      <c r="AKC644" s="143"/>
      <c r="AKD644" s="143"/>
      <c r="AKE644" s="143"/>
      <c r="AKF644" s="143"/>
      <c r="AKG644" s="143"/>
      <c r="AKH644" s="143"/>
      <c r="AKI644" s="143"/>
      <c r="AKJ644" s="143"/>
      <c r="AKK644" s="143"/>
      <c r="AKL644" s="143"/>
      <c r="AKM644" s="143"/>
      <c r="AKN644" s="143"/>
      <c r="AKO644" s="143"/>
      <c r="AKP644" s="143"/>
      <c r="AKQ644" s="143"/>
      <c r="AKR644" s="143"/>
      <c r="AKS644" s="143"/>
      <c r="AKT644" s="143"/>
      <c r="AKU644" s="143"/>
      <c r="AKV644" s="143"/>
      <c r="AKW644" s="143"/>
      <c r="AKX644" s="143"/>
      <c r="AKY644" s="143"/>
      <c r="AKZ644" s="143"/>
      <c r="ALA644" s="143"/>
      <c r="ALB644" s="143"/>
      <c r="ALC644" s="143"/>
      <c r="ALD644" s="143"/>
      <c r="ALE644" s="143"/>
      <c r="ALF644" s="143"/>
      <c r="ALG644" s="143"/>
      <c r="ALH644" s="143"/>
      <c r="ALI644" s="143"/>
      <c r="ALJ644" s="143"/>
      <c r="ALK644" s="143"/>
      <c r="ALL644" s="143"/>
      <c r="ALM644" s="143"/>
      <c r="ALN644" s="143"/>
      <c r="ALO644" s="143"/>
      <c r="ALP644" s="143"/>
      <c r="ALQ644" s="143"/>
      <c r="ALR644" s="143"/>
      <c r="ALS644" s="143"/>
      <c r="ALT644" s="143"/>
      <c r="ALU644" s="143"/>
      <c r="ALV644" s="143"/>
      <c r="ALW644" s="143"/>
      <c r="ALX644" s="143"/>
      <c r="ALY644" s="143"/>
      <c r="ALZ644" s="143"/>
      <c r="AMA644" s="143"/>
      <c r="AMB644" s="143"/>
      <c r="AMC644" s="143"/>
      <c r="AMD644" s="143"/>
      <c r="AME644" s="143"/>
      <c r="AMF644" s="143"/>
      <c r="AMG644" s="143"/>
      <c r="AMH644" s="143"/>
      <c r="AMI644" s="143"/>
      <c r="AMJ644" s="143"/>
      <c r="AMK644" s="143"/>
      <c r="AML644" s="143"/>
      <c r="AMM644" s="143"/>
      <c r="AMN644" s="143"/>
      <c r="AMO644" s="143"/>
      <c r="AMP644" s="143"/>
      <c r="AMQ644" s="143"/>
      <c r="AMR644" s="143"/>
      <c r="AMS644" s="143"/>
      <c r="AMT644" s="143"/>
      <c r="AMU644" s="143"/>
      <c r="AMV644" s="143"/>
      <c r="AMW644" s="143"/>
      <c r="AMX644" s="143"/>
      <c r="AMY644" s="143"/>
      <c r="AMZ644" s="143"/>
      <c r="ANA644" s="143"/>
      <c r="ANB644" s="143"/>
      <c r="ANC644" s="143"/>
      <c r="AND644" s="143"/>
      <c r="ANE644" s="143"/>
      <c r="ANF644" s="143"/>
      <c r="ANG644" s="143"/>
      <c r="ANH644" s="143"/>
      <c r="ANI644" s="143"/>
      <c r="ANJ644" s="143"/>
      <c r="ANK644" s="143"/>
      <c r="ANL644" s="143"/>
      <c r="ANM644" s="143"/>
      <c r="ANN644" s="143"/>
      <c r="ANO644" s="143"/>
      <c r="ANP644" s="143"/>
      <c r="ANQ644" s="143"/>
      <c r="ANR644" s="143"/>
      <c r="ANS644" s="143"/>
      <c r="ANT644" s="143"/>
      <c r="ANU644" s="143"/>
      <c r="ANV644" s="143"/>
      <c r="ANW644" s="143"/>
      <c r="ANX644" s="143"/>
      <c r="ANY644" s="143"/>
      <c r="ANZ644" s="143"/>
      <c r="AOA644" s="143"/>
      <c r="AOB644" s="143"/>
      <c r="AOC644" s="143"/>
      <c r="AOD644" s="143"/>
      <c r="AOE644" s="143"/>
      <c r="AOF644" s="143"/>
      <c r="AOG644" s="143"/>
      <c r="AOH644" s="143"/>
      <c r="AOI644" s="143"/>
      <c r="AOJ644" s="143"/>
      <c r="AOK644" s="143"/>
      <c r="AOL644" s="143"/>
      <c r="AOM644" s="143"/>
      <c r="AON644" s="143"/>
      <c r="AOO644" s="143"/>
      <c r="AOP644" s="143"/>
      <c r="AOQ644" s="143"/>
      <c r="AOR644" s="143"/>
      <c r="AOS644" s="143"/>
      <c r="AOT644" s="143"/>
      <c r="AOU644" s="143"/>
      <c r="AOV644" s="143"/>
      <c r="AOW644" s="143"/>
      <c r="AOX644" s="143"/>
      <c r="AOY644" s="143"/>
      <c r="AOZ644" s="143"/>
      <c r="APA644" s="143"/>
      <c r="APB644" s="143"/>
      <c r="APC644" s="143"/>
      <c r="APD644" s="143"/>
      <c r="APE644" s="143"/>
      <c r="APF644" s="143"/>
      <c r="APG644" s="143"/>
      <c r="APH644" s="143"/>
      <c r="API644" s="143"/>
      <c r="APJ644" s="143"/>
      <c r="APK644" s="143"/>
      <c r="APL644" s="143"/>
      <c r="APM644" s="143"/>
      <c r="APN644" s="143"/>
      <c r="APO644" s="143"/>
      <c r="APP644" s="143"/>
      <c r="APQ644" s="143"/>
      <c r="APR644" s="143"/>
      <c r="APS644" s="143"/>
      <c r="APT644" s="143"/>
      <c r="APU644" s="143"/>
      <c r="APV644" s="143"/>
      <c r="APW644" s="143"/>
      <c r="APX644" s="143"/>
      <c r="APY644" s="143"/>
      <c r="APZ644" s="143"/>
      <c r="AQA644" s="143"/>
      <c r="AQB644" s="143"/>
      <c r="AQC644" s="143"/>
      <c r="AQD644" s="143"/>
      <c r="AQE644" s="143"/>
      <c r="AQF644" s="143"/>
      <c r="AQG644" s="143"/>
      <c r="AQH644" s="143"/>
      <c r="AQI644" s="143"/>
      <c r="AQJ644" s="143"/>
      <c r="AQK644" s="143"/>
      <c r="AQL644" s="143"/>
      <c r="AQM644" s="143"/>
      <c r="AQN644" s="143"/>
      <c r="AQO644" s="143"/>
      <c r="AQP644" s="143"/>
      <c r="AQQ644" s="143"/>
      <c r="AQR644" s="143"/>
      <c r="AQS644" s="143"/>
      <c r="AQT644" s="143"/>
      <c r="AQU644" s="143"/>
      <c r="AQV644" s="143"/>
      <c r="AQW644" s="143"/>
      <c r="AQX644" s="143"/>
      <c r="AQY644" s="143"/>
      <c r="AQZ644" s="143"/>
      <c r="ARA644" s="143"/>
      <c r="ARB644" s="143"/>
      <c r="ARC644" s="143"/>
      <c r="ARD644" s="143"/>
      <c r="ARE644" s="143"/>
      <c r="ARF644" s="143"/>
      <c r="ARG644" s="143"/>
      <c r="ARH644" s="143"/>
      <c r="ARI644" s="143"/>
      <c r="ARJ644" s="143"/>
      <c r="ARK644" s="143"/>
      <c r="ARL644" s="143"/>
      <c r="ARM644" s="143"/>
      <c r="ARN644" s="143"/>
      <c r="ARO644" s="143"/>
      <c r="ARP644" s="143"/>
      <c r="ARQ644" s="143"/>
      <c r="ARR644" s="143"/>
      <c r="ARS644" s="143"/>
      <c r="ART644" s="143"/>
      <c r="ARU644" s="143"/>
      <c r="ARV644" s="143"/>
      <c r="ARW644" s="143"/>
      <c r="ARX644" s="143"/>
      <c r="ARY644" s="143"/>
      <c r="ARZ644" s="143"/>
      <c r="ASA644" s="143"/>
      <c r="ASB644" s="143"/>
      <c r="ASC644" s="143"/>
      <c r="ASD644" s="143"/>
      <c r="ASE644" s="143"/>
      <c r="ASF644" s="143"/>
      <c r="ASG644" s="143"/>
      <c r="ASH644" s="143"/>
      <c r="ASI644" s="143"/>
      <c r="ASJ644" s="143"/>
      <c r="ASK644" s="143"/>
      <c r="ASL644" s="143"/>
      <c r="ASM644" s="143"/>
      <c r="ASN644" s="143"/>
      <c r="ASO644" s="143"/>
      <c r="ASP644" s="143"/>
      <c r="ASQ644" s="143"/>
      <c r="ASR644" s="143"/>
      <c r="ASS644" s="143"/>
      <c r="AST644" s="143"/>
      <c r="ASU644" s="143"/>
      <c r="ASV644" s="143"/>
      <c r="ASW644" s="143"/>
      <c r="ASX644" s="143"/>
      <c r="ASY644" s="143"/>
      <c r="ASZ644" s="143"/>
      <c r="ATA644" s="143"/>
      <c r="ATB644" s="143"/>
      <c r="ATC644" s="143"/>
      <c r="ATD644" s="143"/>
      <c r="ATE644" s="143"/>
      <c r="ATF644" s="143"/>
      <c r="ATG644" s="143"/>
      <c r="ATH644" s="143"/>
      <c r="ATI644" s="143"/>
      <c r="ATJ644" s="143"/>
      <c r="ATK644" s="143"/>
      <c r="ATL644" s="143"/>
      <c r="ATM644" s="143"/>
      <c r="ATN644" s="143"/>
      <c r="ATO644" s="143"/>
      <c r="ATP644" s="143"/>
      <c r="ATQ644" s="143"/>
      <c r="ATR644" s="143"/>
      <c r="ATS644" s="143"/>
      <c r="ATT644" s="143"/>
      <c r="ATU644" s="143"/>
      <c r="ATV644" s="143"/>
      <c r="ATW644" s="143"/>
      <c r="ATX644" s="143"/>
      <c r="ATY644" s="143"/>
      <c r="ATZ644" s="143"/>
      <c r="AUA644" s="143"/>
      <c r="AUB644" s="143"/>
      <c r="AUC644" s="143"/>
      <c r="AUD644" s="143"/>
      <c r="AUE644" s="143"/>
      <c r="AUF644" s="143"/>
      <c r="AUG644" s="143"/>
      <c r="AUH644" s="143"/>
      <c r="AUI644" s="143"/>
      <c r="AUJ644" s="143"/>
      <c r="AUK644" s="143"/>
      <c r="AUL644" s="143"/>
      <c r="AUM644" s="143"/>
      <c r="AUN644" s="143"/>
      <c r="AUO644" s="143"/>
      <c r="AUP644" s="143"/>
      <c r="AUQ644" s="143"/>
      <c r="AUR644" s="143"/>
      <c r="AUS644" s="143"/>
      <c r="AUT644" s="143"/>
      <c r="AUU644" s="143"/>
      <c r="AUV644" s="143"/>
      <c r="AUW644" s="143"/>
      <c r="AUX644" s="143"/>
      <c r="AUY644" s="143"/>
      <c r="AUZ644" s="143"/>
      <c r="AVA644" s="143"/>
      <c r="AVB644" s="143"/>
      <c r="AVC644" s="143"/>
      <c r="AVD644" s="143"/>
      <c r="AVE644" s="143"/>
      <c r="AVF644" s="143"/>
      <c r="AVG644" s="143"/>
      <c r="AVH644" s="143"/>
      <c r="AVI644" s="143"/>
      <c r="AVJ644" s="143"/>
      <c r="AVK644" s="143"/>
      <c r="AVL644" s="143"/>
      <c r="AVM644" s="143"/>
      <c r="AVN644" s="143"/>
      <c r="AVO644" s="143"/>
      <c r="AVP644" s="143"/>
      <c r="AVQ644" s="143"/>
      <c r="AVR644" s="143"/>
      <c r="AVS644" s="143"/>
      <c r="AVT644" s="143"/>
      <c r="AVU644" s="143"/>
      <c r="AVV644" s="143"/>
      <c r="AVW644" s="143"/>
      <c r="AVX644" s="143"/>
      <c r="AVY644" s="143"/>
      <c r="AVZ644" s="143"/>
      <c r="AWA644" s="143"/>
      <c r="AWB644" s="143"/>
      <c r="AWC644" s="143"/>
      <c r="AWD644" s="143"/>
      <c r="AWE644" s="143"/>
      <c r="AWF644" s="143"/>
      <c r="AWG644" s="143"/>
      <c r="AWH644" s="143"/>
      <c r="AWI644" s="143"/>
      <c r="AWJ644" s="143"/>
      <c r="AWK644" s="143"/>
      <c r="AWL644" s="143"/>
      <c r="AWM644" s="143"/>
      <c r="AWN644" s="143"/>
      <c r="AWO644" s="143"/>
      <c r="AWP644" s="143"/>
      <c r="AWQ644" s="143"/>
      <c r="AWR644" s="143"/>
      <c r="AWS644" s="143"/>
      <c r="AWT644" s="143"/>
      <c r="AWU644" s="143"/>
      <c r="AWV644" s="143"/>
      <c r="AWW644" s="143"/>
      <c r="AWX644" s="143"/>
      <c r="AWY644" s="143"/>
      <c r="AWZ644" s="143"/>
      <c r="AXA644" s="143"/>
      <c r="AXB644" s="143"/>
      <c r="AXC644" s="143"/>
      <c r="AXD644" s="143"/>
      <c r="AXE644" s="143"/>
      <c r="AXF644" s="143"/>
      <c r="AXG644" s="143"/>
      <c r="AXH644" s="143"/>
      <c r="AXI644" s="143"/>
      <c r="AXJ644" s="143"/>
      <c r="AXK644" s="143"/>
      <c r="AXL644" s="143"/>
      <c r="AXM644" s="143"/>
      <c r="AXN644" s="143"/>
      <c r="AXO644" s="143"/>
      <c r="AXP644" s="143"/>
      <c r="AXQ644" s="143"/>
      <c r="AXR644" s="143"/>
      <c r="AXS644" s="143"/>
      <c r="AXT644" s="143"/>
      <c r="AXU644" s="143"/>
      <c r="AXV644" s="143"/>
      <c r="AXW644" s="143"/>
      <c r="AXX644" s="143"/>
      <c r="AXY644" s="143"/>
      <c r="AXZ644" s="143"/>
      <c r="AYA644" s="143"/>
      <c r="AYB644" s="143"/>
      <c r="AYC644" s="143"/>
      <c r="AYD644" s="143"/>
      <c r="AYE644" s="143"/>
      <c r="AYF644" s="143"/>
      <c r="AYG644" s="143"/>
      <c r="AYH644" s="143"/>
      <c r="AYI644" s="143"/>
      <c r="AYJ644" s="143"/>
      <c r="AYK644" s="143"/>
      <c r="AYL644" s="143"/>
      <c r="AYM644" s="143"/>
      <c r="AYN644" s="143"/>
      <c r="AYO644" s="143"/>
      <c r="AYP644" s="143"/>
      <c r="AYQ644" s="143"/>
      <c r="AYR644" s="143"/>
      <c r="AYS644" s="143"/>
      <c r="AYT644" s="143"/>
      <c r="AYU644" s="143"/>
      <c r="AYV644" s="143"/>
      <c r="AYW644" s="143"/>
      <c r="AYX644" s="143"/>
      <c r="AYY644" s="143"/>
      <c r="AYZ644" s="143"/>
      <c r="AZA644" s="143"/>
      <c r="AZB644" s="143"/>
      <c r="AZC644" s="143"/>
      <c r="AZD644" s="143"/>
      <c r="AZE644" s="143"/>
      <c r="AZF644" s="143"/>
      <c r="AZG644" s="143"/>
      <c r="AZH644" s="143"/>
      <c r="AZI644" s="143"/>
      <c r="AZJ644" s="143"/>
      <c r="AZK644" s="143"/>
      <c r="AZL644" s="143"/>
      <c r="AZM644" s="143"/>
      <c r="AZN644" s="143"/>
      <c r="AZO644" s="143"/>
      <c r="AZP644" s="143"/>
      <c r="AZQ644" s="143"/>
      <c r="AZR644" s="143"/>
      <c r="AZS644" s="143"/>
      <c r="AZT644" s="143"/>
      <c r="AZU644" s="143"/>
      <c r="AZV644" s="143"/>
      <c r="AZW644" s="143"/>
      <c r="AZX644" s="143"/>
      <c r="AZY644" s="143"/>
      <c r="AZZ644" s="143"/>
      <c r="BAA644" s="143"/>
      <c r="BAB644" s="143"/>
      <c r="BAC644" s="143"/>
      <c r="BAD644" s="143"/>
      <c r="BAE644" s="143"/>
      <c r="BAF644" s="143"/>
      <c r="BAG644" s="143"/>
      <c r="BAH644" s="143"/>
      <c r="BAI644" s="143"/>
      <c r="BAJ644" s="143"/>
      <c r="BAK644" s="143"/>
      <c r="BAL644" s="143"/>
      <c r="BAM644" s="143"/>
      <c r="BAN644" s="143"/>
      <c r="BAO644" s="143"/>
      <c r="BAP644" s="143"/>
      <c r="BAQ644" s="143"/>
      <c r="BAR644" s="143"/>
      <c r="BAS644" s="143"/>
      <c r="BAT644" s="143"/>
      <c r="BAU644" s="143"/>
      <c r="BAV644" s="143"/>
      <c r="BAW644" s="143"/>
      <c r="BAX644" s="143"/>
      <c r="BAY644" s="143"/>
      <c r="BAZ644" s="143"/>
      <c r="BBA644" s="143"/>
      <c r="BBB644" s="143"/>
      <c r="BBC644" s="143"/>
      <c r="BBD644" s="143"/>
      <c r="BBE644" s="143"/>
      <c r="BBF644" s="143"/>
      <c r="BBG644" s="143"/>
      <c r="BBH644" s="143"/>
      <c r="BBI644" s="143"/>
      <c r="BBJ644" s="143"/>
      <c r="BBK644" s="143"/>
      <c r="BBL644" s="143"/>
      <c r="BBM644" s="143"/>
      <c r="BBN644" s="143"/>
      <c r="BBO644" s="143"/>
      <c r="BBP644" s="143"/>
      <c r="BBQ644" s="143"/>
      <c r="BBR644" s="143"/>
      <c r="BBS644" s="143"/>
      <c r="BBT644" s="143"/>
      <c r="BBU644" s="143"/>
      <c r="BBV644" s="143"/>
      <c r="BBW644" s="143"/>
      <c r="BBX644" s="143"/>
      <c r="BBY644" s="143"/>
      <c r="BBZ644" s="143"/>
      <c r="BCA644" s="143"/>
      <c r="BCB644" s="143"/>
      <c r="BCC644" s="143"/>
      <c r="BCD644" s="143"/>
      <c r="BCE644" s="143"/>
      <c r="BCF644" s="143"/>
      <c r="BCG644" s="143"/>
      <c r="BCH644" s="143"/>
      <c r="BCI644" s="143"/>
      <c r="BCJ644" s="143"/>
      <c r="BCK644" s="143"/>
      <c r="BCL644" s="143"/>
      <c r="BCM644" s="143"/>
      <c r="BCN644" s="143"/>
      <c r="BCO644" s="143"/>
      <c r="BCP644" s="143"/>
      <c r="BCQ644" s="143"/>
      <c r="BCR644" s="143"/>
      <c r="BCS644" s="143"/>
      <c r="BCT644" s="143"/>
      <c r="BCU644" s="143"/>
      <c r="BCV644" s="143"/>
      <c r="BCW644" s="143"/>
      <c r="BCX644" s="143"/>
      <c r="BCY644" s="143"/>
      <c r="BCZ644" s="143"/>
      <c r="BDA644" s="143"/>
      <c r="BDB644" s="143"/>
      <c r="BDC644" s="143"/>
      <c r="BDD644" s="143"/>
      <c r="BDE644" s="143"/>
      <c r="BDF644" s="143"/>
      <c r="BDG644" s="143"/>
      <c r="BDH644" s="143"/>
      <c r="BDI644" s="143"/>
      <c r="BDJ644" s="143"/>
      <c r="BDK644" s="143"/>
      <c r="BDL644" s="143"/>
      <c r="BDM644" s="143"/>
      <c r="BDN644" s="143"/>
      <c r="BDO644" s="143"/>
      <c r="BDP644" s="143"/>
      <c r="BDQ644" s="143"/>
      <c r="BDR644" s="143"/>
      <c r="BDS644" s="143"/>
      <c r="BDT644" s="143"/>
      <c r="BDU644" s="143"/>
      <c r="BDV644" s="143"/>
      <c r="BDW644" s="143"/>
      <c r="BDX644" s="143"/>
      <c r="BDY644" s="143"/>
      <c r="BDZ644" s="143"/>
      <c r="BEA644" s="143"/>
      <c r="BEB644" s="143"/>
      <c r="BEC644" s="143"/>
      <c r="BED644" s="143"/>
      <c r="BEE644" s="143"/>
      <c r="BEF644" s="143"/>
      <c r="BEG644" s="143"/>
      <c r="BEH644" s="143"/>
      <c r="BEI644" s="143"/>
      <c r="BEJ644" s="143"/>
      <c r="BEK644" s="143"/>
      <c r="BEL644" s="143"/>
      <c r="BEM644" s="143"/>
      <c r="BEN644" s="143"/>
      <c r="BEO644" s="143"/>
      <c r="BEP644" s="143"/>
      <c r="BEQ644" s="143"/>
      <c r="BER644" s="143"/>
      <c r="BES644" s="143"/>
      <c r="BET644" s="143"/>
      <c r="BEU644" s="143"/>
      <c r="BEV644" s="143"/>
      <c r="BEW644" s="143"/>
      <c r="BEX644" s="143"/>
      <c r="BEY644" s="143"/>
      <c r="BEZ644" s="143"/>
      <c r="BFA644" s="143"/>
      <c r="BFB644" s="143"/>
      <c r="BFC644" s="143"/>
      <c r="BFD644" s="143"/>
      <c r="BFE644" s="143"/>
      <c r="BFF644" s="143"/>
      <c r="BFG644" s="143"/>
      <c r="BFH644" s="143"/>
      <c r="BFI644" s="143"/>
      <c r="BFJ644" s="143"/>
      <c r="BFK644" s="143"/>
      <c r="BFL644" s="143"/>
      <c r="BFM644" s="143"/>
      <c r="BFN644" s="143"/>
      <c r="BFO644" s="143"/>
      <c r="BFP644" s="143"/>
      <c r="BFQ644" s="143"/>
      <c r="BFR644" s="143"/>
      <c r="BFS644" s="143"/>
      <c r="BFT644" s="143"/>
      <c r="BFU644" s="143"/>
      <c r="BFV644" s="143"/>
      <c r="BFW644" s="143"/>
      <c r="BFX644" s="143"/>
      <c r="BFY644" s="143"/>
      <c r="BFZ644" s="143"/>
      <c r="BGA644" s="143"/>
      <c r="BGB644" s="143"/>
      <c r="BGC644" s="143"/>
      <c r="BGD644" s="143"/>
      <c r="BGE644" s="143"/>
      <c r="BGF644" s="143"/>
      <c r="BGG644" s="143"/>
      <c r="BGH644" s="143"/>
      <c r="BGI644" s="143"/>
      <c r="BGJ644" s="143"/>
      <c r="BGK644" s="143"/>
      <c r="BGL644" s="143"/>
      <c r="BGM644" s="143"/>
      <c r="BGN644" s="143"/>
      <c r="BGO644" s="143"/>
      <c r="BGP644" s="143"/>
      <c r="BGQ644" s="143"/>
      <c r="BGR644" s="143"/>
      <c r="BGS644" s="143"/>
      <c r="BGT644" s="143"/>
      <c r="BGU644" s="143"/>
      <c r="BGV644" s="143"/>
      <c r="BGW644" s="143"/>
      <c r="BGX644" s="143"/>
      <c r="BGY644" s="143"/>
      <c r="BGZ644" s="143"/>
      <c r="BHA644" s="143"/>
      <c r="BHB644" s="143"/>
      <c r="BHC644" s="143"/>
      <c r="BHD644" s="143"/>
      <c r="BHE644" s="143"/>
      <c r="BHF644" s="143"/>
      <c r="BHG644" s="143"/>
      <c r="BHH644" s="143"/>
      <c r="BHI644" s="143"/>
      <c r="BHJ644" s="143"/>
      <c r="BHK644" s="143"/>
      <c r="BHL644" s="143"/>
      <c r="BHM644" s="143"/>
      <c r="BHN644" s="143"/>
      <c r="BHO644" s="143"/>
      <c r="BHP644" s="143"/>
      <c r="BHQ644" s="143"/>
      <c r="BHR644" s="143"/>
      <c r="BHS644" s="143"/>
      <c r="BHT644" s="143"/>
      <c r="BHU644" s="143"/>
      <c r="BHV644" s="143"/>
      <c r="BHW644" s="143"/>
      <c r="BHX644" s="143"/>
      <c r="BHY644" s="143"/>
      <c r="BHZ644" s="143"/>
      <c r="BIA644" s="143"/>
      <c r="BIB644" s="143"/>
      <c r="BIC644" s="143"/>
      <c r="BID644" s="143"/>
      <c r="BIE644" s="143"/>
      <c r="BIF644" s="143"/>
      <c r="BIG644" s="143"/>
      <c r="BIH644" s="143"/>
      <c r="BII644" s="143"/>
      <c r="BIJ644" s="143"/>
      <c r="BIK644" s="143"/>
      <c r="BIL644" s="143"/>
      <c r="BIM644" s="143"/>
      <c r="BIN644" s="143"/>
      <c r="BIO644" s="143"/>
      <c r="BIP644" s="143"/>
      <c r="BIQ644" s="143"/>
      <c r="BIR644" s="143"/>
      <c r="BIS644" s="143"/>
      <c r="BIT644" s="143"/>
      <c r="BIU644" s="143"/>
      <c r="BIV644" s="143"/>
      <c r="BIW644" s="143"/>
      <c r="BIX644" s="143"/>
      <c r="BIY644" s="143"/>
      <c r="BIZ644" s="143"/>
      <c r="BJA644" s="143"/>
      <c r="BJB644" s="143"/>
      <c r="BJC644" s="143"/>
      <c r="BJD644" s="143"/>
      <c r="BJE644" s="143"/>
      <c r="BJF644" s="143"/>
      <c r="BJG644" s="143"/>
      <c r="BJH644" s="143"/>
      <c r="BJI644" s="143"/>
      <c r="BJJ644" s="143"/>
      <c r="BJK644" s="143"/>
      <c r="BJL644" s="143"/>
      <c r="BJM644" s="143"/>
      <c r="BJN644" s="143"/>
      <c r="BJO644" s="143"/>
      <c r="BJP644" s="143"/>
      <c r="BJQ644" s="143"/>
      <c r="BJR644" s="143"/>
      <c r="BJS644" s="143"/>
      <c r="BJT644" s="143"/>
      <c r="BJU644" s="143"/>
      <c r="BJV644" s="143"/>
      <c r="BJW644" s="143"/>
      <c r="BJX644" s="143"/>
      <c r="BJY644" s="143"/>
      <c r="BJZ644" s="143"/>
      <c r="BKA644" s="143"/>
      <c r="BKB644" s="143"/>
      <c r="BKC644" s="143"/>
      <c r="BKD644" s="143"/>
      <c r="BKE644" s="143"/>
      <c r="BKF644" s="143"/>
      <c r="BKG644" s="143"/>
      <c r="BKH644" s="143"/>
      <c r="BKI644" s="143"/>
      <c r="BKJ644" s="143"/>
      <c r="BKK644" s="143"/>
      <c r="BKL644" s="143"/>
      <c r="BKM644" s="143"/>
      <c r="BKN644" s="143"/>
      <c r="BKO644" s="143"/>
      <c r="BKP644" s="143"/>
      <c r="BKQ644" s="143"/>
      <c r="BKR644" s="143"/>
      <c r="BKS644" s="143"/>
      <c r="BKT644" s="143"/>
      <c r="BKU644" s="143"/>
      <c r="BKV644" s="143"/>
      <c r="BKW644" s="143"/>
      <c r="BKX644" s="143"/>
      <c r="BKY644" s="143"/>
      <c r="BKZ644" s="143"/>
      <c r="BLA644" s="143"/>
      <c r="BLB644" s="143"/>
      <c r="BLC644" s="143"/>
      <c r="BLD644" s="143"/>
      <c r="BLE644" s="143"/>
      <c r="BLF644" s="143"/>
      <c r="BLG644" s="143"/>
      <c r="BLH644" s="143"/>
      <c r="BLI644" s="143"/>
      <c r="BLJ644" s="143"/>
      <c r="BLK644" s="143"/>
      <c r="BLL644" s="143"/>
      <c r="BLM644" s="143"/>
      <c r="BLN644" s="143"/>
      <c r="BLO644" s="143"/>
      <c r="BLP644" s="143"/>
      <c r="BLQ644" s="143"/>
      <c r="BLR644" s="143"/>
      <c r="BLS644" s="143"/>
      <c r="BLT644" s="143"/>
      <c r="BLU644" s="143"/>
      <c r="BLV644" s="143"/>
      <c r="BLW644" s="143"/>
      <c r="BLX644" s="143"/>
      <c r="BLY644" s="143"/>
      <c r="BLZ644" s="143"/>
      <c r="BMA644" s="143"/>
      <c r="BMB644" s="143"/>
      <c r="BMC644" s="143"/>
      <c r="BMD644" s="143"/>
      <c r="BME644" s="143"/>
      <c r="BMF644" s="143"/>
      <c r="BMG644" s="143"/>
      <c r="BMH644" s="143"/>
      <c r="BMI644" s="143"/>
      <c r="BMJ644" s="143"/>
      <c r="BMK644" s="143"/>
      <c r="BML644" s="143"/>
      <c r="BMM644" s="143"/>
      <c r="BMN644" s="143"/>
      <c r="BMO644" s="143"/>
      <c r="BMP644" s="143"/>
      <c r="BMQ644" s="143"/>
      <c r="BMR644" s="143"/>
      <c r="BMS644" s="143"/>
      <c r="BMT644" s="143"/>
      <c r="BMU644" s="143"/>
      <c r="BMV644" s="143"/>
      <c r="BMW644" s="143"/>
      <c r="BMX644" s="143"/>
      <c r="BMY644" s="143"/>
      <c r="BMZ644" s="143"/>
      <c r="BNA644" s="143"/>
      <c r="BNB644" s="143"/>
      <c r="BNC644" s="143"/>
      <c r="BND644" s="143"/>
      <c r="BNE644" s="143"/>
      <c r="BNF644" s="143"/>
      <c r="BNG644" s="143"/>
      <c r="BNH644" s="143"/>
      <c r="BNI644" s="143"/>
      <c r="BNJ644" s="143"/>
      <c r="BNK644" s="143"/>
      <c r="BNL644" s="143"/>
      <c r="BNM644" s="143"/>
      <c r="BNN644" s="143"/>
      <c r="BNO644" s="143"/>
      <c r="BNP644" s="143"/>
      <c r="BNQ644" s="143"/>
      <c r="BNR644" s="143"/>
      <c r="BNS644" s="143"/>
      <c r="BNT644" s="143"/>
      <c r="BNU644" s="143"/>
      <c r="BNV644" s="143"/>
      <c r="BNW644" s="143"/>
      <c r="BNX644" s="143"/>
      <c r="BNY644" s="143"/>
      <c r="BNZ644" s="143"/>
      <c r="BOA644" s="143"/>
      <c r="BOB644" s="143"/>
      <c r="BOC644" s="143"/>
      <c r="BOD644" s="143"/>
      <c r="BOE644" s="143"/>
      <c r="BOF644" s="143"/>
      <c r="BOG644" s="143"/>
      <c r="BOH644" s="143"/>
      <c r="BOI644" s="143"/>
      <c r="BOJ644" s="143"/>
      <c r="BOK644" s="143"/>
      <c r="BOL644" s="143"/>
      <c r="BOM644" s="143"/>
      <c r="BON644" s="143"/>
      <c r="BOO644" s="143"/>
      <c r="BOP644" s="143"/>
      <c r="BOQ644" s="143"/>
      <c r="BOR644" s="143"/>
      <c r="BOS644" s="143"/>
      <c r="BOT644" s="143"/>
      <c r="BOU644" s="143"/>
      <c r="BOV644" s="143"/>
      <c r="BOW644" s="143"/>
      <c r="BOX644" s="143"/>
      <c r="BOY644" s="143"/>
      <c r="BOZ644" s="143"/>
      <c r="BPA644" s="143"/>
      <c r="BPB644" s="143"/>
      <c r="BPC644" s="143"/>
      <c r="BPD644" s="143"/>
      <c r="BPE644" s="143"/>
      <c r="BPF644" s="143"/>
      <c r="BPG644" s="143"/>
      <c r="BPH644" s="143"/>
      <c r="BPI644" s="143"/>
      <c r="BPJ644" s="143"/>
      <c r="BPK644" s="143"/>
      <c r="BPL644" s="143"/>
      <c r="BPM644" s="143"/>
      <c r="BPN644" s="143"/>
      <c r="BPO644" s="143"/>
      <c r="BPP644" s="143"/>
      <c r="BPQ644" s="143"/>
      <c r="BPR644" s="143"/>
      <c r="BPS644" s="143"/>
      <c r="BPT644" s="143"/>
      <c r="BPU644" s="143"/>
      <c r="BPV644" s="143"/>
      <c r="BPW644" s="143"/>
      <c r="BPX644" s="143"/>
      <c r="BPY644" s="143"/>
      <c r="BPZ644" s="143"/>
      <c r="BQA644" s="143"/>
      <c r="BQB644" s="143"/>
      <c r="BQC644" s="143"/>
      <c r="BQD644" s="143"/>
      <c r="BQE644" s="143"/>
      <c r="BQF644" s="143"/>
      <c r="BQG644" s="143"/>
      <c r="BQH644" s="143"/>
      <c r="BQI644" s="143"/>
      <c r="BQJ644" s="143"/>
      <c r="BQK644" s="143"/>
      <c r="BQL644" s="143"/>
      <c r="BQM644" s="143"/>
      <c r="BQN644" s="143"/>
      <c r="BQO644" s="143"/>
      <c r="BQP644" s="143"/>
      <c r="BQQ644" s="143"/>
      <c r="BQR644" s="143"/>
      <c r="BQS644" s="143"/>
      <c r="BQT644" s="143"/>
      <c r="BQU644" s="143"/>
      <c r="BQV644" s="143"/>
      <c r="BQW644" s="143"/>
      <c r="BQX644" s="143"/>
      <c r="BQY644" s="143"/>
      <c r="BQZ644" s="143"/>
      <c r="BRA644" s="143"/>
      <c r="BRB644" s="143"/>
      <c r="BRC644" s="143"/>
      <c r="BRD644" s="143"/>
      <c r="BRE644" s="143"/>
      <c r="BRF644" s="143"/>
      <c r="BRG644" s="143"/>
      <c r="BRH644" s="143"/>
      <c r="BRI644" s="143"/>
      <c r="BRJ644" s="143"/>
      <c r="BRK644" s="143"/>
      <c r="BRL644" s="143"/>
      <c r="BRM644" s="143"/>
      <c r="BRN644" s="143"/>
      <c r="BRO644" s="143"/>
      <c r="BRP644" s="143"/>
      <c r="BRQ644" s="143"/>
      <c r="BRR644" s="143"/>
      <c r="BRS644" s="143"/>
      <c r="BRT644" s="143"/>
      <c r="BRU644" s="143"/>
      <c r="BRV644" s="143"/>
      <c r="BRW644" s="143"/>
      <c r="BRX644" s="143"/>
      <c r="BRY644" s="143"/>
      <c r="BRZ644" s="143"/>
    </row>
    <row r="645" spans="1:1846" s="79" customFormat="1" ht="27.6" x14ac:dyDescent="0.3">
      <c r="A645" s="853"/>
      <c r="B645" s="853"/>
      <c r="C645" s="853"/>
      <c r="D645" s="853"/>
      <c r="E645" s="549" t="s">
        <v>1117</v>
      </c>
      <c r="F645" s="346">
        <v>138</v>
      </c>
      <c r="G645" s="678" t="s">
        <v>899</v>
      </c>
      <c r="H645" s="523">
        <v>0</v>
      </c>
      <c r="I645" s="636">
        <v>0</v>
      </c>
      <c r="J645" s="636">
        <v>0</v>
      </c>
      <c r="K645" s="636">
        <v>0</v>
      </c>
      <c r="L645" s="161"/>
      <c r="M645" s="80">
        <v>612699378</v>
      </c>
      <c r="N645" s="26"/>
      <c r="O645" s="26"/>
      <c r="P645" s="26"/>
      <c r="Q645" s="662" t="s">
        <v>900</v>
      </c>
      <c r="R645" s="80">
        <v>180000000</v>
      </c>
      <c r="S645" s="26">
        <v>216301124.86000001</v>
      </c>
      <c r="T645" s="26">
        <v>166053732</v>
      </c>
      <c r="U645" s="26">
        <v>166053732</v>
      </c>
      <c r="V645" s="652" t="s">
        <v>1050</v>
      </c>
      <c r="W645" s="500">
        <f>+H645+M645+R645</f>
        <v>792699378</v>
      </c>
      <c r="X645" s="523">
        <f t="shared" ref="X645:X652" si="431">I645+N645+S645</f>
        <v>216301124.86000001</v>
      </c>
      <c r="Y645" s="523">
        <f t="shared" si="430"/>
        <v>166053732</v>
      </c>
      <c r="Z645" s="523">
        <f t="shared" si="430"/>
        <v>166053732</v>
      </c>
      <c r="AA645" s="89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8"/>
      <c r="BC645" s="78"/>
      <c r="BD645" s="78"/>
      <c r="BE645" s="78"/>
      <c r="BF645" s="78"/>
      <c r="BG645" s="78"/>
      <c r="BH645" s="78"/>
      <c r="BI645" s="78"/>
      <c r="BJ645" s="78"/>
      <c r="BK645" s="78"/>
      <c r="BL645" s="78"/>
      <c r="BM645" s="78"/>
      <c r="BN645" s="78"/>
      <c r="BO645" s="78"/>
      <c r="BP645" s="78"/>
      <c r="BQ645" s="78"/>
      <c r="BR645" s="78"/>
      <c r="BS645" s="78"/>
      <c r="BT645" s="78"/>
      <c r="BU645" s="78"/>
      <c r="BV645" s="78"/>
      <c r="BW645" s="78"/>
      <c r="BX645" s="78"/>
      <c r="BY645" s="78"/>
      <c r="BZ645" s="78"/>
      <c r="CA645" s="78"/>
      <c r="CB645" s="78"/>
      <c r="CC645" s="78"/>
      <c r="CD645" s="78"/>
      <c r="CE645" s="78"/>
      <c r="CF645" s="78"/>
      <c r="CG645" s="78"/>
      <c r="CH645" s="78"/>
      <c r="CI645" s="78"/>
      <c r="CJ645" s="78"/>
      <c r="CK645" s="78"/>
      <c r="CL645" s="78"/>
      <c r="CM645" s="78"/>
      <c r="CN645" s="78"/>
      <c r="CO645" s="78"/>
      <c r="CP645" s="78"/>
      <c r="CQ645" s="78"/>
      <c r="CR645" s="78"/>
      <c r="CS645" s="78"/>
      <c r="CT645" s="78"/>
      <c r="CU645" s="78"/>
      <c r="CV645" s="78"/>
      <c r="CW645" s="78"/>
      <c r="CX645" s="78"/>
      <c r="CY645" s="78"/>
      <c r="CZ645" s="78"/>
      <c r="DA645" s="78"/>
      <c r="DB645" s="78"/>
      <c r="DC645" s="78"/>
      <c r="DD645" s="78"/>
      <c r="DE645" s="78"/>
      <c r="DF645" s="78"/>
      <c r="DG645" s="78"/>
      <c r="DH645" s="78"/>
      <c r="DI645" s="78"/>
      <c r="DJ645" s="78"/>
      <c r="DK645" s="78"/>
      <c r="DL645" s="78"/>
      <c r="DM645" s="78"/>
      <c r="DN645" s="78"/>
      <c r="DO645" s="78"/>
      <c r="DP645" s="78"/>
      <c r="DQ645" s="78"/>
      <c r="DR645" s="78"/>
      <c r="DS645" s="78"/>
      <c r="DT645" s="78"/>
      <c r="DU645" s="78"/>
      <c r="DV645" s="78"/>
      <c r="DW645" s="78"/>
      <c r="DX645" s="78"/>
      <c r="DY645" s="78"/>
      <c r="DZ645" s="78"/>
      <c r="EA645" s="78"/>
      <c r="EB645" s="78"/>
      <c r="EC645" s="78"/>
      <c r="ED645" s="78"/>
      <c r="EE645" s="78"/>
      <c r="EF645" s="78"/>
      <c r="EG645" s="78"/>
      <c r="EH645" s="78"/>
      <c r="EI645" s="78"/>
      <c r="EJ645" s="78"/>
      <c r="EK645" s="78"/>
      <c r="EL645" s="78"/>
      <c r="EM645" s="78"/>
      <c r="EN645" s="78"/>
      <c r="EO645" s="78"/>
      <c r="EP645" s="78"/>
      <c r="EQ645" s="78"/>
      <c r="ER645" s="78"/>
      <c r="ES645" s="78"/>
      <c r="ET645" s="78"/>
      <c r="EU645" s="78"/>
      <c r="EV645" s="78"/>
      <c r="EW645" s="78"/>
      <c r="EX645" s="78"/>
      <c r="EY645" s="78"/>
      <c r="EZ645" s="78"/>
      <c r="FA645" s="78"/>
      <c r="FB645" s="78"/>
      <c r="FC645" s="78"/>
      <c r="FD645" s="78"/>
      <c r="FE645" s="78"/>
      <c r="FF645" s="78"/>
      <c r="FG645" s="78"/>
      <c r="FH645" s="78"/>
      <c r="FI645" s="78"/>
      <c r="FJ645" s="78"/>
      <c r="FK645" s="78"/>
      <c r="FL645" s="78"/>
      <c r="FM645" s="78"/>
      <c r="FN645" s="78"/>
      <c r="FO645" s="78"/>
      <c r="FP645" s="78"/>
      <c r="FQ645" s="78"/>
      <c r="FR645" s="78"/>
      <c r="FS645" s="78"/>
      <c r="FT645" s="78"/>
      <c r="FU645" s="78"/>
      <c r="FV645" s="78"/>
      <c r="FW645" s="78"/>
      <c r="FX645" s="78"/>
      <c r="FY645" s="78"/>
      <c r="FZ645" s="78"/>
      <c r="GA645" s="78"/>
      <c r="GB645" s="78"/>
      <c r="GC645" s="78"/>
      <c r="GD645" s="78"/>
      <c r="GE645" s="78"/>
      <c r="GF645" s="78"/>
      <c r="GG645" s="78"/>
      <c r="GH645" s="78"/>
      <c r="GI645" s="78"/>
      <c r="GJ645" s="78"/>
      <c r="GK645" s="78"/>
      <c r="GL645" s="78"/>
      <c r="GM645" s="78"/>
      <c r="GN645" s="78"/>
      <c r="GO645" s="78"/>
      <c r="GP645" s="78"/>
      <c r="GQ645" s="78"/>
      <c r="GR645" s="78"/>
      <c r="GS645" s="78"/>
      <c r="GT645" s="78"/>
      <c r="GU645" s="78"/>
      <c r="GV645" s="78"/>
      <c r="GW645" s="78"/>
      <c r="GX645" s="78"/>
      <c r="GY645" s="78"/>
      <c r="GZ645" s="78"/>
      <c r="HA645" s="78"/>
      <c r="HB645" s="78"/>
      <c r="HC645" s="78"/>
      <c r="HD645" s="78"/>
      <c r="HE645" s="78"/>
      <c r="HF645" s="78"/>
      <c r="HG645" s="78"/>
      <c r="HH645" s="78"/>
      <c r="HI645" s="78"/>
      <c r="HJ645" s="78"/>
      <c r="HK645" s="78"/>
      <c r="HL645" s="78"/>
      <c r="HM645" s="78"/>
      <c r="HN645" s="78"/>
      <c r="HO645" s="78"/>
      <c r="HP645" s="78"/>
      <c r="HQ645" s="78"/>
      <c r="HR645" s="78"/>
      <c r="HS645" s="78"/>
      <c r="HT645" s="78"/>
      <c r="HU645" s="78"/>
      <c r="HV645" s="78"/>
      <c r="HW645" s="78"/>
      <c r="HX645" s="78"/>
      <c r="HY645" s="78"/>
      <c r="HZ645" s="78"/>
      <c r="IA645" s="78"/>
      <c r="IB645" s="78"/>
      <c r="IC645" s="78"/>
      <c r="ID645" s="78"/>
      <c r="IE645" s="78"/>
      <c r="IF645" s="78"/>
      <c r="IG645" s="78"/>
      <c r="IH645" s="78"/>
      <c r="II645" s="78"/>
      <c r="IJ645" s="78"/>
      <c r="IK645" s="78"/>
      <c r="IL645" s="78"/>
      <c r="IM645" s="78"/>
      <c r="IN645" s="78"/>
      <c r="IO645" s="78"/>
      <c r="IP645" s="78"/>
      <c r="IQ645" s="78"/>
      <c r="IR645" s="78"/>
      <c r="IS645" s="78"/>
      <c r="IT645" s="78"/>
      <c r="IU645" s="78"/>
      <c r="IV645" s="78"/>
      <c r="IW645" s="78"/>
      <c r="IX645" s="78"/>
      <c r="IY645" s="78"/>
      <c r="IZ645" s="78"/>
      <c r="JA645" s="78"/>
      <c r="JB645" s="78"/>
      <c r="JC645" s="78"/>
      <c r="JD645" s="78"/>
      <c r="JE645" s="78"/>
      <c r="JF645" s="78"/>
      <c r="JG645" s="78"/>
      <c r="JH645" s="78"/>
      <c r="JI645" s="78"/>
      <c r="JJ645" s="78"/>
      <c r="JK645" s="78"/>
      <c r="JL645" s="78"/>
      <c r="JM645" s="78"/>
      <c r="JN645" s="78"/>
      <c r="JO645" s="78"/>
      <c r="JP645" s="78"/>
      <c r="JQ645" s="78"/>
      <c r="JR645" s="78"/>
      <c r="JS645" s="78"/>
      <c r="JT645" s="78"/>
      <c r="JU645" s="78"/>
      <c r="JV645" s="78"/>
      <c r="JW645" s="78"/>
      <c r="JX645" s="78"/>
      <c r="JY645" s="78"/>
      <c r="JZ645" s="78"/>
      <c r="KA645" s="78"/>
      <c r="KB645" s="78"/>
      <c r="KC645" s="78"/>
      <c r="KD645" s="78"/>
      <c r="KE645" s="78"/>
      <c r="KF645" s="78"/>
      <c r="KG645" s="78"/>
      <c r="KH645" s="78"/>
      <c r="KI645" s="78"/>
      <c r="KJ645" s="78"/>
      <c r="KK645" s="78"/>
      <c r="KL645" s="78"/>
      <c r="KM645" s="78"/>
      <c r="KN645" s="78"/>
      <c r="KO645" s="78"/>
      <c r="KP645" s="78"/>
      <c r="KQ645" s="78"/>
      <c r="KR645" s="78"/>
      <c r="KS645" s="78"/>
      <c r="KT645" s="78"/>
      <c r="KU645" s="78"/>
      <c r="KV645" s="78"/>
      <c r="KW645" s="78"/>
      <c r="KX645" s="78"/>
      <c r="KY645" s="78"/>
      <c r="KZ645" s="78"/>
      <c r="LA645" s="78"/>
      <c r="LB645" s="78"/>
      <c r="LC645" s="78"/>
      <c r="LD645" s="78"/>
      <c r="LE645" s="78"/>
      <c r="LF645" s="78"/>
      <c r="LG645" s="78"/>
      <c r="LH645" s="78"/>
      <c r="LI645" s="78"/>
      <c r="LJ645" s="78"/>
      <c r="LK645" s="78"/>
      <c r="LL645" s="78"/>
      <c r="LM645" s="78"/>
      <c r="LN645" s="78"/>
      <c r="LO645" s="78"/>
      <c r="LP645" s="78"/>
      <c r="LQ645" s="78"/>
      <c r="LR645" s="78"/>
      <c r="LS645" s="78"/>
      <c r="LT645" s="78"/>
      <c r="LU645" s="78"/>
      <c r="LV645" s="78"/>
      <c r="LW645" s="78"/>
      <c r="LX645" s="78"/>
      <c r="LY645" s="78"/>
      <c r="LZ645" s="78"/>
      <c r="MA645" s="78"/>
      <c r="MB645" s="78"/>
      <c r="MC645" s="78"/>
      <c r="MD645" s="78"/>
      <c r="ME645" s="78"/>
      <c r="MF645" s="78"/>
      <c r="MG645" s="78"/>
      <c r="MH645" s="78"/>
      <c r="MI645" s="78"/>
      <c r="MJ645" s="78"/>
      <c r="MK645" s="78"/>
      <c r="ML645" s="78"/>
      <c r="MM645" s="78"/>
      <c r="MN645" s="78"/>
      <c r="MO645" s="78"/>
      <c r="MP645" s="78"/>
      <c r="MQ645" s="78"/>
      <c r="MR645" s="78"/>
      <c r="MS645" s="78"/>
      <c r="MT645" s="78"/>
      <c r="MU645" s="78"/>
      <c r="MV645" s="78"/>
      <c r="MW645" s="78"/>
      <c r="MX645" s="78"/>
      <c r="MY645" s="78"/>
      <c r="MZ645" s="78"/>
      <c r="NA645" s="78"/>
      <c r="NB645" s="78"/>
      <c r="NC645" s="78"/>
      <c r="ND645" s="78"/>
      <c r="NE645" s="78"/>
      <c r="NF645" s="78"/>
      <c r="NG645" s="78"/>
      <c r="NH645" s="78"/>
      <c r="NI645" s="78"/>
      <c r="NJ645" s="78"/>
      <c r="NK645" s="78"/>
      <c r="NL645" s="78"/>
      <c r="NM645" s="78"/>
      <c r="NN645" s="78"/>
      <c r="NO645" s="78"/>
      <c r="NP645" s="78"/>
      <c r="NQ645" s="78"/>
      <c r="NR645" s="78"/>
      <c r="NS645" s="78"/>
      <c r="NT645" s="78"/>
      <c r="NU645" s="78"/>
      <c r="NV645" s="78"/>
      <c r="NW645" s="78"/>
      <c r="NX645" s="78"/>
      <c r="NY645" s="78"/>
      <c r="NZ645" s="78"/>
      <c r="OA645" s="78"/>
      <c r="OB645" s="78"/>
      <c r="OC645" s="78"/>
      <c r="OD645" s="78"/>
      <c r="OE645" s="78"/>
      <c r="OF645" s="78"/>
      <c r="OG645" s="78"/>
      <c r="OH645" s="78"/>
      <c r="OI645" s="78"/>
      <c r="OJ645" s="78"/>
      <c r="OK645" s="78"/>
      <c r="OL645" s="78"/>
      <c r="OM645" s="78"/>
      <c r="ON645" s="78"/>
      <c r="OO645" s="78"/>
      <c r="OP645" s="78"/>
      <c r="OQ645" s="78"/>
      <c r="OR645" s="78"/>
      <c r="OS645" s="78"/>
      <c r="OT645" s="78"/>
      <c r="OU645" s="78"/>
      <c r="OV645" s="78"/>
      <c r="OW645" s="78"/>
      <c r="OX645" s="78"/>
      <c r="OY645" s="78"/>
      <c r="OZ645" s="78"/>
      <c r="PA645" s="78"/>
      <c r="PB645" s="78"/>
      <c r="PC645" s="78"/>
      <c r="PD645" s="78"/>
      <c r="PE645" s="78"/>
      <c r="PF645" s="78"/>
      <c r="PG645" s="78"/>
      <c r="PH645" s="78"/>
      <c r="PI645" s="78"/>
      <c r="PJ645" s="78"/>
      <c r="PK645" s="78"/>
      <c r="PL645" s="78"/>
      <c r="PM645" s="78"/>
      <c r="PN645" s="78"/>
      <c r="PO645" s="78"/>
      <c r="PP645" s="78"/>
      <c r="PQ645" s="78"/>
      <c r="PR645" s="78"/>
      <c r="PS645" s="78"/>
      <c r="PT645" s="78"/>
      <c r="PU645" s="78"/>
      <c r="PV645" s="78"/>
      <c r="PW645" s="78"/>
      <c r="PX645" s="78"/>
      <c r="PY645" s="78"/>
      <c r="PZ645" s="78"/>
      <c r="QA645" s="78"/>
      <c r="QB645" s="78"/>
      <c r="QC645" s="78"/>
      <c r="QD645" s="78"/>
      <c r="QE645" s="78"/>
      <c r="QF645" s="78"/>
      <c r="QG645" s="78"/>
      <c r="QH645" s="78"/>
      <c r="QI645" s="78"/>
      <c r="QJ645" s="78"/>
      <c r="QK645" s="78"/>
      <c r="QL645" s="78"/>
      <c r="QM645" s="78"/>
      <c r="QN645" s="78"/>
      <c r="QO645" s="78"/>
      <c r="QP645" s="78"/>
      <c r="QQ645" s="78"/>
      <c r="QR645" s="78"/>
      <c r="QS645" s="78"/>
      <c r="QT645" s="78"/>
      <c r="QU645" s="78"/>
      <c r="QV645" s="78"/>
      <c r="QW645" s="78"/>
      <c r="QX645" s="78"/>
      <c r="QY645" s="78"/>
      <c r="QZ645" s="78"/>
      <c r="RA645" s="78"/>
      <c r="RB645" s="78"/>
      <c r="RC645" s="78"/>
      <c r="RD645" s="78"/>
      <c r="RE645" s="78"/>
      <c r="RF645" s="78"/>
      <c r="RG645" s="78"/>
      <c r="RH645" s="78"/>
      <c r="RI645" s="78"/>
      <c r="RJ645" s="78"/>
      <c r="RK645" s="78"/>
      <c r="RL645" s="78"/>
      <c r="RM645" s="78"/>
      <c r="RN645" s="78"/>
      <c r="RO645" s="78"/>
      <c r="RP645" s="78"/>
      <c r="RQ645" s="78"/>
      <c r="RR645" s="78"/>
      <c r="RS645" s="78"/>
      <c r="RT645" s="78"/>
      <c r="RU645" s="78"/>
      <c r="RV645" s="78"/>
      <c r="RW645" s="78"/>
      <c r="RX645" s="78"/>
      <c r="RY645" s="78"/>
      <c r="RZ645" s="78"/>
      <c r="SA645" s="78"/>
      <c r="SB645" s="78"/>
      <c r="SC645" s="78"/>
      <c r="SD645" s="78"/>
      <c r="SE645" s="78"/>
      <c r="SF645" s="78"/>
      <c r="SG645" s="78"/>
      <c r="SH645" s="78"/>
      <c r="SI645" s="78"/>
      <c r="SJ645" s="78"/>
      <c r="SK645" s="78"/>
      <c r="SL645" s="78"/>
      <c r="SM645" s="78"/>
      <c r="SN645" s="78"/>
      <c r="SO645" s="78"/>
      <c r="SP645" s="78"/>
      <c r="SQ645" s="78"/>
      <c r="SR645" s="78"/>
      <c r="SS645" s="78"/>
      <c r="ST645" s="78"/>
      <c r="SU645" s="78"/>
      <c r="SV645" s="78"/>
      <c r="SW645" s="78"/>
      <c r="SX645" s="78"/>
      <c r="SY645" s="78"/>
      <c r="SZ645" s="78"/>
      <c r="TA645" s="78"/>
      <c r="TB645" s="78"/>
      <c r="TC645" s="78"/>
      <c r="TD645" s="78"/>
      <c r="TE645" s="78"/>
      <c r="TF645" s="78"/>
      <c r="TG645" s="78"/>
      <c r="TH645" s="78"/>
      <c r="TI645" s="78"/>
      <c r="TJ645" s="78"/>
      <c r="TK645" s="78"/>
      <c r="TL645" s="78"/>
      <c r="TM645" s="78"/>
      <c r="TN645" s="78"/>
      <c r="TO645" s="78"/>
      <c r="TP645" s="78"/>
      <c r="TQ645" s="78"/>
      <c r="TR645" s="78"/>
      <c r="TS645" s="78"/>
      <c r="TT645" s="78"/>
      <c r="TU645" s="78"/>
      <c r="TV645" s="78"/>
      <c r="TW645" s="78"/>
      <c r="TX645" s="78"/>
      <c r="TY645" s="78"/>
      <c r="TZ645" s="78"/>
      <c r="UA645" s="78"/>
      <c r="UB645" s="78"/>
      <c r="UC645" s="78"/>
      <c r="UD645" s="78"/>
      <c r="UE645" s="78"/>
      <c r="UF645" s="78"/>
      <c r="UG645" s="78"/>
      <c r="UH645" s="78"/>
      <c r="UI645" s="78"/>
      <c r="UJ645" s="78"/>
      <c r="UK645" s="78"/>
      <c r="UL645" s="78"/>
      <c r="UM645" s="78"/>
      <c r="UN645" s="78"/>
      <c r="UO645" s="78"/>
      <c r="UP645" s="78"/>
      <c r="UQ645" s="78"/>
      <c r="UR645" s="78"/>
      <c r="US645" s="78"/>
      <c r="UT645" s="78"/>
      <c r="UU645" s="78"/>
      <c r="UV645" s="78"/>
      <c r="UW645" s="78"/>
      <c r="UX645" s="78"/>
      <c r="UY645" s="78"/>
      <c r="UZ645" s="78"/>
      <c r="VA645" s="78"/>
      <c r="VB645" s="78"/>
      <c r="VC645" s="78"/>
      <c r="VD645" s="78"/>
      <c r="VE645" s="78"/>
      <c r="VF645" s="78"/>
      <c r="VG645" s="78"/>
      <c r="VH645" s="78"/>
      <c r="VI645" s="78"/>
      <c r="VJ645" s="78"/>
      <c r="VK645" s="78"/>
      <c r="VL645" s="78"/>
      <c r="VM645" s="78"/>
      <c r="VN645" s="78"/>
      <c r="VO645" s="78"/>
      <c r="VP645" s="78"/>
      <c r="VQ645" s="78"/>
      <c r="VR645" s="78"/>
      <c r="VS645" s="78"/>
      <c r="VT645" s="78"/>
      <c r="VU645" s="78"/>
      <c r="VV645" s="78"/>
      <c r="VW645" s="78"/>
      <c r="VX645" s="78"/>
      <c r="VY645" s="78"/>
      <c r="VZ645" s="78"/>
      <c r="WA645" s="78"/>
      <c r="WB645" s="78"/>
      <c r="WC645" s="78"/>
      <c r="WD645" s="78"/>
      <c r="WE645" s="78"/>
      <c r="WF645" s="78"/>
      <c r="WG645" s="78"/>
      <c r="WH645" s="78"/>
      <c r="WI645" s="78"/>
      <c r="WJ645" s="78"/>
      <c r="WK645" s="78"/>
      <c r="WL645" s="78"/>
      <c r="WM645" s="78"/>
      <c r="WN645" s="78"/>
      <c r="WO645" s="78"/>
      <c r="WP645" s="78"/>
      <c r="WQ645" s="78"/>
      <c r="WR645" s="78"/>
      <c r="WS645" s="78"/>
      <c r="WT645" s="78"/>
      <c r="WU645" s="78"/>
      <c r="WV645" s="78"/>
      <c r="WW645" s="78"/>
      <c r="WX645" s="78"/>
      <c r="WY645" s="78"/>
      <c r="WZ645" s="78"/>
      <c r="XA645" s="78"/>
      <c r="XB645" s="78"/>
      <c r="XC645" s="78"/>
      <c r="XD645" s="78"/>
      <c r="XE645" s="78"/>
      <c r="XF645" s="78"/>
      <c r="XG645" s="78"/>
      <c r="XH645" s="78"/>
      <c r="XI645" s="78"/>
      <c r="XJ645" s="78"/>
      <c r="XK645" s="78"/>
      <c r="XL645" s="78"/>
      <c r="XM645" s="78"/>
      <c r="XN645" s="78"/>
      <c r="XO645" s="78"/>
      <c r="XP645" s="78"/>
      <c r="XQ645" s="78"/>
      <c r="XR645" s="78"/>
      <c r="XS645" s="78"/>
      <c r="XT645" s="78"/>
      <c r="XU645" s="78"/>
      <c r="XV645" s="78"/>
      <c r="XW645" s="78"/>
      <c r="XX645" s="78"/>
      <c r="XY645" s="78"/>
      <c r="XZ645" s="78"/>
      <c r="YA645" s="78"/>
      <c r="YB645" s="78"/>
      <c r="YC645" s="78"/>
      <c r="YD645" s="78"/>
      <c r="YE645" s="78"/>
      <c r="YF645" s="78"/>
      <c r="YG645" s="78"/>
      <c r="YH645" s="78"/>
      <c r="YI645" s="78"/>
      <c r="YJ645" s="78"/>
      <c r="YK645" s="78"/>
      <c r="YL645" s="78"/>
      <c r="YM645" s="78"/>
      <c r="YN645" s="78"/>
      <c r="YO645" s="78"/>
      <c r="YP645" s="78"/>
      <c r="YQ645" s="78"/>
      <c r="YR645" s="78"/>
      <c r="YS645" s="78"/>
      <c r="YT645" s="78"/>
      <c r="YU645" s="78"/>
      <c r="YV645" s="78"/>
      <c r="YW645" s="78"/>
      <c r="YX645" s="78"/>
      <c r="YY645" s="78"/>
      <c r="YZ645" s="78"/>
      <c r="ZA645" s="78"/>
      <c r="ZB645" s="78"/>
      <c r="ZC645" s="78"/>
      <c r="ZD645" s="78"/>
      <c r="ZE645" s="78"/>
      <c r="ZF645" s="78"/>
      <c r="ZG645" s="78"/>
      <c r="ZH645" s="78"/>
      <c r="ZI645" s="78"/>
      <c r="ZJ645" s="78"/>
      <c r="ZK645" s="78"/>
      <c r="ZL645" s="78"/>
      <c r="ZM645" s="78"/>
      <c r="ZN645" s="78"/>
      <c r="ZO645" s="78"/>
      <c r="ZP645" s="78"/>
      <c r="ZQ645" s="78"/>
      <c r="ZR645" s="78"/>
      <c r="ZS645" s="78"/>
      <c r="ZT645" s="78"/>
      <c r="ZU645" s="78"/>
      <c r="ZV645" s="78"/>
      <c r="ZW645" s="78"/>
      <c r="ZX645" s="78"/>
      <c r="ZY645" s="78"/>
      <c r="ZZ645" s="78"/>
      <c r="AAA645" s="78"/>
      <c r="AAB645" s="78"/>
      <c r="AAC645" s="78"/>
      <c r="AAD645" s="78"/>
      <c r="AAE645" s="78"/>
      <c r="AAF645" s="78"/>
      <c r="AAG645" s="78"/>
      <c r="AAH645" s="78"/>
      <c r="AAI645" s="78"/>
      <c r="AAJ645" s="78"/>
      <c r="AAK645" s="78"/>
      <c r="AAL645" s="78"/>
      <c r="AAM645" s="78"/>
      <c r="AAN645" s="78"/>
      <c r="AAO645" s="78"/>
      <c r="AAP645" s="78"/>
      <c r="AAQ645" s="78"/>
      <c r="AAR645" s="78"/>
      <c r="AAS645" s="78"/>
      <c r="AAT645" s="78"/>
      <c r="AAU645" s="78"/>
      <c r="AAV645" s="78"/>
      <c r="AAW645" s="78"/>
      <c r="AAX645" s="78"/>
      <c r="AAY645" s="78"/>
      <c r="AAZ645" s="78"/>
      <c r="ABA645" s="78"/>
      <c r="ABB645" s="78"/>
      <c r="ABC645" s="78"/>
      <c r="ABD645" s="78"/>
      <c r="ABE645" s="78"/>
      <c r="ABF645" s="78"/>
      <c r="ABG645" s="78"/>
      <c r="ABH645" s="78"/>
      <c r="ABI645" s="78"/>
      <c r="ABJ645" s="78"/>
      <c r="ABK645" s="78"/>
      <c r="ABL645" s="78"/>
      <c r="ABM645" s="78"/>
      <c r="ABN645" s="78"/>
      <c r="ABO645" s="78"/>
      <c r="ABP645" s="78"/>
      <c r="ABQ645" s="78"/>
      <c r="ABR645" s="78"/>
      <c r="ABS645" s="78"/>
      <c r="ABT645" s="78"/>
      <c r="ABU645" s="78"/>
      <c r="ABV645" s="78"/>
      <c r="ABW645" s="78"/>
      <c r="ABX645" s="78"/>
      <c r="ABY645" s="78"/>
      <c r="ABZ645" s="78"/>
      <c r="ACA645" s="78"/>
      <c r="ACB645" s="78"/>
      <c r="ACC645" s="78"/>
      <c r="ACD645" s="78"/>
      <c r="ACE645" s="78"/>
      <c r="ACF645" s="78"/>
      <c r="ACG645" s="78"/>
      <c r="ACH645" s="78"/>
      <c r="ACI645" s="78"/>
      <c r="ACJ645" s="78"/>
      <c r="ACK645" s="78"/>
      <c r="ACL645" s="78"/>
      <c r="ACM645" s="78"/>
      <c r="ACN645" s="78"/>
      <c r="ACO645" s="78"/>
      <c r="ACP645" s="78"/>
      <c r="ACQ645" s="78"/>
      <c r="ACR645" s="78"/>
      <c r="ACS645" s="78"/>
      <c r="ACT645" s="78"/>
      <c r="ACU645" s="78"/>
      <c r="ACV645" s="78"/>
      <c r="ACW645" s="78"/>
      <c r="ACX645" s="78"/>
      <c r="ACY645" s="78"/>
      <c r="ACZ645" s="78"/>
      <c r="ADA645" s="78"/>
      <c r="ADB645" s="78"/>
      <c r="ADC645" s="78"/>
      <c r="ADD645" s="78"/>
      <c r="ADE645" s="78"/>
      <c r="ADF645" s="78"/>
      <c r="ADG645" s="78"/>
      <c r="ADH645" s="78"/>
      <c r="ADI645" s="78"/>
      <c r="ADJ645" s="78"/>
      <c r="ADK645" s="78"/>
      <c r="ADL645" s="78"/>
      <c r="ADM645" s="78"/>
      <c r="ADN645" s="78"/>
      <c r="ADO645" s="78"/>
      <c r="ADP645" s="78"/>
      <c r="ADQ645" s="78"/>
      <c r="ADR645" s="78"/>
      <c r="ADS645" s="78"/>
      <c r="ADT645" s="78"/>
      <c r="ADU645" s="78"/>
      <c r="ADV645" s="78"/>
      <c r="ADW645" s="78"/>
      <c r="ADX645" s="78"/>
      <c r="ADY645" s="78"/>
      <c r="ADZ645" s="78"/>
      <c r="AEA645" s="78"/>
      <c r="AEB645" s="78"/>
      <c r="AEC645" s="78"/>
      <c r="AED645" s="78"/>
      <c r="AEE645" s="78"/>
      <c r="AEF645" s="78"/>
      <c r="AEG645" s="78"/>
      <c r="AEH645" s="78"/>
      <c r="AEI645" s="78"/>
      <c r="AEJ645" s="78"/>
      <c r="AEK645" s="78"/>
      <c r="AEL645" s="78"/>
      <c r="AEM645" s="78"/>
      <c r="AEN645" s="78"/>
      <c r="AEO645" s="78"/>
      <c r="AEP645" s="78"/>
      <c r="AEQ645" s="78"/>
      <c r="AER645" s="78"/>
      <c r="AES645" s="78"/>
      <c r="AET645" s="78"/>
      <c r="AEU645" s="78"/>
      <c r="AEV645" s="78"/>
      <c r="AEW645" s="78"/>
      <c r="AEX645" s="78"/>
      <c r="AEY645" s="78"/>
      <c r="AEZ645" s="78"/>
      <c r="AFA645" s="78"/>
      <c r="AFB645" s="78"/>
      <c r="AFC645" s="78"/>
      <c r="AFD645" s="78"/>
      <c r="AFE645" s="78"/>
      <c r="AFF645" s="78"/>
      <c r="AFG645" s="78"/>
      <c r="AFH645" s="78"/>
      <c r="AFI645" s="78"/>
      <c r="AFJ645" s="78"/>
      <c r="AFK645" s="78"/>
      <c r="AFL645" s="78"/>
      <c r="AFM645" s="78"/>
      <c r="AFN645" s="78"/>
      <c r="AFO645" s="78"/>
      <c r="AFP645" s="78"/>
      <c r="AFQ645" s="78"/>
      <c r="AFR645" s="78"/>
      <c r="AFS645" s="78"/>
      <c r="AFT645" s="78"/>
      <c r="AFU645" s="78"/>
      <c r="AFV645" s="78"/>
      <c r="AFW645" s="78"/>
      <c r="AFX645" s="78"/>
      <c r="AFY645" s="78"/>
      <c r="AFZ645" s="78"/>
      <c r="AGA645" s="78"/>
      <c r="AGB645" s="78"/>
      <c r="AGC645" s="78"/>
      <c r="AGD645" s="78"/>
      <c r="AGE645" s="78"/>
      <c r="AGF645" s="78"/>
      <c r="AGG645" s="78"/>
      <c r="AGH645" s="78"/>
      <c r="AGI645" s="78"/>
      <c r="AGJ645" s="78"/>
      <c r="AGK645" s="78"/>
      <c r="AGL645" s="78"/>
      <c r="AGM645" s="78"/>
      <c r="AGN645" s="78"/>
      <c r="AGO645" s="78"/>
      <c r="AGP645" s="78"/>
      <c r="AGQ645" s="78"/>
      <c r="AGR645" s="78"/>
      <c r="AGS645" s="78"/>
      <c r="AGT645" s="78"/>
      <c r="AGU645" s="78"/>
      <c r="AGV645" s="78"/>
      <c r="AGW645" s="78"/>
      <c r="AGX645" s="78"/>
      <c r="AGY645" s="78"/>
      <c r="AGZ645" s="78"/>
      <c r="AHA645" s="78"/>
      <c r="AHB645" s="78"/>
      <c r="AHC645" s="78"/>
      <c r="AHD645" s="78"/>
      <c r="AHE645" s="78"/>
      <c r="AHF645" s="78"/>
      <c r="AHG645" s="78"/>
      <c r="AHH645" s="78"/>
      <c r="AHI645" s="78"/>
      <c r="AHJ645" s="78"/>
      <c r="AHK645" s="78"/>
      <c r="AHL645" s="78"/>
      <c r="AHM645" s="78"/>
      <c r="AHN645" s="78"/>
      <c r="AHO645" s="78"/>
      <c r="AHP645" s="78"/>
      <c r="AHQ645" s="78"/>
      <c r="AHR645" s="78"/>
      <c r="AHS645" s="78"/>
      <c r="AHT645" s="78"/>
      <c r="AHU645" s="78"/>
      <c r="AHV645" s="78"/>
      <c r="AHW645" s="78"/>
      <c r="AHX645" s="78"/>
      <c r="AHY645" s="78"/>
      <c r="AHZ645" s="78"/>
      <c r="AIA645" s="78"/>
      <c r="AIB645" s="78"/>
      <c r="AIC645" s="78"/>
      <c r="AID645" s="78"/>
      <c r="AIE645" s="78"/>
      <c r="AIF645" s="78"/>
      <c r="AIG645" s="78"/>
      <c r="AIH645" s="78"/>
      <c r="AII645" s="78"/>
      <c r="AIJ645" s="78"/>
      <c r="AIK645" s="78"/>
      <c r="AIL645" s="78"/>
      <c r="AIM645" s="78"/>
      <c r="AIN645" s="78"/>
      <c r="AIO645" s="78"/>
      <c r="AIP645" s="78"/>
      <c r="AIQ645" s="78"/>
      <c r="AIR645" s="78"/>
      <c r="AIS645" s="78"/>
      <c r="AIT645" s="78"/>
      <c r="AIU645" s="78"/>
      <c r="AIV645" s="78"/>
      <c r="AIW645" s="78"/>
      <c r="AIX645" s="78"/>
      <c r="AIY645" s="78"/>
      <c r="AIZ645" s="78"/>
      <c r="AJA645" s="78"/>
      <c r="AJB645" s="78"/>
      <c r="AJC645" s="78"/>
      <c r="AJD645" s="78"/>
      <c r="AJE645" s="78"/>
      <c r="AJF645" s="78"/>
      <c r="AJG645" s="78"/>
      <c r="AJH645" s="78"/>
      <c r="AJI645" s="78"/>
      <c r="AJJ645" s="78"/>
      <c r="AJK645" s="78"/>
      <c r="AJL645" s="78"/>
      <c r="AJM645" s="78"/>
      <c r="AJN645" s="78"/>
      <c r="AJO645" s="78"/>
      <c r="AJP645" s="78"/>
      <c r="AJQ645" s="78"/>
      <c r="AJR645" s="78"/>
      <c r="AJS645" s="78"/>
      <c r="AJT645" s="78"/>
      <c r="AJU645" s="78"/>
      <c r="AJV645" s="78"/>
      <c r="AJW645" s="78"/>
      <c r="AJX645" s="78"/>
      <c r="AJY645" s="78"/>
      <c r="AJZ645" s="78"/>
      <c r="AKA645" s="78"/>
      <c r="AKB645" s="78"/>
      <c r="AKC645" s="78"/>
      <c r="AKD645" s="78"/>
      <c r="AKE645" s="78"/>
      <c r="AKF645" s="78"/>
      <c r="AKG645" s="78"/>
      <c r="AKH645" s="78"/>
      <c r="AKI645" s="78"/>
      <c r="AKJ645" s="78"/>
      <c r="AKK645" s="78"/>
      <c r="AKL645" s="78"/>
      <c r="AKM645" s="78"/>
      <c r="AKN645" s="78"/>
      <c r="AKO645" s="78"/>
      <c r="AKP645" s="78"/>
      <c r="AKQ645" s="78"/>
      <c r="AKR645" s="78"/>
      <c r="AKS645" s="78"/>
      <c r="AKT645" s="78"/>
      <c r="AKU645" s="78"/>
      <c r="AKV645" s="78"/>
      <c r="AKW645" s="78"/>
      <c r="AKX645" s="78"/>
      <c r="AKY645" s="78"/>
      <c r="AKZ645" s="78"/>
      <c r="ALA645" s="78"/>
      <c r="ALB645" s="78"/>
      <c r="ALC645" s="78"/>
      <c r="ALD645" s="78"/>
      <c r="ALE645" s="78"/>
      <c r="ALF645" s="78"/>
      <c r="ALG645" s="78"/>
      <c r="ALH645" s="78"/>
      <c r="ALI645" s="78"/>
      <c r="ALJ645" s="78"/>
      <c r="ALK645" s="78"/>
      <c r="ALL645" s="78"/>
      <c r="ALM645" s="78"/>
      <c r="ALN645" s="78"/>
      <c r="ALO645" s="78"/>
      <c r="ALP645" s="78"/>
      <c r="ALQ645" s="78"/>
      <c r="ALR645" s="78"/>
      <c r="ALS645" s="78"/>
      <c r="ALT645" s="78"/>
      <c r="ALU645" s="78"/>
      <c r="ALV645" s="78"/>
      <c r="ALW645" s="78"/>
      <c r="ALX645" s="78"/>
      <c r="ALY645" s="78"/>
      <c r="ALZ645" s="78"/>
      <c r="AMA645" s="78"/>
      <c r="AMB645" s="78"/>
      <c r="AMC645" s="78"/>
      <c r="AMD645" s="78"/>
      <c r="AME645" s="78"/>
      <c r="AMF645" s="78"/>
      <c r="AMG645" s="78"/>
      <c r="AMH645" s="78"/>
      <c r="AMI645" s="78"/>
      <c r="AMJ645" s="78"/>
      <c r="AMK645" s="78"/>
      <c r="AML645" s="78"/>
      <c r="AMM645" s="78"/>
      <c r="AMN645" s="78"/>
      <c r="AMO645" s="78"/>
      <c r="AMP645" s="78"/>
      <c r="AMQ645" s="78"/>
      <c r="AMR645" s="78"/>
      <c r="AMS645" s="78"/>
      <c r="AMT645" s="78"/>
      <c r="AMU645" s="78"/>
      <c r="AMV645" s="78"/>
      <c r="AMW645" s="78"/>
      <c r="AMX645" s="78"/>
      <c r="AMY645" s="78"/>
      <c r="AMZ645" s="78"/>
      <c r="ANA645" s="78"/>
      <c r="ANB645" s="78"/>
      <c r="ANC645" s="78"/>
      <c r="AND645" s="78"/>
      <c r="ANE645" s="78"/>
      <c r="ANF645" s="78"/>
      <c r="ANG645" s="78"/>
      <c r="ANH645" s="78"/>
      <c r="ANI645" s="78"/>
      <c r="ANJ645" s="78"/>
      <c r="ANK645" s="78"/>
      <c r="ANL645" s="78"/>
      <c r="ANM645" s="78"/>
      <c r="ANN645" s="78"/>
      <c r="ANO645" s="78"/>
      <c r="ANP645" s="78"/>
      <c r="ANQ645" s="78"/>
      <c r="ANR645" s="78"/>
      <c r="ANS645" s="78"/>
      <c r="ANT645" s="78"/>
      <c r="ANU645" s="78"/>
      <c r="ANV645" s="78"/>
      <c r="ANW645" s="78"/>
      <c r="ANX645" s="78"/>
      <c r="ANY645" s="78"/>
      <c r="ANZ645" s="78"/>
      <c r="AOA645" s="78"/>
      <c r="AOB645" s="78"/>
      <c r="AOC645" s="78"/>
      <c r="AOD645" s="78"/>
      <c r="AOE645" s="78"/>
      <c r="AOF645" s="78"/>
      <c r="AOG645" s="78"/>
      <c r="AOH645" s="78"/>
      <c r="AOI645" s="78"/>
      <c r="AOJ645" s="78"/>
      <c r="AOK645" s="78"/>
      <c r="AOL645" s="78"/>
      <c r="AOM645" s="78"/>
      <c r="AON645" s="78"/>
      <c r="AOO645" s="78"/>
      <c r="AOP645" s="78"/>
      <c r="AOQ645" s="78"/>
      <c r="AOR645" s="78"/>
      <c r="AOS645" s="78"/>
      <c r="AOT645" s="78"/>
      <c r="AOU645" s="78"/>
      <c r="AOV645" s="78"/>
      <c r="AOW645" s="78"/>
      <c r="AOX645" s="78"/>
      <c r="AOY645" s="78"/>
      <c r="AOZ645" s="78"/>
      <c r="APA645" s="78"/>
      <c r="APB645" s="78"/>
      <c r="APC645" s="78"/>
      <c r="APD645" s="78"/>
      <c r="APE645" s="78"/>
      <c r="APF645" s="78"/>
      <c r="APG645" s="78"/>
      <c r="APH645" s="78"/>
      <c r="API645" s="78"/>
      <c r="APJ645" s="78"/>
      <c r="APK645" s="78"/>
      <c r="APL645" s="78"/>
      <c r="APM645" s="78"/>
      <c r="APN645" s="78"/>
      <c r="APO645" s="78"/>
      <c r="APP645" s="78"/>
      <c r="APQ645" s="78"/>
      <c r="APR645" s="78"/>
      <c r="APS645" s="78"/>
      <c r="APT645" s="78"/>
      <c r="APU645" s="78"/>
      <c r="APV645" s="78"/>
      <c r="APW645" s="78"/>
      <c r="APX645" s="78"/>
      <c r="APY645" s="78"/>
      <c r="APZ645" s="78"/>
      <c r="AQA645" s="78"/>
      <c r="AQB645" s="78"/>
      <c r="AQC645" s="78"/>
      <c r="AQD645" s="78"/>
      <c r="AQE645" s="78"/>
      <c r="AQF645" s="78"/>
      <c r="AQG645" s="78"/>
      <c r="AQH645" s="78"/>
      <c r="AQI645" s="78"/>
      <c r="AQJ645" s="78"/>
      <c r="AQK645" s="78"/>
      <c r="AQL645" s="78"/>
      <c r="AQM645" s="78"/>
      <c r="AQN645" s="78"/>
      <c r="AQO645" s="78"/>
      <c r="AQP645" s="78"/>
      <c r="AQQ645" s="78"/>
      <c r="AQR645" s="78"/>
      <c r="AQS645" s="78"/>
      <c r="AQT645" s="78"/>
      <c r="AQU645" s="78"/>
      <c r="AQV645" s="78"/>
      <c r="AQW645" s="78"/>
      <c r="AQX645" s="78"/>
      <c r="AQY645" s="78"/>
      <c r="AQZ645" s="78"/>
      <c r="ARA645" s="78"/>
      <c r="ARB645" s="78"/>
      <c r="ARC645" s="78"/>
      <c r="ARD645" s="78"/>
      <c r="ARE645" s="78"/>
      <c r="ARF645" s="78"/>
      <c r="ARG645" s="78"/>
      <c r="ARH645" s="78"/>
      <c r="ARI645" s="78"/>
      <c r="ARJ645" s="78"/>
      <c r="ARK645" s="78"/>
      <c r="ARL645" s="78"/>
      <c r="ARM645" s="78"/>
      <c r="ARN645" s="78"/>
      <c r="ARO645" s="78"/>
      <c r="ARP645" s="78"/>
      <c r="ARQ645" s="78"/>
      <c r="ARR645" s="78"/>
      <c r="ARS645" s="78"/>
      <c r="ART645" s="78"/>
      <c r="ARU645" s="78"/>
      <c r="ARV645" s="78"/>
      <c r="ARW645" s="78"/>
      <c r="ARX645" s="78"/>
      <c r="ARY645" s="78"/>
      <c r="ARZ645" s="78"/>
      <c r="ASA645" s="78"/>
      <c r="ASB645" s="78"/>
      <c r="ASC645" s="78"/>
      <c r="ASD645" s="78"/>
      <c r="ASE645" s="78"/>
      <c r="ASF645" s="78"/>
      <c r="ASG645" s="78"/>
      <c r="ASH645" s="78"/>
      <c r="ASI645" s="78"/>
      <c r="ASJ645" s="78"/>
      <c r="ASK645" s="78"/>
      <c r="ASL645" s="78"/>
      <c r="ASM645" s="78"/>
      <c r="ASN645" s="78"/>
      <c r="ASO645" s="78"/>
      <c r="ASP645" s="78"/>
      <c r="ASQ645" s="78"/>
      <c r="ASR645" s="78"/>
      <c r="ASS645" s="78"/>
      <c r="AST645" s="78"/>
      <c r="ASU645" s="78"/>
      <c r="ASV645" s="78"/>
      <c r="ASW645" s="78"/>
      <c r="ASX645" s="78"/>
      <c r="ASY645" s="78"/>
      <c r="ASZ645" s="78"/>
      <c r="ATA645" s="78"/>
      <c r="ATB645" s="78"/>
      <c r="ATC645" s="78"/>
      <c r="ATD645" s="78"/>
      <c r="ATE645" s="78"/>
      <c r="ATF645" s="78"/>
      <c r="ATG645" s="78"/>
      <c r="ATH645" s="78"/>
      <c r="ATI645" s="78"/>
      <c r="ATJ645" s="78"/>
      <c r="ATK645" s="78"/>
      <c r="ATL645" s="78"/>
      <c r="ATM645" s="78"/>
      <c r="ATN645" s="78"/>
      <c r="ATO645" s="78"/>
      <c r="ATP645" s="78"/>
      <c r="ATQ645" s="78"/>
      <c r="ATR645" s="78"/>
      <c r="ATS645" s="78"/>
      <c r="ATT645" s="78"/>
      <c r="ATU645" s="78"/>
      <c r="ATV645" s="78"/>
      <c r="ATW645" s="78"/>
      <c r="ATX645" s="78"/>
      <c r="ATY645" s="78"/>
      <c r="ATZ645" s="78"/>
      <c r="AUA645" s="78"/>
      <c r="AUB645" s="78"/>
      <c r="AUC645" s="78"/>
      <c r="AUD645" s="78"/>
      <c r="AUE645" s="78"/>
      <c r="AUF645" s="78"/>
      <c r="AUG645" s="78"/>
      <c r="AUH645" s="78"/>
      <c r="AUI645" s="78"/>
      <c r="AUJ645" s="78"/>
      <c r="AUK645" s="78"/>
      <c r="AUL645" s="78"/>
      <c r="AUM645" s="78"/>
      <c r="AUN645" s="78"/>
      <c r="AUO645" s="78"/>
      <c r="AUP645" s="78"/>
      <c r="AUQ645" s="78"/>
      <c r="AUR645" s="78"/>
      <c r="AUS645" s="78"/>
      <c r="AUT645" s="78"/>
      <c r="AUU645" s="78"/>
      <c r="AUV645" s="78"/>
      <c r="AUW645" s="78"/>
      <c r="AUX645" s="78"/>
      <c r="AUY645" s="78"/>
      <c r="AUZ645" s="78"/>
      <c r="AVA645" s="78"/>
      <c r="AVB645" s="78"/>
      <c r="AVC645" s="78"/>
      <c r="AVD645" s="78"/>
      <c r="AVE645" s="78"/>
      <c r="AVF645" s="78"/>
      <c r="AVG645" s="78"/>
      <c r="AVH645" s="78"/>
      <c r="AVI645" s="78"/>
      <c r="AVJ645" s="78"/>
      <c r="AVK645" s="78"/>
      <c r="AVL645" s="78"/>
      <c r="AVM645" s="78"/>
      <c r="AVN645" s="78"/>
      <c r="AVO645" s="78"/>
      <c r="AVP645" s="78"/>
      <c r="AVQ645" s="78"/>
      <c r="AVR645" s="78"/>
      <c r="AVS645" s="78"/>
      <c r="AVT645" s="78"/>
      <c r="AVU645" s="78"/>
      <c r="AVV645" s="78"/>
      <c r="AVW645" s="78"/>
      <c r="AVX645" s="78"/>
      <c r="AVY645" s="78"/>
      <c r="AVZ645" s="78"/>
      <c r="AWA645" s="78"/>
      <c r="AWB645" s="78"/>
      <c r="AWC645" s="78"/>
      <c r="AWD645" s="78"/>
      <c r="AWE645" s="78"/>
      <c r="AWF645" s="78"/>
      <c r="AWG645" s="78"/>
      <c r="AWH645" s="78"/>
      <c r="AWI645" s="78"/>
      <c r="AWJ645" s="78"/>
      <c r="AWK645" s="78"/>
      <c r="AWL645" s="78"/>
      <c r="AWM645" s="78"/>
      <c r="AWN645" s="78"/>
      <c r="AWO645" s="78"/>
      <c r="AWP645" s="78"/>
      <c r="AWQ645" s="78"/>
      <c r="AWR645" s="78"/>
      <c r="AWS645" s="78"/>
      <c r="AWT645" s="78"/>
      <c r="AWU645" s="78"/>
      <c r="AWV645" s="78"/>
      <c r="AWW645" s="78"/>
      <c r="AWX645" s="78"/>
      <c r="AWY645" s="78"/>
      <c r="AWZ645" s="78"/>
      <c r="AXA645" s="78"/>
      <c r="AXB645" s="78"/>
      <c r="AXC645" s="78"/>
      <c r="AXD645" s="78"/>
      <c r="AXE645" s="78"/>
      <c r="AXF645" s="78"/>
      <c r="AXG645" s="78"/>
      <c r="AXH645" s="78"/>
      <c r="AXI645" s="78"/>
      <c r="AXJ645" s="78"/>
      <c r="AXK645" s="78"/>
      <c r="AXL645" s="78"/>
      <c r="AXM645" s="78"/>
      <c r="AXN645" s="78"/>
      <c r="AXO645" s="78"/>
      <c r="AXP645" s="78"/>
      <c r="AXQ645" s="78"/>
      <c r="AXR645" s="78"/>
      <c r="AXS645" s="78"/>
      <c r="AXT645" s="78"/>
      <c r="AXU645" s="78"/>
      <c r="AXV645" s="78"/>
      <c r="AXW645" s="78"/>
      <c r="AXX645" s="78"/>
      <c r="AXY645" s="78"/>
      <c r="AXZ645" s="78"/>
      <c r="AYA645" s="78"/>
      <c r="AYB645" s="78"/>
      <c r="AYC645" s="78"/>
      <c r="AYD645" s="78"/>
      <c r="AYE645" s="78"/>
      <c r="AYF645" s="78"/>
      <c r="AYG645" s="78"/>
      <c r="AYH645" s="78"/>
      <c r="AYI645" s="78"/>
      <c r="AYJ645" s="78"/>
      <c r="AYK645" s="78"/>
      <c r="AYL645" s="78"/>
      <c r="AYM645" s="78"/>
      <c r="AYN645" s="78"/>
      <c r="AYO645" s="78"/>
      <c r="AYP645" s="78"/>
      <c r="AYQ645" s="78"/>
      <c r="AYR645" s="78"/>
      <c r="AYS645" s="78"/>
      <c r="AYT645" s="78"/>
      <c r="AYU645" s="78"/>
      <c r="AYV645" s="78"/>
      <c r="AYW645" s="78"/>
      <c r="AYX645" s="78"/>
      <c r="AYY645" s="78"/>
      <c r="AYZ645" s="78"/>
      <c r="AZA645" s="78"/>
      <c r="AZB645" s="78"/>
      <c r="AZC645" s="78"/>
      <c r="AZD645" s="78"/>
      <c r="AZE645" s="78"/>
      <c r="AZF645" s="78"/>
      <c r="AZG645" s="78"/>
      <c r="AZH645" s="78"/>
      <c r="AZI645" s="78"/>
      <c r="AZJ645" s="78"/>
      <c r="AZK645" s="78"/>
      <c r="AZL645" s="78"/>
      <c r="AZM645" s="78"/>
      <c r="AZN645" s="78"/>
      <c r="AZO645" s="78"/>
      <c r="AZP645" s="78"/>
      <c r="AZQ645" s="78"/>
      <c r="AZR645" s="78"/>
      <c r="AZS645" s="78"/>
      <c r="AZT645" s="78"/>
      <c r="AZU645" s="78"/>
      <c r="AZV645" s="78"/>
      <c r="AZW645" s="78"/>
      <c r="AZX645" s="78"/>
      <c r="AZY645" s="78"/>
      <c r="AZZ645" s="78"/>
      <c r="BAA645" s="78"/>
      <c r="BAB645" s="78"/>
      <c r="BAC645" s="78"/>
      <c r="BAD645" s="78"/>
      <c r="BAE645" s="78"/>
      <c r="BAF645" s="78"/>
      <c r="BAG645" s="78"/>
      <c r="BAH645" s="78"/>
      <c r="BAI645" s="78"/>
      <c r="BAJ645" s="78"/>
      <c r="BAK645" s="78"/>
      <c r="BAL645" s="78"/>
      <c r="BAM645" s="78"/>
      <c r="BAN645" s="78"/>
      <c r="BAO645" s="78"/>
      <c r="BAP645" s="78"/>
      <c r="BAQ645" s="78"/>
      <c r="BAR645" s="78"/>
      <c r="BAS645" s="78"/>
      <c r="BAT645" s="78"/>
      <c r="BAU645" s="78"/>
      <c r="BAV645" s="78"/>
      <c r="BAW645" s="78"/>
      <c r="BAX645" s="78"/>
      <c r="BAY645" s="78"/>
      <c r="BAZ645" s="78"/>
      <c r="BBA645" s="78"/>
      <c r="BBB645" s="78"/>
      <c r="BBC645" s="78"/>
      <c r="BBD645" s="78"/>
      <c r="BBE645" s="78"/>
      <c r="BBF645" s="78"/>
      <c r="BBG645" s="78"/>
      <c r="BBH645" s="78"/>
      <c r="BBI645" s="78"/>
      <c r="BBJ645" s="78"/>
      <c r="BBK645" s="78"/>
      <c r="BBL645" s="78"/>
      <c r="BBM645" s="78"/>
      <c r="BBN645" s="78"/>
      <c r="BBO645" s="78"/>
      <c r="BBP645" s="78"/>
      <c r="BBQ645" s="78"/>
      <c r="BBR645" s="78"/>
      <c r="BBS645" s="78"/>
      <c r="BBT645" s="78"/>
      <c r="BBU645" s="78"/>
      <c r="BBV645" s="78"/>
      <c r="BBW645" s="78"/>
      <c r="BBX645" s="78"/>
      <c r="BBY645" s="78"/>
      <c r="BBZ645" s="78"/>
      <c r="BCA645" s="78"/>
      <c r="BCB645" s="78"/>
      <c r="BCC645" s="78"/>
      <c r="BCD645" s="78"/>
      <c r="BCE645" s="78"/>
      <c r="BCF645" s="78"/>
      <c r="BCG645" s="78"/>
      <c r="BCH645" s="78"/>
      <c r="BCI645" s="78"/>
      <c r="BCJ645" s="78"/>
      <c r="BCK645" s="78"/>
      <c r="BCL645" s="78"/>
      <c r="BCM645" s="78"/>
      <c r="BCN645" s="78"/>
      <c r="BCO645" s="78"/>
      <c r="BCP645" s="78"/>
      <c r="BCQ645" s="78"/>
      <c r="BCR645" s="78"/>
      <c r="BCS645" s="78"/>
      <c r="BCT645" s="78"/>
      <c r="BCU645" s="78"/>
      <c r="BCV645" s="78"/>
      <c r="BCW645" s="78"/>
      <c r="BCX645" s="78"/>
      <c r="BCY645" s="78"/>
      <c r="BCZ645" s="78"/>
      <c r="BDA645" s="78"/>
      <c r="BDB645" s="78"/>
      <c r="BDC645" s="78"/>
      <c r="BDD645" s="78"/>
      <c r="BDE645" s="78"/>
      <c r="BDF645" s="78"/>
      <c r="BDG645" s="78"/>
      <c r="BDH645" s="78"/>
      <c r="BDI645" s="78"/>
      <c r="BDJ645" s="78"/>
      <c r="BDK645" s="78"/>
      <c r="BDL645" s="78"/>
      <c r="BDM645" s="78"/>
      <c r="BDN645" s="78"/>
      <c r="BDO645" s="78"/>
      <c r="BDP645" s="78"/>
      <c r="BDQ645" s="78"/>
      <c r="BDR645" s="78"/>
      <c r="BDS645" s="78"/>
      <c r="BDT645" s="78"/>
      <c r="BDU645" s="78"/>
      <c r="BDV645" s="78"/>
      <c r="BDW645" s="78"/>
      <c r="BDX645" s="78"/>
      <c r="BDY645" s="78"/>
      <c r="BDZ645" s="78"/>
      <c r="BEA645" s="78"/>
      <c r="BEB645" s="78"/>
      <c r="BEC645" s="78"/>
      <c r="BED645" s="78"/>
      <c r="BEE645" s="78"/>
      <c r="BEF645" s="78"/>
      <c r="BEG645" s="78"/>
      <c r="BEH645" s="78"/>
      <c r="BEI645" s="78"/>
      <c r="BEJ645" s="78"/>
      <c r="BEK645" s="78"/>
      <c r="BEL645" s="78"/>
      <c r="BEM645" s="78"/>
      <c r="BEN645" s="78"/>
      <c r="BEO645" s="78"/>
      <c r="BEP645" s="78"/>
      <c r="BEQ645" s="78"/>
      <c r="BER645" s="78"/>
      <c r="BES645" s="78"/>
      <c r="BET645" s="78"/>
      <c r="BEU645" s="78"/>
      <c r="BEV645" s="78"/>
      <c r="BEW645" s="78"/>
      <c r="BEX645" s="78"/>
      <c r="BEY645" s="78"/>
      <c r="BEZ645" s="78"/>
      <c r="BFA645" s="78"/>
      <c r="BFB645" s="78"/>
      <c r="BFC645" s="78"/>
      <c r="BFD645" s="78"/>
      <c r="BFE645" s="78"/>
      <c r="BFF645" s="78"/>
      <c r="BFG645" s="78"/>
      <c r="BFH645" s="78"/>
      <c r="BFI645" s="78"/>
      <c r="BFJ645" s="78"/>
      <c r="BFK645" s="78"/>
      <c r="BFL645" s="78"/>
      <c r="BFM645" s="78"/>
      <c r="BFN645" s="78"/>
      <c r="BFO645" s="78"/>
      <c r="BFP645" s="78"/>
      <c r="BFQ645" s="78"/>
      <c r="BFR645" s="78"/>
      <c r="BFS645" s="78"/>
      <c r="BFT645" s="78"/>
      <c r="BFU645" s="78"/>
      <c r="BFV645" s="78"/>
      <c r="BFW645" s="78"/>
      <c r="BFX645" s="78"/>
      <c r="BFY645" s="78"/>
      <c r="BFZ645" s="78"/>
      <c r="BGA645" s="78"/>
      <c r="BGB645" s="78"/>
      <c r="BGC645" s="78"/>
      <c r="BGD645" s="78"/>
      <c r="BGE645" s="78"/>
      <c r="BGF645" s="78"/>
      <c r="BGG645" s="78"/>
      <c r="BGH645" s="78"/>
      <c r="BGI645" s="78"/>
      <c r="BGJ645" s="78"/>
      <c r="BGK645" s="78"/>
      <c r="BGL645" s="78"/>
      <c r="BGM645" s="78"/>
      <c r="BGN645" s="78"/>
      <c r="BGO645" s="78"/>
      <c r="BGP645" s="78"/>
      <c r="BGQ645" s="78"/>
      <c r="BGR645" s="78"/>
      <c r="BGS645" s="78"/>
      <c r="BGT645" s="78"/>
      <c r="BGU645" s="78"/>
      <c r="BGV645" s="78"/>
      <c r="BGW645" s="78"/>
      <c r="BGX645" s="78"/>
      <c r="BGY645" s="78"/>
      <c r="BGZ645" s="78"/>
      <c r="BHA645" s="78"/>
      <c r="BHB645" s="78"/>
      <c r="BHC645" s="78"/>
      <c r="BHD645" s="78"/>
      <c r="BHE645" s="78"/>
      <c r="BHF645" s="78"/>
      <c r="BHG645" s="78"/>
      <c r="BHH645" s="78"/>
      <c r="BHI645" s="78"/>
      <c r="BHJ645" s="78"/>
      <c r="BHK645" s="78"/>
      <c r="BHL645" s="78"/>
      <c r="BHM645" s="78"/>
      <c r="BHN645" s="78"/>
      <c r="BHO645" s="78"/>
      <c r="BHP645" s="78"/>
      <c r="BHQ645" s="78"/>
      <c r="BHR645" s="78"/>
      <c r="BHS645" s="78"/>
      <c r="BHT645" s="78"/>
      <c r="BHU645" s="78"/>
      <c r="BHV645" s="78"/>
      <c r="BHW645" s="78"/>
      <c r="BHX645" s="78"/>
      <c r="BHY645" s="78"/>
      <c r="BHZ645" s="78"/>
      <c r="BIA645" s="78"/>
      <c r="BIB645" s="78"/>
      <c r="BIC645" s="78"/>
      <c r="BID645" s="78"/>
      <c r="BIE645" s="78"/>
      <c r="BIF645" s="78"/>
      <c r="BIG645" s="78"/>
      <c r="BIH645" s="78"/>
      <c r="BII645" s="78"/>
      <c r="BIJ645" s="78"/>
      <c r="BIK645" s="78"/>
      <c r="BIL645" s="78"/>
      <c r="BIM645" s="78"/>
      <c r="BIN645" s="78"/>
      <c r="BIO645" s="78"/>
      <c r="BIP645" s="78"/>
      <c r="BIQ645" s="78"/>
      <c r="BIR645" s="78"/>
      <c r="BIS645" s="78"/>
      <c r="BIT645" s="78"/>
      <c r="BIU645" s="78"/>
      <c r="BIV645" s="78"/>
      <c r="BIW645" s="78"/>
      <c r="BIX645" s="78"/>
      <c r="BIY645" s="78"/>
      <c r="BIZ645" s="78"/>
      <c r="BJA645" s="78"/>
      <c r="BJB645" s="78"/>
      <c r="BJC645" s="78"/>
      <c r="BJD645" s="78"/>
      <c r="BJE645" s="78"/>
      <c r="BJF645" s="78"/>
      <c r="BJG645" s="78"/>
      <c r="BJH645" s="78"/>
      <c r="BJI645" s="78"/>
      <c r="BJJ645" s="78"/>
      <c r="BJK645" s="78"/>
      <c r="BJL645" s="78"/>
      <c r="BJM645" s="78"/>
      <c r="BJN645" s="78"/>
      <c r="BJO645" s="78"/>
      <c r="BJP645" s="78"/>
      <c r="BJQ645" s="78"/>
      <c r="BJR645" s="78"/>
      <c r="BJS645" s="78"/>
      <c r="BJT645" s="78"/>
      <c r="BJU645" s="78"/>
      <c r="BJV645" s="78"/>
      <c r="BJW645" s="78"/>
      <c r="BJX645" s="78"/>
      <c r="BJY645" s="78"/>
      <c r="BJZ645" s="78"/>
      <c r="BKA645" s="78"/>
      <c r="BKB645" s="78"/>
      <c r="BKC645" s="78"/>
      <c r="BKD645" s="78"/>
      <c r="BKE645" s="78"/>
      <c r="BKF645" s="78"/>
      <c r="BKG645" s="78"/>
      <c r="BKH645" s="78"/>
      <c r="BKI645" s="78"/>
      <c r="BKJ645" s="78"/>
      <c r="BKK645" s="78"/>
      <c r="BKL645" s="78"/>
      <c r="BKM645" s="78"/>
      <c r="BKN645" s="78"/>
      <c r="BKO645" s="78"/>
      <c r="BKP645" s="78"/>
      <c r="BKQ645" s="78"/>
      <c r="BKR645" s="78"/>
      <c r="BKS645" s="78"/>
      <c r="BKT645" s="78"/>
      <c r="BKU645" s="78"/>
      <c r="BKV645" s="78"/>
      <c r="BKW645" s="78"/>
      <c r="BKX645" s="78"/>
      <c r="BKY645" s="78"/>
      <c r="BKZ645" s="78"/>
      <c r="BLA645" s="78"/>
      <c r="BLB645" s="78"/>
      <c r="BLC645" s="78"/>
      <c r="BLD645" s="78"/>
      <c r="BLE645" s="78"/>
      <c r="BLF645" s="78"/>
      <c r="BLG645" s="78"/>
      <c r="BLH645" s="78"/>
      <c r="BLI645" s="78"/>
      <c r="BLJ645" s="78"/>
      <c r="BLK645" s="78"/>
      <c r="BLL645" s="78"/>
      <c r="BLM645" s="78"/>
      <c r="BLN645" s="78"/>
      <c r="BLO645" s="78"/>
      <c r="BLP645" s="78"/>
      <c r="BLQ645" s="78"/>
      <c r="BLR645" s="78"/>
      <c r="BLS645" s="78"/>
      <c r="BLT645" s="78"/>
      <c r="BLU645" s="78"/>
      <c r="BLV645" s="78"/>
      <c r="BLW645" s="78"/>
      <c r="BLX645" s="78"/>
      <c r="BLY645" s="78"/>
      <c r="BLZ645" s="78"/>
      <c r="BMA645" s="78"/>
      <c r="BMB645" s="78"/>
      <c r="BMC645" s="78"/>
      <c r="BMD645" s="78"/>
      <c r="BME645" s="78"/>
      <c r="BMF645" s="78"/>
      <c r="BMG645" s="78"/>
      <c r="BMH645" s="78"/>
      <c r="BMI645" s="78"/>
      <c r="BMJ645" s="78"/>
      <c r="BMK645" s="78"/>
      <c r="BML645" s="78"/>
      <c r="BMM645" s="78"/>
      <c r="BMN645" s="78"/>
      <c r="BMO645" s="78"/>
      <c r="BMP645" s="78"/>
      <c r="BMQ645" s="78"/>
      <c r="BMR645" s="78"/>
      <c r="BMS645" s="78"/>
      <c r="BMT645" s="78"/>
      <c r="BMU645" s="78"/>
      <c r="BMV645" s="78"/>
      <c r="BMW645" s="78"/>
      <c r="BMX645" s="78"/>
      <c r="BMY645" s="78"/>
      <c r="BMZ645" s="78"/>
      <c r="BNA645" s="78"/>
      <c r="BNB645" s="78"/>
      <c r="BNC645" s="78"/>
      <c r="BND645" s="78"/>
      <c r="BNE645" s="78"/>
      <c r="BNF645" s="78"/>
      <c r="BNG645" s="78"/>
      <c r="BNH645" s="78"/>
      <c r="BNI645" s="78"/>
      <c r="BNJ645" s="78"/>
      <c r="BNK645" s="78"/>
      <c r="BNL645" s="78"/>
      <c r="BNM645" s="78"/>
      <c r="BNN645" s="78"/>
      <c r="BNO645" s="78"/>
      <c r="BNP645" s="78"/>
      <c r="BNQ645" s="78"/>
      <c r="BNR645" s="78"/>
      <c r="BNS645" s="78"/>
      <c r="BNT645" s="78"/>
      <c r="BNU645" s="78"/>
      <c r="BNV645" s="78"/>
      <c r="BNW645" s="78"/>
      <c r="BNX645" s="78"/>
      <c r="BNY645" s="78"/>
      <c r="BNZ645" s="78"/>
      <c r="BOA645" s="78"/>
      <c r="BOB645" s="78"/>
      <c r="BOC645" s="78"/>
      <c r="BOD645" s="78"/>
      <c r="BOE645" s="78"/>
      <c r="BOF645" s="78"/>
      <c r="BOG645" s="78"/>
      <c r="BOH645" s="78"/>
      <c r="BOI645" s="78"/>
      <c r="BOJ645" s="78"/>
      <c r="BOK645" s="78"/>
      <c r="BOL645" s="78"/>
      <c r="BOM645" s="78"/>
      <c r="BON645" s="78"/>
      <c r="BOO645" s="78"/>
      <c r="BOP645" s="78"/>
      <c r="BOQ645" s="78"/>
      <c r="BOR645" s="78"/>
      <c r="BOS645" s="78"/>
      <c r="BOT645" s="78"/>
      <c r="BOU645" s="78"/>
      <c r="BOV645" s="78"/>
      <c r="BOW645" s="78"/>
      <c r="BOX645" s="78"/>
      <c r="BOY645" s="78"/>
      <c r="BOZ645" s="78"/>
      <c r="BPA645" s="78"/>
      <c r="BPB645" s="78"/>
      <c r="BPC645" s="78"/>
      <c r="BPD645" s="78"/>
      <c r="BPE645" s="78"/>
      <c r="BPF645" s="78"/>
      <c r="BPG645" s="78"/>
      <c r="BPH645" s="78"/>
      <c r="BPI645" s="78"/>
      <c r="BPJ645" s="78"/>
      <c r="BPK645" s="78"/>
      <c r="BPL645" s="78"/>
      <c r="BPM645" s="78"/>
      <c r="BPN645" s="78"/>
      <c r="BPO645" s="78"/>
      <c r="BPP645" s="78"/>
      <c r="BPQ645" s="78"/>
      <c r="BPR645" s="78"/>
      <c r="BPS645" s="78"/>
      <c r="BPT645" s="78"/>
      <c r="BPU645" s="78"/>
      <c r="BPV645" s="78"/>
      <c r="BPW645" s="78"/>
      <c r="BPX645" s="78"/>
      <c r="BPY645" s="78"/>
      <c r="BPZ645" s="78"/>
      <c r="BQA645" s="78"/>
      <c r="BQB645" s="78"/>
      <c r="BQC645" s="78"/>
      <c r="BQD645" s="78"/>
      <c r="BQE645" s="78"/>
      <c r="BQF645" s="78"/>
      <c r="BQG645" s="78"/>
      <c r="BQH645" s="78"/>
      <c r="BQI645" s="78"/>
      <c r="BQJ645" s="78"/>
      <c r="BQK645" s="78"/>
      <c r="BQL645" s="78"/>
      <c r="BQM645" s="78"/>
      <c r="BQN645" s="78"/>
      <c r="BQO645" s="78"/>
      <c r="BQP645" s="78"/>
      <c r="BQQ645" s="78"/>
      <c r="BQR645" s="78"/>
      <c r="BQS645" s="78"/>
      <c r="BQT645" s="78"/>
      <c r="BQU645" s="78"/>
      <c r="BQV645" s="78"/>
      <c r="BQW645" s="78"/>
      <c r="BQX645" s="78"/>
      <c r="BQY645" s="78"/>
      <c r="BQZ645" s="78"/>
      <c r="BRA645" s="78"/>
      <c r="BRB645" s="78"/>
      <c r="BRC645" s="78"/>
      <c r="BRD645" s="78"/>
      <c r="BRE645" s="78"/>
      <c r="BRF645" s="78"/>
      <c r="BRG645" s="78"/>
      <c r="BRH645" s="78"/>
      <c r="BRI645" s="78"/>
      <c r="BRJ645" s="78"/>
      <c r="BRK645" s="78"/>
      <c r="BRL645" s="78"/>
      <c r="BRM645" s="78"/>
      <c r="BRN645" s="78"/>
      <c r="BRO645" s="78"/>
      <c r="BRP645" s="78"/>
      <c r="BRQ645" s="78"/>
      <c r="BRR645" s="78"/>
      <c r="BRS645" s="78"/>
      <c r="BRT645" s="78"/>
      <c r="BRU645" s="78"/>
      <c r="BRV645" s="78"/>
      <c r="BRW645" s="78"/>
      <c r="BRX645" s="78"/>
      <c r="BRY645" s="78"/>
      <c r="BRZ645" s="78"/>
    </row>
    <row r="646" spans="1:1846" s="79" customFormat="1" ht="16.2" customHeight="1" x14ac:dyDescent="0.3">
      <c r="A646" s="853"/>
      <c r="B646" s="853"/>
      <c r="C646" s="853"/>
      <c r="D646" s="853"/>
      <c r="E646" s="852" t="s">
        <v>1119</v>
      </c>
      <c r="F646" s="864">
        <v>171</v>
      </c>
      <c r="G646" s="867" t="s">
        <v>1120</v>
      </c>
      <c r="H646" s="857">
        <v>0</v>
      </c>
      <c r="I646" s="794">
        <v>0</v>
      </c>
      <c r="J646" s="794">
        <v>0</v>
      </c>
      <c r="K646" s="794">
        <v>0</v>
      </c>
      <c r="L646" s="825"/>
      <c r="M646" s="25">
        <v>0</v>
      </c>
      <c r="N646" s="26">
        <v>1266157</v>
      </c>
      <c r="O646" s="26">
        <v>1266157</v>
      </c>
      <c r="P646" s="26">
        <v>1266157</v>
      </c>
      <c r="Q646" s="649" t="s">
        <v>1042</v>
      </c>
      <c r="R646" s="80"/>
      <c r="S646" s="26"/>
      <c r="T646" s="26"/>
      <c r="U646" s="26"/>
      <c r="V646" s="652"/>
      <c r="W646" s="586">
        <f>M646</f>
        <v>0</v>
      </c>
      <c r="X646" s="523">
        <f t="shared" si="431"/>
        <v>1266157</v>
      </c>
      <c r="Y646" s="523">
        <f t="shared" si="430"/>
        <v>1266157</v>
      </c>
      <c r="Z646" s="523">
        <f t="shared" si="430"/>
        <v>1266157</v>
      </c>
      <c r="AA646" s="89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8"/>
      <c r="BC646" s="78"/>
      <c r="BD646" s="78"/>
      <c r="BE646" s="78"/>
      <c r="BF646" s="78"/>
      <c r="BG646" s="78"/>
      <c r="BH646" s="78"/>
      <c r="BI646" s="78"/>
      <c r="BJ646" s="78"/>
      <c r="BK646" s="78"/>
      <c r="BL646" s="78"/>
      <c r="BM646" s="78"/>
      <c r="BN646" s="78"/>
      <c r="BO646" s="78"/>
      <c r="BP646" s="78"/>
      <c r="BQ646" s="78"/>
      <c r="BR646" s="78"/>
      <c r="BS646" s="78"/>
      <c r="BT646" s="78"/>
      <c r="BU646" s="78"/>
      <c r="BV646" s="78"/>
      <c r="BW646" s="78"/>
      <c r="BX646" s="78"/>
      <c r="BY646" s="78"/>
      <c r="BZ646" s="78"/>
      <c r="CA646" s="78"/>
      <c r="CB646" s="78"/>
      <c r="CC646" s="78"/>
      <c r="CD646" s="78"/>
      <c r="CE646" s="78"/>
      <c r="CF646" s="78"/>
      <c r="CG646" s="78"/>
      <c r="CH646" s="78"/>
      <c r="CI646" s="78"/>
      <c r="CJ646" s="78"/>
      <c r="CK646" s="78"/>
      <c r="CL646" s="78"/>
      <c r="CM646" s="78"/>
      <c r="CN646" s="78"/>
      <c r="CO646" s="78"/>
      <c r="CP646" s="78"/>
      <c r="CQ646" s="78"/>
      <c r="CR646" s="78"/>
      <c r="CS646" s="78"/>
      <c r="CT646" s="78"/>
      <c r="CU646" s="78"/>
      <c r="CV646" s="78"/>
      <c r="CW646" s="78"/>
      <c r="CX646" s="78"/>
      <c r="CY646" s="78"/>
      <c r="CZ646" s="78"/>
      <c r="DA646" s="78"/>
      <c r="DB646" s="78"/>
      <c r="DC646" s="78"/>
      <c r="DD646" s="78"/>
      <c r="DE646" s="78"/>
      <c r="DF646" s="78"/>
      <c r="DG646" s="78"/>
      <c r="DH646" s="78"/>
      <c r="DI646" s="78"/>
      <c r="DJ646" s="78"/>
      <c r="DK646" s="78"/>
      <c r="DL646" s="78"/>
      <c r="DM646" s="78"/>
      <c r="DN646" s="78"/>
      <c r="DO646" s="78"/>
      <c r="DP646" s="78"/>
      <c r="DQ646" s="78"/>
      <c r="DR646" s="78"/>
      <c r="DS646" s="78"/>
      <c r="DT646" s="78"/>
      <c r="DU646" s="78"/>
      <c r="DV646" s="78"/>
      <c r="DW646" s="78"/>
      <c r="DX646" s="78"/>
      <c r="DY646" s="78"/>
      <c r="DZ646" s="78"/>
      <c r="EA646" s="78"/>
      <c r="EB646" s="78"/>
      <c r="EC646" s="78"/>
      <c r="ED646" s="78"/>
      <c r="EE646" s="78"/>
      <c r="EF646" s="78"/>
      <c r="EG646" s="78"/>
      <c r="EH646" s="78"/>
      <c r="EI646" s="78"/>
      <c r="EJ646" s="78"/>
      <c r="EK646" s="78"/>
      <c r="EL646" s="78"/>
      <c r="EM646" s="78"/>
      <c r="EN646" s="78"/>
      <c r="EO646" s="78"/>
      <c r="EP646" s="78"/>
      <c r="EQ646" s="78"/>
      <c r="ER646" s="78"/>
      <c r="ES646" s="78"/>
      <c r="ET646" s="78"/>
      <c r="EU646" s="78"/>
      <c r="EV646" s="78"/>
      <c r="EW646" s="78"/>
      <c r="EX646" s="78"/>
      <c r="EY646" s="78"/>
      <c r="EZ646" s="78"/>
      <c r="FA646" s="78"/>
      <c r="FB646" s="78"/>
      <c r="FC646" s="78"/>
      <c r="FD646" s="78"/>
      <c r="FE646" s="78"/>
      <c r="FF646" s="78"/>
      <c r="FG646" s="78"/>
      <c r="FH646" s="78"/>
      <c r="FI646" s="78"/>
      <c r="FJ646" s="78"/>
      <c r="FK646" s="78"/>
      <c r="FL646" s="78"/>
      <c r="FM646" s="78"/>
      <c r="FN646" s="78"/>
      <c r="FO646" s="78"/>
      <c r="FP646" s="78"/>
      <c r="FQ646" s="78"/>
      <c r="FR646" s="78"/>
      <c r="FS646" s="78"/>
      <c r="FT646" s="78"/>
      <c r="FU646" s="78"/>
      <c r="FV646" s="78"/>
      <c r="FW646" s="78"/>
      <c r="FX646" s="78"/>
      <c r="FY646" s="78"/>
      <c r="FZ646" s="78"/>
      <c r="GA646" s="78"/>
      <c r="GB646" s="78"/>
      <c r="GC646" s="78"/>
      <c r="GD646" s="78"/>
      <c r="GE646" s="78"/>
      <c r="GF646" s="78"/>
      <c r="GG646" s="78"/>
      <c r="GH646" s="78"/>
      <c r="GI646" s="78"/>
      <c r="GJ646" s="78"/>
      <c r="GK646" s="78"/>
      <c r="GL646" s="78"/>
      <c r="GM646" s="78"/>
      <c r="GN646" s="78"/>
      <c r="GO646" s="78"/>
      <c r="GP646" s="78"/>
      <c r="GQ646" s="78"/>
      <c r="GR646" s="78"/>
      <c r="GS646" s="78"/>
      <c r="GT646" s="78"/>
      <c r="GU646" s="78"/>
      <c r="GV646" s="78"/>
      <c r="GW646" s="78"/>
      <c r="GX646" s="78"/>
      <c r="GY646" s="78"/>
      <c r="GZ646" s="78"/>
      <c r="HA646" s="78"/>
      <c r="HB646" s="78"/>
      <c r="HC646" s="78"/>
      <c r="HD646" s="78"/>
      <c r="HE646" s="78"/>
      <c r="HF646" s="78"/>
      <c r="HG646" s="78"/>
      <c r="HH646" s="78"/>
      <c r="HI646" s="78"/>
      <c r="HJ646" s="78"/>
      <c r="HK646" s="78"/>
      <c r="HL646" s="78"/>
      <c r="HM646" s="78"/>
      <c r="HN646" s="78"/>
      <c r="HO646" s="78"/>
      <c r="HP646" s="78"/>
      <c r="HQ646" s="78"/>
      <c r="HR646" s="78"/>
      <c r="HS646" s="78"/>
      <c r="HT646" s="78"/>
      <c r="HU646" s="78"/>
      <c r="HV646" s="78"/>
      <c r="HW646" s="78"/>
      <c r="HX646" s="78"/>
      <c r="HY646" s="78"/>
      <c r="HZ646" s="78"/>
      <c r="IA646" s="78"/>
      <c r="IB646" s="78"/>
      <c r="IC646" s="78"/>
      <c r="ID646" s="78"/>
      <c r="IE646" s="78"/>
      <c r="IF646" s="78"/>
      <c r="IG646" s="78"/>
      <c r="IH646" s="78"/>
      <c r="II646" s="78"/>
      <c r="IJ646" s="78"/>
      <c r="IK646" s="78"/>
      <c r="IL646" s="78"/>
      <c r="IM646" s="78"/>
      <c r="IN646" s="78"/>
      <c r="IO646" s="78"/>
      <c r="IP646" s="78"/>
      <c r="IQ646" s="78"/>
      <c r="IR646" s="78"/>
      <c r="IS646" s="78"/>
      <c r="IT646" s="78"/>
      <c r="IU646" s="78"/>
      <c r="IV646" s="78"/>
      <c r="IW646" s="78"/>
      <c r="IX646" s="78"/>
      <c r="IY646" s="78"/>
      <c r="IZ646" s="78"/>
      <c r="JA646" s="78"/>
      <c r="JB646" s="78"/>
      <c r="JC646" s="78"/>
      <c r="JD646" s="78"/>
      <c r="JE646" s="78"/>
      <c r="JF646" s="78"/>
      <c r="JG646" s="78"/>
      <c r="JH646" s="78"/>
      <c r="JI646" s="78"/>
      <c r="JJ646" s="78"/>
      <c r="JK646" s="78"/>
      <c r="JL646" s="78"/>
      <c r="JM646" s="78"/>
      <c r="JN646" s="78"/>
      <c r="JO646" s="78"/>
      <c r="JP646" s="78"/>
      <c r="JQ646" s="78"/>
      <c r="JR646" s="78"/>
      <c r="JS646" s="78"/>
      <c r="JT646" s="78"/>
      <c r="JU646" s="78"/>
      <c r="JV646" s="78"/>
      <c r="JW646" s="78"/>
      <c r="JX646" s="78"/>
      <c r="JY646" s="78"/>
      <c r="JZ646" s="78"/>
      <c r="KA646" s="78"/>
      <c r="KB646" s="78"/>
      <c r="KC646" s="78"/>
      <c r="KD646" s="78"/>
      <c r="KE646" s="78"/>
      <c r="KF646" s="78"/>
      <c r="KG646" s="78"/>
      <c r="KH646" s="78"/>
      <c r="KI646" s="78"/>
      <c r="KJ646" s="78"/>
      <c r="KK646" s="78"/>
      <c r="KL646" s="78"/>
      <c r="KM646" s="78"/>
      <c r="KN646" s="78"/>
      <c r="KO646" s="78"/>
      <c r="KP646" s="78"/>
      <c r="KQ646" s="78"/>
      <c r="KR646" s="78"/>
      <c r="KS646" s="78"/>
      <c r="KT646" s="78"/>
      <c r="KU646" s="78"/>
      <c r="KV646" s="78"/>
      <c r="KW646" s="78"/>
      <c r="KX646" s="78"/>
      <c r="KY646" s="78"/>
      <c r="KZ646" s="78"/>
      <c r="LA646" s="78"/>
      <c r="LB646" s="78"/>
      <c r="LC646" s="78"/>
      <c r="LD646" s="78"/>
      <c r="LE646" s="78"/>
      <c r="LF646" s="78"/>
      <c r="LG646" s="78"/>
      <c r="LH646" s="78"/>
      <c r="LI646" s="78"/>
      <c r="LJ646" s="78"/>
      <c r="LK646" s="78"/>
      <c r="LL646" s="78"/>
      <c r="LM646" s="78"/>
      <c r="LN646" s="78"/>
      <c r="LO646" s="78"/>
      <c r="LP646" s="78"/>
      <c r="LQ646" s="78"/>
      <c r="LR646" s="78"/>
      <c r="LS646" s="78"/>
      <c r="LT646" s="78"/>
      <c r="LU646" s="78"/>
      <c r="LV646" s="78"/>
      <c r="LW646" s="78"/>
      <c r="LX646" s="78"/>
      <c r="LY646" s="78"/>
      <c r="LZ646" s="78"/>
      <c r="MA646" s="78"/>
      <c r="MB646" s="78"/>
      <c r="MC646" s="78"/>
      <c r="MD646" s="78"/>
      <c r="ME646" s="78"/>
      <c r="MF646" s="78"/>
      <c r="MG646" s="78"/>
      <c r="MH646" s="78"/>
      <c r="MI646" s="78"/>
      <c r="MJ646" s="78"/>
      <c r="MK646" s="78"/>
      <c r="ML646" s="78"/>
      <c r="MM646" s="78"/>
      <c r="MN646" s="78"/>
      <c r="MO646" s="78"/>
      <c r="MP646" s="78"/>
      <c r="MQ646" s="78"/>
      <c r="MR646" s="78"/>
      <c r="MS646" s="78"/>
      <c r="MT646" s="78"/>
      <c r="MU646" s="78"/>
      <c r="MV646" s="78"/>
      <c r="MW646" s="78"/>
      <c r="MX646" s="78"/>
      <c r="MY646" s="78"/>
      <c r="MZ646" s="78"/>
      <c r="NA646" s="78"/>
      <c r="NB646" s="78"/>
      <c r="NC646" s="78"/>
      <c r="ND646" s="78"/>
      <c r="NE646" s="78"/>
      <c r="NF646" s="78"/>
      <c r="NG646" s="78"/>
      <c r="NH646" s="78"/>
      <c r="NI646" s="78"/>
      <c r="NJ646" s="78"/>
      <c r="NK646" s="78"/>
      <c r="NL646" s="78"/>
      <c r="NM646" s="78"/>
      <c r="NN646" s="78"/>
      <c r="NO646" s="78"/>
      <c r="NP646" s="78"/>
      <c r="NQ646" s="78"/>
      <c r="NR646" s="78"/>
      <c r="NS646" s="78"/>
      <c r="NT646" s="78"/>
      <c r="NU646" s="78"/>
      <c r="NV646" s="78"/>
      <c r="NW646" s="78"/>
      <c r="NX646" s="78"/>
      <c r="NY646" s="78"/>
      <c r="NZ646" s="78"/>
      <c r="OA646" s="78"/>
      <c r="OB646" s="78"/>
      <c r="OC646" s="78"/>
      <c r="OD646" s="78"/>
      <c r="OE646" s="78"/>
      <c r="OF646" s="78"/>
      <c r="OG646" s="78"/>
      <c r="OH646" s="78"/>
      <c r="OI646" s="78"/>
      <c r="OJ646" s="78"/>
      <c r="OK646" s="78"/>
      <c r="OL646" s="78"/>
      <c r="OM646" s="78"/>
      <c r="ON646" s="78"/>
      <c r="OO646" s="78"/>
      <c r="OP646" s="78"/>
      <c r="OQ646" s="78"/>
      <c r="OR646" s="78"/>
      <c r="OS646" s="78"/>
      <c r="OT646" s="78"/>
      <c r="OU646" s="78"/>
      <c r="OV646" s="78"/>
      <c r="OW646" s="78"/>
      <c r="OX646" s="78"/>
      <c r="OY646" s="78"/>
      <c r="OZ646" s="78"/>
      <c r="PA646" s="78"/>
      <c r="PB646" s="78"/>
      <c r="PC646" s="78"/>
      <c r="PD646" s="78"/>
      <c r="PE646" s="78"/>
      <c r="PF646" s="78"/>
      <c r="PG646" s="78"/>
      <c r="PH646" s="78"/>
      <c r="PI646" s="78"/>
      <c r="PJ646" s="78"/>
      <c r="PK646" s="78"/>
      <c r="PL646" s="78"/>
      <c r="PM646" s="78"/>
      <c r="PN646" s="78"/>
      <c r="PO646" s="78"/>
      <c r="PP646" s="78"/>
      <c r="PQ646" s="78"/>
      <c r="PR646" s="78"/>
      <c r="PS646" s="78"/>
      <c r="PT646" s="78"/>
      <c r="PU646" s="78"/>
      <c r="PV646" s="78"/>
      <c r="PW646" s="78"/>
      <c r="PX646" s="78"/>
      <c r="PY646" s="78"/>
      <c r="PZ646" s="78"/>
      <c r="QA646" s="78"/>
      <c r="QB646" s="78"/>
      <c r="QC646" s="78"/>
      <c r="QD646" s="78"/>
      <c r="QE646" s="78"/>
      <c r="QF646" s="78"/>
      <c r="QG646" s="78"/>
      <c r="QH646" s="78"/>
      <c r="QI646" s="78"/>
      <c r="QJ646" s="78"/>
      <c r="QK646" s="78"/>
      <c r="QL646" s="78"/>
      <c r="QM646" s="78"/>
      <c r="QN646" s="78"/>
      <c r="QO646" s="78"/>
      <c r="QP646" s="78"/>
      <c r="QQ646" s="78"/>
      <c r="QR646" s="78"/>
      <c r="QS646" s="78"/>
      <c r="QT646" s="78"/>
      <c r="QU646" s="78"/>
      <c r="QV646" s="78"/>
      <c r="QW646" s="78"/>
      <c r="QX646" s="78"/>
      <c r="QY646" s="78"/>
      <c r="QZ646" s="78"/>
      <c r="RA646" s="78"/>
      <c r="RB646" s="78"/>
      <c r="RC646" s="78"/>
      <c r="RD646" s="78"/>
      <c r="RE646" s="78"/>
      <c r="RF646" s="78"/>
      <c r="RG646" s="78"/>
      <c r="RH646" s="78"/>
      <c r="RI646" s="78"/>
      <c r="RJ646" s="78"/>
      <c r="RK646" s="78"/>
      <c r="RL646" s="78"/>
      <c r="RM646" s="78"/>
      <c r="RN646" s="78"/>
      <c r="RO646" s="78"/>
      <c r="RP646" s="78"/>
      <c r="RQ646" s="78"/>
      <c r="RR646" s="78"/>
      <c r="RS646" s="78"/>
      <c r="RT646" s="78"/>
      <c r="RU646" s="78"/>
      <c r="RV646" s="78"/>
      <c r="RW646" s="78"/>
      <c r="RX646" s="78"/>
      <c r="RY646" s="78"/>
      <c r="RZ646" s="78"/>
      <c r="SA646" s="78"/>
      <c r="SB646" s="78"/>
      <c r="SC646" s="78"/>
      <c r="SD646" s="78"/>
      <c r="SE646" s="78"/>
      <c r="SF646" s="78"/>
      <c r="SG646" s="78"/>
      <c r="SH646" s="78"/>
      <c r="SI646" s="78"/>
      <c r="SJ646" s="78"/>
      <c r="SK646" s="78"/>
      <c r="SL646" s="78"/>
      <c r="SM646" s="78"/>
      <c r="SN646" s="78"/>
      <c r="SO646" s="78"/>
      <c r="SP646" s="78"/>
      <c r="SQ646" s="78"/>
      <c r="SR646" s="78"/>
      <c r="SS646" s="78"/>
      <c r="ST646" s="78"/>
      <c r="SU646" s="78"/>
      <c r="SV646" s="78"/>
      <c r="SW646" s="78"/>
      <c r="SX646" s="78"/>
      <c r="SY646" s="78"/>
      <c r="SZ646" s="78"/>
      <c r="TA646" s="78"/>
      <c r="TB646" s="78"/>
      <c r="TC646" s="78"/>
      <c r="TD646" s="78"/>
      <c r="TE646" s="78"/>
      <c r="TF646" s="78"/>
      <c r="TG646" s="78"/>
      <c r="TH646" s="78"/>
      <c r="TI646" s="78"/>
      <c r="TJ646" s="78"/>
      <c r="TK646" s="78"/>
      <c r="TL646" s="78"/>
      <c r="TM646" s="78"/>
      <c r="TN646" s="78"/>
      <c r="TO646" s="78"/>
      <c r="TP646" s="78"/>
      <c r="TQ646" s="78"/>
      <c r="TR646" s="78"/>
      <c r="TS646" s="78"/>
      <c r="TT646" s="78"/>
      <c r="TU646" s="78"/>
      <c r="TV646" s="78"/>
      <c r="TW646" s="78"/>
      <c r="TX646" s="78"/>
      <c r="TY646" s="78"/>
      <c r="TZ646" s="78"/>
      <c r="UA646" s="78"/>
      <c r="UB646" s="78"/>
      <c r="UC646" s="78"/>
      <c r="UD646" s="78"/>
      <c r="UE646" s="78"/>
      <c r="UF646" s="78"/>
      <c r="UG646" s="78"/>
      <c r="UH646" s="78"/>
      <c r="UI646" s="78"/>
      <c r="UJ646" s="78"/>
      <c r="UK646" s="78"/>
      <c r="UL646" s="78"/>
      <c r="UM646" s="78"/>
      <c r="UN646" s="78"/>
      <c r="UO646" s="78"/>
      <c r="UP646" s="78"/>
      <c r="UQ646" s="78"/>
      <c r="UR646" s="78"/>
      <c r="US646" s="78"/>
      <c r="UT646" s="78"/>
      <c r="UU646" s="78"/>
      <c r="UV646" s="78"/>
      <c r="UW646" s="78"/>
      <c r="UX646" s="78"/>
      <c r="UY646" s="78"/>
      <c r="UZ646" s="78"/>
      <c r="VA646" s="78"/>
      <c r="VB646" s="78"/>
      <c r="VC646" s="78"/>
      <c r="VD646" s="78"/>
      <c r="VE646" s="78"/>
      <c r="VF646" s="78"/>
      <c r="VG646" s="78"/>
      <c r="VH646" s="78"/>
      <c r="VI646" s="78"/>
      <c r="VJ646" s="78"/>
      <c r="VK646" s="78"/>
      <c r="VL646" s="78"/>
      <c r="VM646" s="78"/>
      <c r="VN646" s="78"/>
      <c r="VO646" s="78"/>
      <c r="VP646" s="78"/>
      <c r="VQ646" s="78"/>
      <c r="VR646" s="78"/>
      <c r="VS646" s="78"/>
      <c r="VT646" s="78"/>
      <c r="VU646" s="78"/>
      <c r="VV646" s="78"/>
      <c r="VW646" s="78"/>
      <c r="VX646" s="78"/>
      <c r="VY646" s="78"/>
      <c r="VZ646" s="78"/>
      <c r="WA646" s="78"/>
      <c r="WB646" s="78"/>
      <c r="WC646" s="78"/>
      <c r="WD646" s="78"/>
      <c r="WE646" s="78"/>
      <c r="WF646" s="78"/>
      <c r="WG646" s="78"/>
      <c r="WH646" s="78"/>
      <c r="WI646" s="78"/>
      <c r="WJ646" s="78"/>
      <c r="WK646" s="78"/>
      <c r="WL646" s="78"/>
      <c r="WM646" s="78"/>
      <c r="WN646" s="78"/>
      <c r="WO646" s="78"/>
      <c r="WP646" s="78"/>
      <c r="WQ646" s="78"/>
      <c r="WR646" s="78"/>
      <c r="WS646" s="78"/>
      <c r="WT646" s="78"/>
      <c r="WU646" s="78"/>
      <c r="WV646" s="78"/>
      <c r="WW646" s="78"/>
      <c r="WX646" s="78"/>
      <c r="WY646" s="78"/>
      <c r="WZ646" s="78"/>
      <c r="XA646" s="78"/>
      <c r="XB646" s="78"/>
      <c r="XC646" s="78"/>
      <c r="XD646" s="78"/>
      <c r="XE646" s="78"/>
      <c r="XF646" s="78"/>
      <c r="XG646" s="78"/>
      <c r="XH646" s="78"/>
      <c r="XI646" s="78"/>
      <c r="XJ646" s="78"/>
      <c r="XK646" s="78"/>
      <c r="XL646" s="78"/>
      <c r="XM646" s="78"/>
      <c r="XN646" s="78"/>
      <c r="XO646" s="78"/>
      <c r="XP646" s="78"/>
      <c r="XQ646" s="78"/>
      <c r="XR646" s="78"/>
      <c r="XS646" s="78"/>
      <c r="XT646" s="78"/>
      <c r="XU646" s="78"/>
      <c r="XV646" s="78"/>
      <c r="XW646" s="78"/>
      <c r="XX646" s="78"/>
      <c r="XY646" s="78"/>
      <c r="XZ646" s="78"/>
      <c r="YA646" s="78"/>
      <c r="YB646" s="78"/>
      <c r="YC646" s="78"/>
      <c r="YD646" s="78"/>
      <c r="YE646" s="78"/>
      <c r="YF646" s="78"/>
      <c r="YG646" s="78"/>
      <c r="YH646" s="78"/>
      <c r="YI646" s="78"/>
      <c r="YJ646" s="78"/>
      <c r="YK646" s="78"/>
      <c r="YL646" s="78"/>
      <c r="YM646" s="78"/>
      <c r="YN646" s="78"/>
      <c r="YO646" s="78"/>
      <c r="YP646" s="78"/>
      <c r="YQ646" s="78"/>
      <c r="YR646" s="78"/>
      <c r="YS646" s="78"/>
      <c r="YT646" s="78"/>
      <c r="YU646" s="78"/>
      <c r="YV646" s="78"/>
      <c r="YW646" s="78"/>
      <c r="YX646" s="78"/>
      <c r="YY646" s="78"/>
      <c r="YZ646" s="78"/>
      <c r="ZA646" s="78"/>
      <c r="ZB646" s="78"/>
      <c r="ZC646" s="78"/>
      <c r="ZD646" s="78"/>
      <c r="ZE646" s="78"/>
      <c r="ZF646" s="78"/>
      <c r="ZG646" s="78"/>
      <c r="ZH646" s="78"/>
      <c r="ZI646" s="78"/>
      <c r="ZJ646" s="78"/>
      <c r="ZK646" s="78"/>
      <c r="ZL646" s="78"/>
      <c r="ZM646" s="78"/>
      <c r="ZN646" s="78"/>
      <c r="ZO646" s="78"/>
      <c r="ZP646" s="78"/>
      <c r="ZQ646" s="78"/>
      <c r="ZR646" s="78"/>
      <c r="ZS646" s="78"/>
      <c r="ZT646" s="78"/>
      <c r="ZU646" s="78"/>
      <c r="ZV646" s="78"/>
      <c r="ZW646" s="78"/>
      <c r="ZX646" s="78"/>
      <c r="ZY646" s="78"/>
      <c r="ZZ646" s="78"/>
      <c r="AAA646" s="78"/>
      <c r="AAB646" s="78"/>
      <c r="AAC646" s="78"/>
      <c r="AAD646" s="78"/>
      <c r="AAE646" s="78"/>
      <c r="AAF646" s="78"/>
      <c r="AAG646" s="78"/>
      <c r="AAH646" s="78"/>
      <c r="AAI646" s="78"/>
      <c r="AAJ646" s="78"/>
      <c r="AAK646" s="78"/>
      <c r="AAL646" s="78"/>
      <c r="AAM646" s="78"/>
      <c r="AAN646" s="78"/>
      <c r="AAO646" s="78"/>
      <c r="AAP646" s="78"/>
      <c r="AAQ646" s="78"/>
      <c r="AAR646" s="78"/>
      <c r="AAS646" s="78"/>
      <c r="AAT646" s="78"/>
      <c r="AAU646" s="78"/>
      <c r="AAV646" s="78"/>
      <c r="AAW646" s="78"/>
      <c r="AAX646" s="78"/>
      <c r="AAY646" s="78"/>
      <c r="AAZ646" s="78"/>
      <c r="ABA646" s="78"/>
      <c r="ABB646" s="78"/>
      <c r="ABC646" s="78"/>
      <c r="ABD646" s="78"/>
      <c r="ABE646" s="78"/>
      <c r="ABF646" s="78"/>
      <c r="ABG646" s="78"/>
      <c r="ABH646" s="78"/>
      <c r="ABI646" s="78"/>
      <c r="ABJ646" s="78"/>
      <c r="ABK646" s="78"/>
      <c r="ABL646" s="78"/>
      <c r="ABM646" s="78"/>
      <c r="ABN646" s="78"/>
      <c r="ABO646" s="78"/>
      <c r="ABP646" s="78"/>
      <c r="ABQ646" s="78"/>
      <c r="ABR646" s="78"/>
      <c r="ABS646" s="78"/>
      <c r="ABT646" s="78"/>
      <c r="ABU646" s="78"/>
      <c r="ABV646" s="78"/>
      <c r="ABW646" s="78"/>
      <c r="ABX646" s="78"/>
      <c r="ABY646" s="78"/>
      <c r="ABZ646" s="78"/>
      <c r="ACA646" s="78"/>
      <c r="ACB646" s="78"/>
      <c r="ACC646" s="78"/>
      <c r="ACD646" s="78"/>
      <c r="ACE646" s="78"/>
      <c r="ACF646" s="78"/>
      <c r="ACG646" s="78"/>
      <c r="ACH646" s="78"/>
      <c r="ACI646" s="78"/>
      <c r="ACJ646" s="78"/>
      <c r="ACK646" s="78"/>
      <c r="ACL646" s="78"/>
      <c r="ACM646" s="78"/>
      <c r="ACN646" s="78"/>
      <c r="ACO646" s="78"/>
      <c r="ACP646" s="78"/>
      <c r="ACQ646" s="78"/>
      <c r="ACR646" s="78"/>
      <c r="ACS646" s="78"/>
      <c r="ACT646" s="78"/>
      <c r="ACU646" s="78"/>
      <c r="ACV646" s="78"/>
      <c r="ACW646" s="78"/>
      <c r="ACX646" s="78"/>
      <c r="ACY646" s="78"/>
      <c r="ACZ646" s="78"/>
      <c r="ADA646" s="78"/>
      <c r="ADB646" s="78"/>
      <c r="ADC646" s="78"/>
      <c r="ADD646" s="78"/>
      <c r="ADE646" s="78"/>
      <c r="ADF646" s="78"/>
      <c r="ADG646" s="78"/>
      <c r="ADH646" s="78"/>
      <c r="ADI646" s="78"/>
      <c r="ADJ646" s="78"/>
      <c r="ADK646" s="78"/>
      <c r="ADL646" s="78"/>
      <c r="ADM646" s="78"/>
      <c r="ADN646" s="78"/>
      <c r="ADO646" s="78"/>
      <c r="ADP646" s="78"/>
      <c r="ADQ646" s="78"/>
      <c r="ADR646" s="78"/>
      <c r="ADS646" s="78"/>
      <c r="ADT646" s="78"/>
      <c r="ADU646" s="78"/>
      <c r="ADV646" s="78"/>
      <c r="ADW646" s="78"/>
      <c r="ADX646" s="78"/>
      <c r="ADY646" s="78"/>
      <c r="ADZ646" s="78"/>
      <c r="AEA646" s="78"/>
      <c r="AEB646" s="78"/>
      <c r="AEC646" s="78"/>
      <c r="AED646" s="78"/>
      <c r="AEE646" s="78"/>
      <c r="AEF646" s="78"/>
      <c r="AEG646" s="78"/>
      <c r="AEH646" s="78"/>
      <c r="AEI646" s="78"/>
      <c r="AEJ646" s="78"/>
      <c r="AEK646" s="78"/>
      <c r="AEL646" s="78"/>
      <c r="AEM646" s="78"/>
      <c r="AEN646" s="78"/>
      <c r="AEO646" s="78"/>
      <c r="AEP646" s="78"/>
      <c r="AEQ646" s="78"/>
      <c r="AER646" s="78"/>
      <c r="AES646" s="78"/>
      <c r="AET646" s="78"/>
      <c r="AEU646" s="78"/>
      <c r="AEV646" s="78"/>
      <c r="AEW646" s="78"/>
      <c r="AEX646" s="78"/>
      <c r="AEY646" s="78"/>
      <c r="AEZ646" s="78"/>
      <c r="AFA646" s="78"/>
      <c r="AFB646" s="78"/>
      <c r="AFC646" s="78"/>
      <c r="AFD646" s="78"/>
      <c r="AFE646" s="78"/>
      <c r="AFF646" s="78"/>
      <c r="AFG646" s="78"/>
      <c r="AFH646" s="78"/>
      <c r="AFI646" s="78"/>
      <c r="AFJ646" s="78"/>
      <c r="AFK646" s="78"/>
      <c r="AFL646" s="78"/>
      <c r="AFM646" s="78"/>
      <c r="AFN646" s="78"/>
      <c r="AFO646" s="78"/>
      <c r="AFP646" s="78"/>
      <c r="AFQ646" s="78"/>
      <c r="AFR646" s="78"/>
      <c r="AFS646" s="78"/>
      <c r="AFT646" s="78"/>
      <c r="AFU646" s="78"/>
      <c r="AFV646" s="78"/>
      <c r="AFW646" s="78"/>
      <c r="AFX646" s="78"/>
      <c r="AFY646" s="78"/>
      <c r="AFZ646" s="78"/>
      <c r="AGA646" s="78"/>
      <c r="AGB646" s="78"/>
      <c r="AGC646" s="78"/>
      <c r="AGD646" s="78"/>
      <c r="AGE646" s="78"/>
      <c r="AGF646" s="78"/>
      <c r="AGG646" s="78"/>
      <c r="AGH646" s="78"/>
      <c r="AGI646" s="78"/>
      <c r="AGJ646" s="78"/>
      <c r="AGK646" s="78"/>
      <c r="AGL646" s="78"/>
      <c r="AGM646" s="78"/>
      <c r="AGN646" s="78"/>
      <c r="AGO646" s="78"/>
      <c r="AGP646" s="78"/>
      <c r="AGQ646" s="78"/>
      <c r="AGR646" s="78"/>
      <c r="AGS646" s="78"/>
      <c r="AGT646" s="78"/>
      <c r="AGU646" s="78"/>
      <c r="AGV646" s="78"/>
      <c r="AGW646" s="78"/>
      <c r="AGX646" s="78"/>
      <c r="AGY646" s="78"/>
      <c r="AGZ646" s="78"/>
      <c r="AHA646" s="78"/>
      <c r="AHB646" s="78"/>
      <c r="AHC646" s="78"/>
      <c r="AHD646" s="78"/>
      <c r="AHE646" s="78"/>
      <c r="AHF646" s="78"/>
      <c r="AHG646" s="78"/>
      <c r="AHH646" s="78"/>
      <c r="AHI646" s="78"/>
      <c r="AHJ646" s="78"/>
      <c r="AHK646" s="78"/>
      <c r="AHL646" s="78"/>
      <c r="AHM646" s="78"/>
      <c r="AHN646" s="78"/>
      <c r="AHO646" s="78"/>
      <c r="AHP646" s="78"/>
      <c r="AHQ646" s="78"/>
      <c r="AHR646" s="78"/>
      <c r="AHS646" s="78"/>
      <c r="AHT646" s="78"/>
      <c r="AHU646" s="78"/>
      <c r="AHV646" s="78"/>
      <c r="AHW646" s="78"/>
      <c r="AHX646" s="78"/>
      <c r="AHY646" s="78"/>
      <c r="AHZ646" s="78"/>
      <c r="AIA646" s="78"/>
      <c r="AIB646" s="78"/>
      <c r="AIC646" s="78"/>
      <c r="AID646" s="78"/>
      <c r="AIE646" s="78"/>
      <c r="AIF646" s="78"/>
      <c r="AIG646" s="78"/>
      <c r="AIH646" s="78"/>
      <c r="AII646" s="78"/>
      <c r="AIJ646" s="78"/>
      <c r="AIK646" s="78"/>
      <c r="AIL646" s="78"/>
      <c r="AIM646" s="78"/>
      <c r="AIN646" s="78"/>
      <c r="AIO646" s="78"/>
      <c r="AIP646" s="78"/>
      <c r="AIQ646" s="78"/>
      <c r="AIR646" s="78"/>
      <c r="AIS646" s="78"/>
      <c r="AIT646" s="78"/>
      <c r="AIU646" s="78"/>
      <c r="AIV646" s="78"/>
      <c r="AIW646" s="78"/>
      <c r="AIX646" s="78"/>
      <c r="AIY646" s="78"/>
      <c r="AIZ646" s="78"/>
      <c r="AJA646" s="78"/>
      <c r="AJB646" s="78"/>
      <c r="AJC646" s="78"/>
      <c r="AJD646" s="78"/>
      <c r="AJE646" s="78"/>
      <c r="AJF646" s="78"/>
      <c r="AJG646" s="78"/>
      <c r="AJH646" s="78"/>
      <c r="AJI646" s="78"/>
      <c r="AJJ646" s="78"/>
      <c r="AJK646" s="78"/>
      <c r="AJL646" s="78"/>
      <c r="AJM646" s="78"/>
      <c r="AJN646" s="78"/>
      <c r="AJO646" s="78"/>
      <c r="AJP646" s="78"/>
      <c r="AJQ646" s="78"/>
      <c r="AJR646" s="78"/>
      <c r="AJS646" s="78"/>
      <c r="AJT646" s="78"/>
      <c r="AJU646" s="78"/>
      <c r="AJV646" s="78"/>
      <c r="AJW646" s="78"/>
      <c r="AJX646" s="78"/>
      <c r="AJY646" s="78"/>
      <c r="AJZ646" s="78"/>
      <c r="AKA646" s="78"/>
      <c r="AKB646" s="78"/>
      <c r="AKC646" s="78"/>
      <c r="AKD646" s="78"/>
      <c r="AKE646" s="78"/>
      <c r="AKF646" s="78"/>
      <c r="AKG646" s="78"/>
      <c r="AKH646" s="78"/>
      <c r="AKI646" s="78"/>
      <c r="AKJ646" s="78"/>
      <c r="AKK646" s="78"/>
      <c r="AKL646" s="78"/>
      <c r="AKM646" s="78"/>
      <c r="AKN646" s="78"/>
      <c r="AKO646" s="78"/>
      <c r="AKP646" s="78"/>
      <c r="AKQ646" s="78"/>
      <c r="AKR646" s="78"/>
      <c r="AKS646" s="78"/>
      <c r="AKT646" s="78"/>
      <c r="AKU646" s="78"/>
      <c r="AKV646" s="78"/>
      <c r="AKW646" s="78"/>
      <c r="AKX646" s="78"/>
      <c r="AKY646" s="78"/>
      <c r="AKZ646" s="78"/>
      <c r="ALA646" s="78"/>
      <c r="ALB646" s="78"/>
      <c r="ALC646" s="78"/>
      <c r="ALD646" s="78"/>
      <c r="ALE646" s="78"/>
      <c r="ALF646" s="78"/>
      <c r="ALG646" s="78"/>
      <c r="ALH646" s="78"/>
      <c r="ALI646" s="78"/>
      <c r="ALJ646" s="78"/>
      <c r="ALK646" s="78"/>
      <c r="ALL646" s="78"/>
      <c r="ALM646" s="78"/>
      <c r="ALN646" s="78"/>
      <c r="ALO646" s="78"/>
      <c r="ALP646" s="78"/>
      <c r="ALQ646" s="78"/>
      <c r="ALR646" s="78"/>
      <c r="ALS646" s="78"/>
      <c r="ALT646" s="78"/>
      <c r="ALU646" s="78"/>
      <c r="ALV646" s="78"/>
      <c r="ALW646" s="78"/>
      <c r="ALX646" s="78"/>
      <c r="ALY646" s="78"/>
      <c r="ALZ646" s="78"/>
      <c r="AMA646" s="78"/>
      <c r="AMB646" s="78"/>
      <c r="AMC646" s="78"/>
      <c r="AMD646" s="78"/>
      <c r="AME646" s="78"/>
      <c r="AMF646" s="78"/>
      <c r="AMG646" s="78"/>
      <c r="AMH646" s="78"/>
      <c r="AMI646" s="78"/>
      <c r="AMJ646" s="78"/>
      <c r="AMK646" s="78"/>
      <c r="AML646" s="78"/>
      <c r="AMM646" s="78"/>
      <c r="AMN646" s="78"/>
      <c r="AMO646" s="78"/>
      <c r="AMP646" s="78"/>
      <c r="AMQ646" s="78"/>
      <c r="AMR646" s="78"/>
      <c r="AMS646" s="78"/>
      <c r="AMT646" s="78"/>
      <c r="AMU646" s="78"/>
      <c r="AMV646" s="78"/>
      <c r="AMW646" s="78"/>
      <c r="AMX646" s="78"/>
      <c r="AMY646" s="78"/>
      <c r="AMZ646" s="78"/>
      <c r="ANA646" s="78"/>
      <c r="ANB646" s="78"/>
      <c r="ANC646" s="78"/>
      <c r="AND646" s="78"/>
      <c r="ANE646" s="78"/>
      <c r="ANF646" s="78"/>
      <c r="ANG646" s="78"/>
      <c r="ANH646" s="78"/>
      <c r="ANI646" s="78"/>
      <c r="ANJ646" s="78"/>
      <c r="ANK646" s="78"/>
      <c r="ANL646" s="78"/>
      <c r="ANM646" s="78"/>
      <c r="ANN646" s="78"/>
      <c r="ANO646" s="78"/>
      <c r="ANP646" s="78"/>
      <c r="ANQ646" s="78"/>
      <c r="ANR646" s="78"/>
      <c r="ANS646" s="78"/>
      <c r="ANT646" s="78"/>
      <c r="ANU646" s="78"/>
      <c r="ANV646" s="78"/>
      <c r="ANW646" s="78"/>
      <c r="ANX646" s="78"/>
      <c r="ANY646" s="78"/>
      <c r="ANZ646" s="78"/>
      <c r="AOA646" s="78"/>
      <c r="AOB646" s="78"/>
      <c r="AOC646" s="78"/>
      <c r="AOD646" s="78"/>
      <c r="AOE646" s="78"/>
      <c r="AOF646" s="78"/>
      <c r="AOG646" s="78"/>
      <c r="AOH646" s="78"/>
      <c r="AOI646" s="78"/>
      <c r="AOJ646" s="78"/>
      <c r="AOK646" s="78"/>
      <c r="AOL646" s="78"/>
      <c r="AOM646" s="78"/>
      <c r="AON646" s="78"/>
      <c r="AOO646" s="78"/>
      <c r="AOP646" s="78"/>
      <c r="AOQ646" s="78"/>
      <c r="AOR646" s="78"/>
      <c r="AOS646" s="78"/>
      <c r="AOT646" s="78"/>
      <c r="AOU646" s="78"/>
      <c r="AOV646" s="78"/>
      <c r="AOW646" s="78"/>
      <c r="AOX646" s="78"/>
      <c r="AOY646" s="78"/>
      <c r="AOZ646" s="78"/>
      <c r="APA646" s="78"/>
      <c r="APB646" s="78"/>
      <c r="APC646" s="78"/>
      <c r="APD646" s="78"/>
      <c r="APE646" s="78"/>
      <c r="APF646" s="78"/>
      <c r="APG646" s="78"/>
      <c r="APH646" s="78"/>
      <c r="API646" s="78"/>
      <c r="APJ646" s="78"/>
      <c r="APK646" s="78"/>
      <c r="APL646" s="78"/>
      <c r="APM646" s="78"/>
      <c r="APN646" s="78"/>
      <c r="APO646" s="78"/>
      <c r="APP646" s="78"/>
      <c r="APQ646" s="78"/>
      <c r="APR646" s="78"/>
      <c r="APS646" s="78"/>
      <c r="APT646" s="78"/>
      <c r="APU646" s="78"/>
      <c r="APV646" s="78"/>
      <c r="APW646" s="78"/>
      <c r="APX646" s="78"/>
      <c r="APY646" s="78"/>
      <c r="APZ646" s="78"/>
      <c r="AQA646" s="78"/>
      <c r="AQB646" s="78"/>
      <c r="AQC646" s="78"/>
      <c r="AQD646" s="78"/>
      <c r="AQE646" s="78"/>
      <c r="AQF646" s="78"/>
      <c r="AQG646" s="78"/>
      <c r="AQH646" s="78"/>
      <c r="AQI646" s="78"/>
      <c r="AQJ646" s="78"/>
      <c r="AQK646" s="78"/>
      <c r="AQL646" s="78"/>
      <c r="AQM646" s="78"/>
      <c r="AQN646" s="78"/>
      <c r="AQO646" s="78"/>
      <c r="AQP646" s="78"/>
      <c r="AQQ646" s="78"/>
      <c r="AQR646" s="78"/>
      <c r="AQS646" s="78"/>
      <c r="AQT646" s="78"/>
      <c r="AQU646" s="78"/>
      <c r="AQV646" s="78"/>
      <c r="AQW646" s="78"/>
      <c r="AQX646" s="78"/>
      <c r="AQY646" s="78"/>
      <c r="AQZ646" s="78"/>
      <c r="ARA646" s="78"/>
      <c r="ARB646" s="78"/>
      <c r="ARC646" s="78"/>
      <c r="ARD646" s="78"/>
      <c r="ARE646" s="78"/>
      <c r="ARF646" s="78"/>
      <c r="ARG646" s="78"/>
      <c r="ARH646" s="78"/>
      <c r="ARI646" s="78"/>
      <c r="ARJ646" s="78"/>
      <c r="ARK646" s="78"/>
      <c r="ARL646" s="78"/>
      <c r="ARM646" s="78"/>
      <c r="ARN646" s="78"/>
      <c r="ARO646" s="78"/>
      <c r="ARP646" s="78"/>
      <c r="ARQ646" s="78"/>
      <c r="ARR646" s="78"/>
      <c r="ARS646" s="78"/>
      <c r="ART646" s="78"/>
      <c r="ARU646" s="78"/>
      <c r="ARV646" s="78"/>
      <c r="ARW646" s="78"/>
      <c r="ARX646" s="78"/>
      <c r="ARY646" s="78"/>
      <c r="ARZ646" s="78"/>
      <c r="ASA646" s="78"/>
      <c r="ASB646" s="78"/>
      <c r="ASC646" s="78"/>
      <c r="ASD646" s="78"/>
      <c r="ASE646" s="78"/>
      <c r="ASF646" s="78"/>
      <c r="ASG646" s="78"/>
      <c r="ASH646" s="78"/>
      <c r="ASI646" s="78"/>
      <c r="ASJ646" s="78"/>
      <c r="ASK646" s="78"/>
      <c r="ASL646" s="78"/>
      <c r="ASM646" s="78"/>
      <c r="ASN646" s="78"/>
      <c r="ASO646" s="78"/>
      <c r="ASP646" s="78"/>
      <c r="ASQ646" s="78"/>
      <c r="ASR646" s="78"/>
      <c r="ASS646" s="78"/>
      <c r="AST646" s="78"/>
      <c r="ASU646" s="78"/>
      <c r="ASV646" s="78"/>
      <c r="ASW646" s="78"/>
      <c r="ASX646" s="78"/>
      <c r="ASY646" s="78"/>
      <c r="ASZ646" s="78"/>
      <c r="ATA646" s="78"/>
      <c r="ATB646" s="78"/>
      <c r="ATC646" s="78"/>
      <c r="ATD646" s="78"/>
      <c r="ATE646" s="78"/>
      <c r="ATF646" s="78"/>
      <c r="ATG646" s="78"/>
      <c r="ATH646" s="78"/>
      <c r="ATI646" s="78"/>
      <c r="ATJ646" s="78"/>
      <c r="ATK646" s="78"/>
      <c r="ATL646" s="78"/>
      <c r="ATM646" s="78"/>
      <c r="ATN646" s="78"/>
      <c r="ATO646" s="78"/>
      <c r="ATP646" s="78"/>
      <c r="ATQ646" s="78"/>
      <c r="ATR646" s="78"/>
      <c r="ATS646" s="78"/>
      <c r="ATT646" s="78"/>
      <c r="ATU646" s="78"/>
      <c r="ATV646" s="78"/>
      <c r="ATW646" s="78"/>
      <c r="ATX646" s="78"/>
      <c r="ATY646" s="78"/>
      <c r="ATZ646" s="78"/>
      <c r="AUA646" s="78"/>
      <c r="AUB646" s="78"/>
      <c r="AUC646" s="78"/>
      <c r="AUD646" s="78"/>
      <c r="AUE646" s="78"/>
      <c r="AUF646" s="78"/>
      <c r="AUG646" s="78"/>
      <c r="AUH646" s="78"/>
      <c r="AUI646" s="78"/>
      <c r="AUJ646" s="78"/>
      <c r="AUK646" s="78"/>
      <c r="AUL646" s="78"/>
      <c r="AUM646" s="78"/>
      <c r="AUN646" s="78"/>
      <c r="AUO646" s="78"/>
      <c r="AUP646" s="78"/>
      <c r="AUQ646" s="78"/>
      <c r="AUR646" s="78"/>
      <c r="AUS646" s="78"/>
      <c r="AUT646" s="78"/>
      <c r="AUU646" s="78"/>
      <c r="AUV646" s="78"/>
      <c r="AUW646" s="78"/>
      <c r="AUX646" s="78"/>
      <c r="AUY646" s="78"/>
      <c r="AUZ646" s="78"/>
      <c r="AVA646" s="78"/>
      <c r="AVB646" s="78"/>
      <c r="AVC646" s="78"/>
      <c r="AVD646" s="78"/>
      <c r="AVE646" s="78"/>
      <c r="AVF646" s="78"/>
      <c r="AVG646" s="78"/>
      <c r="AVH646" s="78"/>
      <c r="AVI646" s="78"/>
      <c r="AVJ646" s="78"/>
      <c r="AVK646" s="78"/>
      <c r="AVL646" s="78"/>
      <c r="AVM646" s="78"/>
      <c r="AVN646" s="78"/>
      <c r="AVO646" s="78"/>
      <c r="AVP646" s="78"/>
      <c r="AVQ646" s="78"/>
      <c r="AVR646" s="78"/>
      <c r="AVS646" s="78"/>
      <c r="AVT646" s="78"/>
      <c r="AVU646" s="78"/>
      <c r="AVV646" s="78"/>
      <c r="AVW646" s="78"/>
      <c r="AVX646" s="78"/>
      <c r="AVY646" s="78"/>
      <c r="AVZ646" s="78"/>
      <c r="AWA646" s="78"/>
      <c r="AWB646" s="78"/>
      <c r="AWC646" s="78"/>
      <c r="AWD646" s="78"/>
      <c r="AWE646" s="78"/>
      <c r="AWF646" s="78"/>
      <c r="AWG646" s="78"/>
      <c r="AWH646" s="78"/>
      <c r="AWI646" s="78"/>
      <c r="AWJ646" s="78"/>
      <c r="AWK646" s="78"/>
      <c r="AWL646" s="78"/>
      <c r="AWM646" s="78"/>
      <c r="AWN646" s="78"/>
      <c r="AWO646" s="78"/>
      <c r="AWP646" s="78"/>
      <c r="AWQ646" s="78"/>
      <c r="AWR646" s="78"/>
      <c r="AWS646" s="78"/>
      <c r="AWT646" s="78"/>
      <c r="AWU646" s="78"/>
      <c r="AWV646" s="78"/>
      <c r="AWW646" s="78"/>
      <c r="AWX646" s="78"/>
      <c r="AWY646" s="78"/>
      <c r="AWZ646" s="78"/>
      <c r="AXA646" s="78"/>
      <c r="AXB646" s="78"/>
      <c r="AXC646" s="78"/>
      <c r="AXD646" s="78"/>
      <c r="AXE646" s="78"/>
      <c r="AXF646" s="78"/>
      <c r="AXG646" s="78"/>
      <c r="AXH646" s="78"/>
      <c r="AXI646" s="78"/>
      <c r="AXJ646" s="78"/>
      <c r="AXK646" s="78"/>
      <c r="AXL646" s="78"/>
      <c r="AXM646" s="78"/>
      <c r="AXN646" s="78"/>
      <c r="AXO646" s="78"/>
      <c r="AXP646" s="78"/>
      <c r="AXQ646" s="78"/>
      <c r="AXR646" s="78"/>
      <c r="AXS646" s="78"/>
      <c r="AXT646" s="78"/>
      <c r="AXU646" s="78"/>
      <c r="AXV646" s="78"/>
      <c r="AXW646" s="78"/>
      <c r="AXX646" s="78"/>
      <c r="AXY646" s="78"/>
      <c r="AXZ646" s="78"/>
      <c r="AYA646" s="78"/>
      <c r="AYB646" s="78"/>
      <c r="AYC646" s="78"/>
      <c r="AYD646" s="78"/>
      <c r="AYE646" s="78"/>
      <c r="AYF646" s="78"/>
      <c r="AYG646" s="78"/>
      <c r="AYH646" s="78"/>
      <c r="AYI646" s="78"/>
      <c r="AYJ646" s="78"/>
      <c r="AYK646" s="78"/>
      <c r="AYL646" s="78"/>
      <c r="AYM646" s="78"/>
      <c r="AYN646" s="78"/>
      <c r="AYO646" s="78"/>
      <c r="AYP646" s="78"/>
      <c r="AYQ646" s="78"/>
      <c r="AYR646" s="78"/>
      <c r="AYS646" s="78"/>
      <c r="AYT646" s="78"/>
      <c r="AYU646" s="78"/>
      <c r="AYV646" s="78"/>
      <c r="AYW646" s="78"/>
      <c r="AYX646" s="78"/>
      <c r="AYY646" s="78"/>
      <c r="AYZ646" s="78"/>
      <c r="AZA646" s="78"/>
      <c r="AZB646" s="78"/>
      <c r="AZC646" s="78"/>
      <c r="AZD646" s="78"/>
      <c r="AZE646" s="78"/>
      <c r="AZF646" s="78"/>
      <c r="AZG646" s="78"/>
      <c r="AZH646" s="78"/>
      <c r="AZI646" s="78"/>
      <c r="AZJ646" s="78"/>
      <c r="AZK646" s="78"/>
      <c r="AZL646" s="78"/>
      <c r="AZM646" s="78"/>
      <c r="AZN646" s="78"/>
      <c r="AZO646" s="78"/>
      <c r="AZP646" s="78"/>
      <c r="AZQ646" s="78"/>
      <c r="AZR646" s="78"/>
      <c r="AZS646" s="78"/>
      <c r="AZT646" s="78"/>
      <c r="AZU646" s="78"/>
      <c r="AZV646" s="78"/>
      <c r="AZW646" s="78"/>
      <c r="AZX646" s="78"/>
      <c r="AZY646" s="78"/>
      <c r="AZZ646" s="78"/>
      <c r="BAA646" s="78"/>
      <c r="BAB646" s="78"/>
      <c r="BAC646" s="78"/>
      <c r="BAD646" s="78"/>
      <c r="BAE646" s="78"/>
      <c r="BAF646" s="78"/>
      <c r="BAG646" s="78"/>
      <c r="BAH646" s="78"/>
      <c r="BAI646" s="78"/>
      <c r="BAJ646" s="78"/>
      <c r="BAK646" s="78"/>
      <c r="BAL646" s="78"/>
      <c r="BAM646" s="78"/>
      <c r="BAN646" s="78"/>
      <c r="BAO646" s="78"/>
      <c r="BAP646" s="78"/>
      <c r="BAQ646" s="78"/>
      <c r="BAR646" s="78"/>
      <c r="BAS646" s="78"/>
      <c r="BAT646" s="78"/>
      <c r="BAU646" s="78"/>
      <c r="BAV646" s="78"/>
      <c r="BAW646" s="78"/>
      <c r="BAX646" s="78"/>
      <c r="BAY646" s="78"/>
      <c r="BAZ646" s="78"/>
      <c r="BBA646" s="78"/>
      <c r="BBB646" s="78"/>
      <c r="BBC646" s="78"/>
      <c r="BBD646" s="78"/>
      <c r="BBE646" s="78"/>
      <c r="BBF646" s="78"/>
      <c r="BBG646" s="78"/>
      <c r="BBH646" s="78"/>
      <c r="BBI646" s="78"/>
      <c r="BBJ646" s="78"/>
      <c r="BBK646" s="78"/>
      <c r="BBL646" s="78"/>
      <c r="BBM646" s="78"/>
      <c r="BBN646" s="78"/>
      <c r="BBO646" s="78"/>
      <c r="BBP646" s="78"/>
      <c r="BBQ646" s="78"/>
      <c r="BBR646" s="78"/>
      <c r="BBS646" s="78"/>
      <c r="BBT646" s="78"/>
      <c r="BBU646" s="78"/>
      <c r="BBV646" s="78"/>
      <c r="BBW646" s="78"/>
      <c r="BBX646" s="78"/>
      <c r="BBY646" s="78"/>
      <c r="BBZ646" s="78"/>
      <c r="BCA646" s="78"/>
      <c r="BCB646" s="78"/>
      <c r="BCC646" s="78"/>
      <c r="BCD646" s="78"/>
      <c r="BCE646" s="78"/>
      <c r="BCF646" s="78"/>
      <c r="BCG646" s="78"/>
      <c r="BCH646" s="78"/>
      <c r="BCI646" s="78"/>
      <c r="BCJ646" s="78"/>
      <c r="BCK646" s="78"/>
      <c r="BCL646" s="78"/>
      <c r="BCM646" s="78"/>
      <c r="BCN646" s="78"/>
      <c r="BCO646" s="78"/>
      <c r="BCP646" s="78"/>
      <c r="BCQ646" s="78"/>
      <c r="BCR646" s="78"/>
      <c r="BCS646" s="78"/>
      <c r="BCT646" s="78"/>
      <c r="BCU646" s="78"/>
      <c r="BCV646" s="78"/>
      <c r="BCW646" s="78"/>
      <c r="BCX646" s="78"/>
      <c r="BCY646" s="78"/>
      <c r="BCZ646" s="78"/>
      <c r="BDA646" s="78"/>
      <c r="BDB646" s="78"/>
      <c r="BDC646" s="78"/>
      <c r="BDD646" s="78"/>
      <c r="BDE646" s="78"/>
      <c r="BDF646" s="78"/>
      <c r="BDG646" s="78"/>
      <c r="BDH646" s="78"/>
      <c r="BDI646" s="78"/>
      <c r="BDJ646" s="78"/>
      <c r="BDK646" s="78"/>
      <c r="BDL646" s="78"/>
      <c r="BDM646" s="78"/>
      <c r="BDN646" s="78"/>
      <c r="BDO646" s="78"/>
      <c r="BDP646" s="78"/>
      <c r="BDQ646" s="78"/>
      <c r="BDR646" s="78"/>
      <c r="BDS646" s="78"/>
      <c r="BDT646" s="78"/>
      <c r="BDU646" s="78"/>
      <c r="BDV646" s="78"/>
      <c r="BDW646" s="78"/>
      <c r="BDX646" s="78"/>
      <c r="BDY646" s="78"/>
      <c r="BDZ646" s="78"/>
      <c r="BEA646" s="78"/>
      <c r="BEB646" s="78"/>
      <c r="BEC646" s="78"/>
      <c r="BED646" s="78"/>
      <c r="BEE646" s="78"/>
      <c r="BEF646" s="78"/>
      <c r="BEG646" s="78"/>
      <c r="BEH646" s="78"/>
      <c r="BEI646" s="78"/>
      <c r="BEJ646" s="78"/>
      <c r="BEK646" s="78"/>
      <c r="BEL646" s="78"/>
      <c r="BEM646" s="78"/>
      <c r="BEN646" s="78"/>
      <c r="BEO646" s="78"/>
      <c r="BEP646" s="78"/>
      <c r="BEQ646" s="78"/>
      <c r="BER646" s="78"/>
      <c r="BES646" s="78"/>
      <c r="BET646" s="78"/>
      <c r="BEU646" s="78"/>
      <c r="BEV646" s="78"/>
      <c r="BEW646" s="78"/>
      <c r="BEX646" s="78"/>
      <c r="BEY646" s="78"/>
      <c r="BEZ646" s="78"/>
      <c r="BFA646" s="78"/>
      <c r="BFB646" s="78"/>
      <c r="BFC646" s="78"/>
      <c r="BFD646" s="78"/>
      <c r="BFE646" s="78"/>
      <c r="BFF646" s="78"/>
      <c r="BFG646" s="78"/>
      <c r="BFH646" s="78"/>
      <c r="BFI646" s="78"/>
      <c r="BFJ646" s="78"/>
      <c r="BFK646" s="78"/>
      <c r="BFL646" s="78"/>
      <c r="BFM646" s="78"/>
      <c r="BFN646" s="78"/>
      <c r="BFO646" s="78"/>
      <c r="BFP646" s="78"/>
      <c r="BFQ646" s="78"/>
      <c r="BFR646" s="78"/>
      <c r="BFS646" s="78"/>
      <c r="BFT646" s="78"/>
      <c r="BFU646" s="78"/>
      <c r="BFV646" s="78"/>
      <c r="BFW646" s="78"/>
      <c r="BFX646" s="78"/>
      <c r="BFY646" s="78"/>
      <c r="BFZ646" s="78"/>
      <c r="BGA646" s="78"/>
      <c r="BGB646" s="78"/>
      <c r="BGC646" s="78"/>
      <c r="BGD646" s="78"/>
      <c r="BGE646" s="78"/>
      <c r="BGF646" s="78"/>
      <c r="BGG646" s="78"/>
      <c r="BGH646" s="78"/>
      <c r="BGI646" s="78"/>
      <c r="BGJ646" s="78"/>
      <c r="BGK646" s="78"/>
      <c r="BGL646" s="78"/>
      <c r="BGM646" s="78"/>
      <c r="BGN646" s="78"/>
      <c r="BGO646" s="78"/>
      <c r="BGP646" s="78"/>
      <c r="BGQ646" s="78"/>
      <c r="BGR646" s="78"/>
      <c r="BGS646" s="78"/>
      <c r="BGT646" s="78"/>
      <c r="BGU646" s="78"/>
      <c r="BGV646" s="78"/>
      <c r="BGW646" s="78"/>
      <c r="BGX646" s="78"/>
      <c r="BGY646" s="78"/>
      <c r="BGZ646" s="78"/>
      <c r="BHA646" s="78"/>
      <c r="BHB646" s="78"/>
      <c r="BHC646" s="78"/>
      <c r="BHD646" s="78"/>
      <c r="BHE646" s="78"/>
      <c r="BHF646" s="78"/>
      <c r="BHG646" s="78"/>
      <c r="BHH646" s="78"/>
      <c r="BHI646" s="78"/>
      <c r="BHJ646" s="78"/>
      <c r="BHK646" s="78"/>
      <c r="BHL646" s="78"/>
      <c r="BHM646" s="78"/>
      <c r="BHN646" s="78"/>
      <c r="BHO646" s="78"/>
      <c r="BHP646" s="78"/>
      <c r="BHQ646" s="78"/>
      <c r="BHR646" s="78"/>
      <c r="BHS646" s="78"/>
      <c r="BHT646" s="78"/>
      <c r="BHU646" s="78"/>
      <c r="BHV646" s="78"/>
      <c r="BHW646" s="78"/>
      <c r="BHX646" s="78"/>
      <c r="BHY646" s="78"/>
      <c r="BHZ646" s="78"/>
      <c r="BIA646" s="78"/>
      <c r="BIB646" s="78"/>
      <c r="BIC646" s="78"/>
      <c r="BID646" s="78"/>
      <c r="BIE646" s="78"/>
      <c r="BIF646" s="78"/>
      <c r="BIG646" s="78"/>
      <c r="BIH646" s="78"/>
      <c r="BII646" s="78"/>
      <c r="BIJ646" s="78"/>
      <c r="BIK646" s="78"/>
      <c r="BIL646" s="78"/>
      <c r="BIM646" s="78"/>
      <c r="BIN646" s="78"/>
      <c r="BIO646" s="78"/>
      <c r="BIP646" s="78"/>
      <c r="BIQ646" s="78"/>
      <c r="BIR646" s="78"/>
      <c r="BIS646" s="78"/>
      <c r="BIT646" s="78"/>
      <c r="BIU646" s="78"/>
      <c r="BIV646" s="78"/>
      <c r="BIW646" s="78"/>
      <c r="BIX646" s="78"/>
      <c r="BIY646" s="78"/>
      <c r="BIZ646" s="78"/>
      <c r="BJA646" s="78"/>
      <c r="BJB646" s="78"/>
      <c r="BJC646" s="78"/>
      <c r="BJD646" s="78"/>
      <c r="BJE646" s="78"/>
      <c r="BJF646" s="78"/>
      <c r="BJG646" s="78"/>
      <c r="BJH646" s="78"/>
      <c r="BJI646" s="78"/>
      <c r="BJJ646" s="78"/>
      <c r="BJK646" s="78"/>
      <c r="BJL646" s="78"/>
      <c r="BJM646" s="78"/>
      <c r="BJN646" s="78"/>
      <c r="BJO646" s="78"/>
      <c r="BJP646" s="78"/>
      <c r="BJQ646" s="78"/>
      <c r="BJR646" s="78"/>
      <c r="BJS646" s="78"/>
      <c r="BJT646" s="78"/>
      <c r="BJU646" s="78"/>
      <c r="BJV646" s="78"/>
      <c r="BJW646" s="78"/>
      <c r="BJX646" s="78"/>
      <c r="BJY646" s="78"/>
      <c r="BJZ646" s="78"/>
      <c r="BKA646" s="78"/>
      <c r="BKB646" s="78"/>
      <c r="BKC646" s="78"/>
      <c r="BKD646" s="78"/>
      <c r="BKE646" s="78"/>
      <c r="BKF646" s="78"/>
      <c r="BKG646" s="78"/>
      <c r="BKH646" s="78"/>
      <c r="BKI646" s="78"/>
      <c r="BKJ646" s="78"/>
      <c r="BKK646" s="78"/>
      <c r="BKL646" s="78"/>
      <c r="BKM646" s="78"/>
      <c r="BKN646" s="78"/>
      <c r="BKO646" s="78"/>
      <c r="BKP646" s="78"/>
      <c r="BKQ646" s="78"/>
      <c r="BKR646" s="78"/>
      <c r="BKS646" s="78"/>
      <c r="BKT646" s="78"/>
      <c r="BKU646" s="78"/>
      <c r="BKV646" s="78"/>
      <c r="BKW646" s="78"/>
      <c r="BKX646" s="78"/>
      <c r="BKY646" s="78"/>
      <c r="BKZ646" s="78"/>
      <c r="BLA646" s="78"/>
      <c r="BLB646" s="78"/>
      <c r="BLC646" s="78"/>
      <c r="BLD646" s="78"/>
      <c r="BLE646" s="78"/>
      <c r="BLF646" s="78"/>
      <c r="BLG646" s="78"/>
      <c r="BLH646" s="78"/>
      <c r="BLI646" s="78"/>
      <c r="BLJ646" s="78"/>
      <c r="BLK646" s="78"/>
      <c r="BLL646" s="78"/>
      <c r="BLM646" s="78"/>
      <c r="BLN646" s="78"/>
      <c r="BLO646" s="78"/>
      <c r="BLP646" s="78"/>
      <c r="BLQ646" s="78"/>
      <c r="BLR646" s="78"/>
      <c r="BLS646" s="78"/>
      <c r="BLT646" s="78"/>
      <c r="BLU646" s="78"/>
      <c r="BLV646" s="78"/>
      <c r="BLW646" s="78"/>
      <c r="BLX646" s="78"/>
      <c r="BLY646" s="78"/>
      <c r="BLZ646" s="78"/>
      <c r="BMA646" s="78"/>
      <c r="BMB646" s="78"/>
      <c r="BMC646" s="78"/>
      <c r="BMD646" s="78"/>
      <c r="BME646" s="78"/>
      <c r="BMF646" s="78"/>
      <c r="BMG646" s="78"/>
      <c r="BMH646" s="78"/>
      <c r="BMI646" s="78"/>
      <c r="BMJ646" s="78"/>
      <c r="BMK646" s="78"/>
      <c r="BML646" s="78"/>
      <c r="BMM646" s="78"/>
      <c r="BMN646" s="78"/>
      <c r="BMO646" s="78"/>
      <c r="BMP646" s="78"/>
      <c r="BMQ646" s="78"/>
      <c r="BMR646" s="78"/>
      <c r="BMS646" s="78"/>
      <c r="BMT646" s="78"/>
      <c r="BMU646" s="78"/>
      <c r="BMV646" s="78"/>
      <c r="BMW646" s="78"/>
      <c r="BMX646" s="78"/>
      <c r="BMY646" s="78"/>
      <c r="BMZ646" s="78"/>
      <c r="BNA646" s="78"/>
      <c r="BNB646" s="78"/>
      <c r="BNC646" s="78"/>
      <c r="BND646" s="78"/>
      <c r="BNE646" s="78"/>
      <c r="BNF646" s="78"/>
      <c r="BNG646" s="78"/>
      <c r="BNH646" s="78"/>
      <c r="BNI646" s="78"/>
      <c r="BNJ646" s="78"/>
      <c r="BNK646" s="78"/>
      <c r="BNL646" s="78"/>
      <c r="BNM646" s="78"/>
      <c r="BNN646" s="78"/>
      <c r="BNO646" s="78"/>
      <c r="BNP646" s="78"/>
      <c r="BNQ646" s="78"/>
      <c r="BNR646" s="78"/>
      <c r="BNS646" s="78"/>
      <c r="BNT646" s="78"/>
      <c r="BNU646" s="78"/>
      <c r="BNV646" s="78"/>
      <c r="BNW646" s="78"/>
      <c r="BNX646" s="78"/>
      <c r="BNY646" s="78"/>
      <c r="BNZ646" s="78"/>
      <c r="BOA646" s="78"/>
      <c r="BOB646" s="78"/>
      <c r="BOC646" s="78"/>
      <c r="BOD646" s="78"/>
      <c r="BOE646" s="78"/>
      <c r="BOF646" s="78"/>
      <c r="BOG646" s="78"/>
      <c r="BOH646" s="78"/>
      <c r="BOI646" s="78"/>
      <c r="BOJ646" s="78"/>
      <c r="BOK646" s="78"/>
      <c r="BOL646" s="78"/>
      <c r="BOM646" s="78"/>
      <c r="BON646" s="78"/>
      <c r="BOO646" s="78"/>
      <c r="BOP646" s="78"/>
      <c r="BOQ646" s="78"/>
      <c r="BOR646" s="78"/>
      <c r="BOS646" s="78"/>
      <c r="BOT646" s="78"/>
      <c r="BOU646" s="78"/>
      <c r="BOV646" s="78"/>
      <c r="BOW646" s="78"/>
      <c r="BOX646" s="78"/>
      <c r="BOY646" s="78"/>
      <c r="BOZ646" s="78"/>
      <c r="BPA646" s="78"/>
      <c r="BPB646" s="78"/>
      <c r="BPC646" s="78"/>
      <c r="BPD646" s="78"/>
      <c r="BPE646" s="78"/>
      <c r="BPF646" s="78"/>
      <c r="BPG646" s="78"/>
      <c r="BPH646" s="78"/>
      <c r="BPI646" s="78"/>
      <c r="BPJ646" s="78"/>
      <c r="BPK646" s="78"/>
      <c r="BPL646" s="78"/>
      <c r="BPM646" s="78"/>
      <c r="BPN646" s="78"/>
      <c r="BPO646" s="78"/>
      <c r="BPP646" s="78"/>
      <c r="BPQ646" s="78"/>
      <c r="BPR646" s="78"/>
      <c r="BPS646" s="78"/>
      <c r="BPT646" s="78"/>
      <c r="BPU646" s="78"/>
      <c r="BPV646" s="78"/>
      <c r="BPW646" s="78"/>
      <c r="BPX646" s="78"/>
      <c r="BPY646" s="78"/>
      <c r="BPZ646" s="78"/>
      <c r="BQA646" s="78"/>
      <c r="BQB646" s="78"/>
      <c r="BQC646" s="78"/>
      <c r="BQD646" s="78"/>
      <c r="BQE646" s="78"/>
      <c r="BQF646" s="78"/>
      <c r="BQG646" s="78"/>
      <c r="BQH646" s="78"/>
      <c r="BQI646" s="78"/>
      <c r="BQJ646" s="78"/>
      <c r="BQK646" s="78"/>
      <c r="BQL646" s="78"/>
      <c r="BQM646" s="78"/>
      <c r="BQN646" s="78"/>
      <c r="BQO646" s="78"/>
      <c r="BQP646" s="78"/>
      <c r="BQQ646" s="78"/>
      <c r="BQR646" s="78"/>
      <c r="BQS646" s="78"/>
      <c r="BQT646" s="78"/>
      <c r="BQU646" s="78"/>
      <c r="BQV646" s="78"/>
      <c r="BQW646" s="78"/>
      <c r="BQX646" s="78"/>
      <c r="BQY646" s="78"/>
      <c r="BQZ646" s="78"/>
      <c r="BRA646" s="78"/>
      <c r="BRB646" s="78"/>
      <c r="BRC646" s="78"/>
      <c r="BRD646" s="78"/>
      <c r="BRE646" s="78"/>
      <c r="BRF646" s="78"/>
      <c r="BRG646" s="78"/>
      <c r="BRH646" s="78"/>
      <c r="BRI646" s="78"/>
      <c r="BRJ646" s="78"/>
      <c r="BRK646" s="78"/>
      <c r="BRL646" s="78"/>
      <c r="BRM646" s="78"/>
      <c r="BRN646" s="78"/>
      <c r="BRO646" s="78"/>
      <c r="BRP646" s="78"/>
      <c r="BRQ646" s="78"/>
      <c r="BRR646" s="78"/>
      <c r="BRS646" s="78"/>
      <c r="BRT646" s="78"/>
      <c r="BRU646" s="78"/>
      <c r="BRV646" s="78"/>
      <c r="BRW646" s="78"/>
      <c r="BRX646" s="78"/>
      <c r="BRY646" s="78"/>
      <c r="BRZ646" s="78"/>
    </row>
    <row r="647" spans="1:1846" s="79" customFormat="1" ht="16.2" customHeight="1" x14ac:dyDescent="0.3">
      <c r="A647" s="853"/>
      <c r="B647" s="853"/>
      <c r="C647" s="853"/>
      <c r="D647" s="853"/>
      <c r="E647" s="853"/>
      <c r="F647" s="865"/>
      <c r="G647" s="868"/>
      <c r="H647" s="857"/>
      <c r="I647" s="794"/>
      <c r="J647" s="794"/>
      <c r="K647" s="794"/>
      <c r="L647" s="826"/>
      <c r="M647" s="25"/>
      <c r="N647" s="26"/>
      <c r="O647" s="26"/>
      <c r="P647" s="26"/>
      <c r="Q647" s="649"/>
      <c r="R647" s="80"/>
      <c r="S647" s="26">
        <v>2743341.97</v>
      </c>
      <c r="T647" s="26">
        <v>2743341.97</v>
      </c>
      <c r="U647" s="26">
        <v>2743341.97</v>
      </c>
      <c r="V647" s="652" t="s">
        <v>1043</v>
      </c>
      <c r="W647" s="676">
        <f>R647</f>
        <v>0</v>
      </c>
      <c r="X647" s="523">
        <f t="shared" si="431"/>
        <v>2743341.97</v>
      </c>
      <c r="Y647" s="523">
        <f t="shared" si="430"/>
        <v>2743341.97</v>
      </c>
      <c r="Z647" s="523">
        <f t="shared" si="430"/>
        <v>2743341.97</v>
      </c>
      <c r="AA647" s="89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8"/>
      <c r="BC647" s="78"/>
      <c r="BD647" s="78"/>
      <c r="BE647" s="78"/>
      <c r="BF647" s="78"/>
      <c r="BG647" s="78"/>
      <c r="BH647" s="78"/>
      <c r="BI647" s="78"/>
      <c r="BJ647" s="78"/>
      <c r="BK647" s="78"/>
      <c r="BL647" s="78"/>
      <c r="BM647" s="78"/>
      <c r="BN647" s="78"/>
      <c r="BO647" s="78"/>
      <c r="BP647" s="78"/>
      <c r="BQ647" s="78"/>
      <c r="BR647" s="78"/>
      <c r="BS647" s="78"/>
      <c r="BT647" s="78"/>
      <c r="BU647" s="78"/>
      <c r="BV647" s="78"/>
      <c r="BW647" s="78"/>
      <c r="BX647" s="78"/>
      <c r="BY647" s="78"/>
      <c r="BZ647" s="78"/>
      <c r="CA647" s="78"/>
      <c r="CB647" s="78"/>
      <c r="CC647" s="78"/>
      <c r="CD647" s="78"/>
      <c r="CE647" s="78"/>
      <c r="CF647" s="78"/>
      <c r="CG647" s="78"/>
      <c r="CH647" s="78"/>
      <c r="CI647" s="78"/>
      <c r="CJ647" s="78"/>
      <c r="CK647" s="78"/>
      <c r="CL647" s="78"/>
      <c r="CM647" s="78"/>
      <c r="CN647" s="78"/>
      <c r="CO647" s="78"/>
      <c r="CP647" s="78"/>
      <c r="CQ647" s="78"/>
      <c r="CR647" s="78"/>
      <c r="CS647" s="78"/>
      <c r="CT647" s="78"/>
      <c r="CU647" s="78"/>
      <c r="CV647" s="78"/>
      <c r="CW647" s="78"/>
      <c r="CX647" s="78"/>
      <c r="CY647" s="78"/>
      <c r="CZ647" s="78"/>
      <c r="DA647" s="78"/>
      <c r="DB647" s="78"/>
      <c r="DC647" s="78"/>
      <c r="DD647" s="78"/>
      <c r="DE647" s="78"/>
      <c r="DF647" s="78"/>
      <c r="DG647" s="78"/>
      <c r="DH647" s="78"/>
      <c r="DI647" s="78"/>
      <c r="DJ647" s="78"/>
      <c r="DK647" s="78"/>
      <c r="DL647" s="78"/>
      <c r="DM647" s="78"/>
      <c r="DN647" s="78"/>
      <c r="DO647" s="78"/>
      <c r="DP647" s="78"/>
      <c r="DQ647" s="78"/>
      <c r="DR647" s="78"/>
      <c r="DS647" s="78"/>
      <c r="DT647" s="78"/>
      <c r="DU647" s="78"/>
      <c r="DV647" s="78"/>
      <c r="DW647" s="78"/>
      <c r="DX647" s="78"/>
      <c r="DY647" s="78"/>
      <c r="DZ647" s="78"/>
      <c r="EA647" s="78"/>
      <c r="EB647" s="78"/>
      <c r="EC647" s="78"/>
      <c r="ED647" s="78"/>
      <c r="EE647" s="78"/>
      <c r="EF647" s="78"/>
      <c r="EG647" s="78"/>
      <c r="EH647" s="78"/>
      <c r="EI647" s="78"/>
      <c r="EJ647" s="78"/>
      <c r="EK647" s="78"/>
      <c r="EL647" s="78"/>
      <c r="EM647" s="78"/>
      <c r="EN647" s="78"/>
      <c r="EO647" s="78"/>
      <c r="EP647" s="78"/>
      <c r="EQ647" s="78"/>
      <c r="ER647" s="78"/>
      <c r="ES647" s="78"/>
      <c r="ET647" s="78"/>
      <c r="EU647" s="78"/>
      <c r="EV647" s="78"/>
      <c r="EW647" s="78"/>
      <c r="EX647" s="78"/>
      <c r="EY647" s="78"/>
      <c r="EZ647" s="78"/>
      <c r="FA647" s="78"/>
      <c r="FB647" s="78"/>
      <c r="FC647" s="78"/>
      <c r="FD647" s="78"/>
      <c r="FE647" s="78"/>
      <c r="FF647" s="78"/>
      <c r="FG647" s="78"/>
      <c r="FH647" s="78"/>
      <c r="FI647" s="78"/>
      <c r="FJ647" s="78"/>
      <c r="FK647" s="78"/>
      <c r="FL647" s="78"/>
      <c r="FM647" s="78"/>
      <c r="FN647" s="78"/>
      <c r="FO647" s="78"/>
      <c r="FP647" s="78"/>
      <c r="FQ647" s="78"/>
      <c r="FR647" s="78"/>
      <c r="FS647" s="78"/>
      <c r="FT647" s="78"/>
      <c r="FU647" s="78"/>
      <c r="FV647" s="78"/>
      <c r="FW647" s="78"/>
      <c r="FX647" s="78"/>
      <c r="FY647" s="78"/>
      <c r="FZ647" s="78"/>
      <c r="GA647" s="78"/>
      <c r="GB647" s="78"/>
      <c r="GC647" s="78"/>
      <c r="GD647" s="78"/>
      <c r="GE647" s="78"/>
      <c r="GF647" s="78"/>
      <c r="GG647" s="78"/>
      <c r="GH647" s="78"/>
      <c r="GI647" s="78"/>
      <c r="GJ647" s="78"/>
      <c r="GK647" s="78"/>
      <c r="GL647" s="78"/>
      <c r="GM647" s="78"/>
      <c r="GN647" s="78"/>
      <c r="GO647" s="78"/>
      <c r="GP647" s="78"/>
      <c r="GQ647" s="78"/>
      <c r="GR647" s="78"/>
      <c r="GS647" s="78"/>
      <c r="GT647" s="78"/>
      <c r="GU647" s="78"/>
      <c r="GV647" s="78"/>
      <c r="GW647" s="78"/>
      <c r="GX647" s="78"/>
      <c r="GY647" s="78"/>
      <c r="GZ647" s="78"/>
      <c r="HA647" s="78"/>
      <c r="HB647" s="78"/>
      <c r="HC647" s="78"/>
      <c r="HD647" s="78"/>
      <c r="HE647" s="78"/>
      <c r="HF647" s="78"/>
      <c r="HG647" s="78"/>
      <c r="HH647" s="78"/>
      <c r="HI647" s="78"/>
      <c r="HJ647" s="78"/>
      <c r="HK647" s="78"/>
      <c r="HL647" s="78"/>
      <c r="HM647" s="78"/>
      <c r="HN647" s="78"/>
      <c r="HO647" s="78"/>
      <c r="HP647" s="78"/>
      <c r="HQ647" s="78"/>
      <c r="HR647" s="78"/>
      <c r="HS647" s="78"/>
      <c r="HT647" s="78"/>
      <c r="HU647" s="78"/>
      <c r="HV647" s="78"/>
      <c r="HW647" s="78"/>
      <c r="HX647" s="78"/>
      <c r="HY647" s="78"/>
      <c r="HZ647" s="78"/>
      <c r="IA647" s="78"/>
      <c r="IB647" s="78"/>
      <c r="IC647" s="78"/>
      <c r="ID647" s="78"/>
      <c r="IE647" s="78"/>
      <c r="IF647" s="78"/>
      <c r="IG647" s="78"/>
      <c r="IH647" s="78"/>
      <c r="II647" s="78"/>
      <c r="IJ647" s="78"/>
      <c r="IK647" s="78"/>
      <c r="IL647" s="78"/>
      <c r="IM647" s="78"/>
      <c r="IN647" s="78"/>
      <c r="IO647" s="78"/>
      <c r="IP647" s="78"/>
      <c r="IQ647" s="78"/>
      <c r="IR647" s="78"/>
      <c r="IS647" s="78"/>
      <c r="IT647" s="78"/>
      <c r="IU647" s="78"/>
      <c r="IV647" s="78"/>
      <c r="IW647" s="78"/>
      <c r="IX647" s="78"/>
      <c r="IY647" s="78"/>
      <c r="IZ647" s="78"/>
      <c r="JA647" s="78"/>
      <c r="JB647" s="78"/>
      <c r="JC647" s="78"/>
      <c r="JD647" s="78"/>
      <c r="JE647" s="78"/>
      <c r="JF647" s="78"/>
      <c r="JG647" s="78"/>
      <c r="JH647" s="78"/>
      <c r="JI647" s="78"/>
      <c r="JJ647" s="78"/>
      <c r="JK647" s="78"/>
      <c r="JL647" s="78"/>
      <c r="JM647" s="78"/>
      <c r="JN647" s="78"/>
      <c r="JO647" s="78"/>
      <c r="JP647" s="78"/>
      <c r="JQ647" s="78"/>
      <c r="JR647" s="78"/>
      <c r="JS647" s="78"/>
      <c r="JT647" s="78"/>
      <c r="JU647" s="78"/>
      <c r="JV647" s="78"/>
      <c r="JW647" s="78"/>
      <c r="JX647" s="78"/>
      <c r="JY647" s="78"/>
      <c r="JZ647" s="78"/>
      <c r="KA647" s="78"/>
      <c r="KB647" s="78"/>
      <c r="KC647" s="78"/>
      <c r="KD647" s="78"/>
      <c r="KE647" s="78"/>
      <c r="KF647" s="78"/>
      <c r="KG647" s="78"/>
      <c r="KH647" s="78"/>
      <c r="KI647" s="78"/>
      <c r="KJ647" s="78"/>
      <c r="KK647" s="78"/>
      <c r="KL647" s="78"/>
      <c r="KM647" s="78"/>
      <c r="KN647" s="78"/>
      <c r="KO647" s="78"/>
      <c r="KP647" s="78"/>
      <c r="KQ647" s="78"/>
      <c r="KR647" s="78"/>
      <c r="KS647" s="78"/>
      <c r="KT647" s="78"/>
      <c r="KU647" s="78"/>
      <c r="KV647" s="78"/>
      <c r="KW647" s="78"/>
      <c r="KX647" s="78"/>
      <c r="KY647" s="78"/>
      <c r="KZ647" s="78"/>
      <c r="LA647" s="78"/>
      <c r="LB647" s="78"/>
      <c r="LC647" s="78"/>
      <c r="LD647" s="78"/>
      <c r="LE647" s="78"/>
      <c r="LF647" s="78"/>
      <c r="LG647" s="78"/>
      <c r="LH647" s="78"/>
      <c r="LI647" s="78"/>
      <c r="LJ647" s="78"/>
      <c r="LK647" s="78"/>
      <c r="LL647" s="78"/>
      <c r="LM647" s="78"/>
      <c r="LN647" s="78"/>
      <c r="LO647" s="78"/>
      <c r="LP647" s="78"/>
      <c r="LQ647" s="78"/>
      <c r="LR647" s="78"/>
      <c r="LS647" s="78"/>
      <c r="LT647" s="78"/>
      <c r="LU647" s="78"/>
      <c r="LV647" s="78"/>
      <c r="LW647" s="78"/>
      <c r="LX647" s="78"/>
      <c r="LY647" s="78"/>
      <c r="LZ647" s="78"/>
      <c r="MA647" s="78"/>
      <c r="MB647" s="78"/>
      <c r="MC647" s="78"/>
      <c r="MD647" s="78"/>
      <c r="ME647" s="78"/>
      <c r="MF647" s="78"/>
      <c r="MG647" s="78"/>
      <c r="MH647" s="78"/>
      <c r="MI647" s="78"/>
      <c r="MJ647" s="78"/>
      <c r="MK647" s="78"/>
      <c r="ML647" s="78"/>
      <c r="MM647" s="78"/>
      <c r="MN647" s="78"/>
      <c r="MO647" s="78"/>
      <c r="MP647" s="78"/>
      <c r="MQ647" s="78"/>
      <c r="MR647" s="78"/>
      <c r="MS647" s="78"/>
      <c r="MT647" s="78"/>
      <c r="MU647" s="78"/>
      <c r="MV647" s="78"/>
      <c r="MW647" s="78"/>
      <c r="MX647" s="78"/>
      <c r="MY647" s="78"/>
      <c r="MZ647" s="78"/>
      <c r="NA647" s="78"/>
      <c r="NB647" s="78"/>
      <c r="NC647" s="78"/>
      <c r="ND647" s="78"/>
      <c r="NE647" s="78"/>
      <c r="NF647" s="78"/>
      <c r="NG647" s="78"/>
      <c r="NH647" s="78"/>
      <c r="NI647" s="78"/>
      <c r="NJ647" s="78"/>
      <c r="NK647" s="78"/>
      <c r="NL647" s="78"/>
      <c r="NM647" s="78"/>
      <c r="NN647" s="78"/>
      <c r="NO647" s="78"/>
      <c r="NP647" s="78"/>
      <c r="NQ647" s="78"/>
      <c r="NR647" s="78"/>
      <c r="NS647" s="78"/>
      <c r="NT647" s="78"/>
      <c r="NU647" s="78"/>
      <c r="NV647" s="78"/>
      <c r="NW647" s="78"/>
      <c r="NX647" s="78"/>
      <c r="NY647" s="78"/>
      <c r="NZ647" s="78"/>
      <c r="OA647" s="78"/>
      <c r="OB647" s="78"/>
      <c r="OC647" s="78"/>
      <c r="OD647" s="78"/>
      <c r="OE647" s="78"/>
      <c r="OF647" s="78"/>
      <c r="OG647" s="78"/>
      <c r="OH647" s="78"/>
      <c r="OI647" s="78"/>
      <c r="OJ647" s="78"/>
      <c r="OK647" s="78"/>
      <c r="OL647" s="78"/>
      <c r="OM647" s="78"/>
      <c r="ON647" s="78"/>
      <c r="OO647" s="78"/>
      <c r="OP647" s="78"/>
      <c r="OQ647" s="78"/>
      <c r="OR647" s="78"/>
      <c r="OS647" s="78"/>
      <c r="OT647" s="78"/>
      <c r="OU647" s="78"/>
      <c r="OV647" s="78"/>
      <c r="OW647" s="78"/>
      <c r="OX647" s="78"/>
      <c r="OY647" s="78"/>
      <c r="OZ647" s="78"/>
      <c r="PA647" s="78"/>
      <c r="PB647" s="78"/>
      <c r="PC647" s="78"/>
      <c r="PD647" s="78"/>
      <c r="PE647" s="78"/>
      <c r="PF647" s="78"/>
      <c r="PG647" s="78"/>
      <c r="PH647" s="78"/>
      <c r="PI647" s="78"/>
      <c r="PJ647" s="78"/>
      <c r="PK647" s="78"/>
      <c r="PL647" s="78"/>
      <c r="PM647" s="78"/>
      <c r="PN647" s="78"/>
      <c r="PO647" s="78"/>
      <c r="PP647" s="78"/>
      <c r="PQ647" s="78"/>
      <c r="PR647" s="78"/>
      <c r="PS647" s="78"/>
      <c r="PT647" s="78"/>
      <c r="PU647" s="78"/>
      <c r="PV647" s="78"/>
      <c r="PW647" s="78"/>
      <c r="PX647" s="78"/>
      <c r="PY647" s="78"/>
      <c r="PZ647" s="78"/>
      <c r="QA647" s="78"/>
      <c r="QB647" s="78"/>
      <c r="QC647" s="78"/>
      <c r="QD647" s="78"/>
      <c r="QE647" s="78"/>
      <c r="QF647" s="78"/>
      <c r="QG647" s="78"/>
      <c r="QH647" s="78"/>
      <c r="QI647" s="78"/>
      <c r="QJ647" s="78"/>
      <c r="QK647" s="78"/>
      <c r="QL647" s="78"/>
      <c r="QM647" s="78"/>
      <c r="QN647" s="78"/>
      <c r="QO647" s="78"/>
      <c r="QP647" s="78"/>
      <c r="QQ647" s="78"/>
      <c r="QR647" s="78"/>
      <c r="QS647" s="78"/>
      <c r="QT647" s="78"/>
      <c r="QU647" s="78"/>
      <c r="QV647" s="78"/>
      <c r="QW647" s="78"/>
      <c r="QX647" s="78"/>
      <c r="QY647" s="78"/>
      <c r="QZ647" s="78"/>
      <c r="RA647" s="78"/>
      <c r="RB647" s="78"/>
      <c r="RC647" s="78"/>
      <c r="RD647" s="78"/>
      <c r="RE647" s="78"/>
      <c r="RF647" s="78"/>
      <c r="RG647" s="78"/>
      <c r="RH647" s="78"/>
      <c r="RI647" s="78"/>
      <c r="RJ647" s="78"/>
      <c r="RK647" s="78"/>
      <c r="RL647" s="78"/>
      <c r="RM647" s="78"/>
      <c r="RN647" s="78"/>
      <c r="RO647" s="78"/>
      <c r="RP647" s="78"/>
      <c r="RQ647" s="78"/>
      <c r="RR647" s="78"/>
      <c r="RS647" s="78"/>
      <c r="RT647" s="78"/>
      <c r="RU647" s="78"/>
      <c r="RV647" s="78"/>
      <c r="RW647" s="78"/>
      <c r="RX647" s="78"/>
      <c r="RY647" s="78"/>
      <c r="RZ647" s="78"/>
      <c r="SA647" s="78"/>
      <c r="SB647" s="78"/>
      <c r="SC647" s="78"/>
      <c r="SD647" s="78"/>
      <c r="SE647" s="78"/>
      <c r="SF647" s="78"/>
      <c r="SG647" s="78"/>
      <c r="SH647" s="78"/>
      <c r="SI647" s="78"/>
      <c r="SJ647" s="78"/>
      <c r="SK647" s="78"/>
      <c r="SL647" s="78"/>
      <c r="SM647" s="78"/>
      <c r="SN647" s="78"/>
      <c r="SO647" s="78"/>
      <c r="SP647" s="78"/>
      <c r="SQ647" s="78"/>
      <c r="SR647" s="78"/>
      <c r="SS647" s="78"/>
      <c r="ST647" s="78"/>
      <c r="SU647" s="78"/>
      <c r="SV647" s="78"/>
      <c r="SW647" s="78"/>
      <c r="SX647" s="78"/>
      <c r="SY647" s="78"/>
      <c r="SZ647" s="78"/>
      <c r="TA647" s="78"/>
      <c r="TB647" s="78"/>
      <c r="TC647" s="78"/>
      <c r="TD647" s="78"/>
      <c r="TE647" s="78"/>
      <c r="TF647" s="78"/>
      <c r="TG647" s="78"/>
      <c r="TH647" s="78"/>
      <c r="TI647" s="78"/>
      <c r="TJ647" s="78"/>
      <c r="TK647" s="78"/>
      <c r="TL647" s="78"/>
      <c r="TM647" s="78"/>
      <c r="TN647" s="78"/>
      <c r="TO647" s="78"/>
      <c r="TP647" s="78"/>
      <c r="TQ647" s="78"/>
      <c r="TR647" s="78"/>
      <c r="TS647" s="78"/>
      <c r="TT647" s="78"/>
      <c r="TU647" s="78"/>
      <c r="TV647" s="78"/>
      <c r="TW647" s="78"/>
      <c r="TX647" s="78"/>
      <c r="TY647" s="78"/>
      <c r="TZ647" s="78"/>
      <c r="UA647" s="78"/>
      <c r="UB647" s="78"/>
      <c r="UC647" s="78"/>
      <c r="UD647" s="78"/>
      <c r="UE647" s="78"/>
      <c r="UF647" s="78"/>
      <c r="UG647" s="78"/>
      <c r="UH647" s="78"/>
      <c r="UI647" s="78"/>
      <c r="UJ647" s="78"/>
      <c r="UK647" s="78"/>
      <c r="UL647" s="78"/>
      <c r="UM647" s="78"/>
      <c r="UN647" s="78"/>
      <c r="UO647" s="78"/>
      <c r="UP647" s="78"/>
      <c r="UQ647" s="78"/>
      <c r="UR647" s="78"/>
      <c r="US647" s="78"/>
      <c r="UT647" s="78"/>
      <c r="UU647" s="78"/>
      <c r="UV647" s="78"/>
      <c r="UW647" s="78"/>
      <c r="UX647" s="78"/>
      <c r="UY647" s="78"/>
      <c r="UZ647" s="78"/>
      <c r="VA647" s="78"/>
      <c r="VB647" s="78"/>
      <c r="VC647" s="78"/>
      <c r="VD647" s="78"/>
      <c r="VE647" s="78"/>
      <c r="VF647" s="78"/>
      <c r="VG647" s="78"/>
      <c r="VH647" s="78"/>
      <c r="VI647" s="78"/>
      <c r="VJ647" s="78"/>
      <c r="VK647" s="78"/>
      <c r="VL647" s="78"/>
      <c r="VM647" s="78"/>
      <c r="VN647" s="78"/>
      <c r="VO647" s="78"/>
      <c r="VP647" s="78"/>
      <c r="VQ647" s="78"/>
      <c r="VR647" s="78"/>
      <c r="VS647" s="78"/>
      <c r="VT647" s="78"/>
      <c r="VU647" s="78"/>
      <c r="VV647" s="78"/>
      <c r="VW647" s="78"/>
      <c r="VX647" s="78"/>
      <c r="VY647" s="78"/>
      <c r="VZ647" s="78"/>
      <c r="WA647" s="78"/>
      <c r="WB647" s="78"/>
      <c r="WC647" s="78"/>
      <c r="WD647" s="78"/>
      <c r="WE647" s="78"/>
      <c r="WF647" s="78"/>
      <c r="WG647" s="78"/>
      <c r="WH647" s="78"/>
      <c r="WI647" s="78"/>
      <c r="WJ647" s="78"/>
      <c r="WK647" s="78"/>
      <c r="WL647" s="78"/>
      <c r="WM647" s="78"/>
      <c r="WN647" s="78"/>
      <c r="WO647" s="78"/>
      <c r="WP647" s="78"/>
      <c r="WQ647" s="78"/>
      <c r="WR647" s="78"/>
      <c r="WS647" s="78"/>
      <c r="WT647" s="78"/>
      <c r="WU647" s="78"/>
      <c r="WV647" s="78"/>
      <c r="WW647" s="78"/>
      <c r="WX647" s="78"/>
      <c r="WY647" s="78"/>
      <c r="WZ647" s="78"/>
      <c r="XA647" s="78"/>
      <c r="XB647" s="78"/>
      <c r="XC647" s="78"/>
      <c r="XD647" s="78"/>
      <c r="XE647" s="78"/>
      <c r="XF647" s="78"/>
      <c r="XG647" s="78"/>
      <c r="XH647" s="78"/>
      <c r="XI647" s="78"/>
      <c r="XJ647" s="78"/>
      <c r="XK647" s="78"/>
      <c r="XL647" s="78"/>
      <c r="XM647" s="78"/>
      <c r="XN647" s="78"/>
      <c r="XO647" s="78"/>
      <c r="XP647" s="78"/>
      <c r="XQ647" s="78"/>
      <c r="XR647" s="78"/>
      <c r="XS647" s="78"/>
      <c r="XT647" s="78"/>
      <c r="XU647" s="78"/>
      <c r="XV647" s="78"/>
      <c r="XW647" s="78"/>
      <c r="XX647" s="78"/>
      <c r="XY647" s="78"/>
      <c r="XZ647" s="78"/>
      <c r="YA647" s="78"/>
      <c r="YB647" s="78"/>
      <c r="YC647" s="78"/>
      <c r="YD647" s="78"/>
      <c r="YE647" s="78"/>
      <c r="YF647" s="78"/>
      <c r="YG647" s="78"/>
      <c r="YH647" s="78"/>
      <c r="YI647" s="78"/>
      <c r="YJ647" s="78"/>
      <c r="YK647" s="78"/>
      <c r="YL647" s="78"/>
      <c r="YM647" s="78"/>
      <c r="YN647" s="78"/>
      <c r="YO647" s="78"/>
      <c r="YP647" s="78"/>
      <c r="YQ647" s="78"/>
      <c r="YR647" s="78"/>
      <c r="YS647" s="78"/>
      <c r="YT647" s="78"/>
      <c r="YU647" s="78"/>
      <c r="YV647" s="78"/>
      <c r="YW647" s="78"/>
      <c r="YX647" s="78"/>
      <c r="YY647" s="78"/>
      <c r="YZ647" s="78"/>
      <c r="ZA647" s="78"/>
      <c r="ZB647" s="78"/>
      <c r="ZC647" s="78"/>
      <c r="ZD647" s="78"/>
      <c r="ZE647" s="78"/>
      <c r="ZF647" s="78"/>
      <c r="ZG647" s="78"/>
      <c r="ZH647" s="78"/>
      <c r="ZI647" s="78"/>
      <c r="ZJ647" s="78"/>
      <c r="ZK647" s="78"/>
      <c r="ZL647" s="78"/>
      <c r="ZM647" s="78"/>
      <c r="ZN647" s="78"/>
      <c r="ZO647" s="78"/>
      <c r="ZP647" s="78"/>
      <c r="ZQ647" s="78"/>
      <c r="ZR647" s="78"/>
      <c r="ZS647" s="78"/>
      <c r="ZT647" s="78"/>
      <c r="ZU647" s="78"/>
      <c r="ZV647" s="78"/>
      <c r="ZW647" s="78"/>
      <c r="ZX647" s="78"/>
      <c r="ZY647" s="78"/>
      <c r="ZZ647" s="78"/>
      <c r="AAA647" s="78"/>
      <c r="AAB647" s="78"/>
      <c r="AAC647" s="78"/>
      <c r="AAD647" s="78"/>
      <c r="AAE647" s="78"/>
      <c r="AAF647" s="78"/>
      <c r="AAG647" s="78"/>
      <c r="AAH647" s="78"/>
      <c r="AAI647" s="78"/>
      <c r="AAJ647" s="78"/>
      <c r="AAK647" s="78"/>
      <c r="AAL647" s="78"/>
      <c r="AAM647" s="78"/>
      <c r="AAN647" s="78"/>
      <c r="AAO647" s="78"/>
      <c r="AAP647" s="78"/>
      <c r="AAQ647" s="78"/>
      <c r="AAR647" s="78"/>
      <c r="AAS647" s="78"/>
      <c r="AAT647" s="78"/>
      <c r="AAU647" s="78"/>
      <c r="AAV647" s="78"/>
      <c r="AAW647" s="78"/>
      <c r="AAX647" s="78"/>
      <c r="AAY647" s="78"/>
      <c r="AAZ647" s="78"/>
      <c r="ABA647" s="78"/>
      <c r="ABB647" s="78"/>
      <c r="ABC647" s="78"/>
      <c r="ABD647" s="78"/>
      <c r="ABE647" s="78"/>
      <c r="ABF647" s="78"/>
      <c r="ABG647" s="78"/>
      <c r="ABH647" s="78"/>
      <c r="ABI647" s="78"/>
      <c r="ABJ647" s="78"/>
      <c r="ABK647" s="78"/>
      <c r="ABL647" s="78"/>
      <c r="ABM647" s="78"/>
      <c r="ABN647" s="78"/>
      <c r="ABO647" s="78"/>
      <c r="ABP647" s="78"/>
      <c r="ABQ647" s="78"/>
      <c r="ABR647" s="78"/>
      <c r="ABS647" s="78"/>
      <c r="ABT647" s="78"/>
      <c r="ABU647" s="78"/>
      <c r="ABV647" s="78"/>
      <c r="ABW647" s="78"/>
      <c r="ABX647" s="78"/>
      <c r="ABY647" s="78"/>
      <c r="ABZ647" s="78"/>
      <c r="ACA647" s="78"/>
      <c r="ACB647" s="78"/>
      <c r="ACC647" s="78"/>
      <c r="ACD647" s="78"/>
      <c r="ACE647" s="78"/>
      <c r="ACF647" s="78"/>
      <c r="ACG647" s="78"/>
      <c r="ACH647" s="78"/>
      <c r="ACI647" s="78"/>
      <c r="ACJ647" s="78"/>
      <c r="ACK647" s="78"/>
      <c r="ACL647" s="78"/>
      <c r="ACM647" s="78"/>
      <c r="ACN647" s="78"/>
      <c r="ACO647" s="78"/>
      <c r="ACP647" s="78"/>
      <c r="ACQ647" s="78"/>
      <c r="ACR647" s="78"/>
      <c r="ACS647" s="78"/>
      <c r="ACT647" s="78"/>
      <c r="ACU647" s="78"/>
      <c r="ACV647" s="78"/>
      <c r="ACW647" s="78"/>
      <c r="ACX647" s="78"/>
      <c r="ACY647" s="78"/>
      <c r="ACZ647" s="78"/>
      <c r="ADA647" s="78"/>
      <c r="ADB647" s="78"/>
      <c r="ADC647" s="78"/>
      <c r="ADD647" s="78"/>
      <c r="ADE647" s="78"/>
      <c r="ADF647" s="78"/>
      <c r="ADG647" s="78"/>
      <c r="ADH647" s="78"/>
      <c r="ADI647" s="78"/>
      <c r="ADJ647" s="78"/>
      <c r="ADK647" s="78"/>
      <c r="ADL647" s="78"/>
      <c r="ADM647" s="78"/>
      <c r="ADN647" s="78"/>
      <c r="ADO647" s="78"/>
      <c r="ADP647" s="78"/>
      <c r="ADQ647" s="78"/>
      <c r="ADR647" s="78"/>
      <c r="ADS647" s="78"/>
      <c r="ADT647" s="78"/>
      <c r="ADU647" s="78"/>
      <c r="ADV647" s="78"/>
      <c r="ADW647" s="78"/>
      <c r="ADX647" s="78"/>
      <c r="ADY647" s="78"/>
      <c r="ADZ647" s="78"/>
      <c r="AEA647" s="78"/>
      <c r="AEB647" s="78"/>
      <c r="AEC647" s="78"/>
      <c r="AED647" s="78"/>
      <c r="AEE647" s="78"/>
      <c r="AEF647" s="78"/>
      <c r="AEG647" s="78"/>
      <c r="AEH647" s="78"/>
      <c r="AEI647" s="78"/>
      <c r="AEJ647" s="78"/>
      <c r="AEK647" s="78"/>
      <c r="AEL647" s="78"/>
      <c r="AEM647" s="78"/>
      <c r="AEN647" s="78"/>
      <c r="AEO647" s="78"/>
      <c r="AEP647" s="78"/>
      <c r="AEQ647" s="78"/>
      <c r="AER647" s="78"/>
      <c r="AES647" s="78"/>
      <c r="AET647" s="78"/>
      <c r="AEU647" s="78"/>
      <c r="AEV647" s="78"/>
      <c r="AEW647" s="78"/>
      <c r="AEX647" s="78"/>
      <c r="AEY647" s="78"/>
      <c r="AEZ647" s="78"/>
      <c r="AFA647" s="78"/>
      <c r="AFB647" s="78"/>
      <c r="AFC647" s="78"/>
      <c r="AFD647" s="78"/>
      <c r="AFE647" s="78"/>
      <c r="AFF647" s="78"/>
      <c r="AFG647" s="78"/>
      <c r="AFH647" s="78"/>
      <c r="AFI647" s="78"/>
      <c r="AFJ647" s="78"/>
      <c r="AFK647" s="78"/>
      <c r="AFL647" s="78"/>
      <c r="AFM647" s="78"/>
      <c r="AFN647" s="78"/>
      <c r="AFO647" s="78"/>
      <c r="AFP647" s="78"/>
      <c r="AFQ647" s="78"/>
      <c r="AFR647" s="78"/>
      <c r="AFS647" s="78"/>
      <c r="AFT647" s="78"/>
      <c r="AFU647" s="78"/>
      <c r="AFV647" s="78"/>
      <c r="AFW647" s="78"/>
      <c r="AFX647" s="78"/>
      <c r="AFY647" s="78"/>
      <c r="AFZ647" s="78"/>
      <c r="AGA647" s="78"/>
      <c r="AGB647" s="78"/>
      <c r="AGC647" s="78"/>
      <c r="AGD647" s="78"/>
      <c r="AGE647" s="78"/>
      <c r="AGF647" s="78"/>
      <c r="AGG647" s="78"/>
      <c r="AGH647" s="78"/>
      <c r="AGI647" s="78"/>
      <c r="AGJ647" s="78"/>
      <c r="AGK647" s="78"/>
      <c r="AGL647" s="78"/>
      <c r="AGM647" s="78"/>
      <c r="AGN647" s="78"/>
      <c r="AGO647" s="78"/>
      <c r="AGP647" s="78"/>
      <c r="AGQ647" s="78"/>
      <c r="AGR647" s="78"/>
      <c r="AGS647" s="78"/>
      <c r="AGT647" s="78"/>
      <c r="AGU647" s="78"/>
      <c r="AGV647" s="78"/>
      <c r="AGW647" s="78"/>
      <c r="AGX647" s="78"/>
      <c r="AGY647" s="78"/>
      <c r="AGZ647" s="78"/>
      <c r="AHA647" s="78"/>
      <c r="AHB647" s="78"/>
      <c r="AHC647" s="78"/>
      <c r="AHD647" s="78"/>
      <c r="AHE647" s="78"/>
      <c r="AHF647" s="78"/>
      <c r="AHG647" s="78"/>
      <c r="AHH647" s="78"/>
      <c r="AHI647" s="78"/>
      <c r="AHJ647" s="78"/>
      <c r="AHK647" s="78"/>
      <c r="AHL647" s="78"/>
      <c r="AHM647" s="78"/>
      <c r="AHN647" s="78"/>
      <c r="AHO647" s="78"/>
      <c r="AHP647" s="78"/>
      <c r="AHQ647" s="78"/>
      <c r="AHR647" s="78"/>
      <c r="AHS647" s="78"/>
      <c r="AHT647" s="78"/>
      <c r="AHU647" s="78"/>
      <c r="AHV647" s="78"/>
      <c r="AHW647" s="78"/>
      <c r="AHX647" s="78"/>
      <c r="AHY647" s="78"/>
      <c r="AHZ647" s="78"/>
      <c r="AIA647" s="78"/>
      <c r="AIB647" s="78"/>
      <c r="AIC647" s="78"/>
      <c r="AID647" s="78"/>
      <c r="AIE647" s="78"/>
      <c r="AIF647" s="78"/>
      <c r="AIG647" s="78"/>
      <c r="AIH647" s="78"/>
      <c r="AII647" s="78"/>
      <c r="AIJ647" s="78"/>
      <c r="AIK647" s="78"/>
      <c r="AIL647" s="78"/>
      <c r="AIM647" s="78"/>
      <c r="AIN647" s="78"/>
      <c r="AIO647" s="78"/>
      <c r="AIP647" s="78"/>
      <c r="AIQ647" s="78"/>
      <c r="AIR647" s="78"/>
      <c r="AIS647" s="78"/>
      <c r="AIT647" s="78"/>
      <c r="AIU647" s="78"/>
      <c r="AIV647" s="78"/>
      <c r="AIW647" s="78"/>
      <c r="AIX647" s="78"/>
      <c r="AIY647" s="78"/>
      <c r="AIZ647" s="78"/>
      <c r="AJA647" s="78"/>
      <c r="AJB647" s="78"/>
      <c r="AJC647" s="78"/>
      <c r="AJD647" s="78"/>
      <c r="AJE647" s="78"/>
      <c r="AJF647" s="78"/>
      <c r="AJG647" s="78"/>
      <c r="AJH647" s="78"/>
      <c r="AJI647" s="78"/>
      <c r="AJJ647" s="78"/>
      <c r="AJK647" s="78"/>
      <c r="AJL647" s="78"/>
      <c r="AJM647" s="78"/>
      <c r="AJN647" s="78"/>
      <c r="AJO647" s="78"/>
      <c r="AJP647" s="78"/>
      <c r="AJQ647" s="78"/>
      <c r="AJR647" s="78"/>
      <c r="AJS647" s="78"/>
      <c r="AJT647" s="78"/>
      <c r="AJU647" s="78"/>
      <c r="AJV647" s="78"/>
      <c r="AJW647" s="78"/>
      <c r="AJX647" s="78"/>
      <c r="AJY647" s="78"/>
      <c r="AJZ647" s="78"/>
      <c r="AKA647" s="78"/>
      <c r="AKB647" s="78"/>
      <c r="AKC647" s="78"/>
      <c r="AKD647" s="78"/>
      <c r="AKE647" s="78"/>
      <c r="AKF647" s="78"/>
      <c r="AKG647" s="78"/>
      <c r="AKH647" s="78"/>
      <c r="AKI647" s="78"/>
      <c r="AKJ647" s="78"/>
      <c r="AKK647" s="78"/>
      <c r="AKL647" s="78"/>
      <c r="AKM647" s="78"/>
      <c r="AKN647" s="78"/>
      <c r="AKO647" s="78"/>
      <c r="AKP647" s="78"/>
      <c r="AKQ647" s="78"/>
      <c r="AKR647" s="78"/>
      <c r="AKS647" s="78"/>
      <c r="AKT647" s="78"/>
      <c r="AKU647" s="78"/>
      <c r="AKV647" s="78"/>
      <c r="AKW647" s="78"/>
      <c r="AKX647" s="78"/>
      <c r="AKY647" s="78"/>
      <c r="AKZ647" s="78"/>
      <c r="ALA647" s="78"/>
      <c r="ALB647" s="78"/>
      <c r="ALC647" s="78"/>
      <c r="ALD647" s="78"/>
      <c r="ALE647" s="78"/>
      <c r="ALF647" s="78"/>
      <c r="ALG647" s="78"/>
      <c r="ALH647" s="78"/>
      <c r="ALI647" s="78"/>
      <c r="ALJ647" s="78"/>
      <c r="ALK647" s="78"/>
      <c r="ALL647" s="78"/>
      <c r="ALM647" s="78"/>
      <c r="ALN647" s="78"/>
      <c r="ALO647" s="78"/>
      <c r="ALP647" s="78"/>
      <c r="ALQ647" s="78"/>
      <c r="ALR647" s="78"/>
      <c r="ALS647" s="78"/>
      <c r="ALT647" s="78"/>
      <c r="ALU647" s="78"/>
      <c r="ALV647" s="78"/>
      <c r="ALW647" s="78"/>
      <c r="ALX647" s="78"/>
      <c r="ALY647" s="78"/>
      <c r="ALZ647" s="78"/>
      <c r="AMA647" s="78"/>
      <c r="AMB647" s="78"/>
      <c r="AMC647" s="78"/>
      <c r="AMD647" s="78"/>
      <c r="AME647" s="78"/>
      <c r="AMF647" s="78"/>
      <c r="AMG647" s="78"/>
      <c r="AMH647" s="78"/>
      <c r="AMI647" s="78"/>
      <c r="AMJ647" s="78"/>
      <c r="AMK647" s="78"/>
      <c r="AML647" s="78"/>
      <c r="AMM647" s="78"/>
      <c r="AMN647" s="78"/>
      <c r="AMO647" s="78"/>
      <c r="AMP647" s="78"/>
      <c r="AMQ647" s="78"/>
      <c r="AMR647" s="78"/>
      <c r="AMS647" s="78"/>
      <c r="AMT647" s="78"/>
      <c r="AMU647" s="78"/>
      <c r="AMV647" s="78"/>
      <c r="AMW647" s="78"/>
      <c r="AMX647" s="78"/>
      <c r="AMY647" s="78"/>
      <c r="AMZ647" s="78"/>
      <c r="ANA647" s="78"/>
      <c r="ANB647" s="78"/>
      <c r="ANC647" s="78"/>
      <c r="AND647" s="78"/>
      <c r="ANE647" s="78"/>
      <c r="ANF647" s="78"/>
      <c r="ANG647" s="78"/>
      <c r="ANH647" s="78"/>
      <c r="ANI647" s="78"/>
      <c r="ANJ647" s="78"/>
      <c r="ANK647" s="78"/>
      <c r="ANL647" s="78"/>
      <c r="ANM647" s="78"/>
      <c r="ANN647" s="78"/>
      <c r="ANO647" s="78"/>
      <c r="ANP647" s="78"/>
      <c r="ANQ647" s="78"/>
      <c r="ANR647" s="78"/>
      <c r="ANS647" s="78"/>
      <c r="ANT647" s="78"/>
      <c r="ANU647" s="78"/>
      <c r="ANV647" s="78"/>
      <c r="ANW647" s="78"/>
      <c r="ANX647" s="78"/>
      <c r="ANY647" s="78"/>
      <c r="ANZ647" s="78"/>
      <c r="AOA647" s="78"/>
      <c r="AOB647" s="78"/>
      <c r="AOC647" s="78"/>
      <c r="AOD647" s="78"/>
      <c r="AOE647" s="78"/>
      <c r="AOF647" s="78"/>
      <c r="AOG647" s="78"/>
      <c r="AOH647" s="78"/>
      <c r="AOI647" s="78"/>
      <c r="AOJ647" s="78"/>
      <c r="AOK647" s="78"/>
      <c r="AOL647" s="78"/>
      <c r="AOM647" s="78"/>
      <c r="AON647" s="78"/>
      <c r="AOO647" s="78"/>
      <c r="AOP647" s="78"/>
      <c r="AOQ647" s="78"/>
      <c r="AOR647" s="78"/>
      <c r="AOS647" s="78"/>
      <c r="AOT647" s="78"/>
      <c r="AOU647" s="78"/>
      <c r="AOV647" s="78"/>
      <c r="AOW647" s="78"/>
      <c r="AOX647" s="78"/>
      <c r="AOY647" s="78"/>
      <c r="AOZ647" s="78"/>
      <c r="APA647" s="78"/>
      <c r="APB647" s="78"/>
      <c r="APC647" s="78"/>
      <c r="APD647" s="78"/>
      <c r="APE647" s="78"/>
      <c r="APF647" s="78"/>
      <c r="APG647" s="78"/>
      <c r="APH647" s="78"/>
      <c r="API647" s="78"/>
      <c r="APJ647" s="78"/>
      <c r="APK647" s="78"/>
      <c r="APL647" s="78"/>
      <c r="APM647" s="78"/>
      <c r="APN647" s="78"/>
      <c r="APO647" s="78"/>
      <c r="APP647" s="78"/>
      <c r="APQ647" s="78"/>
      <c r="APR647" s="78"/>
      <c r="APS647" s="78"/>
      <c r="APT647" s="78"/>
      <c r="APU647" s="78"/>
      <c r="APV647" s="78"/>
      <c r="APW647" s="78"/>
      <c r="APX647" s="78"/>
      <c r="APY647" s="78"/>
      <c r="APZ647" s="78"/>
      <c r="AQA647" s="78"/>
      <c r="AQB647" s="78"/>
      <c r="AQC647" s="78"/>
      <c r="AQD647" s="78"/>
      <c r="AQE647" s="78"/>
      <c r="AQF647" s="78"/>
      <c r="AQG647" s="78"/>
      <c r="AQH647" s="78"/>
      <c r="AQI647" s="78"/>
      <c r="AQJ647" s="78"/>
      <c r="AQK647" s="78"/>
      <c r="AQL647" s="78"/>
      <c r="AQM647" s="78"/>
      <c r="AQN647" s="78"/>
      <c r="AQO647" s="78"/>
      <c r="AQP647" s="78"/>
      <c r="AQQ647" s="78"/>
      <c r="AQR647" s="78"/>
      <c r="AQS647" s="78"/>
      <c r="AQT647" s="78"/>
      <c r="AQU647" s="78"/>
      <c r="AQV647" s="78"/>
      <c r="AQW647" s="78"/>
      <c r="AQX647" s="78"/>
      <c r="AQY647" s="78"/>
      <c r="AQZ647" s="78"/>
      <c r="ARA647" s="78"/>
      <c r="ARB647" s="78"/>
      <c r="ARC647" s="78"/>
      <c r="ARD647" s="78"/>
      <c r="ARE647" s="78"/>
      <c r="ARF647" s="78"/>
      <c r="ARG647" s="78"/>
      <c r="ARH647" s="78"/>
      <c r="ARI647" s="78"/>
      <c r="ARJ647" s="78"/>
      <c r="ARK647" s="78"/>
      <c r="ARL647" s="78"/>
      <c r="ARM647" s="78"/>
      <c r="ARN647" s="78"/>
      <c r="ARO647" s="78"/>
      <c r="ARP647" s="78"/>
      <c r="ARQ647" s="78"/>
      <c r="ARR647" s="78"/>
      <c r="ARS647" s="78"/>
      <c r="ART647" s="78"/>
      <c r="ARU647" s="78"/>
      <c r="ARV647" s="78"/>
      <c r="ARW647" s="78"/>
      <c r="ARX647" s="78"/>
      <c r="ARY647" s="78"/>
      <c r="ARZ647" s="78"/>
      <c r="ASA647" s="78"/>
      <c r="ASB647" s="78"/>
      <c r="ASC647" s="78"/>
      <c r="ASD647" s="78"/>
      <c r="ASE647" s="78"/>
      <c r="ASF647" s="78"/>
      <c r="ASG647" s="78"/>
      <c r="ASH647" s="78"/>
      <c r="ASI647" s="78"/>
      <c r="ASJ647" s="78"/>
      <c r="ASK647" s="78"/>
      <c r="ASL647" s="78"/>
      <c r="ASM647" s="78"/>
      <c r="ASN647" s="78"/>
      <c r="ASO647" s="78"/>
      <c r="ASP647" s="78"/>
      <c r="ASQ647" s="78"/>
      <c r="ASR647" s="78"/>
      <c r="ASS647" s="78"/>
      <c r="AST647" s="78"/>
      <c r="ASU647" s="78"/>
      <c r="ASV647" s="78"/>
      <c r="ASW647" s="78"/>
      <c r="ASX647" s="78"/>
      <c r="ASY647" s="78"/>
      <c r="ASZ647" s="78"/>
      <c r="ATA647" s="78"/>
      <c r="ATB647" s="78"/>
      <c r="ATC647" s="78"/>
      <c r="ATD647" s="78"/>
      <c r="ATE647" s="78"/>
      <c r="ATF647" s="78"/>
      <c r="ATG647" s="78"/>
      <c r="ATH647" s="78"/>
      <c r="ATI647" s="78"/>
      <c r="ATJ647" s="78"/>
      <c r="ATK647" s="78"/>
      <c r="ATL647" s="78"/>
      <c r="ATM647" s="78"/>
      <c r="ATN647" s="78"/>
      <c r="ATO647" s="78"/>
      <c r="ATP647" s="78"/>
      <c r="ATQ647" s="78"/>
      <c r="ATR647" s="78"/>
      <c r="ATS647" s="78"/>
      <c r="ATT647" s="78"/>
      <c r="ATU647" s="78"/>
      <c r="ATV647" s="78"/>
      <c r="ATW647" s="78"/>
      <c r="ATX647" s="78"/>
      <c r="ATY647" s="78"/>
      <c r="ATZ647" s="78"/>
      <c r="AUA647" s="78"/>
      <c r="AUB647" s="78"/>
      <c r="AUC647" s="78"/>
      <c r="AUD647" s="78"/>
      <c r="AUE647" s="78"/>
      <c r="AUF647" s="78"/>
      <c r="AUG647" s="78"/>
      <c r="AUH647" s="78"/>
      <c r="AUI647" s="78"/>
      <c r="AUJ647" s="78"/>
      <c r="AUK647" s="78"/>
      <c r="AUL647" s="78"/>
      <c r="AUM647" s="78"/>
      <c r="AUN647" s="78"/>
      <c r="AUO647" s="78"/>
      <c r="AUP647" s="78"/>
      <c r="AUQ647" s="78"/>
      <c r="AUR647" s="78"/>
      <c r="AUS647" s="78"/>
      <c r="AUT647" s="78"/>
      <c r="AUU647" s="78"/>
      <c r="AUV647" s="78"/>
      <c r="AUW647" s="78"/>
      <c r="AUX647" s="78"/>
      <c r="AUY647" s="78"/>
      <c r="AUZ647" s="78"/>
      <c r="AVA647" s="78"/>
      <c r="AVB647" s="78"/>
      <c r="AVC647" s="78"/>
      <c r="AVD647" s="78"/>
      <c r="AVE647" s="78"/>
      <c r="AVF647" s="78"/>
      <c r="AVG647" s="78"/>
      <c r="AVH647" s="78"/>
      <c r="AVI647" s="78"/>
      <c r="AVJ647" s="78"/>
      <c r="AVK647" s="78"/>
      <c r="AVL647" s="78"/>
      <c r="AVM647" s="78"/>
      <c r="AVN647" s="78"/>
      <c r="AVO647" s="78"/>
      <c r="AVP647" s="78"/>
      <c r="AVQ647" s="78"/>
      <c r="AVR647" s="78"/>
      <c r="AVS647" s="78"/>
      <c r="AVT647" s="78"/>
      <c r="AVU647" s="78"/>
      <c r="AVV647" s="78"/>
      <c r="AVW647" s="78"/>
      <c r="AVX647" s="78"/>
      <c r="AVY647" s="78"/>
      <c r="AVZ647" s="78"/>
      <c r="AWA647" s="78"/>
      <c r="AWB647" s="78"/>
      <c r="AWC647" s="78"/>
      <c r="AWD647" s="78"/>
      <c r="AWE647" s="78"/>
      <c r="AWF647" s="78"/>
      <c r="AWG647" s="78"/>
      <c r="AWH647" s="78"/>
      <c r="AWI647" s="78"/>
      <c r="AWJ647" s="78"/>
      <c r="AWK647" s="78"/>
      <c r="AWL647" s="78"/>
      <c r="AWM647" s="78"/>
      <c r="AWN647" s="78"/>
      <c r="AWO647" s="78"/>
      <c r="AWP647" s="78"/>
      <c r="AWQ647" s="78"/>
      <c r="AWR647" s="78"/>
      <c r="AWS647" s="78"/>
      <c r="AWT647" s="78"/>
      <c r="AWU647" s="78"/>
      <c r="AWV647" s="78"/>
      <c r="AWW647" s="78"/>
      <c r="AWX647" s="78"/>
      <c r="AWY647" s="78"/>
      <c r="AWZ647" s="78"/>
      <c r="AXA647" s="78"/>
      <c r="AXB647" s="78"/>
      <c r="AXC647" s="78"/>
      <c r="AXD647" s="78"/>
      <c r="AXE647" s="78"/>
      <c r="AXF647" s="78"/>
      <c r="AXG647" s="78"/>
      <c r="AXH647" s="78"/>
      <c r="AXI647" s="78"/>
      <c r="AXJ647" s="78"/>
      <c r="AXK647" s="78"/>
      <c r="AXL647" s="78"/>
      <c r="AXM647" s="78"/>
      <c r="AXN647" s="78"/>
      <c r="AXO647" s="78"/>
      <c r="AXP647" s="78"/>
      <c r="AXQ647" s="78"/>
      <c r="AXR647" s="78"/>
      <c r="AXS647" s="78"/>
      <c r="AXT647" s="78"/>
      <c r="AXU647" s="78"/>
      <c r="AXV647" s="78"/>
      <c r="AXW647" s="78"/>
      <c r="AXX647" s="78"/>
      <c r="AXY647" s="78"/>
      <c r="AXZ647" s="78"/>
      <c r="AYA647" s="78"/>
      <c r="AYB647" s="78"/>
      <c r="AYC647" s="78"/>
      <c r="AYD647" s="78"/>
      <c r="AYE647" s="78"/>
      <c r="AYF647" s="78"/>
      <c r="AYG647" s="78"/>
      <c r="AYH647" s="78"/>
      <c r="AYI647" s="78"/>
      <c r="AYJ647" s="78"/>
      <c r="AYK647" s="78"/>
      <c r="AYL647" s="78"/>
      <c r="AYM647" s="78"/>
      <c r="AYN647" s="78"/>
      <c r="AYO647" s="78"/>
      <c r="AYP647" s="78"/>
      <c r="AYQ647" s="78"/>
      <c r="AYR647" s="78"/>
      <c r="AYS647" s="78"/>
      <c r="AYT647" s="78"/>
      <c r="AYU647" s="78"/>
      <c r="AYV647" s="78"/>
      <c r="AYW647" s="78"/>
      <c r="AYX647" s="78"/>
      <c r="AYY647" s="78"/>
      <c r="AYZ647" s="78"/>
      <c r="AZA647" s="78"/>
      <c r="AZB647" s="78"/>
      <c r="AZC647" s="78"/>
      <c r="AZD647" s="78"/>
      <c r="AZE647" s="78"/>
      <c r="AZF647" s="78"/>
      <c r="AZG647" s="78"/>
      <c r="AZH647" s="78"/>
      <c r="AZI647" s="78"/>
      <c r="AZJ647" s="78"/>
      <c r="AZK647" s="78"/>
      <c r="AZL647" s="78"/>
      <c r="AZM647" s="78"/>
      <c r="AZN647" s="78"/>
      <c r="AZO647" s="78"/>
      <c r="AZP647" s="78"/>
      <c r="AZQ647" s="78"/>
      <c r="AZR647" s="78"/>
      <c r="AZS647" s="78"/>
      <c r="AZT647" s="78"/>
      <c r="AZU647" s="78"/>
      <c r="AZV647" s="78"/>
      <c r="AZW647" s="78"/>
      <c r="AZX647" s="78"/>
      <c r="AZY647" s="78"/>
      <c r="AZZ647" s="78"/>
      <c r="BAA647" s="78"/>
      <c r="BAB647" s="78"/>
      <c r="BAC647" s="78"/>
      <c r="BAD647" s="78"/>
      <c r="BAE647" s="78"/>
      <c r="BAF647" s="78"/>
      <c r="BAG647" s="78"/>
      <c r="BAH647" s="78"/>
      <c r="BAI647" s="78"/>
      <c r="BAJ647" s="78"/>
      <c r="BAK647" s="78"/>
      <c r="BAL647" s="78"/>
      <c r="BAM647" s="78"/>
      <c r="BAN647" s="78"/>
      <c r="BAO647" s="78"/>
      <c r="BAP647" s="78"/>
      <c r="BAQ647" s="78"/>
      <c r="BAR647" s="78"/>
      <c r="BAS647" s="78"/>
      <c r="BAT647" s="78"/>
      <c r="BAU647" s="78"/>
      <c r="BAV647" s="78"/>
      <c r="BAW647" s="78"/>
      <c r="BAX647" s="78"/>
      <c r="BAY647" s="78"/>
      <c r="BAZ647" s="78"/>
      <c r="BBA647" s="78"/>
      <c r="BBB647" s="78"/>
      <c r="BBC647" s="78"/>
      <c r="BBD647" s="78"/>
      <c r="BBE647" s="78"/>
      <c r="BBF647" s="78"/>
      <c r="BBG647" s="78"/>
      <c r="BBH647" s="78"/>
      <c r="BBI647" s="78"/>
      <c r="BBJ647" s="78"/>
      <c r="BBK647" s="78"/>
      <c r="BBL647" s="78"/>
      <c r="BBM647" s="78"/>
      <c r="BBN647" s="78"/>
      <c r="BBO647" s="78"/>
      <c r="BBP647" s="78"/>
      <c r="BBQ647" s="78"/>
      <c r="BBR647" s="78"/>
      <c r="BBS647" s="78"/>
      <c r="BBT647" s="78"/>
      <c r="BBU647" s="78"/>
      <c r="BBV647" s="78"/>
      <c r="BBW647" s="78"/>
      <c r="BBX647" s="78"/>
      <c r="BBY647" s="78"/>
      <c r="BBZ647" s="78"/>
      <c r="BCA647" s="78"/>
      <c r="BCB647" s="78"/>
      <c r="BCC647" s="78"/>
      <c r="BCD647" s="78"/>
      <c r="BCE647" s="78"/>
      <c r="BCF647" s="78"/>
      <c r="BCG647" s="78"/>
      <c r="BCH647" s="78"/>
      <c r="BCI647" s="78"/>
      <c r="BCJ647" s="78"/>
      <c r="BCK647" s="78"/>
      <c r="BCL647" s="78"/>
      <c r="BCM647" s="78"/>
      <c r="BCN647" s="78"/>
      <c r="BCO647" s="78"/>
      <c r="BCP647" s="78"/>
      <c r="BCQ647" s="78"/>
      <c r="BCR647" s="78"/>
      <c r="BCS647" s="78"/>
      <c r="BCT647" s="78"/>
      <c r="BCU647" s="78"/>
      <c r="BCV647" s="78"/>
      <c r="BCW647" s="78"/>
      <c r="BCX647" s="78"/>
      <c r="BCY647" s="78"/>
      <c r="BCZ647" s="78"/>
      <c r="BDA647" s="78"/>
      <c r="BDB647" s="78"/>
      <c r="BDC647" s="78"/>
      <c r="BDD647" s="78"/>
      <c r="BDE647" s="78"/>
      <c r="BDF647" s="78"/>
      <c r="BDG647" s="78"/>
      <c r="BDH647" s="78"/>
      <c r="BDI647" s="78"/>
      <c r="BDJ647" s="78"/>
      <c r="BDK647" s="78"/>
      <c r="BDL647" s="78"/>
      <c r="BDM647" s="78"/>
      <c r="BDN647" s="78"/>
      <c r="BDO647" s="78"/>
      <c r="BDP647" s="78"/>
      <c r="BDQ647" s="78"/>
      <c r="BDR647" s="78"/>
      <c r="BDS647" s="78"/>
      <c r="BDT647" s="78"/>
      <c r="BDU647" s="78"/>
      <c r="BDV647" s="78"/>
      <c r="BDW647" s="78"/>
      <c r="BDX647" s="78"/>
      <c r="BDY647" s="78"/>
      <c r="BDZ647" s="78"/>
      <c r="BEA647" s="78"/>
      <c r="BEB647" s="78"/>
      <c r="BEC647" s="78"/>
      <c r="BED647" s="78"/>
      <c r="BEE647" s="78"/>
      <c r="BEF647" s="78"/>
      <c r="BEG647" s="78"/>
      <c r="BEH647" s="78"/>
      <c r="BEI647" s="78"/>
      <c r="BEJ647" s="78"/>
      <c r="BEK647" s="78"/>
      <c r="BEL647" s="78"/>
      <c r="BEM647" s="78"/>
      <c r="BEN647" s="78"/>
      <c r="BEO647" s="78"/>
      <c r="BEP647" s="78"/>
      <c r="BEQ647" s="78"/>
      <c r="BER647" s="78"/>
      <c r="BES647" s="78"/>
      <c r="BET647" s="78"/>
      <c r="BEU647" s="78"/>
      <c r="BEV647" s="78"/>
      <c r="BEW647" s="78"/>
      <c r="BEX647" s="78"/>
      <c r="BEY647" s="78"/>
      <c r="BEZ647" s="78"/>
      <c r="BFA647" s="78"/>
      <c r="BFB647" s="78"/>
      <c r="BFC647" s="78"/>
      <c r="BFD647" s="78"/>
      <c r="BFE647" s="78"/>
      <c r="BFF647" s="78"/>
      <c r="BFG647" s="78"/>
      <c r="BFH647" s="78"/>
      <c r="BFI647" s="78"/>
      <c r="BFJ647" s="78"/>
      <c r="BFK647" s="78"/>
      <c r="BFL647" s="78"/>
      <c r="BFM647" s="78"/>
      <c r="BFN647" s="78"/>
      <c r="BFO647" s="78"/>
      <c r="BFP647" s="78"/>
      <c r="BFQ647" s="78"/>
      <c r="BFR647" s="78"/>
      <c r="BFS647" s="78"/>
      <c r="BFT647" s="78"/>
      <c r="BFU647" s="78"/>
      <c r="BFV647" s="78"/>
      <c r="BFW647" s="78"/>
      <c r="BFX647" s="78"/>
      <c r="BFY647" s="78"/>
      <c r="BFZ647" s="78"/>
      <c r="BGA647" s="78"/>
      <c r="BGB647" s="78"/>
      <c r="BGC647" s="78"/>
      <c r="BGD647" s="78"/>
      <c r="BGE647" s="78"/>
      <c r="BGF647" s="78"/>
      <c r="BGG647" s="78"/>
      <c r="BGH647" s="78"/>
      <c r="BGI647" s="78"/>
      <c r="BGJ647" s="78"/>
      <c r="BGK647" s="78"/>
      <c r="BGL647" s="78"/>
      <c r="BGM647" s="78"/>
      <c r="BGN647" s="78"/>
      <c r="BGO647" s="78"/>
      <c r="BGP647" s="78"/>
      <c r="BGQ647" s="78"/>
      <c r="BGR647" s="78"/>
      <c r="BGS647" s="78"/>
      <c r="BGT647" s="78"/>
      <c r="BGU647" s="78"/>
      <c r="BGV647" s="78"/>
      <c r="BGW647" s="78"/>
      <c r="BGX647" s="78"/>
      <c r="BGY647" s="78"/>
      <c r="BGZ647" s="78"/>
      <c r="BHA647" s="78"/>
      <c r="BHB647" s="78"/>
      <c r="BHC647" s="78"/>
      <c r="BHD647" s="78"/>
      <c r="BHE647" s="78"/>
      <c r="BHF647" s="78"/>
      <c r="BHG647" s="78"/>
      <c r="BHH647" s="78"/>
      <c r="BHI647" s="78"/>
      <c r="BHJ647" s="78"/>
      <c r="BHK647" s="78"/>
      <c r="BHL647" s="78"/>
      <c r="BHM647" s="78"/>
      <c r="BHN647" s="78"/>
      <c r="BHO647" s="78"/>
      <c r="BHP647" s="78"/>
      <c r="BHQ647" s="78"/>
      <c r="BHR647" s="78"/>
      <c r="BHS647" s="78"/>
      <c r="BHT647" s="78"/>
      <c r="BHU647" s="78"/>
      <c r="BHV647" s="78"/>
      <c r="BHW647" s="78"/>
      <c r="BHX647" s="78"/>
      <c r="BHY647" s="78"/>
      <c r="BHZ647" s="78"/>
      <c r="BIA647" s="78"/>
      <c r="BIB647" s="78"/>
      <c r="BIC647" s="78"/>
      <c r="BID647" s="78"/>
      <c r="BIE647" s="78"/>
      <c r="BIF647" s="78"/>
      <c r="BIG647" s="78"/>
      <c r="BIH647" s="78"/>
      <c r="BII647" s="78"/>
      <c r="BIJ647" s="78"/>
      <c r="BIK647" s="78"/>
      <c r="BIL647" s="78"/>
      <c r="BIM647" s="78"/>
      <c r="BIN647" s="78"/>
      <c r="BIO647" s="78"/>
      <c r="BIP647" s="78"/>
      <c r="BIQ647" s="78"/>
      <c r="BIR647" s="78"/>
      <c r="BIS647" s="78"/>
      <c r="BIT647" s="78"/>
      <c r="BIU647" s="78"/>
      <c r="BIV647" s="78"/>
      <c r="BIW647" s="78"/>
      <c r="BIX647" s="78"/>
      <c r="BIY647" s="78"/>
      <c r="BIZ647" s="78"/>
      <c r="BJA647" s="78"/>
      <c r="BJB647" s="78"/>
      <c r="BJC647" s="78"/>
      <c r="BJD647" s="78"/>
      <c r="BJE647" s="78"/>
      <c r="BJF647" s="78"/>
      <c r="BJG647" s="78"/>
      <c r="BJH647" s="78"/>
      <c r="BJI647" s="78"/>
      <c r="BJJ647" s="78"/>
      <c r="BJK647" s="78"/>
      <c r="BJL647" s="78"/>
      <c r="BJM647" s="78"/>
      <c r="BJN647" s="78"/>
      <c r="BJO647" s="78"/>
      <c r="BJP647" s="78"/>
      <c r="BJQ647" s="78"/>
      <c r="BJR647" s="78"/>
      <c r="BJS647" s="78"/>
      <c r="BJT647" s="78"/>
      <c r="BJU647" s="78"/>
      <c r="BJV647" s="78"/>
      <c r="BJW647" s="78"/>
      <c r="BJX647" s="78"/>
      <c r="BJY647" s="78"/>
      <c r="BJZ647" s="78"/>
      <c r="BKA647" s="78"/>
      <c r="BKB647" s="78"/>
      <c r="BKC647" s="78"/>
      <c r="BKD647" s="78"/>
      <c r="BKE647" s="78"/>
      <c r="BKF647" s="78"/>
      <c r="BKG647" s="78"/>
      <c r="BKH647" s="78"/>
      <c r="BKI647" s="78"/>
      <c r="BKJ647" s="78"/>
      <c r="BKK647" s="78"/>
      <c r="BKL647" s="78"/>
      <c r="BKM647" s="78"/>
      <c r="BKN647" s="78"/>
      <c r="BKO647" s="78"/>
      <c r="BKP647" s="78"/>
      <c r="BKQ647" s="78"/>
      <c r="BKR647" s="78"/>
      <c r="BKS647" s="78"/>
      <c r="BKT647" s="78"/>
      <c r="BKU647" s="78"/>
      <c r="BKV647" s="78"/>
      <c r="BKW647" s="78"/>
      <c r="BKX647" s="78"/>
      <c r="BKY647" s="78"/>
      <c r="BKZ647" s="78"/>
      <c r="BLA647" s="78"/>
      <c r="BLB647" s="78"/>
      <c r="BLC647" s="78"/>
      <c r="BLD647" s="78"/>
      <c r="BLE647" s="78"/>
      <c r="BLF647" s="78"/>
      <c r="BLG647" s="78"/>
      <c r="BLH647" s="78"/>
      <c r="BLI647" s="78"/>
      <c r="BLJ647" s="78"/>
      <c r="BLK647" s="78"/>
      <c r="BLL647" s="78"/>
      <c r="BLM647" s="78"/>
      <c r="BLN647" s="78"/>
      <c r="BLO647" s="78"/>
      <c r="BLP647" s="78"/>
      <c r="BLQ647" s="78"/>
      <c r="BLR647" s="78"/>
      <c r="BLS647" s="78"/>
      <c r="BLT647" s="78"/>
      <c r="BLU647" s="78"/>
      <c r="BLV647" s="78"/>
      <c r="BLW647" s="78"/>
      <c r="BLX647" s="78"/>
      <c r="BLY647" s="78"/>
      <c r="BLZ647" s="78"/>
      <c r="BMA647" s="78"/>
      <c r="BMB647" s="78"/>
      <c r="BMC647" s="78"/>
      <c r="BMD647" s="78"/>
      <c r="BME647" s="78"/>
      <c r="BMF647" s="78"/>
      <c r="BMG647" s="78"/>
      <c r="BMH647" s="78"/>
      <c r="BMI647" s="78"/>
      <c r="BMJ647" s="78"/>
      <c r="BMK647" s="78"/>
      <c r="BML647" s="78"/>
      <c r="BMM647" s="78"/>
      <c r="BMN647" s="78"/>
      <c r="BMO647" s="78"/>
      <c r="BMP647" s="78"/>
      <c r="BMQ647" s="78"/>
      <c r="BMR647" s="78"/>
      <c r="BMS647" s="78"/>
      <c r="BMT647" s="78"/>
      <c r="BMU647" s="78"/>
      <c r="BMV647" s="78"/>
      <c r="BMW647" s="78"/>
      <c r="BMX647" s="78"/>
      <c r="BMY647" s="78"/>
      <c r="BMZ647" s="78"/>
      <c r="BNA647" s="78"/>
      <c r="BNB647" s="78"/>
      <c r="BNC647" s="78"/>
      <c r="BND647" s="78"/>
      <c r="BNE647" s="78"/>
      <c r="BNF647" s="78"/>
      <c r="BNG647" s="78"/>
      <c r="BNH647" s="78"/>
      <c r="BNI647" s="78"/>
      <c r="BNJ647" s="78"/>
      <c r="BNK647" s="78"/>
      <c r="BNL647" s="78"/>
      <c r="BNM647" s="78"/>
      <c r="BNN647" s="78"/>
      <c r="BNO647" s="78"/>
      <c r="BNP647" s="78"/>
      <c r="BNQ647" s="78"/>
      <c r="BNR647" s="78"/>
      <c r="BNS647" s="78"/>
      <c r="BNT647" s="78"/>
      <c r="BNU647" s="78"/>
      <c r="BNV647" s="78"/>
      <c r="BNW647" s="78"/>
      <c r="BNX647" s="78"/>
      <c r="BNY647" s="78"/>
      <c r="BNZ647" s="78"/>
      <c r="BOA647" s="78"/>
      <c r="BOB647" s="78"/>
      <c r="BOC647" s="78"/>
      <c r="BOD647" s="78"/>
      <c r="BOE647" s="78"/>
      <c r="BOF647" s="78"/>
      <c r="BOG647" s="78"/>
      <c r="BOH647" s="78"/>
      <c r="BOI647" s="78"/>
      <c r="BOJ647" s="78"/>
      <c r="BOK647" s="78"/>
      <c r="BOL647" s="78"/>
      <c r="BOM647" s="78"/>
      <c r="BON647" s="78"/>
      <c r="BOO647" s="78"/>
      <c r="BOP647" s="78"/>
      <c r="BOQ647" s="78"/>
      <c r="BOR647" s="78"/>
      <c r="BOS647" s="78"/>
      <c r="BOT647" s="78"/>
      <c r="BOU647" s="78"/>
      <c r="BOV647" s="78"/>
      <c r="BOW647" s="78"/>
      <c r="BOX647" s="78"/>
      <c r="BOY647" s="78"/>
      <c r="BOZ647" s="78"/>
      <c r="BPA647" s="78"/>
      <c r="BPB647" s="78"/>
      <c r="BPC647" s="78"/>
      <c r="BPD647" s="78"/>
      <c r="BPE647" s="78"/>
      <c r="BPF647" s="78"/>
      <c r="BPG647" s="78"/>
      <c r="BPH647" s="78"/>
      <c r="BPI647" s="78"/>
      <c r="BPJ647" s="78"/>
      <c r="BPK647" s="78"/>
      <c r="BPL647" s="78"/>
      <c r="BPM647" s="78"/>
      <c r="BPN647" s="78"/>
      <c r="BPO647" s="78"/>
      <c r="BPP647" s="78"/>
      <c r="BPQ647" s="78"/>
      <c r="BPR647" s="78"/>
      <c r="BPS647" s="78"/>
      <c r="BPT647" s="78"/>
      <c r="BPU647" s="78"/>
      <c r="BPV647" s="78"/>
      <c r="BPW647" s="78"/>
      <c r="BPX647" s="78"/>
      <c r="BPY647" s="78"/>
      <c r="BPZ647" s="78"/>
      <c r="BQA647" s="78"/>
      <c r="BQB647" s="78"/>
      <c r="BQC647" s="78"/>
      <c r="BQD647" s="78"/>
      <c r="BQE647" s="78"/>
      <c r="BQF647" s="78"/>
      <c r="BQG647" s="78"/>
      <c r="BQH647" s="78"/>
      <c r="BQI647" s="78"/>
      <c r="BQJ647" s="78"/>
      <c r="BQK647" s="78"/>
      <c r="BQL647" s="78"/>
      <c r="BQM647" s="78"/>
      <c r="BQN647" s="78"/>
      <c r="BQO647" s="78"/>
      <c r="BQP647" s="78"/>
      <c r="BQQ647" s="78"/>
      <c r="BQR647" s="78"/>
      <c r="BQS647" s="78"/>
      <c r="BQT647" s="78"/>
      <c r="BQU647" s="78"/>
      <c r="BQV647" s="78"/>
      <c r="BQW647" s="78"/>
      <c r="BQX647" s="78"/>
      <c r="BQY647" s="78"/>
      <c r="BQZ647" s="78"/>
      <c r="BRA647" s="78"/>
      <c r="BRB647" s="78"/>
      <c r="BRC647" s="78"/>
      <c r="BRD647" s="78"/>
      <c r="BRE647" s="78"/>
      <c r="BRF647" s="78"/>
      <c r="BRG647" s="78"/>
      <c r="BRH647" s="78"/>
      <c r="BRI647" s="78"/>
      <c r="BRJ647" s="78"/>
      <c r="BRK647" s="78"/>
      <c r="BRL647" s="78"/>
      <c r="BRM647" s="78"/>
      <c r="BRN647" s="78"/>
      <c r="BRO647" s="78"/>
      <c r="BRP647" s="78"/>
      <c r="BRQ647" s="78"/>
      <c r="BRR647" s="78"/>
      <c r="BRS647" s="78"/>
      <c r="BRT647" s="78"/>
      <c r="BRU647" s="78"/>
      <c r="BRV647" s="78"/>
      <c r="BRW647" s="78"/>
      <c r="BRX647" s="78"/>
      <c r="BRY647" s="78"/>
      <c r="BRZ647" s="78"/>
    </row>
    <row r="648" spans="1:1846" s="79" customFormat="1" ht="16.2" customHeight="1" x14ac:dyDescent="0.3">
      <c r="A648" s="853"/>
      <c r="B648" s="853"/>
      <c r="C648" s="853"/>
      <c r="D648" s="853"/>
      <c r="E648" s="854"/>
      <c r="F648" s="866"/>
      <c r="G648" s="868"/>
      <c r="H648" s="857"/>
      <c r="I648" s="794"/>
      <c r="J648" s="794"/>
      <c r="K648" s="794"/>
      <c r="L648" s="827"/>
      <c r="M648" s="749"/>
      <c r="N648" s="26">
        <v>22500000</v>
      </c>
      <c r="O648" s="26">
        <v>18750000</v>
      </c>
      <c r="P648" s="26">
        <v>18750000</v>
      </c>
      <c r="Q648" s="649" t="s">
        <v>1034</v>
      </c>
      <c r="R648" s="80"/>
      <c r="S648" s="26"/>
      <c r="T648" s="26"/>
      <c r="U648" s="26"/>
      <c r="V648" s="652"/>
      <c r="W648" s="676">
        <f t="shared" ref="W648" si="432">M648</f>
        <v>0</v>
      </c>
      <c r="X648" s="523">
        <f t="shared" si="431"/>
        <v>22500000</v>
      </c>
      <c r="Y648" s="523">
        <f t="shared" si="430"/>
        <v>18750000</v>
      </c>
      <c r="Z648" s="523">
        <f t="shared" si="430"/>
        <v>18750000</v>
      </c>
      <c r="AA648" s="89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8"/>
      <c r="BC648" s="78"/>
      <c r="BD648" s="78"/>
      <c r="BE648" s="78"/>
      <c r="BF648" s="78"/>
      <c r="BG648" s="78"/>
      <c r="BH648" s="78"/>
      <c r="BI648" s="78"/>
      <c r="BJ648" s="78"/>
      <c r="BK648" s="78"/>
      <c r="BL648" s="78"/>
      <c r="BM648" s="78"/>
      <c r="BN648" s="78"/>
      <c r="BO648" s="78"/>
      <c r="BP648" s="78"/>
      <c r="BQ648" s="78"/>
      <c r="BR648" s="78"/>
      <c r="BS648" s="78"/>
      <c r="BT648" s="78"/>
      <c r="BU648" s="78"/>
      <c r="BV648" s="78"/>
      <c r="BW648" s="78"/>
      <c r="BX648" s="78"/>
      <c r="BY648" s="78"/>
      <c r="BZ648" s="78"/>
      <c r="CA648" s="78"/>
      <c r="CB648" s="78"/>
      <c r="CC648" s="78"/>
      <c r="CD648" s="78"/>
      <c r="CE648" s="78"/>
      <c r="CF648" s="78"/>
      <c r="CG648" s="78"/>
      <c r="CH648" s="78"/>
      <c r="CI648" s="78"/>
      <c r="CJ648" s="78"/>
      <c r="CK648" s="78"/>
      <c r="CL648" s="78"/>
      <c r="CM648" s="78"/>
      <c r="CN648" s="78"/>
      <c r="CO648" s="78"/>
      <c r="CP648" s="78"/>
      <c r="CQ648" s="78"/>
      <c r="CR648" s="78"/>
      <c r="CS648" s="78"/>
      <c r="CT648" s="78"/>
      <c r="CU648" s="78"/>
      <c r="CV648" s="78"/>
      <c r="CW648" s="78"/>
      <c r="CX648" s="78"/>
      <c r="CY648" s="78"/>
      <c r="CZ648" s="78"/>
      <c r="DA648" s="78"/>
      <c r="DB648" s="78"/>
      <c r="DC648" s="78"/>
      <c r="DD648" s="78"/>
      <c r="DE648" s="78"/>
      <c r="DF648" s="78"/>
      <c r="DG648" s="78"/>
      <c r="DH648" s="78"/>
      <c r="DI648" s="78"/>
      <c r="DJ648" s="78"/>
      <c r="DK648" s="78"/>
      <c r="DL648" s="78"/>
      <c r="DM648" s="78"/>
      <c r="DN648" s="78"/>
      <c r="DO648" s="78"/>
      <c r="DP648" s="78"/>
      <c r="DQ648" s="78"/>
      <c r="DR648" s="78"/>
      <c r="DS648" s="78"/>
      <c r="DT648" s="78"/>
      <c r="DU648" s="78"/>
      <c r="DV648" s="78"/>
      <c r="DW648" s="78"/>
      <c r="DX648" s="78"/>
      <c r="DY648" s="78"/>
      <c r="DZ648" s="78"/>
      <c r="EA648" s="78"/>
      <c r="EB648" s="78"/>
      <c r="EC648" s="78"/>
      <c r="ED648" s="78"/>
      <c r="EE648" s="78"/>
      <c r="EF648" s="78"/>
      <c r="EG648" s="78"/>
      <c r="EH648" s="78"/>
      <c r="EI648" s="78"/>
      <c r="EJ648" s="78"/>
      <c r="EK648" s="78"/>
      <c r="EL648" s="78"/>
      <c r="EM648" s="78"/>
      <c r="EN648" s="78"/>
      <c r="EO648" s="78"/>
      <c r="EP648" s="78"/>
      <c r="EQ648" s="78"/>
      <c r="ER648" s="78"/>
      <c r="ES648" s="78"/>
      <c r="ET648" s="78"/>
      <c r="EU648" s="78"/>
      <c r="EV648" s="78"/>
      <c r="EW648" s="78"/>
      <c r="EX648" s="78"/>
      <c r="EY648" s="78"/>
      <c r="EZ648" s="78"/>
      <c r="FA648" s="78"/>
      <c r="FB648" s="78"/>
      <c r="FC648" s="78"/>
      <c r="FD648" s="78"/>
      <c r="FE648" s="78"/>
      <c r="FF648" s="78"/>
      <c r="FG648" s="78"/>
      <c r="FH648" s="78"/>
      <c r="FI648" s="78"/>
      <c r="FJ648" s="78"/>
      <c r="FK648" s="78"/>
      <c r="FL648" s="78"/>
      <c r="FM648" s="78"/>
      <c r="FN648" s="78"/>
      <c r="FO648" s="78"/>
      <c r="FP648" s="78"/>
      <c r="FQ648" s="78"/>
      <c r="FR648" s="78"/>
      <c r="FS648" s="78"/>
      <c r="FT648" s="78"/>
      <c r="FU648" s="78"/>
      <c r="FV648" s="78"/>
      <c r="FW648" s="78"/>
      <c r="FX648" s="78"/>
      <c r="FY648" s="78"/>
      <c r="FZ648" s="78"/>
      <c r="GA648" s="78"/>
      <c r="GB648" s="78"/>
      <c r="GC648" s="78"/>
      <c r="GD648" s="78"/>
      <c r="GE648" s="78"/>
      <c r="GF648" s="78"/>
      <c r="GG648" s="78"/>
      <c r="GH648" s="78"/>
      <c r="GI648" s="78"/>
      <c r="GJ648" s="78"/>
      <c r="GK648" s="78"/>
      <c r="GL648" s="78"/>
      <c r="GM648" s="78"/>
      <c r="GN648" s="78"/>
      <c r="GO648" s="78"/>
      <c r="GP648" s="78"/>
      <c r="GQ648" s="78"/>
      <c r="GR648" s="78"/>
      <c r="GS648" s="78"/>
      <c r="GT648" s="78"/>
      <c r="GU648" s="78"/>
      <c r="GV648" s="78"/>
      <c r="GW648" s="78"/>
      <c r="GX648" s="78"/>
      <c r="GY648" s="78"/>
      <c r="GZ648" s="78"/>
      <c r="HA648" s="78"/>
      <c r="HB648" s="78"/>
      <c r="HC648" s="78"/>
      <c r="HD648" s="78"/>
      <c r="HE648" s="78"/>
      <c r="HF648" s="78"/>
      <c r="HG648" s="78"/>
      <c r="HH648" s="78"/>
      <c r="HI648" s="78"/>
      <c r="HJ648" s="78"/>
      <c r="HK648" s="78"/>
      <c r="HL648" s="78"/>
      <c r="HM648" s="78"/>
      <c r="HN648" s="78"/>
      <c r="HO648" s="78"/>
      <c r="HP648" s="78"/>
      <c r="HQ648" s="78"/>
      <c r="HR648" s="78"/>
      <c r="HS648" s="78"/>
      <c r="HT648" s="78"/>
      <c r="HU648" s="78"/>
      <c r="HV648" s="78"/>
      <c r="HW648" s="78"/>
      <c r="HX648" s="78"/>
      <c r="HY648" s="78"/>
      <c r="HZ648" s="78"/>
      <c r="IA648" s="78"/>
      <c r="IB648" s="78"/>
      <c r="IC648" s="78"/>
      <c r="ID648" s="78"/>
      <c r="IE648" s="78"/>
      <c r="IF648" s="78"/>
      <c r="IG648" s="78"/>
      <c r="IH648" s="78"/>
      <c r="II648" s="78"/>
      <c r="IJ648" s="78"/>
      <c r="IK648" s="78"/>
      <c r="IL648" s="78"/>
      <c r="IM648" s="78"/>
      <c r="IN648" s="78"/>
      <c r="IO648" s="78"/>
      <c r="IP648" s="78"/>
      <c r="IQ648" s="78"/>
      <c r="IR648" s="78"/>
      <c r="IS648" s="78"/>
      <c r="IT648" s="78"/>
      <c r="IU648" s="78"/>
      <c r="IV648" s="78"/>
      <c r="IW648" s="78"/>
      <c r="IX648" s="78"/>
      <c r="IY648" s="78"/>
      <c r="IZ648" s="78"/>
      <c r="JA648" s="78"/>
      <c r="JB648" s="78"/>
      <c r="JC648" s="78"/>
      <c r="JD648" s="78"/>
      <c r="JE648" s="78"/>
      <c r="JF648" s="78"/>
      <c r="JG648" s="78"/>
      <c r="JH648" s="78"/>
      <c r="JI648" s="78"/>
      <c r="JJ648" s="78"/>
      <c r="JK648" s="78"/>
      <c r="JL648" s="78"/>
      <c r="JM648" s="78"/>
      <c r="JN648" s="78"/>
      <c r="JO648" s="78"/>
      <c r="JP648" s="78"/>
      <c r="JQ648" s="78"/>
      <c r="JR648" s="78"/>
      <c r="JS648" s="78"/>
      <c r="JT648" s="78"/>
      <c r="JU648" s="78"/>
      <c r="JV648" s="78"/>
      <c r="JW648" s="78"/>
      <c r="JX648" s="78"/>
      <c r="JY648" s="78"/>
      <c r="JZ648" s="78"/>
      <c r="KA648" s="78"/>
      <c r="KB648" s="78"/>
      <c r="KC648" s="78"/>
      <c r="KD648" s="78"/>
      <c r="KE648" s="78"/>
      <c r="KF648" s="78"/>
      <c r="KG648" s="78"/>
      <c r="KH648" s="78"/>
      <c r="KI648" s="78"/>
      <c r="KJ648" s="78"/>
      <c r="KK648" s="78"/>
      <c r="KL648" s="78"/>
      <c r="KM648" s="78"/>
      <c r="KN648" s="78"/>
      <c r="KO648" s="78"/>
      <c r="KP648" s="78"/>
      <c r="KQ648" s="78"/>
      <c r="KR648" s="78"/>
      <c r="KS648" s="78"/>
      <c r="KT648" s="78"/>
      <c r="KU648" s="78"/>
      <c r="KV648" s="78"/>
      <c r="KW648" s="78"/>
      <c r="KX648" s="78"/>
      <c r="KY648" s="78"/>
      <c r="KZ648" s="78"/>
      <c r="LA648" s="78"/>
      <c r="LB648" s="78"/>
      <c r="LC648" s="78"/>
      <c r="LD648" s="78"/>
      <c r="LE648" s="78"/>
      <c r="LF648" s="78"/>
      <c r="LG648" s="78"/>
      <c r="LH648" s="78"/>
      <c r="LI648" s="78"/>
      <c r="LJ648" s="78"/>
      <c r="LK648" s="78"/>
      <c r="LL648" s="78"/>
      <c r="LM648" s="78"/>
      <c r="LN648" s="78"/>
      <c r="LO648" s="78"/>
      <c r="LP648" s="78"/>
      <c r="LQ648" s="78"/>
      <c r="LR648" s="78"/>
      <c r="LS648" s="78"/>
      <c r="LT648" s="78"/>
      <c r="LU648" s="78"/>
      <c r="LV648" s="78"/>
      <c r="LW648" s="78"/>
      <c r="LX648" s="78"/>
      <c r="LY648" s="78"/>
      <c r="LZ648" s="78"/>
      <c r="MA648" s="78"/>
      <c r="MB648" s="78"/>
      <c r="MC648" s="78"/>
      <c r="MD648" s="78"/>
      <c r="ME648" s="78"/>
      <c r="MF648" s="78"/>
      <c r="MG648" s="78"/>
      <c r="MH648" s="78"/>
      <c r="MI648" s="78"/>
      <c r="MJ648" s="78"/>
      <c r="MK648" s="78"/>
      <c r="ML648" s="78"/>
      <c r="MM648" s="78"/>
      <c r="MN648" s="78"/>
      <c r="MO648" s="78"/>
      <c r="MP648" s="78"/>
      <c r="MQ648" s="78"/>
      <c r="MR648" s="78"/>
      <c r="MS648" s="78"/>
      <c r="MT648" s="78"/>
      <c r="MU648" s="78"/>
      <c r="MV648" s="78"/>
      <c r="MW648" s="78"/>
      <c r="MX648" s="78"/>
      <c r="MY648" s="78"/>
      <c r="MZ648" s="78"/>
      <c r="NA648" s="78"/>
      <c r="NB648" s="78"/>
      <c r="NC648" s="78"/>
      <c r="ND648" s="78"/>
      <c r="NE648" s="78"/>
      <c r="NF648" s="78"/>
      <c r="NG648" s="78"/>
      <c r="NH648" s="78"/>
      <c r="NI648" s="78"/>
      <c r="NJ648" s="78"/>
      <c r="NK648" s="78"/>
      <c r="NL648" s="78"/>
      <c r="NM648" s="78"/>
      <c r="NN648" s="78"/>
      <c r="NO648" s="78"/>
      <c r="NP648" s="78"/>
      <c r="NQ648" s="78"/>
      <c r="NR648" s="78"/>
      <c r="NS648" s="78"/>
      <c r="NT648" s="78"/>
      <c r="NU648" s="78"/>
      <c r="NV648" s="78"/>
      <c r="NW648" s="78"/>
      <c r="NX648" s="78"/>
      <c r="NY648" s="78"/>
      <c r="NZ648" s="78"/>
      <c r="OA648" s="78"/>
      <c r="OB648" s="78"/>
      <c r="OC648" s="78"/>
      <c r="OD648" s="78"/>
      <c r="OE648" s="78"/>
      <c r="OF648" s="78"/>
      <c r="OG648" s="78"/>
      <c r="OH648" s="78"/>
      <c r="OI648" s="78"/>
      <c r="OJ648" s="78"/>
      <c r="OK648" s="78"/>
      <c r="OL648" s="78"/>
      <c r="OM648" s="78"/>
      <c r="ON648" s="78"/>
      <c r="OO648" s="78"/>
      <c r="OP648" s="78"/>
      <c r="OQ648" s="78"/>
      <c r="OR648" s="78"/>
      <c r="OS648" s="78"/>
      <c r="OT648" s="78"/>
      <c r="OU648" s="78"/>
      <c r="OV648" s="78"/>
      <c r="OW648" s="78"/>
      <c r="OX648" s="78"/>
      <c r="OY648" s="78"/>
      <c r="OZ648" s="78"/>
      <c r="PA648" s="78"/>
      <c r="PB648" s="78"/>
      <c r="PC648" s="78"/>
      <c r="PD648" s="78"/>
      <c r="PE648" s="78"/>
      <c r="PF648" s="78"/>
      <c r="PG648" s="78"/>
      <c r="PH648" s="78"/>
      <c r="PI648" s="78"/>
      <c r="PJ648" s="78"/>
      <c r="PK648" s="78"/>
      <c r="PL648" s="78"/>
      <c r="PM648" s="78"/>
      <c r="PN648" s="78"/>
      <c r="PO648" s="78"/>
      <c r="PP648" s="78"/>
      <c r="PQ648" s="78"/>
      <c r="PR648" s="78"/>
      <c r="PS648" s="78"/>
      <c r="PT648" s="78"/>
      <c r="PU648" s="78"/>
      <c r="PV648" s="78"/>
      <c r="PW648" s="78"/>
      <c r="PX648" s="78"/>
      <c r="PY648" s="78"/>
      <c r="PZ648" s="78"/>
      <c r="QA648" s="78"/>
      <c r="QB648" s="78"/>
      <c r="QC648" s="78"/>
      <c r="QD648" s="78"/>
      <c r="QE648" s="78"/>
      <c r="QF648" s="78"/>
      <c r="QG648" s="78"/>
      <c r="QH648" s="78"/>
      <c r="QI648" s="78"/>
      <c r="QJ648" s="78"/>
      <c r="QK648" s="78"/>
      <c r="QL648" s="78"/>
      <c r="QM648" s="78"/>
      <c r="QN648" s="78"/>
      <c r="QO648" s="78"/>
      <c r="QP648" s="78"/>
      <c r="QQ648" s="78"/>
      <c r="QR648" s="78"/>
      <c r="QS648" s="78"/>
      <c r="QT648" s="78"/>
      <c r="QU648" s="78"/>
      <c r="QV648" s="78"/>
      <c r="QW648" s="78"/>
      <c r="QX648" s="78"/>
      <c r="QY648" s="78"/>
      <c r="QZ648" s="78"/>
      <c r="RA648" s="78"/>
      <c r="RB648" s="78"/>
      <c r="RC648" s="78"/>
      <c r="RD648" s="78"/>
      <c r="RE648" s="78"/>
      <c r="RF648" s="78"/>
      <c r="RG648" s="78"/>
      <c r="RH648" s="78"/>
      <c r="RI648" s="78"/>
      <c r="RJ648" s="78"/>
      <c r="RK648" s="78"/>
      <c r="RL648" s="78"/>
      <c r="RM648" s="78"/>
      <c r="RN648" s="78"/>
      <c r="RO648" s="78"/>
      <c r="RP648" s="78"/>
      <c r="RQ648" s="78"/>
      <c r="RR648" s="78"/>
      <c r="RS648" s="78"/>
      <c r="RT648" s="78"/>
      <c r="RU648" s="78"/>
      <c r="RV648" s="78"/>
      <c r="RW648" s="78"/>
      <c r="RX648" s="78"/>
      <c r="RY648" s="78"/>
      <c r="RZ648" s="78"/>
      <c r="SA648" s="78"/>
      <c r="SB648" s="78"/>
      <c r="SC648" s="78"/>
      <c r="SD648" s="78"/>
      <c r="SE648" s="78"/>
      <c r="SF648" s="78"/>
      <c r="SG648" s="78"/>
      <c r="SH648" s="78"/>
      <c r="SI648" s="78"/>
      <c r="SJ648" s="78"/>
      <c r="SK648" s="78"/>
      <c r="SL648" s="78"/>
      <c r="SM648" s="78"/>
      <c r="SN648" s="78"/>
      <c r="SO648" s="78"/>
      <c r="SP648" s="78"/>
      <c r="SQ648" s="78"/>
      <c r="SR648" s="78"/>
      <c r="SS648" s="78"/>
      <c r="ST648" s="78"/>
      <c r="SU648" s="78"/>
      <c r="SV648" s="78"/>
      <c r="SW648" s="78"/>
      <c r="SX648" s="78"/>
      <c r="SY648" s="78"/>
      <c r="SZ648" s="78"/>
      <c r="TA648" s="78"/>
      <c r="TB648" s="78"/>
      <c r="TC648" s="78"/>
      <c r="TD648" s="78"/>
      <c r="TE648" s="78"/>
      <c r="TF648" s="78"/>
      <c r="TG648" s="78"/>
      <c r="TH648" s="78"/>
      <c r="TI648" s="78"/>
      <c r="TJ648" s="78"/>
      <c r="TK648" s="78"/>
      <c r="TL648" s="78"/>
      <c r="TM648" s="78"/>
      <c r="TN648" s="78"/>
      <c r="TO648" s="78"/>
      <c r="TP648" s="78"/>
      <c r="TQ648" s="78"/>
      <c r="TR648" s="78"/>
      <c r="TS648" s="78"/>
      <c r="TT648" s="78"/>
      <c r="TU648" s="78"/>
      <c r="TV648" s="78"/>
      <c r="TW648" s="78"/>
      <c r="TX648" s="78"/>
      <c r="TY648" s="78"/>
      <c r="TZ648" s="78"/>
      <c r="UA648" s="78"/>
      <c r="UB648" s="78"/>
      <c r="UC648" s="78"/>
      <c r="UD648" s="78"/>
      <c r="UE648" s="78"/>
      <c r="UF648" s="78"/>
      <c r="UG648" s="78"/>
      <c r="UH648" s="78"/>
      <c r="UI648" s="78"/>
      <c r="UJ648" s="78"/>
      <c r="UK648" s="78"/>
      <c r="UL648" s="78"/>
      <c r="UM648" s="78"/>
      <c r="UN648" s="78"/>
      <c r="UO648" s="78"/>
      <c r="UP648" s="78"/>
      <c r="UQ648" s="78"/>
      <c r="UR648" s="78"/>
      <c r="US648" s="78"/>
      <c r="UT648" s="78"/>
      <c r="UU648" s="78"/>
      <c r="UV648" s="78"/>
      <c r="UW648" s="78"/>
      <c r="UX648" s="78"/>
      <c r="UY648" s="78"/>
      <c r="UZ648" s="78"/>
      <c r="VA648" s="78"/>
      <c r="VB648" s="78"/>
      <c r="VC648" s="78"/>
      <c r="VD648" s="78"/>
      <c r="VE648" s="78"/>
      <c r="VF648" s="78"/>
      <c r="VG648" s="78"/>
      <c r="VH648" s="78"/>
      <c r="VI648" s="78"/>
      <c r="VJ648" s="78"/>
      <c r="VK648" s="78"/>
      <c r="VL648" s="78"/>
      <c r="VM648" s="78"/>
      <c r="VN648" s="78"/>
      <c r="VO648" s="78"/>
      <c r="VP648" s="78"/>
      <c r="VQ648" s="78"/>
      <c r="VR648" s="78"/>
      <c r="VS648" s="78"/>
      <c r="VT648" s="78"/>
      <c r="VU648" s="78"/>
      <c r="VV648" s="78"/>
      <c r="VW648" s="78"/>
      <c r="VX648" s="78"/>
      <c r="VY648" s="78"/>
      <c r="VZ648" s="78"/>
      <c r="WA648" s="78"/>
      <c r="WB648" s="78"/>
      <c r="WC648" s="78"/>
      <c r="WD648" s="78"/>
      <c r="WE648" s="78"/>
      <c r="WF648" s="78"/>
      <c r="WG648" s="78"/>
      <c r="WH648" s="78"/>
      <c r="WI648" s="78"/>
      <c r="WJ648" s="78"/>
      <c r="WK648" s="78"/>
      <c r="WL648" s="78"/>
      <c r="WM648" s="78"/>
      <c r="WN648" s="78"/>
      <c r="WO648" s="78"/>
      <c r="WP648" s="78"/>
      <c r="WQ648" s="78"/>
      <c r="WR648" s="78"/>
      <c r="WS648" s="78"/>
      <c r="WT648" s="78"/>
      <c r="WU648" s="78"/>
      <c r="WV648" s="78"/>
      <c r="WW648" s="78"/>
      <c r="WX648" s="78"/>
      <c r="WY648" s="78"/>
      <c r="WZ648" s="78"/>
      <c r="XA648" s="78"/>
      <c r="XB648" s="78"/>
      <c r="XC648" s="78"/>
      <c r="XD648" s="78"/>
      <c r="XE648" s="78"/>
      <c r="XF648" s="78"/>
      <c r="XG648" s="78"/>
      <c r="XH648" s="78"/>
      <c r="XI648" s="78"/>
      <c r="XJ648" s="78"/>
      <c r="XK648" s="78"/>
      <c r="XL648" s="78"/>
      <c r="XM648" s="78"/>
      <c r="XN648" s="78"/>
      <c r="XO648" s="78"/>
      <c r="XP648" s="78"/>
      <c r="XQ648" s="78"/>
      <c r="XR648" s="78"/>
      <c r="XS648" s="78"/>
      <c r="XT648" s="78"/>
      <c r="XU648" s="78"/>
      <c r="XV648" s="78"/>
      <c r="XW648" s="78"/>
      <c r="XX648" s="78"/>
      <c r="XY648" s="78"/>
      <c r="XZ648" s="78"/>
      <c r="YA648" s="78"/>
      <c r="YB648" s="78"/>
      <c r="YC648" s="78"/>
      <c r="YD648" s="78"/>
      <c r="YE648" s="78"/>
      <c r="YF648" s="78"/>
      <c r="YG648" s="78"/>
      <c r="YH648" s="78"/>
      <c r="YI648" s="78"/>
      <c r="YJ648" s="78"/>
      <c r="YK648" s="78"/>
      <c r="YL648" s="78"/>
      <c r="YM648" s="78"/>
      <c r="YN648" s="78"/>
      <c r="YO648" s="78"/>
      <c r="YP648" s="78"/>
      <c r="YQ648" s="78"/>
      <c r="YR648" s="78"/>
      <c r="YS648" s="78"/>
      <c r="YT648" s="78"/>
      <c r="YU648" s="78"/>
      <c r="YV648" s="78"/>
      <c r="YW648" s="78"/>
      <c r="YX648" s="78"/>
      <c r="YY648" s="78"/>
      <c r="YZ648" s="78"/>
      <c r="ZA648" s="78"/>
      <c r="ZB648" s="78"/>
      <c r="ZC648" s="78"/>
      <c r="ZD648" s="78"/>
      <c r="ZE648" s="78"/>
      <c r="ZF648" s="78"/>
      <c r="ZG648" s="78"/>
      <c r="ZH648" s="78"/>
      <c r="ZI648" s="78"/>
      <c r="ZJ648" s="78"/>
      <c r="ZK648" s="78"/>
      <c r="ZL648" s="78"/>
      <c r="ZM648" s="78"/>
      <c r="ZN648" s="78"/>
      <c r="ZO648" s="78"/>
      <c r="ZP648" s="78"/>
      <c r="ZQ648" s="78"/>
      <c r="ZR648" s="78"/>
      <c r="ZS648" s="78"/>
      <c r="ZT648" s="78"/>
      <c r="ZU648" s="78"/>
      <c r="ZV648" s="78"/>
      <c r="ZW648" s="78"/>
      <c r="ZX648" s="78"/>
      <c r="ZY648" s="78"/>
      <c r="ZZ648" s="78"/>
      <c r="AAA648" s="78"/>
      <c r="AAB648" s="78"/>
      <c r="AAC648" s="78"/>
      <c r="AAD648" s="78"/>
      <c r="AAE648" s="78"/>
      <c r="AAF648" s="78"/>
      <c r="AAG648" s="78"/>
      <c r="AAH648" s="78"/>
      <c r="AAI648" s="78"/>
      <c r="AAJ648" s="78"/>
      <c r="AAK648" s="78"/>
      <c r="AAL648" s="78"/>
      <c r="AAM648" s="78"/>
      <c r="AAN648" s="78"/>
      <c r="AAO648" s="78"/>
      <c r="AAP648" s="78"/>
      <c r="AAQ648" s="78"/>
      <c r="AAR648" s="78"/>
      <c r="AAS648" s="78"/>
      <c r="AAT648" s="78"/>
      <c r="AAU648" s="78"/>
      <c r="AAV648" s="78"/>
      <c r="AAW648" s="78"/>
      <c r="AAX648" s="78"/>
      <c r="AAY648" s="78"/>
      <c r="AAZ648" s="78"/>
      <c r="ABA648" s="78"/>
      <c r="ABB648" s="78"/>
      <c r="ABC648" s="78"/>
      <c r="ABD648" s="78"/>
      <c r="ABE648" s="78"/>
      <c r="ABF648" s="78"/>
      <c r="ABG648" s="78"/>
      <c r="ABH648" s="78"/>
      <c r="ABI648" s="78"/>
      <c r="ABJ648" s="78"/>
      <c r="ABK648" s="78"/>
      <c r="ABL648" s="78"/>
      <c r="ABM648" s="78"/>
      <c r="ABN648" s="78"/>
      <c r="ABO648" s="78"/>
      <c r="ABP648" s="78"/>
      <c r="ABQ648" s="78"/>
      <c r="ABR648" s="78"/>
      <c r="ABS648" s="78"/>
      <c r="ABT648" s="78"/>
      <c r="ABU648" s="78"/>
      <c r="ABV648" s="78"/>
      <c r="ABW648" s="78"/>
      <c r="ABX648" s="78"/>
      <c r="ABY648" s="78"/>
      <c r="ABZ648" s="78"/>
      <c r="ACA648" s="78"/>
      <c r="ACB648" s="78"/>
      <c r="ACC648" s="78"/>
      <c r="ACD648" s="78"/>
      <c r="ACE648" s="78"/>
      <c r="ACF648" s="78"/>
      <c r="ACG648" s="78"/>
      <c r="ACH648" s="78"/>
      <c r="ACI648" s="78"/>
      <c r="ACJ648" s="78"/>
      <c r="ACK648" s="78"/>
      <c r="ACL648" s="78"/>
      <c r="ACM648" s="78"/>
      <c r="ACN648" s="78"/>
      <c r="ACO648" s="78"/>
      <c r="ACP648" s="78"/>
      <c r="ACQ648" s="78"/>
      <c r="ACR648" s="78"/>
      <c r="ACS648" s="78"/>
      <c r="ACT648" s="78"/>
      <c r="ACU648" s="78"/>
      <c r="ACV648" s="78"/>
      <c r="ACW648" s="78"/>
      <c r="ACX648" s="78"/>
      <c r="ACY648" s="78"/>
      <c r="ACZ648" s="78"/>
      <c r="ADA648" s="78"/>
      <c r="ADB648" s="78"/>
      <c r="ADC648" s="78"/>
      <c r="ADD648" s="78"/>
      <c r="ADE648" s="78"/>
      <c r="ADF648" s="78"/>
      <c r="ADG648" s="78"/>
      <c r="ADH648" s="78"/>
      <c r="ADI648" s="78"/>
      <c r="ADJ648" s="78"/>
      <c r="ADK648" s="78"/>
      <c r="ADL648" s="78"/>
      <c r="ADM648" s="78"/>
      <c r="ADN648" s="78"/>
      <c r="ADO648" s="78"/>
      <c r="ADP648" s="78"/>
      <c r="ADQ648" s="78"/>
      <c r="ADR648" s="78"/>
      <c r="ADS648" s="78"/>
      <c r="ADT648" s="78"/>
      <c r="ADU648" s="78"/>
      <c r="ADV648" s="78"/>
      <c r="ADW648" s="78"/>
      <c r="ADX648" s="78"/>
      <c r="ADY648" s="78"/>
      <c r="ADZ648" s="78"/>
      <c r="AEA648" s="78"/>
      <c r="AEB648" s="78"/>
      <c r="AEC648" s="78"/>
      <c r="AED648" s="78"/>
      <c r="AEE648" s="78"/>
      <c r="AEF648" s="78"/>
      <c r="AEG648" s="78"/>
      <c r="AEH648" s="78"/>
      <c r="AEI648" s="78"/>
      <c r="AEJ648" s="78"/>
      <c r="AEK648" s="78"/>
      <c r="AEL648" s="78"/>
      <c r="AEM648" s="78"/>
      <c r="AEN648" s="78"/>
      <c r="AEO648" s="78"/>
      <c r="AEP648" s="78"/>
      <c r="AEQ648" s="78"/>
      <c r="AER648" s="78"/>
      <c r="AES648" s="78"/>
      <c r="AET648" s="78"/>
      <c r="AEU648" s="78"/>
      <c r="AEV648" s="78"/>
      <c r="AEW648" s="78"/>
      <c r="AEX648" s="78"/>
      <c r="AEY648" s="78"/>
      <c r="AEZ648" s="78"/>
      <c r="AFA648" s="78"/>
      <c r="AFB648" s="78"/>
      <c r="AFC648" s="78"/>
      <c r="AFD648" s="78"/>
      <c r="AFE648" s="78"/>
      <c r="AFF648" s="78"/>
      <c r="AFG648" s="78"/>
      <c r="AFH648" s="78"/>
      <c r="AFI648" s="78"/>
      <c r="AFJ648" s="78"/>
      <c r="AFK648" s="78"/>
      <c r="AFL648" s="78"/>
      <c r="AFM648" s="78"/>
      <c r="AFN648" s="78"/>
      <c r="AFO648" s="78"/>
      <c r="AFP648" s="78"/>
      <c r="AFQ648" s="78"/>
      <c r="AFR648" s="78"/>
      <c r="AFS648" s="78"/>
      <c r="AFT648" s="78"/>
      <c r="AFU648" s="78"/>
      <c r="AFV648" s="78"/>
      <c r="AFW648" s="78"/>
      <c r="AFX648" s="78"/>
      <c r="AFY648" s="78"/>
      <c r="AFZ648" s="78"/>
      <c r="AGA648" s="78"/>
      <c r="AGB648" s="78"/>
      <c r="AGC648" s="78"/>
      <c r="AGD648" s="78"/>
      <c r="AGE648" s="78"/>
      <c r="AGF648" s="78"/>
      <c r="AGG648" s="78"/>
      <c r="AGH648" s="78"/>
      <c r="AGI648" s="78"/>
      <c r="AGJ648" s="78"/>
      <c r="AGK648" s="78"/>
      <c r="AGL648" s="78"/>
      <c r="AGM648" s="78"/>
      <c r="AGN648" s="78"/>
      <c r="AGO648" s="78"/>
      <c r="AGP648" s="78"/>
      <c r="AGQ648" s="78"/>
      <c r="AGR648" s="78"/>
      <c r="AGS648" s="78"/>
      <c r="AGT648" s="78"/>
      <c r="AGU648" s="78"/>
      <c r="AGV648" s="78"/>
      <c r="AGW648" s="78"/>
      <c r="AGX648" s="78"/>
      <c r="AGY648" s="78"/>
      <c r="AGZ648" s="78"/>
      <c r="AHA648" s="78"/>
      <c r="AHB648" s="78"/>
      <c r="AHC648" s="78"/>
      <c r="AHD648" s="78"/>
      <c r="AHE648" s="78"/>
      <c r="AHF648" s="78"/>
      <c r="AHG648" s="78"/>
      <c r="AHH648" s="78"/>
      <c r="AHI648" s="78"/>
      <c r="AHJ648" s="78"/>
      <c r="AHK648" s="78"/>
      <c r="AHL648" s="78"/>
      <c r="AHM648" s="78"/>
      <c r="AHN648" s="78"/>
      <c r="AHO648" s="78"/>
      <c r="AHP648" s="78"/>
      <c r="AHQ648" s="78"/>
      <c r="AHR648" s="78"/>
      <c r="AHS648" s="78"/>
      <c r="AHT648" s="78"/>
      <c r="AHU648" s="78"/>
      <c r="AHV648" s="78"/>
      <c r="AHW648" s="78"/>
      <c r="AHX648" s="78"/>
      <c r="AHY648" s="78"/>
      <c r="AHZ648" s="78"/>
      <c r="AIA648" s="78"/>
      <c r="AIB648" s="78"/>
      <c r="AIC648" s="78"/>
      <c r="AID648" s="78"/>
      <c r="AIE648" s="78"/>
      <c r="AIF648" s="78"/>
      <c r="AIG648" s="78"/>
      <c r="AIH648" s="78"/>
      <c r="AII648" s="78"/>
      <c r="AIJ648" s="78"/>
      <c r="AIK648" s="78"/>
      <c r="AIL648" s="78"/>
      <c r="AIM648" s="78"/>
      <c r="AIN648" s="78"/>
      <c r="AIO648" s="78"/>
      <c r="AIP648" s="78"/>
      <c r="AIQ648" s="78"/>
      <c r="AIR648" s="78"/>
      <c r="AIS648" s="78"/>
      <c r="AIT648" s="78"/>
      <c r="AIU648" s="78"/>
      <c r="AIV648" s="78"/>
      <c r="AIW648" s="78"/>
      <c r="AIX648" s="78"/>
      <c r="AIY648" s="78"/>
      <c r="AIZ648" s="78"/>
      <c r="AJA648" s="78"/>
      <c r="AJB648" s="78"/>
      <c r="AJC648" s="78"/>
      <c r="AJD648" s="78"/>
      <c r="AJE648" s="78"/>
      <c r="AJF648" s="78"/>
      <c r="AJG648" s="78"/>
      <c r="AJH648" s="78"/>
      <c r="AJI648" s="78"/>
      <c r="AJJ648" s="78"/>
      <c r="AJK648" s="78"/>
      <c r="AJL648" s="78"/>
      <c r="AJM648" s="78"/>
      <c r="AJN648" s="78"/>
      <c r="AJO648" s="78"/>
      <c r="AJP648" s="78"/>
      <c r="AJQ648" s="78"/>
      <c r="AJR648" s="78"/>
      <c r="AJS648" s="78"/>
      <c r="AJT648" s="78"/>
      <c r="AJU648" s="78"/>
      <c r="AJV648" s="78"/>
      <c r="AJW648" s="78"/>
      <c r="AJX648" s="78"/>
      <c r="AJY648" s="78"/>
      <c r="AJZ648" s="78"/>
      <c r="AKA648" s="78"/>
      <c r="AKB648" s="78"/>
      <c r="AKC648" s="78"/>
      <c r="AKD648" s="78"/>
      <c r="AKE648" s="78"/>
      <c r="AKF648" s="78"/>
      <c r="AKG648" s="78"/>
      <c r="AKH648" s="78"/>
      <c r="AKI648" s="78"/>
      <c r="AKJ648" s="78"/>
      <c r="AKK648" s="78"/>
      <c r="AKL648" s="78"/>
      <c r="AKM648" s="78"/>
      <c r="AKN648" s="78"/>
      <c r="AKO648" s="78"/>
      <c r="AKP648" s="78"/>
      <c r="AKQ648" s="78"/>
      <c r="AKR648" s="78"/>
      <c r="AKS648" s="78"/>
      <c r="AKT648" s="78"/>
      <c r="AKU648" s="78"/>
      <c r="AKV648" s="78"/>
      <c r="AKW648" s="78"/>
      <c r="AKX648" s="78"/>
      <c r="AKY648" s="78"/>
      <c r="AKZ648" s="78"/>
      <c r="ALA648" s="78"/>
      <c r="ALB648" s="78"/>
      <c r="ALC648" s="78"/>
      <c r="ALD648" s="78"/>
      <c r="ALE648" s="78"/>
      <c r="ALF648" s="78"/>
      <c r="ALG648" s="78"/>
      <c r="ALH648" s="78"/>
      <c r="ALI648" s="78"/>
      <c r="ALJ648" s="78"/>
      <c r="ALK648" s="78"/>
      <c r="ALL648" s="78"/>
      <c r="ALM648" s="78"/>
      <c r="ALN648" s="78"/>
      <c r="ALO648" s="78"/>
      <c r="ALP648" s="78"/>
      <c r="ALQ648" s="78"/>
      <c r="ALR648" s="78"/>
      <c r="ALS648" s="78"/>
      <c r="ALT648" s="78"/>
      <c r="ALU648" s="78"/>
      <c r="ALV648" s="78"/>
      <c r="ALW648" s="78"/>
      <c r="ALX648" s="78"/>
      <c r="ALY648" s="78"/>
      <c r="ALZ648" s="78"/>
      <c r="AMA648" s="78"/>
      <c r="AMB648" s="78"/>
      <c r="AMC648" s="78"/>
      <c r="AMD648" s="78"/>
      <c r="AME648" s="78"/>
      <c r="AMF648" s="78"/>
      <c r="AMG648" s="78"/>
      <c r="AMH648" s="78"/>
      <c r="AMI648" s="78"/>
      <c r="AMJ648" s="78"/>
      <c r="AMK648" s="78"/>
      <c r="AML648" s="78"/>
      <c r="AMM648" s="78"/>
      <c r="AMN648" s="78"/>
      <c r="AMO648" s="78"/>
      <c r="AMP648" s="78"/>
      <c r="AMQ648" s="78"/>
      <c r="AMR648" s="78"/>
      <c r="AMS648" s="78"/>
      <c r="AMT648" s="78"/>
      <c r="AMU648" s="78"/>
      <c r="AMV648" s="78"/>
      <c r="AMW648" s="78"/>
      <c r="AMX648" s="78"/>
      <c r="AMY648" s="78"/>
      <c r="AMZ648" s="78"/>
      <c r="ANA648" s="78"/>
      <c r="ANB648" s="78"/>
      <c r="ANC648" s="78"/>
      <c r="AND648" s="78"/>
      <c r="ANE648" s="78"/>
      <c r="ANF648" s="78"/>
      <c r="ANG648" s="78"/>
      <c r="ANH648" s="78"/>
      <c r="ANI648" s="78"/>
      <c r="ANJ648" s="78"/>
      <c r="ANK648" s="78"/>
      <c r="ANL648" s="78"/>
      <c r="ANM648" s="78"/>
      <c r="ANN648" s="78"/>
      <c r="ANO648" s="78"/>
      <c r="ANP648" s="78"/>
      <c r="ANQ648" s="78"/>
      <c r="ANR648" s="78"/>
      <c r="ANS648" s="78"/>
      <c r="ANT648" s="78"/>
      <c r="ANU648" s="78"/>
      <c r="ANV648" s="78"/>
      <c r="ANW648" s="78"/>
      <c r="ANX648" s="78"/>
      <c r="ANY648" s="78"/>
      <c r="ANZ648" s="78"/>
      <c r="AOA648" s="78"/>
      <c r="AOB648" s="78"/>
      <c r="AOC648" s="78"/>
      <c r="AOD648" s="78"/>
      <c r="AOE648" s="78"/>
      <c r="AOF648" s="78"/>
      <c r="AOG648" s="78"/>
      <c r="AOH648" s="78"/>
      <c r="AOI648" s="78"/>
      <c r="AOJ648" s="78"/>
      <c r="AOK648" s="78"/>
      <c r="AOL648" s="78"/>
      <c r="AOM648" s="78"/>
      <c r="AON648" s="78"/>
      <c r="AOO648" s="78"/>
      <c r="AOP648" s="78"/>
      <c r="AOQ648" s="78"/>
      <c r="AOR648" s="78"/>
      <c r="AOS648" s="78"/>
      <c r="AOT648" s="78"/>
      <c r="AOU648" s="78"/>
      <c r="AOV648" s="78"/>
      <c r="AOW648" s="78"/>
      <c r="AOX648" s="78"/>
      <c r="AOY648" s="78"/>
      <c r="AOZ648" s="78"/>
      <c r="APA648" s="78"/>
      <c r="APB648" s="78"/>
      <c r="APC648" s="78"/>
      <c r="APD648" s="78"/>
      <c r="APE648" s="78"/>
      <c r="APF648" s="78"/>
      <c r="APG648" s="78"/>
      <c r="APH648" s="78"/>
      <c r="API648" s="78"/>
      <c r="APJ648" s="78"/>
      <c r="APK648" s="78"/>
      <c r="APL648" s="78"/>
      <c r="APM648" s="78"/>
      <c r="APN648" s="78"/>
      <c r="APO648" s="78"/>
      <c r="APP648" s="78"/>
      <c r="APQ648" s="78"/>
      <c r="APR648" s="78"/>
      <c r="APS648" s="78"/>
      <c r="APT648" s="78"/>
      <c r="APU648" s="78"/>
      <c r="APV648" s="78"/>
      <c r="APW648" s="78"/>
      <c r="APX648" s="78"/>
      <c r="APY648" s="78"/>
      <c r="APZ648" s="78"/>
      <c r="AQA648" s="78"/>
      <c r="AQB648" s="78"/>
      <c r="AQC648" s="78"/>
      <c r="AQD648" s="78"/>
      <c r="AQE648" s="78"/>
      <c r="AQF648" s="78"/>
      <c r="AQG648" s="78"/>
      <c r="AQH648" s="78"/>
      <c r="AQI648" s="78"/>
      <c r="AQJ648" s="78"/>
      <c r="AQK648" s="78"/>
      <c r="AQL648" s="78"/>
      <c r="AQM648" s="78"/>
      <c r="AQN648" s="78"/>
      <c r="AQO648" s="78"/>
      <c r="AQP648" s="78"/>
      <c r="AQQ648" s="78"/>
      <c r="AQR648" s="78"/>
      <c r="AQS648" s="78"/>
      <c r="AQT648" s="78"/>
      <c r="AQU648" s="78"/>
      <c r="AQV648" s="78"/>
      <c r="AQW648" s="78"/>
      <c r="AQX648" s="78"/>
      <c r="AQY648" s="78"/>
      <c r="AQZ648" s="78"/>
      <c r="ARA648" s="78"/>
      <c r="ARB648" s="78"/>
      <c r="ARC648" s="78"/>
      <c r="ARD648" s="78"/>
      <c r="ARE648" s="78"/>
      <c r="ARF648" s="78"/>
      <c r="ARG648" s="78"/>
      <c r="ARH648" s="78"/>
      <c r="ARI648" s="78"/>
      <c r="ARJ648" s="78"/>
      <c r="ARK648" s="78"/>
      <c r="ARL648" s="78"/>
      <c r="ARM648" s="78"/>
      <c r="ARN648" s="78"/>
      <c r="ARO648" s="78"/>
      <c r="ARP648" s="78"/>
      <c r="ARQ648" s="78"/>
      <c r="ARR648" s="78"/>
      <c r="ARS648" s="78"/>
      <c r="ART648" s="78"/>
      <c r="ARU648" s="78"/>
      <c r="ARV648" s="78"/>
      <c r="ARW648" s="78"/>
      <c r="ARX648" s="78"/>
      <c r="ARY648" s="78"/>
      <c r="ARZ648" s="78"/>
      <c r="ASA648" s="78"/>
      <c r="ASB648" s="78"/>
      <c r="ASC648" s="78"/>
      <c r="ASD648" s="78"/>
      <c r="ASE648" s="78"/>
      <c r="ASF648" s="78"/>
      <c r="ASG648" s="78"/>
      <c r="ASH648" s="78"/>
      <c r="ASI648" s="78"/>
      <c r="ASJ648" s="78"/>
      <c r="ASK648" s="78"/>
      <c r="ASL648" s="78"/>
      <c r="ASM648" s="78"/>
      <c r="ASN648" s="78"/>
      <c r="ASO648" s="78"/>
      <c r="ASP648" s="78"/>
      <c r="ASQ648" s="78"/>
      <c r="ASR648" s="78"/>
      <c r="ASS648" s="78"/>
      <c r="AST648" s="78"/>
      <c r="ASU648" s="78"/>
      <c r="ASV648" s="78"/>
      <c r="ASW648" s="78"/>
      <c r="ASX648" s="78"/>
      <c r="ASY648" s="78"/>
      <c r="ASZ648" s="78"/>
      <c r="ATA648" s="78"/>
      <c r="ATB648" s="78"/>
      <c r="ATC648" s="78"/>
      <c r="ATD648" s="78"/>
      <c r="ATE648" s="78"/>
      <c r="ATF648" s="78"/>
      <c r="ATG648" s="78"/>
      <c r="ATH648" s="78"/>
      <c r="ATI648" s="78"/>
      <c r="ATJ648" s="78"/>
      <c r="ATK648" s="78"/>
      <c r="ATL648" s="78"/>
      <c r="ATM648" s="78"/>
      <c r="ATN648" s="78"/>
      <c r="ATO648" s="78"/>
      <c r="ATP648" s="78"/>
      <c r="ATQ648" s="78"/>
      <c r="ATR648" s="78"/>
      <c r="ATS648" s="78"/>
      <c r="ATT648" s="78"/>
      <c r="ATU648" s="78"/>
      <c r="ATV648" s="78"/>
      <c r="ATW648" s="78"/>
      <c r="ATX648" s="78"/>
      <c r="ATY648" s="78"/>
      <c r="ATZ648" s="78"/>
      <c r="AUA648" s="78"/>
      <c r="AUB648" s="78"/>
      <c r="AUC648" s="78"/>
      <c r="AUD648" s="78"/>
      <c r="AUE648" s="78"/>
      <c r="AUF648" s="78"/>
      <c r="AUG648" s="78"/>
      <c r="AUH648" s="78"/>
      <c r="AUI648" s="78"/>
      <c r="AUJ648" s="78"/>
      <c r="AUK648" s="78"/>
      <c r="AUL648" s="78"/>
      <c r="AUM648" s="78"/>
      <c r="AUN648" s="78"/>
      <c r="AUO648" s="78"/>
      <c r="AUP648" s="78"/>
      <c r="AUQ648" s="78"/>
      <c r="AUR648" s="78"/>
      <c r="AUS648" s="78"/>
      <c r="AUT648" s="78"/>
      <c r="AUU648" s="78"/>
      <c r="AUV648" s="78"/>
      <c r="AUW648" s="78"/>
      <c r="AUX648" s="78"/>
      <c r="AUY648" s="78"/>
      <c r="AUZ648" s="78"/>
      <c r="AVA648" s="78"/>
      <c r="AVB648" s="78"/>
      <c r="AVC648" s="78"/>
      <c r="AVD648" s="78"/>
      <c r="AVE648" s="78"/>
      <c r="AVF648" s="78"/>
      <c r="AVG648" s="78"/>
      <c r="AVH648" s="78"/>
      <c r="AVI648" s="78"/>
      <c r="AVJ648" s="78"/>
      <c r="AVK648" s="78"/>
      <c r="AVL648" s="78"/>
      <c r="AVM648" s="78"/>
      <c r="AVN648" s="78"/>
      <c r="AVO648" s="78"/>
      <c r="AVP648" s="78"/>
      <c r="AVQ648" s="78"/>
      <c r="AVR648" s="78"/>
      <c r="AVS648" s="78"/>
      <c r="AVT648" s="78"/>
      <c r="AVU648" s="78"/>
      <c r="AVV648" s="78"/>
      <c r="AVW648" s="78"/>
      <c r="AVX648" s="78"/>
      <c r="AVY648" s="78"/>
      <c r="AVZ648" s="78"/>
      <c r="AWA648" s="78"/>
      <c r="AWB648" s="78"/>
      <c r="AWC648" s="78"/>
      <c r="AWD648" s="78"/>
      <c r="AWE648" s="78"/>
      <c r="AWF648" s="78"/>
      <c r="AWG648" s="78"/>
      <c r="AWH648" s="78"/>
      <c r="AWI648" s="78"/>
      <c r="AWJ648" s="78"/>
      <c r="AWK648" s="78"/>
      <c r="AWL648" s="78"/>
      <c r="AWM648" s="78"/>
      <c r="AWN648" s="78"/>
      <c r="AWO648" s="78"/>
      <c r="AWP648" s="78"/>
      <c r="AWQ648" s="78"/>
      <c r="AWR648" s="78"/>
      <c r="AWS648" s="78"/>
      <c r="AWT648" s="78"/>
      <c r="AWU648" s="78"/>
      <c r="AWV648" s="78"/>
      <c r="AWW648" s="78"/>
      <c r="AWX648" s="78"/>
      <c r="AWY648" s="78"/>
      <c r="AWZ648" s="78"/>
      <c r="AXA648" s="78"/>
      <c r="AXB648" s="78"/>
      <c r="AXC648" s="78"/>
      <c r="AXD648" s="78"/>
      <c r="AXE648" s="78"/>
      <c r="AXF648" s="78"/>
      <c r="AXG648" s="78"/>
      <c r="AXH648" s="78"/>
      <c r="AXI648" s="78"/>
      <c r="AXJ648" s="78"/>
      <c r="AXK648" s="78"/>
      <c r="AXL648" s="78"/>
      <c r="AXM648" s="78"/>
      <c r="AXN648" s="78"/>
      <c r="AXO648" s="78"/>
      <c r="AXP648" s="78"/>
      <c r="AXQ648" s="78"/>
      <c r="AXR648" s="78"/>
      <c r="AXS648" s="78"/>
      <c r="AXT648" s="78"/>
      <c r="AXU648" s="78"/>
      <c r="AXV648" s="78"/>
      <c r="AXW648" s="78"/>
      <c r="AXX648" s="78"/>
      <c r="AXY648" s="78"/>
      <c r="AXZ648" s="78"/>
      <c r="AYA648" s="78"/>
      <c r="AYB648" s="78"/>
      <c r="AYC648" s="78"/>
      <c r="AYD648" s="78"/>
      <c r="AYE648" s="78"/>
      <c r="AYF648" s="78"/>
      <c r="AYG648" s="78"/>
      <c r="AYH648" s="78"/>
      <c r="AYI648" s="78"/>
      <c r="AYJ648" s="78"/>
      <c r="AYK648" s="78"/>
      <c r="AYL648" s="78"/>
      <c r="AYM648" s="78"/>
      <c r="AYN648" s="78"/>
      <c r="AYO648" s="78"/>
      <c r="AYP648" s="78"/>
      <c r="AYQ648" s="78"/>
      <c r="AYR648" s="78"/>
      <c r="AYS648" s="78"/>
      <c r="AYT648" s="78"/>
      <c r="AYU648" s="78"/>
      <c r="AYV648" s="78"/>
      <c r="AYW648" s="78"/>
      <c r="AYX648" s="78"/>
      <c r="AYY648" s="78"/>
      <c r="AYZ648" s="78"/>
      <c r="AZA648" s="78"/>
      <c r="AZB648" s="78"/>
      <c r="AZC648" s="78"/>
      <c r="AZD648" s="78"/>
      <c r="AZE648" s="78"/>
      <c r="AZF648" s="78"/>
      <c r="AZG648" s="78"/>
      <c r="AZH648" s="78"/>
      <c r="AZI648" s="78"/>
      <c r="AZJ648" s="78"/>
      <c r="AZK648" s="78"/>
      <c r="AZL648" s="78"/>
      <c r="AZM648" s="78"/>
      <c r="AZN648" s="78"/>
      <c r="AZO648" s="78"/>
      <c r="AZP648" s="78"/>
      <c r="AZQ648" s="78"/>
      <c r="AZR648" s="78"/>
      <c r="AZS648" s="78"/>
      <c r="AZT648" s="78"/>
      <c r="AZU648" s="78"/>
      <c r="AZV648" s="78"/>
      <c r="AZW648" s="78"/>
      <c r="AZX648" s="78"/>
      <c r="AZY648" s="78"/>
      <c r="AZZ648" s="78"/>
      <c r="BAA648" s="78"/>
      <c r="BAB648" s="78"/>
      <c r="BAC648" s="78"/>
      <c r="BAD648" s="78"/>
      <c r="BAE648" s="78"/>
      <c r="BAF648" s="78"/>
      <c r="BAG648" s="78"/>
      <c r="BAH648" s="78"/>
      <c r="BAI648" s="78"/>
      <c r="BAJ648" s="78"/>
      <c r="BAK648" s="78"/>
      <c r="BAL648" s="78"/>
      <c r="BAM648" s="78"/>
      <c r="BAN648" s="78"/>
      <c r="BAO648" s="78"/>
      <c r="BAP648" s="78"/>
      <c r="BAQ648" s="78"/>
      <c r="BAR648" s="78"/>
      <c r="BAS648" s="78"/>
      <c r="BAT648" s="78"/>
      <c r="BAU648" s="78"/>
      <c r="BAV648" s="78"/>
      <c r="BAW648" s="78"/>
      <c r="BAX648" s="78"/>
      <c r="BAY648" s="78"/>
      <c r="BAZ648" s="78"/>
      <c r="BBA648" s="78"/>
      <c r="BBB648" s="78"/>
      <c r="BBC648" s="78"/>
      <c r="BBD648" s="78"/>
      <c r="BBE648" s="78"/>
      <c r="BBF648" s="78"/>
      <c r="BBG648" s="78"/>
      <c r="BBH648" s="78"/>
      <c r="BBI648" s="78"/>
      <c r="BBJ648" s="78"/>
      <c r="BBK648" s="78"/>
      <c r="BBL648" s="78"/>
      <c r="BBM648" s="78"/>
      <c r="BBN648" s="78"/>
      <c r="BBO648" s="78"/>
      <c r="BBP648" s="78"/>
      <c r="BBQ648" s="78"/>
      <c r="BBR648" s="78"/>
      <c r="BBS648" s="78"/>
      <c r="BBT648" s="78"/>
      <c r="BBU648" s="78"/>
      <c r="BBV648" s="78"/>
      <c r="BBW648" s="78"/>
      <c r="BBX648" s="78"/>
      <c r="BBY648" s="78"/>
      <c r="BBZ648" s="78"/>
      <c r="BCA648" s="78"/>
      <c r="BCB648" s="78"/>
      <c r="BCC648" s="78"/>
      <c r="BCD648" s="78"/>
      <c r="BCE648" s="78"/>
      <c r="BCF648" s="78"/>
      <c r="BCG648" s="78"/>
      <c r="BCH648" s="78"/>
      <c r="BCI648" s="78"/>
      <c r="BCJ648" s="78"/>
      <c r="BCK648" s="78"/>
      <c r="BCL648" s="78"/>
      <c r="BCM648" s="78"/>
      <c r="BCN648" s="78"/>
      <c r="BCO648" s="78"/>
      <c r="BCP648" s="78"/>
      <c r="BCQ648" s="78"/>
      <c r="BCR648" s="78"/>
      <c r="BCS648" s="78"/>
      <c r="BCT648" s="78"/>
      <c r="BCU648" s="78"/>
      <c r="BCV648" s="78"/>
      <c r="BCW648" s="78"/>
      <c r="BCX648" s="78"/>
      <c r="BCY648" s="78"/>
      <c r="BCZ648" s="78"/>
      <c r="BDA648" s="78"/>
      <c r="BDB648" s="78"/>
      <c r="BDC648" s="78"/>
      <c r="BDD648" s="78"/>
      <c r="BDE648" s="78"/>
      <c r="BDF648" s="78"/>
      <c r="BDG648" s="78"/>
      <c r="BDH648" s="78"/>
      <c r="BDI648" s="78"/>
      <c r="BDJ648" s="78"/>
      <c r="BDK648" s="78"/>
      <c r="BDL648" s="78"/>
      <c r="BDM648" s="78"/>
      <c r="BDN648" s="78"/>
      <c r="BDO648" s="78"/>
      <c r="BDP648" s="78"/>
      <c r="BDQ648" s="78"/>
      <c r="BDR648" s="78"/>
      <c r="BDS648" s="78"/>
      <c r="BDT648" s="78"/>
      <c r="BDU648" s="78"/>
      <c r="BDV648" s="78"/>
      <c r="BDW648" s="78"/>
      <c r="BDX648" s="78"/>
      <c r="BDY648" s="78"/>
      <c r="BDZ648" s="78"/>
      <c r="BEA648" s="78"/>
      <c r="BEB648" s="78"/>
      <c r="BEC648" s="78"/>
      <c r="BED648" s="78"/>
      <c r="BEE648" s="78"/>
      <c r="BEF648" s="78"/>
      <c r="BEG648" s="78"/>
      <c r="BEH648" s="78"/>
      <c r="BEI648" s="78"/>
      <c r="BEJ648" s="78"/>
      <c r="BEK648" s="78"/>
      <c r="BEL648" s="78"/>
      <c r="BEM648" s="78"/>
      <c r="BEN648" s="78"/>
      <c r="BEO648" s="78"/>
      <c r="BEP648" s="78"/>
      <c r="BEQ648" s="78"/>
      <c r="BER648" s="78"/>
      <c r="BES648" s="78"/>
      <c r="BET648" s="78"/>
      <c r="BEU648" s="78"/>
      <c r="BEV648" s="78"/>
      <c r="BEW648" s="78"/>
      <c r="BEX648" s="78"/>
      <c r="BEY648" s="78"/>
      <c r="BEZ648" s="78"/>
      <c r="BFA648" s="78"/>
      <c r="BFB648" s="78"/>
      <c r="BFC648" s="78"/>
      <c r="BFD648" s="78"/>
      <c r="BFE648" s="78"/>
      <c r="BFF648" s="78"/>
      <c r="BFG648" s="78"/>
      <c r="BFH648" s="78"/>
      <c r="BFI648" s="78"/>
      <c r="BFJ648" s="78"/>
      <c r="BFK648" s="78"/>
      <c r="BFL648" s="78"/>
      <c r="BFM648" s="78"/>
      <c r="BFN648" s="78"/>
      <c r="BFO648" s="78"/>
      <c r="BFP648" s="78"/>
      <c r="BFQ648" s="78"/>
      <c r="BFR648" s="78"/>
      <c r="BFS648" s="78"/>
      <c r="BFT648" s="78"/>
      <c r="BFU648" s="78"/>
      <c r="BFV648" s="78"/>
      <c r="BFW648" s="78"/>
      <c r="BFX648" s="78"/>
      <c r="BFY648" s="78"/>
      <c r="BFZ648" s="78"/>
      <c r="BGA648" s="78"/>
      <c r="BGB648" s="78"/>
      <c r="BGC648" s="78"/>
      <c r="BGD648" s="78"/>
      <c r="BGE648" s="78"/>
      <c r="BGF648" s="78"/>
      <c r="BGG648" s="78"/>
      <c r="BGH648" s="78"/>
      <c r="BGI648" s="78"/>
      <c r="BGJ648" s="78"/>
      <c r="BGK648" s="78"/>
      <c r="BGL648" s="78"/>
      <c r="BGM648" s="78"/>
      <c r="BGN648" s="78"/>
      <c r="BGO648" s="78"/>
      <c r="BGP648" s="78"/>
      <c r="BGQ648" s="78"/>
      <c r="BGR648" s="78"/>
      <c r="BGS648" s="78"/>
      <c r="BGT648" s="78"/>
      <c r="BGU648" s="78"/>
      <c r="BGV648" s="78"/>
      <c r="BGW648" s="78"/>
      <c r="BGX648" s="78"/>
      <c r="BGY648" s="78"/>
      <c r="BGZ648" s="78"/>
      <c r="BHA648" s="78"/>
      <c r="BHB648" s="78"/>
      <c r="BHC648" s="78"/>
      <c r="BHD648" s="78"/>
      <c r="BHE648" s="78"/>
      <c r="BHF648" s="78"/>
      <c r="BHG648" s="78"/>
      <c r="BHH648" s="78"/>
      <c r="BHI648" s="78"/>
      <c r="BHJ648" s="78"/>
      <c r="BHK648" s="78"/>
      <c r="BHL648" s="78"/>
      <c r="BHM648" s="78"/>
      <c r="BHN648" s="78"/>
      <c r="BHO648" s="78"/>
      <c r="BHP648" s="78"/>
      <c r="BHQ648" s="78"/>
      <c r="BHR648" s="78"/>
      <c r="BHS648" s="78"/>
      <c r="BHT648" s="78"/>
      <c r="BHU648" s="78"/>
      <c r="BHV648" s="78"/>
      <c r="BHW648" s="78"/>
      <c r="BHX648" s="78"/>
      <c r="BHY648" s="78"/>
      <c r="BHZ648" s="78"/>
      <c r="BIA648" s="78"/>
      <c r="BIB648" s="78"/>
      <c r="BIC648" s="78"/>
      <c r="BID648" s="78"/>
      <c r="BIE648" s="78"/>
      <c r="BIF648" s="78"/>
      <c r="BIG648" s="78"/>
      <c r="BIH648" s="78"/>
      <c r="BII648" s="78"/>
      <c r="BIJ648" s="78"/>
      <c r="BIK648" s="78"/>
      <c r="BIL648" s="78"/>
      <c r="BIM648" s="78"/>
      <c r="BIN648" s="78"/>
      <c r="BIO648" s="78"/>
      <c r="BIP648" s="78"/>
      <c r="BIQ648" s="78"/>
      <c r="BIR648" s="78"/>
      <c r="BIS648" s="78"/>
      <c r="BIT648" s="78"/>
      <c r="BIU648" s="78"/>
      <c r="BIV648" s="78"/>
      <c r="BIW648" s="78"/>
      <c r="BIX648" s="78"/>
      <c r="BIY648" s="78"/>
      <c r="BIZ648" s="78"/>
      <c r="BJA648" s="78"/>
      <c r="BJB648" s="78"/>
      <c r="BJC648" s="78"/>
      <c r="BJD648" s="78"/>
      <c r="BJE648" s="78"/>
      <c r="BJF648" s="78"/>
      <c r="BJG648" s="78"/>
      <c r="BJH648" s="78"/>
      <c r="BJI648" s="78"/>
      <c r="BJJ648" s="78"/>
      <c r="BJK648" s="78"/>
      <c r="BJL648" s="78"/>
      <c r="BJM648" s="78"/>
      <c r="BJN648" s="78"/>
      <c r="BJO648" s="78"/>
      <c r="BJP648" s="78"/>
      <c r="BJQ648" s="78"/>
      <c r="BJR648" s="78"/>
      <c r="BJS648" s="78"/>
      <c r="BJT648" s="78"/>
      <c r="BJU648" s="78"/>
      <c r="BJV648" s="78"/>
      <c r="BJW648" s="78"/>
      <c r="BJX648" s="78"/>
      <c r="BJY648" s="78"/>
      <c r="BJZ648" s="78"/>
      <c r="BKA648" s="78"/>
      <c r="BKB648" s="78"/>
      <c r="BKC648" s="78"/>
      <c r="BKD648" s="78"/>
      <c r="BKE648" s="78"/>
      <c r="BKF648" s="78"/>
      <c r="BKG648" s="78"/>
      <c r="BKH648" s="78"/>
      <c r="BKI648" s="78"/>
      <c r="BKJ648" s="78"/>
      <c r="BKK648" s="78"/>
      <c r="BKL648" s="78"/>
      <c r="BKM648" s="78"/>
      <c r="BKN648" s="78"/>
      <c r="BKO648" s="78"/>
      <c r="BKP648" s="78"/>
      <c r="BKQ648" s="78"/>
      <c r="BKR648" s="78"/>
      <c r="BKS648" s="78"/>
      <c r="BKT648" s="78"/>
      <c r="BKU648" s="78"/>
      <c r="BKV648" s="78"/>
      <c r="BKW648" s="78"/>
      <c r="BKX648" s="78"/>
      <c r="BKY648" s="78"/>
      <c r="BKZ648" s="78"/>
      <c r="BLA648" s="78"/>
      <c r="BLB648" s="78"/>
      <c r="BLC648" s="78"/>
      <c r="BLD648" s="78"/>
      <c r="BLE648" s="78"/>
      <c r="BLF648" s="78"/>
      <c r="BLG648" s="78"/>
      <c r="BLH648" s="78"/>
      <c r="BLI648" s="78"/>
      <c r="BLJ648" s="78"/>
      <c r="BLK648" s="78"/>
      <c r="BLL648" s="78"/>
      <c r="BLM648" s="78"/>
      <c r="BLN648" s="78"/>
      <c r="BLO648" s="78"/>
      <c r="BLP648" s="78"/>
      <c r="BLQ648" s="78"/>
      <c r="BLR648" s="78"/>
      <c r="BLS648" s="78"/>
      <c r="BLT648" s="78"/>
      <c r="BLU648" s="78"/>
      <c r="BLV648" s="78"/>
      <c r="BLW648" s="78"/>
      <c r="BLX648" s="78"/>
      <c r="BLY648" s="78"/>
      <c r="BLZ648" s="78"/>
      <c r="BMA648" s="78"/>
      <c r="BMB648" s="78"/>
      <c r="BMC648" s="78"/>
      <c r="BMD648" s="78"/>
      <c r="BME648" s="78"/>
      <c r="BMF648" s="78"/>
      <c r="BMG648" s="78"/>
      <c r="BMH648" s="78"/>
      <c r="BMI648" s="78"/>
      <c r="BMJ648" s="78"/>
      <c r="BMK648" s="78"/>
      <c r="BML648" s="78"/>
      <c r="BMM648" s="78"/>
      <c r="BMN648" s="78"/>
      <c r="BMO648" s="78"/>
      <c r="BMP648" s="78"/>
      <c r="BMQ648" s="78"/>
      <c r="BMR648" s="78"/>
      <c r="BMS648" s="78"/>
      <c r="BMT648" s="78"/>
      <c r="BMU648" s="78"/>
      <c r="BMV648" s="78"/>
      <c r="BMW648" s="78"/>
      <c r="BMX648" s="78"/>
      <c r="BMY648" s="78"/>
      <c r="BMZ648" s="78"/>
      <c r="BNA648" s="78"/>
      <c r="BNB648" s="78"/>
      <c r="BNC648" s="78"/>
      <c r="BND648" s="78"/>
      <c r="BNE648" s="78"/>
      <c r="BNF648" s="78"/>
      <c r="BNG648" s="78"/>
      <c r="BNH648" s="78"/>
      <c r="BNI648" s="78"/>
      <c r="BNJ648" s="78"/>
      <c r="BNK648" s="78"/>
      <c r="BNL648" s="78"/>
      <c r="BNM648" s="78"/>
      <c r="BNN648" s="78"/>
      <c r="BNO648" s="78"/>
      <c r="BNP648" s="78"/>
      <c r="BNQ648" s="78"/>
      <c r="BNR648" s="78"/>
      <c r="BNS648" s="78"/>
      <c r="BNT648" s="78"/>
      <c r="BNU648" s="78"/>
      <c r="BNV648" s="78"/>
      <c r="BNW648" s="78"/>
      <c r="BNX648" s="78"/>
      <c r="BNY648" s="78"/>
      <c r="BNZ648" s="78"/>
      <c r="BOA648" s="78"/>
      <c r="BOB648" s="78"/>
      <c r="BOC648" s="78"/>
      <c r="BOD648" s="78"/>
      <c r="BOE648" s="78"/>
      <c r="BOF648" s="78"/>
      <c r="BOG648" s="78"/>
      <c r="BOH648" s="78"/>
      <c r="BOI648" s="78"/>
      <c r="BOJ648" s="78"/>
      <c r="BOK648" s="78"/>
      <c r="BOL648" s="78"/>
      <c r="BOM648" s="78"/>
      <c r="BON648" s="78"/>
      <c r="BOO648" s="78"/>
      <c r="BOP648" s="78"/>
      <c r="BOQ648" s="78"/>
      <c r="BOR648" s="78"/>
      <c r="BOS648" s="78"/>
      <c r="BOT648" s="78"/>
      <c r="BOU648" s="78"/>
      <c r="BOV648" s="78"/>
      <c r="BOW648" s="78"/>
      <c r="BOX648" s="78"/>
      <c r="BOY648" s="78"/>
      <c r="BOZ648" s="78"/>
      <c r="BPA648" s="78"/>
      <c r="BPB648" s="78"/>
      <c r="BPC648" s="78"/>
      <c r="BPD648" s="78"/>
      <c r="BPE648" s="78"/>
      <c r="BPF648" s="78"/>
      <c r="BPG648" s="78"/>
      <c r="BPH648" s="78"/>
      <c r="BPI648" s="78"/>
      <c r="BPJ648" s="78"/>
      <c r="BPK648" s="78"/>
      <c r="BPL648" s="78"/>
      <c r="BPM648" s="78"/>
      <c r="BPN648" s="78"/>
      <c r="BPO648" s="78"/>
      <c r="BPP648" s="78"/>
      <c r="BPQ648" s="78"/>
      <c r="BPR648" s="78"/>
      <c r="BPS648" s="78"/>
      <c r="BPT648" s="78"/>
      <c r="BPU648" s="78"/>
      <c r="BPV648" s="78"/>
      <c r="BPW648" s="78"/>
      <c r="BPX648" s="78"/>
      <c r="BPY648" s="78"/>
      <c r="BPZ648" s="78"/>
      <c r="BQA648" s="78"/>
      <c r="BQB648" s="78"/>
      <c r="BQC648" s="78"/>
      <c r="BQD648" s="78"/>
      <c r="BQE648" s="78"/>
      <c r="BQF648" s="78"/>
      <c r="BQG648" s="78"/>
      <c r="BQH648" s="78"/>
      <c r="BQI648" s="78"/>
      <c r="BQJ648" s="78"/>
      <c r="BQK648" s="78"/>
      <c r="BQL648" s="78"/>
      <c r="BQM648" s="78"/>
      <c r="BQN648" s="78"/>
      <c r="BQO648" s="78"/>
      <c r="BQP648" s="78"/>
      <c r="BQQ648" s="78"/>
      <c r="BQR648" s="78"/>
      <c r="BQS648" s="78"/>
      <c r="BQT648" s="78"/>
      <c r="BQU648" s="78"/>
      <c r="BQV648" s="78"/>
      <c r="BQW648" s="78"/>
      <c r="BQX648" s="78"/>
      <c r="BQY648" s="78"/>
      <c r="BQZ648" s="78"/>
      <c r="BRA648" s="78"/>
      <c r="BRB648" s="78"/>
      <c r="BRC648" s="78"/>
      <c r="BRD648" s="78"/>
      <c r="BRE648" s="78"/>
      <c r="BRF648" s="78"/>
      <c r="BRG648" s="78"/>
      <c r="BRH648" s="78"/>
      <c r="BRI648" s="78"/>
      <c r="BRJ648" s="78"/>
      <c r="BRK648" s="78"/>
      <c r="BRL648" s="78"/>
      <c r="BRM648" s="78"/>
      <c r="BRN648" s="78"/>
      <c r="BRO648" s="78"/>
      <c r="BRP648" s="78"/>
      <c r="BRQ648" s="78"/>
      <c r="BRR648" s="78"/>
      <c r="BRS648" s="78"/>
      <c r="BRT648" s="78"/>
      <c r="BRU648" s="78"/>
      <c r="BRV648" s="78"/>
      <c r="BRW648" s="78"/>
      <c r="BRX648" s="78"/>
      <c r="BRY648" s="78"/>
      <c r="BRZ648" s="78"/>
    </row>
    <row r="649" spans="1:1846" s="79" customFormat="1" ht="51" customHeight="1" x14ac:dyDescent="0.3">
      <c r="A649" s="853"/>
      <c r="B649" s="853"/>
      <c r="C649" s="853"/>
      <c r="D649" s="853"/>
      <c r="E649" s="852" t="s">
        <v>1121</v>
      </c>
      <c r="F649" s="864">
        <v>160</v>
      </c>
      <c r="G649" s="821" t="s">
        <v>1122</v>
      </c>
      <c r="H649" s="837">
        <v>0</v>
      </c>
      <c r="I649" s="816">
        <v>0</v>
      </c>
      <c r="J649" s="816">
        <v>0</v>
      </c>
      <c r="K649" s="816">
        <v>0</v>
      </c>
      <c r="L649" s="909"/>
      <c r="M649" s="844">
        <v>0</v>
      </c>
      <c r="N649" s="822">
        <v>0</v>
      </c>
      <c r="O649" s="822">
        <v>0</v>
      </c>
      <c r="P649" s="822">
        <v>0</v>
      </c>
      <c r="Q649" s="825"/>
      <c r="R649" s="844"/>
      <c r="S649" s="26">
        <v>167285823</v>
      </c>
      <c r="T649" s="26">
        <v>98353460</v>
      </c>
      <c r="U649" s="26">
        <v>69063402</v>
      </c>
      <c r="V649" s="652" t="s">
        <v>1050</v>
      </c>
      <c r="W649" s="676">
        <f>R649</f>
        <v>0</v>
      </c>
      <c r="X649" s="523">
        <f t="shared" si="431"/>
        <v>167285823</v>
      </c>
      <c r="Y649" s="523">
        <f t="shared" si="430"/>
        <v>98353460</v>
      </c>
      <c r="Z649" s="523">
        <f t="shared" si="430"/>
        <v>69063402</v>
      </c>
      <c r="AA649" s="89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8"/>
      <c r="BC649" s="78"/>
      <c r="BD649" s="78"/>
      <c r="BE649" s="78"/>
      <c r="BF649" s="78"/>
      <c r="BG649" s="78"/>
      <c r="BH649" s="78"/>
      <c r="BI649" s="78"/>
      <c r="BJ649" s="78"/>
      <c r="BK649" s="78"/>
      <c r="BL649" s="78"/>
      <c r="BM649" s="78"/>
      <c r="BN649" s="78"/>
      <c r="BO649" s="78"/>
      <c r="BP649" s="78"/>
      <c r="BQ649" s="78"/>
      <c r="BR649" s="78"/>
      <c r="BS649" s="78"/>
      <c r="BT649" s="78"/>
      <c r="BU649" s="78"/>
      <c r="BV649" s="78"/>
      <c r="BW649" s="78"/>
      <c r="BX649" s="78"/>
      <c r="BY649" s="78"/>
      <c r="BZ649" s="78"/>
      <c r="CA649" s="78"/>
      <c r="CB649" s="78"/>
      <c r="CC649" s="78"/>
      <c r="CD649" s="78"/>
      <c r="CE649" s="78"/>
      <c r="CF649" s="78"/>
      <c r="CG649" s="78"/>
      <c r="CH649" s="78"/>
      <c r="CI649" s="78"/>
      <c r="CJ649" s="78"/>
      <c r="CK649" s="78"/>
      <c r="CL649" s="78"/>
      <c r="CM649" s="78"/>
      <c r="CN649" s="78"/>
      <c r="CO649" s="78"/>
      <c r="CP649" s="78"/>
      <c r="CQ649" s="78"/>
      <c r="CR649" s="78"/>
      <c r="CS649" s="78"/>
      <c r="CT649" s="78"/>
      <c r="CU649" s="78"/>
      <c r="CV649" s="78"/>
      <c r="CW649" s="78"/>
      <c r="CX649" s="78"/>
      <c r="CY649" s="78"/>
      <c r="CZ649" s="78"/>
      <c r="DA649" s="78"/>
      <c r="DB649" s="78"/>
      <c r="DC649" s="78"/>
      <c r="DD649" s="78"/>
      <c r="DE649" s="78"/>
      <c r="DF649" s="78"/>
      <c r="DG649" s="78"/>
      <c r="DH649" s="78"/>
      <c r="DI649" s="78"/>
      <c r="DJ649" s="78"/>
      <c r="DK649" s="78"/>
      <c r="DL649" s="78"/>
      <c r="DM649" s="78"/>
      <c r="DN649" s="78"/>
      <c r="DO649" s="78"/>
      <c r="DP649" s="78"/>
      <c r="DQ649" s="78"/>
      <c r="DR649" s="78"/>
      <c r="DS649" s="78"/>
      <c r="DT649" s="78"/>
      <c r="DU649" s="78"/>
      <c r="DV649" s="78"/>
      <c r="DW649" s="78"/>
      <c r="DX649" s="78"/>
      <c r="DY649" s="78"/>
      <c r="DZ649" s="78"/>
      <c r="EA649" s="78"/>
      <c r="EB649" s="78"/>
      <c r="EC649" s="78"/>
      <c r="ED649" s="78"/>
      <c r="EE649" s="78"/>
      <c r="EF649" s="78"/>
      <c r="EG649" s="78"/>
      <c r="EH649" s="78"/>
      <c r="EI649" s="78"/>
      <c r="EJ649" s="78"/>
      <c r="EK649" s="78"/>
      <c r="EL649" s="78"/>
      <c r="EM649" s="78"/>
      <c r="EN649" s="78"/>
      <c r="EO649" s="78"/>
      <c r="EP649" s="78"/>
      <c r="EQ649" s="78"/>
      <c r="ER649" s="78"/>
      <c r="ES649" s="78"/>
      <c r="ET649" s="78"/>
      <c r="EU649" s="78"/>
      <c r="EV649" s="78"/>
      <c r="EW649" s="78"/>
      <c r="EX649" s="78"/>
      <c r="EY649" s="78"/>
      <c r="EZ649" s="78"/>
      <c r="FA649" s="78"/>
      <c r="FB649" s="78"/>
      <c r="FC649" s="78"/>
      <c r="FD649" s="78"/>
      <c r="FE649" s="78"/>
      <c r="FF649" s="78"/>
      <c r="FG649" s="78"/>
      <c r="FH649" s="78"/>
      <c r="FI649" s="78"/>
      <c r="FJ649" s="78"/>
      <c r="FK649" s="78"/>
      <c r="FL649" s="78"/>
      <c r="FM649" s="78"/>
      <c r="FN649" s="78"/>
      <c r="FO649" s="78"/>
      <c r="FP649" s="78"/>
      <c r="FQ649" s="78"/>
      <c r="FR649" s="78"/>
      <c r="FS649" s="78"/>
      <c r="FT649" s="78"/>
      <c r="FU649" s="78"/>
      <c r="FV649" s="78"/>
      <c r="FW649" s="78"/>
      <c r="FX649" s="78"/>
      <c r="FY649" s="78"/>
      <c r="FZ649" s="78"/>
      <c r="GA649" s="78"/>
      <c r="GB649" s="78"/>
      <c r="GC649" s="78"/>
      <c r="GD649" s="78"/>
      <c r="GE649" s="78"/>
      <c r="GF649" s="78"/>
      <c r="GG649" s="78"/>
      <c r="GH649" s="78"/>
      <c r="GI649" s="78"/>
      <c r="GJ649" s="78"/>
      <c r="GK649" s="78"/>
      <c r="GL649" s="78"/>
      <c r="GM649" s="78"/>
      <c r="GN649" s="78"/>
      <c r="GO649" s="78"/>
      <c r="GP649" s="78"/>
      <c r="GQ649" s="78"/>
      <c r="GR649" s="78"/>
      <c r="GS649" s="78"/>
      <c r="GT649" s="78"/>
      <c r="GU649" s="78"/>
      <c r="GV649" s="78"/>
      <c r="GW649" s="78"/>
      <c r="GX649" s="78"/>
      <c r="GY649" s="78"/>
      <c r="GZ649" s="78"/>
      <c r="HA649" s="78"/>
      <c r="HB649" s="78"/>
      <c r="HC649" s="78"/>
      <c r="HD649" s="78"/>
      <c r="HE649" s="78"/>
      <c r="HF649" s="78"/>
      <c r="HG649" s="78"/>
      <c r="HH649" s="78"/>
      <c r="HI649" s="78"/>
      <c r="HJ649" s="78"/>
      <c r="HK649" s="78"/>
      <c r="HL649" s="78"/>
      <c r="HM649" s="78"/>
      <c r="HN649" s="78"/>
      <c r="HO649" s="78"/>
      <c r="HP649" s="78"/>
      <c r="HQ649" s="78"/>
      <c r="HR649" s="78"/>
      <c r="HS649" s="78"/>
      <c r="HT649" s="78"/>
      <c r="HU649" s="78"/>
      <c r="HV649" s="78"/>
      <c r="HW649" s="78"/>
      <c r="HX649" s="78"/>
      <c r="HY649" s="78"/>
      <c r="HZ649" s="78"/>
      <c r="IA649" s="78"/>
      <c r="IB649" s="78"/>
      <c r="IC649" s="78"/>
      <c r="ID649" s="78"/>
      <c r="IE649" s="78"/>
      <c r="IF649" s="78"/>
      <c r="IG649" s="78"/>
      <c r="IH649" s="78"/>
      <c r="II649" s="78"/>
      <c r="IJ649" s="78"/>
      <c r="IK649" s="78"/>
      <c r="IL649" s="78"/>
      <c r="IM649" s="78"/>
      <c r="IN649" s="78"/>
      <c r="IO649" s="78"/>
      <c r="IP649" s="78"/>
      <c r="IQ649" s="78"/>
      <c r="IR649" s="78"/>
      <c r="IS649" s="78"/>
      <c r="IT649" s="78"/>
      <c r="IU649" s="78"/>
      <c r="IV649" s="78"/>
      <c r="IW649" s="78"/>
      <c r="IX649" s="78"/>
      <c r="IY649" s="78"/>
      <c r="IZ649" s="78"/>
      <c r="JA649" s="78"/>
      <c r="JB649" s="78"/>
      <c r="JC649" s="78"/>
      <c r="JD649" s="78"/>
      <c r="JE649" s="78"/>
      <c r="JF649" s="78"/>
      <c r="JG649" s="78"/>
      <c r="JH649" s="78"/>
      <c r="JI649" s="78"/>
      <c r="JJ649" s="78"/>
      <c r="JK649" s="78"/>
      <c r="JL649" s="78"/>
      <c r="JM649" s="78"/>
      <c r="JN649" s="78"/>
      <c r="JO649" s="78"/>
      <c r="JP649" s="78"/>
      <c r="JQ649" s="78"/>
      <c r="JR649" s="78"/>
      <c r="JS649" s="78"/>
      <c r="JT649" s="78"/>
      <c r="JU649" s="78"/>
      <c r="JV649" s="78"/>
      <c r="JW649" s="78"/>
      <c r="JX649" s="78"/>
      <c r="JY649" s="78"/>
      <c r="JZ649" s="78"/>
      <c r="KA649" s="78"/>
      <c r="KB649" s="78"/>
      <c r="KC649" s="78"/>
      <c r="KD649" s="78"/>
      <c r="KE649" s="78"/>
      <c r="KF649" s="78"/>
      <c r="KG649" s="78"/>
      <c r="KH649" s="78"/>
      <c r="KI649" s="78"/>
      <c r="KJ649" s="78"/>
      <c r="KK649" s="78"/>
      <c r="KL649" s="78"/>
      <c r="KM649" s="78"/>
      <c r="KN649" s="78"/>
      <c r="KO649" s="78"/>
      <c r="KP649" s="78"/>
      <c r="KQ649" s="78"/>
      <c r="KR649" s="78"/>
      <c r="KS649" s="78"/>
      <c r="KT649" s="78"/>
      <c r="KU649" s="78"/>
      <c r="KV649" s="78"/>
      <c r="KW649" s="78"/>
      <c r="KX649" s="78"/>
      <c r="KY649" s="78"/>
      <c r="KZ649" s="78"/>
      <c r="LA649" s="78"/>
      <c r="LB649" s="78"/>
      <c r="LC649" s="78"/>
      <c r="LD649" s="78"/>
      <c r="LE649" s="78"/>
      <c r="LF649" s="78"/>
      <c r="LG649" s="78"/>
      <c r="LH649" s="78"/>
      <c r="LI649" s="78"/>
      <c r="LJ649" s="78"/>
      <c r="LK649" s="78"/>
      <c r="LL649" s="78"/>
      <c r="LM649" s="78"/>
      <c r="LN649" s="78"/>
      <c r="LO649" s="78"/>
      <c r="LP649" s="78"/>
      <c r="LQ649" s="78"/>
      <c r="LR649" s="78"/>
      <c r="LS649" s="78"/>
      <c r="LT649" s="78"/>
      <c r="LU649" s="78"/>
      <c r="LV649" s="78"/>
      <c r="LW649" s="78"/>
      <c r="LX649" s="78"/>
      <c r="LY649" s="78"/>
      <c r="LZ649" s="78"/>
      <c r="MA649" s="78"/>
      <c r="MB649" s="78"/>
      <c r="MC649" s="78"/>
      <c r="MD649" s="78"/>
      <c r="ME649" s="78"/>
      <c r="MF649" s="78"/>
      <c r="MG649" s="78"/>
      <c r="MH649" s="78"/>
      <c r="MI649" s="78"/>
      <c r="MJ649" s="78"/>
      <c r="MK649" s="78"/>
      <c r="ML649" s="78"/>
      <c r="MM649" s="78"/>
      <c r="MN649" s="78"/>
      <c r="MO649" s="78"/>
      <c r="MP649" s="78"/>
      <c r="MQ649" s="78"/>
      <c r="MR649" s="78"/>
      <c r="MS649" s="78"/>
      <c r="MT649" s="78"/>
      <c r="MU649" s="78"/>
      <c r="MV649" s="78"/>
      <c r="MW649" s="78"/>
      <c r="MX649" s="78"/>
      <c r="MY649" s="78"/>
      <c r="MZ649" s="78"/>
      <c r="NA649" s="78"/>
      <c r="NB649" s="78"/>
      <c r="NC649" s="78"/>
      <c r="ND649" s="78"/>
      <c r="NE649" s="78"/>
      <c r="NF649" s="78"/>
      <c r="NG649" s="78"/>
      <c r="NH649" s="78"/>
      <c r="NI649" s="78"/>
      <c r="NJ649" s="78"/>
      <c r="NK649" s="78"/>
      <c r="NL649" s="78"/>
      <c r="NM649" s="78"/>
      <c r="NN649" s="78"/>
      <c r="NO649" s="78"/>
      <c r="NP649" s="78"/>
      <c r="NQ649" s="78"/>
      <c r="NR649" s="78"/>
      <c r="NS649" s="78"/>
      <c r="NT649" s="78"/>
      <c r="NU649" s="78"/>
      <c r="NV649" s="78"/>
      <c r="NW649" s="78"/>
      <c r="NX649" s="78"/>
      <c r="NY649" s="78"/>
      <c r="NZ649" s="78"/>
      <c r="OA649" s="78"/>
      <c r="OB649" s="78"/>
      <c r="OC649" s="78"/>
      <c r="OD649" s="78"/>
      <c r="OE649" s="78"/>
      <c r="OF649" s="78"/>
      <c r="OG649" s="78"/>
      <c r="OH649" s="78"/>
      <c r="OI649" s="78"/>
      <c r="OJ649" s="78"/>
      <c r="OK649" s="78"/>
      <c r="OL649" s="78"/>
      <c r="OM649" s="78"/>
      <c r="ON649" s="78"/>
      <c r="OO649" s="78"/>
      <c r="OP649" s="78"/>
      <c r="OQ649" s="78"/>
      <c r="OR649" s="78"/>
      <c r="OS649" s="78"/>
      <c r="OT649" s="78"/>
      <c r="OU649" s="78"/>
      <c r="OV649" s="78"/>
      <c r="OW649" s="78"/>
      <c r="OX649" s="78"/>
      <c r="OY649" s="78"/>
      <c r="OZ649" s="78"/>
      <c r="PA649" s="78"/>
      <c r="PB649" s="78"/>
      <c r="PC649" s="78"/>
      <c r="PD649" s="78"/>
      <c r="PE649" s="78"/>
      <c r="PF649" s="78"/>
      <c r="PG649" s="78"/>
      <c r="PH649" s="78"/>
      <c r="PI649" s="78"/>
      <c r="PJ649" s="78"/>
      <c r="PK649" s="78"/>
      <c r="PL649" s="78"/>
      <c r="PM649" s="78"/>
      <c r="PN649" s="78"/>
      <c r="PO649" s="78"/>
      <c r="PP649" s="78"/>
      <c r="PQ649" s="78"/>
      <c r="PR649" s="78"/>
      <c r="PS649" s="78"/>
      <c r="PT649" s="78"/>
      <c r="PU649" s="78"/>
      <c r="PV649" s="78"/>
      <c r="PW649" s="78"/>
      <c r="PX649" s="78"/>
      <c r="PY649" s="78"/>
      <c r="PZ649" s="78"/>
      <c r="QA649" s="78"/>
      <c r="QB649" s="78"/>
      <c r="QC649" s="78"/>
      <c r="QD649" s="78"/>
      <c r="QE649" s="78"/>
      <c r="QF649" s="78"/>
      <c r="QG649" s="78"/>
      <c r="QH649" s="78"/>
      <c r="QI649" s="78"/>
      <c r="QJ649" s="78"/>
      <c r="QK649" s="78"/>
      <c r="QL649" s="78"/>
      <c r="QM649" s="78"/>
      <c r="QN649" s="78"/>
      <c r="QO649" s="78"/>
      <c r="QP649" s="78"/>
      <c r="QQ649" s="78"/>
      <c r="QR649" s="78"/>
      <c r="QS649" s="78"/>
      <c r="QT649" s="78"/>
      <c r="QU649" s="78"/>
      <c r="QV649" s="78"/>
      <c r="QW649" s="78"/>
      <c r="QX649" s="78"/>
      <c r="QY649" s="78"/>
      <c r="QZ649" s="78"/>
      <c r="RA649" s="78"/>
      <c r="RB649" s="78"/>
      <c r="RC649" s="78"/>
      <c r="RD649" s="78"/>
      <c r="RE649" s="78"/>
      <c r="RF649" s="78"/>
      <c r="RG649" s="78"/>
      <c r="RH649" s="78"/>
      <c r="RI649" s="78"/>
      <c r="RJ649" s="78"/>
      <c r="RK649" s="78"/>
      <c r="RL649" s="78"/>
      <c r="RM649" s="78"/>
      <c r="RN649" s="78"/>
      <c r="RO649" s="78"/>
      <c r="RP649" s="78"/>
      <c r="RQ649" s="78"/>
      <c r="RR649" s="78"/>
      <c r="RS649" s="78"/>
      <c r="RT649" s="78"/>
      <c r="RU649" s="78"/>
      <c r="RV649" s="78"/>
      <c r="RW649" s="78"/>
      <c r="RX649" s="78"/>
      <c r="RY649" s="78"/>
      <c r="RZ649" s="78"/>
      <c r="SA649" s="78"/>
      <c r="SB649" s="78"/>
      <c r="SC649" s="78"/>
      <c r="SD649" s="78"/>
      <c r="SE649" s="78"/>
      <c r="SF649" s="78"/>
      <c r="SG649" s="78"/>
      <c r="SH649" s="78"/>
      <c r="SI649" s="78"/>
      <c r="SJ649" s="78"/>
      <c r="SK649" s="78"/>
      <c r="SL649" s="78"/>
      <c r="SM649" s="78"/>
      <c r="SN649" s="78"/>
      <c r="SO649" s="78"/>
      <c r="SP649" s="78"/>
      <c r="SQ649" s="78"/>
      <c r="SR649" s="78"/>
      <c r="SS649" s="78"/>
      <c r="ST649" s="78"/>
      <c r="SU649" s="78"/>
      <c r="SV649" s="78"/>
      <c r="SW649" s="78"/>
      <c r="SX649" s="78"/>
      <c r="SY649" s="78"/>
      <c r="SZ649" s="78"/>
      <c r="TA649" s="78"/>
      <c r="TB649" s="78"/>
      <c r="TC649" s="78"/>
      <c r="TD649" s="78"/>
      <c r="TE649" s="78"/>
      <c r="TF649" s="78"/>
      <c r="TG649" s="78"/>
      <c r="TH649" s="78"/>
      <c r="TI649" s="78"/>
      <c r="TJ649" s="78"/>
      <c r="TK649" s="78"/>
      <c r="TL649" s="78"/>
      <c r="TM649" s="78"/>
      <c r="TN649" s="78"/>
      <c r="TO649" s="78"/>
      <c r="TP649" s="78"/>
      <c r="TQ649" s="78"/>
      <c r="TR649" s="78"/>
      <c r="TS649" s="78"/>
      <c r="TT649" s="78"/>
      <c r="TU649" s="78"/>
      <c r="TV649" s="78"/>
      <c r="TW649" s="78"/>
      <c r="TX649" s="78"/>
      <c r="TY649" s="78"/>
      <c r="TZ649" s="78"/>
      <c r="UA649" s="78"/>
      <c r="UB649" s="78"/>
      <c r="UC649" s="78"/>
      <c r="UD649" s="78"/>
      <c r="UE649" s="78"/>
      <c r="UF649" s="78"/>
      <c r="UG649" s="78"/>
      <c r="UH649" s="78"/>
      <c r="UI649" s="78"/>
      <c r="UJ649" s="78"/>
      <c r="UK649" s="78"/>
      <c r="UL649" s="78"/>
      <c r="UM649" s="78"/>
      <c r="UN649" s="78"/>
      <c r="UO649" s="78"/>
      <c r="UP649" s="78"/>
      <c r="UQ649" s="78"/>
      <c r="UR649" s="78"/>
      <c r="US649" s="78"/>
      <c r="UT649" s="78"/>
      <c r="UU649" s="78"/>
      <c r="UV649" s="78"/>
      <c r="UW649" s="78"/>
      <c r="UX649" s="78"/>
      <c r="UY649" s="78"/>
      <c r="UZ649" s="78"/>
      <c r="VA649" s="78"/>
      <c r="VB649" s="78"/>
      <c r="VC649" s="78"/>
      <c r="VD649" s="78"/>
      <c r="VE649" s="78"/>
      <c r="VF649" s="78"/>
      <c r="VG649" s="78"/>
      <c r="VH649" s="78"/>
      <c r="VI649" s="78"/>
      <c r="VJ649" s="78"/>
      <c r="VK649" s="78"/>
      <c r="VL649" s="78"/>
      <c r="VM649" s="78"/>
      <c r="VN649" s="78"/>
      <c r="VO649" s="78"/>
      <c r="VP649" s="78"/>
      <c r="VQ649" s="78"/>
      <c r="VR649" s="78"/>
      <c r="VS649" s="78"/>
      <c r="VT649" s="78"/>
      <c r="VU649" s="78"/>
      <c r="VV649" s="78"/>
      <c r="VW649" s="78"/>
      <c r="VX649" s="78"/>
      <c r="VY649" s="78"/>
      <c r="VZ649" s="78"/>
      <c r="WA649" s="78"/>
      <c r="WB649" s="78"/>
      <c r="WC649" s="78"/>
      <c r="WD649" s="78"/>
      <c r="WE649" s="78"/>
      <c r="WF649" s="78"/>
      <c r="WG649" s="78"/>
      <c r="WH649" s="78"/>
      <c r="WI649" s="78"/>
      <c r="WJ649" s="78"/>
      <c r="WK649" s="78"/>
      <c r="WL649" s="78"/>
      <c r="WM649" s="78"/>
      <c r="WN649" s="78"/>
      <c r="WO649" s="78"/>
      <c r="WP649" s="78"/>
      <c r="WQ649" s="78"/>
      <c r="WR649" s="78"/>
      <c r="WS649" s="78"/>
      <c r="WT649" s="78"/>
      <c r="WU649" s="78"/>
      <c r="WV649" s="78"/>
      <c r="WW649" s="78"/>
      <c r="WX649" s="78"/>
      <c r="WY649" s="78"/>
      <c r="WZ649" s="78"/>
      <c r="XA649" s="78"/>
      <c r="XB649" s="78"/>
      <c r="XC649" s="78"/>
      <c r="XD649" s="78"/>
      <c r="XE649" s="78"/>
      <c r="XF649" s="78"/>
      <c r="XG649" s="78"/>
      <c r="XH649" s="78"/>
      <c r="XI649" s="78"/>
      <c r="XJ649" s="78"/>
      <c r="XK649" s="78"/>
      <c r="XL649" s="78"/>
      <c r="XM649" s="78"/>
      <c r="XN649" s="78"/>
      <c r="XO649" s="78"/>
      <c r="XP649" s="78"/>
      <c r="XQ649" s="78"/>
      <c r="XR649" s="78"/>
      <c r="XS649" s="78"/>
      <c r="XT649" s="78"/>
      <c r="XU649" s="78"/>
      <c r="XV649" s="78"/>
      <c r="XW649" s="78"/>
      <c r="XX649" s="78"/>
      <c r="XY649" s="78"/>
      <c r="XZ649" s="78"/>
      <c r="YA649" s="78"/>
      <c r="YB649" s="78"/>
      <c r="YC649" s="78"/>
      <c r="YD649" s="78"/>
      <c r="YE649" s="78"/>
      <c r="YF649" s="78"/>
      <c r="YG649" s="78"/>
      <c r="YH649" s="78"/>
      <c r="YI649" s="78"/>
      <c r="YJ649" s="78"/>
      <c r="YK649" s="78"/>
      <c r="YL649" s="78"/>
      <c r="YM649" s="78"/>
      <c r="YN649" s="78"/>
      <c r="YO649" s="78"/>
      <c r="YP649" s="78"/>
      <c r="YQ649" s="78"/>
      <c r="YR649" s="78"/>
      <c r="YS649" s="78"/>
      <c r="YT649" s="78"/>
      <c r="YU649" s="78"/>
      <c r="YV649" s="78"/>
      <c r="YW649" s="78"/>
      <c r="YX649" s="78"/>
      <c r="YY649" s="78"/>
      <c r="YZ649" s="78"/>
      <c r="ZA649" s="78"/>
      <c r="ZB649" s="78"/>
      <c r="ZC649" s="78"/>
      <c r="ZD649" s="78"/>
      <c r="ZE649" s="78"/>
      <c r="ZF649" s="78"/>
      <c r="ZG649" s="78"/>
      <c r="ZH649" s="78"/>
      <c r="ZI649" s="78"/>
      <c r="ZJ649" s="78"/>
      <c r="ZK649" s="78"/>
      <c r="ZL649" s="78"/>
      <c r="ZM649" s="78"/>
      <c r="ZN649" s="78"/>
      <c r="ZO649" s="78"/>
      <c r="ZP649" s="78"/>
      <c r="ZQ649" s="78"/>
      <c r="ZR649" s="78"/>
      <c r="ZS649" s="78"/>
      <c r="ZT649" s="78"/>
      <c r="ZU649" s="78"/>
      <c r="ZV649" s="78"/>
      <c r="ZW649" s="78"/>
      <c r="ZX649" s="78"/>
      <c r="ZY649" s="78"/>
      <c r="ZZ649" s="78"/>
      <c r="AAA649" s="78"/>
      <c r="AAB649" s="78"/>
      <c r="AAC649" s="78"/>
      <c r="AAD649" s="78"/>
      <c r="AAE649" s="78"/>
      <c r="AAF649" s="78"/>
      <c r="AAG649" s="78"/>
      <c r="AAH649" s="78"/>
      <c r="AAI649" s="78"/>
      <c r="AAJ649" s="78"/>
      <c r="AAK649" s="78"/>
      <c r="AAL649" s="78"/>
      <c r="AAM649" s="78"/>
      <c r="AAN649" s="78"/>
      <c r="AAO649" s="78"/>
      <c r="AAP649" s="78"/>
      <c r="AAQ649" s="78"/>
      <c r="AAR649" s="78"/>
      <c r="AAS649" s="78"/>
      <c r="AAT649" s="78"/>
      <c r="AAU649" s="78"/>
      <c r="AAV649" s="78"/>
      <c r="AAW649" s="78"/>
      <c r="AAX649" s="78"/>
      <c r="AAY649" s="78"/>
      <c r="AAZ649" s="78"/>
      <c r="ABA649" s="78"/>
      <c r="ABB649" s="78"/>
      <c r="ABC649" s="78"/>
      <c r="ABD649" s="78"/>
      <c r="ABE649" s="78"/>
      <c r="ABF649" s="78"/>
      <c r="ABG649" s="78"/>
      <c r="ABH649" s="78"/>
      <c r="ABI649" s="78"/>
      <c r="ABJ649" s="78"/>
      <c r="ABK649" s="78"/>
      <c r="ABL649" s="78"/>
      <c r="ABM649" s="78"/>
      <c r="ABN649" s="78"/>
      <c r="ABO649" s="78"/>
      <c r="ABP649" s="78"/>
      <c r="ABQ649" s="78"/>
      <c r="ABR649" s="78"/>
      <c r="ABS649" s="78"/>
      <c r="ABT649" s="78"/>
      <c r="ABU649" s="78"/>
      <c r="ABV649" s="78"/>
      <c r="ABW649" s="78"/>
      <c r="ABX649" s="78"/>
      <c r="ABY649" s="78"/>
      <c r="ABZ649" s="78"/>
      <c r="ACA649" s="78"/>
      <c r="ACB649" s="78"/>
      <c r="ACC649" s="78"/>
      <c r="ACD649" s="78"/>
      <c r="ACE649" s="78"/>
      <c r="ACF649" s="78"/>
      <c r="ACG649" s="78"/>
      <c r="ACH649" s="78"/>
      <c r="ACI649" s="78"/>
      <c r="ACJ649" s="78"/>
      <c r="ACK649" s="78"/>
      <c r="ACL649" s="78"/>
      <c r="ACM649" s="78"/>
      <c r="ACN649" s="78"/>
      <c r="ACO649" s="78"/>
      <c r="ACP649" s="78"/>
      <c r="ACQ649" s="78"/>
      <c r="ACR649" s="78"/>
      <c r="ACS649" s="78"/>
      <c r="ACT649" s="78"/>
      <c r="ACU649" s="78"/>
      <c r="ACV649" s="78"/>
      <c r="ACW649" s="78"/>
      <c r="ACX649" s="78"/>
      <c r="ACY649" s="78"/>
      <c r="ACZ649" s="78"/>
      <c r="ADA649" s="78"/>
      <c r="ADB649" s="78"/>
      <c r="ADC649" s="78"/>
      <c r="ADD649" s="78"/>
      <c r="ADE649" s="78"/>
      <c r="ADF649" s="78"/>
      <c r="ADG649" s="78"/>
      <c r="ADH649" s="78"/>
      <c r="ADI649" s="78"/>
      <c r="ADJ649" s="78"/>
      <c r="ADK649" s="78"/>
      <c r="ADL649" s="78"/>
      <c r="ADM649" s="78"/>
      <c r="ADN649" s="78"/>
      <c r="ADO649" s="78"/>
      <c r="ADP649" s="78"/>
      <c r="ADQ649" s="78"/>
      <c r="ADR649" s="78"/>
      <c r="ADS649" s="78"/>
      <c r="ADT649" s="78"/>
      <c r="ADU649" s="78"/>
      <c r="ADV649" s="78"/>
      <c r="ADW649" s="78"/>
      <c r="ADX649" s="78"/>
      <c r="ADY649" s="78"/>
      <c r="ADZ649" s="78"/>
      <c r="AEA649" s="78"/>
      <c r="AEB649" s="78"/>
      <c r="AEC649" s="78"/>
      <c r="AED649" s="78"/>
      <c r="AEE649" s="78"/>
      <c r="AEF649" s="78"/>
      <c r="AEG649" s="78"/>
      <c r="AEH649" s="78"/>
      <c r="AEI649" s="78"/>
      <c r="AEJ649" s="78"/>
      <c r="AEK649" s="78"/>
      <c r="AEL649" s="78"/>
      <c r="AEM649" s="78"/>
      <c r="AEN649" s="78"/>
      <c r="AEO649" s="78"/>
      <c r="AEP649" s="78"/>
      <c r="AEQ649" s="78"/>
      <c r="AER649" s="78"/>
      <c r="AES649" s="78"/>
      <c r="AET649" s="78"/>
      <c r="AEU649" s="78"/>
      <c r="AEV649" s="78"/>
      <c r="AEW649" s="78"/>
      <c r="AEX649" s="78"/>
      <c r="AEY649" s="78"/>
      <c r="AEZ649" s="78"/>
      <c r="AFA649" s="78"/>
      <c r="AFB649" s="78"/>
      <c r="AFC649" s="78"/>
      <c r="AFD649" s="78"/>
      <c r="AFE649" s="78"/>
      <c r="AFF649" s="78"/>
      <c r="AFG649" s="78"/>
      <c r="AFH649" s="78"/>
      <c r="AFI649" s="78"/>
      <c r="AFJ649" s="78"/>
      <c r="AFK649" s="78"/>
      <c r="AFL649" s="78"/>
      <c r="AFM649" s="78"/>
      <c r="AFN649" s="78"/>
      <c r="AFO649" s="78"/>
      <c r="AFP649" s="78"/>
      <c r="AFQ649" s="78"/>
      <c r="AFR649" s="78"/>
      <c r="AFS649" s="78"/>
      <c r="AFT649" s="78"/>
      <c r="AFU649" s="78"/>
      <c r="AFV649" s="78"/>
      <c r="AFW649" s="78"/>
      <c r="AFX649" s="78"/>
      <c r="AFY649" s="78"/>
      <c r="AFZ649" s="78"/>
      <c r="AGA649" s="78"/>
      <c r="AGB649" s="78"/>
      <c r="AGC649" s="78"/>
      <c r="AGD649" s="78"/>
      <c r="AGE649" s="78"/>
      <c r="AGF649" s="78"/>
      <c r="AGG649" s="78"/>
      <c r="AGH649" s="78"/>
      <c r="AGI649" s="78"/>
      <c r="AGJ649" s="78"/>
      <c r="AGK649" s="78"/>
      <c r="AGL649" s="78"/>
      <c r="AGM649" s="78"/>
      <c r="AGN649" s="78"/>
      <c r="AGO649" s="78"/>
      <c r="AGP649" s="78"/>
      <c r="AGQ649" s="78"/>
      <c r="AGR649" s="78"/>
      <c r="AGS649" s="78"/>
      <c r="AGT649" s="78"/>
      <c r="AGU649" s="78"/>
      <c r="AGV649" s="78"/>
      <c r="AGW649" s="78"/>
      <c r="AGX649" s="78"/>
      <c r="AGY649" s="78"/>
      <c r="AGZ649" s="78"/>
      <c r="AHA649" s="78"/>
      <c r="AHB649" s="78"/>
      <c r="AHC649" s="78"/>
      <c r="AHD649" s="78"/>
      <c r="AHE649" s="78"/>
      <c r="AHF649" s="78"/>
      <c r="AHG649" s="78"/>
      <c r="AHH649" s="78"/>
      <c r="AHI649" s="78"/>
      <c r="AHJ649" s="78"/>
      <c r="AHK649" s="78"/>
      <c r="AHL649" s="78"/>
      <c r="AHM649" s="78"/>
      <c r="AHN649" s="78"/>
      <c r="AHO649" s="78"/>
      <c r="AHP649" s="78"/>
      <c r="AHQ649" s="78"/>
      <c r="AHR649" s="78"/>
      <c r="AHS649" s="78"/>
      <c r="AHT649" s="78"/>
      <c r="AHU649" s="78"/>
      <c r="AHV649" s="78"/>
      <c r="AHW649" s="78"/>
      <c r="AHX649" s="78"/>
      <c r="AHY649" s="78"/>
      <c r="AHZ649" s="78"/>
      <c r="AIA649" s="78"/>
      <c r="AIB649" s="78"/>
      <c r="AIC649" s="78"/>
      <c r="AID649" s="78"/>
      <c r="AIE649" s="78"/>
      <c r="AIF649" s="78"/>
      <c r="AIG649" s="78"/>
      <c r="AIH649" s="78"/>
      <c r="AII649" s="78"/>
      <c r="AIJ649" s="78"/>
      <c r="AIK649" s="78"/>
      <c r="AIL649" s="78"/>
      <c r="AIM649" s="78"/>
      <c r="AIN649" s="78"/>
      <c r="AIO649" s="78"/>
      <c r="AIP649" s="78"/>
      <c r="AIQ649" s="78"/>
      <c r="AIR649" s="78"/>
      <c r="AIS649" s="78"/>
      <c r="AIT649" s="78"/>
      <c r="AIU649" s="78"/>
      <c r="AIV649" s="78"/>
      <c r="AIW649" s="78"/>
      <c r="AIX649" s="78"/>
      <c r="AIY649" s="78"/>
      <c r="AIZ649" s="78"/>
      <c r="AJA649" s="78"/>
      <c r="AJB649" s="78"/>
      <c r="AJC649" s="78"/>
      <c r="AJD649" s="78"/>
      <c r="AJE649" s="78"/>
      <c r="AJF649" s="78"/>
      <c r="AJG649" s="78"/>
      <c r="AJH649" s="78"/>
      <c r="AJI649" s="78"/>
      <c r="AJJ649" s="78"/>
      <c r="AJK649" s="78"/>
      <c r="AJL649" s="78"/>
      <c r="AJM649" s="78"/>
      <c r="AJN649" s="78"/>
      <c r="AJO649" s="78"/>
      <c r="AJP649" s="78"/>
      <c r="AJQ649" s="78"/>
      <c r="AJR649" s="78"/>
      <c r="AJS649" s="78"/>
      <c r="AJT649" s="78"/>
      <c r="AJU649" s="78"/>
      <c r="AJV649" s="78"/>
      <c r="AJW649" s="78"/>
      <c r="AJX649" s="78"/>
      <c r="AJY649" s="78"/>
      <c r="AJZ649" s="78"/>
      <c r="AKA649" s="78"/>
      <c r="AKB649" s="78"/>
      <c r="AKC649" s="78"/>
      <c r="AKD649" s="78"/>
      <c r="AKE649" s="78"/>
      <c r="AKF649" s="78"/>
      <c r="AKG649" s="78"/>
      <c r="AKH649" s="78"/>
      <c r="AKI649" s="78"/>
      <c r="AKJ649" s="78"/>
      <c r="AKK649" s="78"/>
      <c r="AKL649" s="78"/>
      <c r="AKM649" s="78"/>
      <c r="AKN649" s="78"/>
      <c r="AKO649" s="78"/>
      <c r="AKP649" s="78"/>
      <c r="AKQ649" s="78"/>
      <c r="AKR649" s="78"/>
      <c r="AKS649" s="78"/>
      <c r="AKT649" s="78"/>
      <c r="AKU649" s="78"/>
      <c r="AKV649" s="78"/>
      <c r="AKW649" s="78"/>
      <c r="AKX649" s="78"/>
      <c r="AKY649" s="78"/>
      <c r="AKZ649" s="78"/>
      <c r="ALA649" s="78"/>
      <c r="ALB649" s="78"/>
      <c r="ALC649" s="78"/>
      <c r="ALD649" s="78"/>
      <c r="ALE649" s="78"/>
      <c r="ALF649" s="78"/>
      <c r="ALG649" s="78"/>
      <c r="ALH649" s="78"/>
      <c r="ALI649" s="78"/>
      <c r="ALJ649" s="78"/>
      <c r="ALK649" s="78"/>
      <c r="ALL649" s="78"/>
      <c r="ALM649" s="78"/>
      <c r="ALN649" s="78"/>
      <c r="ALO649" s="78"/>
      <c r="ALP649" s="78"/>
      <c r="ALQ649" s="78"/>
      <c r="ALR649" s="78"/>
      <c r="ALS649" s="78"/>
      <c r="ALT649" s="78"/>
      <c r="ALU649" s="78"/>
      <c r="ALV649" s="78"/>
      <c r="ALW649" s="78"/>
      <c r="ALX649" s="78"/>
      <c r="ALY649" s="78"/>
      <c r="ALZ649" s="78"/>
      <c r="AMA649" s="78"/>
      <c r="AMB649" s="78"/>
      <c r="AMC649" s="78"/>
      <c r="AMD649" s="78"/>
      <c r="AME649" s="78"/>
      <c r="AMF649" s="78"/>
      <c r="AMG649" s="78"/>
      <c r="AMH649" s="78"/>
      <c r="AMI649" s="78"/>
      <c r="AMJ649" s="78"/>
      <c r="AMK649" s="78"/>
      <c r="AML649" s="78"/>
      <c r="AMM649" s="78"/>
      <c r="AMN649" s="78"/>
      <c r="AMO649" s="78"/>
      <c r="AMP649" s="78"/>
      <c r="AMQ649" s="78"/>
      <c r="AMR649" s="78"/>
      <c r="AMS649" s="78"/>
      <c r="AMT649" s="78"/>
      <c r="AMU649" s="78"/>
      <c r="AMV649" s="78"/>
      <c r="AMW649" s="78"/>
      <c r="AMX649" s="78"/>
      <c r="AMY649" s="78"/>
      <c r="AMZ649" s="78"/>
      <c r="ANA649" s="78"/>
      <c r="ANB649" s="78"/>
      <c r="ANC649" s="78"/>
      <c r="AND649" s="78"/>
      <c r="ANE649" s="78"/>
      <c r="ANF649" s="78"/>
      <c r="ANG649" s="78"/>
      <c r="ANH649" s="78"/>
      <c r="ANI649" s="78"/>
      <c r="ANJ649" s="78"/>
      <c r="ANK649" s="78"/>
      <c r="ANL649" s="78"/>
      <c r="ANM649" s="78"/>
      <c r="ANN649" s="78"/>
      <c r="ANO649" s="78"/>
      <c r="ANP649" s="78"/>
      <c r="ANQ649" s="78"/>
      <c r="ANR649" s="78"/>
      <c r="ANS649" s="78"/>
      <c r="ANT649" s="78"/>
      <c r="ANU649" s="78"/>
      <c r="ANV649" s="78"/>
      <c r="ANW649" s="78"/>
      <c r="ANX649" s="78"/>
      <c r="ANY649" s="78"/>
      <c r="ANZ649" s="78"/>
      <c r="AOA649" s="78"/>
      <c r="AOB649" s="78"/>
      <c r="AOC649" s="78"/>
      <c r="AOD649" s="78"/>
      <c r="AOE649" s="78"/>
      <c r="AOF649" s="78"/>
      <c r="AOG649" s="78"/>
      <c r="AOH649" s="78"/>
      <c r="AOI649" s="78"/>
      <c r="AOJ649" s="78"/>
      <c r="AOK649" s="78"/>
      <c r="AOL649" s="78"/>
      <c r="AOM649" s="78"/>
      <c r="AON649" s="78"/>
      <c r="AOO649" s="78"/>
      <c r="AOP649" s="78"/>
      <c r="AOQ649" s="78"/>
      <c r="AOR649" s="78"/>
      <c r="AOS649" s="78"/>
      <c r="AOT649" s="78"/>
      <c r="AOU649" s="78"/>
      <c r="AOV649" s="78"/>
      <c r="AOW649" s="78"/>
      <c r="AOX649" s="78"/>
      <c r="AOY649" s="78"/>
      <c r="AOZ649" s="78"/>
      <c r="APA649" s="78"/>
      <c r="APB649" s="78"/>
      <c r="APC649" s="78"/>
      <c r="APD649" s="78"/>
      <c r="APE649" s="78"/>
      <c r="APF649" s="78"/>
      <c r="APG649" s="78"/>
      <c r="APH649" s="78"/>
      <c r="API649" s="78"/>
      <c r="APJ649" s="78"/>
      <c r="APK649" s="78"/>
      <c r="APL649" s="78"/>
      <c r="APM649" s="78"/>
      <c r="APN649" s="78"/>
      <c r="APO649" s="78"/>
      <c r="APP649" s="78"/>
      <c r="APQ649" s="78"/>
      <c r="APR649" s="78"/>
      <c r="APS649" s="78"/>
      <c r="APT649" s="78"/>
      <c r="APU649" s="78"/>
      <c r="APV649" s="78"/>
      <c r="APW649" s="78"/>
      <c r="APX649" s="78"/>
      <c r="APY649" s="78"/>
      <c r="APZ649" s="78"/>
      <c r="AQA649" s="78"/>
      <c r="AQB649" s="78"/>
      <c r="AQC649" s="78"/>
      <c r="AQD649" s="78"/>
      <c r="AQE649" s="78"/>
      <c r="AQF649" s="78"/>
      <c r="AQG649" s="78"/>
      <c r="AQH649" s="78"/>
      <c r="AQI649" s="78"/>
      <c r="AQJ649" s="78"/>
      <c r="AQK649" s="78"/>
      <c r="AQL649" s="78"/>
      <c r="AQM649" s="78"/>
      <c r="AQN649" s="78"/>
      <c r="AQO649" s="78"/>
      <c r="AQP649" s="78"/>
      <c r="AQQ649" s="78"/>
      <c r="AQR649" s="78"/>
      <c r="AQS649" s="78"/>
      <c r="AQT649" s="78"/>
      <c r="AQU649" s="78"/>
      <c r="AQV649" s="78"/>
      <c r="AQW649" s="78"/>
      <c r="AQX649" s="78"/>
      <c r="AQY649" s="78"/>
      <c r="AQZ649" s="78"/>
      <c r="ARA649" s="78"/>
      <c r="ARB649" s="78"/>
      <c r="ARC649" s="78"/>
      <c r="ARD649" s="78"/>
      <c r="ARE649" s="78"/>
      <c r="ARF649" s="78"/>
      <c r="ARG649" s="78"/>
      <c r="ARH649" s="78"/>
      <c r="ARI649" s="78"/>
      <c r="ARJ649" s="78"/>
      <c r="ARK649" s="78"/>
      <c r="ARL649" s="78"/>
      <c r="ARM649" s="78"/>
      <c r="ARN649" s="78"/>
      <c r="ARO649" s="78"/>
      <c r="ARP649" s="78"/>
      <c r="ARQ649" s="78"/>
      <c r="ARR649" s="78"/>
      <c r="ARS649" s="78"/>
      <c r="ART649" s="78"/>
      <c r="ARU649" s="78"/>
      <c r="ARV649" s="78"/>
      <c r="ARW649" s="78"/>
      <c r="ARX649" s="78"/>
      <c r="ARY649" s="78"/>
      <c r="ARZ649" s="78"/>
      <c r="ASA649" s="78"/>
      <c r="ASB649" s="78"/>
      <c r="ASC649" s="78"/>
      <c r="ASD649" s="78"/>
      <c r="ASE649" s="78"/>
      <c r="ASF649" s="78"/>
      <c r="ASG649" s="78"/>
      <c r="ASH649" s="78"/>
      <c r="ASI649" s="78"/>
      <c r="ASJ649" s="78"/>
      <c r="ASK649" s="78"/>
      <c r="ASL649" s="78"/>
      <c r="ASM649" s="78"/>
      <c r="ASN649" s="78"/>
      <c r="ASO649" s="78"/>
      <c r="ASP649" s="78"/>
      <c r="ASQ649" s="78"/>
      <c r="ASR649" s="78"/>
      <c r="ASS649" s="78"/>
      <c r="AST649" s="78"/>
      <c r="ASU649" s="78"/>
      <c r="ASV649" s="78"/>
      <c r="ASW649" s="78"/>
      <c r="ASX649" s="78"/>
      <c r="ASY649" s="78"/>
      <c r="ASZ649" s="78"/>
      <c r="ATA649" s="78"/>
      <c r="ATB649" s="78"/>
      <c r="ATC649" s="78"/>
      <c r="ATD649" s="78"/>
      <c r="ATE649" s="78"/>
      <c r="ATF649" s="78"/>
      <c r="ATG649" s="78"/>
      <c r="ATH649" s="78"/>
      <c r="ATI649" s="78"/>
      <c r="ATJ649" s="78"/>
      <c r="ATK649" s="78"/>
      <c r="ATL649" s="78"/>
      <c r="ATM649" s="78"/>
      <c r="ATN649" s="78"/>
      <c r="ATO649" s="78"/>
      <c r="ATP649" s="78"/>
      <c r="ATQ649" s="78"/>
      <c r="ATR649" s="78"/>
      <c r="ATS649" s="78"/>
      <c r="ATT649" s="78"/>
      <c r="ATU649" s="78"/>
      <c r="ATV649" s="78"/>
      <c r="ATW649" s="78"/>
      <c r="ATX649" s="78"/>
      <c r="ATY649" s="78"/>
      <c r="ATZ649" s="78"/>
      <c r="AUA649" s="78"/>
      <c r="AUB649" s="78"/>
      <c r="AUC649" s="78"/>
      <c r="AUD649" s="78"/>
      <c r="AUE649" s="78"/>
      <c r="AUF649" s="78"/>
      <c r="AUG649" s="78"/>
      <c r="AUH649" s="78"/>
      <c r="AUI649" s="78"/>
      <c r="AUJ649" s="78"/>
      <c r="AUK649" s="78"/>
      <c r="AUL649" s="78"/>
      <c r="AUM649" s="78"/>
      <c r="AUN649" s="78"/>
      <c r="AUO649" s="78"/>
      <c r="AUP649" s="78"/>
      <c r="AUQ649" s="78"/>
      <c r="AUR649" s="78"/>
      <c r="AUS649" s="78"/>
      <c r="AUT649" s="78"/>
      <c r="AUU649" s="78"/>
      <c r="AUV649" s="78"/>
      <c r="AUW649" s="78"/>
      <c r="AUX649" s="78"/>
      <c r="AUY649" s="78"/>
      <c r="AUZ649" s="78"/>
      <c r="AVA649" s="78"/>
      <c r="AVB649" s="78"/>
      <c r="AVC649" s="78"/>
      <c r="AVD649" s="78"/>
      <c r="AVE649" s="78"/>
      <c r="AVF649" s="78"/>
      <c r="AVG649" s="78"/>
      <c r="AVH649" s="78"/>
      <c r="AVI649" s="78"/>
      <c r="AVJ649" s="78"/>
      <c r="AVK649" s="78"/>
      <c r="AVL649" s="78"/>
      <c r="AVM649" s="78"/>
      <c r="AVN649" s="78"/>
      <c r="AVO649" s="78"/>
      <c r="AVP649" s="78"/>
      <c r="AVQ649" s="78"/>
      <c r="AVR649" s="78"/>
      <c r="AVS649" s="78"/>
      <c r="AVT649" s="78"/>
      <c r="AVU649" s="78"/>
      <c r="AVV649" s="78"/>
      <c r="AVW649" s="78"/>
      <c r="AVX649" s="78"/>
      <c r="AVY649" s="78"/>
      <c r="AVZ649" s="78"/>
      <c r="AWA649" s="78"/>
      <c r="AWB649" s="78"/>
      <c r="AWC649" s="78"/>
      <c r="AWD649" s="78"/>
      <c r="AWE649" s="78"/>
      <c r="AWF649" s="78"/>
      <c r="AWG649" s="78"/>
      <c r="AWH649" s="78"/>
      <c r="AWI649" s="78"/>
      <c r="AWJ649" s="78"/>
      <c r="AWK649" s="78"/>
      <c r="AWL649" s="78"/>
      <c r="AWM649" s="78"/>
      <c r="AWN649" s="78"/>
      <c r="AWO649" s="78"/>
      <c r="AWP649" s="78"/>
      <c r="AWQ649" s="78"/>
      <c r="AWR649" s="78"/>
      <c r="AWS649" s="78"/>
      <c r="AWT649" s="78"/>
      <c r="AWU649" s="78"/>
      <c r="AWV649" s="78"/>
      <c r="AWW649" s="78"/>
      <c r="AWX649" s="78"/>
      <c r="AWY649" s="78"/>
      <c r="AWZ649" s="78"/>
      <c r="AXA649" s="78"/>
      <c r="AXB649" s="78"/>
      <c r="AXC649" s="78"/>
      <c r="AXD649" s="78"/>
      <c r="AXE649" s="78"/>
      <c r="AXF649" s="78"/>
      <c r="AXG649" s="78"/>
      <c r="AXH649" s="78"/>
      <c r="AXI649" s="78"/>
      <c r="AXJ649" s="78"/>
      <c r="AXK649" s="78"/>
      <c r="AXL649" s="78"/>
      <c r="AXM649" s="78"/>
      <c r="AXN649" s="78"/>
      <c r="AXO649" s="78"/>
      <c r="AXP649" s="78"/>
      <c r="AXQ649" s="78"/>
      <c r="AXR649" s="78"/>
      <c r="AXS649" s="78"/>
      <c r="AXT649" s="78"/>
      <c r="AXU649" s="78"/>
      <c r="AXV649" s="78"/>
      <c r="AXW649" s="78"/>
      <c r="AXX649" s="78"/>
      <c r="AXY649" s="78"/>
      <c r="AXZ649" s="78"/>
      <c r="AYA649" s="78"/>
      <c r="AYB649" s="78"/>
      <c r="AYC649" s="78"/>
      <c r="AYD649" s="78"/>
      <c r="AYE649" s="78"/>
      <c r="AYF649" s="78"/>
      <c r="AYG649" s="78"/>
      <c r="AYH649" s="78"/>
      <c r="AYI649" s="78"/>
      <c r="AYJ649" s="78"/>
      <c r="AYK649" s="78"/>
      <c r="AYL649" s="78"/>
      <c r="AYM649" s="78"/>
      <c r="AYN649" s="78"/>
      <c r="AYO649" s="78"/>
      <c r="AYP649" s="78"/>
      <c r="AYQ649" s="78"/>
      <c r="AYR649" s="78"/>
      <c r="AYS649" s="78"/>
      <c r="AYT649" s="78"/>
      <c r="AYU649" s="78"/>
      <c r="AYV649" s="78"/>
      <c r="AYW649" s="78"/>
      <c r="AYX649" s="78"/>
      <c r="AYY649" s="78"/>
      <c r="AYZ649" s="78"/>
      <c r="AZA649" s="78"/>
      <c r="AZB649" s="78"/>
      <c r="AZC649" s="78"/>
      <c r="AZD649" s="78"/>
      <c r="AZE649" s="78"/>
      <c r="AZF649" s="78"/>
      <c r="AZG649" s="78"/>
      <c r="AZH649" s="78"/>
      <c r="AZI649" s="78"/>
      <c r="AZJ649" s="78"/>
      <c r="AZK649" s="78"/>
      <c r="AZL649" s="78"/>
      <c r="AZM649" s="78"/>
      <c r="AZN649" s="78"/>
      <c r="AZO649" s="78"/>
      <c r="AZP649" s="78"/>
      <c r="AZQ649" s="78"/>
      <c r="AZR649" s="78"/>
      <c r="AZS649" s="78"/>
      <c r="AZT649" s="78"/>
      <c r="AZU649" s="78"/>
      <c r="AZV649" s="78"/>
      <c r="AZW649" s="78"/>
      <c r="AZX649" s="78"/>
      <c r="AZY649" s="78"/>
      <c r="AZZ649" s="78"/>
      <c r="BAA649" s="78"/>
      <c r="BAB649" s="78"/>
      <c r="BAC649" s="78"/>
      <c r="BAD649" s="78"/>
      <c r="BAE649" s="78"/>
      <c r="BAF649" s="78"/>
      <c r="BAG649" s="78"/>
      <c r="BAH649" s="78"/>
      <c r="BAI649" s="78"/>
      <c r="BAJ649" s="78"/>
      <c r="BAK649" s="78"/>
      <c r="BAL649" s="78"/>
      <c r="BAM649" s="78"/>
      <c r="BAN649" s="78"/>
      <c r="BAO649" s="78"/>
      <c r="BAP649" s="78"/>
      <c r="BAQ649" s="78"/>
      <c r="BAR649" s="78"/>
      <c r="BAS649" s="78"/>
      <c r="BAT649" s="78"/>
      <c r="BAU649" s="78"/>
      <c r="BAV649" s="78"/>
      <c r="BAW649" s="78"/>
      <c r="BAX649" s="78"/>
      <c r="BAY649" s="78"/>
      <c r="BAZ649" s="78"/>
      <c r="BBA649" s="78"/>
      <c r="BBB649" s="78"/>
      <c r="BBC649" s="78"/>
      <c r="BBD649" s="78"/>
      <c r="BBE649" s="78"/>
      <c r="BBF649" s="78"/>
      <c r="BBG649" s="78"/>
      <c r="BBH649" s="78"/>
      <c r="BBI649" s="78"/>
      <c r="BBJ649" s="78"/>
      <c r="BBK649" s="78"/>
      <c r="BBL649" s="78"/>
      <c r="BBM649" s="78"/>
      <c r="BBN649" s="78"/>
      <c r="BBO649" s="78"/>
      <c r="BBP649" s="78"/>
      <c r="BBQ649" s="78"/>
      <c r="BBR649" s="78"/>
      <c r="BBS649" s="78"/>
      <c r="BBT649" s="78"/>
      <c r="BBU649" s="78"/>
      <c r="BBV649" s="78"/>
      <c r="BBW649" s="78"/>
      <c r="BBX649" s="78"/>
      <c r="BBY649" s="78"/>
      <c r="BBZ649" s="78"/>
      <c r="BCA649" s="78"/>
      <c r="BCB649" s="78"/>
      <c r="BCC649" s="78"/>
      <c r="BCD649" s="78"/>
      <c r="BCE649" s="78"/>
      <c r="BCF649" s="78"/>
      <c r="BCG649" s="78"/>
      <c r="BCH649" s="78"/>
      <c r="BCI649" s="78"/>
      <c r="BCJ649" s="78"/>
      <c r="BCK649" s="78"/>
      <c r="BCL649" s="78"/>
      <c r="BCM649" s="78"/>
      <c r="BCN649" s="78"/>
      <c r="BCO649" s="78"/>
      <c r="BCP649" s="78"/>
      <c r="BCQ649" s="78"/>
      <c r="BCR649" s="78"/>
      <c r="BCS649" s="78"/>
      <c r="BCT649" s="78"/>
      <c r="BCU649" s="78"/>
      <c r="BCV649" s="78"/>
      <c r="BCW649" s="78"/>
      <c r="BCX649" s="78"/>
      <c r="BCY649" s="78"/>
      <c r="BCZ649" s="78"/>
      <c r="BDA649" s="78"/>
      <c r="BDB649" s="78"/>
      <c r="BDC649" s="78"/>
      <c r="BDD649" s="78"/>
      <c r="BDE649" s="78"/>
      <c r="BDF649" s="78"/>
      <c r="BDG649" s="78"/>
      <c r="BDH649" s="78"/>
      <c r="BDI649" s="78"/>
      <c r="BDJ649" s="78"/>
      <c r="BDK649" s="78"/>
      <c r="BDL649" s="78"/>
      <c r="BDM649" s="78"/>
      <c r="BDN649" s="78"/>
      <c r="BDO649" s="78"/>
      <c r="BDP649" s="78"/>
      <c r="BDQ649" s="78"/>
      <c r="BDR649" s="78"/>
      <c r="BDS649" s="78"/>
      <c r="BDT649" s="78"/>
      <c r="BDU649" s="78"/>
      <c r="BDV649" s="78"/>
      <c r="BDW649" s="78"/>
      <c r="BDX649" s="78"/>
      <c r="BDY649" s="78"/>
      <c r="BDZ649" s="78"/>
      <c r="BEA649" s="78"/>
      <c r="BEB649" s="78"/>
      <c r="BEC649" s="78"/>
      <c r="BED649" s="78"/>
      <c r="BEE649" s="78"/>
      <c r="BEF649" s="78"/>
      <c r="BEG649" s="78"/>
      <c r="BEH649" s="78"/>
      <c r="BEI649" s="78"/>
      <c r="BEJ649" s="78"/>
      <c r="BEK649" s="78"/>
      <c r="BEL649" s="78"/>
      <c r="BEM649" s="78"/>
      <c r="BEN649" s="78"/>
      <c r="BEO649" s="78"/>
      <c r="BEP649" s="78"/>
      <c r="BEQ649" s="78"/>
      <c r="BER649" s="78"/>
      <c r="BES649" s="78"/>
      <c r="BET649" s="78"/>
      <c r="BEU649" s="78"/>
      <c r="BEV649" s="78"/>
      <c r="BEW649" s="78"/>
      <c r="BEX649" s="78"/>
      <c r="BEY649" s="78"/>
      <c r="BEZ649" s="78"/>
      <c r="BFA649" s="78"/>
      <c r="BFB649" s="78"/>
      <c r="BFC649" s="78"/>
      <c r="BFD649" s="78"/>
      <c r="BFE649" s="78"/>
      <c r="BFF649" s="78"/>
      <c r="BFG649" s="78"/>
      <c r="BFH649" s="78"/>
      <c r="BFI649" s="78"/>
      <c r="BFJ649" s="78"/>
      <c r="BFK649" s="78"/>
      <c r="BFL649" s="78"/>
      <c r="BFM649" s="78"/>
      <c r="BFN649" s="78"/>
      <c r="BFO649" s="78"/>
      <c r="BFP649" s="78"/>
      <c r="BFQ649" s="78"/>
      <c r="BFR649" s="78"/>
      <c r="BFS649" s="78"/>
      <c r="BFT649" s="78"/>
      <c r="BFU649" s="78"/>
      <c r="BFV649" s="78"/>
      <c r="BFW649" s="78"/>
      <c r="BFX649" s="78"/>
      <c r="BFY649" s="78"/>
      <c r="BFZ649" s="78"/>
      <c r="BGA649" s="78"/>
      <c r="BGB649" s="78"/>
      <c r="BGC649" s="78"/>
      <c r="BGD649" s="78"/>
      <c r="BGE649" s="78"/>
      <c r="BGF649" s="78"/>
      <c r="BGG649" s="78"/>
      <c r="BGH649" s="78"/>
      <c r="BGI649" s="78"/>
      <c r="BGJ649" s="78"/>
      <c r="BGK649" s="78"/>
      <c r="BGL649" s="78"/>
      <c r="BGM649" s="78"/>
      <c r="BGN649" s="78"/>
      <c r="BGO649" s="78"/>
      <c r="BGP649" s="78"/>
      <c r="BGQ649" s="78"/>
      <c r="BGR649" s="78"/>
      <c r="BGS649" s="78"/>
      <c r="BGT649" s="78"/>
      <c r="BGU649" s="78"/>
      <c r="BGV649" s="78"/>
      <c r="BGW649" s="78"/>
      <c r="BGX649" s="78"/>
      <c r="BGY649" s="78"/>
      <c r="BGZ649" s="78"/>
      <c r="BHA649" s="78"/>
      <c r="BHB649" s="78"/>
      <c r="BHC649" s="78"/>
      <c r="BHD649" s="78"/>
      <c r="BHE649" s="78"/>
      <c r="BHF649" s="78"/>
      <c r="BHG649" s="78"/>
      <c r="BHH649" s="78"/>
      <c r="BHI649" s="78"/>
      <c r="BHJ649" s="78"/>
      <c r="BHK649" s="78"/>
      <c r="BHL649" s="78"/>
      <c r="BHM649" s="78"/>
      <c r="BHN649" s="78"/>
      <c r="BHO649" s="78"/>
      <c r="BHP649" s="78"/>
      <c r="BHQ649" s="78"/>
      <c r="BHR649" s="78"/>
      <c r="BHS649" s="78"/>
      <c r="BHT649" s="78"/>
      <c r="BHU649" s="78"/>
      <c r="BHV649" s="78"/>
      <c r="BHW649" s="78"/>
      <c r="BHX649" s="78"/>
      <c r="BHY649" s="78"/>
      <c r="BHZ649" s="78"/>
      <c r="BIA649" s="78"/>
      <c r="BIB649" s="78"/>
      <c r="BIC649" s="78"/>
      <c r="BID649" s="78"/>
      <c r="BIE649" s="78"/>
      <c r="BIF649" s="78"/>
      <c r="BIG649" s="78"/>
      <c r="BIH649" s="78"/>
      <c r="BII649" s="78"/>
      <c r="BIJ649" s="78"/>
      <c r="BIK649" s="78"/>
      <c r="BIL649" s="78"/>
      <c r="BIM649" s="78"/>
      <c r="BIN649" s="78"/>
      <c r="BIO649" s="78"/>
      <c r="BIP649" s="78"/>
      <c r="BIQ649" s="78"/>
      <c r="BIR649" s="78"/>
      <c r="BIS649" s="78"/>
      <c r="BIT649" s="78"/>
      <c r="BIU649" s="78"/>
      <c r="BIV649" s="78"/>
      <c r="BIW649" s="78"/>
      <c r="BIX649" s="78"/>
      <c r="BIY649" s="78"/>
      <c r="BIZ649" s="78"/>
      <c r="BJA649" s="78"/>
      <c r="BJB649" s="78"/>
      <c r="BJC649" s="78"/>
      <c r="BJD649" s="78"/>
      <c r="BJE649" s="78"/>
      <c r="BJF649" s="78"/>
      <c r="BJG649" s="78"/>
      <c r="BJH649" s="78"/>
      <c r="BJI649" s="78"/>
      <c r="BJJ649" s="78"/>
      <c r="BJK649" s="78"/>
      <c r="BJL649" s="78"/>
      <c r="BJM649" s="78"/>
      <c r="BJN649" s="78"/>
      <c r="BJO649" s="78"/>
      <c r="BJP649" s="78"/>
      <c r="BJQ649" s="78"/>
      <c r="BJR649" s="78"/>
      <c r="BJS649" s="78"/>
      <c r="BJT649" s="78"/>
      <c r="BJU649" s="78"/>
      <c r="BJV649" s="78"/>
      <c r="BJW649" s="78"/>
      <c r="BJX649" s="78"/>
      <c r="BJY649" s="78"/>
      <c r="BJZ649" s="78"/>
      <c r="BKA649" s="78"/>
      <c r="BKB649" s="78"/>
      <c r="BKC649" s="78"/>
      <c r="BKD649" s="78"/>
      <c r="BKE649" s="78"/>
      <c r="BKF649" s="78"/>
      <c r="BKG649" s="78"/>
      <c r="BKH649" s="78"/>
      <c r="BKI649" s="78"/>
      <c r="BKJ649" s="78"/>
      <c r="BKK649" s="78"/>
      <c r="BKL649" s="78"/>
      <c r="BKM649" s="78"/>
      <c r="BKN649" s="78"/>
      <c r="BKO649" s="78"/>
      <c r="BKP649" s="78"/>
      <c r="BKQ649" s="78"/>
      <c r="BKR649" s="78"/>
      <c r="BKS649" s="78"/>
      <c r="BKT649" s="78"/>
      <c r="BKU649" s="78"/>
      <c r="BKV649" s="78"/>
      <c r="BKW649" s="78"/>
      <c r="BKX649" s="78"/>
      <c r="BKY649" s="78"/>
      <c r="BKZ649" s="78"/>
      <c r="BLA649" s="78"/>
      <c r="BLB649" s="78"/>
      <c r="BLC649" s="78"/>
      <c r="BLD649" s="78"/>
      <c r="BLE649" s="78"/>
      <c r="BLF649" s="78"/>
      <c r="BLG649" s="78"/>
      <c r="BLH649" s="78"/>
      <c r="BLI649" s="78"/>
      <c r="BLJ649" s="78"/>
      <c r="BLK649" s="78"/>
      <c r="BLL649" s="78"/>
      <c r="BLM649" s="78"/>
      <c r="BLN649" s="78"/>
      <c r="BLO649" s="78"/>
      <c r="BLP649" s="78"/>
      <c r="BLQ649" s="78"/>
      <c r="BLR649" s="78"/>
      <c r="BLS649" s="78"/>
      <c r="BLT649" s="78"/>
      <c r="BLU649" s="78"/>
      <c r="BLV649" s="78"/>
      <c r="BLW649" s="78"/>
      <c r="BLX649" s="78"/>
      <c r="BLY649" s="78"/>
      <c r="BLZ649" s="78"/>
      <c r="BMA649" s="78"/>
      <c r="BMB649" s="78"/>
      <c r="BMC649" s="78"/>
      <c r="BMD649" s="78"/>
      <c r="BME649" s="78"/>
      <c r="BMF649" s="78"/>
      <c r="BMG649" s="78"/>
      <c r="BMH649" s="78"/>
      <c r="BMI649" s="78"/>
      <c r="BMJ649" s="78"/>
      <c r="BMK649" s="78"/>
      <c r="BML649" s="78"/>
      <c r="BMM649" s="78"/>
      <c r="BMN649" s="78"/>
      <c r="BMO649" s="78"/>
      <c r="BMP649" s="78"/>
      <c r="BMQ649" s="78"/>
      <c r="BMR649" s="78"/>
      <c r="BMS649" s="78"/>
      <c r="BMT649" s="78"/>
      <c r="BMU649" s="78"/>
      <c r="BMV649" s="78"/>
      <c r="BMW649" s="78"/>
      <c r="BMX649" s="78"/>
      <c r="BMY649" s="78"/>
      <c r="BMZ649" s="78"/>
      <c r="BNA649" s="78"/>
      <c r="BNB649" s="78"/>
      <c r="BNC649" s="78"/>
      <c r="BND649" s="78"/>
      <c r="BNE649" s="78"/>
      <c r="BNF649" s="78"/>
      <c r="BNG649" s="78"/>
      <c r="BNH649" s="78"/>
      <c r="BNI649" s="78"/>
      <c r="BNJ649" s="78"/>
      <c r="BNK649" s="78"/>
      <c r="BNL649" s="78"/>
      <c r="BNM649" s="78"/>
      <c r="BNN649" s="78"/>
      <c r="BNO649" s="78"/>
      <c r="BNP649" s="78"/>
      <c r="BNQ649" s="78"/>
      <c r="BNR649" s="78"/>
      <c r="BNS649" s="78"/>
      <c r="BNT649" s="78"/>
      <c r="BNU649" s="78"/>
      <c r="BNV649" s="78"/>
      <c r="BNW649" s="78"/>
      <c r="BNX649" s="78"/>
      <c r="BNY649" s="78"/>
      <c r="BNZ649" s="78"/>
      <c r="BOA649" s="78"/>
      <c r="BOB649" s="78"/>
      <c r="BOC649" s="78"/>
      <c r="BOD649" s="78"/>
      <c r="BOE649" s="78"/>
      <c r="BOF649" s="78"/>
      <c r="BOG649" s="78"/>
      <c r="BOH649" s="78"/>
      <c r="BOI649" s="78"/>
      <c r="BOJ649" s="78"/>
      <c r="BOK649" s="78"/>
      <c r="BOL649" s="78"/>
      <c r="BOM649" s="78"/>
      <c r="BON649" s="78"/>
      <c r="BOO649" s="78"/>
      <c r="BOP649" s="78"/>
      <c r="BOQ649" s="78"/>
      <c r="BOR649" s="78"/>
      <c r="BOS649" s="78"/>
      <c r="BOT649" s="78"/>
      <c r="BOU649" s="78"/>
      <c r="BOV649" s="78"/>
      <c r="BOW649" s="78"/>
      <c r="BOX649" s="78"/>
      <c r="BOY649" s="78"/>
      <c r="BOZ649" s="78"/>
      <c r="BPA649" s="78"/>
      <c r="BPB649" s="78"/>
      <c r="BPC649" s="78"/>
      <c r="BPD649" s="78"/>
      <c r="BPE649" s="78"/>
      <c r="BPF649" s="78"/>
      <c r="BPG649" s="78"/>
      <c r="BPH649" s="78"/>
      <c r="BPI649" s="78"/>
      <c r="BPJ649" s="78"/>
      <c r="BPK649" s="78"/>
      <c r="BPL649" s="78"/>
      <c r="BPM649" s="78"/>
      <c r="BPN649" s="78"/>
      <c r="BPO649" s="78"/>
      <c r="BPP649" s="78"/>
      <c r="BPQ649" s="78"/>
      <c r="BPR649" s="78"/>
      <c r="BPS649" s="78"/>
      <c r="BPT649" s="78"/>
      <c r="BPU649" s="78"/>
      <c r="BPV649" s="78"/>
      <c r="BPW649" s="78"/>
      <c r="BPX649" s="78"/>
      <c r="BPY649" s="78"/>
      <c r="BPZ649" s="78"/>
      <c r="BQA649" s="78"/>
      <c r="BQB649" s="78"/>
      <c r="BQC649" s="78"/>
      <c r="BQD649" s="78"/>
      <c r="BQE649" s="78"/>
      <c r="BQF649" s="78"/>
      <c r="BQG649" s="78"/>
      <c r="BQH649" s="78"/>
      <c r="BQI649" s="78"/>
      <c r="BQJ649" s="78"/>
      <c r="BQK649" s="78"/>
      <c r="BQL649" s="78"/>
      <c r="BQM649" s="78"/>
      <c r="BQN649" s="78"/>
      <c r="BQO649" s="78"/>
      <c r="BQP649" s="78"/>
      <c r="BQQ649" s="78"/>
      <c r="BQR649" s="78"/>
      <c r="BQS649" s="78"/>
      <c r="BQT649" s="78"/>
      <c r="BQU649" s="78"/>
      <c r="BQV649" s="78"/>
      <c r="BQW649" s="78"/>
      <c r="BQX649" s="78"/>
      <c r="BQY649" s="78"/>
      <c r="BQZ649" s="78"/>
      <c r="BRA649" s="78"/>
      <c r="BRB649" s="78"/>
      <c r="BRC649" s="78"/>
      <c r="BRD649" s="78"/>
      <c r="BRE649" s="78"/>
      <c r="BRF649" s="78"/>
      <c r="BRG649" s="78"/>
      <c r="BRH649" s="78"/>
      <c r="BRI649" s="78"/>
      <c r="BRJ649" s="78"/>
      <c r="BRK649" s="78"/>
      <c r="BRL649" s="78"/>
      <c r="BRM649" s="78"/>
      <c r="BRN649" s="78"/>
      <c r="BRO649" s="78"/>
      <c r="BRP649" s="78"/>
      <c r="BRQ649" s="78"/>
      <c r="BRR649" s="78"/>
      <c r="BRS649" s="78"/>
      <c r="BRT649" s="78"/>
      <c r="BRU649" s="78"/>
      <c r="BRV649" s="78"/>
      <c r="BRW649" s="78"/>
      <c r="BRX649" s="78"/>
      <c r="BRY649" s="78"/>
      <c r="BRZ649" s="78"/>
    </row>
    <row r="650" spans="1:1846" s="79" customFormat="1" ht="21" customHeight="1" x14ac:dyDescent="0.3">
      <c r="A650" s="853"/>
      <c r="B650" s="853"/>
      <c r="C650" s="853"/>
      <c r="D650" s="853"/>
      <c r="E650" s="853"/>
      <c r="F650" s="866"/>
      <c r="G650" s="821"/>
      <c r="H650" s="837"/>
      <c r="I650" s="816"/>
      <c r="J650" s="816"/>
      <c r="K650" s="816"/>
      <c r="L650" s="1051"/>
      <c r="M650" s="846"/>
      <c r="N650" s="824"/>
      <c r="O650" s="824"/>
      <c r="P650" s="824"/>
      <c r="Q650" s="827"/>
      <c r="R650" s="846"/>
      <c r="S650" s="26">
        <v>400272544.35000002</v>
      </c>
      <c r="T650" s="26">
        <v>286785498</v>
      </c>
      <c r="U650" s="26">
        <v>257495440</v>
      </c>
      <c r="V650" s="652" t="s">
        <v>1043</v>
      </c>
      <c r="W650" s="676">
        <f>R649</f>
        <v>0</v>
      </c>
      <c r="X650" s="523">
        <f t="shared" si="431"/>
        <v>400272544.35000002</v>
      </c>
      <c r="Y650" s="523">
        <f t="shared" si="430"/>
        <v>286785498</v>
      </c>
      <c r="Z650" s="523">
        <f t="shared" si="430"/>
        <v>257495440</v>
      </c>
      <c r="AA650" s="89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8"/>
      <c r="BC650" s="78"/>
      <c r="BD650" s="78"/>
      <c r="BE650" s="78"/>
      <c r="BF650" s="78"/>
      <c r="BG650" s="78"/>
      <c r="BH650" s="78"/>
      <c r="BI650" s="78"/>
      <c r="BJ650" s="78"/>
      <c r="BK650" s="78"/>
      <c r="BL650" s="78"/>
      <c r="BM650" s="78"/>
      <c r="BN650" s="78"/>
      <c r="BO650" s="78"/>
      <c r="BP650" s="78"/>
      <c r="BQ650" s="78"/>
      <c r="BR650" s="78"/>
      <c r="BS650" s="78"/>
      <c r="BT650" s="78"/>
      <c r="BU650" s="78"/>
      <c r="BV650" s="78"/>
      <c r="BW650" s="78"/>
      <c r="BX650" s="78"/>
      <c r="BY650" s="78"/>
      <c r="BZ650" s="78"/>
      <c r="CA650" s="78"/>
      <c r="CB650" s="78"/>
      <c r="CC650" s="78"/>
      <c r="CD650" s="78"/>
      <c r="CE650" s="78"/>
      <c r="CF650" s="78"/>
      <c r="CG650" s="78"/>
      <c r="CH650" s="78"/>
      <c r="CI650" s="78"/>
      <c r="CJ650" s="78"/>
      <c r="CK650" s="78"/>
      <c r="CL650" s="78"/>
      <c r="CM650" s="78"/>
      <c r="CN650" s="78"/>
      <c r="CO650" s="78"/>
      <c r="CP650" s="78"/>
      <c r="CQ650" s="78"/>
      <c r="CR650" s="78"/>
      <c r="CS650" s="78"/>
      <c r="CT650" s="78"/>
      <c r="CU650" s="78"/>
      <c r="CV650" s="78"/>
      <c r="CW650" s="78"/>
      <c r="CX650" s="78"/>
      <c r="CY650" s="78"/>
      <c r="CZ650" s="78"/>
      <c r="DA650" s="78"/>
      <c r="DB650" s="78"/>
      <c r="DC650" s="78"/>
      <c r="DD650" s="78"/>
      <c r="DE650" s="78"/>
      <c r="DF650" s="78"/>
      <c r="DG650" s="78"/>
      <c r="DH650" s="78"/>
      <c r="DI650" s="78"/>
      <c r="DJ650" s="78"/>
      <c r="DK650" s="78"/>
      <c r="DL650" s="78"/>
      <c r="DM650" s="78"/>
      <c r="DN650" s="78"/>
      <c r="DO650" s="78"/>
      <c r="DP650" s="78"/>
      <c r="DQ650" s="78"/>
      <c r="DR650" s="78"/>
      <c r="DS650" s="78"/>
      <c r="DT650" s="78"/>
      <c r="DU650" s="78"/>
      <c r="DV650" s="78"/>
      <c r="DW650" s="78"/>
      <c r="DX650" s="78"/>
      <c r="DY650" s="78"/>
      <c r="DZ650" s="78"/>
      <c r="EA650" s="78"/>
      <c r="EB650" s="78"/>
      <c r="EC650" s="78"/>
      <c r="ED650" s="78"/>
      <c r="EE650" s="78"/>
      <c r="EF650" s="78"/>
      <c r="EG650" s="78"/>
      <c r="EH650" s="78"/>
      <c r="EI650" s="78"/>
      <c r="EJ650" s="78"/>
      <c r="EK650" s="78"/>
      <c r="EL650" s="78"/>
      <c r="EM650" s="78"/>
      <c r="EN650" s="78"/>
      <c r="EO650" s="78"/>
      <c r="EP650" s="78"/>
      <c r="EQ650" s="78"/>
      <c r="ER650" s="78"/>
      <c r="ES650" s="78"/>
      <c r="ET650" s="78"/>
      <c r="EU650" s="78"/>
      <c r="EV650" s="78"/>
      <c r="EW650" s="78"/>
      <c r="EX650" s="78"/>
      <c r="EY650" s="78"/>
      <c r="EZ650" s="78"/>
      <c r="FA650" s="78"/>
      <c r="FB650" s="78"/>
      <c r="FC650" s="78"/>
      <c r="FD650" s="78"/>
      <c r="FE650" s="78"/>
      <c r="FF650" s="78"/>
      <c r="FG650" s="78"/>
      <c r="FH650" s="78"/>
      <c r="FI650" s="78"/>
      <c r="FJ650" s="78"/>
      <c r="FK650" s="78"/>
      <c r="FL650" s="78"/>
      <c r="FM650" s="78"/>
      <c r="FN650" s="78"/>
      <c r="FO650" s="78"/>
      <c r="FP650" s="78"/>
      <c r="FQ650" s="78"/>
      <c r="FR650" s="78"/>
      <c r="FS650" s="78"/>
      <c r="FT650" s="78"/>
      <c r="FU650" s="78"/>
      <c r="FV650" s="78"/>
      <c r="FW650" s="78"/>
      <c r="FX650" s="78"/>
      <c r="FY650" s="78"/>
      <c r="FZ650" s="78"/>
      <c r="GA650" s="78"/>
      <c r="GB650" s="78"/>
      <c r="GC650" s="78"/>
      <c r="GD650" s="78"/>
      <c r="GE650" s="78"/>
      <c r="GF650" s="78"/>
      <c r="GG650" s="78"/>
      <c r="GH650" s="78"/>
      <c r="GI650" s="78"/>
      <c r="GJ650" s="78"/>
      <c r="GK650" s="78"/>
      <c r="GL650" s="78"/>
      <c r="GM650" s="78"/>
      <c r="GN650" s="78"/>
      <c r="GO650" s="78"/>
      <c r="GP650" s="78"/>
      <c r="GQ650" s="78"/>
      <c r="GR650" s="78"/>
      <c r="GS650" s="78"/>
      <c r="GT650" s="78"/>
      <c r="GU650" s="78"/>
      <c r="GV650" s="78"/>
      <c r="GW650" s="78"/>
      <c r="GX650" s="78"/>
      <c r="GY650" s="78"/>
      <c r="GZ650" s="78"/>
      <c r="HA650" s="78"/>
      <c r="HB650" s="78"/>
      <c r="HC650" s="78"/>
      <c r="HD650" s="78"/>
      <c r="HE650" s="78"/>
      <c r="HF650" s="78"/>
      <c r="HG650" s="78"/>
      <c r="HH650" s="78"/>
      <c r="HI650" s="78"/>
      <c r="HJ650" s="78"/>
      <c r="HK650" s="78"/>
      <c r="HL650" s="78"/>
      <c r="HM650" s="78"/>
      <c r="HN650" s="78"/>
      <c r="HO650" s="78"/>
      <c r="HP650" s="78"/>
      <c r="HQ650" s="78"/>
      <c r="HR650" s="78"/>
      <c r="HS650" s="78"/>
      <c r="HT650" s="78"/>
      <c r="HU650" s="78"/>
      <c r="HV650" s="78"/>
      <c r="HW650" s="78"/>
      <c r="HX650" s="78"/>
      <c r="HY650" s="78"/>
      <c r="HZ650" s="78"/>
      <c r="IA650" s="78"/>
      <c r="IB650" s="78"/>
      <c r="IC650" s="78"/>
      <c r="ID650" s="78"/>
      <c r="IE650" s="78"/>
      <c r="IF650" s="78"/>
      <c r="IG650" s="78"/>
      <c r="IH650" s="78"/>
      <c r="II650" s="78"/>
      <c r="IJ650" s="78"/>
      <c r="IK650" s="78"/>
      <c r="IL650" s="78"/>
      <c r="IM650" s="78"/>
      <c r="IN650" s="78"/>
      <c r="IO650" s="78"/>
      <c r="IP650" s="78"/>
      <c r="IQ650" s="78"/>
      <c r="IR650" s="78"/>
      <c r="IS650" s="78"/>
      <c r="IT650" s="78"/>
      <c r="IU650" s="78"/>
      <c r="IV650" s="78"/>
      <c r="IW650" s="78"/>
      <c r="IX650" s="78"/>
      <c r="IY650" s="78"/>
      <c r="IZ650" s="78"/>
      <c r="JA650" s="78"/>
      <c r="JB650" s="78"/>
      <c r="JC650" s="78"/>
      <c r="JD650" s="78"/>
      <c r="JE650" s="78"/>
      <c r="JF650" s="78"/>
      <c r="JG650" s="78"/>
      <c r="JH650" s="78"/>
      <c r="JI650" s="78"/>
      <c r="JJ650" s="78"/>
      <c r="JK650" s="78"/>
      <c r="JL650" s="78"/>
      <c r="JM650" s="78"/>
      <c r="JN650" s="78"/>
      <c r="JO650" s="78"/>
      <c r="JP650" s="78"/>
      <c r="JQ650" s="78"/>
      <c r="JR650" s="78"/>
      <c r="JS650" s="78"/>
      <c r="JT650" s="78"/>
      <c r="JU650" s="78"/>
      <c r="JV650" s="78"/>
      <c r="JW650" s="78"/>
      <c r="JX650" s="78"/>
      <c r="JY650" s="78"/>
      <c r="JZ650" s="78"/>
      <c r="KA650" s="78"/>
      <c r="KB650" s="78"/>
      <c r="KC650" s="78"/>
      <c r="KD650" s="78"/>
      <c r="KE650" s="78"/>
      <c r="KF650" s="78"/>
      <c r="KG650" s="78"/>
      <c r="KH650" s="78"/>
      <c r="KI650" s="78"/>
      <c r="KJ650" s="78"/>
      <c r="KK650" s="78"/>
      <c r="KL650" s="78"/>
      <c r="KM650" s="78"/>
      <c r="KN650" s="78"/>
      <c r="KO650" s="78"/>
      <c r="KP650" s="78"/>
      <c r="KQ650" s="78"/>
      <c r="KR650" s="78"/>
      <c r="KS650" s="78"/>
      <c r="KT650" s="78"/>
      <c r="KU650" s="78"/>
      <c r="KV650" s="78"/>
      <c r="KW650" s="78"/>
      <c r="KX650" s="78"/>
      <c r="KY650" s="78"/>
      <c r="KZ650" s="78"/>
      <c r="LA650" s="78"/>
      <c r="LB650" s="78"/>
      <c r="LC650" s="78"/>
      <c r="LD650" s="78"/>
      <c r="LE650" s="78"/>
      <c r="LF650" s="78"/>
      <c r="LG650" s="78"/>
      <c r="LH650" s="78"/>
      <c r="LI650" s="78"/>
      <c r="LJ650" s="78"/>
      <c r="LK650" s="78"/>
      <c r="LL650" s="78"/>
      <c r="LM650" s="78"/>
      <c r="LN650" s="78"/>
      <c r="LO650" s="78"/>
      <c r="LP650" s="78"/>
      <c r="LQ650" s="78"/>
      <c r="LR650" s="78"/>
      <c r="LS650" s="78"/>
      <c r="LT650" s="78"/>
      <c r="LU650" s="78"/>
      <c r="LV650" s="78"/>
      <c r="LW650" s="78"/>
      <c r="LX650" s="78"/>
      <c r="LY650" s="78"/>
      <c r="LZ650" s="78"/>
      <c r="MA650" s="78"/>
      <c r="MB650" s="78"/>
      <c r="MC650" s="78"/>
      <c r="MD650" s="78"/>
      <c r="ME650" s="78"/>
      <c r="MF650" s="78"/>
      <c r="MG650" s="78"/>
      <c r="MH650" s="78"/>
      <c r="MI650" s="78"/>
      <c r="MJ650" s="78"/>
      <c r="MK650" s="78"/>
      <c r="ML650" s="78"/>
      <c r="MM650" s="78"/>
      <c r="MN650" s="78"/>
      <c r="MO650" s="78"/>
      <c r="MP650" s="78"/>
      <c r="MQ650" s="78"/>
      <c r="MR650" s="78"/>
      <c r="MS650" s="78"/>
      <c r="MT650" s="78"/>
      <c r="MU650" s="78"/>
      <c r="MV650" s="78"/>
      <c r="MW650" s="78"/>
      <c r="MX650" s="78"/>
      <c r="MY650" s="78"/>
      <c r="MZ650" s="78"/>
      <c r="NA650" s="78"/>
      <c r="NB650" s="78"/>
      <c r="NC650" s="78"/>
      <c r="ND650" s="78"/>
      <c r="NE650" s="78"/>
      <c r="NF650" s="78"/>
      <c r="NG650" s="78"/>
      <c r="NH650" s="78"/>
      <c r="NI650" s="78"/>
      <c r="NJ650" s="78"/>
      <c r="NK650" s="78"/>
      <c r="NL650" s="78"/>
      <c r="NM650" s="78"/>
      <c r="NN650" s="78"/>
      <c r="NO650" s="78"/>
      <c r="NP650" s="78"/>
      <c r="NQ650" s="78"/>
      <c r="NR650" s="78"/>
      <c r="NS650" s="78"/>
      <c r="NT650" s="78"/>
      <c r="NU650" s="78"/>
      <c r="NV650" s="78"/>
      <c r="NW650" s="78"/>
      <c r="NX650" s="78"/>
      <c r="NY650" s="78"/>
      <c r="NZ650" s="78"/>
      <c r="OA650" s="78"/>
      <c r="OB650" s="78"/>
      <c r="OC650" s="78"/>
      <c r="OD650" s="78"/>
      <c r="OE650" s="78"/>
      <c r="OF650" s="78"/>
      <c r="OG650" s="78"/>
      <c r="OH650" s="78"/>
      <c r="OI650" s="78"/>
      <c r="OJ650" s="78"/>
      <c r="OK650" s="78"/>
      <c r="OL650" s="78"/>
      <c r="OM650" s="78"/>
      <c r="ON650" s="78"/>
      <c r="OO650" s="78"/>
      <c r="OP650" s="78"/>
      <c r="OQ650" s="78"/>
      <c r="OR650" s="78"/>
      <c r="OS650" s="78"/>
      <c r="OT650" s="78"/>
      <c r="OU650" s="78"/>
      <c r="OV650" s="78"/>
      <c r="OW650" s="78"/>
      <c r="OX650" s="78"/>
      <c r="OY650" s="78"/>
      <c r="OZ650" s="78"/>
      <c r="PA650" s="78"/>
      <c r="PB650" s="78"/>
      <c r="PC650" s="78"/>
      <c r="PD650" s="78"/>
      <c r="PE650" s="78"/>
      <c r="PF650" s="78"/>
      <c r="PG650" s="78"/>
      <c r="PH650" s="78"/>
      <c r="PI650" s="78"/>
      <c r="PJ650" s="78"/>
      <c r="PK650" s="78"/>
      <c r="PL650" s="78"/>
      <c r="PM650" s="78"/>
      <c r="PN650" s="78"/>
      <c r="PO650" s="78"/>
      <c r="PP650" s="78"/>
      <c r="PQ650" s="78"/>
      <c r="PR650" s="78"/>
      <c r="PS650" s="78"/>
      <c r="PT650" s="78"/>
      <c r="PU650" s="78"/>
      <c r="PV650" s="78"/>
      <c r="PW650" s="78"/>
      <c r="PX650" s="78"/>
      <c r="PY650" s="78"/>
      <c r="PZ650" s="78"/>
      <c r="QA650" s="78"/>
      <c r="QB650" s="78"/>
      <c r="QC650" s="78"/>
      <c r="QD650" s="78"/>
      <c r="QE650" s="78"/>
      <c r="QF650" s="78"/>
      <c r="QG650" s="78"/>
      <c r="QH650" s="78"/>
      <c r="QI650" s="78"/>
      <c r="QJ650" s="78"/>
      <c r="QK650" s="78"/>
      <c r="QL650" s="78"/>
      <c r="QM650" s="78"/>
      <c r="QN650" s="78"/>
      <c r="QO650" s="78"/>
      <c r="QP650" s="78"/>
      <c r="QQ650" s="78"/>
      <c r="QR650" s="78"/>
      <c r="QS650" s="78"/>
      <c r="QT650" s="78"/>
      <c r="QU650" s="78"/>
      <c r="QV650" s="78"/>
      <c r="QW650" s="78"/>
      <c r="QX650" s="78"/>
      <c r="QY650" s="78"/>
      <c r="QZ650" s="78"/>
      <c r="RA650" s="78"/>
      <c r="RB650" s="78"/>
      <c r="RC650" s="78"/>
      <c r="RD650" s="78"/>
      <c r="RE650" s="78"/>
      <c r="RF650" s="78"/>
      <c r="RG650" s="78"/>
      <c r="RH650" s="78"/>
      <c r="RI650" s="78"/>
      <c r="RJ650" s="78"/>
      <c r="RK650" s="78"/>
      <c r="RL650" s="78"/>
      <c r="RM650" s="78"/>
      <c r="RN650" s="78"/>
      <c r="RO650" s="78"/>
      <c r="RP650" s="78"/>
      <c r="RQ650" s="78"/>
      <c r="RR650" s="78"/>
      <c r="RS650" s="78"/>
      <c r="RT650" s="78"/>
      <c r="RU650" s="78"/>
      <c r="RV650" s="78"/>
      <c r="RW650" s="78"/>
      <c r="RX650" s="78"/>
      <c r="RY650" s="78"/>
      <c r="RZ650" s="78"/>
      <c r="SA650" s="78"/>
      <c r="SB650" s="78"/>
      <c r="SC650" s="78"/>
      <c r="SD650" s="78"/>
      <c r="SE650" s="78"/>
      <c r="SF650" s="78"/>
      <c r="SG650" s="78"/>
      <c r="SH650" s="78"/>
      <c r="SI650" s="78"/>
      <c r="SJ650" s="78"/>
      <c r="SK650" s="78"/>
      <c r="SL650" s="78"/>
      <c r="SM650" s="78"/>
      <c r="SN650" s="78"/>
      <c r="SO650" s="78"/>
      <c r="SP650" s="78"/>
      <c r="SQ650" s="78"/>
      <c r="SR650" s="78"/>
      <c r="SS650" s="78"/>
      <c r="ST650" s="78"/>
      <c r="SU650" s="78"/>
      <c r="SV650" s="78"/>
      <c r="SW650" s="78"/>
      <c r="SX650" s="78"/>
      <c r="SY650" s="78"/>
      <c r="SZ650" s="78"/>
      <c r="TA650" s="78"/>
      <c r="TB650" s="78"/>
      <c r="TC650" s="78"/>
      <c r="TD650" s="78"/>
      <c r="TE650" s="78"/>
      <c r="TF650" s="78"/>
      <c r="TG650" s="78"/>
      <c r="TH650" s="78"/>
      <c r="TI650" s="78"/>
      <c r="TJ650" s="78"/>
      <c r="TK650" s="78"/>
      <c r="TL650" s="78"/>
      <c r="TM650" s="78"/>
      <c r="TN650" s="78"/>
      <c r="TO650" s="78"/>
      <c r="TP650" s="78"/>
      <c r="TQ650" s="78"/>
      <c r="TR650" s="78"/>
      <c r="TS650" s="78"/>
      <c r="TT650" s="78"/>
      <c r="TU650" s="78"/>
      <c r="TV650" s="78"/>
      <c r="TW650" s="78"/>
      <c r="TX650" s="78"/>
      <c r="TY650" s="78"/>
      <c r="TZ650" s="78"/>
      <c r="UA650" s="78"/>
      <c r="UB650" s="78"/>
      <c r="UC650" s="78"/>
      <c r="UD650" s="78"/>
      <c r="UE650" s="78"/>
      <c r="UF650" s="78"/>
      <c r="UG650" s="78"/>
      <c r="UH650" s="78"/>
      <c r="UI650" s="78"/>
      <c r="UJ650" s="78"/>
      <c r="UK650" s="78"/>
      <c r="UL650" s="78"/>
      <c r="UM650" s="78"/>
      <c r="UN650" s="78"/>
      <c r="UO650" s="78"/>
      <c r="UP650" s="78"/>
      <c r="UQ650" s="78"/>
      <c r="UR650" s="78"/>
      <c r="US650" s="78"/>
      <c r="UT650" s="78"/>
      <c r="UU650" s="78"/>
      <c r="UV650" s="78"/>
      <c r="UW650" s="78"/>
      <c r="UX650" s="78"/>
      <c r="UY650" s="78"/>
      <c r="UZ650" s="78"/>
      <c r="VA650" s="78"/>
      <c r="VB650" s="78"/>
      <c r="VC650" s="78"/>
      <c r="VD650" s="78"/>
      <c r="VE650" s="78"/>
      <c r="VF650" s="78"/>
      <c r="VG650" s="78"/>
      <c r="VH650" s="78"/>
      <c r="VI650" s="78"/>
      <c r="VJ650" s="78"/>
      <c r="VK650" s="78"/>
      <c r="VL650" s="78"/>
      <c r="VM650" s="78"/>
      <c r="VN650" s="78"/>
      <c r="VO650" s="78"/>
      <c r="VP650" s="78"/>
      <c r="VQ650" s="78"/>
      <c r="VR650" s="78"/>
      <c r="VS650" s="78"/>
      <c r="VT650" s="78"/>
      <c r="VU650" s="78"/>
      <c r="VV650" s="78"/>
      <c r="VW650" s="78"/>
      <c r="VX650" s="78"/>
      <c r="VY650" s="78"/>
      <c r="VZ650" s="78"/>
      <c r="WA650" s="78"/>
      <c r="WB650" s="78"/>
      <c r="WC650" s="78"/>
      <c r="WD650" s="78"/>
      <c r="WE650" s="78"/>
      <c r="WF650" s="78"/>
      <c r="WG650" s="78"/>
      <c r="WH650" s="78"/>
      <c r="WI650" s="78"/>
      <c r="WJ650" s="78"/>
      <c r="WK650" s="78"/>
      <c r="WL650" s="78"/>
      <c r="WM650" s="78"/>
      <c r="WN650" s="78"/>
      <c r="WO650" s="78"/>
      <c r="WP650" s="78"/>
      <c r="WQ650" s="78"/>
      <c r="WR650" s="78"/>
      <c r="WS650" s="78"/>
      <c r="WT650" s="78"/>
      <c r="WU650" s="78"/>
      <c r="WV650" s="78"/>
      <c r="WW650" s="78"/>
      <c r="WX650" s="78"/>
      <c r="WY650" s="78"/>
      <c r="WZ650" s="78"/>
      <c r="XA650" s="78"/>
      <c r="XB650" s="78"/>
      <c r="XC650" s="78"/>
      <c r="XD650" s="78"/>
      <c r="XE650" s="78"/>
      <c r="XF650" s="78"/>
      <c r="XG650" s="78"/>
      <c r="XH650" s="78"/>
      <c r="XI650" s="78"/>
      <c r="XJ650" s="78"/>
      <c r="XK650" s="78"/>
      <c r="XL650" s="78"/>
      <c r="XM650" s="78"/>
      <c r="XN650" s="78"/>
      <c r="XO650" s="78"/>
      <c r="XP650" s="78"/>
      <c r="XQ650" s="78"/>
      <c r="XR650" s="78"/>
      <c r="XS650" s="78"/>
      <c r="XT650" s="78"/>
      <c r="XU650" s="78"/>
      <c r="XV650" s="78"/>
      <c r="XW650" s="78"/>
      <c r="XX650" s="78"/>
      <c r="XY650" s="78"/>
      <c r="XZ650" s="78"/>
      <c r="YA650" s="78"/>
      <c r="YB650" s="78"/>
      <c r="YC650" s="78"/>
      <c r="YD650" s="78"/>
      <c r="YE650" s="78"/>
      <c r="YF650" s="78"/>
      <c r="YG650" s="78"/>
      <c r="YH650" s="78"/>
      <c r="YI650" s="78"/>
      <c r="YJ650" s="78"/>
      <c r="YK650" s="78"/>
      <c r="YL650" s="78"/>
      <c r="YM650" s="78"/>
      <c r="YN650" s="78"/>
      <c r="YO650" s="78"/>
      <c r="YP650" s="78"/>
      <c r="YQ650" s="78"/>
      <c r="YR650" s="78"/>
      <c r="YS650" s="78"/>
      <c r="YT650" s="78"/>
      <c r="YU650" s="78"/>
      <c r="YV650" s="78"/>
      <c r="YW650" s="78"/>
      <c r="YX650" s="78"/>
      <c r="YY650" s="78"/>
      <c r="YZ650" s="78"/>
      <c r="ZA650" s="78"/>
      <c r="ZB650" s="78"/>
      <c r="ZC650" s="78"/>
      <c r="ZD650" s="78"/>
      <c r="ZE650" s="78"/>
      <c r="ZF650" s="78"/>
      <c r="ZG650" s="78"/>
      <c r="ZH650" s="78"/>
      <c r="ZI650" s="78"/>
      <c r="ZJ650" s="78"/>
      <c r="ZK650" s="78"/>
      <c r="ZL650" s="78"/>
      <c r="ZM650" s="78"/>
      <c r="ZN650" s="78"/>
      <c r="ZO650" s="78"/>
      <c r="ZP650" s="78"/>
      <c r="ZQ650" s="78"/>
      <c r="ZR650" s="78"/>
      <c r="ZS650" s="78"/>
      <c r="ZT650" s="78"/>
      <c r="ZU650" s="78"/>
      <c r="ZV650" s="78"/>
      <c r="ZW650" s="78"/>
      <c r="ZX650" s="78"/>
      <c r="ZY650" s="78"/>
      <c r="ZZ650" s="78"/>
      <c r="AAA650" s="78"/>
      <c r="AAB650" s="78"/>
      <c r="AAC650" s="78"/>
      <c r="AAD650" s="78"/>
      <c r="AAE650" s="78"/>
      <c r="AAF650" s="78"/>
      <c r="AAG650" s="78"/>
      <c r="AAH650" s="78"/>
      <c r="AAI650" s="78"/>
      <c r="AAJ650" s="78"/>
      <c r="AAK650" s="78"/>
      <c r="AAL650" s="78"/>
      <c r="AAM650" s="78"/>
      <c r="AAN650" s="78"/>
      <c r="AAO650" s="78"/>
      <c r="AAP650" s="78"/>
      <c r="AAQ650" s="78"/>
      <c r="AAR650" s="78"/>
      <c r="AAS650" s="78"/>
      <c r="AAT650" s="78"/>
      <c r="AAU650" s="78"/>
      <c r="AAV650" s="78"/>
      <c r="AAW650" s="78"/>
      <c r="AAX650" s="78"/>
      <c r="AAY650" s="78"/>
      <c r="AAZ650" s="78"/>
      <c r="ABA650" s="78"/>
      <c r="ABB650" s="78"/>
      <c r="ABC650" s="78"/>
      <c r="ABD650" s="78"/>
      <c r="ABE650" s="78"/>
      <c r="ABF650" s="78"/>
      <c r="ABG650" s="78"/>
      <c r="ABH650" s="78"/>
      <c r="ABI650" s="78"/>
      <c r="ABJ650" s="78"/>
      <c r="ABK650" s="78"/>
      <c r="ABL650" s="78"/>
      <c r="ABM650" s="78"/>
      <c r="ABN650" s="78"/>
      <c r="ABO650" s="78"/>
      <c r="ABP650" s="78"/>
      <c r="ABQ650" s="78"/>
      <c r="ABR650" s="78"/>
      <c r="ABS650" s="78"/>
      <c r="ABT650" s="78"/>
      <c r="ABU650" s="78"/>
      <c r="ABV650" s="78"/>
      <c r="ABW650" s="78"/>
      <c r="ABX650" s="78"/>
      <c r="ABY650" s="78"/>
      <c r="ABZ650" s="78"/>
      <c r="ACA650" s="78"/>
      <c r="ACB650" s="78"/>
      <c r="ACC650" s="78"/>
      <c r="ACD650" s="78"/>
      <c r="ACE650" s="78"/>
      <c r="ACF650" s="78"/>
      <c r="ACG650" s="78"/>
      <c r="ACH650" s="78"/>
      <c r="ACI650" s="78"/>
      <c r="ACJ650" s="78"/>
      <c r="ACK650" s="78"/>
      <c r="ACL650" s="78"/>
      <c r="ACM650" s="78"/>
      <c r="ACN650" s="78"/>
      <c r="ACO650" s="78"/>
      <c r="ACP650" s="78"/>
      <c r="ACQ650" s="78"/>
      <c r="ACR650" s="78"/>
      <c r="ACS650" s="78"/>
      <c r="ACT650" s="78"/>
      <c r="ACU650" s="78"/>
      <c r="ACV650" s="78"/>
      <c r="ACW650" s="78"/>
      <c r="ACX650" s="78"/>
      <c r="ACY650" s="78"/>
      <c r="ACZ650" s="78"/>
      <c r="ADA650" s="78"/>
      <c r="ADB650" s="78"/>
      <c r="ADC650" s="78"/>
      <c r="ADD650" s="78"/>
      <c r="ADE650" s="78"/>
      <c r="ADF650" s="78"/>
      <c r="ADG650" s="78"/>
      <c r="ADH650" s="78"/>
      <c r="ADI650" s="78"/>
      <c r="ADJ650" s="78"/>
      <c r="ADK650" s="78"/>
      <c r="ADL650" s="78"/>
      <c r="ADM650" s="78"/>
      <c r="ADN650" s="78"/>
      <c r="ADO650" s="78"/>
      <c r="ADP650" s="78"/>
      <c r="ADQ650" s="78"/>
      <c r="ADR650" s="78"/>
      <c r="ADS650" s="78"/>
      <c r="ADT650" s="78"/>
      <c r="ADU650" s="78"/>
      <c r="ADV650" s="78"/>
      <c r="ADW650" s="78"/>
      <c r="ADX650" s="78"/>
      <c r="ADY650" s="78"/>
      <c r="ADZ650" s="78"/>
      <c r="AEA650" s="78"/>
      <c r="AEB650" s="78"/>
      <c r="AEC650" s="78"/>
      <c r="AED650" s="78"/>
      <c r="AEE650" s="78"/>
      <c r="AEF650" s="78"/>
      <c r="AEG650" s="78"/>
      <c r="AEH650" s="78"/>
      <c r="AEI650" s="78"/>
      <c r="AEJ650" s="78"/>
      <c r="AEK650" s="78"/>
      <c r="AEL650" s="78"/>
      <c r="AEM650" s="78"/>
      <c r="AEN650" s="78"/>
      <c r="AEO650" s="78"/>
      <c r="AEP650" s="78"/>
      <c r="AEQ650" s="78"/>
      <c r="AER650" s="78"/>
      <c r="AES650" s="78"/>
      <c r="AET650" s="78"/>
      <c r="AEU650" s="78"/>
      <c r="AEV650" s="78"/>
      <c r="AEW650" s="78"/>
      <c r="AEX650" s="78"/>
      <c r="AEY650" s="78"/>
      <c r="AEZ650" s="78"/>
      <c r="AFA650" s="78"/>
      <c r="AFB650" s="78"/>
      <c r="AFC650" s="78"/>
      <c r="AFD650" s="78"/>
      <c r="AFE650" s="78"/>
      <c r="AFF650" s="78"/>
      <c r="AFG650" s="78"/>
      <c r="AFH650" s="78"/>
      <c r="AFI650" s="78"/>
      <c r="AFJ650" s="78"/>
      <c r="AFK650" s="78"/>
      <c r="AFL650" s="78"/>
      <c r="AFM650" s="78"/>
      <c r="AFN650" s="78"/>
      <c r="AFO650" s="78"/>
      <c r="AFP650" s="78"/>
      <c r="AFQ650" s="78"/>
      <c r="AFR650" s="78"/>
      <c r="AFS650" s="78"/>
      <c r="AFT650" s="78"/>
      <c r="AFU650" s="78"/>
      <c r="AFV650" s="78"/>
      <c r="AFW650" s="78"/>
      <c r="AFX650" s="78"/>
      <c r="AFY650" s="78"/>
      <c r="AFZ650" s="78"/>
      <c r="AGA650" s="78"/>
      <c r="AGB650" s="78"/>
      <c r="AGC650" s="78"/>
      <c r="AGD650" s="78"/>
      <c r="AGE650" s="78"/>
      <c r="AGF650" s="78"/>
      <c r="AGG650" s="78"/>
      <c r="AGH650" s="78"/>
      <c r="AGI650" s="78"/>
      <c r="AGJ650" s="78"/>
      <c r="AGK650" s="78"/>
      <c r="AGL650" s="78"/>
      <c r="AGM650" s="78"/>
      <c r="AGN650" s="78"/>
      <c r="AGO650" s="78"/>
      <c r="AGP650" s="78"/>
      <c r="AGQ650" s="78"/>
      <c r="AGR650" s="78"/>
      <c r="AGS650" s="78"/>
      <c r="AGT650" s="78"/>
      <c r="AGU650" s="78"/>
      <c r="AGV650" s="78"/>
      <c r="AGW650" s="78"/>
      <c r="AGX650" s="78"/>
      <c r="AGY650" s="78"/>
      <c r="AGZ650" s="78"/>
      <c r="AHA650" s="78"/>
      <c r="AHB650" s="78"/>
      <c r="AHC650" s="78"/>
      <c r="AHD650" s="78"/>
      <c r="AHE650" s="78"/>
      <c r="AHF650" s="78"/>
      <c r="AHG650" s="78"/>
      <c r="AHH650" s="78"/>
      <c r="AHI650" s="78"/>
      <c r="AHJ650" s="78"/>
      <c r="AHK650" s="78"/>
      <c r="AHL650" s="78"/>
      <c r="AHM650" s="78"/>
      <c r="AHN650" s="78"/>
      <c r="AHO650" s="78"/>
      <c r="AHP650" s="78"/>
      <c r="AHQ650" s="78"/>
      <c r="AHR650" s="78"/>
      <c r="AHS650" s="78"/>
      <c r="AHT650" s="78"/>
      <c r="AHU650" s="78"/>
      <c r="AHV650" s="78"/>
      <c r="AHW650" s="78"/>
      <c r="AHX650" s="78"/>
      <c r="AHY650" s="78"/>
      <c r="AHZ650" s="78"/>
      <c r="AIA650" s="78"/>
      <c r="AIB650" s="78"/>
      <c r="AIC650" s="78"/>
      <c r="AID650" s="78"/>
      <c r="AIE650" s="78"/>
      <c r="AIF650" s="78"/>
      <c r="AIG650" s="78"/>
      <c r="AIH650" s="78"/>
      <c r="AII650" s="78"/>
      <c r="AIJ650" s="78"/>
      <c r="AIK650" s="78"/>
      <c r="AIL650" s="78"/>
      <c r="AIM650" s="78"/>
      <c r="AIN650" s="78"/>
      <c r="AIO650" s="78"/>
      <c r="AIP650" s="78"/>
      <c r="AIQ650" s="78"/>
      <c r="AIR650" s="78"/>
      <c r="AIS650" s="78"/>
      <c r="AIT650" s="78"/>
      <c r="AIU650" s="78"/>
      <c r="AIV650" s="78"/>
      <c r="AIW650" s="78"/>
      <c r="AIX650" s="78"/>
      <c r="AIY650" s="78"/>
      <c r="AIZ650" s="78"/>
      <c r="AJA650" s="78"/>
      <c r="AJB650" s="78"/>
      <c r="AJC650" s="78"/>
      <c r="AJD650" s="78"/>
      <c r="AJE650" s="78"/>
      <c r="AJF650" s="78"/>
      <c r="AJG650" s="78"/>
      <c r="AJH650" s="78"/>
      <c r="AJI650" s="78"/>
      <c r="AJJ650" s="78"/>
      <c r="AJK650" s="78"/>
      <c r="AJL650" s="78"/>
      <c r="AJM650" s="78"/>
      <c r="AJN650" s="78"/>
      <c r="AJO650" s="78"/>
      <c r="AJP650" s="78"/>
      <c r="AJQ650" s="78"/>
      <c r="AJR650" s="78"/>
      <c r="AJS650" s="78"/>
      <c r="AJT650" s="78"/>
      <c r="AJU650" s="78"/>
      <c r="AJV650" s="78"/>
      <c r="AJW650" s="78"/>
      <c r="AJX650" s="78"/>
      <c r="AJY650" s="78"/>
      <c r="AJZ650" s="78"/>
      <c r="AKA650" s="78"/>
      <c r="AKB650" s="78"/>
      <c r="AKC650" s="78"/>
      <c r="AKD650" s="78"/>
      <c r="AKE650" s="78"/>
      <c r="AKF650" s="78"/>
      <c r="AKG650" s="78"/>
      <c r="AKH650" s="78"/>
      <c r="AKI650" s="78"/>
      <c r="AKJ650" s="78"/>
      <c r="AKK650" s="78"/>
      <c r="AKL650" s="78"/>
      <c r="AKM650" s="78"/>
      <c r="AKN650" s="78"/>
      <c r="AKO650" s="78"/>
      <c r="AKP650" s="78"/>
      <c r="AKQ650" s="78"/>
      <c r="AKR650" s="78"/>
      <c r="AKS650" s="78"/>
      <c r="AKT650" s="78"/>
      <c r="AKU650" s="78"/>
      <c r="AKV650" s="78"/>
      <c r="AKW650" s="78"/>
      <c r="AKX650" s="78"/>
      <c r="AKY650" s="78"/>
      <c r="AKZ650" s="78"/>
      <c r="ALA650" s="78"/>
      <c r="ALB650" s="78"/>
      <c r="ALC650" s="78"/>
      <c r="ALD650" s="78"/>
      <c r="ALE650" s="78"/>
      <c r="ALF650" s="78"/>
      <c r="ALG650" s="78"/>
      <c r="ALH650" s="78"/>
      <c r="ALI650" s="78"/>
      <c r="ALJ650" s="78"/>
      <c r="ALK650" s="78"/>
      <c r="ALL650" s="78"/>
      <c r="ALM650" s="78"/>
      <c r="ALN650" s="78"/>
      <c r="ALO650" s="78"/>
      <c r="ALP650" s="78"/>
      <c r="ALQ650" s="78"/>
      <c r="ALR650" s="78"/>
      <c r="ALS650" s="78"/>
      <c r="ALT650" s="78"/>
      <c r="ALU650" s="78"/>
      <c r="ALV650" s="78"/>
      <c r="ALW650" s="78"/>
      <c r="ALX650" s="78"/>
      <c r="ALY650" s="78"/>
      <c r="ALZ650" s="78"/>
      <c r="AMA650" s="78"/>
      <c r="AMB650" s="78"/>
      <c r="AMC650" s="78"/>
      <c r="AMD650" s="78"/>
      <c r="AME650" s="78"/>
      <c r="AMF650" s="78"/>
      <c r="AMG650" s="78"/>
      <c r="AMH650" s="78"/>
      <c r="AMI650" s="78"/>
      <c r="AMJ650" s="78"/>
      <c r="AMK650" s="78"/>
      <c r="AML650" s="78"/>
      <c r="AMM650" s="78"/>
      <c r="AMN650" s="78"/>
      <c r="AMO650" s="78"/>
      <c r="AMP650" s="78"/>
      <c r="AMQ650" s="78"/>
      <c r="AMR650" s="78"/>
      <c r="AMS650" s="78"/>
      <c r="AMT650" s="78"/>
      <c r="AMU650" s="78"/>
      <c r="AMV650" s="78"/>
      <c r="AMW650" s="78"/>
      <c r="AMX650" s="78"/>
      <c r="AMY650" s="78"/>
      <c r="AMZ650" s="78"/>
      <c r="ANA650" s="78"/>
      <c r="ANB650" s="78"/>
      <c r="ANC650" s="78"/>
      <c r="AND650" s="78"/>
      <c r="ANE650" s="78"/>
      <c r="ANF650" s="78"/>
      <c r="ANG650" s="78"/>
      <c r="ANH650" s="78"/>
      <c r="ANI650" s="78"/>
      <c r="ANJ650" s="78"/>
      <c r="ANK650" s="78"/>
      <c r="ANL650" s="78"/>
      <c r="ANM650" s="78"/>
      <c r="ANN650" s="78"/>
      <c r="ANO650" s="78"/>
      <c r="ANP650" s="78"/>
      <c r="ANQ650" s="78"/>
      <c r="ANR650" s="78"/>
      <c r="ANS650" s="78"/>
      <c r="ANT650" s="78"/>
      <c r="ANU650" s="78"/>
      <c r="ANV650" s="78"/>
      <c r="ANW650" s="78"/>
      <c r="ANX650" s="78"/>
      <c r="ANY650" s="78"/>
      <c r="ANZ650" s="78"/>
      <c r="AOA650" s="78"/>
      <c r="AOB650" s="78"/>
      <c r="AOC650" s="78"/>
      <c r="AOD650" s="78"/>
      <c r="AOE650" s="78"/>
      <c r="AOF650" s="78"/>
      <c r="AOG650" s="78"/>
      <c r="AOH650" s="78"/>
      <c r="AOI650" s="78"/>
      <c r="AOJ650" s="78"/>
      <c r="AOK650" s="78"/>
      <c r="AOL650" s="78"/>
      <c r="AOM650" s="78"/>
      <c r="AON650" s="78"/>
      <c r="AOO650" s="78"/>
      <c r="AOP650" s="78"/>
      <c r="AOQ650" s="78"/>
      <c r="AOR650" s="78"/>
      <c r="AOS650" s="78"/>
      <c r="AOT650" s="78"/>
      <c r="AOU650" s="78"/>
      <c r="AOV650" s="78"/>
      <c r="AOW650" s="78"/>
      <c r="AOX650" s="78"/>
      <c r="AOY650" s="78"/>
      <c r="AOZ650" s="78"/>
      <c r="APA650" s="78"/>
      <c r="APB650" s="78"/>
      <c r="APC650" s="78"/>
      <c r="APD650" s="78"/>
      <c r="APE650" s="78"/>
      <c r="APF650" s="78"/>
      <c r="APG650" s="78"/>
      <c r="APH650" s="78"/>
      <c r="API650" s="78"/>
      <c r="APJ650" s="78"/>
      <c r="APK650" s="78"/>
      <c r="APL650" s="78"/>
      <c r="APM650" s="78"/>
      <c r="APN650" s="78"/>
      <c r="APO650" s="78"/>
      <c r="APP650" s="78"/>
      <c r="APQ650" s="78"/>
      <c r="APR650" s="78"/>
      <c r="APS650" s="78"/>
      <c r="APT650" s="78"/>
      <c r="APU650" s="78"/>
      <c r="APV650" s="78"/>
      <c r="APW650" s="78"/>
      <c r="APX650" s="78"/>
      <c r="APY650" s="78"/>
      <c r="APZ650" s="78"/>
      <c r="AQA650" s="78"/>
      <c r="AQB650" s="78"/>
      <c r="AQC650" s="78"/>
      <c r="AQD650" s="78"/>
      <c r="AQE650" s="78"/>
      <c r="AQF650" s="78"/>
      <c r="AQG650" s="78"/>
      <c r="AQH650" s="78"/>
      <c r="AQI650" s="78"/>
      <c r="AQJ650" s="78"/>
      <c r="AQK650" s="78"/>
      <c r="AQL650" s="78"/>
      <c r="AQM650" s="78"/>
      <c r="AQN650" s="78"/>
      <c r="AQO650" s="78"/>
      <c r="AQP650" s="78"/>
      <c r="AQQ650" s="78"/>
      <c r="AQR650" s="78"/>
      <c r="AQS650" s="78"/>
      <c r="AQT650" s="78"/>
      <c r="AQU650" s="78"/>
      <c r="AQV650" s="78"/>
      <c r="AQW650" s="78"/>
      <c r="AQX650" s="78"/>
      <c r="AQY650" s="78"/>
      <c r="AQZ650" s="78"/>
      <c r="ARA650" s="78"/>
      <c r="ARB650" s="78"/>
      <c r="ARC650" s="78"/>
      <c r="ARD650" s="78"/>
      <c r="ARE650" s="78"/>
      <c r="ARF650" s="78"/>
      <c r="ARG650" s="78"/>
      <c r="ARH650" s="78"/>
      <c r="ARI650" s="78"/>
      <c r="ARJ650" s="78"/>
      <c r="ARK650" s="78"/>
      <c r="ARL650" s="78"/>
      <c r="ARM650" s="78"/>
      <c r="ARN650" s="78"/>
      <c r="ARO650" s="78"/>
      <c r="ARP650" s="78"/>
      <c r="ARQ650" s="78"/>
      <c r="ARR650" s="78"/>
      <c r="ARS650" s="78"/>
      <c r="ART650" s="78"/>
      <c r="ARU650" s="78"/>
      <c r="ARV650" s="78"/>
      <c r="ARW650" s="78"/>
      <c r="ARX650" s="78"/>
      <c r="ARY650" s="78"/>
      <c r="ARZ650" s="78"/>
      <c r="ASA650" s="78"/>
      <c r="ASB650" s="78"/>
      <c r="ASC650" s="78"/>
      <c r="ASD650" s="78"/>
      <c r="ASE650" s="78"/>
      <c r="ASF650" s="78"/>
      <c r="ASG650" s="78"/>
      <c r="ASH650" s="78"/>
      <c r="ASI650" s="78"/>
      <c r="ASJ650" s="78"/>
      <c r="ASK650" s="78"/>
      <c r="ASL650" s="78"/>
      <c r="ASM650" s="78"/>
      <c r="ASN650" s="78"/>
      <c r="ASO650" s="78"/>
      <c r="ASP650" s="78"/>
      <c r="ASQ650" s="78"/>
      <c r="ASR650" s="78"/>
      <c r="ASS650" s="78"/>
      <c r="AST650" s="78"/>
      <c r="ASU650" s="78"/>
      <c r="ASV650" s="78"/>
      <c r="ASW650" s="78"/>
      <c r="ASX650" s="78"/>
      <c r="ASY650" s="78"/>
      <c r="ASZ650" s="78"/>
      <c r="ATA650" s="78"/>
      <c r="ATB650" s="78"/>
      <c r="ATC650" s="78"/>
      <c r="ATD650" s="78"/>
      <c r="ATE650" s="78"/>
      <c r="ATF650" s="78"/>
      <c r="ATG650" s="78"/>
      <c r="ATH650" s="78"/>
      <c r="ATI650" s="78"/>
      <c r="ATJ650" s="78"/>
      <c r="ATK650" s="78"/>
      <c r="ATL650" s="78"/>
      <c r="ATM650" s="78"/>
      <c r="ATN650" s="78"/>
      <c r="ATO650" s="78"/>
      <c r="ATP650" s="78"/>
      <c r="ATQ650" s="78"/>
      <c r="ATR650" s="78"/>
      <c r="ATS650" s="78"/>
      <c r="ATT650" s="78"/>
      <c r="ATU650" s="78"/>
      <c r="ATV650" s="78"/>
      <c r="ATW650" s="78"/>
      <c r="ATX650" s="78"/>
      <c r="ATY650" s="78"/>
      <c r="ATZ650" s="78"/>
      <c r="AUA650" s="78"/>
      <c r="AUB650" s="78"/>
      <c r="AUC650" s="78"/>
      <c r="AUD650" s="78"/>
      <c r="AUE650" s="78"/>
      <c r="AUF650" s="78"/>
      <c r="AUG650" s="78"/>
      <c r="AUH650" s="78"/>
      <c r="AUI650" s="78"/>
      <c r="AUJ650" s="78"/>
      <c r="AUK650" s="78"/>
      <c r="AUL650" s="78"/>
      <c r="AUM650" s="78"/>
      <c r="AUN650" s="78"/>
      <c r="AUO650" s="78"/>
      <c r="AUP650" s="78"/>
      <c r="AUQ650" s="78"/>
      <c r="AUR650" s="78"/>
      <c r="AUS650" s="78"/>
      <c r="AUT650" s="78"/>
      <c r="AUU650" s="78"/>
      <c r="AUV650" s="78"/>
      <c r="AUW650" s="78"/>
      <c r="AUX650" s="78"/>
      <c r="AUY650" s="78"/>
      <c r="AUZ650" s="78"/>
      <c r="AVA650" s="78"/>
      <c r="AVB650" s="78"/>
      <c r="AVC650" s="78"/>
      <c r="AVD650" s="78"/>
      <c r="AVE650" s="78"/>
      <c r="AVF650" s="78"/>
      <c r="AVG650" s="78"/>
      <c r="AVH650" s="78"/>
      <c r="AVI650" s="78"/>
      <c r="AVJ650" s="78"/>
      <c r="AVK650" s="78"/>
      <c r="AVL650" s="78"/>
      <c r="AVM650" s="78"/>
      <c r="AVN650" s="78"/>
      <c r="AVO650" s="78"/>
      <c r="AVP650" s="78"/>
      <c r="AVQ650" s="78"/>
      <c r="AVR650" s="78"/>
      <c r="AVS650" s="78"/>
      <c r="AVT650" s="78"/>
      <c r="AVU650" s="78"/>
      <c r="AVV650" s="78"/>
      <c r="AVW650" s="78"/>
      <c r="AVX650" s="78"/>
      <c r="AVY650" s="78"/>
      <c r="AVZ650" s="78"/>
      <c r="AWA650" s="78"/>
      <c r="AWB650" s="78"/>
      <c r="AWC650" s="78"/>
      <c r="AWD650" s="78"/>
      <c r="AWE650" s="78"/>
      <c r="AWF650" s="78"/>
      <c r="AWG650" s="78"/>
      <c r="AWH650" s="78"/>
      <c r="AWI650" s="78"/>
      <c r="AWJ650" s="78"/>
      <c r="AWK650" s="78"/>
      <c r="AWL650" s="78"/>
      <c r="AWM650" s="78"/>
      <c r="AWN650" s="78"/>
      <c r="AWO650" s="78"/>
      <c r="AWP650" s="78"/>
      <c r="AWQ650" s="78"/>
      <c r="AWR650" s="78"/>
      <c r="AWS650" s="78"/>
      <c r="AWT650" s="78"/>
      <c r="AWU650" s="78"/>
      <c r="AWV650" s="78"/>
      <c r="AWW650" s="78"/>
      <c r="AWX650" s="78"/>
      <c r="AWY650" s="78"/>
      <c r="AWZ650" s="78"/>
      <c r="AXA650" s="78"/>
      <c r="AXB650" s="78"/>
      <c r="AXC650" s="78"/>
      <c r="AXD650" s="78"/>
      <c r="AXE650" s="78"/>
      <c r="AXF650" s="78"/>
      <c r="AXG650" s="78"/>
      <c r="AXH650" s="78"/>
      <c r="AXI650" s="78"/>
      <c r="AXJ650" s="78"/>
      <c r="AXK650" s="78"/>
      <c r="AXL650" s="78"/>
      <c r="AXM650" s="78"/>
      <c r="AXN650" s="78"/>
      <c r="AXO650" s="78"/>
      <c r="AXP650" s="78"/>
      <c r="AXQ650" s="78"/>
      <c r="AXR650" s="78"/>
      <c r="AXS650" s="78"/>
      <c r="AXT650" s="78"/>
      <c r="AXU650" s="78"/>
      <c r="AXV650" s="78"/>
      <c r="AXW650" s="78"/>
      <c r="AXX650" s="78"/>
      <c r="AXY650" s="78"/>
      <c r="AXZ650" s="78"/>
      <c r="AYA650" s="78"/>
      <c r="AYB650" s="78"/>
      <c r="AYC650" s="78"/>
      <c r="AYD650" s="78"/>
      <c r="AYE650" s="78"/>
      <c r="AYF650" s="78"/>
      <c r="AYG650" s="78"/>
      <c r="AYH650" s="78"/>
      <c r="AYI650" s="78"/>
      <c r="AYJ650" s="78"/>
      <c r="AYK650" s="78"/>
      <c r="AYL650" s="78"/>
      <c r="AYM650" s="78"/>
      <c r="AYN650" s="78"/>
      <c r="AYO650" s="78"/>
      <c r="AYP650" s="78"/>
      <c r="AYQ650" s="78"/>
      <c r="AYR650" s="78"/>
      <c r="AYS650" s="78"/>
      <c r="AYT650" s="78"/>
      <c r="AYU650" s="78"/>
      <c r="AYV650" s="78"/>
      <c r="AYW650" s="78"/>
      <c r="AYX650" s="78"/>
      <c r="AYY650" s="78"/>
      <c r="AYZ650" s="78"/>
      <c r="AZA650" s="78"/>
      <c r="AZB650" s="78"/>
      <c r="AZC650" s="78"/>
      <c r="AZD650" s="78"/>
      <c r="AZE650" s="78"/>
      <c r="AZF650" s="78"/>
      <c r="AZG650" s="78"/>
      <c r="AZH650" s="78"/>
      <c r="AZI650" s="78"/>
      <c r="AZJ650" s="78"/>
      <c r="AZK650" s="78"/>
      <c r="AZL650" s="78"/>
      <c r="AZM650" s="78"/>
      <c r="AZN650" s="78"/>
      <c r="AZO650" s="78"/>
      <c r="AZP650" s="78"/>
      <c r="AZQ650" s="78"/>
      <c r="AZR650" s="78"/>
      <c r="AZS650" s="78"/>
      <c r="AZT650" s="78"/>
      <c r="AZU650" s="78"/>
      <c r="AZV650" s="78"/>
      <c r="AZW650" s="78"/>
      <c r="AZX650" s="78"/>
      <c r="AZY650" s="78"/>
      <c r="AZZ650" s="78"/>
      <c r="BAA650" s="78"/>
      <c r="BAB650" s="78"/>
      <c r="BAC650" s="78"/>
      <c r="BAD650" s="78"/>
      <c r="BAE650" s="78"/>
      <c r="BAF650" s="78"/>
      <c r="BAG650" s="78"/>
      <c r="BAH650" s="78"/>
      <c r="BAI650" s="78"/>
      <c r="BAJ650" s="78"/>
      <c r="BAK650" s="78"/>
      <c r="BAL650" s="78"/>
      <c r="BAM650" s="78"/>
      <c r="BAN650" s="78"/>
      <c r="BAO650" s="78"/>
      <c r="BAP650" s="78"/>
      <c r="BAQ650" s="78"/>
      <c r="BAR650" s="78"/>
      <c r="BAS650" s="78"/>
      <c r="BAT650" s="78"/>
      <c r="BAU650" s="78"/>
      <c r="BAV650" s="78"/>
      <c r="BAW650" s="78"/>
      <c r="BAX650" s="78"/>
      <c r="BAY650" s="78"/>
      <c r="BAZ650" s="78"/>
      <c r="BBA650" s="78"/>
      <c r="BBB650" s="78"/>
      <c r="BBC650" s="78"/>
      <c r="BBD650" s="78"/>
      <c r="BBE650" s="78"/>
      <c r="BBF650" s="78"/>
      <c r="BBG650" s="78"/>
      <c r="BBH650" s="78"/>
      <c r="BBI650" s="78"/>
      <c r="BBJ650" s="78"/>
      <c r="BBK650" s="78"/>
      <c r="BBL650" s="78"/>
      <c r="BBM650" s="78"/>
      <c r="BBN650" s="78"/>
      <c r="BBO650" s="78"/>
      <c r="BBP650" s="78"/>
      <c r="BBQ650" s="78"/>
      <c r="BBR650" s="78"/>
      <c r="BBS650" s="78"/>
      <c r="BBT650" s="78"/>
      <c r="BBU650" s="78"/>
      <c r="BBV650" s="78"/>
      <c r="BBW650" s="78"/>
      <c r="BBX650" s="78"/>
      <c r="BBY650" s="78"/>
      <c r="BBZ650" s="78"/>
      <c r="BCA650" s="78"/>
      <c r="BCB650" s="78"/>
      <c r="BCC650" s="78"/>
      <c r="BCD650" s="78"/>
      <c r="BCE650" s="78"/>
      <c r="BCF650" s="78"/>
      <c r="BCG650" s="78"/>
      <c r="BCH650" s="78"/>
      <c r="BCI650" s="78"/>
      <c r="BCJ650" s="78"/>
      <c r="BCK650" s="78"/>
      <c r="BCL650" s="78"/>
      <c r="BCM650" s="78"/>
      <c r="BCN650" s="78"/>
      <c r="BCO650" s="78"/>
      <c r="BCP650" s="78"/>
      <c r="BCQ650" s="78"/>
      <c r="BCR650" s="78"/>
      <c r="BCS650" s="78"/>
      <c r="BCT650" s="78"/>
      <c r="BCU650" s="78"/>
      <c r="BCV650" s="78"/>
      <c r="BCW650" s="78"/>
      <c r="BCX650" s="78"/>
      <c r="BCY650" s="78"/>
      <c r="BCZ650" s="78"/>
      <c r="BDA650" s="78"/>
      <c r="BDB650" s="78"/>
      <c r="BDC650" s="78"/>
      <c r="BDD650" s="78"/>
      <c r="BDE650" s="78"/>
      <c r="BDF650" s="78"/>
      <c r="BDG650" s="78"/>
      <c r="BDH650" s="78"/>
      <c r="BDI650" s="78"/>
      <c r="BDJ650" s="78"/>
      <c r="BDK650" s="78"/>
      <c r="BDL650" s="78"/>
      <c r="BDM650" s="78"/>
      <c r="BDN650" s="78"/>
      <c r="BDO650" s="78"/>
      <c r="BDP650" s="78"/>
      <c r="BDQ650" s="78"/>
      <c r="BDR650" s="78"/>
      <c r="BDS650" s="78"/>
      <c r="BDT650" s="78"/>
      <c r="BDU650" s="78"/>
      <c r="BDV650" s="78"/>
      <c r="BDW650" s="78"/>
      <c r="BDX650" s="78"/>
      <c r="BDY650" s="78"/>
      <c r="BDZ650" s="78"/>
      <c r="BEA650" s="78"/>
      <c r="BEB650" s="78"/>
      <c r="BEC650" s="78"/>
      <c r="BED650" s="78"/>
      <c r="BEE650" s="78"/>
      <c r="BEF650" s="78"/>
      <c r="BEG650" s="78"/>
      <c r="BEH650" s="78"/>
      <c r="BEI650" s="78"/>
      <c r="BEJ650" s="78"/>
      <c r="BEK650" s="78"/>
      <c r="BEL650" s="78"/>
      <c r="BEM650" s="78"/>
      <c r="BEN650" s="78"/>
      <c r="BEO650" s="78"/>
      <c r="BEP650" s="78"/>
      <c r="BEQ650" s="78"/>
      <c r="BER650" s="78"/>
      <c r="BES650" s="78"/>
      <c r="BET650" s="78"/>
      <c r="BEU650" s="78"/>
      <c r="BEV650" s="78"/>
      <c r="BEW650" s="78"/>
      <c r="BEX650" s="78"/>
      <c r="BEY650" s="78"/>
      <c r="BEZ650" s="78"/>
      <c r="BFA650" s="78"/>
      <c r="BFB650" s="78"/>
      <c r="BFC650" s="78"/>
      <c r="BFD650" s="78"/>
      <c r="BFE650" s="78"/>
      <c r="BFF650" s="78"/>
      <c r="BFG650" s="78"/>
      <c r="BFH650" s="78"/>
      <c r="BFI650" s="78"/>
      <c r="BFJ650" s="78"/>
      <c r="BFK650" s="78"/>
      <c r="BFL650" s="78"/>
      <c r="BFM650" s="78"/>
      <c r="BFN650" s="78"/>
      <c r="BFO650" s="78"/>
      <c r="BFP650" s="78"/>
      <c r="BFQ650" s="78"/>
      <c r="BFR650" s="78"/>
      <c r="BFS650" s="78"/>
      <c r="BFT650" s="78"/>
      <c r="BFU650" s="78"/>
      <c r="BFV650" s="78"/>
      <c r="BFW650" s="78"/>
      <c r="BFX650" s="78"/>
      <c r="BFY650" s="78"/>
      <c r="BFZ650" s="78"/>
      <c r="BGA650" s="78"/>
      <c r="BGB650" s="78"/>
      <c r="BGC650" s="78"/>
      <c r="BGD650" s="78"/>
      <c r="BGE650" s="78"/>
      <c r="BGF650" s="78"/>
      <c r="BGG650" s="78"/>
      <c r="BGH650" s="78"/>
      <c r="BGI650" s="78"/>
      <c r="BGJ650" s="78"/>
      <c r="BGK650" s="78"/>
      <c r="BGL650" s="78"/>
      <c r="BGM650" s="78"/>
      <c r="BGN650" s="78"/>
      <c r="BGO650" s="78"/>
      <c r="BGP650" s="78"/>
      <c r="BGQ650" s="78"/>
      <c r="BGR650" s="78"/>
      <c r="BGS650" s="78"/>
      <c r="BGT650" s="78"/>
      <c r="BGU650" s="78"/>
      <c r="BGV650" s="78"/>
      <c r="BGW650" s="78"/>
      <c r="BGX650" s="78"/>
      <c r="BGY650" s="78"/>
      <c r="BGZ650" s="78"/>
      <c r="BHA650" s="78"/>
      <c r="BHB650" s="78"/>
      <c r="BHC650" s="78"/>
      <c r="BHD650" s="78"/>
      <c r="BHE650" s="78"/>
      <c r="BHF650" s="78"/>
      <c r="BHG650" s="78"/>
      <c r="BHH650" s="78"/>
      <c r="BHI650" s="78"/>
      <c r="BHJ650" s="78"/>
      <c r="BHK650" s="78"/>
      <c r="BHL650" s="78"/>
      <c r="BHM650" s="78"/>
      <c r="BHN650" s="78"/>
      <c r="BHO650" s="78"/>
      <c r="BHP650" s="78"/>
      <c r="BHQ650" s="78"/>
      <c r="BHR650" s="78"/>
      <c r="BHS650" s="78"/>
      <c r="BHT650" s="78"/>
      <c r="BHU650" s="78"/>
      <c r="BHV650" s="78"/>
      <c r="BHW650" s="78"/>
      <c r="BHX650" s="78"/>
      <c r="BHY650" s="78"/>
      <c r="BHZ650" s="78"/>
      <c r="BIA650" s="78"/>
      <c r="BIB650" s="78"/>
      <c r="BIC650" s="78"/>
      <c r="BID650" s="78"/>
      <c r="BIE650" s="78"/>
      <c r="BIF650" s="78"/>
      <c r="BIG650" s="78"/>
      <c r="BIH650" s="78"/>
      <c r="BII650" s="78"/>
      <c r="BIJ650" s="78"/>
      <c r="BIK650" s="78"/>
      <c r="BIL650" s="78"/>
      <c r="BIM650" s="78"/>
      <c r="BIN650" s="78"/>
      <c r="BIO650" s="78"/>
      <c r="BIP650" s="78"/>
      <c r="BIQ650" s="78"/>
      <c r="BIR650" s="78"/>
      <c r="BIS650" s="78"/>
      <c r="BIT650" s="78"/>
      <c r="BIU650" s="78"/>
      <c r="BIV650" s="78"/>
      <c r="BIW650" s="78"/>
      <c r="BIX650" s="78"/>
      <c r="BIY650" s="78"/>
      <c r="BIZ650" s="78"/>
      <c r="BJA650" s="78"/>
      <c r="BJB650" s="78"/>
      <c r="BJC650" s="78"/>
      <c r="BJD650" s="78"/>
      <c r="BJE650" s="78"/>
      <c r="BJF650" s="78"/>
      <c r="BJG650" s="78"/>
      <c r="BJH650" s="78"/>
      <c r="BJI650" s="78"/>
      <c r="BJJ650" s="78"/>
      <c r="BJK650" s="78"/>
      <c r="BJL650" s="78"/>
      <c r="BJM650" s="78"/>
      <c r="BJN650" s="78"/>
      <c r="BJO650" s="78"/>
      <c r="BJP650" s="78"/>
      <c r="BJQ650" s="78"/>
      <c r="BJR650" s="78"/>
      <c r="BJS650" s="78"/>
      <c r="BJT650" s="78"/>
      <c r="BJU650" s="78"/>
      <c r="BJV650" s="78"/>
      <c r="BJW650" s="78"/>
      <c r="BJX650" s="78"/>
      <c r="BJY650" s="78"/>
      <c r="BJZ650" s="78"/>
      <c r="BKA650" s="78"/>
      <c r="BKB650" s="78"/>
      <c r="BKC650" s="78"/>
      <c r="BKD650" s="78"/>
      <c r="BKE650" s="78"/>
      <c r="BKF650" s="78"/>
      <c r="BKG650" s="78"/>
      <c r="BKH650" s="78"/>
      <c r="BKI650" s="78"/>
      <c r="BKJ650" s="78"/>
      <c r="BKK650" s="78"/>
      <c r="BKL650" s="78"/>
      <c r="BKM650" s="78"/>
      <c r="BKN650" s="78"/>
      <c r="BKO650" s="78"/>
      <c r="BKP650" s="78"/>
      <c r="BKQ650" s="78"/>
      <c r="BKR650" s="78"/>
      <c r="BKS650" s="78"/>
      <c r="BKT650" s="78"/>
      <c r="BKU650" s="78"/>
      <c r="BKV650" s="78"/>
      <c r="BKW650" s="78"/>
      <c r="BKX650" s="78"/>
      <c r="BKY650" s="78"/>
      <c r="BKZ650" s="78"/>
      <c r="BLA650" s="78"/>
      <c r="BLB650" s="78"/>
      <c r="BLC650" s="78"/>
      <c r="BLD650" s="78"/>
      <c r="BLE650" s="78"/>
      <c r="BLF650" s="78"/>
      <c r="BLG650" s="78"/>
      <c r="BLH650" s="78"/>
      <c r="BLI650" s="78"/>
      <c r="BLJ650" s="78"/>
      <c r="BLK650" s="78"/>
      <c r="BLL650" s="78"/>
      <c r="BLM650" s="78"/>
      <c r="BLN650" s="78"/>
      <c r="BLO650" s="78"/>
      <c r="BLP650" s="78"/>
      <c r="BLQ650" s="78"/>
      <c r="BLR650" s="78"/>
      <c r="BLS650" s="78"/>
      <c r="BLT650" s="78"/>
      <c r="BLU650" s="78"/>
      <c r="BLV650" s="78"/>
      <c r="BLW650" s="78"/>
      <c r="BLX650" s="78"/>
      <c r="BLY650" s="78"/>
      <c r="BLZ650" s="78"/>
      <c r="BMA650" s="78"/>
      <c r="BMB650" s="78"/>
      <c r="BMC650" s="78"/>
      <c r="BMD650" s="78"/>
      <c r="BME650" s="78"/>
      <c r="BMF650" s="78"/>
      <c r="BMG650" s="78"/>
      <c r="BMH650" s="78"/>
      <c r="BMI650" s="78"/>
      <c r="BMJ650" s="78"/>
      <c r="BMK650" s="78"/>
      <c r="BML650" s="78"/>
      <c r="BMM650" s="78"/>
      <c r="BMN650" s="78"/>
      <c r="BMO650" s="78"/>
      <c r="BMP650" s="78"/>
      <c r="BMQ650" s="78"/>
      <c r="BMR650" s="78"/>
      <c r="BMS650" s="78"/>
      <c r="BMT650" s="78"/>
      <c r="BMU650" s="78"/>
      <c r="BMV650" s="78"/>
      <c r="BMW650" s="78"/>
      <c r="BMX650" s="78"/>
      <c r="BMY650" s="78"/>
      <c r="BMZ650" s="78"/>
      <c r="BNA650" s="78"/>
      <c r="BNB650" s="78"/>
      <c r="BNC650" s="78"/>
      <c r="BND650" s="78"/>
      <c r="BNE650" s="78"/>
      <c r="BNF650" s="78"/>
      <c r="BNG650" s="78"/>
      <c r="BNH650" s="78"/>
      <c r="BNI650" s="78"/>
      <c r="BNJ650" s="78"/>
      <c r="BNK650" s="78"/>
      <c r="BNL650" s="78"/>
      <c r="BNM650" s="78"/>
      <c r="BNN650" s="78"/>
      <c r="BNO650" s="78"/>
      <c r="BNP650" s="78"/>
      <c r="BNQ650" s="78"/>
      <c r="BNR650" s="78"/>
      <c r="BNS650" s="78"/>
      <c r="BNT650" s="78"/>
      <c r="BNU650" s="78"/>
      <c r="BNV650" s="78"/>
      <c r="BNW650" s="78"/>
      <c r="BNX650" s="78"/>
      <c r="BNY650" s="78"/>
      <c r="BNZ650" s="78"/>
      <c r="BOA650" s="78"/>
      <c r="BOB650" s="78"/>
      <c r="BOC650" s="78"/>
      <c r="BOD650" s="78"/>
      <c r="BOE650" s="78"/>
      <c r="BOF650" s="78"/>
      <c r="BOG650" s="78"/>
      <c r="BOH650" s="78"/>
      <c r="BOI650" s="78"/>
      <c r="BOJ650" s="78"/>
      <c r="BOK650" s="78"/>
      <c r="BOL650" s="78"/>
      <c r="BOM650" s="78"/>
      <c r="BON650" s="78"/>
      <c r="BOO650" s="78"/>
      <c r="BOP650" s="78"/>
      <c r="BOQ650" s="78"/>
      <c r="BOR650" s="78"/>
      <c r="BOS650" s="78"/>
      <c r="BOT650" s="78"/>
      <c r="BOU650" s="78"/>
      <c r="BOV650" s="78"/>
      <c r="BOW650" s="78"/>
      <c r="BOX650" s="78"/>
      <c r="BOY650" s="78"/>
      <c r="BOZ650" s="78"/>
      <c r="BPA650" s="78"/>
      <c r="BPB650" s="78"/>
      <c r="BPC650" s="78"/>
      <c r="BPD650" s="78"/>
      <c r="BPE650" s="78"/>
      <c r="BPF650" s="78"/>
      <c r="BPG650" s="78"/>
      <c r="BPH650" s="78"/>
      <c r="BPI650" s="78"/>
      <c r="BPJ650" s="78"/>
      <c r="BPK650" s="78"/>
      <c r="BPL650" s="78"/>
      <c r="BPM650" s="78"/>
      <c r="BPN650" s="78"/>
      <c r="BPO650" s="78"/>
      <c r="BPP650" s="78"/>
      <c r="BPQ650" s="78"/>
      <c r="BPR650" s="78"/>
      <c r="BPS650" s="78"/>
      <c r="BPT650" s="78"/>
      <c r="BPU650" s="78"/>
      <c r="BPV650" s="78"/>
      <c r="BPW650" s="78"/>
      <c r="BPX650" s="78"/>
      <c r="BPY650" s="78"/>
      <c r="BPZ650" s="78"/>
      <c r="BQA650" s="78"/>
      <c r="BQB650" s="78"/>
      <c r="BQC650" s="78"/>
      <c r="BQD650" s="78"/>
      <c r="BQE650" s="78"/>
      <c r="BQF650" s="78"/>
      <c r="BQG650" s="78"/>
      <c r="BQH650" s="78"/>
      <c r="BQI650" s="78"/>
      <c r="BQJ650" s="78"/>
      <c r="BQK650" s="78"/>
      <c r="BQL650" s="78"/>
      <c r="BQM650" s="78"/>
      <c r="BQN650" s="78"/>
      <c r="BQO650" s="78"/>
      <c r="BQP650" s="78"/>
      <c r="BQQ650" s="78"/>
      <c r="BQR650" s="78"/>
      <c r="BQS650" s="78"/>
      <c r="BQT650" s="78"/>
      <c r="BQU650" s="78"/>
      <c r="BQV650" s="78"/>
      <c r="BQW650" s="78"/>
      <c r="BQX650" s="78"/>
      <c r="BQY650" s="78"/>
      <c r="BQZ650" s="78"/>
      <c r="BRA650" s="78"/>
      <c r="BRB650" s="78"/>
      <c r="BRC650" s="78"/>
      <c r="BRD650" s="78"/>
      <c r="BRE650" s="78"/>
      <c r="BRF650" s="78"/>
      <c r="BRG650" s="78"/>
      <c r="BRH650" s="78"/>
      <c r="BRI650" s="78"/>
      <c r="BRJ650" s="78"/>
      <c r="BRK650" s="78"/>
      <c r="BRL650" s="78"/>
      <c r="BRM650" s="78"/>
      <c r="BRN650" s="78"/>
      <c r="BRO650" s="78"/>
      <c r="BRP650" s="78"/>
      <c r="BRQ650" s="78"/>
      <c r="BRR650" s="78"/>
      <c r="BRS650" s="78"/>
      <c r="BRT650" s="78"/>
      <c r="BRU650" s="78"/>
      <c r="BRV650" s="78"/>
      <c r="BRW650" s="78"/>
      <c r="BRX650" s="78"/>
      <c r="BRY650" s="78"/>
      <c r="BRZ650" s="78"/>
    </row>
    <row r="651" spans="1:1846" s="79" customFormat="1" ht="41.4" x14ac:dyDescent="0.3">
      <c r="A651" s="853"/>
      <c r="B651" s="853"/>
      <c r="C651" s="853"/>
      <c r="D651" s="853"/>
      <c r="E651" s="853"/>
      <c r="F651" s="593">
        <v>156</v>
      </c>
      <c r="G651" s="748" t="s">
        <v>1123</v>
      </c>
      <c r="H651" s="676">
        <v>0</v>
      </c>
      <c r="I651" s="677">
        <v>0</v>
      </c>
      <c r="J651" s="677">
        <v>0</v>
      </c>
      <c r="K651" s="677">
        <v>0</v>
      </c>
      <c r="L651" s="158"/>
      <c r="M651" s="676">
        <v>0</v>
      </c>
      <c r="N651" s="677">
        <v>0</v>
      </c>
      <c r="O651" s="677">
        <v>0</v>
      </c>
      <c r="P651" s="677">
        <v>0</v>
      </c>
      <c r="Q651" s="158"/>
      <c r="R651" s="676">
        <v>31528486</v>
      </c>
      <c r="S651" s="15">
        <v>405364266.52999997</v>
      </c>
      <c r="T651" s="15">
        <v>317723934</v>
      </c>
      <c r="U651" s="15">
        <v>317723934</v>
      </c>
      <c r="V651" s="670" t="s">
        <v>1050</v>
      </c>
      <c r="W651" s="676">
        <f t="shared" ref="W651:W652" si="433">R650</f>
        <v>0</v>
      </c>
      <c r="X651" s="523">
        <f t="shared" si="431"/>
        <v>405364266.52999997</v>
      </c>
      <c r="Y651" s="523">
        <f t="shared" si="430"/>
        <v>317723934</v>
      </c>
      <c r="Z651" s="523">
        <f t="shared" si="430"/>
        <v>317723934</v>
      </c>
      <c r="AA651" s="89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8"/>
      <c r="BC651" s="78"/>
      <c r="BD651" s="78"/>
      <c r="BE651" s="78"/>
      <c r="BF651" s="78"/>
      <c r="BG651" s="78"/>
      <c r="BH651" s="78"/>
      <c r="BI651" s="78"/>
      <c r="BJ651" s="78"/>
      <c r="BK651" s="78"/>
      <c r="BL651" s="78"/>
      <c r="BM651" s="78"/>
      <c r="BN651" s="78"/>
      <c r="BO651" s="78"/>
      <c r="BP651" s="78"/>
      <c r="BQ651" s="78"/>
      <c r="BR651" s="78"/>
      <c r="BS651" s="78"/>
      <c r="BT651" s="78"/>
      <c r="BU651" s="78"/>
      <c r="BV651" s="78"/>
      <c r="BW651" s="78"/>
      <c r="BX651" s="78"/>
      <c r="BY651" s="78"/>
      <c r="BZ651" s="78"/>
      <c r="CA651" s="78"/>
      <c r="CB651" s="78"/>
      <c r="CC651" s="78"/>
      <c r="CD651" s="78"/>
      <c r="CE651" s="78"/>
      <c r="CF651" s="78"/>
      <c r="CG651" s="78"/>
      <c r="CH651" s="78"/>
      <c r="CI651" s="78"/>
      <c r="CJ651" s="78"/>
      <c r="CK651" s="78"/>
      <c r="CL651" s="78"/>
      <c r="CM651" s="78"/>
      <c r="CN651" s="78"/>
      <c r="CO651" s="78"/>
      <c r="CP651" s="78"/>
      <c r="CQ651" s="78"/>
      <c r="CR651" s="78"/>
      <c r="CS651" s="78"/>
      <c r="CT651" s="78"/>
      <c r="CU651" s="78"/>
      <c r="CV651" s="78"/>
      <c r="CW651" s="78"/>
      <c r="CX651" s="78"/>
      <c r="CY651" s="78"/>
      <c r="CZ651" s="78"/>
      <c r="DA651" s="78"/>
      <c r="DB651" s="78"/>
      <c r="DC651" s="78"/>
      <c r="DD651" s="78"/>
      <c r="DE651" s="78"/>
      <c r="DF651" s="78"/>
      <c r="DG651" s="78"/>
      <c r="DH651" s="78"/>
      <c r="DI651" s="78"/>
      <c r="DJ651" s="78"/>
      <c r="DK651" s="78"/>
      <c r="DL651" s="78"/>
      <c r="DM651" s="78"/>
      <c r="DN651" s="78"/>
      <c r="DO651" s="78"/>
      <c r="DP651" s="78"/>
      <c r="DQ651" s="78"/>
      <c r="DR651" s="78"/>
      <c r="DS651" s="78"/>
      <c r="DT651" s="78"/>
      <c r="DU651" s="78"/>
      <c r="DV651" s="78"/>
      <c r="DW651" s="78"/>
      <c r="DX651" s="78"/>
      <c r="DY651" s="78"/>
      <c r="DZ651" s="78"/>
      <c r="EA651" s="78"/>
      <c r="EB651" s="78"/>
      <c r="EC651" s="78"/>
      <c r="ED651" s="78"/>
      <c r="EE651" s="78"/>
      <c r="EF651" s="78"/>
      <c r="EG651" s="78"/>
      <c r="EH651" s="78"/>
      <c r="EI651" s="78"/>
      <c r="EJ651" s="78"/>
      <c r="EK651" s="78"/>
      <c r="EL651" s="78"/>
      <c r="EM651" s="78"/>
      <c r="EN651" s="78"/>
      <c r="EO651" s="78"/>
      <c r="EP651" s="78"/>
      <c r="EQ651" s="78"/>
      <c r="ER651" s="78"/>
      <c r="ES651" s="78"/>
      <c r="ET651" s="78"/>
      <c r="EU651" s="78"/>
      <c r="EV651" s="78"/>
      <c r="EW651" s="78"/>
      <c r="EX651" s="78"/>
      <c r="EY651" s="78"/>
      <c r="EZ651" s="78"/>
      <c r="FA651" s="78"/>
      <c r="FB651" s="78"/>
      <c r="FC651" s="78"/>
      <c r="FD651" s="78"/>
      <c r="FE651" s="78"/>
      <c r="FF651" s="78"/>
      <c r="FG651" s="78"/>
      <c r="FH651" s="78"/>
      <c r="FI651" s="78"/>
      <c r="FJ651" s="78"/>
      <c r="FK651" s="78"/>
      <c r="FL651" s="78"/>
      <c r="FM651" s="78"/>
      <c r="FN651" s="78"/>
      <c r="FO651" s="78"/>
      <c r="FP651" s="78"/>
      <c r="FQ651" s="78"/>
      <c r="FR651" s="78"/>
      <c r="FS651" s="78"/>
      <c r="FT651" s="78"/>
      <c r="FU651" s="78"/>
      <c r="FV651" s="78"/>
      <c r="FW651" s="78"/>
      <c r="FX651" s="78"/>
      <c r="FY651" s="78"/>
      <c r="FZ651" s="78"/>
      <c r="GA651" s="78"/>
      <c r="GB651" s="78"/>
      <c r="GC651" s="78"/>
      <c r="GD651" s="78"/>
      <c r="GE651" s="78"/>
      <c r="GF651" s="78"/>
      <c r="GG651" s="78"/>
      <c r="GH651" s="78"/>
      <c r="GI651" s="78"/>
      <c r="GJ651" s="78"/>
      <c r="GK651" s="78"/>
      <c r="GL651" s="78"/>
      <c r="GM651" s="78"/>
      <c r="GN651" s="78"/>
      <c r="GO651" s="78"/>
      <c r="GP651" s="78"/>
      <c r="GQ651" s="78"/>
      <c r="GR651" s="78"/>
      <c r="GS651" s="78"/>
      <c r="GT651" s="78"/>
      <c r="GU651" s="78"/>
      <c r="GV651" s="78"/>
      <c r="GW651" s="78"/>
      <c r="GX651" s="78"/>
      <c r="GY651" s="78"/>
      <c r="GZ651" s="78"/>
      <c r="HA651" s="78"/>
      <c r="HB651" s="78"/>
      <c r="HC651" s="78"/>
      <c r="HD651" s="78"/>
      <c r="HE651" s="78"/>
      <c r="HF651" s="78"/>
      <c r="HG651" s="78"/>
      <c r="HH651" s="78"/>
      <c r="HI651" s="78"/>
      <c r="HJ651" s="78"/>
      <c r="HK651" s="78"/>
      <c r="HL651" s="78"/>
      <c r="HM651" s="78"/>
      <c r="HN651" s="78"/>
      <c r="HO651" s="78"/>
      <c r="HP651" s="78"/>
      <c r="HQ651" s="78"/>
      <c r="HR651" s="78"/>
      <c r="HS651" s="78"/>
      <c r="HT651" s="78"/>
      <c r="HU651" s="78"/>
      <c r="HV651" s="78"/>
      <c r="HW651" s="78"/>
      <c r="HX651" s="78"/>
      <c r="HY651" s="78"/>
      <c r="HZ651" s="78"/>
      <c r="IA651" s="78"/>
      <c r="IB651" s="78"/>
      <c r="IC651" s="78"/>
      <c r="ID651" s="78"/>
      <c r="IE651" s="78"/>
      <c r="IF651" s="78"/>
      <c r="IG651" s="78"/>
      <c r="IH651" s="78"/>
      <c r="II651" s="78"/>
      <c r="IJ651" s="78"/>
      <c r="IK651" s="78"/>
      <c r="IL651" s="78"/>
      <c r="IM651" s="78"/>
      <c r="IN651" s="78"/>
      <c r="IO651" s="78"/>
      <c r="IP651" s="78"/>
      <c r="IQ651" s="78"/>
      <c r="IR651" s="78"/>
      <c r="IS651" s="78"/>
      <c r="IT651" s="78"/>
      <c r="IU651" s="78"/>
      <c r="IV651" s="78"/>
      <c r="IW651" s="78"/>
      <c r="IX651" s="78"/>
      <c r="IY651" s="78"/>
      <c r="IZ651" s="78"/>
      <c r="JA651" s="78"/>
      <c r="JB651" s="78"/>
      <c r="JC651" s="78"/>
      <c r="JD651" s="78"/>
      <c r="JE651" s="78"/>
      <c r="JF651" s="78"/>
      <c r="JG651" s="78"/>
      <c r="JH651" s="78"/>
      <c r="JI651" s="78"/>
      <c r="JJ651" s="78"/>
      <c r="JK651" s="78"/>
      <c r="JL651" s="78"/>
      <c r="JM651" s="78"/>
      <c r="JN651" s="78"/>
      <c r="JO651" s="78"/>
      <c r="JP651" s="78"/>
      <c r="JQ651" s="78"/>
      <c r="JR651" s="78"/>
      <c r="JS651" s="78"/>
      <c r="JT651" s="78"/>
      <c r="JU651" s="78"/>
      <c r="JV651" s="78"/>
      <c r="JW651" s="78"/>
      <c r="JX651" s="78"/>
      <c r="JY651" s="78"/>
      <c r="JZ651" s="78"/>
      <c r="KA651" s="78"/>
      <c r="KB651" s="78"/>
      <c r="KC651" s="78"/>
      <c r="KD651" s="78"/>
      <c r="KE651" s="78"/>
      <c r="KF651" s="78"/>
      <c r="KG651" s="78"/>
      <c r="KH651" s="78"/>
      <c r="KI651" s="78"/>
      <c r="KJ651" s="78"/>
      <c r="KK651" s="78"/>
      <c r="KL651" s="78"/>
      <c r="KM651" s="78"/>
      <c r="KN651" s="78"/>
      <c r="KO651" s="78"/>
      <c r="KP651" s="78"/>
      <c r="KQ651" s="78"/>
      <c r="KR651" s="78"/>
      <c r="KS651" s="78"/>
      <c r="KT651" s="78"/>
      <c r="KU651" s="78"/>
      <c r="KV651" s="78"/>
      <c r="KW651" s="78"/>
      <c r="KX651" s="78"/>
      <c r="KY651" s="78"/>
      <c r="KZ651" s="78"/>
      <c r="LA651" s="78"/>
      <c r="LB651" s="78"/>
      <c r="LC651" s="78"/>
      <c r="LD651" s="78"/>
      <c r="LE651" s="78"/>
      <c r="LF651" s="78"/>
      <c r="LG651" s="78"/>
      <c r="LH651" s="78"/>
      <c r="LI651" s="78"/>
      <c r="LJ651" s="78"/>
      <c r="LK651" s="78"/>
      <c r="LL651" s="78"/>
      <c r="LM651" s="78"/>
      <c r="LN651" s="78"/>
      <c r="LO651" s="78"/>
      <c r="LP651" s="78"/>
      <c r="LQ651" s="78"/>
      <c r="LR651" s="78"/>
      <c r="LS651" s="78"/>
      <c r="LT651" s="78"/>
      <c r="LU651" s="78"/>
      <c r="LV651" s="78"/>
      <c r="LW651" s="78"/>
      <c r="LX651" s="78"/>
      <c r="LY651" s="78"/>
      <c r="LZ651" s="78"/>
      <c r="MA651" s="78"/>
      <c r="MB651" s="78"/>
      <c r="MC651" s="78"/>
      <c r="MD651" s="78"/>
      <c r="ME651" s="78"/>
      <c r="MF651" s="78"/>
      <c r="MG651" s="78"/>
      <c r="MH651" s="78"/>
      <c r="MI651" s="78"/>
      <c r="MJ651" s="78"/>
      <c r="MK651" s="78"/>
      <c r="ML651" s="78"/>
      <c r="MM651" s="78"/>
      <c r="MN651" s="78"/>
      <c r="MO651" s="78"/>
      <c r="MP651" s="78"/>
      <c r="MQ651" s="78"/>
      <c r="MR651" s="78"/>
      <c r="MS651" s="78"/>
      <c r="MT651" s="78"/>
      <c r="MU651" s="78"/>
      <c r="MV651" s="78"/>
      <c r="MW651" s="78"/>
      <c r="MX651" s="78"/>
      <c r="MY651" s="78"/>
      <c r="MZ651" s="78"/>
      <c r="NA651" s="78"/>
      <c r="NB651" s="78"/>
      <c r="NC651" s="78"/>
      <c r="ND651" s="78"/>
      <c r="NE651" s="78"/>
      <c r="NF651" s="78"/>
      <c r="NG651" s="78"/>
      <c r="NH651" s="78"/>
      <c r="NI651" s="78"/>
      <c r="NJ651" s="78"/>
      <c r="NK651" s="78"/>
      <c r="NL651" s="78"/>
      <c r="NM651" s="78"/>
      <c r="NN651" s="78"/>
      <c r="NO651" s="78"/>
      <c r="NP651" s="78"/>
      <c r="NQ651" s="78"/>
      <c r="NR651" s="78"/>
      <c r="NS651" s="78"/>
      <c r="NT651" s="78"/>
      <c r="NU651" s="78"/>
      <c r="NV651" s="78"/>
      <c r="NW651" s="78"/>
      <c r="NX651" s="78"/>
      <c r="NY651" s="78"/>
      <c r="NZ651" s="78"/>
      <c r="OA651" s="78"/>
      <c r="OB651" s="78"/>
      <c r="OC651" s="78"/>
      <c r="OD651" s="78"/>
      <c r="OE651" s="78"/>
      <c r="OF651" s="78"/>
      <c r="OG651" s="78"/>
      <c r="OH651" s="78"/>
      <c r="OI651" s="78"/>
      <c r="OJ651" s="78"/>
      <c r="OK651" s="78"/>
      <c r="OL651" s="78"/>
      <c r="OM651" s="78"/>
      <c r="ON651" s="78"/>
      <c r="OO651" s="78"/>
      <c r="OP651" s="78"/>
      <c r="OQ651" s="78"/>
      <c r="OR651" s="78"/>
      <c r="OS651" s="78"/>
      <c r="OT651" s="78"/>
      <c r="OU651" s="78"/>
      <c r="OV651" s="78"/>
      <c r="OW651" s="78"/>
      <c r="OX651" s="78"/>
      <c r="OY651" s="78"/>
      <c r="OZ651" s="78"/>
      <c r="PA651" s="78"/>
      <c r="PB651" s="78"/>
      <c r="PC651" s="78"/>
      <c r="PD651" s="78"/>
      <c r="PE651" s="78"/>
      <c r="PF651" s="78"/>
      <c r="PG651" s="78"/>
      <c r="PH651" s="78"/>
      <c r="PI651" s="78"/>
      <c r="PJ651" s="78"/>
      <c r="PK651" s="78"/>
      <c r="PL651" s="78"/>
      <c r="PM651" s="78"/>
      <c r="PN651" s="78"/>
      <c r="PO651" s="78"/>
      <c r="PP651" s="78"/>
      <c r="PQ651" s="78"/>
      <c r="PR651" s="78"/>
      <c r="PS651" s="78"/>
      <c r="PT651" s="78"/>
      <c r="PU651" s="78"/>
      <c r="PV651" s="78"/>
      <c r="PW651" s="78"/>
      <c r="PX651" s="78"/>
      <c r="PY651" s="78"/>
      <c r="PZ651" s="78"/>
      <c r="QA651" s="78"/>
      <c r="QB651" s="78"/>
      <c r="QC651" s="78"/>
      <c r="QD651" s="78"/>
      <c r="QE651" s="78"/>
      <c r="QF651" s="78"/>
      <c r="QG651" s="78"/>
      <c r="QH651" s="78"/>
      <c r="QI651" s="78"/>
      <c r="QJ651" s="78"/>
      <c r="QK651" s="78"/>
      <c r="QL651" s="78"/>
      <c r="QM651" s="78"/>
      <c r="QN651" s="78"/>
      <c r="QO651" s="78"/>
      <c r="QP651" s="78"/>
      <c r="QQ651" s="78"/>
      <c r="QR651" s="78"/>
      <c r="QS651" s="78"/>
      <c r="QT651" s="78"/>
      <c r="QU651" s="78"/>
      <c r="QV651" s="78"/>
      <c r="QW651" s="78"/>
      <c r="QX651" s="78"/>
      <c r="QY651" s="78"/>
      <c r="QZ651" s="78"/>
      <c r="RA651" s="78"/>
      <c r="RB651" s="78"/>
      <c r="RC651" s="78"/>
      <c r="RD651" s="78"/>
      <c r="RE651" s="78"/>
      <c r="RF651" s="78"/>
      <c r="RG651" s="78"/>
      <c r="RH651" s="78"/>
      <c r="RI651" s="78"/>
      <c r="RJ651" s="78"/>
      <c r="RK651" s="78"/>
      <c r="RL651" s="78"/>
      <c r="RM651" s="78"/>
      <c r="RN651" s="78"/>
      <c r="RO651" s="78"/>
      <c r="RP651" s="78"/>
      <c r="RQ651" s="78"/>
      <c r="RR651" s="78"/>
      <c r="RS651" s="78"/>
      <c r="RT651" s="78"/>
      <c r="RU651" s="78"/>
      <c r="RV651" s="78"/>
      <c r="RW651" s="78"/>
      <c r="RX651" s="78"/>
      <c r="RY651" s="78"/>
      <c r="RZ651" s="78"/>
      <c r="SA651" s="78"/>
      <c r="SB651" s="78"/>
      <c r="SC651" s="78"/>
      <c r="SD651" s="78"/>
      <c r="SE651" s="78"/>
      <c r="SF651" s="78"/>
      <c r="SG651" s="78"/>
      <c r="SH651" s="78"/>
      <c r="SI651" s="78"/>
      <c r="SJ651" s="78"/>
      <c r="SK651" s="78"/>
      <c r="SL651" s="78"/>
      <c r="SM651" s="78"/>
      <c r="SN651" s="78"/>
      <c r="SO651" s="78"/>
      <c r="SP651" s="78"/>
      <c r="SQ651" s="78"/>
      <c r="SR651" s="78"/>
      <c r="SS651" s="78"/>
      <c r="ST651" s="78"/>
      <c r="SU651" s="78"/>
      <c r="SV651" s="78"/>
      <c r="SW651" s="78"/>
      <c r="SX651" s="78"/>
      <c r="SY651" s="78"/>
      <c r="SZ651" s="78"/>
      <c r="TA651" s="78"/>
      <c r="TB651" s="78"/>
      <c r="TC651" s="78"/>
      <c r="TD651" s="78"/>
      <c r="TE651" s="78"/>
      <c r="TF651" s="78"/>
      <c r="TG651" s="78"/>
      <c r="TH651" s="78"/>
      <c r="TI651" s="78"/>
      <c r="TJ651" s="78"/>
      <c r="TK651" s="78"/>
      <c r="TL651" s="78"/>
      <c r="TM651" s="78"/>
      <c r="TN651" s="78"/>
      <c r="TO651" s="78"/>
      <c r="TP651" s="78"/>
      <c r="TQ651" s="78"/>
      <c r="TR651" s="78"/>
      <c r="TS651" s="78"/>
      <c r="TT651" s="78"/>
      <c r="TU651" s="78"/>
      <c r="TV651" s="78"/>
      <c r="TW651" s="78"/>
      <c r="TX651" s="78"/>
      <c r="TY651" s="78"/>
      <c r="TZ651" s="78"/>
      <c r="UA651" s="78"/>
      <c r="UB651" s="78"/>
      <c r="UC651" s="78"/>
      <c r="UD651" s="78"/>
      <c r="UE651" s="78"/>
      <c r="UF651" s="78"/>
      <c r="UG651" s="78"/>
      <c r="UH651" s="78"/>
      <c r="UI651" s="78"/>
      <c r="UJ651" s="78"/>
      <c r="UK651" s="78"/>
      <c r="UL651" s="78"/>
      <c r="UM651" s="78"/>
      <c r="UN651" s="78"/>
      <c r="UO651" s="78"/>
      <c r="UP651" s="78"/>
      <c r="UQ651" s="78"/>
      <c r="UR651" s="78"/>
      <c r="US651" s="78"/>
      <c r="UT651" s="78"/>
      <c r="UU651" s="78"/>
      <c r="UV651" s="78"/>
      <c r="UW651" s="78"/>
      <c r="UX651" s="78"/>
      <c r="UY651" s="78"/>
      <c r="UZ651" s="78"/>
      <c r="VA651" s="78"/>
      <c r="VB651" s="78"/>
      <c r="VC651" s="78"/>
      <c r="VD651" s="78"/>
      <c r="VE651" s="78"/>
      <c r="VF651" s="78"/>
      <c r="VG651" s="78"/>
      <c r="VH651" s="78"/>
      <c r="VI651" s="78"/>
      <c r="VJ651" s="78"/>
      <c r="VK651" s="78"/>
      <c r="VL651" s="78"/>
      <c r="VM651" s="78"/>
      <c r="VN651" s="78"/>
      <c r="VO651" s="78"/>
      <c r="VP651" s="78"/>
      <c r="VQ651" s="78"/>
      <c r="VR651" s="78"/>
      <c r="VS651" s="78"/>
      <c r="VT651" s="78"/>
      <c r="VU651" s="78"/>
      <c r="VV651" s="78"/>
      <c r="VW651" s="78"/>
      <c r="VX651" s="78"/>
      <c r="VY651" s="78"/>
      <c r="VZ651" s="78"/>
      <c r="WA651" s="78"/>
      <c r="WB651" s="78"/>
      <c r="WC651" s="78"/>
      <c r="WD651" s="78"/>
      <c r="WE651" s="78"/>
      <c r="WF651" s="78"/>
      <c r="WG651" s="78"/>
      <c r="WH651" s="78"/>
      <c r="WI651" s="78"/>
      <c r="WJ651" s="78"/>
      <c r="WK651" s="78"/>
      <c r="WL651" s="78"/>
      <c r="WM651" s="78"/>
      <c r="WN651" s="78"/>
      <c r="WO651" s="78"/>
      <c r="WP651" s="78"/>
      <c r="WQ651" s="78"/>
      <c r="WR651" s="78"/>
      <c r="WS651" s="78"/>
      <c r="WT651" s="78"/>
      <c r="WU651" s="78"/>
      <c r="WV651" s="78"/>
      <c r="WW651" s="78"/>
      <c r="WX651" s="78"/>
      <c r="WY651" s="78"/>
      <c r="WZ651" s="78"/>
      <c r="XA651" s="78"/>
      <c r="XB651" s="78"/>
      <c r="XC651" s="78"/>
      <c r="XD651" s="78"/>
      <c r="XE651" s="78"/>
      <c r="XF651" s="78"/>
      <c r="XG651" s="78"/>
      <c r="XH651" s="78"/>
      <c r="XI651" s="78"/>
      <c r="XJ651" s="78"/>
      <c r="XK651" s="78"/>
      <c r="XL651" s="78"/>
      <c r="XM651" s="78"/>
      <c r="XN651" s="78"/>
      <c r="XO651" s="78"/>
      <c r="XP651" s="78"/>
      <c r="XQ651" s="78"/>
      <c r="XR651" s="78"/>
      <c r="XS651" s="78"/>
      <c r="XT651" s="78"/>
      <c r="XU651" s="78"/>
      <c r="XV651" s="78"/>
      <c r="XW651" s="78"/>
      <c r="XX651" s="78"/>
      <c r="XY651" s="78"/>
      <c r="XZ651" s="78"/>
      <c r="YA651" s="78"/>
      <c r="YB651" s="78"/>
      <c r="YC651" s="78"/>
      <c r="YD651" s="78"/>
      <c r="YE651" s="78"/>
      <c r="YF651" s="78"/>
      <c r="YG651" s="78"/>
      <c r="YH651" s="78"/>
      <c r="YI651" s="78"/>
      <c r="YJ651" s="78"/>
      <c r="YK651" s="78"/>
      <c r="YL651" s="78"/>
      <c r="YM651" s="78"/>
      <c r="YN651" s="78"/>
      <c r="YO651" s="78"/>
      <c r="YP651" s="78"/>
      <c r="YQ651" s="78"/>
      <c r="YR651" s="78"/>
      <c r="YS651" s="78"/>
      <c r="YT651" s="78"/>
      <c r="YU651" s="78"/>
      <c r="YV651" s="78"/>
      <c r="YW651" s="78"/>
      <c r="YX651" s="78"/>
      <c r="YY651" s="78"/>
      <c r="YZ651" s="78"/>
      <c r="ZA651" s="78"/>
      <c r="ZB651" s="78"/>
      <c r="ZC651" s="78"/>
      <c r="ZD651" s="78"/>
      <c r="ZE651" s="78"/>
      <c r="ZF651" s="78"/>
      <c r="ZG651" s="78"/>
      <c r="ZH651" s="78"/>
      <c r="ZI651" s="78"/>
      <c r="ZJ651" s="78"/>
      <c r="ZK651" s="78"/>
      <c r="ZL651" s="78"/>
      <c r="ZM651" s="78"/>
      <c r="ZN651" s="78"/>
      <c r="ZO651" s="78"/>
      <c r="ZP651" s="78"/>
      <c r="ZQ651" s="78"/>
      <c r="ZR651" s="78"/>
      <c r="ZS651" s="78"/>
      <c r="ZT651" s="78"/>
      <c r="ZU651" s="78"/>
      <c r="ZV651" s="78"/>
      <c r="ZW651" s="78"/>
      <c r="ZX651" s="78"/>
      <c r="ZY651" s="78"/>
      <c r="ZZ651" s="78"/>
      <c r="AAA651" s="78"/>
      <c r="AAB651" s="78"/>
      <c r="AAC651" s="78"/>
      <c r="AAD651" s="78"/>
      <c r="AAE651" s="78"/>
      <c r="AAF651" s="78"/>
      <c r="AAG651" s="78"/>
      <c r="AAH651" s="78"/>
      <c r="AAI651" s="78"/>
      <c r="AAJ651" s="78"/>
      <c r="AAK651" s="78"/>
      <c r="AAL651" s="78"/>
      <c r="AAM651" s="78"/>
      <c r="AAN651" s="78"/>
      <c r="AAO651" s="78"/>
      <c r="AAP651" s="78"/>
      <c r="AAQ651" s="78"/>
      <c r="AAR651" s="78"/>
      <c r="AAS651" s="78"/>
      <c r="AAT651" s="78"/>
      <c r="AAU651" s="78"/>
      <c r="AAV651" s="78"/>
      <c r="AAW651" s="78"/>
      <c r="AAX651" s="78"/>
      <c r="AAY651" s="78"/>
      <c r="AAZ651" s="78"/>
      <c r="ABA651" s="78"/>
      <c r="ABB651" s="78"/>
      <c r="ABC651" s="78"/>
      <c r="ABD651" s="78"/>
      <c r="ABE651" s="78"/>
      <c r="ABF651" s="78"/>
      <c r="ABG651" s="78"/>
      <c r="ABH651" s="78"/>
      <c r="ABI651" s="78"/>
      <c r="ABJ651" s="78"/>
      <c r="ABK651" s="78"/>
      <c r="ABL651" s="78"/>
      <c r="ABM651" s="78"/>
      <c r="ABN651" s="78"/>
      <c r="ABO651" s="78"/>
      <c r="ABP651" s="78"/>
      <c r="ABQ651" s="78"/>
      <c r="ABR651" s="78"/>
      <c r="ABS651" s="78"/>
      <c r="ABT651" s="78"/>
      <c r="ABU651" s="78"/>
      <c r="ABV651" s="78"/>
      <c r="ABW651" s="78"/>
      <c r="ABX651" s="78"/>
      <c r="ABY651" s="78"/>
      <c r="ABZ651" s="78"/>
      <c r="ACA651" s="78"/>
      <c r="ACB651" s="78"/>
      <c r="ACC651" s="78"/>
      <c r="ACD651" s="78"/>
      <c r="ACE651" s="78"/>
      <c r="ACF651" s="78"/>
      <c r="ACG651" s="78"/>
      <c r="ACH651" s="78"/>
      <c r="ACI651" s="78"/>
      <c r="ACJ651" s="78"/>
      <c r="ACK651" s="78"/>
      <c r="ACL651" s="78"/>
      <c r="ACM651" s="78"/>
      <c r="ACN651" s="78"/>
      <c r="ACO651" s="78"/>
      <c r="ACP651" s="78"/>
      <c r="ACQ651" s="78"/>
      <c r="ACR651" s="78"/>
      <c r="ACS651" s="78"/>
      <c r="ACT651" s="78"/>
      <c r="ACU651" s="78"/>
      <c r="ACV651" s="78"/>
      <c r="ACW651" s="78"/>
      <c r="ACX651" s="78"/>
      <c r="ACY651" s="78"/>
      <c r="ACZ651" s="78"/>
      <c r="ADA651" s="78"/>
      <c r="ADB651" s="78"/>
      <c r="ADC651" s="78"/>
      <c r="ADD651" s="78"/>
      <c r="ADE651" s="78"/>
      <c r="ADF651" s="78"/>
      <c r="ADG651" s="78"/>
      <c r="ADH651" s="78"/>
      <c r="ADI651" s="78"/>
      <c r="ADJ651" s="78"/>
      <c r="ADK651" s="78"/>
      <c r="ADL651" s="78"/>
      <c r="ADM651" s="78"/>
      <c r="ADN651" s="78"/>
      <c r="ADO651" s="78"/>
      <c r="ADP651" s="78"/>
      <c r="ADQ651" s="78"/>
      <c r="ADR651" s="78"/>
      <c r="ADS651" s="78"/>
      <c r="ADT651" s="78"/>
      <c r="ADU651" s="78"/>
      <c r="ADV651" s="78"/>
      <c r="ADW651" s="78"/>
      <c r="ADX651" s="78"/>
      <c r="ADY651" s="78"/>
      <c r="ADZ651" s="78"/>
      <c r="AEA651" s="78"/>
      <c r="AEB651" s="78"/>
      <c r="AEC651" s="78"/>
      <c r="AED651" s="78"/>
      <c r="AEE651" s="78"/>
      <c r="AEF651" s="78"/>
      <c r="AEG651" s="78"/>
      <c r="AEH651" s="78"/>
      <c r="AEI651" s="78"/>
      <c r="AEJ651" s="78"/>
      <c r="AEK651" s="78"/>
      <c r="AEL651" s="78"/>
      <c r="AEM651" s="78"/>
      <c r="AEN651" s="78"/>
      <c r="AEO651" s="78"/>
      <c r="AEP651" s="78"/>
      <c r="AEQ651" s="78"/>
      <c r="AER651" s="78"/>
      <c r="AES651" s="78"/>
      <c r="AET651" s="78"/>
      <c r="AEU651" s="78"/>
      <c r="AEV651" s="78"/>
      <c r="AEW651" s="78"/>
      <c r="AEX651" s="78"/>
      <c r="AEY651" s="78"/>
      <c r="AEZ651" s="78"/>
      <c r="AFA651" s="78"/>
      <c r="AFB651" s="78"/>
      <c r="AFC651" s="78"/>
      <c r="AFD651" s="78"/>
      <c r="AFE651" s="78"/>
      <c r="AFF651" s="78"/>
      <c r="AFG651" s="78"/>
      <c r="AFH651" s="78"/>
      <c r="AFI651" s="78"/>
      <c r="AFJ651" s="78"/>
      <c r="AFK651" s="78"/>
      <c r="AFL651" s="78"/>
      <c r="AFM651" s="78"/>
      <c r="AFN651" s="78"/>
      <c r="AFO651" s="78"/>
      <c r="AFP651" s="78"/>
      <c r="AFQ651" s="78"/>
      <c r="AFR651" s="78"/>
      <c r="AFS651" s="78"/>
      <c r="AFT651" s="78"/>
      <c r="AFU651" s="78"/>
      <c r="AFV651" s="78"/>
      <c r="AFW651" s="78"/>
      <c r="AFX651" s="78"/>
      <c r="AFY651" s="78"/>
      <c r="AFZ651" s="78"/>
      <c r="AGA651" s="78"/>
      <c r="AGB651" s="78"/>
      <c r="AGC651" s="78"/>
      <c r="AGD651" s="78"/>
      <c r="AGE651" s="78"/>
      <c r="AGF651" s="78"/>
      <c r="AGG651" s="78"/>
      <c r="AGH651" s="78"/>
      <c r="AGI651" s="78"/>
      <c r="AGJ651" s="78"/>
      <c r="AGK651" s="78"/>
      <c r="AGL651" s="78"/>
      <c r="AGM651" s="78"/>
      <c r="AGN651" s="78"/>
      <c r="AGO651" s="78"/>
      <c r="AGP651" s="78"/>
      <c r="AGQ651" s="78"/>
      <c r="AGR651" s="78"/>
      <c r="AGS651" s="78"/>
      <c r="AGT651" s="78"/>
      <c r="AGU651" s="78"/>
      <c r="AGV651" s="78"/>
      <c r="AGW651" s="78"/>
      <c r="AGX651" s="78"/>
      <c r="AGY651" s="78"/>
      <c r="AGZ651" s="78"/>
      <c r="AHA651" s="78"/>
      <c r="AHB651" s="78"/>
      <c r="AHC651" s="78"/>
      <c r="AHD651" s="78"/>
      <c r="AHE651" s="78"/>
      <c r="AHF651" s="78"/>
      <c r="AHG651" s="78"/>
      <c r="AHH651" s="78"/>
      <c r="AHI651" s="78"/>
      <c r="AHJ651" s="78"/>
      <c r="AHK651" s="78"/>
      <c r="AHL651" s="78"/>
      <c r="AHM651" s="78"/>
      <c r="AHN651" s="78"/>
      <c r="AHO651" s="78"/>
      <c r="AHP651" s="78"/>
      <c r="AHQ651" s="78"/>
      <c r="AHR651" s="78"/>
      <c r="AHS651" s="78"/>
      <c r="AHT651" s="78"/>
      <c r="AHU651" s="78"/>
      <c r="AHV651" s="78"/>
      <c r="AHW651" s="78"/>
      <c r="AHX651" s="78"/>
      <c r="AHY651" s="78"/>
      <c r="AHZ651" s="78"/>
      <c r="AIA651" s="78"/>
      <c r="AIB651" s="78"/>
      <c r="AIC651" s="78"/>
      <c r="AID651" s="78"/>
      <c r="AIE651" s="78"/>
      <c r="AIF651" s="78"/>
      <c r="AIG651" s="78"/>
      <c r="AIH651" s="78"/>
      <c r="AII651" s="78"/>
      <c r="AIJ651" s="78"/>
      <c r="AIK651" s="78"/>
      <c r="AIL651" s="78"/>
      <c r="AIM651" s="78"/>
      <c r="AIN651" s="78"/>
      <c r="AIO651" s="78"/>
      <c r="AIP651" s="78"/>
      <c r="AIQ651" s="78"/>
      <c r="AIR651" s="78"/>
      <c r="AIS651" s="78"/>
      <c r="AIT651" s="78"/>
      <c r="AIU651" s="78"/>
      <c r="AIV651" s="78"/>
      <c r="AIW651" s="78"/>
      <c r="AIX651" s="78"/>
      <c r="AIY651" s="78"/>
      <c r="AIZ651" s="78"/>
      <c r="AJA651" s="78"/>
      <c r="AJB651" s="78"/>
      <c r="AJC651" s="78"/>
      <c r="AJD651" s="78"/>
      <c r="AJE651" s="78"/>
      <c r="AJF651" s="78"/>
      <c r="AJG651" s="78"/>
      <c r="AJH651" s="78"/>
      <c r="AJI651" s="78"/>
      <c r="AJJ651" s="78"/>
      <c r="AJK651" s="78"/>
      <c r="AJL651" s="78"/>
      <c r="AJM651" s="78"/>
      <c r="AJN651" s="78"/>
      <c r="AJO651" s="78"/>
      <c r="AJP651" s="78"/>
      <c r="AJQ651" s="78"/>
      <c r="AJR651" s="78"/>
      <c r="AJS651" s="78"/>
      <c r="AJT651" s="78"/>
      <c r="AJU651" s="78"/>
      <c r="AJV651" s="78"/>
      <c r="AJW651" s="78"/>
      <c r="AJX651" s="78"/>
      <c r="AJY651" s="78"/>
      <c r="AJZ651" s="78"/>
      <c r="AKA651" s="78"/>
      <c r="AKB651" s="78"/>
      <c r="AKC651" s="78"/>
      <c r="AKD651" s="78"/>
      <c r="AKE651" s="78"/>
      <c r="AKF651" s="78"/>
      <c r="AKG651" s="78"/>
      <c r="AKH651" s="78"/>
      <c r="AKI651" s="78"/>
      <c r="AKJ651" s="78"/>
      <c r="AKK651" s="78"/>
      <c r="AKL651" s="78"/>
      <c r="AKM651" s="78"/>
      <c r="AKN651" s="78"/>
      <c r="AKO651" s="78"/>
      <c r="AKP651" s="78"/>
      <c r="AKQ651" s="78"/>
      <c r="AKR651" s="78"/>
      <c r="AKS651" s="78"/>
      <c r="AKT651" s="78"/>
      <c r="AKU651" s="78"/>
      <c r="AKV651" s="78"/>
      <c r="AKW651" s="78"/>
      <c r="AKX651" s="78"/>
      <c r="AKY651" s="78"/>
      <c r="AKZ651" s="78"/>
      <c r="ALA651" s="78"/>
      <c r="ALB651" s="78"/>
      <c r="ALC651" s="78"/>
      <c r="ALD651" s="78"/>
      <c r="ALE651" s="78"/>
      <c r="ALF651" s="78"/>
      <c r="ALG651" s="78"/>
      <c r="ALH651" s="78"/>
      <c r="ALI651" s="78"/>
      <c r="ALJ651" s="78"/>
      <c r="ALK651" s="78"/>
      <c r="ALL651" s="78"/>
      <c r="ALM651" s="78"/>
      <c r="ALN651" s="78"/>
      <c r="ALO651" s="78"/>
      <c r="ALP651" s="78"/>
      <c r="ALQ651" s="78"/>
      <c r="ALR651" s="78"/>
      <c r="ALS651" s="78"/>
      <c r="ALT651" s="78"/>
      <c r="ALU651" s="78"/>
      <c r="ALV651" s="78"/>
      <c r="ALW651" s="78"/>
      <c r="ALX651" s="78"/>
      <c r="ALY651" s="78"/>
      <c r="ALZ651" s="78"/>
      <c r="AMA651" s="78"/>
      <c r="AMB651" s="78"/>
      <c r="AMC651" s="78"/>
      <c r="AMD651" s="78"/>
      <c r="AME651" s="78"/>
      <c r="AMF651" s="78"/>
      <c r="AMG651" s="78"/>
      <c r="AMH651" s="78"/>
      <c r="AMI651" s="78"/>
      <c r="AMJ651" s="78"/>
      <c r="AMK651" s="78"/>
      <c r="AML651" s="78"/>
      <c r="AMM651" s="78"/>
      <c r="AMN651" s="78"/>
      <c r="AMO651" s="78"/>
      <c r="AMP651" s="78"/>
      <c r="AMQ651" s="78"/>
      <c r="AMR651" s="78"/>
      <c r="AMS651" s="78"/>
      <c r="AMT651" s="78"/>
      <c r="AMU651" s="78"/>
      <c r="AMV651" s="78"/>
      <c r="AMW651" s="78"/>
      <c r="AMX651" s="78"/>
      <c r="AMY651" s="78"/>
      <c r="AMZ651" s="78"/>
      <c r="ANA651" s="78"/>
      <c r="ANB651" s="78"/>
      <c r="ANC651" s="78"/>
      <c r="AND651" s="78"/>
      <c r="ANE651" s="78"/>
      <c r="ANF651" s="78"/>
      <c r="ANG651" s="78"/>
      <c r="ANH651" s="78"/>
      <c r="ANI651" s="78"/>
      <c r="ANJ651" s="78"/>
      <c r="ANK651" s="78"/>
      <c r="ANL651" s="78"/>
      <c r="ANM651" s="78"/>
      <c r="ANN651" s="78"/>
      <c r="ANO651" s="78"/>
      <c r="ANP651" s="78"/>
      <c r="ANQ651" s="78"/>
      <c r="ANR651" s="78"/>
      <c r="ANS651" s="78"/>
      <c r="ANT651" s="78"/>
      <c r="ANU651" s="78"/>
      <c r="ANV651" s="78"/>
      <c r="ANW651" s="78"/>
      <c r="ANX651" s="78"/>
      <c r="ANY651" s="78"/>
      <c r="ANZ651" s="78"/>
      <c r="AOA651" s="78"/>
      <c r="AOB651" s="78"/>
      <c r="AOC651" s="78"/>
      <c r="AOD651" s="78"/>
      <c r="AOE651" s="78"/>
      <c r="AOF651" s="78"/>
      <c r="AOG651" s="78"/>
      <c r="AOH651" s="78"/>
      <c r="AOI651" s="78"/>
      <c r="AOJ651" s="78"/>
      <c r="AOK651" s="78"/>
      <c r="AOL651" s="78"/>
      <c r="AOM651" s="78"/>
      <c r="AON651" s="78"/>
      <c r="AOO651" s="78"/>
      <c r="AOP651" s="78"/>
      <c r="AOQ651" s="78"/>
      <c r="AOR651" s="78"/>
      <c r="AOS651" s="78"/>
      <c r="AOT651" s="78"/>
      <c r="AOU651" s="78"/>
      <c r="AOV651" s="78"/>
      <c r="AOW651" s="78"/>
      <c r="AOX651" s="78"/>
      <c r="AOY651" s="78"/>
      <c r="AOZ651" s="78"/>
      <c r="APA651" s="78"/>
      <c r="APB651" s="78"/>
      <c r="APC651" s="78"/>
      <c r="APD651" s="78"/>
      <c r="APE651" s="78"/>
      <c r="APF651" s="78"/>
      <c r="APG651" s="78"/>
      <c r="APH651" s="78"/>
      <c r="API651" s="78"/>
      <c r="APJ651" s="78"/>
      <c r="APK651" s="78"/>
      <c r="APL651" s="78"/>
      <c r="APM651" s="78"/>
      <c r="APN651" s="78"/>
      <c r="APO651" s="78"/>
      <c r="APP651" s="78"/>
      <c r="APQ651" s="78"/>
      <c r="APR651" s="78"/>
      <c r="APS651" s="78"/>
      <c r="APT651" s="78"/>
      <c r="APU651" s="78"/>
      <c r="APV651" s="78"/>
      <c r="APW651" s="78"/>
      <c r="APX651" s="78"/>
      <c r="APY651" s="78"/>
      <c r="APZ651" s="78"/>
      <c r="AQA651" s="78"/>
      <c r="AQB651" s="78"/>
      <c r="AQC651" s="78"/>
      <c r="AQD651" s="78"/>
      <c r="AQE651" s="78"/>
      <c r="AQF651" s="78"/>
      <c r="AQG651" s="78"/>
      <c r="AQH651" s="78"/>
      <c r="AQI651" s="78"/>
      <c r="AQJ651" s="78"/>
      <c r="AQK651" s="78"/>
      <c r="AQL651" s="78"/>
      <c r="AQM651" s="78"/>
      <c r="AQN651" s="78"/>
      <c r="AQO651" s="78"/>
      <c r="AQP651" s="78"/>
      <c r="AQQ651" s="78"/>
      <c r="AQR651" s="78"/>
      <c r="AQS651" s="78"/>
      <c r="AQT651" s="78"/>
      <c r="AQU651" s="78"/>
      <c r="AQV651" s="78"/>
      <c r="AQW651" s="78"/>
      <c r="AQX651" s="78"/>
      <c r="AQY651" s="78"/>
      <c r="AQZ651" s="78"/>
      <c r="ARA651" s="78"/>
      <c r="ARB651" s="78"/>
      <c r="ARC651" s="78"/>
      <c r="ARD651" s="78"/>
      <c r="ARE651" s="78"/>
      <c r="ARF651" s="78"/>
      <c r="ARG651" s="78"/>
      <c r="ARH651" s="78"/>
      <c r="ARI651" s="78"/>
      <c r="ARJ651" s="78"/>
      <c r="ARK651" s="78"/>
      <c r="ARL651" s="78"/>
      <c r="ARM651" s="78"/>
      <c r="ARN651" s="78"/>
      <c r="ARO651" s="78"/>
      <c r="ARP651" s="78"/>
      <c r="ARQ651" s="78"/>
      <c r="ARR651" s="78"/>
      <c r="ARS651" s="78"/>
      <c r="ART651" s="78"/>
      <c r="ARU651" s="78"/>
      <c r="ARV651" s="78"/>
      <c r="ARW651" s="78"/>
      <c r="ARX651" s="78"/>
      <c r="ARY651" s="78"/>
      <c r="ARZ651" s="78"/>
      <c r="ASA651" s="78"/>
      <c r="ASB651" s="78"/>
      <c r="ASC651" s="78"/>
      <c r="ASD651" s="78"/>
      <c r="ASE651" s="78"/>
      <c r="ASF651" s="78"/>
      <c r="ASG651" s="78"/>
      <c r="ASH651" s="78"/>
      <c r="ASI651" s="78"/>
      <c r="ASJ651" s="78"/>
      <c r="ASK651" s="78"/>
      <c r="ASL651" s="78"/>
      <c r="ASM651" s="78"/>
      <c r="ASN651" s="78"/>
      <c r="ASO651" s="78"/>
      <c r="ASP651" s="78"/>
      <c r="ASQ651" s="78"/>
      <c r="ASR651" s="78"/>
      <c r="ASS651" s="78"/>
      <c r="AST651" s="78"/>
      <c r="ASU651" s="78"/>
      <c r="ASV651" s="78"/>
      <c r="ASW651" s="78"/>
      <c r="ASX651" s="78"/>
      <c r="ASY651" s="78"/>
      <c r="ASZ651" s="78"/>
      <c r="ATA651" s="78"/>
      <c r="ATB651" s="78"/>
      <c r="ATC651" s="78"/>
      <c r="ATD651" s="78"/>
      <c r="ATE651" s="78"/>
      <c r="ATF651" s="78"/>
      <c r="ATG651" s="78"/>
      <c r="ATH651" s="78"/>
      <c r="ATI651" s="78"/>
      <c r="ATJ651" s="78"/>
      <c r="ATK651" s="78"/>
      <c r="ATL651" s="78"/>
      <c r="ATM651" s="78"/>
      <c r="ATN651" s="78"/>
      <c r="ATO651" s="78"/>
      <c r="ATP651" s="78"/>
      <c r="ATQ651" s="78"/>
      <c r="ATR651" s="78"/>
      <c r="ATS651" s="78"/>
      <c r="ATT651" s="78"/>
      <c r="ATU651" s="78"/>
      <c r="ATV651" s="78"/>
      <c r="ATW651" s="78"/>
      <c r="ATX651" s="78"/>
      <c r="ATY651" s="78"/>
      <c r="ATZ651" s="78"/>
      <c r="AUA651" s="78"/>
      <c r="AUB651" s="78"/>
      <c r="AUC651" s="78"/>
      <c r="AUD651" s="78"/>
      <c r="AUE651" s="78"/>
      <c r="AUF651" s="78"/>
      <c r="AUG651" s="78"/>
      <c r="AUH651" s="78"/>
      <c r="AUI651" s="78"/>
      <c r="AUJ651" s="78"/>
      <c r="AUK651" s="78"/>
      <c r="AUL651" s="78"/>
      <c r="AUM651" s="78"/>
      <c r="AUN651" s="78"/>
      <c r="AUO651" s="78"/>
      <c r="AUP651" s="78"/>
      <c r="AUQ651" s="78"/>
      <c r="AUR651" s="78"/>
      <c r="AUS651" s="78"/>
      <c r="AUT651" s="78"/>
      <c r="AUU651" s="78"/>
      <c r="AUV651" s="78"/>
      <c r="AUW651" s="78"/>
      <c r="AUX651" s="78"/>
      <c r="AUY651" s="78"/>
      <c r="AUZ651" s="78"/>
      <c r="AVA651" s="78"/>
      <c r="AVB651" s="78"/>
      <c r="AVC651" s="78"/>
      <c r="AVD651" s="78"/>
      <c r="AVE651" s="78"/>
      <c r="AVF651" s="78"/>
      <c r="AVG651" s="78"/>
      <c r="AVH651" s="78"/>
      <c r="AVI651" s="78"/>
      <c r="AVJ651" s="78"/>
      <c r="AVK651" s="78"/>
      <c r="AVL651" s="78"/>
      <c r="AVM651" s="78"/>
      <c r="AVN651" s="78"/>
      <c r="AVO651" s="78"/>
      <c r="AVP651" s="78"/>
      <c r="AVQ651" s="78"/>
      <c r="AVR651" s="78"/>
      <c r="AVS651" s="78"/>
      <c r="AVT651" s="78"/>
      <c r="AVU651" s="78"/>
      <c r="AVV651" s="78"/>
      <c r="AVW651" s="78"/>
      <c r="AVX651" s="78"/>
      <c r="AVY651" s="78"/>
      <c r="AVZ651" s="78"/>
      <c r="AWA651" s="78"/>
      <c r="AWB651" s="78"/>
      <c r="AWC651" s="78"/>
      <c r="AWD651" s="78"/>
      <c r="AWE651" s="78"/>
      <c r="AWF651" s="78"/>
      <c r="AWG651" s="78"/>
      <c r="AWH651" s="78"/>
      <c r="AWI651" s="78"/>
      <c r="AWJ651" s="78"/>
      <c r="AWK651" s="78"/>
      <c r="AWL651" s="78"/>
      <c r="AWM651" s="78"/>
      <c r="AWN651" s="78"/>
      <c r="AWO651" s="78"/>
      <c r="AWP651" s="78"/>
      <c r="AWQ651" s="78"/>
      <c r="AWR651" s="78"/>
      <c r="AWS651" s="78"/>
      <c r="AWT651" s="78"/>
      <c r="AWU651" s="78"/>
      <c r="AWV651" s="78"/>
      <c r="AWW651" s="78"/>
      <c r="AWX651" s="78"/>
      <c r="AWY651" s="78"/>
      <c r="AWZ651" s="78"/>
      <c r="AXA651" s="78"/>
      <c r="AXB651" s="78"/>
      <c r="AXC651" s="78"/>
      <c r="AXD651" s="78"/>
      <c r="AXE651" s="78"/>
      <c r="AXF651" s="78"/>
      <c r="AXG651" s="78"/>
      <c r="AXH651" s="78"/>
      <c r="AXI651" s="78"/>
      <c r="AXJ651" s="78"/>
      <c r="AXK651" s="78"/>
      <c r="AXL651" s="78"/>
      <c r="AXM651" s="78"/>
      <c r="AXN651" s="78"/>
      <c r="AXO651" s="78"/>
      <c r="AXP651" s="78"/>
      <c r="AXQ651" s="78"/>
      <c r="AXR651" s="78"/>
      <c r="AXS651" s="78"/>
      <c r="AXT651" s="78"/>
      <c r="AXU651" s="78"/>
      <c r="AXV651" s="78"/>
      <c r="AXW651" s="78"/>
      <c r="AXX651" s="78"/>
      <c r="AXY651" s="78"/>
      <c r="AXZ651" s="78"/>
      <c r="AYA651" s="78"/>
      <c r="AYB651" s="78"/>
      <c r="AYC651" s="78"/>
      <c r="AYD651" s="78"/>
      <c r="AYE651" s="78"/>
      <c r="AYF651" s="78"/>
      <c r="AYG651" s="78"/>
      <c r="AYH651" s="78"/>
      <c r="AYI651" s="78"/>
      <c r="AYJ651" s="78"/>
      <c r="AYK651" s="78"/>
      <c r="AYL651" s="78"/>
      <c r="AYM651" s="78"/>
      <c r="AYN651" s="78"/>
      <c r="AYO651" s="78"/>
      <c r="AYP651" s="78"/>
      <c r="AYQ651" s="78"/>
      <c r="AYR651" s="78"/>
      <c r="AYS651" s="78"/>
      <c r="AYT651" s="78"/>
      <c r="AYU651" s="78"/>
      <c r="AYV651" s="78"/>
      <c r="AYW651" s="78"/>
      <c r="AYX651" s="78"/>
      <c r="AYY651" s="78"/>
      <c r="AYZ651" s="78"/>
      <c r="AZA651" s="78"/>
      <c r="AZB651" s="78"/>
      <c r="AZC651" s="78"/>
      <c r="AZD651" s="78"/>
      <c r="AZE651" s="78"/>
      <c r="AZF651" s="78"/>
      <c r="AZG651" s="78"/>
      <c r="AZH651" s="78"/>
      <c r="AZI651" s="78"/>
      <c r="AZJ651" s="78"/>
      <c r="AZK651" s="78"/>
      <c r="AZL651" s="78"/>
      <c r="AZM651" s="78"/>
      <c r="AZN651" s="78"/>
      <c r="AZO651" s="78"/>
      <c r="AZP651" s="78"/>
      <c r="AZQ651" s="78"/>
      <c r="AZR651" s="78"/>
      <c r="AZS651" s="78"/>
      <c r="AZT651" s="78"/>
      <c r="AZU651" s="78"/>
      <c r="AZV651" s="78"/>
      <c r="AZW651" s="78"/>
      <c r="AZX651" s="78"/>
      <c r="AZY651" s="78"/>
      <c r="AZZ651" s="78"/>
      <c r="BAA651" s="78"/>
      <c r="BAB651" s="78"/>
      <c r="BAC651" s="78"/>
      <c r="BAD651" s="78"/>
      <c r="BAE651" s="78"/>
      <c r="BAF651" s="78"/>
      <c r="BAG651" s="78"/>
      <c r="BAH651" s="78"/>
      <c r="BAI651" s="78"/>
      <c r="BAJ651" s="78"/>
      <c r="BAK651" s="78"/>
      <c r="BAL651" s="78"/>
      <c r="BAM651" s="78"/>
      <c r="BAN651" s="78"/>
      <c r="BAO651" s="78"/>
      <c r="BAP651" s="78"/>
      <c r="BAQ651" s="78"/>
      <c r="BAR651" s="78"/>
      <c r="BAS651" s="78"/>
      <c r="BAT651" s="78"/>
      <c r="BAU651" s="78"/>
      <c r="BAV651" s="78"/>
      <c r="BAW651" s="78"/>
      <c r="BAX651" s="78"/>
      <c r="BAY651" s="78"/>
      <c r="BAZ651" s="78"/>
      <c r="BBA651" s="78"/>
      <c r="BBB651" s="78"/>
      <c r="BBC651" s="78"/>
      <c r="BBD651" s="78"/>
      <c r="BBE651" s="78"/>
      <c r="BBF651" s="78"/>
      <c r="BBG651" s="78"/>
      <c r="BBH651" s="78"/>
      <c r="BBI651" s="78"/>
      <c r="BBJ651" s="78"/>
      <c r="BBK651" s="78"/>
      <c r="BBL651" s="78"/>
      <c r="BBM651" s="78"/>
      <c r="BBN651" s="78"/>
      <c r="BBO651" s="78"/>
      <c r="BBP651" s="78"/>
      <c r="BBQ651" s="78"/>
      <c r="BBR651" s="78"/>
      <c r="BBS651" s="78"/>
      <c r="BBT651" s="78"/>
      <c r="BBU651" s="78"/>
      <c r="BBV651" s="78"/>
      <c r="BBW651" s="78"/>
      <c r="BBX651" s="78"/>
      <c r="BBY651" s="78"/>
      <c r="BBZ651" s="78"/>
      <c r="BCA651" s="78"/>
      <c r="BCB651" s="78"/>
      <c r="BCC651" s="78"/>
      <c r="BCD651" s="78"/>
      <c r="BCE651" s="78"/>
      <c r="BCF651" s="78"/>
      <c r="BCG651" s="78"/>
      <c r="BCH651" s="78"/>
      <c r="BCI651" s="78"/>
      <c r="BCJ651" s="78"/>
      <c r="BCK651" s="78"/>
      <c r="BCL651" s="78"/>
      <c r="BCM651" s="78"/>
      <c r="BCN651" s="78"/>
      <c r="BCO651" s="78"/>
      <c r="BCP651" s="78"/>
      <c r="BCQ651" s="78"/>
      <c r="BCR651" s="78"/>
      <c r="BCS651" s="78"/>
      <c r="BCT651" s="78"/>
      <c r="BCU651" s="78"/>
      <c r="BCV651" s="78"/>
      <c r="BCW651" s="78"/>
      <c r="BCX651" s="78"/>
      <c r="BCY651" s="78"/>
      <c r="BCZ651" s="78"/>
      <c r="BDA651" s="78"/>
      <c r="BDB651" s="78"/>
      <c r="BDC651" s="78"/>
      <c r="BDD651" s="78"/>
      <c r="BDE651" s="78"/>
      <c r="BDF651" s="78"/>
      <c r="BDG651" s="78"/>
      <c r="BDH651" s="78"/>
      <c r="BDI651" s="78"/>
      <c r="BDJ651" s="78"/>
      <c r="BDK651" s="78"/>
      <c r="BDL651" s="78"/>
      <c r="BDM651" s="78"/>
      <c r="BDN651" s="78"/>
      <c r="BDO651" s="78"/>
      <c r="BDP651" s="78"/>
      <c r="BDQ651" s="78"/>
      <c r="BDR651" s="78"/>
      <c r="BDS651" s="78"/>
      <c r="BDT651" s="78"/>
      <c r="BDU651" s="78"/>
      <c r="BDV651" s="78"/>
      <c r="BDW651" s="78"/>
      <c r="BDX651" s="78"/>
      <c r="BDY651" s="78"/>
      <c r="BDZ651" s="78"/>
      <c r="BEA651" s="78"/>
      <c r="BEB651" s="78"/>
      <c r="BEC651" s="78"/>
      <c r="BED651" s="78"/>
      <c r="BEE651" s="78"/>
      <c r="BEF651" s="78"/>
      <c r="BEG651" s="78"/>
      <c r="BEH651" s="78"/>
      <c r="BEI651" s="78"/>
      <c r="BEJ651" s="78"/>
      <c r="BEK651" s="78"/>
      <c r="BEL651" s="78"/>
      <c r="BEM651" s="78"/>
      <c r="BEN651" s="78"/>
      <c r="BEO651" s="78"/>
      <c r="BEP651" s="78"/>
      <c r="BEQ651" s="78"/>
      <c r="BER651" s="78"/>
      <c r="BES651" s="78"/>
      <c r="BET651" s="78"/>
      <c r="BEU651" s="78"/>
      <c r="BEV651" s="78"/>
      <c r="BEW651" s="78"/>
      <c r="BEX651" s="78"/>
      <c r="BEY651" s="78"/>
      <c r="BEZ651" s="78"/>
      <c r="BFA651" s="78"/>
      <c r="BFB651" s="78"/>
      <c r="BFC651" s="78"/>
      <c r="BFD651" s="78"/>
      <c r="BFE651" s="78"/>
      <c r="BFF651" s="78"/>
      <c r="BFG651" s="78"/>
      <c r="BFH651" s="78"/>
      <c r="BFI651" s="78"/>
      <c r="BFJ651" s="78"/>
      <c r="BFK651" s="78"/>
      <c r="BFL651" s="78"/>
      <c r="BFM651" s="78"/>
      <c r="BFN651" s="78"/>
      <c r="BFO651" s="78"/>
      <c r="BFP651" s="78"/>
      <c r="BFQ651" s="78"/>
      <c r="BFR651" s="78"/>
      <c r="BFS651" s="78"/>
      <c r="BFT651" s="78"/>
      <c r="BFU651" s="78"/>
      <c r="BFV651" s="78"/>
      <c r="BFW651" s="78"/>
      <c r="BFX651" s="78"/>
      <c r="BFY651" s="78"/>
      <c r="BFZ651" s="78"/>
      <c r="BGA651" s="78"/>
      <c r="BGB651" s="78"/>
      <c r="BGC651" s="78"/>
      <c r="BGD651" s="78"/>
      <c r="BGE651" s="78"/>
      <c r="BGF651" s="78"/>
      <c r="BGG651" s="78"/>
      <c r="BGH651" s="78"/>
      <c r="BGI651" s="78"/>
      <c r="BGJ651" s="78"/>
      <c r="BGK651" s="78"/>
      <c r="BGL651" s="78"/>
      <c r="BGM651" s="78"/>
      <c r="BGN651" s="78"/>
      <c r="BGO651" s="78"/>
      <c r="BGP651" s="78"/>
      <c r="BGQ651" s="78"/>
      <c r="BGR651" s="78"/>
      <c r="BGS651" s="78"/>
      <c r="BGT651" s="78"/>
      <c r="BGU651" s="78"/>
      <c r="BGV651" s="78"/>
      <c r="BGW651" s="78"/>
      <c r="BGX651" s="78"/>
      <c r="BGY651" s="78"/>
      <c r="BGZ651" s="78"/>
      <c r="BHA651" s="78"/>
      <c r="BHB651" s="78"/>
      <c r="BHC651" s="78"/>
      <c r="BHD651" s="78"/>
      <c r="BHE651" s="78"/>
      <c r="BHF651" s="78"/>
      <c r="BHG651" s="78"/>
      <c r="BHH651" s="78"/>
      <c r="BHI651" s="78"/>
      <c r="BHJ651" s="78"/>
      <c r="BHK651" s="78"/>
      <c r="BHL651" s="78"/>
      <c r="BHM651" s="78"/>
      <c r="BHN651" s="78"/>
      <c r="BHO651" s="78"/>
      <c r="BHP651" s="78"/>
      <c r="BHQ651" s="78"/>
      <c r="BHR651" s="78"/>
      <c r="BHS651" s="78"/>
      <c r="BHT651" s="78"/>
      <c r="BHU651" s="78"/>
      <c r="BHV651" s="78"/>
      <c r="BHW651" s="78"/>
      <c r="BHX651" s="78"/>
      <c r="BHY651" s="78"/>
      <c r="BHZ651" s="78"/>
      <c r="BIA651" s="78"/>
      <c r="BIB651" s="78"/>
      <c r="BIC651" s="78"/>
      <c r="BID651" s="78"/>
      <c r="BIE651" s="78"/>
      <c r="BIF651" s="78"/>
      <c r="BIG651" s="78"/>
      <c r="BIH651" s="78"/>
      <c r="BII651" s="78"/>
      <c r="BIJ651" s="78"/>
      <c r="BIK651" s="78"/>
      <c r="BIL651" s="78"/>
      <c r="BIM651" s="78"/>
      <c r="BIN651" s="78"/>
      <c r="BIO651" s="78"/>
      <c r="BIP651" s="78"/>
      <c r="BIQ651" s="78"/>
      <c r="BIR651" s="78"/>
      <c r="BIS651" s="78"/>
      <c r="BIT651" s="78"/>
      <c r="BIU651" s="78"/>
      <c r="BIV651" s="78"/>
      <c r="BIW651" s="78"/>
      <c r="BIX651" s="78"/>
      <c r="BIY651" s="78"/>
      <c r="BIZ651" s="78"/>
      <c r="BJA651" s="78"/>
      <c r="BJB651" s="78"/>
      <c r="BJC651" s="78"/>
      <c r="BJD651" s="78"/>
      <c r="BJE651" s="78"/>
      <c r="BJF651" s="78"/>
      <c r="BJG651" s="78"/>
      <c r="BJH651" s="78"/>
      <c r="BJI651" s="78"/>
      <c r="BJJ651" s="78"/>
      <c r="BJK651" s="78"/>
      <c r="BJL651" s="78"/>
      <c r="BJM651" s="78"/>
      <c r="BJN651" s="78"/>
      <c r="BJO651" s="78"/>
      <c r="BJP651" s="78"/>
      <c r="BJQ651" s="78"/>
      <c r="BJR651" s="78"/>
      <c r="BJS651" s="78"/>
      <c r="BJT651" s="78"/>
      <c r="BJU651" s="78"/>
      <c r="BJV651" s="78"/>
      <c r="BJW651" s="78"/>
      <c r="BJX651" s="78"/>
      <c r="BJY651" s="78"/>
      <c r="BJZ651" s="78"/>
      <c r="BKA651" s="78"/>
      <c r="BKB651" s="78"/>
      <c r="BKC651" s="78"/>
      <c r="BKD651" s="78"/>
      <c r="BKE651" s="78"/>
      <c r="BKF651" s="78"/>
      <c r="BKG651" s="78"/>
      <c r="BKH651" s="78"/>
      <c r="BKI651" s="78"/>
      <c r="BKJ651" s="78"/>
      <c r="BKK651" s="78"/>
      <c r="BKL651" s="78"/>
      <c r="BKM651" s="78"/>
      <c r="BKN651" s="78"/>
      <c r="BKO651" s="78"/>
      <c r="BKP651" s="78"/>
      <c r="BKQ651" s="78"/>
      <c r="BKR651" s="78"/>
      <c r="BKS651" s="78"/>
      <c r="BKT651" s="78"/>
      <c r="BKU651" s="78"/>
      <c r="BKV651" s="78"/>
      <c r="BKW651" s="78"/>
      <c r="BKX651" s="78"/>
      <c r="BKY651" s="78"/>
      <c r="BKZ651" s="78"/>
      <c r="BLA651" s="78"/>
      <c r="BLB651" s="78"/>
      <c r="BLC651" s="78"/>
      <c r="BLD651" s="78"/>
      <c r="BLE651" s="78"/>
      <c r="BLF651" s="78"/>
      <c r="BLG651" s="78"/>
      <c r="BLH651" s="78"/>
      <c r="BLI651" s="78"/>
      <c r="BLJ651" s="78"/>
      <c r="BLK651" s="78"/>
      <c r="BLL651" s="78"/>
      <c r="BLM651" s="78"/>
      <c r="BLN651" s="78"/>
      <c r="BLO651" s="78"/>
      <c r="BLP651" s="78"/>
      <c r="BLQ651" s="78"/>
      <c r="BLR651" s="78"/>
      <c r="BLS651" s="78"/>
      <c r="BLT651" s="78"/>
      <c r="BLU651" s="78"/>
      <c r="BLV651" s="78"/>
      <c r="BLW651" s="78"/>
      <c r="BLX651" s="78"/>
      <c r="BLY651" s="78"/>
      <c r="BLZ651" s="78"/>
      <c r="BMA651" s="78"/>
      <c r="BMB651" s="78"/>
      <c r="BMC651" s="78"/>
      <c r="BMD651" s="78"/>
      <c r="BME651" s="78"/>
      <c r="BMF651" s="78"/>
      <c r="BMG651" s="78"/>
      <c r="BMH651" s="78"/>
      <c r="BMI651" s="78"/>
      <c r="BMJ651" s="78"/>
      <c r="BMK651" s="78"/>
      <c r="BML651" s="78"/>
      <c r="BMM651" s="78"/>
      <c r="BMN651" s="78"/>
      <c r="BMO651" s="78"/>
      <c r="BMP651" s="78"/>
      <c r="BMQ651" s="78"/>
      <c r="BMR651" s="78"/>
      <c r="BMS651" s="78"/>
      <c r="BMT651" s="78"/>
      <c r="BMU651" s="78"/>
      <c r="BMV651" s="78"/>
      <c r="BMW651" s="78"/>
      <c r="BMX651" s="78"/>
      <c r="BMY651" s="78"/>
      <c r="BMZ651" s="78"/>
      <c r="BNA651" s="78"/>
      <c r="BNB651" s="78"/>
      <c r="BNC651" s="78"/>
      <c r="BND651" s="78"/>
      <c r="BNE651" s="78"/>
      <c r="BNF651" s="78"/>
      <c r="BNG651" s="78"/>
      <c r="BNH651" s="78"/>
      <c r="BNI651" s="78"/>
      <c r="BNJ651" s="78"/>
      <c r="BNK651" s="78"/>
      <c r="BNL651" s="78"/>
      <c r="BNM651" s="78"/>
      <c r="BNN651" s="78"/>
      <c r="BNO651" s="78"/>
      <c r="BNP651" s="78"/>
      <c r="BNQ651" s="78"/>
      <c r="BNR651" s="78"/>
      <c r="BNS651" s="78"/>
      <c r="BNT651" s="78"/>
      <c r="BNU651" s="78"/>
      <c r="BNV651" s="78"/>
      <c r="BNW651" s="78"/>
      <c r="BNX651" s="78"/>
      <c r="BNY651" s="78"/>
      <c r="BNZ651" s="78"/>
      <c r="BOA651" s="78"/>
      <c r="BOB651" s="78"/>
      <c r="BOC651" s="78"/>
      <c r="BOD651" s="78"/>
      <c r="BOE651" s="78"/>
      <c r="BOF651" s="78"/>
      <c r="BOG651" s="78"/>
      <c r="BOH651" s="78"/>
      <c r="BOI651" s="78"/>
      <c r="BOJ651" s="78"/>
      <c r="BOK651" s="78"/>
      <c r="BOL651" s="78"/>
      <c r="BOM651" s="78"/>
      <c r="BON651" s="78"/>
      <c r="BOO651" s="78"/>
      <c r="BOP651" s="78"/>
      <c r="BOQ651" s="78"/>
      <c r="BOR651" s="78"/>
      <c r="BOS651" s="78"/>
      <c r="BOT651" s="78"/>
      <c r="BOU651" s="78"/>
      <c r="BOV651" s="78"/>
      <c r="BOW651" s="78"/>
      <c r="BOX651" s="78"/>
      <c r="BOY651" s="78"/>
      <c r="BOZ651" s="78"/>
      <c r="BPA651" s="78"/>
      <c r="BPB651" s="78"/>
      <c r="BPC651" s="78"/>
      <c r="BPD651" s="78"/>
      <c r="BPE651" s="78"/>
      <c r="BPF651" s="78"/>
      <c r="BPG651" s="78"/>
      <c r="BPH651" s="78"/>
      <c r="BPI651" s="78"/>
      <c r="BPJ651" s="78"/>
      <c r="BPK651" s="78"/>
      <c r="BPL651" s="78"/>
      <c r="BPM651" s="78"/>
      <c r="BPN651" s="78"/>
      <c r="BPO651" s="78"/>
      <c r="BPP651" s="78"/>
      <c r="BPQ651" s="78"/>
      <c r="BPR651" s="78"/>
      <c r="BPS651" s="78"/>
      <c r="BPT651" s="78"/>
      <c r="BPU651" s="78"/>
      <c r="BPV651" s="78"/>
      <c r="BPW651" s="78"/>
      <c r="BPX651" s="78"/>
      <c r="BPY651" s="78"/>
      <c r="BPZ651" s="78"/>
      <c r="BQA651" s="78"/>
      <c r="BQB651" s="78"/>
      <c r="BQC651" s="78"/>
      <c r="BQD651" s="78"/>
      <c r="BQE651" s="78"/>
      <c r="BQF651" s="78"/>
      <c r="BQG651" s="78"/>
      <c r="BQH651" s="78"/>
      <c r="BQI651" s="78"/>
      <c r="BQJ651" s="78"/>
      <c r="BQK651" s="78"/>
      <c r="BQL651" s="78"/>
      <c r="BQM651" s="78"/>
      <c r="BQN651" s="78"/>
      <c r="BQO651" s="78"/>
      <c r="BQP651" s="78"/>
      <c r="BQQ651" s="78"/>
      <c r="BQR651" s="78"/>
      <c r="BQS651" s="78"/>
      <c r="BQT651" s="78"/>
      <c r="BQU651" s="78"/>
      <c r="BQV651" s="78"/>
      <c r="BQW651" s="78"/>
      <c r="BQX651" s="78"/>
      <c r="BQY651" s="78"/>
      <c r="BQZ651" s="78"/>
      <c r="BRA651" s="78"/>
      <c r="BRB651" s="78"/>
      <c r="BRC651" s="78"/>
      <c r="BRD651" s="78"/>
      <c r="BRE651" s="78"/>
      <c r="BRF651" s="78"/>
      <c r="BRG651" s="78"/>
      <c r="BRH651" s="78"/>
      <c r="BRI651" s="78"/>
      <c r="BRJ651" s="78"/>
      <c r="BRK651" s="78"/>
      <c r="BRL651" s="78"/>
      <c r="BRM651" s="78"/>
      <c r="BRN651" s="78"/>
      <c r="BRO651" s="78"/>
      <c r="BRP651" s="78"/>
      <c r="BRQ651" s="78"/>
      <c r="BRR651" s="78"/>
      <c r="BRS651" s="78"/>
      <c r="BRT651" s="78"/>
      <c r="BRU651" s="78"/>
      <c r="BRV651" s="78"/>
      <c r="BRW651" s="78"/>
      <c r="BRX651" s="78"/>
      <c r="BRY651" s="78"/>
      <c r="BRZ651" s="78"/>
    </row>
    <row r="652" spans="1:1846" s="79" customFormat="1" ht="41.4" x14ac:dyDescent="0.3">
      <c r="A652" s="853"/>
      <c r="B652" s="853"/>
      <c r="C652" s="853"/>
      <c r="D652" s="854"/>
      <c r="E652" s="854"/>
      <c r="F652" s="593">
        <v>193</v>
      </c>
      <c r="G652" s="678" t="s">
        <v>1124</v>
      </c>
      <c r="H652" s="523">
        <v>0</v>
      </c>
      <c r="I652" s="636">
        <v>0</v>
      </c>
      <c r="J652" s="636">
        <v>0</v>
      </c>
      <c r="K652" s="636">
        <v>0</v>
      </c>
      <c r="L652" s="161"/>
      <c r="M652" s="631">
        <v>0</v>
      </c>
      <c r="N652" s="630">
        <v>0</v>
      </c>
      <c r="O652" s="630">
        <v>0</v>
      </c>
      <c r="P652" s="630">
        <v>0</v>
      </c>
      <c r="Q652" s="158"/>
      <c r="R652" s="631">
        <v>0</v>
      </c>
      <c r="S652" s="26">
        <v>98000000</v>
      </c>
      <c r="T652" s="26">
        <v>0</v>
      </c>
      <c r="U652" s="26">
        <v>0</v>
      </c>
      <c r="V652" s="652" t="s">
        <v>1043</v>
      </c>
      <c r="W652" s="676">
        <f t="shared" si="433"/>
        <v>31528486</v>
      </c>
      <c r="X652" s="523">
        <f t="shared" si="431"/>
        <v>98000000</v>
      </c>
      <c r="Y652" s="523">
        <f t="shared" si="430"/>
        <v>0</v>
      </c>
      <c r="Z652" s="523">
        <f t="shared" si="430"/>
        <v>0</v>
      </c>
      <c r="AA652" s="89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8"/>
      <c r="BC652" s="78"/>
      <c r="BD652" s="78"/>
      <c r="BE652" s="78"/>
      <c r="BF652" s="78"/>
      <c r="BG652" s="78"/>
      <c r="BH652" s="78"/>
      <c r="BI652" s="78"/>
      <c r="BJ652" s="78"/>
      <c r="BK652" s="78"/>
      <c r="BL652" s="78"/>
      <c r="BM652" s="78"/>
      <c r="BN652" s="78"/>
      <c r="BO652" s="78"/>
      <c r="BP652" s="78"/>
      <c r="BQ652" s="78"/>
      <c r="BR652" s="78"/>
      <c r="BS652" s="78"/>
      <c r="BT652" s="78"/>
      <c r="BU652" s="78"/>
      <c r="BV652" s="78"/>
      <c r="BW652" s="78"/>
      <c r="BX652" s="78"/>
      <c r="BY652" s="78"/>
      <c r="BZ652" s="78"/>
      <c r="CA652" s="78"/>
      <c r="CB652" s="78"/>
      <c r="CC652" s="78"/>
      <c r="CD652" s="78"/>
      <c r="CE652" s="78"/>
      <c r="CF652" s="78"/>
      <c r="CG652" s="78"/>
      <c r="CH652" s="78"/>
      <c r="CI652" s="78"/>
      <c r="CJ652" s="78"/>
      <c r="CK652" s="78"/>
      <c r="CL652" s="78"/>
      <c r="CM652" s="78"/>
      <c r="CN652" s="78"/>
      <c r="CO652" s="78"/>
      <c r="CP652" s="78"/>
      <c r="CQ652" s="78"/>
      <c r="CR652" s="78"/>
      <c r="CS652" s="78"/>
      <c r="CT652" s="78"/>
      <c r="CU652" s="78"/>
      <c r="CV652" s="78"/>
      <c r="CW652" s="78"/>
      <c r="CX652" s="78"/>
      <c r="CY652" s="78"/>
      <c r="CZ652" s="78"/>
      <c r="DA652" s="78"/>
      <c r="DB652" s="78"/>
      <c r="DC652" s="78"/>
      <c r="DD652" s="78"/>
      <c r="DE652" s="78"/>
      <c r="DF652" s="78"/>
      <c r="DG652" s="78"/>
      <c r="DH652" s="78"/>
      <c r="DI652" s="78"/>
      <c r="DJ652" s="78"/>
      <c r="DK652" s="78"/>
      <c r="DL652" s="78"/>
      <c r="DM652" s="78"/>
      <c r="DN652" s="78"/>
      <c r="DO652" s="78"/>
      <c r="DP652" s="78"/>
      <c r="DQ652" s="78"/>
      <c r="DR652" s="78"/>
      <c r="DS652" s="78"/>
      <c r="DT652" s="78"/>
      <c r="DU652" s="78"/>
      <c r="DV652" s="78"/>
      <c r="DW652" s="78"/>
      <c r="DX652" s="78"/>
      <c r="DY652" s="78"/>
      <c r="DZ652" s="78"/>
      <c r="EA652" s="78"/>
      <c r="EB652" s="78"/>
      <c r="EC652" s="78"/>
      <c r="ED652" s="78"/>
      <c r="EE652" s="78"/>
      <c r="EF652" s="78"/>
      <c r="EG652" s="78"/>
      <c r="EH652" s="78"/>
      <c r="EI652" s="78"/>
      <c r="EJ652" s="78"/>
      <c r="EK652" s="78"/>
      <c r="EL652" s="78"/>
      <c r="EM652" s="78"/>
      <c r="EN652" s="78"/>
      <c r="EO652" s="78"/>
      <c r="EP652" s="78"/>
      <c r="EQ652" s="78"/>
      <c r="ER652" s="78"/>
      <c r="ES652" s="78"/>
      <c r="ET652" s="78"/>
      <c r="EU652" s="78"/>
      <c r="EV652" s="78"/>
      <c r="EW652" s="78"/>
      <c r="EX652" s="78"/>
      <c r="EY652" s="78"/>
      <c r="EZ652" s="78"/>
      <c r="FA652" s="78"/>
      <c r="FB652" s="78"/>
      <c r="FC652" s="78"/>
      <c r="FD652" s="78"/>
      <c r="FE652" s="78"/>
      <c r="FF652" s="78"/>
      <c r="FG652" s="78"/>
      <c r="FH652" s="78"/>
      <c r="FI652" s="78"/>
      <c r="FJ652" s="78"/>
      <c r="FK652" s="78"/>
      <c r="FL652" s="78"/>
      <c r="FM652" s="78"/>
      <c r="FN652" s="78"/>
      <c r="FO652" s="78"/>
      <c r="FP652" s="78"/>
      <c r="FQ652" s="78"/>
      <c r="FR652" s="78"/>
      <c r="FS652" s="78"/>
      <c r="FT652" s="78"/>
      <c r="FU652" s="78"/>
      <c r="FV652" s="78"/>
      <c r="FW652" s="78"/>
      <c r="FX652" s="78"/>
      <c r="FY652" s="78"/>
      <c r="FZ652" s="78"/>
      <c r="GA652" s="78"/>
      <c r="GB652" s="78"/>
      <c r="GC652" s="78"/>
      <c r="GD652" s="78"/>
      <c r="GE652" s="78"/>
      <c r="GF652" s="78"/>
      <c r="GG652" s="78"/>
      <c r="GH652" s="78"/>
      <c r="GI652" s="78"/>
      <c r="GJ652" s="78"/>
      <c r="GK652" s="78"/>
      <c r="GL652" s="78"/>
      <c r="GM652" s="78"/>
      <c r="GN652" s="78"/>
      <c r="GO652" s="78"/>
      <c r="GP652" s="78"/>
      <c r="GQ652" s="78"/>
      <c r="GR652" s="78"/>
      <c r="GS652" s="78"/>
      <c r="GT652" s="78"/>
      <c r="GU652" s="78"/>
      <c r="GV652" s="78"/>
      <c r="GW652" s="78"/>
      <c r="GX652" s="78"/>
      <c r="GY652" s="78"/>
      <c r="GZ652" s="78"/>
      <c r="HA652" s="78"/>
      <c r="HB652" s="78"/>
      <c r="HC652" s="78"/>
      <c r="HD652" s="78"/>
      <c r="HE652" s="78"/>
      <c r="HF652" s="78"/>
      <c r="HG652" s="78"/>
      <c r="HH652" s="78"/>
      <c r="HI652" s="78"/>
      <c r="HJ652" s="78"/>
      <c r="HK652" s="78"/>
      <c r="HL652" s="78"/>
      <c r="HM652" s="78"/>
      <c r="HN652" s="78"/>
      <c r="HO652" s="78"/>
      <c r="HP652" s="78"/>
      <c r="HQ652" s="78"/>
      <c r="HR652" s="78"/>
      <c r="HS652" s="78"/>
      <c r="HT652" s="78"/>
      <c r="HU652" s="78"/>
      <c r="HV652" s="78"/>
      <c r="HW652" s="78"/>
      <c r="HX652" s="78"/>
      <c r="HY652" s="78"/>
      <c r="HZ652" s="78"/>
      <c r="IA652" s="78"/>
      <c r="IB652" s="78"/>
      <c r="IC652" s="78"/>
      <c r="ID652" s="78"/>
      <c r="IE652" s="78"/>
      <c r="IF652" s="78"/>
      <c r="IG652" s="78"/>
      <c r="IH652" s="78"/>
      <c r="II652" s="78"/>
      <c r="IJ652" s="78"/>
      <c r="IK652" s="78"/>
      <c r="IL652" s="78"/>
      <c r="IM652" s="78"/>
      <c r="IN652" s="78"/>
      <c r="IO652" s="78"/>
      <c r="IP652" s="78"/>
      <c r="IQ652" s="78"/>
      <c r="IR652" s="78"/>
      <c r="IS652" s="78"/>
      <c r="IT652" s="78"/>
      <c r="IU652" s="78"/>
      <c r="IV652" s="78"/>
      <c r="IW652" s="78"/>
      <c r="IX652" s="78"/>
      <c r="IY652" s="78"/>
      <c r="IZ652" s="78"/>
      <c r="JA652" s="78"/>
      <c r="JB652" s="78"/>
      <c r="JC652" s="78"/>
      <c r="JD652" s="78"/>
      <c r="JE652" s="78"/>
      <c r="JF652" s="78"/>
      <c r="JG652" s="78"/>
      <c r="JH652" s="78"/>
      <c r="JI652" s="78"/>
      <c r="JJ652" s="78"/>
      <c r="JK652" s="78"/>
      <c r="JL652" s="78"/>
      <c r="JM652" s="78"/>
      <c r="JN652" s="78"/>
      <c r="JO652" s="78"/>
      <c r="JP652" s="78"/>
      <c r="JQ652" s="78"/>
      <c r="JR652" s="78"/>
      <c r="JS652" s="78"/>
      <c r="JT652" s="78"/>
      <c r="JU652" s="78"/>
      <c r="JV652" s="78"/>
      <c r="JW652" s="78"/>
      <c r="JX652" s="78"/>
      <c r="JY652" s="78"/>
      <c r="JZ652" s="78"/>
      <c r="KA652" s="78"/>
      <c r="KB652" s="78"/>
      <c r="KC652" s="78"/>
      <c r="KD652" s="78"/>
      <c r="KE652" s="78"/>
      <c r="KF652" s="78"/>
      <c r="KG652" s="78"/>
      <c r="KH652" s="78"/>
      <c r="KI652" s="78"/>
      <c r="KJ652" s="78"/>
      <c r="KK652" s="78"/>
      <c r="KL652" s="78"/>
      <c r="KM652" s="78"/>
      <c r="KN652" s="78"/>
      <c r="KO652" s="78"/>
      <c r="KP652" s="78"/>
      <c r="KQ652" s="78"/>
      <c r="KR652" s="78"/>
      <c r="KS652" s="78"/>
      <c r="KT652" s="78"/>
      <c r="KU652" s="78"/>
      <c r="KV652" s="78"/>
      <c r="KW652" s="78"/>
      <c r="KX652" s="78"/>
      <c r="KY652" s="78"/>
      <c r="KZ652" s="78"/>
      <c r="LA652" s="78"/>
      <c r="LB652" s="78"/>
      <c r="LC652" s="78"/>
      <c r="LD652" s="78"/>
      <c r="LE652" s="78"/>
      <c r="LF652" s="78"/>
      <c r="LG652" s="78"/>
      <c r="LH652" s="78"/>
      <c r="LI652" s="78"/>
      <c r="LJ652" s="78"/>
      <c r="LK652" s="78"/>
      <c r="LL652" s="78"/>
      <c r="LM652" s="78"/>
      <c r="LN652" s="78"/>
      <c r="LO652" s="78"/>
      <c r="LP652" s="78"/>
      <c r="LQ652" s="78"/>
      <c r="LR652" s="78"/>
      <c r="LS652" s="78"/>
      <c r="LT652" s="78"/>
      <c r="LU652" s="78"/>
      <c r="LV652" s="78"/>
      <c r="LW652" s="78"/>
      <c r="LX652" s="78"/>
      <c r="LY652" s="78"/>
      <c r="LZ652" s="78"/>
      <c r="MA652" s="78"/>
      <c r="MB652" s="78"/>
      <c r="MC652" s="78"/>
      <c r="MD652" s="78"/>
      <c r="ME652" s="78"/>
      <c r="MF652" s="78"/>
      <c r="MG652" s="78"/>
      <c r="MH652" s="78"/>
      <c r="MI652" s="78"/>
      <c r="MJ652" s="78"/>
      <c r="MK652" s="78"/>
      <c r="ML652" s="78"/>
      <c r="MM652" s="78"/>
      <c r="MN652" s="78"/>
      <c r="MO652" s="78"/>
      <c r="MP652" s="78"/>
      <c r="MQ652" s="78"/>
      <c r="MR652" s="78"/>
      <c r="MS652" s="78"/>
      <c r="MT652" s="78"/>
      <c r="MU652" s="78"/>
      <c r="MV652" s="78"/>
      <c r="MW652" s="78"/>
      <c r="MX652" s="78"/>
      <c r="MY652" s="78"/>
      <c r="MZ652" s="78"/>
      <c r="NA652" s="78"/>
      <c r="NB652" s="78"/>
      <c r="NC652" s="78"/>
      <c r="ND652" s="78"/>
      <c r="NE652" s="78"/>
      <c r="NF652" s="78"/>
      <c r="NG652" s="78"/>
      <c r="NH652" s="78"/>
      <c r="NI652" s="78"/>
      <c r="NJ652" s="78"/>
      <c r="NK652" s="78"/>
      <c r="NL652" s="78"/>
      <c r="NM652" s="78"/>
      <c r="NN652" s="78"/>
      <c r="NO652" s="78"/>
      <c r="NP652" s="78"/>
      <c r="NQ652" s="78"/>
      <c r="NR652" s="78"/>
      <c r="NS652" s="78"/>
      <c r="NT652" s="78"/>
      <c r="NU652" s="78"/>
      <c r="NV652" s="78"/>
      <c r="NW652" s="78"/>
      <c r="NX652" s="78"/>
      <c r="NY652" s="78"/>
      <c r="NZ652" s="78"/>
      <c r="OA652" s="78"/>
      <c r="OB652" s="78"/>
      <c r="OC652" s="78"/>
      <c r="OD652" s="78"/>
      <c r="OE652" s="78"/>
      <c r="OF652" s="78"/>
      <c r="OG652" s="78"/>
      <c r="OH652" s="78"/>
      <c r="OI652" s="78"/>
      <c r="OJ652" s="78"/>
      <c r="OK652" s="78"/>
      <c r="OL652" s="78"/>
      <c r="OM652" s="78"/>
      <c r="ON652" s="78"/>
      <c r="OO652" s="78"/>
      <c r="OP652" s="78"/>
      <c r="OQ652" s="78"/>
      <c r="OR652" s="78"/>
      <c r="OS652" s="78"/>
      <c r="OT652" s="78"/>
      <c r="OU652" s="78"/>
      <c r="OV652" s="78"/>
      <c r="OW652" s="78"/>
      <c r="OX652" s="78"/>
      <c r="OY652" s="78"/>
      <c r="OZ652" s="78"/>
      <c r="PA652" s="78"/>
      <c r="PB652" s="78"/>
      <c r="PC652" s="78"/>
      <c r="PD652" s="78"/>
      <c r="PE652" s="78"/>
      <c r="PF652" s="78"/>
      <c r="PG652" s="78"/>
      <c r="PH652" s="78"/>
      <c r="PI652" s="78"/>
      <c r="PJ652" s="78"/>
      <c r="PK652" s="78"/>
      <c r="PL652" s="78"/>
      <c r="PM652" s="78"/>
      <c r="PN652" s="78"/>
      <c r="PO652" s="78"/>
      <c r="PP652" s="78"/>
      <c r="PQ652" s="78"/>
      <c r="PR652" s="78"/>
      <c r="PS652" s="78"/>
      <c r="PT652" s="78"/>
      <c r="PU652" s="78"/>
      <c r="PV652" s="78"/>
      <c r="PW652" s="78"/>
      <c r="PX652" s="78"/>
      <c r="PY652" s="78"/>
      <c r="PZ652" s="78"/>
      <c r="QA652" s="78"/>
      <c r="QB652" s="78"/>
      <c r="QC652" s="78"/>
      <c r="QD652" s="78"/>
      <c r="QE652" s="78"/>
      <c r="QF652" s="78"/>
      <c r="QG652" s="78"/>
      <c r="QH652" s="78"/>
      <c r="QI652" s="78"/>
      <c r="QJ652" s="78"/>
      <c r="QK652" s="78"/>
      <c r="QL652" s="78"/>
      <c r="QM652" s="78"/>
      <c r="QN652" s="78"/>
      <c r="QO652" s="78"/>
      <c r="QP652" s="78"/>
      <c r="QQ652" s="78"/>
      <c r="QR652" s="78"/>
      <c r="QS652" s="78"/>
      <c r="QT652" s="78"/>
      <c r="QU652" s="78"/>
      <c r="QV652" s="78"/>
      <c r="QW652" s="78"/>
      <c r="QX652" s="78"/>
      <c r="QY652" s="78"/>
      <c r="QZ652" s="78"/>
      <c r="RA652" s="78"/>
      <c r="RB652" s="78"/>
      <c r="RC652" s="78"/>
      <c r="RD652" s="78"/>
      <c r="RE652" s="78"/>
      <c r="RF652" s="78"/>
      <c r="RG652" s="78"/>
      <c r="RH652" s="78"/>
      <c r="RI652" s="78"/>
      <c r="RJ652" s="78"/>
      <c r="RK652" s="78"/>
      <c r="RL652" s="78"/>
      <c r="RM652" s="78"/>
      <c r="RN652" s="78"/>
      <c r="RO652" s="78"/>
      <c r="RP652" s="78"/>
      <c r="RQ652" s="78"/>
      <c r="RR652" s="78"/>
      <c r="RS652" s="78"/>
      <c r="RT652" s="78"/>
      <c r="RU652" s="78"/>
      <c r="RV652" s="78"/>
      <c r="RW652" s="78"/>
      <c r="RX652" s="78"/>
      <c r="RY652" s="78"/>
      <c r="RZ652" s="78"/>
      <c r="SA652" s="78"/>
      <c r="SB652" s="78"/>
      <c r="SC652" s="78"/>
      <c r="SD652" s="78"/>
      <c r="SE652" s="78"/>
      <c r="SF652" s="78"/>
      <c r="SG652" s="78"/>
      <c r="SH652" s="78"/>
      <c r="SI652" s="78"/>
      <c r="SJ652" s="78"/>
      <c r="SK652" s="78"/>
      <c r="SL652" s="78"/>
      <c r="SM652" s="78"/>
      <c r="SN652" s="78"/>
      <c r="SO652" s="78"/>
      <c r="SP652" s="78"/>
      <c r="SQ652" s="78"/>
      <c r="SR652" s="78"/>
      <c r="SS652" s="78"/>
      <c r="ST652" s="78"/>
      <c r="SU652" s="78"/>
      <c r="SV652" s="78"/>
      <c r="SW652" s="78"/>
      <c r="SX652" s="78"/>
      <c r="SY652" s="78"/>
      <c r="SZ652" s="78"/>
      <c r="TA652" s="78"/>
      <c r="TB652" s="78"/>
      <c r="TC652" s="78"/>
      <c r="TD652" s="78"/>
      <c r="TE652" s="78"/>
      <c r="TF652" s="78"/>
      <c r="TG652" s="78"/>
      <c r="TH652" s="78"/>
      <c r="TI652" s="78"/>
      <c r="TJ652" s="78"/>
      <c r="TK652" s="78"/>
      <c r="TL652" s="78"/>
      <c r="TM652" s="78"/>
      <c r="TN652" s="78"/>
      <c r="TO652" s="78"/>
      <c r="TP652" s="78"/>
      <c r="TQ652" s="78"/>
      <c r="TR652" s="78"/>
      <c r="TS652" s="78"/>
      <c r="TT652" s="78"/>
      <c r="TU652" s="78"/>
      <c r="TV652" s="78"/>
      <c r="TW652" s="78"/>
      <c r="TX652" s="78"/>
      <c r="TY652" s="78"/>
      <c r="TZ652" s="78"/>
      <c r="UA652" s="78"/>
      <c r="UB652" s="78"/>
      <c r="UC652" s="78"/>
      <c r="UD652" s="78"/>
      <c r="UE652" s="78"/>
      <c r="UF652" s="78"/>
      <c r="UG652" s="78"/>
      <c r="UH652" s="78"/>
      <c r="UI652" s="78"/>
      <c r="UJ652" s="78"/>
      <c r="UK652" s="78"/>
      <c r="UL652" s="78"/>
      <c r="UM652" s="78"/>
      <c r="UN652" s="78"/>
      <c r="UO652" s="78"/>
      <c r="UP652" s="78"/>
      <c r="UQ652" s="78"/>
      <c r="UR652" s="78"/>
      <c r="US652" s="78"/>
      <c r="UT652" s="78"/>
      <c r="UU652" s="78"/>
      <c r="UV652" s="78"/>
      <c r="UW652" s="78"/>
      <c r="UX652" s="78"/>
      <c r="UY652" s="78"/>
      <c r="UZ652" s="78"/>
      <c r="VA652" s="78"/>
      <c r="VB652" s="78"/>
      <c r="VC652" s="78"/>
      <c r="VD652" s="78"/>
      <c r="VE652" s="78"/>
      <c r="VF652" s="78"/>
      <c r="VG652" s="78"/>
      <c r="VH652" s="78"/>
      <c r="VI652" s="78"/>
      <c r="VJ652" s="78"/>
      <c r="VK652" s="78"/>
      <c r="VL652" s="78"/>
      <c r="VM652" s="78"/>
      <c r="VN652" s="78"/>
      <c r="VO652" s="78"/>
      <c r="VP652" s="78"/>
      <c r="VQ652" s="78"/>
      <c r="VR652" s="78"/>
      <c r="VS652" s="78"/>
      <c r="VT652" s="78"/>
      <c r="VU652" s="78"/>
      <c r="VV652" s="78"/>
      <c r="VW652" s="78"/>
      <c r="VX652" s="78"/>
      <c r="VY652" s="78"/>
      <c r="VZ652" s="78"/>
      <c r="WA652" s="78"/>
      <c r="WB652" s="78"/>
      <c r="WC652" s="78"/>
      <c r="WD652" s="78"/>
      <c r="WE652" s="78"/>
      <c r="WF652" s="78"/>
      <c r="WG652" s="78"/>
      <c r="WH652" s="78"/>
      <c r="WI652" s="78"/>
      <c r="WJ652" s="78"/>
      <c r="WK652" s="78"/>
      <c r="WL652" s="78"/>
      <c r="WM652" s="78"/>
      <c r="WN652" s="78"/>
      <c r="WO652" s="78"/>
      <c r="WP652" s="78"/>
      <c r="WQ652" s="78"/>
      <c r="WR652" s="78"/>
      <c r="WS652" s="78"/>
      <c r="WT652" s="78"/>
      <c r="WU652" s="78"/>
      <c r="WV652" s="78"/>
      <c r="WW652" s="78"/>
      <c r="WX652" s="78"/>
      <c r="WY652" s="78"/>
      <c r="WZ652" s="78"/>
      <c r="XA652" s="78"/>
      <c r="XB652" s="78"/>
      <c r="XC652" s="78"/>
      <c r="XD652" s="78"/>
      <c r="XE652" s="78"/>
      <c r="XF652" s="78"/>
      <c r="XG652" s="78"/>
      <c r="XH652" s="78"/>
      <c r="XI652" s="78"/>
      <c r="XJ652" s="78"/>
      <c r="XK652" s="78"/>
      <c r="XL652" s="78"/>
      <c r="XM652" s="78"/>
      <c r="XN652" s="78"/>
      <c r="XO652" s="78"/>
      <c r="XP652" s="78"/>
      <c r="XQ652" s="78"/>
      <c r="XR652" s="78"/>
      <c r="XS652" s="78"/>
      <c r="XT652" s="78"/>
      <c r="XU652" s="78"/>
      <c r="XV652" s="78"/>
      <c r="XW652" s="78"/>
      <c r="XX652" s="78"/>
      <c r="XY652" s="78"/>
      <c r="XZ652" s="78"/>
      <c r="YA652" s="78"/>
      <c r="YB652" s="78"/>
      <c r="YC652" s="78"/>
      <c r="YD652" s="78"/>
      <c r="YE652" s="78"/>
      <c r="YF652" s="78"/>
      <c r="YG652" s="78"/>
      <c r="YH652" s="78"/>
      <c r="YI652" s="78"/>
      <c r="YJ652" s="78"/>
      <c r="YK652" s="78"/>
      <c r="YL652" s="78"/>
      <c r="YM652" s="78"/>
      <c r="YN652" s="78"/>
      <c r="YO652" s="78"/>
      <c r="YP652" s="78"/>
      <c r="YQ652" s="78"/>
      <c r="YR652" s="78"/>
      <c r="YS652" s="78"/>
      <c r="YT652" s="78"/>
      <c r="YU652" s="78"/>
      <c r="YV652" s="78"/>
      <c r="YW652" s="78"/>
      <c r="YX652" s="78"/>
      <c r="YY652" s="78"/>
      <c r="YZ652" s="78"/>
      <c r="ZA652" s="78"/>
      <c r="ZB652" s="78"/>
      <c r="ZC652" s="78"/>
      <c r="ZD652" s="78"/>
      <c r="ZE652" s="78"/>
      <c r="ZF652" s="78"/>
      <c r="ZG652" s="78"/>
      <c r="ZH652" s="78"/>
      <c r="ZI652" s="78"/>
      <c r="ZJ652" s="78"/>
      <c r="ZK652" s="78"/>
      <c r="ZL652" s="78"/>
      <c r="ZM652" s="78"/>
      <c r="ZN652" s="78"/>
      <c r="ZO652" s="78"/>
      <c r="ZP652" s="78"/>
      <c r="ZQ652" s="78"/>
      <c r="ZR652" s="78"/>
      <c r="ZS652" s="78"/>
      <c r="ZT652" s="78"/>
      <c r="ZU652" s="78"/>
      <c r="ZV652" s="78"/>
      <c r="ZW652" s="78"/>
      <c r="ZX652" s="78"/>
      <c r="ZY652" s="78"/>
      <c r="ZZ652" s="78"/>
      <c r="AAA652" s="78"/>
      <c r="AAB652" s="78"/>
      <c r="AAC652" s="78"/>
      <c r="AAD652" s="78"/>
      <c r="AAE652" s="78"/>
      <c r="AAF652" s="78"/>
      <c r="AAG652" s="78"/>
      <c r="AAH652" s="78"/>
      <c r="AAI652" s="78"/>
      <c r="AAJ652" s="78"/>
      <c r="AAK652" s="78"/>
      <c r="AAL652" s="78"/>
      <c r="AAM652" s="78"/>
      <c r="AAN652" s="78"/>
      <c r="AAO652" s="78"/>
      <c r="AAP652" s="78"/>
      <c r="AAQ652" s="78"/>
      <c r="AAR652" s="78"/>
      <c r="AAS652" s="78"/>
      <c r="AAT652" s="78"/>
      <c r="AAU652" s="78"/>
      <c r="AAV652" s="78"/>
      <c r="AAW652" s="78"/>
      <c r="AAX652" s="78"/>
      <c r="AAY652" s="78"/>
      <c r="AAZ652" s="78"/>
      <c r="ABA652" s="78"/>
      <c r="ABB652" s="78"/>
      <c r="ABC652" s="78"/>
      <c r="ABD652" s="78"/>
      <c r="ABE652" s="78"/>
      <c r="ABF652" s="78"/>
      <c r="ABG652" s="78"/>
      <c r="ABH652" s="78"/>
      <c r="ABI652" s="78"/>
      <c r="ABJ652" s="78"/>
      <c r="ABK652" s="78"/>
      <c r="ABL652" s="78"/>
      <c r="ABM652" s="78"/>
      <c r="ABN652" s="78"/>
      <c r="ABO652" s="78"/>
      <c r="ABP652" s="78"/>
      <c r="ABQ652" s="78"/>
      <c r="ABR652" s="78"/>
      <c r="ABS652" s="78"/>
      <c r="ABT652" s="78"/>
      <c r="ABU652" s="78"/>
      <c r="ABV652" s="78"/>
      <c r="ABW652" s="78"/>
      <c r="ABX652" s="78"/>
      <c r="ABY652" s="78"/>
      <c r="ABZ652" s="78"/>
      <c r="ACA652" s="78"/>
      <c r="ACB652" s="78"/>
      <c r="ACC652" s="78"/>
      <c r="ACD652" s="78"/>
      <c r="ACE652" s="78"/>
      <c r="ACF652" s="78"/>
      <c r="ACG652" s="78"/>
      <c r="ACH652" s="78"/>
      <c r="ACI652" s="78"/>
      <c r="ACJ652" s="78"/>
      <c r="ACK652" s="78"/>
      <c r="ACL652" s="78"/>
      <c r="ACM652" s="78"/>
      <c r="ACN652" s="78"/>
      <c r="ACO652" s="78"/>
      <c r="ACP652" s="78"/>
      <c r="ACQ652" s="78"/>
      <c r="ACR652" s="78"/>
      <c r="ACS652" s="78"/>
      <c r="ACT652" s="78"/>
      <c r="ACU652" s="78"/>
      <c r="ACV652" s="78"/>
      <c r="ACW652" s="78"/>
      <c r="ACX652" s="78"/>
      <c r="ACY652" s="78"/>
      <c r="ACZ652" s="78"/>
      <c r="ADA652" s="78"/>
      <c r="ADB652" s="78"/>
      <c r="ADC652" s="78"/>
      <c r="ADD652" s="78"/>
      <c r="ADE652" s="78"/>
      <c r="ADF652" s="78"/>
      <c r="ADG652" s="78"/>
      <c r="ADH652" s="78"/>
      <c r="ADI652" s="78"/>
      <c r="ADJ652" s="78"/>
      <c r="ADK652" s="78"/>
      <c r="ADL652" s="78"/>
      <c r="ADM652" s="78"/>
      <c r="ADN652" s="78"/>
      <c r="ADO652" s="78"/>
      <c r="ADP652" s="78"/>
      <c r="ADQ652" s="78"/>
      <c r="ADR652" s="78"/>
      <c r="ADS652" s="78"/>
      <c r="ADT652" s="78"/>
      <c r="ADU652" s="78"/>
      <c r="ADV652" s="78"/>
      <c r="ADW652" s="78"/>
      <c r="ADX652" s="78"/>
      <c r="ADY652" s="78"/>
      <c r="ADZ652" s="78"/>
      <c r="AEA652" s="78"/>
      <c r="AEB652" s="78"/>
      <c r="AEC652" s="78"/>
      <c r="AED652" s="78"/>
      <c r="AEE652" s="78"/>
      <c r="AEF652" s="78"/>
      <c r="AEG652" s="78"/>
      <c r="AEH652" s="78"/>
      <c r="AEI652" s="78"/>
      <c r="AEJ652" s="78"/>
      <c r="AEK652" s="78"/>
      <c r="AEL652" s="78"/>
      <c r="AEM652" s="78"/>
      <c r="AEN652" s="78"/>
      <c r="AEO652" s="78"/>
      <c r="AEP652" s="78"/>
      <c r="AEQ652" s="78"/>
      <c r="AER652" s="78"/>
      <c r="AES652" s="78"/>
      <c r="AET652" s="78"/>
      <c r="AEU652" s="78"/>
      <c r="AEV652" s="78"/>
      <c r="AEW652" s="78"/>
      <c r="AEX652" s="78"/>
      <c r="AEY652" s="78"/>
      <c r="AEZ652" s="78"/>
      <c r="AFA652" s="78"/>
      <c r="AFB652" s="78"/>
      <c r="AFC652" s="78"/>
      <c r="AFD652" s="78"/>
      <c r="AFE652" s="78"/>
      <c r="AFF652" s="78"/>
      <c r="AFG652" s="78"/>
      <c r="AFH652" s="78"/>
      <c r="AFI652" s="78"/>
      <c r="AFJ652" s="78"/>
      <c r="AFK652" s="78"/>
      <c r="AFL652" s="78"/>
      <c r="AFM652" s="78"/>
      <c r="AFN652" s="78"/>
      <c r="AFO652" s="78"/>
      <c r="AFP652" s="78"/>
      <c r="AFQ652" s="78"/>
      <c r="AFR652" s="78"/>
      <c r="AFS652" s="78"/>
      <c r="AFT652" s="78"/>
      <c r="AFU652" s="78"/>
      <c r="AFV652" s="78"/>
      <c r="AFW652" s="78"/>
      <c r="AFX652" s="78"/>
      <c r="AFY652" s="78"/>
      <c r="AFZ652" s="78"/>
      <c r="AGA652" s="78"/>
      <c r="AGB652" s="78"/>
      <c r="AGC652" s="78"/>
      <c r="AGD652" s="78"/>
      <c r="AGE652" s="78"/>
      <c r="AGF652" s="78"/>
      <c r="AGG652" s="78"/>
      <c r="AGH652" s="78"/>
      <c r="AGI652" s="78"/>
      <c r="AGJ652" s="78"/>
      <c r="AGK652" s="78"/>
      <c r="AGL652" s="78"/>
      <c r="AGM652" s="78"/>
      <c r="AGN652" s="78"/>
      <c r="AGO652" s="78"/>
      <c r="AGP652" s="78"/>
      <c r="AGQ652" s="78"/>
      <c r="AGR652" s="78"/>
      <c r="AGS652" s="78"/>
      <c r="AGT652" s="78"/>
      <c r="AGU652" s="78"/>
      <c r="AGV652" s="78"/>
      <c r="AGW652" s="78"/>
      <c r="AGX652" s="78"/>
      <c r="AGY652" s="78"/>
      <c r="AGZ652" s="78"/>
      <c r="AHA652" s="78"/>
      <c r="AHB652" s="78"/>
      <c r="AHC652" s="78"/>
      <c r="AHD652" s="78"/>
      <c r="AHE652" s="78"/>
      <c r="AHF652" s="78"/>
      <c r="AHG652" s="78"/>
      <c r="AHH652" s="78"/>
      <c r="AHI652" s="78"/>
      <c r="AHJ652" s="78"/>
      <c r="AHK652" s="78"/>
      <c r="AHL652" s="78"/>
      <c r="AHM652" s="78"/>
      <c r="AHN652" s="78"/>
      <c r="AHO652" s="78"/>
      <c r="AHP652" s="78"/>
      <c r="AHQ652" s="78"/>
      <c r="AHR652" s="78"/>
      <c r="AHS652" s="78"/>
      <c r="AHT652" s="78"/>
      <c r="AHU652" s="78"/>
      <c r="AHV652" s="78"/>
      <c r="AHW652" s="78"/>
      <c r="AHX652" s="78"/>
      <c r="AHY652" s="78"/>
      <c r="AHZ652" s="78"/>
      <c r="AIA652" s="78"/>
      <c r="AIB652" s="78"/>
      <c r="AIC652" s="78"/>
      <c r="AID652" s="78"/>
      <c r="AIE652" s="78"/>
      <c r="AIF652" s="78"/>
      <c r="AIG652" s="78"/>
      <c r="AIH652" s="78"/>
      <c r="AII652" s="78"/>
      <c r="AIJ652" s="78"/>
      <c r="AIK652" s="78"/>
      <c r="AIL652" s="78"/>
      <c r="AIM652" s="78"/>
      <c r="AIN652" s="78"/>
      <c r="AIO652" s="78"/>
      <c r="AIP652" s="78"/>
      <c r="AIQ652" s="78"/>
      <c r="AIR652" s="78"/>
      <c r="AIS652" s="78"/>
      <c r="AIT652" s="78"/>
      <c r="AIU652" s="78"/>
      <c r="AIV652" s="78"/>
      <c r="AIW652" s="78"/>
      <c r="AIX652" s="78"/>
      <c r="AIY652" s="78"/>
      <c r="AIZ652" s="78"/>
      <c r="AJA652" s="78"/>
      <c r="AJB652" s="78"/>
      <c r="AJC652" s="78"/>
      <c r="AJD652" s="78"/>
      <c r="AJE652" s="78"/>
      <c r="AJF652" s="78"/>
      <c r="AJG652" s="78"/>
      <c r="AJH652" s="78"/>
      <c r="AJI652" s="78"/>
      <c r="AJJ652" s="78"/>
      <c r="AJK652" s="78"/>
      <c r="AJL652" s="78"/>
      <c r="AJM652" s="78"/>
      <c r="AJN652" s="78"/>
      <c r="AJO652" s="78"/>
      <c r="AJP652" s="78"/>
      <c r="AJQ652" s="78"/>
      <c r="AJR652" s="78"/>
      <c r="AJS652" s="78"/>
      <c r="AJT652" s="78"/>
      <c r="AJU652" s="78"/>
      <c r="AJV652" s="78"/>
      <c r="AJW652" s="78"/>
      <c r="AJX652" s="78"/>
      <c r="AJY652" s="78"/>
      <c r="AJZ652" s="78"/>
      <c r="AKA652" s="78"/>
      <c r="AKB652" s="78"/>
      <c r="AKC652" s="78"/>
      <c r="AKD652" s="78"/>
      <c r="AKE652" s="78"/>
      <c r="AKF652" s="78"/>
      <c r="AKG652" s="78"/>
      <c r="AKH652" s="78"/>
      <c r="AKI652" s="78"/>
      <c r="AKJ652" s="78"/>
      <c r="AKK652" s="78"/>
      <c r="AKL652" s="78"/>
      <c r="AKM652" s="78"/>
      <c r="AKN652" s="78"/>
      <c r="AKO652" s="78"/>
      <c r="AKP652" s="78"/>
      <c r="AKQ652" s="78"/>
      <c r="AKR652" s="78"/>
      <c r="AKS652" s="78"/>
      <c r="AKT652" s="78"/>
      <c r="AKU652" s="78"/>
      <c r="AKV652" s="78"/>
      <c r="AKW652" s="78"/>
      <c r="AKX652" s="78"/>
      <c r="AKY652" s="78"/>
      <c r="AKZ652" s="78"/>
      <c r="ALA652" s="78"/>
      <c r="ALB652" s="78"/>
      <c r="ALC652" s="78"/>
      <c r="ALD652" s="78"/>
      <c r="ALE652" s="78"/>
      <c r="ALF652" s="78"/>
      <c r="ALG652" s="78"/>
      <c r="ALH652" s="78"/>
      <c r="ALI652" s="78"/>
      <c r="ALJ652" s="78"/>
      <c r="ALK652" s="78"/>
      <c r="ALL652" s="78"/>
      <c r="ALM652" s="78"/>
      <c r="ALN652" s="78"/>
      <c r="ALO652" s="78"/>
      <c r="ALP652" s="78"/>
      <c r="ALQ652" s="78"/>
      <c r="ALR652" s="78"/>
      <c r="ALS652" s="78"/>
      <c r="ALT652" s="78"/>
      <c r="ALU652" s="78"/>
      <c r="ALV652" s="78"/>
      <c r="ALW652" s="78"/>
      <c r="ALX652" s="78"/>
      <c r="ALY652" s="78"/>
      <c r="ALZ652" s="78"/>
      <c r="AMA652" s="78"/>
      <c r="AMB652" s="78"/>
      <c r="AMC652" s="78"/>
      <c r="AMD652" s="78"/>
      <c r="AME652" s="78"/>
      <c r="AMF652" s="78"/>
      <c r="AMG652" s="78"/>
      <c r="AMH652" s="78"/>
      <c r="AMI652" s="78"/>
      <c r="AMJ652" s="78"/>
      <c r="AMK652" s="78"/>
      <c r="AML652" s="78"/>
      <c r="AMM652" s="78"/>
      <c r="AMN652" s="78"/>
      <c r="AMO652" s="78"/>
      <c r="AMP652" s="78"/>
      <c r="AMQ652" s="78"/>
      <c r="AMR652" s="78"/>
      <c r="AMS652" s="78"/>
      <c r="AMT652" s="78"/>
      <c r="AMU652" s="78"/>
      <c r="AMV652" s="78"/>
      <c r="AMW652" s="78"/>
      <c r="AMX652" s="78"/>
      <c r="AMY652" s="78"/>
      <c r="AMZ652" s="78"/>
      <c r="ANA652" s="78"/>
      <c r="ANB652" s="78"/>
      <c r="ANC652" s="78"/>
      <c r="AND652" s="78"/>
      <c r="ANE652" s="78"/>
      <c r="ANF652" s="78"/>
      <c r="ANG652" s="78"/>
      <c r="ANH652" s="78"/>
      <c r="ANI652" s="78"/>
      <c r="ANJ652" s="78"/>
      <c r="ANK652" s="78"/>
      <c r="ANL652" s="78"/>
      <c r="ANM652" s="78"/>
      <c r="ANN652" s="78"/>
      <c r="ANO652" s="78"/>
      <c r="ANP652" s="78"/>
      <c r="ANQ652" s="78"/>
      <c r="ANR652" s="78"/>
      <c r="ANS652" s="78"/>
      <c r="ANT652" s="78"/>
      <c r="ANU652" s="78"/>
      <c r="ANV652" s="78"/>
      <c r="ANW652" s="78"/>
      <c r="ANX652" s="78"/>
      <c r="ANY652" s="78"/>
      <c r="ANZ652" s="78"/>
      <c r="AOA652" s="78"/>
      <c r="AOB652" s="78"/>
      <c r="AOC652" s="78"/>
      <c r="AOD652" s="78"/>
      <c r="AOE652" s="78"/>
      <c r="AOF652" s="78"/>
      <c r="AOG652" s="78"/>
      <c r="AOH652" s="78"/>
      <c r="AOI652" s="78"/>
      <c r="AOJ652" s="78"/>
      <c r="AOK652" s="78"/>
      <c r="AOL652" s="78"/>
      <c r="AOM652" s="78"/>
      <c r="AON652" s="78"/>
      <c r="AOO652" s="78"/>
      <c r="AOP652" s="78"/>
      <c r="AOQ652" s="78"/>
      <c r="AOR652" s="78"/>
      <c r="AOS652" s="78"/>
      <c r="AOT652" s="78"/>
      <c r="AOU652" s="78"/>
      <c r="AOV652" s="78"/>
      <c r="AOW652" s="78"/>
      <c r="AOX652" s="78"/>
      <c r="AOY652" s="78"/>
      <c r="AOZ652" s="78"/>
      <c r="APA652" s="78"/>
      <c r="APB652" s="78"/>
      <c r="APC652" s="78"/>
      <c r="APD652" s="78"/>
      <c r="APE652" s="78"/>
      <c r="APF652" s="78"/>
      <c r="APG652" s="78"/>
      <c r="APH652" s="78"/>
      <c r="API652" s="78"/>
      <c r="APJ652" s="78"/>
      <c r="APK652" s="78"/>
      <c r="APL652" s="78"/>
      <c r="APM652" s="78"/>
      <c r="APN652" s="78"/>
      <c r="APO652" s="78"/>
      <c r="APP652" s="78"/>
      <c r="APQ652" s="78"/>
      <c r="APR652" s="78"/>
      <c r="APS652" s="78"/>
      <c r="APT652" s="78"/>
      <c r="APU652" s="78"/>
      <c r="APV652" s="78"/>
      <c r="APW652" s="78"/>
      <c r="APX652" s="78"/>
      <c r="APY652" s="78"/>
      <c r="APZ652" s="78"/>
      <c r="AQA652" s="78"/>
      <c r="AQB652" s="78"/>
      <c r="AQC652" s="78"/>
      <c r="AQD652" s="78"/>
      <c r="AQE652" s="78"/>
      <c r="AQF652" s="78"/>
      <c r="AQG652" s="78"/>
      <c r="AQH652" s="78"/>
      <c r="AQI652" s="78"/>
      <c r="AQJ652" s="78"/>
      <c r="AQK652" s="78"/>
      <c r="AQL652" s="78"/>
      <c r="AQM652" s="78"/>
      <c r="AQN652" s="78"/>
      <c r="AQO652" s="78"/>
      <c r="AQP652" s="78"/>
      <c r="AQQ652" s="78"/>
      <c r="AQR652" s="78"/>
      <c r="AQS652" s="78"/>
      <c r="AQT652" s="78"/>
      <c r="AQU652" s="78"/>
      <c r="AQV652" s="78"/>
      <c r="AQW652" s="78"/>
      <c r="AQX652" s="78"/>
      <c r="AQY652" s="78"/>
      <c r="AQZ652" s="78"/>
      <c r="ARA652" s="78"/>
      <c r="ARB652" s="78"/>
      <c r="ARC652" s="78"/>
      <c r="ARD652" s="78"/>
      <c r="ARE652" s="78"/>
      <c r="ARF652" s="78"/>
      <c r="ARG652" s="78"/>
      <c r="ARH652" s="78"/>
      <c r="ARI652" s="78"/>
      <c r="ARJ652" s="78"/>
      <c r="ARK652" s="78"/>
      <c r="ARL652" s="78"/>
      <c r="ARM652" s="78"/>
      <c r="ARN652" s="78"/>
      <c r="ARO652" s="78"/>
      <c r="ARP652" s="78"/>
      <c r="ARQ652" s="78"/>
      <c r="ARR652" s="78"/>
      <c r="ARS652" s="78"/>
      <c r="ART652" s="78"/>
      <c r="ARU652" s="78"/>
      <c r="ARV652" s="78"/>
      <c r="ARW652" s="78"/>
      <c r="ARX652" s="78"/>
      <c r="ARY652" s="78"/>
      <c r="ARZ652" s="78"/>
      <c r="ASA652" s="78"/>
      <c r="ASB652" s="78"/>
      <c r="ASC652" s="78"/>
      <c r="ASD652" s="78"/>
      <c r="ASE652" s="78"/>
      <c r="ASF652" s="78"/>
      <c r="ASG652" s="78"/>
      <c r="ASH652" s="78"/>
      <c r="ASI652" s="78"/>
      <c r="ASJ652" s="78"/>
      <c r="ASK652" s="78"/>
      <c r="ASL652" s="78"/>
      <c r="ASM652" s="78"/>
      <c r="ASN652" s="78"/>
      <c r="ASO652" s="78"/>
      <c r="ASP652" s="78"/>
      <c r="ASQ652" s="78"/>
      <c r="ASR652" s="78"/>
      <c r="ASS652" s="78"/>
      <c r="AST652" s="78"/>
      <c r="ASU652" s="78"/>
      <c r="ASV652" s="78"/>
      <c r="ASW652" s="78"/>
      <c r="ASX652" s="78"/>
      <c r="ASY652" s="78"/>
      <c r="ASZ652" s="78"/>
      <c r="ATA652" s="78"/>
      <c r="ATB652" s="78"/>
      <c r="ATC652" s="78"/>
      <c r="ATD652" s="78"/>
      <c r="ATE652" s="78"/>
      <c r="ATF652" s="78"/>
      <c r="ATG652" s="78"/>
      <c r="ATH652" s="78"/>
      <c r="ATI652" s="78"/>
      <c r="ATJ652" s="78"/>
      <c r="ATK652" s="78"/>
      <c r="ATL652" s="78"/>
      <c r="ATM652" s="78"/>
      <c r="ATN652" s="78"/>
      <c r="ATO652" s="78"/>
      <c r="ATP652" s="78"/>
      <c r="ATQ652" s="78"/>
      <c r="ATR652" s="78"/>
      <c r="ATS652" s="78"/>
      <c r="ATT652" s="78"/>
      <c r="ATU652" s="78"/>
      <c r="ATV652" s="78"/>
      <c r="ATW652" s="78"/>
      <c r="ATX652" s="78"/>
      <c r="ATY652" s="78"/>
      <c r="ATZ652" s="78"/>
      <c r="AUA652" s="78"/>
      <c r="AUB652" s="78"/>
      <c r="AUC652" s="78"/>
      <c r="AUD652" s="78"/>
      <c r="AUE652" s="78"/>
      <c r="AUF652" s="78"/>
      <c r="AUG652" s="78"/>
      <c r="AUH652" s="78"/>
      <c r="AUI652" s="78"/>
      <c r="AUJ652" s="78"/>
      <c r="AUK652" s="78"/>
      <c r="AUL652" s="78"/>
      <c r="AUM652" s="78"/>
      <c r="AUN652" s="78"/>
      <c r="AUO652" s="78"/>
      <c r="AUP652" s="78"/>
      <c r="AUQ652" s="78"/>
      <c r="AUR652" s="78"/>
      <c r="AUS652" s="78"/>
      <c r="AUT652" s="78"/>
      <c r="AUU652" s="78"/>
      <c r="AUV652" s="78"/>
      <c r="AUW652" s="78"/>
      <c r="AUX652" s="78"/>
      <c r="AUY652" s="78"/>
      <c r="AUZ652" s="78"/>
      <c r="AVA652" s="78"/>
      <c r="AVB652" s="78"/>
      <c r="AVC652" s="78"/>
      <c r="AVD652" s="78"/>
      <c r="AVE652" s="78"/>
      <c r="AVF652" s="78"/>
      <c r="AVG652" s="78"/>
      <c r="AVH652" s="78"/>
      <c r="AVI652" s="78"/>
      <c r="AVJ652" s="78"/>
      <c r="AVK652" s="78"/>
      <c r="AVL652" s="78"/>
      <c r="AVM652" s="78"/>
      <c r="AVN652" s="78"/>
      <c r="AVO652" s="78"/>
      <c r="AVP652" s="78"/>
      <c r="AVQ652" s="78"/>
      <c r="AVR652" s="78"/>
      <c r="AVS652" s="78"/>
      <c r="AVT652" s="78"/>
      <c r="AVU652" s="78"/>
      <c r="AVV652" s="78"/>
      <c r="AVW652" s="78"/>
      <c r="AVX652" s="78"/>
      <c r="AVY652" s="78"/>
      <c r="AVZ652" s="78"/>
      <c r="AWA652" s="78"/>
      <c r="AWB652" s="78"/>
      <c r="AWC652" s="78"/>
      <c r="AWD652" s="78"/>
      <c r="AWE652" s="78"/>
      <c r="AWF652" s="78"/>
      <c r="AWG652" s="78"/>
      <c r="AWH652" s="78"/>
      <c r="AWI652" s="78"/>
      <c r="AWJ652" s="78"/>
      <c r="AWK652" s="78"/>
      <c r="AWL652" s="78"/>
      <c r="AWM652" s="78"/>
      <c r="AWN652" s="78"/>
      <c r="AWO652" s="78"/>
      <c r="AWP652" s="78"/>
      <c r="AWQ652" s="78"/>
      <c r="AWR652" s="78"/>
      <c r="AWS652" s="78"/>
      <c r="AWT652" s="78"/>
      <c r="AWU652" s="78"/>
      <c r="AWV652" s="78"/>
      <c r="AWW652" s="78"/>
      <c r="AWX652" s="78"/>
      <c r="AWY652" s="78"/>
      <c r="AWZ652" s="78"/>
      <c r="AXA652" s="78"/>
      <c r="AXB652" s="78"/>
      <c r="AXC652" s="78"/>
      <c r="AXD652" s="78"/>
      <c r="AXE652" s="78"/>
      <c r="AXF652" s="78"/>
      <c r="AXG652" s="78"/>
      <c r="AXH652" s="78"/>
      <c r="AXI652" s="78"/>
      <c r="AXJ652" s="78"/>
      <c r="AXK652" s="78"/>
      <c r="AXL652" s="78"/>
      <c r="AXM652" s="78"/>
      <c r="AXN652" s="78"/>
      <c r="AXO652" s="78"/>
      <c r="AXP652" s="78"/>
      <c r="AXQ652" s="78"/>
      <c r="AXR652" s="78"/>
      <c r="AXS652" s="78"/>
      <c r="AXT652" s="78"/>
      <c r="AXU652" s="78"/>
      <c r="AXV652" s="78"/>
      <c r="AXW652" s="78"/>
      <c r="AXX652" s="78"/>
      <c r="AXY652" s="78"/>
      <c r="AXZ652" s="78"/>
      <c r="AYA652" s="78"/>
      <c r="AYB652" s="78"/>
      <c r="AYC652" s="78"/>
      <c r="AYD652" s="78"/>
      <c r="AYE652" s="78"/>
      <c r="AYF652" s="78"/>
      <c r="AYG652" s="78"/>
      <c r="AYH652" s="78"/>
      <c r="AYI652" s="78"/>
      <c r="AYJ652" s="78"/>
      <c r="AYK652" s="78"/>
      <c r="AYL652" s="78"/>
      <c r="AYM652" s="78"/>
      <c r="AYN652" s="78"/>
      <c r="AYO652" s="78"/>
      <c r="AYP652" s="78"/>
      <c r="AYQ652" s="78"/>
      <c r="AYR652" s="78"/>
      <c r="AYS652" s="78"/>
      <c r="AYT652" s="78"/>
      <c r="AYU652" s="78"/>
      <c r="AYV652" s="78"/>
      <c r="AYW652" s="78"/>
      <c r="AYX652" s="78"/>
      <c r="AYY652" s="78"/>
      <c r="AYZ652" s="78"/>
      <c r="AZA652" s="78"/>
      <c r="AZB652" s="78"/>
      <c r="AZC652" s="78"/>
      <c r="AZD652" s="78"/>
      <c r="AZE652" s="78"/>
      <c r="AZF652" s="78"/>
      <c r="AZG652" s="78"/>
      <c r="AZH652" s="78"/>
      <c r="AZI652" s="78"/>
      <c r="AZJ652" s="78"/>
      <c r="AZK652" s="78"/>
      <c r="AZL652" s="78"/>
      <c r="AZM652" s="78"/>
      <c r="AZN652" s="78"/>
      <c r="AZO652" s="78"/>
      <c r="AZP652" s="78"/>
      <c r="AZQ652" s="78"/>
      <c r="AZR652" s="78"/>
      <c r="AZS652" s="78"/>
      <c r="AZT652" s="78"/>
      <c r="AZU652" s="78"/>
      <c r="AZV652" s="78"/>
      <c r="AZW652" s="78"/>
      <c r="AZX652" s="78"/>
      <c r="AZY652" s="78"/>
      <c r="AZZ652" s="78"/>
      <c r="BAA652" s="78"/>
      <c r="BAB652" s="78"/>
      <c r="BAC652" s="78"/>
      <c r="BAD652" s="78"/>
      <c r="BAE652" s="78"/>
      <c r="BAF652" s="78"/>
      <c r="BAG652" s="78"/>
      <c r="BAH652" s="78"/>
      <c r="BAI652" s="78"/>
      <c r="BAJ652" s="78"/>
      <c r="BAK652" s="78"/>
      <c r="BAL652" s="78"/>
      <c r="BAM652" s="78"/>
      <c r="BAN652" s="78"/>
      <c r="BAO652" s="78"/>
      <c r="BAP652" s="78"/>
      <c r="BAQ652" s="78"/>
      <c r="BAR652" s="78"/>
      <c r="BAS652" s="78"/>
      <c r="BAT652" s="78"/>
      <c r="BAU652" s="78"/>
      <c r="BAV652" s="78"/>
      <c r="BAW652" s="78"/>
      <c r="BAX652" s="78"/>
      <c r="BAY652" s="78"/>
      <c r="BAZ652" s="78"/>
      <c r="BBA652" s="78"/>
      <c r="BBB652" s="78"/>
      <c r="BBC652" s="78"/>
      <c r="BBD652" s="78"/>
      <c r="BBE652" s="78"/>
      <c r="BBF652" s="78"/>
      <c r="BBG652" s="78"/>
      <c r="BBH652" s="78"/>
      <c r="BBI652" s="78"/>
      <c r="BBJ652" s="78"/>
      <c r="BBK652" s="78"/>
      <c r="BBL652" s="78"/>
      <c r="BBM652" s="78"/>
      <c r="BBN652" s="78"/>
      <c r="BBO652" s="78"/>
      <c r="BBP652" s="78"/>
      <c r="BBQ652" s="78"/>
      <c r="BBR652" s="78"/>
      <c r="BBS652" s="78"/>
      <c r="BBT652" s="78"/>
      <c r="BBU652" s="78"/>
      <c r="BBV652" s="78"/>
      <c r="BBW652" s="78"/>
      <c r="BBX652" s="78"/>
      <c r="BBY652" s="78"/>
      <c r="BBZ652" s="78"/>
      <c r="BCA652" s="78"/>
      <c r="BCB652" s="78"/>
      <c r="BCC652" s="78"/>
      <c r="BCD652" s="78"/>
      <c r="BCE652" s="78"/>
      <c r="BCF652" s="78"/>
      <c r="BCG652" s="78"/>
      <c r="BCH652" s="78"/>
      <c r="BCI652" s="78"/>
      <c r="BCJ652" s="78"/>
      <c r="BCK652" s="78"/>
      <c r="BCL652" s="78"/>
      <c r="BCM652" s="78"/>
      <c r="BCN652" s="78"/>
      <c r="BCO652" s="78"/>
      <c r="BCP652" s="78"/>
      <c r="BCQ652" s="78"/>
      <c r="BCR652" s="78"/>
      <c r="BCS652" s="78"/>
      <c r="BCT652" s="78"/>
      <c r="BCU652" s="78"/>
      <c r="BCV652" s="78"/>
      <c r="BCW652" s="78"/>
      <c r="BCX652" s="78"/>
      <c r="BCY652" s="78"/>
      <c r="BCZ652" s="78"/>
      <c r="BDA652" s="78"/>
      <c r="BDB652" s="78"/>
      <c r="BDC652" s="78"/>
      <c r="BDD652" s="78"/>
      <c r="BDE652" s="78"/>
      <c r="BDF652" s="78"/>
      <c r="BDG652" s="78"/>
      <c r="BDH652" s="78"/>
      <c r="BDI652" s="78"/>
      <c r="BDJ652" s="78"/>
      <c r="BDK652" s="78"/>
      <c r="BDL652" s="78"/>
      <c r="BDM652" s="78"/>
      <c r="BDN652" s="78"/>
      <c r="BDO652" s="78"/>
      <c r="BDP652" s="78"/>
      <c r="BDQ652" s="78"/>
      <c r="BDR652" s="78"/>
      <c r="BDS652" s="78"/>
      <c r="BDT652" s="78"/>
      <c r="BDU652" s="78"/>
      <c r="BDV652" s="78"/>
      <c r="BDW652" s="78"/>
      <c r="BDX652" s="78"/>
      <c r="BDY652" s="78"/>
      <c r="BDZ652" s="78"/>
      <c r="BEA652" s="78"/>
      <c r="BEB652" s="78"/>
      <c r="BEC652" s="78"/>
      <c r="BED652" s="78"/>
      <c r="BEE652" s="78"/>
      <c r="BEF652" s="78"/>
      <c r="BEG652" s="78"/>
      <c r="BEH652" s="78"/>
      <c r="BEI652" s="78"/>
      <c r="BEJ652" s="78"/>
      <c r="BEK652" s="78"/>
      <c r="BEL652" s="78"/>
      <c r="BEM652" s="78"/>
      <c r="BEN652" s="78"/>
      <c r="BEO652" s="78"/>
      <c r="BEP652" s="78"/>
      <c r="BEQ652" s="78"/>
      <c r="BER652" s="78"/>
      <c r="BES652" s="78"/>
      <c r="BET652" s="78"/>
      <c r="BEU652" s="78"/>
      <c r="BEV652" s="78"/>
      <c r="BEW652" s="78"/>
      <c r="BEX652" s="78"/>
      <c r="BEY652" s="78"/>
      <c r="BEZ652" s="78"/>
      <c r="BFA652" s="78"/>
      <c r="BFB652" s="78"/>
      <c r="BFC652" s="78"/>
      <c r="BFD652" s="78"/>
      <c r="BFE652" s="78"/>
      <c r="BFF652" s="78"/>
      <c r="BFG652" s="78"/>
      <c r="BFH652" s="78"/>
      <c r="BFI652" s="78"/>
      <c r="BFJ652" s="78"/>
      <c r="BFK652" s="78"/>
      <c r="BFL652" s="78"/>
      <c r="BFM652" s="78"/>
      <c r="BFN652" s="78"/>
      <c r="BFO652" s="78"/>
      <c r="BFP652" s="78"/>
      <c r="BFQ652" s="78"/>
      <c r="BFR652" s="78"/>
      <c r="BFS652" s="78"/>
      <c r="BFT652" s="78"/>
      <c r="BFU652" s="78"/>
      <c r="BFV652" s="78"/>
      <c r="BFW652" s="78"/>
      <c r="BFX652" s="78"/>
      <c r="BFY652" s="78"/>
      <c r="BFZ652" s="78"/>
      <c r="BGA652" s="78"/>
      <c r="BGB652" s="78"/>
      <c r="BGC652" s="78"/>
      <c r="BGD652" s="78"/>
      <c r="BGE652" s="78"/>
      <c r="BGF652" s="78"/>
      <c r="BGG652" s="78"/>
      <c r="BGH652" s="78"/>
      <c r="BGI652" s="78"/>
      <c r="BGJ652" s="78"/>
      <c r="BGK652" s="78"/>
      <c r="BGL652" s="78"/>
      <c r="BGM652" s="78"/>
      <c r="BGN652" s="78"/>
      <c r="BGO652" s="78"/>
      <c r="BGP652" s="78"/>
      <c r="BGQ652" s="78"/>
      <c r="BGR652" s="78"/>
      <c r="BGS652" s="78"/>
      <c r="BGT652" s="78"/>
      <c r="BGU652" s="78"/>
      <c r="BGV652" s="78"/>
      <c r="BGW652" s="78"/>
      <c r="BGX652" s="78"/>
      <c r="BGY652" s="78"/>
      <c r="BGZ652" s="78"/>
      <c r="BHA652" s="78"/>
      <c r="BHB652" s="78"/>
      <c r="BHC652" s="78"/>
      <c r="BHD652" s="78"/>
      <c r="BHE652" s="78"/>
      <c r="BHF652" s="78"/>
      <c r="BHG652" s="78"/>
      <c r="BHH652" s="78"/>
      <c r="BHI652" s="78"/>
      <c r="BHJ652" s="78"/>
      <c r="BHK652" s="78"/>
      <c r="BHL652" s="78"/>
      <c r="BHM652" s="78"/>
      <c r="BHN652" s="78"/>
      <c r="BHO652" s="78"/>
      <c r="BHP652" s="78"/>
      <c r="BHQ652" s="78"/>
      <c r="BHR652" s="78"/>
      <c r="BHS652" s="78"/>
      <c r="BHT652" s="78"/>
      <c r="BHU652" s="78"/>
      <c r="BHV652" s="78"/>
      <c r="BHW652" s="78"/>
      <c r="BHX652" s="78"/>
      <c r="BHY652" s="78"/>
      <c r="BHZ652" s="78"/>
      <c r="BIA652" s="78"/>
      <c r="BIB652" s="78"/>
      <c r="BIC652" s="78"/>
      <c r="BID652" s="78"/>
      <c r="BIE652" s="78"/>
      <c r="BIF652" s="78"/>
      <c r="BIG652" s="78"/>
      <c r="BIH652" s="78"/>
      <c r="BII652" s="78"/>
      <c r="BIJ652" s="78"/>
      <c r="BIK652" s="78"/>
      <c r="BIL652" s="78"/>
      <c r="BIM652" s="78"/>
      <c r="BIN652" s="78"/>
      <c r="BIO652" s="78"/>
      <c r="BIP652" s="78"/>
      <c r="BIQ652" s="78"/>
      <c r="BIR652" s="78"/>
      <c r="BIS652" s="78"/>
      <c r="BIT652" s="78"/>
      <c r="BIU652" s="78"/>
      <c r="BIV652" s="78"/>
      <c r="BIW652" s="78"/>
      <c r="BIX652" s="78"/>
      <c r="BIY652" s="78"/>
      <c r="BIZ652" s="78"/>
      <c r="BJA652" s="78"/>
      <c r="BJB652" s="78"/>
      <c r="BJC652" s="78"/>
      <c r="BJD652" s="78"/>
      <c r="BJE652" s="78"/>
      <c r="BJF652" s="78"/>
      <c r="BJG652" s="78"/>
      <c r="BJH652" s="78"/>
      <c r="BJI652" s="78"/>
      <c r="BJJ652" s="78"/>
      <c r="BJK652" s="78"/>
      <c r="BJL652" s="78"/>
      <c r="BJM652" s="78"/>
      <c r="BJN652" s="78"/>
      <c r="BJO652" s="78"/>
      <c r="BJP652" s="78"/>
      <c r="BJQ652" s="78"/>
      <c r="BJR652" s="78"/>
      <c r="BJS652" s="78"/>
      <c r="BJT652" s="78"/>
      <c r="BJU652" s="78"/>
      <c r="BJV652" s="78"/>
      <c r="BJW652" s="78"/>
      <c r="BJX652" s="78"/>
      <c r="BJY652" s="78"/>
      <c r="BJZ652" s="78"/>
      <c r="BKA652" s="78"/>
      <c r="BKB652" s="78"/>
      <c r="BKC652" s="78"/>
      <c r="BKD652" s="78"/>
      <c r="BKE652" s="78"/>
      <c r="BKF652" s="78"/>
      <c r="BKG652" s="78"/>
      <c r="BKH652" s="78"/>
      <c r="BKI652" s="78"/>
      <c r="BKJ652" s="78"/>
      <c r="BKK652" s="78"/>
      <c r="BKL652" s="78"/>
      <c r="BKM652" s="78"/>
      <c r="BKN652" s="78"/>
      <c r="BKO652" s="78"/>
      <c r="BKP652" s="78"/>
      <c r="BKQ652" s="78"/>
      <c r="BKR652" s="78"/>
      <c r="BKS652" s="78"/>
      <c r="BKT652" s="78"/>
      <c r="BKU652" s="78"/>
      <c r="BKV652" s="78"/>
      <c r="BKW652" s="78"/>
      <c r="BKX652" s="78"/>
      <c r="BKY652" s="78"/>
      <c r="BKZ652" s="78"/>
      <c r="BLA652" s="78"/>
      <c r="BLB652" s="78"/>
      <c r="BLC652" s="78"/>
      <c r="BLD652" s="78"/>
      <c r="BLE652" s="78"/>
      <c r="BLF652" s="78"/>
      <c r="BLG652" s="78"/>
      <c r="BLH652" s="78"/>
      <c r="BLI652" s="78"/>
      <c r="BLJ652" s="78"/>
      <c r="BLK652" s="78"/>
      <c r="BLL652" s="78"/>
      <c r="BLM652" s="78"/>
      <c r="BLN652" s="78"/>
      <c r="BLO652" s="78"/>
      <c r="BLP652" s="78"/>
      <c r="BLQ652" s="78"/>
      <c r="BLR652" s="78"/>
      <c r="BLS652" s="78"/>
      <c r="BLT652" s="78"/>
      <c r="BLU652" s="78"/>
      <c r="BLV652" s="78"/>
      <c r="BLW652" s="78"/>
      <c r="BLX652" s="78"/>
      <c r="BLY652" s="78"/>
      <c r="BLZ652" s="78"/>
      <c r="BMA652" s="78"/>
      <c r="BMB652" s="78"/>
      <c r="BMC652" s="78"/>
      <c r="BMD652" s="78"/>
      <c r="BME652" s="78"/>
      <c r="BMF652" s="78"/>
      <c r="BMG652" s="78"/>
      <c r="BMH652" s="78"/>
      <c r="BMI652" s="78"/>
      <c r="BMJ652" s="78"/>
      <c r="BMK652" s="78"/>
      <c r="BML652" s="78"/>
      <c r="BMM652" s="78"/>
      <c r="BMN652" s="78"/>
      <c r="BMO652" s="78"/>
      <c r="BMP652" s="78"/>
      <c r="BMQ652" s="78"/>
      <c r="BMR652" s="78"/>
      <c r="BMS652" s="78"/>
      <c r="BMT652" s="78"/>
      <c r="BMU652" s="78"/>
      <c r="BMV652" s="78"/>
      <c r="BMW652" s="78"/>
      <c r="BMX652" s="78"/>
      <c r="BMY652" s="78"/>
      <c r="BMZ652" s="78"/>
      <c r="BNA652" s="78"/>
      <c r="BNB652" s="78"/>
      <c r="BNC652" s="78"/>
      <c r="BND652" s="78"/>
      <c r="BNE652" s="78"/>
      <c r="BNF652" s="78"/>
      <c r="BNG652" s="78"/>
      <c r="BNH652" s="78"/>
      <c r="BNI652" s="78"/>
      <c r="BNJ652" s="78"/>
      <c r="BNK652" s="78"/>
      <c r="BNL652" s="78"/>
      <c r="BNM652" s="78"/>
      <c r="BNN652" s="78"/>
      <c r="BNO652" s="78"/>
      <c r="BNP652" s="78"/>
      <c r="BNQ652" s="78"/>
      <c r="BNR652" s="78"/>
      <c r="BNS652" s="78"/>
      <c r="BNT652" s="78"/>
      <c r="BNU652" s="78"/>
      <c r="BNV652" s="78"/>
      <c r="BNW652" s="78"/>
      <c r="BNX652" s="78"/>
      <c r="BNY652" s="78"/>
      <c r="BNZ652" s="78"/>
      <c r="BOA652" s="78"/>
      <c r="BOB652" s="78"/>
      <c r="BOC652" s="78"/>
      <c r="BOD652" s="78"/>
      <c r="BOE652" s="78"/>
      <c r="BOF652" s="78"/>
      <c r="BOG652" s="78"/>
      <c r="BOH652" s="78"/>
      <c r="BOI652" s="78"/>
      <c r="BOJ652" s="78"/>
      <c r="BOK652" s="78"/>
      <c r="BOL652" s="78"/>
      <c r="BOM652" s="78"/>
      <c r="BON652" s="78"/>
      <c r="BOO652" s="78"/>
      <c r="BOP652" s="78"/>
      <c r="BOQ652" s="78"/>
      <c r="BOR652" s="78"/>
      <c r="BOS652" s="78"/>
      <c r="BOT652" s="78"/>
      <c r="BOU652" s="78"/>
      <c r="BOV652" s="78"/>
      <c r="BOW652" s="78"/>
      <c r="BOX652" s="78"/>
      <c r="BOY652" s="78"/>
      <c r="BOZ652" s="78"/>
      <c r="BPA652" s="78"/>
      <c r="BPB652" s="78"/>
      <c r="BPC652" s="78"/>
      <c r="BPD652" s="78"/>
      <c r="BPE652" s="78"/>
      <c r="BPF652" s="78"/>
      <c r="BPG652" s="78"/>
      <c r="BPH652" s="78"/>
      <c r="BPI652" s="78"/>
      <c r="BPJ652" s="78"/>
      <c r="BPK652" s="78"/>
      <c r="BPL652" s="78"/>
      <c r="BPM652" s="78"/>
      <c r="BPN652" s="78"/>
      <c r="BPO652" s="78"/>
      <c r="BPP652" s="78"/>
      <c r="BPQ652" s="78"/>
      <c r="BPR652" s="78"/>
      <c r="BPS652" s="78"/>
      <c r="BPT652" s="78"/>
      <c r="BPU652" s="78"/>
      <c r="BPV652" s="78"/>
      <c r="BPW652" s="78"/>
      <c r="BPX652" s="78"/>
      <c r="BPY652" s="78"/>
      <c r="BPZ652" s="78"/>
      <c r="BQA652" s="78"/>
      <c r="BQB652" s="78"/>
      <c r="BQC652" s="78"/>
      <c r="BQD652" s="78"/>
      <c r="BQE652" s="78"/>
      <c r="BQF652" s="78"/>
      <c r="BQG652" s="78"/>
      <c r="BQH652" s="78"/>
      <c r="BQI652" s="78"/>
      <c r="BQJ652" s="78"/>
      <c r="BQK652" s="78"/>
      <c r="BQL652" s="78"/>
      <c r="BQM652" s="78"/>
      <c r="BQN652" s="78"/>
      <c r="BQO652" s="78"/>
      <c r="BQP652" s="78"/>
      <c r="BQQ652" s="78"/>
      <c r="BQR652" s="78"/>
      <c r="BQS652" s="78"/>
      <c r="BQT652" s="78"/>
      <c r="BQU652" s="78"/>
      <c r="BQV652" s="78"/>
      <c r="BQW652" s="78"/>
      <c r="BQX652" s="78"/>
      <c r="BQY652" s="78"/>
      <c r="BQZ652" s="78"/>
      <c r="BRA652" s="78"/>
      <c r="BRB652" s="78"/>
      <c r="BRC652" s="78"/>
      <c r="BRD652" s="78"/>
      <c r="BRE652" s="78"/>
      <c r="BRF652" s="78"/>
      <c r="BRG652" s="78"/>
      <c r="BRH652" s="78"/>
      <c r="BRI652" s="78"/>
      <c r="BRJ652" s="78"/>
      <c r="BRK652" s="78"/>
      <c r="BRL652" s="78"/>
      <c r="BRM652" s="78"/>
      <c r="BRN652" s="78"/>
      <c r="BRO652" s="78"/>
      <c r="BRP652" s="78"/>
      <c r="BRQ652" s="78"/>
      <c r="BRR652" s="78"/>
      <c r="BRS652" s="78"/>
      <c r="BRT652" s="78"/>
      <c r="BRU652" s="78"/>
      <c r="BRV652" s="78"/>
      <c r="BRW652" s="78"/>
      <c r="BRX652" s="78"/>
      <c r="BRY652" s="78"/>
      <c r="BRZ652" s="78"/>
    </row>
    <row r="653" spans="1:1846" s="144" customFormat="1" ht="27.6" x14ac:dyDescent="0.3">
      <c r="A653" s="853"/>
      <c r="B653" s="853"/>
      <c r="C653" s="853"/>
      <c r="D653" s="611" t="s">
        <v>901</v>
      </c>
      <c r="E653" s="611"/>
      <c r="F653" s="660"/>
      <c r="G653" s="747" t="s">
        <v>902</v>
      </c>
      <c r="H653" s="521">
        <f>H654</f>
        <v>20000000</v>
      </c>
      <c r="I653" s="101">
        <f t="shared" ref="I653:K653" si="434">I654</f>
        <v>20000000</v>
      </c>
      <c r="J653" s="101">
        <f t="shared" si="434"/>
        <v>15939750</v>
      </c>
      <c r="K653" s="101">
        <f t="shared" si="434"/>
        <v>15939750</v>
      </c>
      <c r="L653" s="117"/>
      <c r="M653" s="9">
        <v>0</v>
      </c>
      <c r="N653" s="8">
        <v>0</v>
      </c>
      <c r="O653" s="8">
        <v>0</v>
      </c>
      <c r="P653" s="8">
        <v>0</v>
      </c>
      <c r="Q653" s="156"/>
      <c r="R653" s="633">
        <v>0</v>
      </c>
      <c r="S653" s="595">
        <v>0</v>
      </c>
      <c r="T653" s="595">
        <v>0</v>
      </c>
      <c r="U653" s="595">
        <v>0</v>
      </c>
      <c r="V653" s="139"/>
      <c r="W653" s="521">
        <f>H653+M653+R653</f>
        <v>20000000</v>
      </c>
      <c r="X653" s="101">
        <f t="shared" ref="X653:Z653" si="435">I653+N653+S653</f>
        <v>20000000</v>
      </c>
      <c r="Y653" s="101">
        <f t="shared" si="435"/>
        <v>15939750</v>
      </c>
      <c r="Z653" s="267">
        <f t="shared" si="435"/>
        <v>15939750</v>
      </c>
      <c r="AA653" s="897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  <c r="PF653" s="143"/>
      <c r="PG653" s="143"/>
      <c r="PH653" s="143"/>
      <c r="PI653" s="143"/>
      <c r="PJ653" s="143"/>
      <c r="PK653" s="143"/>
      <c r="PL653" s="143"/>
      <c r="PM653" s="143"/>
      <c r="PN653" s="143"/>
      <c r="PO653" s="143"/>
      <c r="PP653" s="143"/>
      <c r="PQ653" s="143"/>
      <c r="PR653" s="143"/>
      <c r="PS653" s="143"/>
      <c r="PT653" s="143"/>
      <c r="PU653" s="143"/>
      <c r="PV653" s="143"/>
      <c r="PW653" s="143"/>
      <c r="PX653" s="143"/>
      <c r="PY653" s="143"/>
      <c r="PZ653" s="143"/>
      <c r="QA653" s="143"/>
      <c r="QB653" s="143"/>
      <c r="QC653" s="143"/>
      <c r="QD653" s="143"/>
      <c r="QE653" s="143"/>
      <c r="QF653" s="143"/>
      <c r="QG653" s="143"/>
      <c r="QH653" s="143"/>
      <c r="QI653" s="143"/>
      <c r="QJ653" s="143"/>
      <c r="QK653" s="143"/>
      <c r="QL653" s="143"/>
      <c r="QM653" s="143"/>
      <c r="QN653" s="143"/>
      <c r="QO653" s="143"/>
      <c r="QP653" s="143"/>
      <c r="QQ653" s="143"/>
      <c r="QR653" s="143"/>
      <c r="QS653" s="143"/>
      <c r="QT653" s="143"/>
      <c r="QU653" s="143"/>
      <c r="QV653" s="143"/>
      <c r="QW653" s="143"/>
      <c r="QX653" s="143"/>
      <c r="QY653" s="143"/>
      <c r="QZ653" s="143"/>
      <c r="RA653" s="143"/>
      <c r="RB653" s="143"/>
      <c r="RC653" s="143"/>
      <c r="RD653" s="143"/>
      <c r="RE653" s="143"/>
      <c r="RF653" s="143"/>
      <c r="RG653" s="143"/>
      <c r="RH653" s="143"/>
      <c r="RI653" s="143"/>
      <c r="RJ653" s="143"/>
      <c r="RK653" s="143"/>
      <c r="RL653" s="143"/>
      <c r="RM653" s="143"/>
      <c r="RN653" s="143"/>
      <c r="RO653" s="143"/>
      <c r="RP653" s="143"/>
      <c r="RQ653" s="143"/>
      <c r="RR653" s="143"/>
      <c r="RS653" s="143"/>
      <c r="RT653" s="143"/>
      <c r="RU653" s="143"/>
      <c r="RV653" s="143"/>
      <c r="RW653" s="143"/>
      <c r="RX653" s="143"/>
      <c r="RY653" s="143"/>
      <c r="RZ653" s="143"/>
      <c r="SA653" s="143"/>
      <c r="SB653" s="143"/>
      <c r="SC653" s="143"/>
      <c r="SD653" s="143"/>
      <c r="SE653" s="143"/>
      <c r="SF653" s="143"/>
      <c r="SG653" s="143"/>
      <c r="SH653" s="143"/>
      <c r="SI653" s="143"/>
      <c r="SJ653" s="143"/>
      <c r="SK653" s="143"/>
      <c r="SL653" s="143"/>
      <c r="SM653" s="143"/>
      <c r="SN653" s="143"/>
      <c r="SO653" s="143"/>
      <c r="SP653" s="143"/>
      <c r="SQ653" s="143"/>
      <c r="SR653" s="143"/>
      <c r="SS653" s="143"/>
      <c r="ST653" s="143"/>
      <c r="SU653" s="143"/>
      <c r="SV653" s="143"/>
      <c r="SW653" s="143"/>
      <c r="SX653" s="143"/>
      <c r="SY653" s="143"/>
      <c r="SZ653" s="143"/>
      <c r="TA653" s="143"/>
      <c r="TB653" s="143"/>
      <c r="TC653" s="143"/>
      <c r="TD653" s="143"/>
      <c r="TE653" s="143"/>
      <c r="TF653" s="143"/>
      <c r="TG653" s="143"/>
      <c r="TH653" s="143"/>
      <c r="TI653" s="143"/>
      <c r="TJ653" s="143"/>
      <c r="TK653" s="143"/>
      <c r="TL653" s="143"/>
      <c r="TM653" s="143"/>
      <c r="TN653" s="143"/>
      <c r="TO653" s="143"/>
      <c r="TP653" s="143"/>
      <c r="TQ653" s="143"/>
      <c r="TR653" s="143"/>
      <c r="TS653" s="143"/>
      <c r="TT653" s="143"/>
      <c r="TU653" s="143"/>
      <c r="TV653" s="143"/>
      <c r="TW653" s="143"/>
      <c r="TX653" s="143"/>
      <c r="TY653" s="143"/>
      <c r="TZ653" s="143"/>
      <c r="UA653" s="143"/>
      <c r="UB653" s="143"/>
      <c r="UC653" s="143"/>
      <c r="UD653" s="143"/>
      <c r="UE653" s="143"/>
      <c r="UF653" s="143"/>
      <c r="UG653" s="143"/>
      <c r="UH653" s="143"/>
      <c r="UI653" s="143"/>
      <c r="UJ653" s="143"/>
      <c r="UK653" s="143"/>
      <c r="UL653" s="143"/>
      <c r="UM653" s="143"/>
      <c r="UN653" s="143"/>
      <c r="UO653" s="143"/>
      <c r="UP653" s="143"/>
      <c r="UQ653" s="143"/>
      <c r="UR653" s="143"/>
      <c r="US653" s="143"/>
      <c r="UT653" s="143"/>
      <c r="UU653" s="143"/>
      <c r="UV653" s="143"/>
      <c r="UW653" s="143"/>
      <c r="UX653" s="143"/>
      <c r="UY653" s="143"/>
      <c r="UZ653" s="143"/>
      <c r="VA653" s="143"/>
      <c r="VB653" s="143"/>
      <c r="VC653" s="143"/>
      <c r="VD653" s="143"/>
      <c r="VE653" s="143"/>
      <c r="VF653" s="143"/>
      <c r="VG653" s="143"/>
      <c r="VH653" s="143"/>
      <c r="VI653" s="143"/>
      <c r="VJ653" s="143"/>
      <c r="VK653" s="143"/>
      <c r="VL653" s="143"/>
      <c r="VM653" s="143"/>
      <c r="VN653" s="143"/>
      <c r="VO653" s="143"/>
      <c r="VP653" s="143"/>
      <c r="VQ653" s="143"/>
      <c r="VR653" s="143"/>
      <c r="VS653" s="143"/>
      <c r="VT653" s="143"/>
      <c r="VU653" s="143"/>
      <c r="VV653" s="143"/>
      <c r="VW653" s="143"/>
      <c r="VX653" s="143"/>
      <c r="VY653" s="143"/>
      <c r="VZ653" s="143"/>
      <c r="WA653" s="143"/>
      <c r="WB653" s="143"/>
      <c r="WC653" s="143"/>
      <c r="WD653" s="143"/>
      <c r="WE653" s="143"/>
      <c r="WF653" s="143"/>
      <c r="WG653" s="143"/>
      <c r="WH653" s="143"/>
      <c r="WI653" s="143"/>
      <c r="WJ653" s="143"/>
      <c r="WK653" s="143"/>
      <c r="WL653" s="143"/>
      <c r="WM653" s="143"/>
      <c r="WN653" s="143"/>
      <c r="WO653" s="143"/>
      <c r="WP653" s="143"/>
      <c r="WQ653" s="143"/>
      <c r="WR653" s="143"/>
      <c r="WS653" s="143"/>
      <c r="WT653" s="143"/>
      <c r="WU653" s="143"/>
      <c r="WV653" s="143"/>
      <c r="WW653" s="143"/>
      <c r="WX653" s="143"/>
      <c r="WY653" s="143"/>
      <c r="WZ653" s="143"/>
      <c r="XA653" s="143"/>
      <c r="XB653" s="143"/>
      <c r="XC653" s="143"/>
      <c r="XD653" s="143"/>
      <c r="XE653" s="143"/>
      <c r="XF653" s="143"/>
      <c r="XG653" s="143"/>
      <c r="XH653" s="143"/>
      <c r="XI653" s="143"/>
      <c r="XJ653" s="143"/>
      <c r="XK653" s="143"/>
      <c r="XL653" s="143"/>
      <c r="XM653" s="143"/>
      <c r="XN653" s="143"/>
      <c r="XO653" s="143"/>
      <c r="XP653" s="143"/>
      <c r="XQ653" s="143"/>
      <c r="XR653" s="143"/>
      <c r="XS653" s="143"/>
      <c r="XT653" s="143"/>
      <c r="XU653" s="143"/>
      <c r="XV653" s="143"/>
      <c r="XW653" s="143"/>
      <c r="XX653" s="143"/>
      <c r="XY653" s="143"/>
      <c r="XZ653" s="143"/>
      <c r="YA653" s="143"/>
      <c r="YB653" s="143"/>
      <c r="YC653" s="143"/>
      <c r="YD653" s="143"/>
      <c r="YE653" s="143"/>
      <c r="YF653" s="143"/>
      <c r="YG653" s="143"/>
      <c r="YH653" s="143"/>
      <c r="YI653" s="143"/>
      <c r="YJ653" s="143"/>
      <c r="YK653" s="143"/>
      <c r="YL653" s="143"/>
      <c r="YM653" s="143"/>
      <c r="YN653" s="143"/>
      <c r="YO653" s="143"/>
      <c r="YP653" s="143"/>
      <c r="YQ653" s="143"/>
      <c r="YR653" s="143"/>
      <c r="YS653" s="143"/>
      <c r="YT653" s="143"/>
      <c r="YU653" s="143"/>
      <c r="YV653" s="143"/>
      <c r="YW653" s="143"/>
      <c r="YX653" s="143"/>
      <c r="YY653" s="143"/>
      <c r="YZ653" s="143"/>
      <c r="ZA653" s="143"/>
      <c r="ZB653" s="143"/>
      <c r="ZC653" s="143"/>
      <c r="ZD653" s="143"/>
      <c r="ZE653" s="143"/>
      <c r="ZF653" s="143"/>
      <c r="ZG653" s="143"/>
      <c r="ZH653" s="143"/>
      <c r="ZI653" s="143"/>
      <c r="ZJ653" s="143"/>
      <c r="ZK653" s="143"/>
      <c r="ZL653" s="143"/>
      <c r="ZM653" s="143"/>
      <c r="ZN653" s="143"/>
      <c r="ZO653" s="143"/>
      <c r="ZP653" s="143"/>
      <c r="ZQ653" s="143"/>
      <c r="ZR653" s="143"/>
      <c r="ZS653" s="143"/>
      <c r="ZT653" s="143"/>
      <c r="ZU653" s="143"/>
      <c r="ZV653" s="143"/>
      <c r="ZW653" s="143"/>
      <c r="ZX653" s="143"/>
      <c r="ZY653" s="143"/>
      <c r="ZZ653" s="143"/>
      <c r="AAA653" s="143"/>
      <c r="AAB653" s="143"/>
      <c r="AAC653" s="143"/>
      <c r="AAD653" s="143"/>
      <c r="AAE653" s="143"/>
      <c r="AAF653" s="143"/>
      <c r="AAG653" s="143"/>
      <c r="AAH653" s="143"/>
      <c r="AAI653" s="143"/>
      <c r="AAJ653" s="143"/>
      <c r="AAK653" s="143"/>
      <c r="AAL653" s="143"/>
      <c r="AAM653" s="143"/>
      <c r="AAN653" s="143"/>
      <c r="AAO653" s="143"/>
      <c r="AAP653" s="143"/>
      <c r="AAQ653" s="143"/>
      <c r="AAR653" s="143"/>
      <c r="AAS653" s="143"/>
      <c r="AAT653" s="143"/>
      <c r="AAU653" s="143"/>
      <c r="AAV653" s="143"/>
      <c r="AAW653" s="143"/>
      <c r="AAX653" s="143"/>
      <c r="AAY653" s="143"/>
      <c r="AAZ653" s="143"/>
      <c r="ABA653" s="143"/>
      <c r="ABB653" s="143"/>
      <c r="ABC653" s="143"/>
      <c r="ABD653" s="143"/>
      <c r="ABE653" s="143"/>
      <c r="ABF653" s="143"/>
      <c r="ABG653" s="143"/>
      <c r="ABH653" s="143"/>
      <c r="ABI653" s="143"/>
      <c r="ABJ653" s="143"/>
      <c r="ABK653" s="143"/>
      <c r="ABL653" s="143"/>
      <c r="ABM653" s="143"/>
      <c r="ABN653" s="143"/>
      <c r="ABO653" s="143"/>
      <c r="ABP653" s="143"/>
      <c r="ABQ653" s="143"/>
      <c r="ABR653" s="143"/>
      <c r="ABS653" s="143"/>
      <c r="ABT653" s="143"/>
      <c r="ABU653" s="143"/>
      <c r="ABV653" s="143"/>
      <c r="ABW653" s="143"/>
      <c r="ABX653" s="143"/>
      <c r="ABY653" s="143"/>
      <c r="ABZ653" s="143"/>
      <c r="ACA653" s="143"/>
      <c r="ACB653" s="143"/>
      <c r="ACC653" s="143"/>
      <c r="ACD653" s="143"/>
      <c r="ACE653" s="143"/>
      <c r="ACF653" s="143"/>
      <c r="ACG653" s="143"/>
      <c r="ACH653" s="143"/>
      <c r="ACI653" s="143"/>
      <c r="ACJ653" s="143"/>
      <c r="ACK653" s="143"/>
      <c r="ACL653" s="143"/>
      <c r="ACM653" s="143"/>
      <c r="ACN653" s="143"/>
      <c r="ACO653" s="143"/>
      <c r="ACP653" s="143"/>
      <c r="ACQ653" s="143"/>
      <c r="ACR653" s="143"/>
      <c r="ACS653" s="143"/>
      <c r="ACT653" s="143"/>
      <c r="ACU653" s="143"/>
      <c r="ACV653" s="143"/>
      <c r="ACW653" s="143"/>
      <c r="ACX653" s="143"/>
      <c r="ACY653" s="143"/>
      <c r="ACZ653" s="143"/>
      <c r="ADA653" s="143"/>
      <c r="ADB653" s="143"/>
      <c r="ADC653" s="143"/>
      <c r="ADD653" s="143"/>
      <c r="ADE653" s="143"/>
      <c r="ADF653" s="143"/>
      <c r="ADG653" s="143"/>
      <c r="ADH653" s="143"/>
      <c r="ADI653" s="143"/>
      <c r="ADJ653" s="143"/>
      <c r="ADK653" s="143"/>
      <c r="ADL653" s="143"/>
      <c r="ADM653" s="143"/>
      <c r="ADN653" s="143"/>
      <c r="ADO653" s="143"/>
      <c r="ADP653" s="143"/>
      <c r="ADQ653" s="143"/>
      <c r="ADR653" s="143"/>
      <c r="ADS653" s="143"/>
      <c r="ADT653" s="143"/>
      <c r="ADU653" s="143"/>
      <c r="ADV653" s="143"/>
      <c r="ADW653" s="143"/>
      <c r="ADX653" s="143"/>
      <c r="ADY653" s="143"/>
      <c r="ADZ653" s="143"/>
      <c r="AEA653" s="143"/>
      <c r="AEB653" s="143"/>
      <c r="AEC653" s="143"/>
      <c r="AED653" s="143"/>
      <c r="AEE653" s="143"/>
      <c r="AEF653" s="143"/>
      <c r="AEG653" s="143"/>
      <c r="AEH653" s="143"/>
      <c r="AEI653" s="143"/>
      <c r="AEJ653" s="143"/>
      <c r="AEK653" s="143"/>
      <c r="AEL653" s="143"/>
      <c r="AEM653" s="143"/>
      <c r="AEN653" s="143"/>
      <c r="AEO653" s="143"/>
      <c r="AEP653" s="143"/>
      <c r="AEQ653" s="143"/>
      <c r="AER653" s="143"/>
      <c r="AES653" s="143"/>
      <c r="AET653" s="143"/>
      <c r="AEU653" s="143"/>
      <c r="AEV653" s="143"/>
      <c r="AEW653" s="143"/>
      <c r="AEX653" s="143"/>
      <c r="AEY653" s="143"/>
      <c r="AEZ653" s="143"/>
      <c r="AFA653" s="143"/>
      <c r="AFB653" s="143"/>
      <c r="AFC653" s="143"/>
      <c r="AFD653" s="143"/>
      <c r="AFE653" s="143"/>
      <c r="AFF653" s="143"/>
      <c r="AFG653" s="143"/>
      <c r="AFH653" s="143"/>
      <c r="AFI653" s="143"/>
      <c r="AFJ653" s="143"/>
      <c r="AFK653" s="143"/>
      <c r="AFL653" s="143"/>
      <c r="AFM653" s="143"/>
      <c r="AFN653" s="143"/>
      <c r="AFO653" s="143"/>
      <c r="AFP653" s="143"/>
      <c r="AFQ653" s="143"/>
      <c r="AFR653" s="143"/>
      <c r="AFS653" s="143"/>
      <c r="AFT653" s="143"/>
      <c r="AFU653" s="143"/>
      <c r="AFV653" s="143"/>
      <c r="AFW653" s="143"/>
      <c r="AFX653" s="143"/>
      <c r="AFY653" s="143"/>
      <c r="AFZ653" s="143"/>
      <c r="AGA653" s="143"/>
      <c r="AGB653" s="143"/>
      <c r="AGC653" s="143"/>
      <c r="AGD653" s="143"/>
      <c r="AGE653" s="143"/>
      <c r="AGF653" s="143"/>
      <c r="AGG653" s="143"/>
      <c r="AGH653" s="143"/>
      <c r="AGI653" s="143"/>
      <c r="AGJ653" s="143"/>
      <c r="AGK653" s="143"/>
      <c r="AGL653" s="143"/>
      <c r="AGM653" s="143"/>
      <c r="AGN653" s="143"/>
      <c r="AGO653" s="143"/>
      <c r="AGP653" s="143"/>
      <c r="AGQ653" s="143"/>
      <c r="AGR653" s="143"/>
      <c r="AGS653" s="143"/>
      <c r="AGT653" s="143"/>
      <c r="AGU653" s="143"/>
      <c r="AGV653" s="143"/>
      <c r="AGW653" s="143"/>
      <c r="AGX653" s="143"/>
      <c r="AGY653" s="143"/>
      <c r="AGZ653" s="143"/>
      <c r="AHA653" s="143"/>
      <c r="AHB653" s="143"/>
      <c r="AHC653" s="143"/>
      <c r="AHD653" s="143"/>
      <c r="AHE653" s="143"/>
      <c r="AHF653" s="143"/>
      <c r="AHG653" s="143"/>
      <c r="AHH653" s="143"/>
      <c r="AHI653" s="143"/>
      <c r="AHJ653" s="143"/>
      <c r="AHK653" s="143"/>
      <c r="AHL653" s="143"/>
      <c r="AHM653" s="143"/>
      <c r="AHN653" s="143"/>
      <c r="AHO653" s="143"/>
      <c r="AHP653" s="143"/>
      <c r="AHQ653" s="143"/>
      <c r="AHR653" s="143"/>
      <c r="AHS653" s="143"/>
      <c r="AHT653" s="143"/>
      <c r="AHU653" s="143"/>
      <c r="AHV653" s="143"/>
      <c r="AHW653" s="143"/>
      <c r="AHX653" s="143"/>
      <c r="AHY653" s="143"/>
      <c r="AHZ653" s="143"/>
      <c r="AIA653" s="143"/>
      <c r="AIB653" s="143"/>
      <c r="AIC653" s="143"/>
      <c r="AID653" s="143"/>
      <c r="AIE653" s="143"/>
      <c r="AIF653" s="143"/>
      <c r="AIG653" s="143"/>
      <c r="AIH653" s="143"/>
      <c r="AII653" s="143"/>
      <c r="AIJ653" s="143"/>
      <c r="AIK653" s="143"/>
      <c r="AIL653" s="143"/>
      <c r="AIM653" s="143"/>
      <c r="AIN653" s="143"/>
      <c r="AIO653" s="143"/>
      <c r="AIP653" s="143"/>
      <c r="AIQ653" s="143"/>
      <c r="AIR653" s="143"/>
      <c r="AIS653" s="143"/>
      <c r="AIT653" s="143"/>
      <c r="AIU653" s="143"/>
      <c r="AIV653" s="143"/>
      <c r="AIW653" s="143"/>
      <c r="AIX653" s="143"/>
      <c r="AIY653" s="143"/>
      <c r="AIZ653" s="143"/>
      <c r="AJA653" s="143"/>
      <c r="AJB653" s="143"/>
      <c r="AJC653" s="143"/>
      <c r="AJD653" s="143"/>
      <c r="AJE653" s="143"/>
      <c r="AJF653" s="143"/>
      <c r="AJG653" s="143"/>
      <c r="AJH653" s="143"/>
      <c r="AJI653" s="143"/>
      <c r="AJJ653" s="143"/>
      <c r="AJK653" s="143"/>
      <c r="AJL653" s="143"/>
      <c r="AJM653" s="143"/>
      <c r="AJN653" s="143"/>
      <c r="AJO653" s="143"/>
      <c r="AJP653" s="143"/>
      <c r="AJQ653" s="143"/>
      <c r="AJR653" s="143"/>
      <c r="AJS653" s="143"/>
      <c r="AJT653" s="143"/>
      <c r="AJU653" s="143"/>
      <c r="AJV653" s="143"/>
      <c r="AJW653" s="143"/>
      <c r="AJX653" s="143"/>
      <c r="AJY653" s="143"/>
      <c r="AJZ653" s="143"/>
      <c r="AKA653" s="143"/>
      <c r="AKB653" s="143"/>
      <c r="AKC653" s="143"/>
      <c r="AKD653" s="143"/>
      <c r="AKE653" s="143"/>
      <c r="AKF653" s="143"/>
      <c r="AKG653" s="143"/>
      <c r="AKH653" s="143"/>
      <c r="AKI653" s="143"/>
      <c r="AKJ653" s="143"/>
      <c r="AKK653" s="143"/>
      <c r="AKL653" s="143"/>
      <c r="AKM653" s="143"/>
      <c r="AKN653" s="143"/>
      <c r="AKO653" s="143"/>
      <c r="AKP653" s="143"/>
      <c r="AKQ653" s="143"/>
      <c r="AKR653" s="143"/>
      <c r="AKS653" s="143"/>
      <c r="AKT653" s="143"/>
      <c r="AKU653" s="143"/>
      <c r="AKV653" s="143"/>
      <c r="AKW653" s="143"/>
      <c r="AKX653" s="143"/>
      <c r="AKY653" s="143"/>
      <c r="AKZ653" s="143"/>
      <c r="ALA653" s="143"/>
      <c r="ALB653" s="143"/>
      <c r="ALC653" s="143"/>
      <c r="ALD653" s="143"/>
      <c r="ALE653" s="143"/>
      <c r="ALF653" s="143"/>
      <c r="ALG653" s="143"/>
      <c r="ALH653" s="143"/>
      <c r="ALI653" s="143"/>
      <c r="ALJ653" s="143"/>
      <c r="ALK653" s="143"/>
      <c r="ALL653" s="143"/>
      <c r="ALM653" s="143"/>
      <c r="ALN653" s="143"/>
      <c r="ALO653" s="143"/>
      <c r="ALP653" s="143"/>
      <c r="ALQ653" s="143"/>
      <c r="ALR653" s="143"/>
      <c r="ALS653" s="143"/>
      <c r="ALT653" s="143"/>
      <c r="ALU653" s="143"/>
      <c r="ALV653" s="143"/>
      <c r="ALW653" s="143"/>
      <c r="ALX653" s="143"/>
      <c r="ALY653" s="143"/>
      <c r="ALZ653" s="143"/>
      <c r="AMA653" s="143"/>
      <c r="AMB653" s="143"/>
      <c r="AMC653" s="143"/>
      <c r="AMD653" s="143"/>
      <c r="AME653" s="143"/>
      <c r="AMF653" s="143"/>
      <c r="AMG653" s="143"/>
      <c r="AMH653" s="143"/>
      <c r="AMI653" s="143"/>
      <c r="AMJ653" s="143"/>
      <c r="AMK653" s="143"/>
      <c r="AML653" s="143"/>
      <c r="AMM653" s="143"/>
      <c r="AMN653" s="143"/>
      <c r="AMO653" s="143"/>
      <c r="AMP653" s="143"/>
      <c r="AMQ653" s="143"/>
      <c r="AMR653" s="143"/>
      <c r="AMS653" s="143"/>
      <c r="AMT653" s="143"/>
      <c r="AMU653" s="143"/>
      <c r="AMV653" s="143"/>
      <c r="AMW653" s="143"/>
      <c r="AMX653" s="143"/>
      <c r="AMY653" s="143"/>
      <c r="AMZ653" s="143"/>
      <c r="ANA653" s="143"/>
      <c r="ANB653" s="143"/>
      <c r="ANC653" s="143"/>
      <c r="AND653" s="143"/>
      <c r="ANE653" s="143"/>
      <c r="ANF653" s="143"/>
      <c r="ANG653" s="143"/>
      <c r="ANH653" s="143"/>
      <c r="ANI653" s="143"/>
      <c r="ANJ653" s="143"/>
      <c r="ANK653" s="143"/>
      <c r="ANL653" s="143"/>
      <c r="ANM653" s="143"/>
      <c r="ANN653" s="143"/>
      <c r="ANO653" s="143"/>
      <c r="ANP653" s="143"/>
      <c r="ANQ653" s="143"/>
      <c r="ANR653" s="143"/>
      <c r="ANS653" s="143"/>
      <c r="ANT653" s="143"/>
      <c r="ANU653" s="143"/>
      <c r="ANV653" s="143"/>
      <c r="ANW653" s="143"/>
      <c r="ANX653" s="143"/>
      <c r="ANY653" s="143"/>
      <c r="ANZ653" s="143"/>
      <c r="AOA653" s="143"/>
      <c r="AOB653" s="143"/>
      <c r="AOC653" s="143"/>
      <c r="AOD653" s="143"/>
      <c r="AOE653" s="143"/>
      <c r="AOF653" s="143"/>
      <c r="AOG653" s="143"/>
      <c r="AOH653" s="143"/>
      <c r="AOI653" s="143"/>
      <c r="AOJ653" s="143"/>
      <c r="AOK653" s="143"/>
      <c r="AOL653" s="143"/>
      <c r="AOM653" s="143"/>
      <c r="AON653" s="143"/>
      <c r="AOO653" s="143"/>
      <c r="AOP653" s="143"/>
      <c r="AOQ653" s="143"/>
      <c r="AOR653" s="143"/>
      <c r="AOS653" s="143"/>
      <c r="AOT653" s="143"/>
      <c r="AOU653" s="143"/>
      <c r="AOV653" s="143"/>
      <c r="AOW653" s="143"/>
      <c r="AOX653" s="143"/>
      <c r="AOY653" s="143"/>
      <c r="AOZ653" s="143"/>
      <c r="APA653" s="143"/>
      <c r="APB653" s="143"/>
      <c r="APC653" s="143"/>
      <c r="APD653" s="143"/>
      <c r="APE653" s="143"/>
      <c r="APF653" s="143"/>
      <c r="APG653" s="143"/>
      <c r="APH653" s="143"/>
      <c r="API653" s="143"/>
      <c r="APJ653" s="143"/>
      <c r="APK653" s="143"/>
      <c r="APL653" s="143"/>
      <c r="APM653" s="143"/>
      <c r="APN653" s="143"/>
      <c r="APO653" s="143"/>
      <c r="APP653" s="143"/>
      <c r="APQ653" s="143"/>
      <c r="APR653" s="143"/>
      <c r="APS653" s="143"/>
      <c r="APT653" s="143"/>
      <c r="APU653" s="143"/>
      <c r="APV653" s="143"/>
      <c r="APW653" s="143"/>
      <c r="APX653" s="143"/>
      <c r="APY653" s="143"/>
      <c r="APZ653" s="143"/>
      <c r="AQA653" s="143"/>
      <c r="AQB653" s="143"/>
      <c r="AQC653" s="143"/>
      <c r="AQD653" s="143"/>
      <c r="AQE653" s="143"/>
      <c r="AQF653" s="143"/>
      <c r="AQG653" s="143"/>
      <c r="AQH653" s="143"/>
      <c r="AQI653" s="143"/>
      <c r="AQJ653" s="143"/>
      <c r="AQK653" s="143"/>
      <c r="AQL653" s="143"/>
      <c r="AQM653" s="143"/>
      <c r="AQN653" s="143"/>
      <c r="AQO653" s="143"/>
      <c r="AQP653" s="143"/>
      <c r="AQQ653" s="143"/>
      <c r="AQR653" s="143"/>
      <c r="AQS653" s="143"/>
      <c r="AQT653" s="143"/>
      <c r="AQU653" s="143"/>
      <c r="AQV653" s="143"/>
      <c r="AQW653" s="143"/>
      <c r="AQX653" s="143"/>
      <c r="AQY653" s="143"/>
      <c r="AQZ653" s="143"/>
      <c r="ARA653" s="143"/>
      <c r="ARB653" s="143"/>
      <c r="ARC653" s="143"/>
      <c r="ARD653" s="143"/>
      <c r="ARE653" s="143"/>
      <c r="ARF653" s="143"/>
      <c r="ARG653" s="143"/>
      <c r="ARH653" s="143"/>
      <c r="ARI653" s="143"/>
      <c r="ARJ653" s="143"/>
      <c r="ARK653" s="143"/>
      <c r="ARL653" s="143"/>
      <c r="ARM653" s="143"/>
      <c r="ARN653" s="143"/>
      <c r="ARO653" s="143"/>
      <c r="ARP653" s="143"/>
      <c r="ARQ653" s="143"/>
      <c r="ARR653" s="143"/>
      <c r="ARS653" s="143"/>
      <c r="ART653" s="143"/>
      <c r="ARU653" s="143"/>
      <c r="ARV653" s="143"/>
      <c r="ARW653" s="143"/>
      <c r="ARX653" s="143"/>
      <c r="ARY653" s="143"/>
      <c r="ARZ653" s="143"/>
      <c r="ASA653" s="143"/>
      <c r="ASB653" s="143"/>
      <c r="ASC653" s="143"/>
      <c r="ASD653" s="143"/>
      <c r="ASE653" s="143"/>
      <c r="ASF653" s="143"/>
      <c r="ASG653" s="143"/>
      <c r="ASH653" s="143"/>
      <c r="ASI653" s="143"/>
      <c r="ASJ653" s="143"/>
      <c r="ASK653" s="143"/>
      <c r="ASL653" s="143"/>
      <c r="ASM653" s="143"/>
      <c r="ASN653" s="143"/>
      <c r="ASO653" s="143"/>
      <c r="ASP653" s="143"/>
      <c r="ASQ653" s="143"/>
      <c r="ASR653" s="143"/>
      <c r="ASS653" s="143"/>
      <c r="AST653" s="143"/>
      <c r="ASU653" s="143"/>
      <c r="ASV653" s="143"/>
      <c r="ASW653" s="143"/>
      <c r="ASX653" s="143"/>
      <c r="ASY653" s="143"/>
      <c r="ASZ653" s="143"/>
      <c r="ATA653" s="143"/>
      <c r="ATB653" s="143"/>
      <c r="ATC653" s="143"/>
      <c r="ATD653" s="143"/>
      <c r="ATE653" s="143"/>
      <c r="ATF653" s="143"/>
      <c r="ATG653" s="143"/>
      <c r="ATH653" s="143"/>
      <c r="ATI653" s="143"/>
      <c r="ATJ653" s="143"/>
      <c r="ATK653" s="143"/>
      <c r="ATL653" s="143"/>
      <c r="ATM653" s="143"/>
      <c r="ATN653" s="143"/>
      <c r="ATO653" s="143"/>
      <c r="ATP653" s="143"/>
      <c r="ATQ653" s="143"/>
      <c r="ATR653" s="143"/>
      <c r="ATS653" s="143"/>
      <c r="ATT653" s="143"/>
      <c r="ATU653" s="143"/>
      <c r="ATV653" s="143"/>
      <c r="ATW653" s="143"/>
      <c r="ATX653" s="143"/>
      <c r="ATY653" s="143"/>
      <c r="ATZ653" s="143"/>
      <c r="AUA653" s="143"/>
      <c r="AUB653" s="143"/>
      <c r="AUC653" s="143"/>
      <c r="AUD653" s="143"/>
      <c r="AUE653" s="143"/>
      <c r="AUF653" s="143"/>
      <c r="AUG653" s="143"/>
      <c r="AUH653" s="143"/>
      <c r="AUI653" s="143"/>
      <c r="AUJ653" s="143"/>
      <c r="AUK653" s="143"/>
      <c r="AUL653" s="143"/>
      <c r="AUM653" s="143"/>
      <c r="AUN653" s="143"/>
      <c r="AUO653" s="143"/>
      <c r="AUP653" s="143"/>
      <c r="AUQ653" s="143"/>
      <c r="AUR653" s="143"/>
      <c r="AUS653" s="143"/>
      <c r="AUT653" s="143"/>
      <c r="AUU653" s="143"/>
      <c r="AUV653" s="143"/>
      <c r="AUW653" s="143"/>
      <c r="AUX653" s="143"/>
      <c r="AUY653" s="143"/>
      <c r="AUZ653" s="143"/>
      <c r="AVA653" s="143"/>
      <c r="AVB653" s="143"/>
      <c r="AVC653" s="143"/>
      <c r="AVD653" s="143"/>
      <c r="AVE653" s="143"/>
      <c r="AVF653" s="143"/>
      <c r="AVG653" s="143"/>
      <c r="AVH653" s="143"/>
      <c r="AVI653" s="143"/>
      <c r="AVJ653" s="143"/>
      <c r="AVK653" s="143"/>
      <c r="AVL653" s="143"/>
      <c r="AVM653" s="143"/>
      <c r="AVN653" s="143"/>
      <c r="AVO653" s="143"/>
      <c r="AVP653" s="143"/>
      <c r="AVQ653" s="143"/>
      <c r="AVR653" s="143"/>
      <c r="AVS653" s="143"/>
      <c r="AVT653" s="143"/>
      <c r="AVU653" s="143"/>
      <c r="AVV653" s="143"/>
      <c r="AVW653" s="143"/>
      <c r="AVX653" s="143"/>
      <c r="AVY653" s="143"/>
      <c r="AVZ653" s="143"/>
      <c r="AWA653" s="143"/>
      <c r="AWB653" s="143"/>
      <c r="AWC653" s="143"/>
      <c r="AWD653" s="143"/>
      <c r="AWE653" s="143"/>
      <c r="AWF653" s="143"/>
      <c r="AWG653" s="143"/>
      <c r="AWH653" s="143"/>
      <c r="AWI653" s="143"/>
      <c r="AWJ653" s="143"/>
      <c r="AWK653" s="143"/>
      <c r="AWL653" s="143"/>
      <c r="AWM653" s="143"/>
      <c r="AWN653" s="143"/>
      <c r="AWO653" s="143"/>
      <c r="AWP653" s="143"/>
      <c r="AWQ653" s="143"/>
      <c r="AWR653" s="143"/>
      <c r="AWS653" s="143"/>
      <c r="AWT653" s="143"/>
      <c r="AWU653" s="143"/>
      <c r="AWV653" s="143"/>
      <c r="AWW653" s="143"/>
      <c r="AWX653" s="143"/>
      <c r="AWY653" s="143"/>
      <c r="AWZ653" s="143"/>
      <c r="AXA653" s="143"/>
      <c r="AXB653" s="143"/>
      <c r="AXC653" s="143"/>
      <c r="AXD653" s="143"/>
      <c r="AXE653" s="143"/>
      <c r="AXF653" s="143"/>
      <c r="AXG653" s="143"/>
      <c r="AXH653" s="143"/>
      <c r="AXI653" s="143"/>
      <c r="AXJ653" s="143"/>
      <c r="AXK653" s="143"/>
      <c r="AXL653" s="143"/>
      <c r="AXM653" s="143"/>
      <c r="AXN653" s="143"/>
      <c r="AXO653" s="143"/>
      <c r="AXP653" s="143"/>
      <c r="AXQ653" s="143"/>
      <c r="AXR653" s="143"/>
      <c r="AXS653" s="143"/>
      <c r="AXT653" s="143"/>
      <c r="AXU653" s="143"/>
      <c r="AXV653" s="143"/>
      <c r="AXW653" s="143"/>
      <c r="AXX653" s="143"/>
      <c r="AXY653" s="143"/>
      <c r="AXZ653" s="143"/>
      <c r="AYA653" s="143"/>
      <c r="AYB653" s="143"/>
      <c r="AYC653" s="143"/>
      <c r="AYD653" s="143"/>
      <c r="AYE653" s="143"/>
      <c r="AYF653" s="143"/>
      <c r="AYG653" s="143"/>
      <c r="AYH653" s="143"/>
      <c r="AYI653" s="143"/>
      <c r="AYJ653" s="143"/>
      <c r="AYK653" s="143"/>
      <c r="AYL653" s="143"/>
      <c r="AYM653" s="143"/>
      <c r="AYN653" s="143"/>
      <c r="AYO653" s="143"/>
      <c r="AYP653" s="143"/>
      <c r="AYQ653" s="143"/>
      <c r="AYR653" s="143"/>
      <c r="AYS653" s="143"/>
      <c r="AYT653" s="143"/>
      <c r="AYU653" s="143"/>
      <c r="AYV653" s="143"/>
      <c r="AYW653" s="143"/>
      <c r="AYX653" s="143"/>
      <c r="AYY653" s="143"/>
      <c r="AYZ653" s="143"/>
      <c r="AZA653" s="143"/>
      <c r="AZB653" s="143"/>
      <c r="AZC653" s="143"/>
      <c r="AZD653" s="143"/>
      <c r="AZE653" s="143"/>
      <c r="AZF653" s="143"/>
      <c r="AZG653" s="143"/>
      <c r="AZH653" s="143"/>
      <c r="AZI653" s="143"/>
      <c r="AZJ653" s="143"/>
      <c r="AZK653" s="143"/>
      <c r="AZL653" s="143"/>
      <c r="AZM653" s="143"/>
      <c r="AZN653" s="143"/>
      <c r="AZO653" s="143"/>
      <c r="AZP653" s="143"/>
      <c r="AZQ653" s="143"/>
      <c r="AZR653" s="143"/>
      <c r="AZS653" s="143"/>
      <c r="AZT653" s="143"/>
      <c r="AZU653" s="143"/>
      <c r="AZV653" s="143"/>
      <c r="AZW653" s="143"/>
      <c r="AZX653" s="143"/>
      <c r="AZY653" s="143"/>
      <c r="AZZ653" s="143"/>
      <c r="BAA653" s="143"/>
      <c r="BAB653" s="143"/>
      <c r="BAC653" s="143"/>
      <c r="BAD653" s="143"/>
      <c r="BAE653" s="143"/>
      <c r="BAF653" s="143"/>
      <c r="BAG653" s="143"/>
      <c r="BAH653" s="143"/>
      <c r="BAI653" s="143"/>
      <c r="BAJ653" s="143"/>
      <c r="BAK653" s="143"/>
      <c r="BAL653" s="143"/>
      <c r="BAM653" s="143"/>
      <c r="BAN653" s="143"/>
      <c r="BAO653" s="143"/>
      <c r="BAP653" s="143"/>
      <c r="BAQ653" s="143"/>
      <c r="BAR653" s="143"/>
      <c r="BAS653" s="143"/>
      <c r="BAT653" s="143"/>
      <c r="BAU653" s="143"/>
      <c r="BAV653" s="143"/>
      <c r="BAW653" s="143"/>
      <c r="BAX653" s="143"/>
      <c r="BAY653" s="143"/>
      <c r="BAZ653" s="143"/>
      <c r="BBA653" s="143"/>
      <c r="BBB653" s="143"/>
      <c r="BBC653" s="143"/>
      <c r="BBD653" s="143"/>
      <c r="BBE653" s="143"/>
      <c r="BBF653" s="143"/>
      <c r="BBG653" s="143"/>
      <c r="BBH653" s="143"/>
      <c r="BBI653" s="143"/>
      <c r="BBJ653" s="143"/>
      <c r="BBK653" s="143"/>
      <c r="BBL653" s="143"/>
      <c r="BBM653" s="143"/>
      <c r="BBN653" s="143"/>
      <c r="BBO653" s="143"/>
      <c r="BBP653" s="143"/>
      <c r="BBQ653" s="143"/>
      <c r="BBR653" s="143"/>
      <c r="BBS653" s="143"/>
      <c r="BBT653" s="143"/>
      <c r="BBU653" s="143"/>
      <c r="BBV653" s="143"/>
      <c r="BBW653" s="143"/>
      <c r="BBX653" s="143"/>
      <c r="BBY653" s="143"/>
      <c r="BBZ653" s="143"/>
      <c r="BCA653" s="143"/>
      <c r="BCB653" s="143"/>
      <c r="BCC653" s="143"/>
      <c r="BCD653" s="143"/>
      <c r="BCE653" s="143"/>
      <c r="BCF653" s="143"/>
      <c r="BCG653" s="143"/>
      <c r="BCH653" s="143"/>
      <c r="BCI653" s="143"/>
      <c r="BCJ653" s="143"/>
      <c r="BCK653" s="143"/>
      <c r="BCL653" s="143"/>
      <c r="BCM653" s="143"/>
      <c r="BCN653" s="143"/>
      <c r="BCO653" s="143"/>
      <c r="BCP653" s="143"/>
      <c r="BCQ653" s="143"/>
      <c r="BCR653" s="143"/>
      <c r="BCS653" s="143"/>
      <c r="BCT653" s="143"/>
      <c r="BCU653" s="143"/>
      <c r="BCV653" s="143"/>
      <c r="BCW653" s="143"/>
      <c r="BCX653" s="143"/>
      <c r="BCY653" s="143"/>
      <c r="BCZ653" s="143"/>
      <c r="BDA653" s="143"/>
      <c r="BDB653" s="143"/>
      <c r="BDC653" s="143"/>
      <c r="BDD653" s="143"/>
      <c r="BDE653" s="143"/>
      <c r="BDF653" s="143"/>
      <c r="BDG653" s="143"/>
      <c r="BDH653" s="143"/>
      <c r="BDI653" s="143"/>
      <c r="BDJ653" s="143"/>
      <c r="BDK653" s="143"/>
      <c r="BDL653" s="143"/>
      <c r="BDM653" s="143"/>
      <c r="BDN653" s="143"/>
      <c r="BDO653" s="143"/>
      <c r="BDP653" s="143"/>
      <c r="BDQ653" s="143"/>
      <c r="BDR653" s="143"/>
      <c r="BDS653" s="143"/>
      <c r="BDT653" s="143"/>
      <c r="BDU653" s="143"/>
      <c r="BDV653" s="143"/>
      <c r="BDW653" s="143"/>
      <c r="BDX653" s="143"/>
      <c r="BDY653" s="143"/>
      <c r="BDZ653" s="143"/>
      <c r="BEA653" s="143"/>
      <c r="BEB653" s="143"/>
      <c r="BEC653" s="143"/>
      <c r="BED653" s="143"/>
      <c r="BEE653" s="143"/>
      <c r="BEF653" s="143"/>
      <c r="BEG653" s="143"/>
      <c r="BEH653" s="143"/>
      <c r="BEI653" s="143"/>
      <c r="BEJ653" s="143"/>
      <c r="BEK653" s="143"/>
      <c r="BEL653" s="143"/>
      <c r="BEM653" s="143"/>
      <c r="BEN653" s="143"/>
      <c r="BEO653" s="143"/>
      <c r="BEP653" s="143"/>
      <c r="BEQ653" s="143"/>
      <c r="BER653" s="143"/>
      <c r="BES653" s="143"/>
      <c r="BET653" s="143"/>
      <c r="BEU653" s="143"/>
      <c r="BEV653" s="143"/>
      <c r="BEW653" s="143"/>
      <c r="BEX653" s="143"/>
      <c r="BEY653" s="143"/>
      <c r="BEZ653" s="143"/>
      <c r="BFA653" s="143"/>
      <c r="BFB653" s="143"/>
      <c r="BFC653" s="143"/>
      <c r="BFD653" s="143"/>
      <c r="BFE653" s="143"/>
      <c r="BFF653" s="143"/>
      <c r="BFG653" s="143"/>
      <c r="BFH653" s="143"/>
      <c r="BFI653" s="143"/>
      <c r="BFJ653" s="143"/>
      <c r="BFK653" s="143"/>
      <c r="BFL653" s="143"/>
      <c r="BFM653" s="143"/>
      <c r="BFN653" s="143"/>
      <c r="BFO653" s="143"/>
      <c r="BFP653" s="143"/>
      <c r="BFQ653" s="143"/>
      <c r="BFR653" s="143"/>
      <c r="BFS653" s="143"/>
      <c r="BFT653" s="143"/>
      <c r="BFU653" s="143"/>
      <c r="BFV653" s="143"/>
      <c r="BFW653" s="143"/>
      <c r="BFX653" s="143"/>
      <c r="BFY653" s="143"/>
      <c r="BFZ653" s="143"/>
      <c r="BGA653" s="143"/>
      <c r="BGB653" s="143"/>
      <c r="BGC653" s="143"/>
      <c r="BGD653" s="143"/>
      <c r="BGE653" s="143"/>
      <c r="BGF653" s="143"/>
      <c r="BGG653" s="143"/>
      <c r="BGH653" s="143"/>
      <c r="BGI653" s="143"/>
      <c r="BGJ653" s="143"/>
      <c r="BGK653" s="143"/>
      <c r="BGL653" s="143"/>
      <c r="BGM653" s="143"/>
      <c r="BGN653" s="143"/>
      <c r="BGO653" s="143"/>
      <c r="BGP653" s="143"/>
      <c r="BGQ653" s="143"/>
      <c r="BGR653" s="143"/>
      <c r="BGS653" s="143"/>
      <c r="BGT653" s="143"/>
      <c r="BGU653" s="143"/>
      <c r="BGV653" s="143"/>
      <c r="BGW653" s="143"/>
      <c r="BGX653" s="143"/>
      <c r="BGY653" s="143"/>
      <c r="BGZ653" s="143"/>
      <c r="BHA653" s="143"/>
      <c r="BHB653" s="143"/>
      <c r="BHC653" s="143"/>
      <c r="BHD653" s="143"/>
      <c r="BHE653" s="143"/>
      <c r="BHF653" s="143"/>
      <c r="BHG653" s="143"/>
      <c r="BHH653" s="143"/>
      <c r="BHI653" s="143"/>
      <c r="BHJ653" s="143"/>
      <c r="BHK653" s="143"/>
      <c r="BHL653" s="143"/>
      <c r="BHM653" s="143"/>
      <c r="BHN653" s="143"/>
      <c r="BHO653" s="143"/>
      <c r="BHP653" s="143"/>
      <c r="BHQ653" s="143"/>
      <c r="BHR653" s="143"/>
      <c r="BHS653" s="143"/>
      <c r="BHT653" s="143"/>
      <c r="BHU653" s="143"/>
      <c r="BHV653" s="143"/>
      <c r="BHW653" s="143"/>
      <c r="BHX653" s="143"/>
      <c r="BHY653" s="143"/>
      <c r="BHZ653" s="143"/>
      <c r="BIA653" s="143"/>
      <c r="BIB653" s="143"/>
      <c r="BIC653" s="143"/>
      <c r="BID653" s="143"/>
      <c r="BIE653" s="143"/>
      <c r="BIF653" s="143"/>
      <c r="BIG653" s="143"/>
      <c r="BIH653" s="143"/>
      <c r="BII653" s="143"/>
      <c r="BIJ653" s="143"/>
      <c r="BIK653" s="143"/>
      <c r="BIL653" s="143"/>
      <c r="BIM653" s="143"/>
      <c r="BIN653" s="143"/>
      <c r="BIO653" s="143"/>
      <c r="BIP653" s="143"/>
      <c r="BIQ653" s="143"/>
      <c r="BIR653" s="143"/>
      <c r="BIS653" s="143"/>
      <c r="BIT653" s="143"/>
      <c r="BIU653" s="143"/>
      <c r="BIV653" s="143"/>
      <c r="BIW653" s="143"/>
      <c r="BIX653" s="143"/>
      <c r="BIY653" s="143"/>
      <c r="BIZ653" s="143"/>
      <c r="BJA653" s="143"/>
      <c r="BJB653" s="143"/>
      <c r="BJC653" s="143"/>
      <c r="BJD653" s="143"/>
      <c r="BJE653" s="143"/>
      <c r="BJF653" s="143"/>
      <c r="BJG653" s="143"/>
      <c r="BJH653" s="143"/>
      <c r="BJI653" s="143"/>
      <c r="BJJ653" s="143"/>
      <c r="BJK653" s="143"/>
      <c r="BJL653" s="143"/>
      <c r="BJM653" s="143"/>
      <c r="BJN653" s="143"/>
      <c r="BJO653" s="143"/>
      <c r="BJP653" s="143"/>
      <c r="BJQ653" s="143"/>
      <c r="BJR653" s="143"/>
      <c r="BJS653" s="143"/>
      <c r="BJT653" s="143"/>
      <c r="BJU653" s="143"/>
      <c r="BJV653" s="143"/>
      <c r="BJW653" s="143"/>
      <c r="BJX653" s="143"/>
      <c r="BJY653" s="143"/>
      <c r="BJZ653" s="143"/>
      <c r="BKA653" s="143"/>
      <c r="BKB653" s="143"/>
      <c r="BKC653" s="143"/>
      <c r="BKD653" s="143"/>
      <c r="BKE653" s="143"/>
      <c r="BKF653" s="143"/>
      <c r="BKG653" s="143"/>
      <c r="BKH653" s="143"/>
      <c r="BKI653" s="143"/>
      <c r="BKJ653" s="143"/>
      <c r="BKK653" s="143"/>
      <c r="BKL653" s="143"/>
      <c r="BKM653" s="143"/>
      <c r="BKN653" s="143"/>
      <c r="BKO653" s="143"/>
      <c r="BKP653" s="143"/>
      <c r="BKQ653" s="143"/>
      <c r="BKR653" s="143"/>
      <c r="BKS653" s="143"/>
      <c r="BKT653" s="143"/>
      <c r="BKU653" s="143"/>
      <c r="BKV653" s="143"/>
      <c r="BKW653" s="143"/>
      <c r="BKX653" s="143"/>
      <c r="BKY653" s="143"/>
      <c r="BKZ653" s="143"/>
      <c r="BLA653" s="143"/>
      <c r="BLB653" s="143"/>
      <c r="BLC653" s="143"/>
      <c r="BLD653" s="143"/>
      <c r="BLE653" s="143"/>
      <c r="BLF653" s="143"/>
      <c r="BLG653" s="143"/>
      <c r="BLH653" s="143"/>
      <c r="BLI653" s="143"/>
      <c r="BLJ653" s="143"/>
      <c r="BLK653" s="143"/>
      <c r="BLL653" s="143"/>
      <c r="BLM653" s="143"/>
      <c r="BLN653" s="143"/>
      <c r="BLO653" s="143"/>
      <c r="BLP653" s="143"/>
      <c r="BLQ653" s="143"/>
      <c r="BLR653" s="143"/>
      <c r="BLS653" s="143"/>
      <c r="BLT653" s="143"/>
      <c r="BLU653" s="143"/>
      <c r="BLV653" s="143"/>
      <c r="BLW653" s="143"/>
      <c r="BLX653" s="143"/>
      <c r="BLY653" s="143"/>
      <c r="BLZ653" s="143"/>
      <c r="BMA653" s="143"/>
      <c r="BMB653" s="143"/>
      <c r="BMC653" s="143"/>
      <c r="BMD653" s="143"/>
      <c r="BME653" s="143"/>
      <c r="BMF653" s="143"/>
      <c r="BMG653" s="143"/>
      <c r="BMH653" s="143"/>
      <c r="BMI653" s="143"/>
      <c r="BMJ653" s="143"/>
      <c r="BMK653" s="143"/>
      <c r="BML653" s="143"/>
      <c r="BMM653" s="143"/>
      <c r="BMN653" s="143"/>
      <c r="BMO653" s="143"/>
      <c r="BMP653" s="143"/>
      <c r="BMQ653" s="143"/>
      <c r="BMR653" s="143"/>
      <c r="BMS653" s="143"/>
      <c r="BMT653" s="143"/>
      <c r="BMU653" s="143"/>
      <c r="BMV653" s="143"/>
      <c r="BMW653" s="143"/>
      <c r="BMX653" s="143"/>
      <c r="BMY653" s="143"/>
      <c r="BMZ653" s="143"/>
      <c r="BNA653" s="143"/>
      <c r="BNB653" s="143"/>
      <c r="BNC653" s="143"/>
      <c r="BND653" s="143"/>
      <c r="BNE653" s="143"/>
      <c r="BNF653" s="143"/>
      <c r="BNG653" s="143"/>
      <c r="BNH653" s="143"/>
      <c r="BNI653" s="143"/>
      <c r="BNJ653" s="143"/>
      <c r="BNK653" s="143"/>
      <c r="BNL653" s="143"/>
      <c r="BNM653" s="143"/>
      <c r="BNN653" s="143"/>
      <c r="BNO653" s="143"/>
      <c r="BNP653" s="143"/>
      <c r="BNQ653" s="143"/>
      <c r="BNR653" s="143"/>
      <c r="BNS653" s="143"/>
      <c r="BNT653" s="143"/>
      <c r="BNU653" s="143"/>
      <c r="BNV653" s="143"/>
      <c r="BNW653" s="143"/>
      <c r="BNX653" s="143"/>
      <c r="BNY653" s="143"/>
      <c r="BNZ653" s="143"/>
      <c r="BOA653" s="143"/>
      <c r="BOB653" s="143"/>
      <c r="BOC653" s="143"/>
      <c r="BOD653" s="143"/>
      <c r="BOE653" s="143"/>
      <c r="BOF653" s="143"/>
      <c r="BOG653" s="143"/>
      <c r="BOH653" s="143"/>
      <c r="BOI653" s="143"/>
      <c r="BOJ653" s="143"/>
      <c r="BOK653" s="143"/>
      <c r="BOL653" s="143"/>
      <c r="BOM653" s="143"/>
      <c r="BON653" s="143"/>
      <c r="BOO653" s="143"/>
      <c r="BOP653" s="143"/>
      <c r="BOQ653" s="143"/>
      <c r="BOR653" s="143"/>
      <c r="BOS653" s="143"/>
      <c r="BOT653" s="143"/>
      <c r="BOU653" s="143"/>
      <c r="BOV653" s="143"/>
      <c r="BOW653" s="143"/>
      <c r="BOX653" s="143"/>
      <c r="BOY653" s="143"/>
      <c r="BOZ653" s="143"/>
      <c r="BPA653" s="143"/>
      <c r="BPB653" s="143"/>
      <c r="BPC653" s="143"/>
      <c r="BPD653" s="143"/>
      <c r="BPE653" s="143"/>
      <c r="BPF653" s="143"/>
      <c r="BPG653" s="143"/>
      <c r="BPH653" s="143"/>
      <c r="BPI653" s="143"/>
      <c r="BPJ653" s="143"/>
      <c r="BPK653" s="143"/>
      <c r="BPL653" s="143"/>
      <c r="BPM653" s="143"/>
      <c r="BPN653" s="143"/>
      <c r="BPO653" s="143"/>
      <c r="BPP653" s="143"/>
      <c r="BPQ653" s="143"/>
      <c r="BPR653" s="143"/>
      <c r="BPS653" s="143"/>
      <c r="BPT653" s="143"/>
      <c r="BPU653" s="143"/>
      <c r="BPV653" s="143"/>
      <c r="BPW653" s="143"/>
      <c r="BPX653" s="143"/>
      <c r="BPY653" s="143"/>
      <c r="BPZ653" s="143"/>
      <c r="BQA653" s="143"/>
      <c r="BQB653" s="143"/>
      <c r="BQC653" s="143"/>
      <c r="BQD653" s="143"/>
      <c r="BQE653" s="143"/>
      <c r="BQF653" s="143"/>
      <c r="BQG653" s="143"/>
      <c r="BQH653" s="143"/>
      <c r="BQI653" s="143"/>
      <c r="BQJ653" s="143"/>
      <c r="BQK653" s="143"/>
      <c r="BQL653" s="143"/>
      <c r="BQM653" s="143"/>
      <c r="BQN653" s="143"/>
      <c r="BQO653" s="143"/>
      <c r="BQP653" s="143"/>
      <c r="BQQ653" s="143"/>
      <c r="BQR653" s="143"/>
      <c r="BQS653" s="143"/>
      <c r="BQT653" s="143"/>
      <c r="BQU653" s="143"/>
      <c r="BQV653" s="143"/>
      <c r="BQW653" s="143"/>
      <c r="BQX653" s="143"/>
      <c r="BQY653" s="143"/>
      <c r="BQZ653" s="143"/>
      <c r="BRA653" s="143"/>
      <c r="BRB653" s="143"/>
      <c r="BRC653" s="143"/>
      <c r="BRD653" s="143"/>
      <c r="BRE653" s="143"/>
      <c r="BRF653" s="143"/>
      <c r="BRG653" s="143"/>
      <c r="BRH653" s="143"/>
      <c r="BRI653" s="143"/>
      <c r="BRJ653" s="143"/>
      <c r="BRK653" s="143"/>
      <c r="BRL653" s="143"/>
      <c r="BRM653" s="143"/>
      <c r="BRN653" s="143"/>
      <c r="BRO653" s="143"/>
      <c r="BRP653" s="143"/>
      <c r="BRQ653" s="143"/>
      <c r="BRR653" s="143"/>
      <c r="BRS653" s="143"/>
      <c r="BRT653" s="143"/>
      <c r="BRU653" s="143"/>
      <c r="BRV653" s="143"/>
      <c r="BRW653" s="143"/>
      <c r="BRX653" s="143"/>
      <c r="BRY653" s="143"/>
      <c r="BRZ653" s="143"/>
    </row>
    <row r="654" spans="1:1846" s="79" customFormat="1" ht="30" customHeight="1" x14ac:dyDescent="0.3">
      <c r="A654" s="853"/>
      <c r="B654" s="853"/>
      <c r="C654" s="853"/>
      <c r="D654" s="345"/>
      <c r="E654" s="549" t="s">
        <v>903</v>
      </c>
      <c r="F654" s="387">
        <v>139</v>
      </c>
      <c r="G654" s="610" t="s">
        <v>904</v>
      </c>
      <c r="H654" s="81">
        <v>20000000</v>
      </c>
      <c r="I654" s="82">
        <v>20000000</v>
      </c>
      <c r="J654" s="82">
        <v>15939750</v>
      </c>
      <c r="K654" s="82">
        <v>15939750</v>
      </c>
      <c r="L654" s="613" t="s">
        <v>144</v>
      </c>
      <c r="M654" s="631"/>
      <c r="N654" s="630"/>
      <c r="O654" s="630"/>
      <c r="P654" s="630"/>
      <c r="Q654" s="158"/>
      <c r="R654" s="621">
        <v>0</v>
      </c>
      <c r="S654" s="484">
        <v>0</v>
      </c>
      <c r="T654" s="484">
        <v>0</v>
      </c>
      <c r="U654" s="484">
        <v>0</v>
      </c>
      <c r="V654" s="652"/>
      <c r="W654" s="80">
        <f>+H654+M654+R654</f>
        <v>20000000</v>
      </c>
      <c r="X654" s="26">
        <f t="shared" ref="X654:Z654" si="436">+I654+N654+S654</f>
        <v>20000000</v>
      </c>
      <c r="Y654" s="26">
        <f t="shared" si="436"/>
        <v>15939750</v>
      </c>
      <c r="Z654" s="162">
        <f t="shared" si="436"/>
        <v>15939750</v>
      </c>
      <c r="AA654" s="89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8"/>
      <c r="BC654" s="78"/>
      <c r="BD654" s="78"/>
      <c r="BE654" s="78"/>
      <c r="BF654" s="78"/>
      <c r="BG654" s="78"/>
      <c r="BH654" s="78"/>
      <c r="BI654" s="78"/>
      <c r="BJ654" s="78"/>
      <c r="BK654" s="78"/>
      <c r="BL654" s="78"/>
      <c r="BM654" s="78"/>
      <c r="BN654" s="78"/>
      <c r="BO654" s="78"/>
      <c r="BP654" s="78"/>
      <c r="BQ654" s="78"/>
      <c r="BR654" s="78"/>
      <c r="BS654" s="78"/>
      <c r="BT654" s="78"/>
      <c r="BU654" s="78"/>
      <c r="BV654" s="78"/>
      <c r="BW654" s="78"/>
      <c r="BX654" s="78"/>
      <c r="BY654" s="78"/>
      <c r="BZ654" s="78"/>
      <c r="CA654" s="78"/>
      <c r="CB654" s="78"/>
      <c r="CC654" s="78"/>
      <c r="CD654" s="78"/>
      <c r="CE654" s="78"/>
      <c r="CF654" s="78"/>
      <c r="CG654" s="78"/>
      <c r="CH654" s="78"/>
      <c r="CI654" s="78"/>
      <c r="CJ654" s="78"/>
      <c r="CK654" s="78"/>
      <c r="CL654" s="78"/>
      <c r="CM654" s="78"/>
      <c r="CN654" s="78"/>
      <c r="CO654" s="78"/>
      <c r="CP654" s="78"/>
      <c r="CQ654" s="78"/>
      <c r="CR654" s="78"/>
      <c r="CS654" s="78"/>
      <c r="CT654" s="78"/>
      <c r="CU654" s="78"/>
      <c r="CV654" s="78"/>
      <c r="CW654" s="78"/>
      <c r="CX654" s="78"/>
      <c r="CY654" s="78"/>
      <c r="CZ654" s="78"/>
      <c r="DA654" s="78"/>
      <c r="DB654" s="78"/>
      <c r="DC654" s="78"/>
      <c r="DD654" s="78"/>
      <c r="DE654" s="78"/>
      <c r="DF654" s="78"/>
      <c r="DG654" s="78"/>
      <c r="DH654" s="78"/>
      <c r="DI654" s="78"/>
      <c r="DJ654" s="78"/>
      <c r="DK654" s="78"/>
      <c r="DL654" s="78"/>
      <c r="DM654" s="78"/>
      <c r="DN654" s="78"/>
      <c r="DO654" s="78"/>
      <c r="DP654" s="78"/>
      <c r="DQ654" s="78"/>
      <c r="DR654" s="78"/>
      <c r="DS654" s="78"/>
      <c r="DT654" s="78"/>
      <c r="DU654" s="78"/>
      <c r="DV654" s="78"/>
      <c r="DW654" s="78"/>
      <c r="DX654" s="78"/>
      <c r="DY654" s="78"/>
      <c r="DZ654" s="78"/>
      <c r="EA654" s="78"/>
      <c r="EB654" s="78"/>
      <c r="EC654" s="78"/>
      <c r="ED654" s="78"/>
      <c r="EE654" s="78"/>
      <c r="EF654" s="78"/>
      <c r="EG654" s="78"/>
      <c r="EH654" s="78"/>
      <c r="EI654" s="78"/>
      <c r="EJ654" s="78"/>
      <c r="EK654" s="78"/>
      <c r="EL654" s="78"/>
      <c r="EM654" s="78"/>
      <c r="EN654" s="78"/>
      <c r="EO654" s="78"/>
      <c r="EP654" s="78"/>
      <c r="EQ654" s="78"/>
      <c r="ER654" s="78"/>
      <c r="ES654" s="78"/>
      <c r="ET654" s="78"/>
      <c r="EU654" s="78"/>
      <c r="EV654" s="78"/>
      <c r="EW654" s="78"/>
      <c r="EX654" s="78"/>
      <c r="EY654" s="78"/>
      <c r="EZ654" s="78"/>
      <c r="FA654" s="78"/>
      <c r="FB654" s="78"/>
      <c r="FC654" s="78"/>
      <c r="FD654" s="78"/>
      <c r="FE654" s="78"/>
      <c r="FF654" s="78"/>
      <c r="FG654" s="78"/>
      <c r="FH654" s="78"/>
      <c r="FI654" s="78"/>
      <c r="FJ654" s="78"/>
      <c r="FK654" s="78"/>
      <c r="FL654" s="78"/>
      <c r="FM654" s="78"/>
      <c r="FN654" s="78"/>
      <c r="FO654" s="78"/>
      <c r="FP654" s="78"/>
      <c r="FQ654" s="78"/>
      <c r="FR654" s="78"/>
      <c r="FS654" s="78"/>
      <c r="FT654" s="78"/>
      <c r="FU654" s="78"/>
      <c r="FV654" s="78"/>
      <c r="FW654" s="78"/>
      <c r="FX654" s="78"/>
      <c r="FY654" s="78"/>
      <c r="FZ654" s="78"/>
      <c r="GA654" s="78"/>
      <c r="GB654" s="78"/>
      <c r="GC654" s="78"/>
      <c r="GD654" s="78"/>
      <c r="GE654" s="78"/>
      <c r="GF654" s="78"/>
      <c r="GG654" s="78"/>
      <c r="GH654" s="78"/>
      <c r="GI654" s="78"/>
      <c r="GJ654" s="78"/>
      <c r="GK654" s="78"/>
      <c r="GL654" s="78"/>
      <c r="GM654" s="78"/>
      <c r="GN654" s="78"/>
      <c r="GO654" s="78"/>
      <c r="GP654" s="78"/>
      <c r="GQ654" s="78"/>
      <c r="GR654" s="78"/>
      <c r="GS654" s="78"/>
      <c r="GT654" s="78"/>
      <c r="GU654" s="78"/>
      <c r="GV654" s="78"/>
      <c r="GW654" s="78"/>
      <c r="GX654" s="78"/>
      <c r="GY654" s="78"/>
      <c r="GZ654" s="78"/>
      <c r="HA654" s="78"/>
      <c r="HB654" s="78"/>
      <c r="HC654" s="78"/>
      <c r="HD654" s="78"/>
      <c r="HE654" s="78"/>
      <c r="HF654" s="78"/>
      <c r="HG654" s="78"/>
      <c r="HH654" s="78"/>
      <c r="HI654" s="78"/>
      <c r="HJ654" s="78"/>
      <c r="HK654" s="78"/>
      <c r="HL654" s="78"/>
      <c r="HM654" s="78"/>
      <c r="HN654" s="78"/>
      <c r="HO654" s="78"/>
      <c r="HP654" s="78"/>
      <c r="HQ654" s="78"/>
      <c r="HR654" s="78"/>
      <c r="HS654" s="78"/>
      <c r="HT654" s="78"/>
      <c r="HU654" s="78"/>
      <c r="HV654" s="78"/>
      <c r="HW654" s="78"/>
      <c r="HX654" s="78"/>
      <c r="HY654" s="78"/>
      <c r="HZ654" s="78"/>
      <c r="IA654" s="78"/>
      <c r="IB654" s="78"/>
      <c r="IC654" s="78"/>
      <c r="ID654" s="78"/>
      <c r="IE654" s="78"/>
      <c r="IF654" s="78"/>
      <c r="IG654" s="78"/>
      <c r="IH654" s="78"/>
      <c r="II654" s="78"/>
      <c r="IJ654" s="78"/>
      <c r="IK654" s="78"/>
      <c r="IL654" s="78"/>
      <c r="IM654" s="78"/>
      <c r="IN654" s="78"/>
      <c r="IO654" s="78"/>
      <c r="IP654" s="78"/>
      <c r="IQ654" s="78"/>
      <c r="IR654" s="78"/>
      <c r="IS654" s="78"/>
      <c r="IT654" s="78"/>
      <c r="IU654" s="78"/>
      <c r="IV654" s="78"/>
      <c r="IW654" s="78"/>
      <c r="IX654" s="78"/>
      <c r="IY654" s="78"/>
      <c r="IZ654" s="78"/>
      <c r="JA654" s="78"/>
      <c r="JB654" s="78"/>
      <c r="JC654" s="78"/>
      <c r="JD654" s="78"/>
      <c r="JE654" s="78"/>
      <c r="JF654" s="78"/>
      <c r="JG654" s="78"/>
      <c r="JH654" s="78"/>
      <c r="JI654" s="78"/>
      <c r="JJ654" s="78"/>
      <c r="JK654" s="78"/>
      <c r="JL654" s="78"/>
      <c r="JM654" s="78"/>
      <c r="JN654" s="78"/>
      <c r="JO654" s="78"/>
      <c r="JP654" s="78"/>
      <c r="JQ654" s="78"/>
      <c r="JR654" s="78"/>
      <c r="JS654" s="78"/>
      <c r="JT654" s="78"/>
      <c r="JU654" s="78"/>
      <c r="JV654" s="78"/>
      <c r="JW654" s="78"/>
      <c r="JX654" s="78"/>
      <c r="JY654" s="78"/>
      <c r="JZ654" s="78"/>
      <c r="KA654" s="78"/>
      <c r="KB654" s="78"/>
      <c r="KC654" s="78"/>
      <c r="KD654" s="78"/>
      <c r="KE654" s="78"/>
      <c r="KF654" s="78"/>
      <c r="KG654" s="78"/>
      <c r="KH654" s="78"/>
      <c r="KI654" s="78"/>
      <c r="KJ654" s="78"/>
      <c r="KK654" s="78"/>
      <c r="KL654" s="78"/>
      <c r="KM654" s="78"/>
      <c r="KN654" s="78"/>
      <c r="KO654" s="78"/>
      <c r="KP654" s="78"/>
      <c r="KQ654" s="78"/>
      <c r="KR654" s="78"/>
      <c r="KS654" s="78"/>
      <c r="KT654" s="78"/>
      <c r="KU654" s="78"/>
      <c r="KV654" s="78"/>
      <c r="KW654" s="78"/>
      <c r="KX654" s="78"/>
      <c r="KY654" s="78"/>
      <c r="KZ654" s="78"/>
      <c r="LA654" s="78"/>
      <c r="LB654" s="78"/>
      <c r="LC654" s="78"/>
      <c r="LD654" s="78"/>
      <c r="LE654" s="78"/>
      <c r="LF654" s="78"/>
      <c r="LG654" s="78"/>
      <c r="LH654" s="78"/>
      <c r="LI654" s="78"/>
      <c r="LJ654" s="78"/>
      <c r="LK654" s="78"/>
      <c r="LL654" s="78"/>
      <c r="LM654" s="78"/>
      <c r="LN654" s="78"/>
      <c r="LO654" s="78"/>
      <c r="LP654" s="78"/>
      <c r="LQ654" s="78"/>
      <c r="LR654" s="78"/>
      <c r="LS654" s="78"/>
      <c r="LT654" s="78"/>
      <c r="LU654" s="78"/>
      <c r="LV654" s="78"/>
      <c r="LW654" s="78"/>
      <c r="LX654" s="78"/>
      <c r="LY654" s="78"/>
      <c r="LZ654" s="78"/>
      <c r="MA654" s="78"/>
      <c r="MB654" s="78"/>
      <c r="MC654" s="78"/>
      <c r="MD654" s="78"/>
      <c r="ME654" s="78"/>
      <c r="MF654" s="78"/>
      <c r="MG654" s="78"/>
      <c r="MH654" s="78"/>
      <c r="MI654" s="78"/>
      <c r="MJ654" s="78"/>
      <c r="MK654" s="78"/>
      <c r="ML654" s="78"/>
      <c r="MM654" s="78"/>
      <c r="MN654" s="78"/>
      <c r="MO654" s="78"/>
      <c r="MP654" s="78"/>
      <c r="MQ654" s="78"/>
      <c r="MR654" s="78"/>
      <c r="MS654" s="78"/>
      <c r="MT654" s="78"/>
      <c r="MU654" s="78"/>
      <c r="MV654" s="78"/>
      <c r="MW654" s="78"/>
      <c r="MX654" s="78"/>
      <c r="MY654" s="78"/>
      <c r="MZ654" s="78"/>
      <c r="NA654" s="78"/>
      <c r="NB654" s="78"/>
      <c r="NC654" s="78"/>
      <c r="ND654" s="78"/>
      <c r="NE654" s="78"/>
      <c r="NF654" s="78"/>
      <c r="NG654" s="78"/>
      <c r="NH654" s="78"/>
      <c r="NI654" s="78"/>
      <c r="NJ654" s="78"/>
      <c r="NK654" s="78"/>
      <c r="NL654" s="78"/>
      <c r="NM654" s="78"/>
      <c r="NN654" s="78"/>
      <c r="NO654" s="78"/>
      <c r="NP654" s="78"/>
      <c r="NQ654" s="78"/>
      <c r="NR654" s="78"/>
      <c r="NS654" s="78"/>
      <c r="NT654" s="78"/>
      <c r="NU654" s="78"/>
      <c r="NV654" s="78"/>
      <c r="NW654" s="78"/>
      <c r="NX654" s="78"/>
      <c r="NY654" s="78"/>
      <c r="NZ654" s="78"/>
      <c r="OA654" s="78"/>
      <c r="OB654" s="78"/>
      <c r="OC654" s="78"/>
      <c r="OD654" s="78"/>
      <c r="OE654" s="78"/>
      <c r="OF654" s="78"/>
      <c r="OG654" s="78"/>
      <c r="OH654" s="78"/>
      <c r="OI654" s="78"/>
      <c r="OJ654" s="78"/>
      <c r="OK654" s="78"/>
      <c r="OL654" s="78"/>
      <c r="OM654" s="78"/>
      <c r="ON654" s="78"/>
      <c r="OO654" s="78"/>
      <c r="OP654" s="78"/>
      <c r="OQ654" s="78"/>
      <c r="OR654" s="78"/>
      <c r="OS654" s="78"/>
      <c r="OT654" s="78"/>
      <c r="OU654" s="78"/>
      <c r="OV654" s="78"/>
      <c r="OW654" s="78"/>
      <c r="OX654" s="78"/>
      <c r="OY654" s="78"/>
      <c r="OZ654" s="78"/>
      <c r="PA654" s="78"/>
      <c r="PB654" s="78"/>
      <c r="PC654" s="78"/>
      <c r="PD654" s="78"/>
      <c r="PE654" s="78"/>
      <c r="PF654" s="78"/>
      <c r="PG654" s="78"/>
      <c r="PH654" s="78"/>
      <c r="PI654" s="78"/>
      <c r="PJ654" s="78"/>
      <c r="PK654" s="78"/>
      <c r="PL654" s="78"/>
      <c r="PM654" s="78"/>
      <c r="PN654" s="78"/>
      <c r="PO654" s="78"/>
      <c r="PP654" s="78"/>
      <c r="PQ654" s="78"/>
      <c r="PR654" s="78"/>
      <c r="PS654" s="78"/>
      <c r="PT654" s="78"/>
      <c r="PU654" s="78"/>
      <c r="PV654" s="78"/>
      <c r="PW654" s="78"/>
      <c r="PX654" s="78"/>
      <c r="PY654" s="78"/>
      <c r="PZ654" s="78"/>
      <c r="QA654" s="78"/>
      <c r="QB654" s="78"/>
      <c r="QC654" s="78"/>
      <c r="QD654" s="78"/>
      <c r="QE654" s="78"/>
      <c r="QF654" s="78"/>
      <c r="QG654" s="78"/>
      <c r="QH654" s="78"/>
      <c r="QI654" s="78"/>
      <c r="QJ654" s="78"/>
      <c r="QK654" s="78"/>
      <c r="QL654" s="78"/>
      <c r="QM654" s="78"/>
      <c r="QN654" s="78"/>
      <c r="QO654" s="78"/>
      <c r="QP654" s="78"/>
      <c r="QQ654" s="78"/>
      <c r="QR654" s="78"/>
      <c r="QS654" s="78"/>
      <c r="QT654" s="78"/>
      <c r="QU654" s="78"/>
      <c r="QV654" s="78"/>
      <c r="QW654" s="78"/>
      <c r="QX654" s="78"/>
      <c r="QY654" s="78"/>
      <c r="QZ654" s="78"/>
      <c r="RA654" s="78"/>
      <c r="RB654" s="78"/>
      <c r="RC654" s="78"/>
      <c r="RD654" s="78"/>
      <c r="RE654" s="78"/>
      <c r="RF654" s="78"/>
      <c r="RG654" s="78"/>
      <c r="RH654" s="78"/>
      <c r="RI654" s="78"/>
      <c r="RJ654" s="78"/>
      <c r="RK654" s="78"/>
      <c r="RL654" s="78"/>
      <c r="RM654" s="78"/>
      <c r="RN654" s="78"/>
      <c r="RO654" s="78"/>
      <c r="RP654" s="78"/>
      <c r="RQ654" s="78"/>
      <c r="RR654" s="78"/>
      <c r="RS654" s="78"/>
      <c r="RT654" s="78"/>
      <c r="RU654" s="78"/>
      <c r="RV654" s="78"/>
      <c r="RW654" s="78"/>
      <c r="RX654" s="78"/>
      <c r="RY654" s="78"/>
      <c r="RZ654" s="78"/>
      <c r="SA654" s="78"/>
      <c r="SB654" s="78"/>
      <c r="SC654" s="78"/>
      <c r="SD654" s="78"/>
      <c r="SE654" s="78"/>
      <c r="SF654" s="78"/>
      <c r="SG654" s="78"/>
      <c r="SH654" s="78"/>
      <c r="SI654" s="78"/>
      <c r="SJ654" s="78"/>
      <c r="SK654" s="78"/>
      <c r="SL654" s="78"/>
      <c r="SM654" s="78"/>
      <c r="SN654" s="78"/>
      <c r="SO654" s="78"/>
      <c r="SP654" s="78"/>
      <c r="SQ654" s="78"/>
      <c r="SR654" s="78"/>
      <c r="SS654" s="78"/>
      <c r="ST654" s="78"/>
      <c r="SU654" s="78"/>
      <c r="SV654" s="78"/>
      <c r="SW654" s="78"/>
      <c r="SX654" s="78"/>
      <c r="SY654" s="78"/>
      <c r="SZ654" s="78"/>
      <c r="TA654" s="78"/>
      <c r="TB654" s="78"/>
      <c r="TC654" s="78"/>
      <c r="TD654" s="78"/>
      <c r="TE654" s="78"/>
      <c r="TF654" s="78"/>
      <c r="TG654" s="78"/>
      <c r="TH654" s="78"/>
      <c r="TI654" s="78"/>
      <c r="TJ654" s="78"/>
      <c r="TK654" s="78"/>
      <c r="TL654" s="78"/>
      <c r="TM654" s="78"/>
      <c r="TN654" s="78"/>
      <c r="TO654" s="78"/>
      <c r="TP654" s="78"/>
      <c r="TQ654" s="78"/>
      <c r="TR654" s="78"/>
      <c r="TS654" s="78"/>
      <c r="TT654" s="78"/>
      <c r="TU654" s="78"/>
      <c r="TV654" s="78"/>
      <c r="TW654" s="78"/>
      <c r="TX654" s="78"/>
      <c r="TY654" s="78"/>
      <c r="TZ654" s="78"/>
      <c r="UA654" s="78"/>
      <c r="UB654" s="78"/>
      <c r="UC654" s="78"/>
      <c r="UD654" s="78"/>
      <c r="UE654" s="78"/>
      <c r="UF654" s="78"/>
      <c r="UG654" s="78"/>
      <c r="UH654" s="78"/>
      <c r="UI654" s="78"/>
      <c r="UJ654" s="78"/>
      <c r="UK654" s="78"/>
      <c r="UL654" s="78"/>
      <c r="UM654" s="78"/>
      <c r="UN654" s="78"/>
      <c r="UO654" s="78"/>
      <c r="UP654" s="78"/>
      <c r="UQ654" s="78"/>
      <c r="UR654" s="78"/>
      <c r="US654" s="78"/>
      <c r="UT654" s="78"/>
      <c r="UU654" s="78"/>
      <c r="UV654" s="78"/>
      <c r="UW654" s="78"/>
      <c r="UX654" s="78"/>
      <c r="UY654" s="78"/>
      <c r="UZ654" s="78"/>
      <c r="VA654" s="78"/>
      <c r="VB654" s="78"/>
      <c r="VC654" s="78"/>
      <c r="VD654" s="78"/>
      <c r="VE654" s="78"/>
      <c r="VF654" s="78"/>
      <c r="VG654" s="78"/>
      <c r="VH654" s="78"/>
      <c r="VI654" s="78"/>
      <c r="VJ654" s="78"/>
      <c r="VK654" s="78"/>
      <c r="VL654" s="78"/>
      <c r="VM654" s="78"/>
      <c r="VN654" s="78"/>
      <c r="VO654" s="78"/>
      <c r="VP654" s="78"/>
      <c r="VQ654" s="78"/>
      <c r="VR654" s="78"/>
      <c r="VS654" s="78"/>
      <c r="VT654" s="78"/>
      <c r="VU654" s="78"/>
      <c r="VV654" s="78"/>
      <c r="VW654" s="78"/>
      <c r="VX654" s="78"/>
      <c r="VY654" s="78"/>
      <c r="VZ654" s="78"/>
      <c r="WA654" s="78"/>
      <c r="WB654" s="78"/>
      <c r="WC654" s="78"/>
      <c r="WD654" s="78"/>
      <c r="WE654" s="78"/>
      <c r="WF654" s="78"/>
      <c r="WG654" s="78"/>
      <c r="WH654" s="78"/>
      <c r="WI654" s="78"/>
      <c r="WJ654" s="78"/>
      <c r="WK654" s="78"/>
      <c r="WL654" s="78"/>
      <c r="WM654" s="78"/>
      <c r="WN654" s="78"/>
      <c r="WO654" s="78"/>
      <c r="WP654" s="78"/>
      <c r="WQ654" s="78"/>
      <c r="WR654" s="78"/>
      <c r="WS654" s="78"/>
      <c r="WT654" s="78"/>
      <c r="WU654" s="78"/>
      <c r="WV654" s="78"/>
      <c r="WW654" s="78"/>
      <c r="WX654" s="78"/>
      <c r="WY654" s="78"/>
      <c r="WZ654" s="78"/>
      <c r="XA654" s="78"/>
      <c r="XB654" s="78"/>
      <c r="XC654" s="78"/>
      <c r="XD654" s="78"/>
      <c r="XE654" s="78"/>
      <c r="XF654" s="78"/>
      <c r="XG654" s="78"/>
      <c r="XH654" s="78"/>
      <c r="XI654" s="78"/>
      <c r="XJ654" s="78"/>
      <c r="XK654" s="78"/>
      <c r="XL654" s="78"/>
      <c r="XM654" s="78"/>
      <c r="XN654" s="78"/>
      <c r="XO654" s="78"/>
      <c r="XP654" s="78"/>
      <c r="XQ654" s="78"/>
      <c r="XR654" s="78"/>
      <c r="XS654" s="78"/>
      <c r="XT654" s="78"/>
      <c r="XU654" s="78"/>
      <c r="XV654" s="78"/>
      <c r="XW654" s="78"/>
      <c r="XX654" s="78"/>
      <c r="XY654" s="78"/>
      <c r="XZ654" s="78"/>
      <c r="YA654" s="78"/>
      <c r="YB654" s="78"/>
      <c r="YC654" s="78"/>
      <c r="YD654" s="78"/>
      <c r="YE654" s="78"/>
      <c r="YF654" s="78"/>
      <c r="YG654" s="78"/>
      <c r="YH654" s="78"/>
      <c r="YI654" s="78"/>
      <c r="YJ654" s="78"/>
      <c r="YK654" s="78"/>
      <c r="YL654" s="78"/>
      <c r="YM654" s="78"/>
      <c r="YN654" s="78"/>
      <c r="YO654" s="78"/>
      <c r="YP654" s="78"/>
      <c r="YQ654" s="78"/>
      <c r="YR654" s="78"/>
      <c r="YS654" s="78"/>
      <c r="YT654" s="78"/>
      <c r="YU654" s="78"/>
      <c r="YV654" s="78"/>
      <c r="YW654" s="78"/>
      <c r="YX654" s="78"/>
      <c r="YY654" s="78"/>
      <c r="YZ654" s="78"/>
      <c r="ZA654" s="78"/>
      <c r="ZB654" s="78"/>
      <c r="ZC654" s="78"/>
      <c r="ZD654" s="78"/>
      <c r="ZE654" s="78"/>
      <c r="ZF654" s="78"/>
      <c r="ZG654" s="78"/>
      <c r="ZH654" s="78"/>
      <c r="ZI654" s="78"/>
      <c r="ZJ654" s="78"/>
      <c r="ZK654" s="78"/>
      <c r="ZL654" s="78"/>
      <c r="ZM654" s="78"/>
      <c r="ZN654" s="78"/>
      <c r="ZO654" s="78"/>
      <c r="ZP654" s="78"/>
      <c r="ZQ654" s="78"/>
      <c r="ZR654" s="78"/>
      <c r="ZS654" s="78"/>
      <c r="ZT654" s="78"/>
      <c r="ZU654" s="78"/>
      <c r="ZV654" s="78"/>
      <c r="ZW654" s="78"/>
      <c r="ZX654" s="78"/>
      <c r="ZY654" s="78"/>
      <c r="ZZ654" s="78"/>
      <c r="AAA654" s="78"/>
      <c r="AAB654" s="78"/>
      <c r="AAC654" s="78"/>
      <c r="AAD654" s="78"/>
      <c r="AAE654" s="78"/>
      <c r="AAF654" s="78"/>
      <c r="AAG654" s="78"/>
      <c r="AAH654" s="78"/>
      <c r="AAI654" s="78"/>
      <c r="AAJ654" s="78"/>
      <c r="AAK654" s="78"/>
      <c r="AAL654" s="78"/>
      <c r="AAM654" s="78"/>
      <c r="AAN654" s="78"/>
      <c r="AAO654" s="78"/>
      <c r="AAP654" s="78"/>
      <c r="AAQ654" s="78"/>
      <c r="AAR654" s="78"/>
      <c r="AAS654" s="78"/>
      <c r="AAT654" s="78"/>
      <c r="AAU654" s="78"/>
      <c r="AAV654" s="78"/>
      <c r="AAW654" s="78"/>
      <c r="AAX654" s="78"/>
      <c r="AAY654" s="78"/>
      <c r="AAZ654" s="78"/>
      <c r="ABA654" s="78"/>
      <c r="ABB654" s="78"/>
      <c r="ABC654" s="78"/>
      <c r="ABD654" s="78"/>
      <c r="ABE654" s="78"/>
      <c r="ABF654" s="78"/>
      <c r="ABG654" s="78"/>
      <c r="ABH654" s="78"/>
      <c r="ABI654" s="78"/>
      <c r="ABJ654" s="78"/>
      <c r="ABK654" s="78"/>
      <c r="ABL654" s="78"/>
      <c r="ABM654" s="78"/>
      <c r="ABN654" s="78"/>
      <c r="ABO654" s="78"/>
      <c r="ABP654" s="78"/>
      <c r="ABQ654" s="78"/>
      <c r="ABR654" s="78"/>
      <c r="ABS654" s="78"/>
      <c r="ABT654" s="78"/>
      <c r="ABU654" s="78"/>
      <c r="ABV654" s="78"/>
      <c r="ABW654" s="78"/>
      <c r="ABX654" s="78"/>
      <c r="ABY654" s="78"/>
      <c r="ABZ654" s="78"/>
      <c r="ACA654" s="78"/>
      <c r="ACB654" s="78"/>
      <c r="ACC654" s="78"/>
      <c r="ACD654" s="78"/>
      <c r="ACE654" s="78"/>
      <c r="ACF654" s="78"/>
      <c r="ACG654" s="78"/>
      <c r="ACH654" s="78"/>
      <c r="ACI654" s="78"/>
      <c r="ACJ654" s="78"/>
      <c r="ACK654" s="78"/>
      <c r="ACL654" s="78"/>
      <c r="ACM654" s="78"/>
      <c r="ACN654" s="78"/>
      <c r="ACO654" s="78"/>
      <c r="ACP654" s="78"/>
      <c r="ACQ654" s="78"/>
      <c r="ACR654" s="78"/>
      <c r="ACS654" s="78"/>
      <c r="ACT654" s="78"/>
      <c r="ACU654" s="78"/>
      <c r="ACV654" s="78"/>
      <c r="ACW654" s="78"/>
      <c r="ACX654" s="78"/>
      <c r="ACY654" s="78"/>
      <c r="ACZ654" s="78"/>
      <c r="ADA654" s="78"/>
      <c r="ADB654" s="78"/>
      <c r="ADC654" s="78"/>
      <c r="ADD654" s="78"/>
      <c r="ADE654" s="78"/>
      <c r="ADF654" s="78"/>
      <c r="ADG654" s="78"/>
      <c r="ADH654" s="78"/>
      <c r="ADI654" s="78"/>
      <c r="ADJ654" s="78"/>
      <c r="ADK654" s="78"/>
      <c r="ADL654" s="78"/>
      <c r="ADM654" s="78"/>
      <c r="ADN654" s="78"/>
      <c r="ADO654" s="78"/>
      <c r="ADP654" s="78"/>
      <c r="ADQ654" s="78"/>
      <c r="ADR654" s="78"/>
      <c r="ADS654" s="78"/>
      <c r="ADT654" s="78"/>
      <c r="ADU654" s="78"/>
      <c r="ADV654" s="78"/>
      <c r="ADW654" s="78"/>
      <c r="ADX654" s="78"/>
      <c r="ADY654" s="78"/>
      <c r="ADZ654" s="78"/>
      <c r="AEA654" s="78"/>
      <c r="AEB654" s="78"/>
      <c r="AEC654" s="78"/>
      <c r="AED654" s="78"/>
      <c r="AEE654" s="78"/>
      <c r="AEF654" s="78"/>
      <c r="AEG654" s="78"/>
      <c r="AEH654" s="78"/>
      <c r="AEI654" s="78"/>
      <c r="AEJ654" s="78"/>
      <c r="AEK654" s="78"/>
      <c r="AEL654" s="78"/>
      <c r="AEM654" s="78"/>
      <c r="AEN654" s="78"/>
      <c r="AEO654" s="78"/>
      <c r="AEP654" s="78"/>
      <c r="AEQ654" s="78"/>
      <c r="AER654" s="78"/>
      <c r="AES654" s="78"/>
      <c r="AET654" s="78"/>
      <c r="AEU654" s="78"/>
      <c r="AEV654" s="78"/>
      <c r="AEW654" s="78"/>
      <c r="AEX654" s="78"/>
      <c r="AEY654" s="78"/>
      <c r="AEZ654" s="78"/>
      <c r="AFA654" s="78"/>
      <c r="AFB654" s="78"/>
      <c r="AFC654" s="78"/>
      <c r="AFD654" s="78"/>
      <c r="AFE654" s="78"/>
      <c r="AFF654" s="78"/>
      <c r="AFG654" s="78"/>
      <c r="AFH654" s="78"/>
      <c r="AFI654" s="78"/>
      <c r="AFJ654" s="78"/>
      <c r="AFK654" s="78"/>
      <c r="AFL654" s="78"/>
      <c r="AFM654" s="78"/>
      <c r="AFN654" s="78"/>
      <c r="AFO654" s="78"/>
      <c r="AFP654" s="78"/>
      <c r="AFQ654" s="78"/>
      <c r="AFR654" s="78"/>
      <c r="AFS654" s="78"/>
      <c r="AFT654" s="78"/>
      <c r="AFU654" s="78"/>
      <c r="AFV654" s="78"/>
      <c r="AFW654" s="78"/>
      <c r="AFX654" s="78"/>
      <c r="AFY654" s="78"/>
      <c r="AFZ654" s="78"/>
      <c r="AGA654" s="78"/>
      <c r="AGB654" s="78"/>
      <c r="AGC654" s="78"/>
      <c r="AGD654" s="78"/>
      <c r="AGE654" s="78"/>
      <c r="AGF654" s="78"/>
      <c r="AGG654" s="78"/>
      <c r="AGH654" s="78"/>
      <c r="AGI654" s="78"/>
      <c r="AGJ654" s="78"/>
      <c r="AGK654" s="78"/>
      <c r="AGL654" s="78"/>
      <c r="AGM654" s="78"/>
      <c r="AGN654" s="78"/>
      <c r="AGO654" s="78"/>
      <c r="AGP654" s="78"/>
      <c r="AGQ654" s="78"/>
      <c r="AGR654" s="78"/>
      <c r="AGS654" s="78"/>
      <c r="AGT654" s="78"/>
      <c r="AGU654" s="78"/>
      <c r="AGV654" s="78"/>
      <c r="AGW654" s="78"/>
      <c r="AGX654" s="78"/>
      <c r="AGY654" s="78"/>
      <c r="AGZ654" s="78"/>
      <c r="AHA654" s="78"/>
      <c r="AHB654" s="78"/>
      <c r="AHC654" s="78"/>
      <c r="AHD654" s="78"/>
      <c r="AHE654" s="78"/>
      <c r="AHF654" s="78"/>
      <c r="AHG654" s="78"/>
      <c r="AHH654" s="78"/>
      <c r="AHI654" s="78"/>
      <c r="AHJ654" s="78"/>
      <c r="AHK654" s="78"/>
      <c r="AHL654" s="78"/>
      <c r="AHM654" s="78"/>
      <c r="AHN654" s="78"/>
      <c r="AHO654" s="78"/>
      <c r="AHP654" s="78"/>
      <c r="AHQ654" s="78"/>
      <c r="AHR654" s="78"/>
      <c r="AHS654" s="78"/>
      <c r="AHT654" s="78"/>
      <c r="AHU654" s="78"/>
      <c r="AHV654" s="78"/>
      <c r="AHW654" s="78"/>
      <c r="AHX654" s="78"/>
      <c r="AHY654" s="78"/>
      <c r="AHZ654" s="78"/>
      <c r="AIA654" s="78"/>
      <c r="AIB654" s="78"/>
      <c r="AIC654" s="78"/>
      <c r="AID654" s="78"/>
      <c r="AIE654" s="78"/>
      <c r="AIF654" s="78"/>
      <c r="AIG654" s="78"/>
      <c r="AIH654" s="78"/>
      <c r="AII654" s="78"/>
      <c r="AIJ654" s="78"/>
      <c r="AIK654" s="78"/>
      <c r="AIL654" s="78"/>
      <c r="AIM654" s="78"/>
      <c r="AIN654" s="78"/>
      <c r="AIO654" s="78"/>
      <c r="AIP654" s="78"/>
      <c r="AIQ654" s="78"/>
      <c r="AIR654" s="78"/>
      <c r="AIS654" s="78"/>
      <c r="AIT654" s="78"/>
      <c r="AIU654" s="78"/>
      <c r="AIV654" s="78"/>
      <c r="AIW654" s="78"/>
      <c r="AIX654" s="78"/>
      <c r="AIY654" s="78"/>
      <c r="AIZ654" s="78"/>
      <c r="AJA654" s="78"/>
      <c r="AJB654" s="78"/>
      <c r="AJC654" s="78"/>
      <c r="AJD654" s="78"/>
      <c r="AJE654" s="78"/>
      <c r="AJF654" s="78"/>
      <c r="AJG654" s="78"/>
      <c r="AJH654" s="78"/>
      <c r="AJI654" s="78"/>
      <c r="AJJ654" s="78"/>
      <c r="AJK654" s="78"/>
      <c r="AJL654" s="78"/>
      <c r="AJM654" s="78"/>
      <c r="AJN654" s="78"/>
      <c r="AJO654" s="78"/>
      <c r="AJP654" s="78"/>
      <c r="AJQ654" s="78"/>
      <c r="AJR654" s="78"/>
      <c r="AJS654" s="78"/>
      <c r="AJT654" s="78"/>
      <c r="AJU654" s="78"/>
      <c r="AJV654" s="78"/>
      <c r="AJW654" s="78"/>
      <c r="AJX654" s="78"/>
      <c r="AJY654" s="78"/>
      <c r="AJZ654" s="78"/>
      <c r="AKA654" s="78"/>
      <c r="AKB654" s="78"/>
      <c r="AKC654" s="78"/>
      <c r="AKD654" s="78"/>
      <c r="AKE654" s="78"/>
      <c r="AKF654" s="78"/>
      <c r="AKG654" s="78"/>
      <c r="AKH654" s="78"/>
      <c r="AKI654" s="78"/>
      <c r="AKJ654" s="78"/>
      <c r="AKK654" s="78"/>
      <c r="AKL654" s="78"/>
      <c r="AKM654" s="78"/>
      <c r="AKN654" s="78"/>
      <c r="AKO654" s="78"/>
      <c r="AKP654" s="78"/>
      <c r="AKQ654" s="78"/>
      <c r="AKR654" s="78"/>
      <c r="AKS654" s="78"/>
      <c r="AKT654" s="78"/>
      <c r="AKU654" s="78"/>
      <c r="AKV654" s="78"/>
      <c r="AKW654" s="78"/>
      <c r="AKX654" s="78"/>
      <c r="AKY654" s="78"/>
      <c r="AKZ654" s="78"/>
      <c r="ALA654" s="78"/>
      <c r="ALB654" s="78"/>
      <c r="ALC654" s="78"/>
      <c r="ALD654" s="78"/>
      <c r="ALE654" s="78"/>
      <c r="ALF654" s="78"/>
      <c r="ALG654" s="78"/>
      <c r="ALH654" s="78"/>
      <c r="ALI654" s="78"/>
      <c r="ALJ654" s="78"/>
      <c r="ALK654" s="78"/>
      <c r="ALL654" s="78"/>
      <c r="ALM654" s="78"/>
      <c r="ALN654" s="78"/>
      <c r="ALO654" s="78"/>
      <c r="ALP654" s="78"/>
      <c r="ALQ654" s="78"/>
      <c r="ALR654" s="78"/>
      <c r="ALS654" s="78"/>
      <c r="ALT654" s="78"/>
      <c r="ALU654" s="78"/>
      <c r="ALV654" s="78"/>
      <c r="ALW654" s="78"/>
      <c r="ALX654" s="78"/>
      <c r="ALY654" s="78"/>
      <c r="ALZ654" s="78"/>
      <c r="AMA654" s="78"/>
      <c r="AMB654" s="78"/>
      <c r="AMC654" s="78"/>
      <c r="AMD654" s="78"/>
      <c r="AME654" s="78"/>
      <c r="AMF654" s="78"/>
      <c r="AMG654" s="78"/>
      <c r="AMH654" s="78"/>
      <c r="AMI654" s="78"/>
      <c r="AMJ654" s="78"/>
      <c r="AMK654" s="78"/>
      <c r="AML654" s="78"/>
      <c r="AMM654" s="78"/>
      <c r="AMN654" s="78"/>
      <c r="AMO654" s="78"/>
      <c r="AMP654" s="78"/>
      <c r="AMQ654" s="78"/>
      <c r="AMR654" s="78"/>
      <c r="AMS654" s="78"/>
      <c r="AMT654" s="78"/>
      <c r="AMU654" s="78"/>
      <c r="AMV654" s="78"/>
      <c r="AMW654" s="78"/>
      <c r="AMX654" s="78"/>
      <c r="AMY654" s="78"/>
      <c r="AMZ654" s="78"/>
      <c r="ANA654" s="78"/>
      <c r="ANB654" s="78"/>
      <c r="ANC654" s="78"/>
      <c r="AND654" s="78"/>
      <c r="ANE654" s="78"/>
      <c r="ANF654" s="78"/>
      <c r="ANG654" s="78"/>
      <c r="ANH654" s="78"/>
      <c r="ANI654" s="78"/>
      <c r="ANJ654" s="78"/>
      <c r="ANK654" s="78"/>
      <c r="ANL654" s="78"/>
      <c r="ANM654" s="78"/>
      <c r="ANN654" s="78"/>
      <c r="ANO654" s="78"/>
      <c r="ANP654" s="78"/>
      <c r="ANQ654" s="78"/>
      <c r="ANR654" s="78"/>
      <c r="ANS654" s="78"/>
      <c r="ANT654" s="78"/>
      <c r="ANU654" s="78"/>
      <c r="ANV654" s="78"/>
      <c r="ANW654" s="78"/>
      <c r="ANX654" s="78"/>
      <c r="ANY654" s="78"/>
      <c r="ANZ654" s="78"/>
      <c r="AOA654" s="78"/>
      <c r="AOB654" s="78"/>
      <c r="AOC654" s="78"/>
      <c r="AOD654" s="78"/>
      <c r="AOE654" s="78"/>
      <c r="AOF654" s="78"/>
      <c r="AOG654" s="78"/>
      <c r="AOH654" s="78"/>
      <c r="AOI654" s="78"/>
      <c r="AOJ654" s="78"/>
      <c r="AOK654" s="78"/>
      <c r="AOL654" s="78"/>
      <c r="AOM654" s="78"/>
      <c r="AON654" s="78"/>
      <c r="AOO654" s="78"/>
      <c r="AOP654" s="78"/>
      <c r="AOQ654" s="78"/>
      <c r="AOR654" s="78"/>
      <c r="AOS654" s="78"/>
      <c r="AOT654" s="78"/>
      <c r="AOU654" s="78"/>
      <c r="AOV654" s="78"/>
      <c r="AOW654" s="78"/>
      <c r="AOX654" s="78"/>
      <c r="AOY654" s="78"/>
      <c r="AOZ654" s="78"/>
      <c r="APA654" s="78"/>
      <c r="APB654" s="78"/>
      <c r="APC654" s="78"/>
      <c r="APD654" s="78"/>
      <c r="APE654" s="78"/>
      <c r="APF654" s="78"/>
      <c r="APG654" s="78"/>
      <c r="APH654" s="78"/>
      <c r="API654" s="78"/>
      <c r="APJ654" s="78"/>
      <c r="APK654" s="78"/>
      <c r="APL654" s="78"/>
      <c r="APM654" s="78"/>
      <c r="APN654" s="78"/>
      <c r="APO654" s="78"/>
      <c r="APP654" s="78"/>
      <c r="APQ654" s="78"/>
      <c r="APR654" s="78"/>
      <c r="APS654" s="78"/>
      <c r="APT654" s="78"/>
      <c r="APU654" s="78"/>
      <c r="APV654" s="78"/>
      <c r="APW654" s="78"/>
      <c r="APX654" s="78"/>
      <c r="APY654" s="78"/>
      <c r="APZ654" s="78"/>
      <c r="AQA654" s="78"/>
      <c r="AQB654" s="78"/>
      <c r="AQC654" s="78"/>
      <c r="AQD654" s="78"/>
      <c r="AQE654" s="78"/>
      <c r="AQF654" s="78"/>
      <c r="AQG654" s="78"/>
      <c r="AQH654" s="78"/>
      <c r="AQI654" s="78"/>
      <c r="AQJ654" s="78"/>
      <c r="AQK654" s="78"/>
      <c r="AQL654" s="78"/>
      <c r="AQM654" s="78"/>
      <c r="AQN654" s="78"/>
      <c r="AQO654" s="78"/>
      <c r="AQP654" s="78"/>
      <c r="AQQ654" s="78"/>
      <c r="AQR654" s="78"/>
      <c r="AQS654" s="78"/>
      <c r="AQT654" s="78"/>
      <c r="AQU654" s="78"/>
      <c r="AQV654" s="78"/>
      <c r="AQW654" s="78"/>
      <c r="AQX654" s="78"/>
      <c r="AQY654" s="78"/>
      <c r="AQZ654" s="78"/>
      <c r="ARA654" s="78"/>
      <c r="ARB654" s="78"/>
      <c r="ARC654" s="78"/>
      <c r="ARD654" s="78"/>
      <c r="ARE654" s="78"/>
      <c r="ARF654" s="78"/>
      <c r="ARG654" s="78"/>
      <c r="ARH654" s="78"/>
      <c r="ARI654" s="78"/>
      <c r="ARJ654" s="78"/>
      <c r="ARK654" s="78"/>
      <c r="ARL654" s="78"/>
      <c r="ARM654" s="78"/>
      <c r="ARN654" s="78"/>
      <c r="ARO654" s="78"/>
      <c r="ARP654" s="78"/>
      <c r="ARQ654" s="78"/>
      <c r="ARR654" s="78"/>
      <c r="ARS654" s="78"/>
      <c r="ART654" s="78"/>
      <c r="ARU654" s="78"/>
      <c r="ARV654" s="78"/>
      <c r="ARW654" s="78"/>
      <c r="ARX654" s="78"/>
      <c r="ARY654" s="78"/>
      <c r="ARZ654" s="78"/>
      <c r="ASA654" s="78"/>
      <c r="ASB654" s="78"/>
      <c r="ASC654" s="78"/>
      <c r="ASD654" s="78"/>
      <c r="ASE654" s="78"/>
      <c r="ASF654" s="78"/>
      <c r="ASG654" s="78"/>
      <c r="ASH654" s="78"/>
      <c r="ASI654" s="78"/>
      <c r="ASJ654" s="78"/>
      <c r="ASK654" s="78"/>
      <c r="ASL654" s="78"/>
      <c r="ASM654" s="78"/>
      <c r="ASN654" s="78"/>
      <c r="ASO654" s="78"/>
      <c r="ASP654" s="78"/>
      <c r="ASQ654" s="78"/>
      <c r="ASR654" s="78"/>
      <c r="ASS654" s="78"/>
      <c r="AST654" s="78"/>
      <c r="ASU654" s="78"/>
      <c r="ASV654" s="78"/>
      <c r="ASW654" s="78"/>
      <c r="ASX654" s="78"/>
      <c r="ASY654" s="78"/>
      <c r="ASZ654" s="78"/>
      <c r="ATA654" s="78"/>
      <c r="ATB654" s="78"/>
      <c r="ATC654" s="78"/>
      <c r="ATD654" s="78"/>
      <c r="ATE654" s="78"/>
      <c r="ATF654" s="78"/>
      <c r="ATG654" s="78"/>
      <c r="ATH654" s="78"/>
      <c r="ATI654" s="78"/>
      <c r="ATJ654" s="78"/>
      <c r="ATK654" s="78"/>
      <c r="ATL654" s="78"/>
      <c r="ATM654" s="78"/>
      <c r="ATN654" s="78"/>
      <c r="ATO654" s="78"/>
      <c r="ATP654" s="78"/>
      <c r="ATQ654" s="78"/>
      <c r="ATR654" s="78"/>
      <c r="ATS654" s="78"/>
      <c r="ATT654" s="78"/>
      <c r="ATU654" s="78"/>
      <c r="ATV654" s="78"/>
      <c r="ATW654" s="78"/>
      <c r="ATX654" s="78"/>
      <c r="ATY654" s="78"/>
      <c r="ATZ654" s="78"/>
      <c r="AUA654" s="78"/>
      <c r="AUB654" s="78"/>
      <c r="AUC654" s="78"/>
      <c r="AUD654" s="78"/>
      <c r="AUE654" s="78"/>
      <c r="AUF654" s="78"/>
      <c r="AUG654" s="78"/>
      <c r="AUH654" s="78"/>
      <c r="AUI654" s="78"/>
      <c r="AUJ654" s="78"/>
      <c r="AUK654" s="78"/>
      <c r="AUL654" s="78"/>
      <c r="AUM654" s="78"/>
      <c r="AUN654" s="78"/>
      <c r="AUO654" s="78"/>
      <c r="AUP654" s="78"/>
      <c r="AUQ654" s="78"/>
      <c r="AUR654" s="78"/>
      <c r="AUS654" s="78"/>
      <c r="AUT654" s="78"/>
      <c r="AUU654" s="78"/>
      <c r="AUV654" s="78"/>
      <c r="AUW654" s="78"/>
      <c r="AUX654" s="78"/>
      <c r="AUY654" s="78"/>
      <c r="AUZ654" s="78"/>
      <c r="AVA654" s="78"/>
      <c r="AVB654" s="78"/>
      <c r="AVC654" s="78"/>
      <c r="AVD654" s="78"/>
      <c r="AVE654" s="78"/>
      <c r="AVF654" s="78"/>
      <c r="AVG654" s="78"/>
      <c r="AVH654" s="78"/>
      <c r="AVI654" s="78"/>
      <c r="AVJ654" s="78"/>
      <c r="AVK654" s="78"/>
      <c r="AVL654" s="78"/>
      <c r="AVM654" s="78"/>
      <c r="AVN654" s="78"/>
      <c r="AVO654" s="78"/>
      <c r="AVP654" s="78"/>
      <c r="AVQ654" s="78"/>
      <c r="AVR654" s="78"/>
      <c r="AVS654" s="78"/>
      <c r="AVT654" s="78"/>
      <c r="AVU654" s="78"/>
      <c r="AVV654" s="78"/>
      <c r="AVW654" s="78"/>
      <c r="AVX654" s="78"/>
      <c r="AVY654" s="78"/>
      <c r="AVZ654" s="78"/>
      <c r="AWA654" s="78"/>
      <c r="AWB654" s="78"/>
      <c r="AWC654" s="78"/>
      <c r="AWD654" s="78"/>
      <c r="AWE654" s="78"/>
      <c r="AWF654" s="78"/>
      <c r="AWG654" s="78"/>
      <c r="AWH654" s="78"/>
      <c r="AWI654" s="78"/>
      <c r="AWJ654" s="78"/>
      <c r="AWK654" s="78"/>
      <c r="AWL654" s="78"/>
      <c r="AWM654" s="78"/>
      <c r="AWN654" s="78"/>
      <c r="AWO654" s="78"/>
      <c r="AWP654" s="78"/>
      <c r="AWQ654" s="78"/>
      <c r="AWR654" s="78"/>
      <c r="AWS654" s="78"/>
      <c r="AWT654" s="78"/>
      <c r="AWU654" s="78"/>
      <c r="AWV654" s="78"/>
      <c r="AWW654" s="78"/>
      <c r="AWX654" s="78"/>
      <c r="AWY654" s="78"/>
      <c r="AWZ654" s="78"/>
      <c r="AXA654" s="78"/>
      <c r="AXB654" s="78"/>
      <c r="AXC654" s="78"/>
      <c r="AXD654" s="78"/>
      <c r="AXE654" s="78"/>
      <c r="AXF654" s="78"/>
      <c r="AXG654" s="78"/>
      <c r="AXH654" s="78"/>
      <c r="AXI654" s="78"/>
      <c r="AXJ654" s="78"/>
      <c r="AXK654" s="78"/>
      <c r="AXL654" s="78"/>
      <c r="AXM654" s="78"/>
      <c r="AXN654" s="78"/>
      <c r="AXO654" s="78"/>
      <c r="AXP654" s="78"/>
      <c r="AXQ654" s="78"/>
      <c r="AXR654" s="78"/>
      <c r="AXS654" s="78"/>
      <c r="AXT654" s="78"/>
      <c r="AXU654" s="78"/>
      <c r="AXV654" s="78"/>
      <c r="AXW654" s="78"/>
      <c r="AXX654" s="78"/>
      <c r="AXY654" s="78"/>
      <c r="AXZ654" s="78"/>
      <c r="AYA654" s="78"/>
      <c r="AYB654" s="78"/>
      <c r="AYC654" s="78"/>
      <c r="AYD654" s="78"/>
      <c r="AYE654" s="78"/>
      <c r="AYF654" s="78"/>
      <c r="AYG654" s="78"/>
      <c r="AYH654" s="78"/>
      <c r="AYI654" s="78"/>
      <c r="AYJ654" s="78"/>
      <c r="AYK654" s="78"/>
      <c r="AYL654" s="78"/>
      <c r="AYM654" s="78"/>
      <c r="AYN654" s="78"/>
      <c r="AYO654" s="78"/>
      <c r="AYP654" s="78"/>
      <c r="AYQ654" s="78"/>
      <c r="AYR654" s="78"/>
      <c r="AYS654" s="78"/>
      <c r="AYT654" s="78"/>
      <c r="AYU654" s="78"/>
      <c r="AYV654" s="78"/>
      <c r="AYW654" s="78"/>
      <c r="AYX654" s="78"/>
      <c r="AYY654" s="78"/>
      <c r="AYZ654" s="78"/>
      <c r="AZA654" s="78"/>
      <c r="AZB654" s="78"/>
      <c r="AZC654" s="78"/>
      <c r="AZD654" s="78"/>
      <c r="AZE654" s="78"/>
      <c r="AZF654" s="78"/>
      <c r="AZG654" s="78"/>
      <c r="AZH654" s="78"/>
      <c r="AZI654" s="78"/>
      <c r="AZJ654" s="78"/>
      <c r="AZK654" s="78"/>
      <c r="AZL654" s="78"/>
      <c r="AZM654" s="78"/>
      <c r="AZN654" s="78"/>
      <c r="AZO654" s="78"/>
      <c r="AZP654" s="78"/>
      <c r="AZQ654" s="78"/>
      <c r="AZR654" s="78"/>
      <c r="AZS654" s="78"/>
      <c r="AZT654" s="78"/>
      <c r="AZU654" s="78"/>
      <c r="AZV654" s="78"/>
      <c r="AZW654" s="78"/>
      <c r="AZX654" s="78"/>
      <c r="AZY654" s="78"/>
      <c r="AZZ654" s="78"/>
      <c r="BAA654" s="78"/>
      <c r="BAB654" s="78"/>
      <c r="BAC654" s="78"/>
      <c r="BAD654" s="78"/>
      <c r="BAE654" s="78"/>
      <c r="BAF654" s="78"/>
      <c r="BAG654" s="78"/>
      <c r="BAH654" s="78"/>
      <c r="BAI654" s="78"/>
      <c r="BAJ654" s="78"/>
      <c r="BAK654" s="78"/>
      <c r="BAL654" s="78"/>
      <c r="BAM654" s="78"/>
      <c r="BAN654" s="78"/>
      <c r="BAO654" s="78"/>
      <c r="BAP654" s="78"/>
      <c r="BAQ654" s="78"/>
      <c r="BAR654" s="78"/>
      <c r="BAS654" s="78"/>
      <c r="BAT654" s="78"/>
      <c r="BAU654" s="78"/>
      <c r="BAV654" s="78"/>
      <c r="BAW654" s="78"/>
      <c r="BAX654" s="78"/>
      <c r="BAY654" s="78"/>
      <c r="BAZ654" s="78"/>
      <c r="BBA654" s="78"/>
      <c r="BBB654" s="78"/>
      <c r="BBC654" s="78"/>
      <c r="BBD654" s="78"/>
      <c r="BBE654" s="78"/>
      <c r="BBF654" s="78"/>
      <c r="BBG654" s="78"/>
      <c r="BBH654" s="78"/>
      <c r="BBI654" s="78"/>
      <c r="BBJ654" s="78"/>
      <c r="BBK654" s="78"/>
      <c r="BBL654" s="78"/>
      <c r="BBM654" s="78"/>
      <c r="BBN654" s="78"/>
      <c r="BBO654" s="78"/>
      <c r="BBP654" s="78"/>
      <c r="BBQ654" s="78"/>
      <c r="BBR654" s="78"/>
      <c r="BBS654" s="78"/>
      <c r="BBT654" s="78"/>
      <c r="BBU654" s="78"/>
      <c r="BBV654" s="78"/>
      <c r="BBW654" s="78"/>
      <c r="BBX654" s="78"/>
      <c r="BBY654" s="78"/>
      <c r="BBZ654" s="78"/>
      <c r="BCA654" s="78"/>
      <c r="BCB654" s="78"/>
      <c r="BCC654" s="78"/>
      <c r="BCD654" s="78"/>
      <c r="BCE654" s="78"/>
      <c r="BCF654" s="78"/>
      <c r="BCG654" s="78"/>
      <c r="BCH654" s="78"/>
      <c r="BCI654" s="78"/>
      <c r="BCJ654" s="78"/>
      <c r="BCK654" s="78"/>
      <c r="BCL654" s="78"/>
      <c r="BCM654" s="78"/>
      <c r="BCN654" s="78"/>
      <c r="BCO654" s="78"/>
      <c r="BCP654" s="78"/>
      <c r="BCQ654" s="78"/>
      <c r="BCR654" s="78"/>
      <c r="BCS654" s="78"/>
      <c r="BCT654" s="78"/>
      <c r="BCU654" s="78"/>
      <c r="BCV654" s="78"/>
      <c r="BCW654" s="78"/>
      <c r="BCX654" s="78"/>
      <c r="BCY654" s="78"/>
      <c r="BCZ654" s="78"/>
      <c r="BDA654" s="78"/>
      <c r="BDB654" s="78"/>
      <c r="BDC654" s="78"/>
      <c r="BDD654" s="78"/>
      <c r="BDE654" s="78"/>
      <c r="BDF654" s="78"/>
      <c r="BDG654" s="78"/>
      <c r="BDH654" s="78"/>
      <c r="BDI654" s="78"/>
      <c r="BDJ654" s="78"/>
      <c r="BDK654" s="78"/>
      <c r="BDL654" s="78"/>
      <c r="BDM654" s="78"/>
      <c r="BDN654" s="78"/>
      <c r="BDO654" s="78"/>
      <c r="BDP654" s="78"/>
      <c r="BDQ654" s="78"/>
      <c r="BDR654" s="78"/>
      <c r="BDS654" s="78"/>
      <c r="BDT654" s="78"/>
      <c r="BDU654" s="78"/>
      <c r="BDV654" s="78"/>
      <c r="BDW654" s="78"/>
      <c r="BDX654" s="78"/>
      <c r="BDY654" s="78"/>
      <c r="BDZ654" s="78"/>
      <c r="BEA654" s="78"/>
      <c r="BEB654" s="78"/>
      <c r="BEC654" s="78"/>
      <c r="BED654" s="78"/>
      <c r="BEE654" s="78"/>
      <c r="BEF654" s="78"/>
      <c r="BEG654" s="78"/>
      <c r="BEH654" s="78"/>
      <c r="BEI654" s="78"/>
      <c r="BEJ654" s="78"/>
      <c r="BEK654" s="78"/>
      <c r="BEL654" s="78"/>
      <c r="BEM654" s="78"/>
      <c r="BEN654" s="78"/>
      <c r="BEO654" s="78"/>
      <c r="BEP654" s="78"/>
      <c r="BEQ654" s="78"/>
      <c r="BER654" s="78"/>
      <c r="BES654" s="78"/>
      <c r="BET654" s="78"/>
      <c r="BEU654" s="78"/>
      <c r="BEV654" s="78"/>
      <c r="BEW654" s="78"/>
      <c r="BEX654" s="78"/>
      <c r="BEY654" s="78"/>
      <c r="BEZ654" s="78"/>
      <c r="BFA654" s="78"/>
      <c r="BFB654" s="78"/>
      <c r="BFC654" s="78"/>
      <c r="BFD654" s="78"/>
      <c r="BFE654" s="78"/>
      <c r="BFF654" s="78"/>
      <c r="BFG654" s="78"/>
      <c r="BFH654" s="78"/>
      <c r="BFI654" s="78"/>
      <c r="BFJ654" s="78"/>
      <c r="BFK654" s="78"/>
      <c r="BFL654" s="78"/>
      <c r="BFM654" s="78"/>
      <c r="BFN654" s="78"/>
      <c r="BFO654" s="78"/>
      <c r="BFP654" s="78"/>
      <c r="BFQ654" s="78"/>
      <c r="BFR654" s="78"/>
      <c r="BFS654" s="78"/>
      <c r="BFT654" s="78"/>
      <c r="BFU654" s="78"/>
      <c r="BFV654" s="78"/>
      <c r="BFW654" s="78"/>
      <c r="BFX654" s="78"/>
      <c r="BFY654" s="78"/>
      <c r="BFZ654" s="78"/>
      <c r="BGA654" s="78"/>
      <c r="BGB654" s="78"/>
      <c r="BGC654" s="78"/>
      <c r="BGD654" s="78"/>
      <c r="BGE654" s="78"/>
      <c r="BGF654" s="78"/>
      <c r="BGG654" s="78"/>
      <c r="BGH654" s="78"/>
      <c r="BGI654" s="78"/>
      <c r="BGJ654" s="78"/>
      <c r="BGK654" s="78"/>
      <c r="BGL654" s="78"/>
      <c r="BGM654" s="78"/>
      <c r="BGN654" s="78"/>
      <c r="BGO654" s="78"/>
      <c r="BGP654" s="78"/>
      <c r="BGQ654" s="78"/>
      <c r="BGR654" s="78"/>
      <c r="BGS654" s="78"/>
      <c r="BGT654" s="78"/>
      <c r="BGU654" s="78"/>
      <c r="BGV654" s="78"/>
      <c r="BGW654" s="78"/>
      <c r="BGX654" s="78"/>
      <c r="BGY654" s="78"/>
      <c r="BGZ654" s="78"/>
      <c r="BHA654" s="78"/>
      <c r="BHB654" s="78"/>
      <c r="BHC654" s="78"/>
      <c r="BHD654" s="78"/>
      <c r="BHE654" s="78"/>
      <c r="BHF654" s="78"/>
      <c r="BHG654" s="78"/>
      <c r="BHH654" s="78"/>
      <c r="BHI654" s="78"/>
      <c r="BHJ654" s="78"/>
      <c r="BHK654" s="78"/>
      <c r="BHL654" s="78"/>
      <c r="BHM654" s="78"/>
      <c r="BHN654" s="78"/>
      <c r="BHO654" s="78"/>
      <c r="BHP654" s="78"/>
      <c r="BHQ654" s="78"/>
      <c r="BHR654" s="78"/>
      <c r="BHS654" s="78"/>
      <c r="BHT654" s="78"/>
      <c r="BHU654" s="78"/>
      <c r="BHV654" s="78"/>
      <c r="BHW654" s="78"/>
      <c r="BHX654" s="78"/>
      <c r="BHY654" s="78"/>
      <c r="BHZ654" s="78"/>
      <c r="BIA654" s="78"/>
      <c r="BIB654" s="78"/>
      <c r="BIC654" s="78"/>
      <c r="BID654" s="78"/>
      <c r="BIE654" s="78"/>
      <c r="BIF654" s="78"/>
      <c r="BIG654" s="78"/>
      <c r="BIH654" s="78"/>
      <c r="BII654" s="78"/>
      <c r="BIJ654" s="78"/>
      <c r="BIK654" s="78"/>
      <c r="BIL654" s="78"/>
      <c r="BIM654" s="78"/>
      <c r="BIN654" s="78"/>
      <c r="BIO654" s="78"/>
      <c r="BIP654" s="78"/>
      <c r="BIQ654" s="78"/>
      <c r="BIR654" s="78"/>
      <c r="BIS654" s="78"/>
      <c r="BIT654" s="78"/>
      <c r="BIU654" s="78"/>
      <c r="BIV654" s="78"/>
      <c r="BIW654" s="78"/>
      <c r="BIX654" s="78"/>
      <c r="BIY654" s="78"/>
      <c r="BIZ654" s="78"/>
      <c r="BJA654" s="78"/>
      <c r="BJB654" s="78"/>
      <c r="BJC654" s="78"/>
      <c r="BJD654" s="78"/>
      <c r="BJE654" s="78"/>
      <c r="BJF654" s="78"/>
      <c r="BJG654" s="78"/>
      <c r="BJH654" s="78"/>
      <c r="BJI654" s="78"/>
      <c r="BJJ654" s="78"/>
      <c r="BJK654" s="78"/>
      <c r="BJL654" s="78"/>
      <c r="BJM654" s="78"/>
      <c r="BJN654" s="78"/>
      <c r="BJO654" s="78"/>
      <c r="BJP654" s="78"/>
      <c r="BJQ654" s="78"/>
      <c r="BJR654" s="78"/>
      <c r="BJS654" s="78"/>
      <c r="BJT654" s="78"/>
      <c r="BJU654" s="78"/>
      <c r="BJV654" s="78"/>
      <c r="BJW654" s="78"/>
      <c r="BJX654" s="78"/>
      <c r="BJY654" s="78"/>
      <c r="BJZ654" s="78"/>
      <c r="BKA654" s="78"/>
      <c r="BKB654" s="78"/>
      <c r="BKC654" s="78"/>
      <c r="BKD654" s="78"/>
      <c r="BKE654" s="78"/>
      <c r="BKF654" s="78"/>
      <c r="BKG654" s="78"/>
      <c r="BKH654" s="78"/>
      <c r="BKI654" s="78"/>
      <c r="BKJ654" s="78"/>
      <c r="BKK654" s="78"/>
      <c r="BKL654" s="78"/>
      <c r="BKM654" s="78"/>
      <c r="BKN654" s="78"/>
      <c r="BKO654" s="78"/>
      <c r="BKP654" s="78"/>
      <c r="BKQ654" s="78"/>
      <c r="BKR654" s="78"/>
      <c r="BKS654" s="78"/>
      <c r="BKT654" s="78"/>
      <c r="BKU654" s="78"/>
      <c r="BKV654" s="78"/>
      <c r="BKW654" s="78"/>
      <c r="BKX654" s="78"/>
      <c r="BKY654" s="78"/>
      <c r="BKZ654" s="78"/>
      <c r="BLA654" s="78"/>
      <c r="BLB654" s="78"/>
      <c r="BLC654" s="78"/>
      <c r="BLD654" s="78"/>
      <c r="BLE654" s="78"/>
      <c r="BLF654" s="78"/>
      <c r="BLG654" s="78"/>
      <c r="BLH654" s="78"/>
      <c r="BLI654" s="78"/>
      <c r="BLJ654" s="78"/>
      <c r="BLK654" s="78"/>
      <c r="BLL654" s="78"/>
      <c r="BLM654" s="78"/>
      <c r="BLN654" s="78"/>
      <c r="BLO654" s="78"/>
      <c r="BLP654" s="78"/>
      <c r="BLQ654" s="78"/>
      <c r="BLR654" s="78"/>
      <c r="BLS654" s="78"/>
      <c r="BLT654" s="78"/>
      <c r="BLU654" s="78"/>
      <c r="BLV654" s="78"/>
      <c r="BLW654" s="78"/>
      <c r="BLX654" s="78"/>
      <c r="BLY654" s="78"/>
      <c r="BLZ654" s="78"/>
      <c r="BMA654" s="78"/>
      <c r="BMB654" s="78"/>
      <c r="BMC654" s="78"/>
      <c r="BMD654" s="78"/>
      <c r="BME654" s="78"/>
      <c r="BMF654" s="78"/>
      <c r="BMG654" s="78"/>
      <c r="BMH654" s="78"/>
      <c r="BMI654" s="78"/>
      <c r="BMJ654" s="78"/>
      <c r="BMK654" s="78"/>
      <c r="BML654" s="78"/>
      <c r="BMM654" s="78"/>
      <c r="BMN654" s="78"/>
      <c r="BMO654" s="78"/>
      <c r="BMP654" s="78"/>
      <c r="BMQ654" s="78"/>
      <c r="BMR654" s="78"/>
      <c r="BMS654" s="78"/>
      <c r="BMT654" s="78"/>
      <c r="BMU654" s="78"/>
      <c r="BMV654" s="78"/>
      <c r="BMW654" s="78"/>
      <c r="BMX654" s="78"/>
      <c r="BMY654" s="78"/>
      <c r="BMZ654" s="78"/>
      <c r="BNA654" s="78"/>
      <c r="BNB654" s="78"/>
      <c r="BNC654" s="78"/>
      <c r="BND654" s="78"/>
      <c r="BNE654" s="78"/>
      <c r="BNF654" s="78"/>
      <c r="BNG654" s="78"/>
      <c r="BNH654" s="78"/>
      <c r="BNI654" s="78"/>
      <c r="BNJ654" s="78"/>
      <c r="BNK654" s="78"/>
      <c r="BNL654" s="78"/>
      <c r="BNM654" s="78"/>
      <c r="BNN654" s="78"/>
      <c r="BNO654" s="78"/>
      <c r="BNP654" s="78"/>
      <c r="BNQ654" s="78"/>
      <c r="BNR654" s="78"/>
      <c r="BNS654" s="78"/>
      <c r="BNT654" s="78"/>
      <c r="BNU654" s="78"/>
      <c r="BNV654" s="78"/>
      <c r="BNW654" s="78"/>
      <c r="BNX654" s="78"/>
      <c r="BNY654" s="78"/>
      <c r="BNZ654" s="78"/>
      <c r="BOA654" s="78"/>
      <c r="BOB654" s="78"/>
      <c r="BOC654" s="78"/>
      <c r="BOD654" s="78"/>
      <c r="BOE654" s="78"/>
      <c r="BOF654" s="78"/>
      <c r="BOG654" s="78"/>
      <c r="BOH654" s="78"/>
      <c r="BOI654" s="78"/>
      <c r="BOJ654" s="78"/>
      <c r="BOK654" s="78"/>
      <c r="BOL654" s="78"/>
      <c r="BOM654" s="78"/>
      <c r="BON654" s="78"/>
      <c r="BOO654" s="78"/>
      <c r="BOP654" s="78"/>
      <c r="BOQ654" s="78"/>
      <c r="BOR654" s="78"/>
      <c r="BOS654" s="78"/>
      <c r="BOT654" s="78"/>
      <c r="BOU654" s="78"/>
      <c r="BOV654" s="78"/>
      <c r="BOW654" s="78"/>
      <c r="BOX654" s="78"/>
      <c r="BOY654" s="78"/>
      <c r="BOZ654" s="78"/>
      <c r="BPA654" s="78"/>
      <c r="BPB654" s="78"/>
      <c r="BPC654" s="78"/>
      <c r="BPD654" s="78"/>
      <c r="BPE654" s="78"/>
      <c r="BPF654" s="78"/>
      <c r="BPG654" s="78"/>
      <c r="BPH654" s="78"/>
      <c r="BPI654" s="78"/>
      <c r="BPJ654" s="78"/>
      <c r="BPK654" s="78"/>
      <c r="BPL654" s="78"/>
      <c r="BPM654" s="78"/>
      <c r="BPN654" s="78"/>
      <c r="BPO654" s="78"/>
      <c r="BPP654" s="78"/>
      <c r="BPQ654" s="78"/>
      <c r="BPR654" s="78"/>
      <c r="BPS654" s="78"/>
      <c r="BPT654" s="78"/>
      <c r="BPU654" s="78"/>
      <c r="BPV654" s="78"/>
      <c r="BPW654" s="78"/>
      <c r="BPX654" s="78"/>
      <c r="BPY654" s="78"/>
      <c r="BPZ654" s="78"/>
      <c r="BQA654" s="78"/>
      <c r="BQB654" s="78"/>
      <c r="BQC654" s="78"/>
      <c r="BQD654" s="78"/>
      <c r="BQE654" s="78"/>
      <c r="BQF654" s="78"/>
      <c r="BQG654" s="78"/>
      <c r="BQH654" s="78"/>
      <c r="BQI654" s="78"/>
      <c r="BQJ654" s="78"/>
      <c r="BQK654" s="78"/>
      <c r="BQL654" s="78"/>
      <c r="BQM654" s="78"/>
      <c r="BQN654" s="78"/>
      <c r="BQO654" s="78"/>
      <c r="BQP654" s="78"/>
      <c r="BQQ654" s="78"/>
      <c r="BQR654" s="78"/>
      <c r="BQS654" s="78"/>
      <c r="BQT654" s="78"/>
      <c r="BQU654" s="78"/>
      <c r="BQV654" s="78"/>
      <c r="BQW654" s="78"/>
      <c r="BQX654" s="78"/>
      <c r="BQY654" s="78"/>
      <c r="BQZ654" s="78"/>
      <c r="BRA654" s="78"/>
      <c r="BRB654" s="78"/>
      <c r="BRC654" s="78"/>
      <c r="BRD654" s="78"/>
      <c r="BRE654" s="78"/>
      <c r="BRF654" s="78"/>
      <c r="BRG654" s="78"/>
      <c r="BRH654" s="78"/>
      <c r="BRI654" s="78"/>
      <c r="BRJ654" s="78"/>
      <c r="BRK654" s="78"/>
      <c r="BRL654" s="78"/>
      <c r="BRM654" s="78"/>
      <c r="BRN654" s="78"/>
      <c r="BRO654" s="78"/>
      <c r="BRP654" s="78"/>
      <c r="BRQ654" s="78"/>
      <c r="BRR654" s="78"/>
      <c r="BRS654" s="78"/>
      <c r="BRT654" s="78"/>
      <c r="BRU654" s="78"/>
      <c r="BRV654" s="78"/>
      <c r="BRW654" s="78"/>
      <c r="BRX654" s="78"/>
      <c r="BRY654" s="78"/>
      <c r="BRZ654" s="78"/>
    </row>
    <row r="655" spans="1:1846" s="144" customFormat="1" ht="24.6" customHeight="1" x14ac:dyDescent="0.3">
      <c r="A655" s="853"/>
      <c r="B655" s="853"/>
      <c r="C655" s="853"/>
      <c r="D655" s="611" t="s">
        <v>905</v>
      </c>
      <c r="E655" s="611"/>
      <c r="F655" s="660"/>
      <c r="G655" s="679" t="s">
        <v>906</v>
      </c>
      <c r="H655" s="100">
        <f>H656</f>
        <v>20000000</v>
      </c>
      <c r="I655" s="101">
        <f t="shared" ref="I655:K655" si="437">I656</f>
        <v>20000000</v>
      </c>
      <c r="J655" s="101">
        <f t="shared" si="437"/>
        <v>20000000</v>
      </c>
      <c r="K655" s="101">
        <f t="shared" si="437"/>
        <v>20000000</v>
      </c>
      <c r="L655" s="117"/>
      <c r="M655" s="9">
        <v>0</v>
      </c>
      <c r="N655" s="8">
        <v>0</v>
      </c>
      <c r="O655" s="8">
        <v>0</v>
      </c>
      <c r="P655" s="8">
        <v>0</v>
      </c>
      <c r="Q655" s="156"/>
      <c r="R655" s="516">
        <v>0</v>
      </c>
      <c r="S655" s="595">
        <v>0</v>
      </c>
      <c r="T655" s="595">
        <v>0</v>
      </c>
      <c r="U655" s="595">
        <v>0</v>
      </c>
      <c r="V655" s="139"/>
      <c r="W655" s="503">
        <f>H655</f>
        <v>20000000</v>
      </c>
      <c r="X655" s="105">
        <f t="shared" ref="X655:Z655" si="438">I655</f>
        <v>20000000</v>
      </c>
      <c r="Y655" s="105">
        <f t="shared" si="438"/>
        <v>20000000</v>
      </c>
      <c r="Z655" s="160">
        <f t="shared" si="438"/>
        <v>20000000</v>
      </c>
      <c r="AA655" s="897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  <c r="PF655" s="143"/>
      <c r="PG655" s="143"/>
      <c r="PH655" s="143"/>
      <c r="PI655" s="143"/>
      <c r="PJ655" s="143"/>
      <c r="PK655" s="143"/>
      <c r="PL655" s="143"/>
      <c r="PM655" s="143"/>
      <c r="PN655" s="143"/>
      <c r="PO655" s="143"/>
      <c r="PP655" s="143"/>
      <c r="PQ655" s="143"/>
      <c r="PR655" s="143"/>
      <c r="PS655" s="143"/>
      <c r="PT655" s="143"/>
      <c r="PU655" s="143"/>
      <c r="PV655" s="143"/>
      <c r="PW655" s="143"/>
      <c r="PX655" s="143"/>
      <c r="PY655" s="143"/>
      <c r="PZ655" s="143"/>
      <c r="QA655" s="143"/>
      <c r="QB655" s="143"/>
      <c r="QC655" s="143"/>
      <c r="QD655" s="143"/>
      <c r="QE655" s="143"/>
      <c r="QF655" s="143"/>
      <c r="QG655" s="143"/>
      <c r="QH655" s="143"/>
      <c r="QI655" s="143"/>
      <c r="QJ655" s="143"/>
      <c r="QK655" s="143"/>
      <c r="QL655" s="143"/>
      <c r="QM655" s="143"/>
      <c r="QN655" s="143"/>
      <c r="QO655" s="143"/>
      <c r="QP655" s="143"/>
      <c r="QQ655" s="143"/>
      <c r="QR655" s="143"/>
      <c r="QS655" s="143"/>
      <c r="QT655" s="143"/>
      <c r="QU655" s="143"/>
      <c r="QV655" s="143"/>
      <c r="QW655" s="143"/>
      <c r="QX655" s="143"/>
      <c r="QY655" s="143"/>
      <c r="QZ655" s="143"/>
      <c r="RA655" s="143"/>
      <c r="RB655" s="143"/>
      <c r="RC655" s="143"/>
      <c r="RD655" s="143"/>
      <c r="RE655" s="143"/>
      <c r="RF655" s="143"/>
      <c r="RG655" s="143"/>
      <c r="RH655" s="143"/>
      <c r="RI655" s="143"/>
      <c r="RJ655" s="143"/>
      <c r="RK655" s="143"/>
      <c r="RL655" s="143"/>
      <c r="RM655" s="143"/>
      <c r="RN655" s="143"/>
      <c r="RO655" s="143"/>
      <c r="RP655" s="143"/>
      <c r="RQ655" s="143"/>
      <c r="RR655" s="143"/>
      <c r="RS655" s="143"/>
      <c r="RT655" s="143"/>
      <c r="RU655" s="143"/>
      <c r="RV655" s="143"/>
      <c r="RW655" s="143"/>
      <c r="RX655" s="143"/>
      <c r="RY655" s="143"/>
      <c r="RZ655" s="143"/>
      <c r="SA655" s="143"/>
      <c r="SB655" s="143"/>
      <c r="SC655" s="143"/>
      <c r="SD655" s="143"/>
      <c r="SE655" s="143"/>
      <c r="SF655" s="143"/>
      <c r="SG655" s="143"/>
      <c r="SH655" s="143"/>
      <c r="SI655" s="143"/>
      <c r="SJ655" s="143"/>
      <c r="SK655" s="143"/>
      <c r="SL655" s="143"/>
      <c r="SM655" s="143"/>
      <c r="SN655" s="143"/>
      <c r="SO655" s="143"/>
      <c r="SP655" s="143"/>
      <c r="SQ655" s="143"/>
      <c r="SR655" s="143"/>
      <c r="SS655" s="143"/>
      <c r="ST655" s="143"/>
      <c r="SU655" s="143"/>
      <c r="SV655" s="143"/>
      <c r="SW655" s="143"/>
      <c r="SX655" s="143"/>
      <c r="SY655" s="143"/>
      <c r="SZ655" s="143"/>
      <c r="TA655" s="143"/>
      <c r="TB655" s="143"/>
      <c r="TC655" s="143"/>
      <c r="TD655" s="143"/>
      <c r="TE655" s="143"/>
      <c r="TF655" s="143"/>
      <c r="TG655" s="143"/>
      <c r="TH655" s="143"/>
      <c r="TI655" s="143"/>
      <c r="TJ655" s="143"/>
      <c r="TK655" s="143"/>
      <c r="TL655" s="143"/>
      <c r="TM655" s="143"/>
      <c r="TN655" s="143"/>
      <c r="TO655" s="143"/>
      <c r="TP655" s="143"/>
      <c r="TQ655" s="143"/>
      <c r="TR655" s="143"/>
      <c r="TS655" s="143"/>
      <c r="TT655" s="143"/>
      <c r="TU655" s="143"/>
      <c r="TV655" s="143"/>
      <c r="TW655" s="143"/>
      <c r="TX655" s="143"/>
      <c r="TY655" s="143"/>
      <c r="TZ655" s="143"/>
      <c r="UA655" s="143"/>
      <c r="UB655" s="143"/>
      <c r="UC655" s="143"/>
      <c r="UD655" s="143"/>
      <c r="UE655" s="143"/>
      <c r="UF655" s="143"/>
      <c r="UG655" s="143"/>
      <c r="UH655" s="143"/>
      <c r="UI655" s="143"/>
      <c r="UJ655" s="143"/>
      <c r="UK655" s="143"/>
      <c r="UL655" s="143"/>
      <c r="UM655" s="143"/>
      <c r="UN655" s="143"/>
      <c r="UO655" s="143"/>
      <c r="UP655" s="143"/>
      <c r="UQ655" s="143"/>
      <c r="UR655" s="143"/>
      <c r="US655" s="143"/>
      <c r="UT655" s="143"/>
      <c r="UU655" s="143"/>
      <c r="UV655" s="143"/>
      <c r="UW655" s="143"/>
      <c r="UX655" s="143"/>
      <c r="UY655" s="143"/>
      <c r="UZ655" s="143"/>
      <c r="VA655" s="143"/>
      <c r="VB655" s="143"/>
      <c r="VC655" s="143"/>
      <c r="VD655" s="143"/>
      <c r="VE655" s="143"/>
      <c r="VF655" s="143"/>
      <c r="VG655" s="143"/>
      <c r="VH655" s="143"/>
      <c r="VI655" s="143"/>
      <c r="VJ655" s="143"/>
      <c r="VK655" s="143"/>
      <c r="VL655" s="143"/>
      <c r="VM655" s="143"/>
      <c r="VN655" s="143"/>
      <c r="VO655" s="143"/>
      <c r="VP655" s="143"/>
      <c r="VQ655" s="143"/>
      <c r="VR655" s="143"/>
      <c r="VS655" s="143"/>
      <c r="VT655" s="143"/>
      <c r="VU655" s="143"/>
      <c r="VV655" s="143"/>
      <c r="VW655" s="143"/>
      <c r="VX655" s="143"/>
      <c r="VY655" s="143"/>
      <c r="VZ655" s="143"/>
      <c r="WA655" s="143"/>
      <c r="WB655" s="143"/>
      <c r="WC655" s="143"/>
      <c r="WD655" s="143"/>
      <c r="WE655" s="143"/>
      <c r="WF655" s="143"/>
      <c r="WG655" s="143"/>
      <c r="WH655" s="143"/>
      <c r="WI655" s="143"/>
      <c r="WJ655" s="143"/>
      <c r="WK655" s="143"/>
      <c r="WL655" s="143"/>
      <c r="WM655" s="143"/>
      <c r="WN655" s="143"/>
      <c r="WO655" s="143"/>
      <c r="WP655" s="143"/>
      <c r="WQ655" s="143"/>
      <c r="WR655" s="143"/>
      <c r="WS655" s="143"/>
      <c r="WT655" s="143"/>
      <c r="WU655" s="143"/>
      <c r="WV655" s="143"/>
      <c r="WW655" s="143"/>
      <c r="WX655" s="143"/>
      <c r="WY655" s="143"/>
      <c r="WZ655" s="143"/>
      <c r="XA655" s="143"/>
      <c r="XB655" s="143"/>
      <c r="XC655" s="143"/>
      <c r="XD655" s="143"/>
      <c r="XE655" s="143"/>
      <c r="XF655" s="143"/>
      <c r="XG655" s="143"/>
      <c r="XH655" s="143"/>
      <c r="XI655" s="143"/>
      <c r="XJ655" s="143"/>
      <c r="XK655" s="143"/>
      <c r="XL655" s="143"/>
      <c r="XM655" s="143"/>
      <c r="XN655" s="143"/>
      <c r="XO655" s="143"/>
      <c r="XP655" s="143"/>
      <c r="XQ655" s="143"/>
      <c r="XR655" s="143"/>
      <c r="XS655" s="143"/>
      <c r="XT655" s="143"/>
      <c r="XU655" s="143"/>
      <c r="XV655" s="143"/>
      <c r="XW655" s="143"/>
      <c r="XX655" s="143"/>
      <c r="XY655" s="143"/>
      <c r="XZ655" s="143"/>
      <c r="YA655" s="143"/>
      <c r="YB655" s="143"/>
      <c r="YC655" s="143"/>
      <c r="YD655" s="143"/>
      <c r="YE655" s="143"/>
      <c r="YF655" s="143"/>
      <c r="YG655" s="143"/>
      <c r="YH655" s="143"/>
      <c r="YI655" s="143"/>
      <c r="YJ655" s="143"/>
      <c r="YK655" s="143"/>
      <c r="YL655" s="143"/>
      <c r="YM655" s="143"/>
      <c r="YN655" s="143"/>
      <c r="YO655" s="143"/>
      <c r="YP655" s="143"/>
      <c r="YQ655" s="143"/>
      <c r="YR655" s="143"/>
      <c r="YS655" s="143"/>
      <c r="YT655" s="143"/>
      <c r="YU655" s="143"/>
      <c r="YV655" s="143"/>
      <c r="YW655" s="143"/>
      <c r="YX655" s="143"/>
      <c r="YY655" s="143"/>
      <c r="YZ655" s="143"/>
      <c r="ZA655" s="143"/>
      <c r="ZB655" s="143"/>
      <c r="ZC655" s="143"/>
      <c r="ZD655" s="143"/>
      <c r="ZE655" s="143"/>
      <c r="ZF655" s="143"/>
      <c r="ZG655" s="143"/>
      <c r="ZH655" s="143"/>
      <c r="ZI655" s="143"/>
      <c r="ZJ655" s="143"/>
      <c r="ZK655" s="143"/>
      <c r="ZL655" s="143"/>
      <c r="ZM655" s="143"/>
      <c r="ZN655" s="143"/>
      <c r="ZO655" s="143"/>
      <c r="ZP655" s="143"/>
      <c r="ZQ655" s="143"/>
      <c r="ZR655" s="143"/>
      <c r="ZS655" s="143"/>
      <c r="ZT655" s="143"/>
      <c r="ZU655" s="143"/>
      <c r="ZV655" s="143"/>
      <c r="ZW655" s="143"/>
      <c r="ZX655" s="143"/>
      <c r="ZY655" s="143"/>
      <c r="ZZ655" s="143"/>
      <c r="AAA655" s="143"/>
      <c r="AAB655" s="143"/>
      <c r="AAC655" s="143"/>
      <c r="AAD655" s="143"/>
      <c r="AAE655" s="143"/>
      <c r="AAF655" s="143"/>
      <c r="AAG655" s="143"/>
      <c r="AAH655" s="143"/>
      <c r="AAI655" s="143"/>
      <c r="AAJ655" s="143"/>
      <c r="AAK655" s="143"/>
      <c r="AAL655" s="143"/>
      <c r="AAM655" s="143"/>
      <c r="AAN655" s="143"/>
      <c r="AAO655" s="143"/>
      <c r="AAP655" s="143"/>
      <c r="AAQ655" s="143"/>
      <c r="AAR655" s="143"/>
      <c r="AAS655" s="143"/>
      <c r="AAT655" s="143"/>
      <c r="AAU655" s="143"/>
      <c r="AAV655" s="143"/>
      <c r="AAW655" s="143"/>
      <c r="AAX655" s="143"/>
      <c r="AAY655" s="143"/>
      <c r="AAZ655" s="143"/>
      <c r="ABA655" s="143"/>
      <c r="ABB655" s="143"/>
      <c r="ABC655" s="143"/>
      <c r="ABD655" s="143"/>
      <c r="ABE655" s="143"/>
      <c r="ABF655" s="143"/>
      <c r="ABG655" s="143"/>
      <c r="ABH655" s="143"/>
      <c r="ABI655" s="143"/>
      <c r="ABJ655" s="143"/>
      <c r="ABK655" s="143"/>
      <c r="ABL655" s="143"/>
      <c r="ABM655" s="143"/>
      <c r="ABN655" s="143"/>
      <c r="ABO655" s="143"/>
      <c r="ABP655" s="143"/>
      <c r="ABQ655" s="143"/>
      <c r="ABR655" s="143"/>
      <c r="ABS655" s="143"/>
      <c r="ABT655" s="143"/>
      <c r="ABU655" s="143"/>
      <c r="ABV655" s="143"/>
      <c r="ABW655" s="143"/>
      <c r="ABX655" s="143"/>
      <c r="ABY655" s="143"/>
      <c r="ABZ655" s="143"/>
      <c r="ACA655" s="143"/>
      <c r="ACB655" s="143"/>
      <c r="ACC655" s="143"/>
      <c r="ACD655" s="143"/>
      <c r="ACE655" s="143"/>
      <c r="ACF655" s="143"/>
      <c r="ACG655" s="143"/>
      <c r="ACH655" s="143"/>
      <c r="ACI655" s="143"/>
      <c r="ACJ655" s="143"/>
      <c r="ACK655" s="143"/>
      <c r="ACL655" s="143"/>
      <c r="ACM655" s="143"/>
      <c r="ACN655" s="143"/>
      <c r="ACO655" s="143"/>
      <c r="ACP655" s="143"/>
      <c r="ACQ655" s="143"/>
      <c r="ACR655" s="143"/>
      <c r="ACS655" s="143"/>
      <c r="ACT655" s="143"/>
      <c r="ACU655" s="143"/>
      <c r="ACV655" s="143"/>
      <c r="ACW655" s="143"/>
      <c r="ACX655" s="143"/>
      <c r="ACY655" s="143"/>
      <c r="ACZ655" s="143"/>
      <c r="ADA655" s="143"/>
      <c r="ADB655" s="143"/>
      <c r="ADC655" s="143"/>
      <c r="ADD655" s="143"/>
      <c r="ADE655" s="143"/>
      <c r="ADF655" s="143"/>
      <c r="ADG655" s="143"/>
      <c r="ADH655" s="143"/>
      <c r="ADI655" s="143"/>
      <c r="ADJ655" s="143"/>
      <c r="ADK655" s="143"/>
      <c r="ADL655" s="143"/>
      <c r="ADM655" s="143"/>
      <c r="ADN655" s="143"/>
      <c r="ADO655" s="143"/>
      <c r="ADP655" s="143"/>
      <c r="ADQ655" s="143"/>
      <c r="ADR655" s="143"/>
      <c r="ADS655" s="143"/>
      <c r="ADT655" s="143"/>
      <c r="ADU655" s="143"/>
      <c r="ADV655" s="143"/>
      <c r="ADW655" s="143"/>
      <c r="ADX655" s="143"/>
      <c r="ADY655" s="143"/>
      <c r="ADZ655" s="143"/>
      <c r="AEA655" s="143"/>
      <c r="AEB655" s="143"/>
      <c r="AEC655" s="143"/>
      <c r="AED655" s="143"/>
      <c r="AEE655" s="143"/>
      <c r="AEF655" s="143"/>
      <c r="AEG655" s="143"/>
      <c r="AEH655" s="143"/>
      <c r="AEI655" s="143"/>
      <c r="AEJ655" s="143"/>
      <c r="AEK655" s="143"/>
      <c r="AEL655" s="143"/>
      <c r="AEM655" s="143"/>
      <c r="AEN655" s="143"/>
      <c r="AEO655" s="143"/>
      <c r="AEP655" s="143"/>
      <c r="AEQ655" s="143"/>
      <c r="AER655" s="143"/>
      <c r="AES655" s="143"/>
      <c r="AET655" s="143"/>
      <c r="AEU655" s="143"/>
      <c r="AEV655" s="143"/>
      <c r="AEW655" s="143"/>
      <c r="AEX655" s="143"/>
      <c r="AEY655" s="143"/>
      <c r="AEZ655" s="143"/>
      <c r="AFA655" s="143"/>
      <c r="AFB655" s="143"/>
      <c r="AFC655" s="143"/>
      <c r="AFD655" s="143"/>
      <c r="AFE655" s="143"/>
      <c r="AFF655" s="143"/>
      <c r="AFG655" s="143"/>
      <c r="AFH655" s="143"/>
      <c r="AFI655" s="143"/>
      <c r="AFJ655" s="143"/>
      <c r="AFK655" s="143"/>
      <c r="AFL655" s="143"/>
      <c r="AFM655" s="143"/>
      <c r="AFN655" s="143"/>
      <c r="AFO655" s="143"/>
      <c r="AFP655" s="143"/>
      <c r="AFQ655" s="143"/>
      <c r="AFR655" s="143"/>
      <c r="AFS655" s="143"/>
      <c r="AFT655" s="143"/>
      <c r="AFU655" s="143"/>
      <c r="AFV655" s="143"/>
      <c r="AFW655" s="143"/>
      <c r="AFX655" s="143"/>
      <c r="AFY655" s="143"/>
      <c r="AFZ655" s="143"/>
      <c r="AGA655" s="143"/>
      <c r="AGB655" s="143"/>
      <c r="AGC655" s="143"/>
      <c r="AGD655" s="143"/>
      <c r="AGE655" s="143"/>
      <c r="AGF655" s="143"/>
      <c r="AGG655" s="143"/>
      <c r="AGH655" s="143"/>
      <c r="AGI655" s="143"/>
      <c r="AGJ655" s="143"/>
      <c r="AGK655" s="143"/>
      <c r="AGL655" s="143"/>
      <c r="AGM655" s="143"/>
      <c r="AGN655" s="143"/>
      <c r="AGO655" s="143"/>
      <c r="AGP655" s="143"/>
      <c r="AGQ655" s="143"/>
      <c r="AGR655" s="143"/>
      <c r="AGS655" s="143"/>
      <c r="AGT655" s="143"/>
      <c r="AGU655" s="143"/>
      <c r="AGV655" s="143"/>
      <c r="AGW655" s="143"/>
      <c r="AGX655" s="143"/>
      <c r="AGY655" s="143"/>
      <c r="AGZ655" s="143"/>
      <c r="AHA655" s="143"/>
      <c r="AHB655" s="143"/>
      <c r="AHC655" s="143"/>
      <c r="AHD655" s="143"/>
      <c r="AHE655" s="143"/>
      <c r="AHF655" s="143"/>
      <c r="AHG655" s="143"/>
      <c r="AHH655" s="143"/>
      <c r="AHI655" s="143"/>
      <c r="AHJ655" s="143"/>
      <c r="AHK655" s="143"/>
      <c r="AHL655" s="143"/>
      <c r="AHM655" s="143"/>
      <c r="AHN655" s="143"/>
      <c r="AHO655" s="143"/>
      <c r="AHP655" s="143"/>
      <c r="AHQ655" s="143"/>
      <c r="AHR655" s="143"/>
      <c r="AHS655" s="143"/>
      <c r="AHT655" s="143"/>
      <c r="AHU655" s="143"/>
      <c r="AHV655" s="143"/>
      <c r="AHW655" s="143"/>
      <c r="AHX655" s="143"/>
      <c r="AHY655" s="143"/>
      <c r="AHZ655" s="143"/>
      <c r="AIA655" s="143"/>
      <c r="AIB655" s="143"/>
      <c r="AIC655" s="143"/>
      <c r="AID655" s="143"/>
      <c r="AIE655" s="143"/>
      <c r="AIF655" s="143"/>
      <c r="AIG655" s="143"/>
      <c r="AIH655" s="143"/>
      <c r="AII655" s="143"/>
      <c r="AIJ655" s="143"/>
      <c r="AIK655" s="143"/>
      <c r="AIL655" s="143"/>
      <c r="AIM655" s="143"/>
      <c r="AIN655" s="143"/>
      <c r="AIO655" s="143"/>
      <c r="AIP655" s="143"/>
      <c r="AIQ655" s="143"/>
      <c r="AIR655" s="143"/>
      <c r="AIS655" s="143"/>
      <c r="AIT655" s="143"/>
      <c r="AIU655" s="143"/>
      <c r="AIV655" s="143"/>
      <c r="AIW655" s="143"/>
      <c r="AIX655" s="143"/>
      <c r="AIY655" s="143"/>
      <c r="AIZ655" s="143"/>
      <c r="AJA655" s="143"/>
      <c r="AJB655" s="143"/>
      <c r="AJC655" s="143"/>
      <c r="AJD655" s="143"/>
      <c r="AJE655" s="143"/>
      <c r="AJF655" s="143"/>
      <c r="AJG655" s="143"/>
      <c r="AJH655" s="143"/>
      <c r="AJI655" s="143"/>
      <c r="AJJ655" s="143"/>
      <c r="AJK655" s="143"/>
      <c r="AJL655" s="143"/>
      <c r="AJM655" s="143"/>
      <c r="AJN655" s="143"/>
      <c r="AJO655" s="143"/>
      <c r="AJP655" s="143"/>
      <c r="AJQ655" s="143"/>
      <c r="AJR655" s="143"/>
      <c r="AJS655" s="143"/>
      <c r="AJT655" s="143"/>
      <c r="AJU655" s="143"/>
      <c r="AJV655" s="143"/>
      <c r="AJW655" s="143"/>
      <c r="AJX655" s="143"/>
      <c r="AJY655" s="143"/>
      <c r="AJZ655" s="143"/>
      <c r="AKA655" s="143"/>
      <c r="AKB655" s="143"/>
      <c r="AKC655" s="143"/>
      <c r="AKD655" s="143"/>
      <c r="AKE655" s="143"/>
      <c r="AKF655" s="143"/>
      <c r="AKG655" s="143"/>
      <c r="AKH655" s="143"/>
      <c r="AKI655" s="143"/>
      <c r="AKJ655" s="143"/>
      <c r="AKK655" s="143"/>
      <c r="AKL655" s="143"/>
      <c r="AKM655" s="143"/>
      <c r="AKN655" s="143"/>
      <c r="AKO655" s="143"/>
      <c r="AKP655" s="143"/>
      <c r="AKQ655" s="143"/>
      <c r="AKR655" s="143"/>
      <c r="AKS655" s="143"/>
      <c r="AKT655" s="143"/>
      <c r="AKU655" s="143"/>
      <c r="AKV655" s="143"/>
      <c r="AKW655" s="143"/>
      <c r="AKX655" s="143"/>
      <c r="AKY655" s="143"/>
      <c r="AKZ655" s="143"/>
      <c r="ALA655" s="143"/>
      <c r="ALB655" s="143"/>
      <c r="ALC655" s="143"/>
      <c r="ALD655" s="143"/>
      <c r="ALE655" s="143"/>
      <c r="ALF655" s="143"/>
      <c r="ALG655" s="143"/>
      <c r="ALH655" s="143"/>
      <c r="ALI655" s="143"/>
      <c r="ALJ655" s="143"/>
      <c r="ALK655" s="143"/>
      <c r="ALL655" s="143"/>
      <c r="ALM655" s="143"/>
      <c r="ALN655" s="143"/>
      <c r="ALO655" s="143"/>
      <c r="ALP655" s="143"/>
      <c r="ALQ655" s="143"/>
      <c r="ALR655" s="143"/>
      <c r="ALS655" s="143"/>
      <c r="ALT655" s="143"/>
      <c r="ALU655" s="143"/>
      <c r="ALV655" s="143"/>
      <c r="ALW655" s="143"/>
      <c r="ALX655" s="143"/>
      <c r="ALY655" s="143"/>
      <c r="ALZ655" s="143"/>
      <c r="AMA655" s="143"/>
      <c r="AMB655" s="143"/>
      <c r="AMC655" s="143"/>
      <c r="AMD655" s="143"/>
      <c r="AME655" s="143"/>
      <c r="AMF655" s="143"/>
      <c r="AMG655" s="143"/>
      <c r="AMH655" s="143"/>
      <c r="AMI655" s="143"/>
      <c r="AMJ655" s="143"/>
      <c r="AMK655" s="143"/>
      <c r="AML655" s="143"/>
      <c r="AMM655" s="143"/>
      <c r="AMN655" s="143"/>
      <c r="AMO655" s="143"/>
      <c r="AMP655" s="143"/>
      <c r="AMQ655" s="143"/>
      <c r="AMR655" s="143"/>
      <c r="AMS655" s="143"/>
      <c r="AMT655" s="143"/>
      <c r="AMU655" s="143"/>
      <c r="AMV655" s="143"/>
      <c r="AMW655" s="143"/>
      <c r="AMX655" s="143"/>
      <c r="AMY655" s="143"/>
      <c r="AMZ655" s="143"/>
      <c r="ANA655" s="143"/>
      <c r="ANB655" s="143"/>
      <c r="ANC655" s="143"/>
      <c r="AND655" s="143"/>
      <c r="ANE655" s="143"/>
      <c r="ANF655" s="143"/>
      <c r="ANG655" s="143"/>
      <c r="ANH655" s="143"/>
      <c r="ANI655" s="143"/>
      <c r="ANJ655" s="143"/>
      <c r="ANK655" s="143"/>
      <c r="ANL655" s="143"/>
      <c r="ANM655" s="143"/>
      <c r="ANN655" s="143"/>
      <c r="ANO655" s="143"/>
      <c r="ANP655" s="143"/>
      <c r="ANQ655" s="143"/>
      <c r="ANR655" s="143"/>
      <c r="ANS655" s="143"/>
      <c r="ANT655" s="143"/>
      <c r="ANU655" s="143"/>
      <c r="ANV655" s="143"/>
      <c r="ANW655" s="143"/>
      <c r="ANX655" s="143"/>
      <c r="ANY655" s="143"/>
      <c r="ANZ655" s="143"/>
      <c r="AOA655" s="143"/>
      <c r="AOB655" s="143"/>
      <c r="AOC655" s="143"/>
      <c r="AOD655" s="143"/>
      <c r="AOE655" s="143"/>
      <c r="AOF655" s="143"/>
      <c r="AOG655" s="143"/>
      <c r="AOH655" s="143"/>
      <c r="AOI655" s="143"/>
      <c r="AOJ655" s="143"/>
      <c r="AOK655" s="143"/>
      <c r="AOL655" s="143"/>
      <c r="AOM655" s="143"/>
      <c r="AON655" s="143"/>
      <c r="AOO655" s="143"/>
      <c r="AOP655" s="143"/>
      <c r="AOQ655" s="143"/>
      <c r="AOR655" s="143"/>
      <c r="AOS655" s="143"/>
      <c r="AOT655" s="143"/>
      <c r="AOU655" s="143"/>
      <c r="AOV655" s="143"/>
      <c r="AOW655" s="143"/>
      <c r="AOX655" s="143"/>
      <c r="AOY655" s="143"/>
      <c r="AOZ655" s="143"/>
      <c r="APA655" s="143"/>
      <c r="APB655" s="143"/>
      <c r="APC655" s="143"/>
      <c r="APD655" s="143"/>
      <c r="APE655" s="143"/>
      <c r="APF655" s="143"/>
      <c r="APG655" s="143"/>
      <c r="APH655" s="143"/>
      <c r="API655" s="143"/>
      <c r="APJ655" s="143"/>
      <c r="APK655" s="143"/>
      <c r="APL655" s="143"/>
      <c r="APM655" s="143"/>
      <c r="APN655" s="143"/>
      <c r="APO655" s="143"/>
      <c r="APP655" s="143"/>
      <c r="APQ655" s="143"/>
      <c r="APR655" s="143"/>
      <c r="APS655" s="143"/>
      <c r="APT655" s="143"/>
      <c r="APU655" s="143"/>
      <c r="APV655" s="143"/>
      <c r="APW655" s="143"/>
      <c r="APX655" s="143"/>
      <c r="APY655" s="143"/>
      <c r="APZ655" s="143"/>
      <c r="AQA655" s="143"/>
      <c r="AQB655" s="143"/>
      <c r="AQC655" s="143"/>
      <c r="AQD655" s="143"/>
      <c r="AQE655" s="143"/>
      <c r="AQF655" s="143"/>
      <c r="AQG655" s="143"/>
      <c r="AQH655" s="143"/>
      <c r="AQI655" s="143"/>
      <c r="AQJ655" s="143"/>
      <c r="AQK655" s="143"/>
      <c r="AQL655" s="143"/>
      <c r="AQM655" s="143"/>
      <c r="AQN655" s="143"/>
      <c r="AQO655" s="143"/>
      <c r="AQP655" s="143"/>
      <c r="AQQ655" s="143"/>
      <c r="AQR655" s="143"/>
      <c r="AQS655" s="143"/>
      <c r="AQT655" s="143"/>
      <c r="AQU655" s="143"/>
      <c r="AQV655" s="143"/>
      <c r="AQW655" s="143"/>
      <c r="AQX655" s="143"/>
      <c r="AQY655" s="143"/>
      <c r="AQZ655" s="143"/>
      <c r="ARA655" s="143"/>
      <c r="ARB655" s="143"/>
      <c r="ARC655" s="143"/>
      <c r="ARD655" s="143"/>
      <c r="ARE655" s="143"/>
      <c r="ARF655" s="143"/>
      <c r="ARG655" s="143"/>
      <c r="ARH655" s="143"/>
      <c r="ARI655" s="143"/>
      <c r="ARJ655" s="143"/>
      <c r="ARK655" s="143"/>
      <c r="ARL655" s="143"/>
      <c r="ARM655" s="143"/>
      <c r="ARN655" s="143"/>
      <c r="ARO655" s="143"/>
      <c r="ARP655" s="143"/>
      <c r="ARQ655" s="143"/>
      <c r="ARR655" s="143"/>
      <c r="ARS655" s="143"/>
      <c r="ART655" s="143"/>
      <c r="ARU655" s="143"/>
      <c r="ARV655" s="143"/>
      <c r="ARW655" s="143"/>
      <c r="ARX655" s="143"/>
      <c r="ARY655" s="143"/>
      <c r="ARZ655" s="143"/>
      <c r="ASA655" s="143"/>
      <c r="ASB655" s="143"/>
      <c r="ASC655" s="143"/>
      <c r="ASD655" s="143"/>
      <c r="ASE655" s="143"/>
      <c r="ASF655" s="143"/>
      <c r="ASG655" s="143"/>
      <c r="ASH655" s="143"/>
      <c r="ASI655" s="143"/>
      <c r="ASJ655" s="143"/>
      <c r="ASK655" s="143"/>
      <c r="ASL655" s="143"/>
      <c r="ASM655" s="143"/>
      <c r="ASN655" s="143"/>
      <c r="ASO655" s="143"/>
      <c r="ASP655" s="143"/>
      <c r="ASQ655" s="143"/>
      <c r="ASR655" s="143"/>
      <c r="ASS655" s="143"/>
      <c r="AST655" s="143"/>
      <c r="ASU655" s="143"/>
      <c r="ASV655" s="143"/>
      <c r="ASW655" s="143"/>
      <c r="ASX655" s="143"/>
      <c r="ASY655" s="143"/>
      <c r="ASZ655" s="143"/>
      <c r="ATA655" s="143"/>
      <c r="ATB655" s="143"/>
      <c r="ATC655" s="143"/>
      <c r="ATD655" s="143"/>
      <c r="ATE655" s="143"/>
      <c r="ATF655" s="143"/>
      <c r="ATG655" s="143"/>
      <c r="ATH655" s="143"/>
      <c r="ATI655" s="143"/>
      <c r="ATJ655" s="143"/>
      <c r="ATK655" s="143"/>
      <c r="ATL655" s="143"/>
      <c r="ATM655" s="143"/>
      <c r="ATN655" s="143"/>
      <c r="ATO655" s="143"/>
      <c r="ATP655" s="143"/>
      <c r="ATQ655" s="143"/>
      <c r="ATR655" s="143"/>
      <c r="ATS655" s="143"/>
      <c r="ATT655" s="143"/>
      <c r="ATU655" s="143"/>
      <c r="ATV655" s="143"/>
      <c r="ATW655" s="143"/>
      <c r="ATX655" s="143"/>
      <c r="ATY655" s="143"/>
      <c r="ATZ655" s="143"/>
      <c r="AUA655" s="143"/>
      <c r="AUB655" s="143"/>
      <c r="AUC655" s="143"/>
      <c r="AUD655" s="143"/>
      <c r="AUE655" s="143"/>
      <c r="AUF655" s="143"/>
      <c r="AUG655" s="143"/>
      <c r="AUH655" s="143"/>
      <c r="AUI655" s="143"/>
      <c r="AUJ655" s="143"/>
      <c r="AUK655" s="143"/>
      <c r="AUL655" s="143"/>
      <c r="AUM655" s="143"/>
      <c r="AUN655" s="143"/>
      <c r="AUO655" s="143"/>
      <c r="AUP655" s="143"/>
      <c r="AUQ655" s="143"/>
      <c r="AUR655" s="143"/>
      <c r="AUS655" s="143"/>
      <c r="AUT655" s="143"/>
      <c r="AUU655" s="143"/>
      <c r="AUV655" s="143"/>
      <c r="AUW655" s="143"/>
      <c r="AUX655" s="143"/>
      <c r="AUY655" s="143"/>
      <c r="AUZ655" s="143"/>
      <c r="AVA655" s="143"/>
      <c r="AVB655" s="143"/>
      <c r="AVC655" s="143"/>
      <c r="AVD655" s="143"/>
      <c r="AVE655" s="143"/>
      <c r="AVF655" s="143"/>
      <c r="AVG655" s="143"/>
      <c r="AVH655" s="143"/>
      <c r="AVI655" s="143"/>
      <c r="AVJ655" s="143"/>
      <c r="AVK655" s="143"/>
      <c r="AVL655" s="143"/>
      <c r="AVM655" s="143"/>
      <c r="AVN655" s="143"/>
      <c r="AVO655" s="143"/>
      <c r="AVP655" s="143"/>
      <c r="AVQ655" s="143"/>
      <c r="AVR655" s="143"/>
      <c r="AVS655" s="143"/>
      <c r="AVT655" s="143"/>
      <c r="AVU655" s="143"/>
      <c r="AVV655" s="143"/>
      <c r="AVW655" s="143"/>
      <c r="AVX655" s="143"/>
      <c r="AVY655" s="143"/>
      <c r="AVZ655" s="143"/>
      <c r="AWA655" s="143"/>
      <c r="AWB655" s="143"/>
      <c r="AWC655" s="143"/>
      <c r="AWD655" s="143"/>
      <c r="AWE655" s="143"/>
      <c r="AWF655" s="143"/>
      <c r="AWG655" s="143"/>
      <c r="AWH655" s="143"/>
      <c r="AWI655" s="143"/>
      <c r="AWJ655" s="143"/>
      <c r="AWK655" s="143"/>
      <c r="AWL655" s="143"/>
      <c r="AWM655" s="143"/>
      <c r="AWN655" s="143"/>
      <c r="AWO655" s="143"/>
      <c r="AWP655" s="143"/>
      <c r="AWQ655" s="143"/>
      <c r="AWR655" s="143"/>
      <c r="AWS655" s="143"/>
      <c r="AWT655" s="143"/>
      <c r="AWU655" s="143"/>
      <c r="AWV655" s="143"/>
      <c r="AWW655" s="143"/>
      <c r="AWX655" s="143"/>
      <c r="AWY655" s="143"/>
      <c r="AWZ655" s="143"/>
      <c r="AXA655" s="143"/>
      <c r="AXB655" s="143"/>
      <c r="AXC655" s="143"/>
      <c r="AXD655" s="143"/>
      <c r="AXE655" s="143"/>
      <c r="AXF655" s="143"/>
      <c r="AXG655" s="143"/>
      <c r="AXH655" s="143"/>
      <c r="AXI655" s="143"/>
      <c r="AXJ655" s="143"/>
      <c r="AXK655" s="143"/>
      <c r="AXL655" s="143"/>
      <c r="AXM655" s="143"/>
      <c r="AXN655" s="143"/>
      <c r="AXO655" s="143"/>
      <c r="AXP655" s="143"/>
      <c r="AXQ655" s="143"/>
      <c r="AXR655" s="143"/>
      <c r="AXS655" s="143"/>
      <c r="AXT655" s="143"/>
      <c r="AXU655" s="143"/>
      <c r="AXV655" s="143"/>
      <c r="AXW655" s="143"/>
      <c r="AXX655" s="143"/>
      <c r="AXY655" s="143"/>
      <c r="AXZ655" s="143"/>
      <c r="AYA655" s="143"/>
      <c r="AYB655" s="143"/>
      <c r="AYC655" s="143"/>
      <c r="AYD655" s="143"/>
      <c r="AYE655" s="143"/>
      <c r="AYF655" s="143"/>
      <c r="AYG655" s="143"/>
      <c r="AYH655" s="143"/>
      <c r="AYI655" s="143"/>
      <c r="AYJ655" s="143"/>
      <c r="AYK655" s="143"/>
      <c r="AYL655" s="143"/>
      <c r="AYM655" s="143"/>
      <c r="AYN655" s="143"/>
      <c r="AYO655" s="143"/>
      <c r="AYP655" s="143"/>
      <c r="AYQ655" s="143"/>
      <c r="AYR655" s="143"/>
      <c r="AYS655" s="143"/>
      <c r="AYT655" s="143"/>
      <c r="AYU655" s="143"/>
      <c r="AYV655" s="143"/>
      <c r="AYW655" s="143"/>
      <c r="AYX655" s="143"/>
      <c r="AYY655" s="143"/>
      <c r="AYZ655" s="143"/>
      <c r="AZA655" s="143"/>
      <c r="AZB655" s="143"/>
      <c r="AZC655" s="143"/>
      <c r="AZD655" s="143"/>
      <c r="AZE655" s="143"/>
      <c r="AZF655" s="143"/>
      <c r="AZG655" s="143"/>
      <c r="AZH655" s="143"/>
      <c r="AZI655" s="143"/>
      <c r="AZJ655" s="143"/>
      <c r="AZK655" s="143"/>
      <c r="AZL655" s="143"/>
      <c r="AZM655" s="143"/>
      <c r="AZN655" s="143"/>
      <c r="AZO655" s="143"/>
      <c r="AZP655" s="143"/>
      <c r="AZQ655" s="143"/>
      <c r="AZR655" s="143"/>
      <c r="AZS655" s="143"/>
      <c r="AZT655" s="143"/>
      <c r="AZU655" s="143"/>
      <c r="AZV655" s="143"/>
      <c r="AZW655" s="143"/>
      <c r="AZX655" s="143"/>
      <c r="AZY655" s="143"/>
      <c r="AZZ655" s="143"/>
      <c r="BAA655" s="143"/>
      <c r="BAB655" s="143"/>
      <c r="BAC655" s="143"/>
      <c r="BAD655" s="143"/>
      <c r="BAE655" s="143"/>
      <c r="BAF655" s="143"/>
      <c r="BAG655" s="143"/>
      <c r="BAH655" s="143"/>
      <c r="BAI655" s="143"/>
      <c r="BAJ655" s="143"/>
      <c r="BAK655" s="143"/>
      <c r="BAL655" s="143"/>
      <c r="BAM655" s="143"/>
      <c r="BAN655" s="143"/>
      <c r="BAO655" s="143"/>
      <c r="BAP655" s="143"/>
      <c r="BAQ655" s="143"/>
      <c r="BAR655" s="143"/>
      <c r="BAS655" s="143"/>
      <c r="BAT655" s="143"/>
      <c r="BAU655" s="143"/>
      <c r="BAV655" s="143"/>
      <c r="BAW655" s="143"/>
      <c r="BAX655" s="143"/>
      <c r="BAY655" s="143"/>
      <c r="BAZ655" s="143"/>
      <c r="BBA655" s="143"/>
      <c r="BBB655" s="143"/>
      <c r="BBC655" s="143"/>
      <c r="BBD655" s="143"/>
      <c r="BBE655" s="143"/>
      <c r="BBF655" s="143"/>
      <c r="BBG655" s="143"/>
      <c r="BBH655" s="143"/>
      <c r="BBI655" s="143"/>
      <c r="BBJ655" s="143"/>
      <c r="BBK655" s="143"/>
      <c r="BBL655" s="143"/>
      <c r="BBM655" s="143"/>
      <c r="BBN655" s="143"/>
      <c r="BBO655" s="143"/>
      <c r="BBP655" s="143"/>
      <c r="BBQ655" s="143"/>
      <c r="BBR655" s="143"/>
      <c r="BBS655" s="143"/>
      <c r="BBT655" s="143"/>
      <c r="BBU655" s="143"/>
      <c r="BBV655" s="143"/>
      <c r="BBW655" s="143"/>
      <c r="BBX655" s="143"/>
      <c r="BBY655" s="143"/>
      <c r="BBZ655" s="143"/>
      <c r="BCA655" s="143"/>
      <c r="BCB655" s="143"/>
      <c r="BCC655" s="143"/>
      <c r="BCD655" s="143"/>
      <c r="BCE655" s="143"/>
      <c r="BCF655" s="143"/>
      <c r="BCG655" s="143"/>
      <c r="BCH655" s="143"/>
      <c r="BCI655" s="143"/>
      <c r="BCJ655" s="143"/>
      <c r="BCK655" s="143"/>
      <c r="BCL655" s="143"/>
      <c r="BCM655" s="143"/>
      <c r="BCN655" s="143"/>
      <c r="BCO655" s="143"/>
      <c r="BCP655" s="143"/>
      <c r="BCQ655" s="143"/>
      <c r="BCR655" s="143"/>
      <c r="BCS655" s="143"/>
      <c r="BCT655" s="143"/>
      <c r="BCU655" s="143"/>
      <c r="BCV655" s="143"/>
      <c r="BCW655" s="143"/>
      <c r="BCX655" s="143"/>
      <c r="BCY655" s="143"/>
      <c r="BCZ655" s="143"/>
      <c r="BDA655" s="143"/>
      <c r="BDB655" s="143"/>
      <c r="BDC655" s="143"/>
      <c r="BDD655" s="143"/>
      <c r="BDE655" s="143"/>
      <c r="BDF655" s="143"/>
      <c r="BDG655" s="143"/>
      <c r="BDH655" s="143"/>
      <c r="BDI655" s="143"/>
      <c r="BDJ655" s="143"/>
      <c r="BDK655" s="143"/>
      <c r="BDL655" s="143"/>
      <c r="BDM655" s="143"/>
      <c r="BDN655" s="143"/>
      <c r="BDO655" s="143"/>
      <c r="BDP655" s="143"/>
      <c r="BDQ655" s="143"/>
      <c r="BDR655" s="143"/>
      <c r="BDS655" s="143"/>
      <c r="BDT655" s="143"/>
      <c r="BDU655" s="143"/>
      <c r="BDV655" s="143"/>
      <c r="BDW655" s="143"/>
      <c r="BDX655" s="143"/>
      <c r="BDY655" s="143"/>
      <c r="BDZ655" s="143"/>
      <c r="BEA655" s="143"/>
      <c r="BEB655" s="143"/>
      <c r="BEC655" s="143"/>
      <c r="BED655" s="143"/>
      <c r="BEE655" s="143"/>
      <c r="BEF655" s="143"/>
      <c r="BEG655" s="143"/>
      <c r="BEH655" s="143"/>
      <c r="BEI655" s="143"/>
      <c r="BEJ655" s="143"/>
      <c r="BEK655" s="143"/>
      <c r="BEL655" s="143"/>
      <c r="BEM655" s="143"/>
      <c r="BEN655" s="143"/>
      <c r="BEO655" s="143"/>
      <c r="BEP655" s="143"/>
      <c r="BEQ655" s="143"/>
      <c r="BER655" s="143"/>
      <c r="BES655" s="143"/>
      <c r="BET655" s="143"/>
      <c r="BEU655" s="143"/>
      <c r="BEV655" s="143"/>
      <c r="BEW655" s="143"/>
      <c r="BEX655" s="143"/>
      <c r="BEY655" s="143"/>
      <c r="BEZ655" s="143"/>
      <c r="BFA655" s="143"/>
      <c r="BFB655" s="143"/>
      <c r="BFC655" s="143"/>
      <c r="BFD655" s="143"/>
      <c r="BFE655" s="143"/>
      <c r="BFF655" s="143"/>
      <c r="BFG655" s="143"/>
      <c r="BFH655" s="143"/>
      <c r="BFI655" s="143"/>
      <c r="BFJ655" s="143"/>
      <c r="BFK655" s="143"/>
      <c r="BFL655" s="143"/>
      <c r="BFM655" s="143"/>
      <c r="BFN655" s="143"/>
      <c r="BFO655" s="143"/>
      <c r="BFP655" s="143"/>
      <c r="BFQ655" s="143"/>
      <c r="BFR655" s="143"/>
      <c r="BFS655" s="143"/>
      <c r="BFT655" s="143"/>
      <c r="BFU655" s="143"/>
      <c r="BFV655" s="143"/>
      <c r="BFW655" s="143"/>
      <c r="BFX655" s="143"/>
      <c r="BFY655" s="143"/>
      <c r="BFZ655" s="143"/>
      <c r="BGA655" s="143"/>
      <c r="BGB655" s="143"/>
      <c r="BGC655" s="143"/>
      <c r="BGD655" s="143"/>
      <c r="BGE655" s="143"/>
      <c r="BGF655" s="143"/>
      <c r="BGG655" s="143"/>
      <c r="BGH655" s="143"/>
      <c r="BGI655" s="143"/>
      <c r="BGJ655" s="143"/>
      <c r="BGK655" s="143"/>
      <c r="BGL655" s="143"/>
      <c r="BGM655" s="143"/>
      <c r="BGN655" s="143"/>
      <c r="BGO655" s="143"/>
      <c r="BGP655" s="143"/>
      <c r="BGQ655" s="143"/>
      <c r="BGR655" s="143"/>
      <c r="BGS655" s="143"/>
      <c r="BGT655" s="143"/>
      <c r="BGU655" s="143"/>
      <c r="BGV655" s="143"/>
      <c r="BGW655" s="143"/>
      <c r="BGX655" s="143"/>
      <c r="BGY655" s="143"/>
      <c r="BGZ655" s="143"/>
      <c r="BHA655" s="143"/>
      <c r="BHB655" s="143"/>
      <c r="BHC655" s="143"/>
      <c r="BHD655" s="143"/>
      <c r="BHE655" s="143"/>
      <c r="BHF655" s="143"/>
      <c r="BHG655" s="143"/>
      <c r="BHH655" s="143"/>
      <c r="BHI655" s="143"/>
      <c r="BHJ655" s="143"/>
      <c r="BHK655" s="143"/>
      <c r="BHL655" s="143"/>
      <c r="BHM655" s="143"/>
      <c r="BHN655" s="143"/>
      <c r="BHO655" s="143"/>
      <c r="BHP655" s="143"/>
      <c r="BHQ655" s="143"/>
      <c r="BHR655" s="143"/>
      <c r="BHS655" s="143"/>
      <c r="BHT655" s="143"/>
      <c r="BHU655" s="143"/>
      <c r="BHV655" s="143"/>
      <c r="BHW655" s="143"/>
      <c r="BHX655" s="143"/>
      <c r="BHY655" s="143"/>
      <c r="BHZ655" s="143"/>
      <c r="BIA655" s="143"/>
      <c r="BIB655" s="143"/>
      <c r="BIC655" s="143"/>
      <c r="BID655" s="143"/>
      <c r="BIE655" s="143"/>
      <c r="BIF655" s="143"/>
      <c r="BIG655" s="143"/>
      <c r="BIH655" s="143"/>
      <c r="BII655" s="143"/>
      <c r="BIJ655" s="143"/>
      <c r="BIK655" s="143"/>
      <c r="BIL655" s="143"/>
      <c r="BIM655" s="143"/>
      <c r="BIN655" s="143"/>
      <c r="BIO655" s="143"/>
      <c r="BIP655" s="143"/>
      <c r="BIQ655" s="143"/>
      <c r="BIR655" s="143"/>
      <c r="BIS655" s="143"/>
      <c r="BIT655" s="143"/>
      <c r="BIU655" s="143"/>
      <c r="BIV655" s="143"/>
      <c r="BIW655" s="143"/>
      <c r="BIX655" s="143"/>
      <c r="BIY655" s="143"/>
      <c r="BIZ655" s="143"/>
      <c r="BJA655" s="143"/>
      <c r="BJB655" s="143"/>
      <c r="BJC655" s="143"/>
      <c r="BJD655" s="143"/>
      <c r="BJE655" s="143"/>
      <c r="BJF655" s="143"/>
      <c r="BJG655" s="143"/>
      <c r="BJH655" s="143"/>
      <c r="BJI655" s="143"/>
      <c r="BJJ655" s="143"/>
      <c r="BJK655" s="143"/>
      <c r="BJL655" s="143"/>
      <c r="BJM655" s="143"/>
      <c r="BJN655" s="143"/>
      <c r="BJO655" s="143"/>
      <c r="BJP655" s="143"/>
      <c r="BJQ655" s="143"/>
      <c r="BJR655" s="143"/>
      <c r="BJS655" s="143"/>
      <c r="BJT655" s="143"/>
      <c r="BJU655" s="143"/>
      <c r="BJV655" s="143"/>
      <c r="BJW655" s="143"/>
      <c r="BJX655" s="143"/>
      <c r="BJY655" s="143"/>
      <c r="BJZ655" s="143"/>
      <c r="BKA655" s="143"/>
      <c r="BKB655" s="143"/>
      <c r="BKC655" s="143"/>
      <c r="BKD655" s="143"/>
      <c r="BKE655" s="143"/>
      <c r="BKF655" s="143"/>
      <c r="BKG655" s="143"/>
      <c r="BKH655" s="143"/>
      <c r="BKI655" s="143"/>
      <c r="BKJ655" s="143"/>
      <c r="BKK655" s="143"/>
      <c r="BKL655" s="143"/>
      <c r="BKM655" s="143"/>
      <c r="BKN655" s="143"/>
      <c r="BKO655" s="143"/>
      <c r="BKP655" s="143"/>
      <c r="BKQ655" s="143"/>
      <c r="BKR655" s="143"/>
      <c r="BKS655" s="143"/>
      <c r="BKT655" s="143"/>
      <c r="BKU655" s="143"/>
      <c r="BKV655" s="143"/>
      <c r="BKW655" s="143"/>
      <c r="BKX655" s="143"/>
      <c r="BKY655" s="143"/>
      <c r="BKZ655" s="143"/>
      <c r="BLA655" s="143"/>
      <c r="BLB655" s="143"/>
      <c r="BLC655" s="143"/>
      <c r="BLD655" s="143"/>
      <c r="BLE655" s="143"/>
      <c r="BLF655" s="143"/>
      <c r="BLG655" s="143"/>
      <c r="BLH655" s="143"/>
      <c r="BLI655" s="143"/>
      <c r="BLJ655" s="143"/>
      <c r="BLK655" s="143"/>
      <c r="BLL655" s="143"/>
      <c r="BLM655" s="143"/>
      <c r="BLN655" s="143"/>
      <c r="BLO655" s="143"/>
      <c r="BLP655" s="143"/>
      <c r="BLQ655" s="143"/>
      <c r="BLR655" s="143"/>
      <c r="BLS655" s="143"/>
      <c r="BLT655" s="143"/>
      <c r="BLU655" s="143"/>
      <c r="BLV655" s="143"/>
      <c r="BLW655" s="143"/>
      <c r="BLX655" s="143"/>
      <c r="BLY655" s="143"/>
      <c r="BLZ655" s="143"/>
      <c r="BMA655" s="143"/>
      <c r="BMB655" s="143"/>
      <c r="BMC655" s="143"/>
      <c r="BMD655" s="143"/>
      <c r="BME655" s="143"/>
      <c r="BMF655" s="143"/>
      <c r="BMG655" s="143"/>
      <c r="BMH655" s="143"/>
      <c r="BMI655" s="143"/>
      <c r="BMJ655" s="143"/>
      <c r="BMK655" s="143"/>
      <c r="BML655" s="143"/>
      <c r="BMM655" s="143"/>
      <c r="BMN655" s="143"/>
      <c r="BMO655" s="143"/>
      <c r="BMP655" s="143"/>
      <c r="BMQ655" s="143"/>
      <c r="BMR655" s="143"/>
      <c r="BMS655" s="143"/>
      <c r="BMT655" s="143"/>
      <c r="BMU655" s="143"/>
      <c r="BMV655" s="143"/>
      <c r="BMW655" s="143"/>
      <c r="BMX655" s="143"/>
      <c r="BMY655" s="143"/>
      <c r="BMZ655" s="143"/>
      <c r="BNA655" s="143"/>
      <c r="BNB655" s="143"/>
      <c r="BNC655" s="143"/>
      <c r="BND655" s="143"/>
      <c r="BNE655" s="143"/>
      <c r="BNF655" s="143"/>
      <c r="BNG655" s="143"/>
      <c r="BNH655" s="143"/>
      <c r="BNI655" s="143"/>
      <c r="BNJ655" s="143"/>
      <c r="BNK655" s="143"/>
      <c r="BNL655" s="143"/>
      <c r="BNM655" s="143"/>
      <c r="BNN655" s="143"/>
      <c r="BNO655" s="143"/>
      <c r="BNP655" s="143"/>
      <c r="BNQ655" s="143"/>
      <c r="BNR655" s="143"/>
      <c r="BNS655" s="143"/>
      <c r="BNT655" s="143"/>
      <c r="BNU655" s="143"/>
      <c r="BNV655" s="143"/>
      <c r="BNW655" s="143"/>
      <c r="BNX655" s="143"/>
      <c r="BNY655" s="143"/>
      <c r="BNZ655" s="143"/>
      <c r="BOA655" s="143"/>
      <c r="BOB655" s="143"/>
      <c r="BOC655" s="143"/>
      <c r="BOD655" s="143"/>
      <c r="BOE655" s="143"/>
      <c r="BOF655" s="143"/>
      <c r="BOG655" s="143"/>
      <c r="BOH655" s="143"/>
      <c r="BOI655" s="143"/>
      <c r="BOJ655" s="143"/>
      <c r="BOK655" s="143"/>
      <c r="BOL655" s="143"/>
      <c r="BOM655" s="143"/>
      <c r="BON655" s="143"/>
      <c r="BOO655" s="143"/>
      <c r="BOP655" s="143"/>
      <c r="BOQ655" s="143"/>
      <c r="BOR655" s="143"/>
      <c r="BOS655" s="143"/>
      <c r="BOT655" s="143"/>
      <c r="BOU655" s="143"/>
      <c r="BOV655" s="143"/>
      <c r="BOW655" s="143"/>
      <c r="BOX655" s="143"/>
      <c r="BOY655" s="143"/>
      <c r="BOZ655" s="143"/>
      <c r="BPA655" s="143"/>
      <c r="BPB655" s="143"/>
      <c r="BPC655" s="143"/>
      <c r="BPD655" s="143"/>
      <c r="BPE655" s="143"/>
      <c r="BPF655" s="143"/>
      <c r="BPG655" s="143"/>
      <c r="BPH655" s="143"/>
      <c r="BPI655" s="143"/>
      <c r="BPJ655" s="143"/>
      <c r="BPK655" s="143"/>
      <c r="BPL655" s="143"/>
      <c r="BPM655" s="143"/>
      <c r="BPN655" s="143"/>
      <c r="BPO655" s="143"/>
      <c r="BPP655" s="143"/>
      <c r="BPQ655" s="143"/>
      <c r="BPR655" s="143"/>
      <c r="BPS655" s="143"/>
      <c r="BPT655" s="143"/>
      <c r="BPU655" s="143"/>
      <c r="BPV655" s="143"/>
      <c r="BPW655" s="143"/>
      <c r="BPX655" s="143"/>
      <c r="BPY655" s="143"/>
      <c r="BPZ655" s="143"/>
      <c r="BQA655" s="143"/>
      <c r="BQB655" s="143"/>
      <c r="BQC655" s="143"/>
      <c r="BQD655" s="143"/>
      <c r="BQE655" s="143"/>
      <c r="BQF655" s="143"/>
      <c r="BQG655" s="143"/>
      <c r="BQH655" s="143"/>
      <c r="BQI655" s="143"/>
      <c r="BQJ655" s="143"/>
      <c r="BQK655" s="143"/>
      <c r="BQL655" s="143"/>
      <c r="BQM655" s="143"/>
      <c r="BQN655" s="143"/>
      <c r="BQO655" s="143"/>
      <c r="BQP655" s="143"/>
      <c r="BQQ655" s="143"/>
      <c r="BQR655" s="143"/>
      <c r="BQS655" s="143"/>
      <c r="BQT655" s="143"/>
      <c r="BQU655" s="143"/>
      <c r="BQV655" s="143"/>
      <c r="BQW655" s="143"/>
      <c r="BQX655" s="143"/>
      <c r="BQY655" s="143"/>
      <c r="BQZ655" s="143"/>
      <c r="BRA655" s="143"/>
      <c r="BRB655" s="143"/>
      <c r="BRC655" s="143"/>
      <c r="BRD655" s="143"/>
      <c r="BRE655" s="143"/>
      <c r="BRF655" s="143"/>
      <c r="BRG655" s="143"/>
      <c r="BRH655" s="143"/>
      <c r="BRI655" s="143"/>
      <c r="BRJ655" s="143"/>
      <c r="BRK655" s="143"/>
      <c r="BRL655" s="143"/>
      <c r="BRM655" s="143"/>
      <c r="BRN655" s="143"/>
      <c r="BRO655" s="143"/>
      <c r="BRP655" s="143"/>
      <c r="BRQ655" s="143"/>
      <c r="BRR655" s="143"/>
      <c r="BRS655" s="143"/>
      <c r="BRT655" s="143"/>
      <c r="BRU655" s="143"/>
      <c r="BRV655" s="143"/>
      <c r="BRW655" s="143"/>
      <c r="BRX655" s="143"/>
      <c r="BRY655" s="143"/>
      <c r="BRZ655" s="143"/>
    </row>
    <row r="656" spans="1:1846" s="79" customFormat="1" ht="29.4" customHeight="1" x14ac:dyDescent="0.3">
      <c r="A656" s="853"/>
      <c r="B656" s="853"/>
      <c r="C656" s="853"/>
      <c r="D656" s="345"/>
      <c r="E656" s="549" t="s">
        <v>907</v>
      </c>
      <c r="F656" s="346">
        <v>140</v>
      </c>
      <c r="G656" s="610" t="s">
        <v>908</v>
      </c>
      <c r="H656" s="333">
        <v>20000000</v>
      </c>
      <c r="I656" s="330">
        <v>20000000</v>
      </c>
      <c r="J656" s="330">
        <v>20000000</v>
      </c>
      <c r="K656" s="330">
        <v>20000000</v>
      </c>
      <c r="L656" s="613" t="s">
        <v>144</v>
      </c>
      <c r="M656" s="631"/>
      <c r="N656" s="630"/>
      <c r="O656" s="630"/>
      <c r="P656" s="630"/>
      <c r="Q656" s="158"/>
      <c r="R656" s="631">
        <v>0</v>
      </c>
      <c r="S656" s="484">
        <v>0</v>
      </c>
      <c r="T656" s="484">
        <v>0</v>
      </c>
      <c r="U656" s="484">
        <v>0</v>
      </c>
      <c r="V656" s="652"/>
      <c r="W656" s="498">
        <f>+H656+M656+R656</f>
        <v>20000000</v>
      </c>
      <c r="X656" s="335">
        <f t="shared" ref="X656:Z656" si="439">+I656+N656+S656</f>
        <v>20000000</v>
      </c>
      <c r="Y656" s="335">
        <f t="shared" si="439"/>
        <v>20000000</v>
      </c>
      <c r="Z656" s="615">
        <f t="shared" si="439"/>
        <v>20000000</v>
      </c>
      <c r="AA656" s="89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8"/>
      <c r="BC656" s="78"/>
      <c r="BD656" s="78"/>
      <c r="BE656" s="78"/>
      <c r="BF656" s="78"/>
      <c r="BG656" s="78"/>
      <c r="BH656" s="78"/>
      <c r="BI656" s="78"/>
      <c r="BJ656" s="78"/>
      <c r="BK656" s="78"/>
      <c r="BL656" s="78"/>
      <c r="BM656" s="78"/>
      <c r="BN656" s="78"/>
      <c r="BO656" s="78"/>
      <c r="BP656" s="78"/>
      <c r="BQ656" s="78"/>
      <c r="BR656" s="78"/>
      <c r="BS656" s="78"/>
      <c r="BT656" s="78"/>
      <c r="BU656" s="78"/>
      <c r="BV656" s="78"/>
      <c r="BW656" s="78"/>
      <c r="BX656" s="78"/>
      <c r="BY656" s="78"/>
      <c r="BZ656" s="78"/>
      <c r="CA656" s="78"/>
      <c r="CB656" s="78"/>
      <c r="CC656" s="78"/>
      <c r="CD656" s="78"/>
      <c r="CE656" s="78"/>
      <c r="CF656" s="78"/>
      <c r="CG656" s="78"/>
      <c r="CH656" s="78"/>
      <c r="CI656" s="78"/>
      <c r="CJ656" s="78"/>
      <c r="CK656" s="78"/>
      <c r="CL656" s="78"/>
      <c r="CM656" s="78"/>
      <c r="CN656" s="78"/>
      <c r="CO656" s="78"/>
      <c r="CP656" s="78"/>
      <c r="CQ656" s="78"/>
      <c r="CR656" s="78"/>
      <c r="CS656" s="78"/>
      <c r="CT656" s="78"/>
      <c r="CU656" s="78"/>
      <c r="CV656" s="78"/>
      <c r="CW656" s="78"/>
      <c r="CX656" s="78"/>
      <c r="CY656" s="78"/>
      <c r="CZ656" s="78"/>
      <c r="DA656" s="78"/>
      <c r="DB656" s="78"/>
      <c r="DC656" s="78"/>
      <c r="DD656" s="78"/>
      <c r="DE656" s="78"/>
      <c r="DF656" s="78"/>
      <c r="DG656" s="78"/>
      <c r="DH656" s="78"/>
      <c r="DI656" s="78"/>
      <c r="DJ656" s="78"/>
      <c r="DK656" s="78"/>
      <c r="DL656" s="78"/>
      <c r="DM656" s="78"/>
      <c r="DN656" s="78"/>
      <c r="DO656" s="78"/>
      <c r="DP656" s="78"/>
      <c r="DQ656" s="78"/>
      <c r="DR656" s="78"/>
      <c r="DS656" s="78"/>
      <c r="DT656" s="78"/>
      <c r="DU656" s="78"/>
      <c r="DV656" s="78"/>
      <c r="DW656" s="78"/>
      <c r="DX656" s="78"/>
      <c r="DY656" s="78"/>
      <c r="DZ656" s="78"/>
      <c r="EA656" s="78"/>
      <c r="EB656" s="78"/>
      <c r="EC656" s="78"/>
      <c r="ED656" s="78"/>
      <c r="EE656" s="78"/>
      <c r="EF656" s="78"/>
      <c r="EG656" s="78"/>
      <c r="EH656" s="78"/>
      <c r="EI656" s="78"/>
      <c r="EJ656" s="78"/>
      <c r="EK656" s="78"/>
      <c r="EL656" s="78"/>
      <c r="EM656" s="78"/>
      <c r="EN656" s="78"/>
      <c r="EO656" s="78"/>
      <c r="EP656" s="78"/>
      <c r="EQ656" s="78"/>
      <c r="ER656" s="78"/>
      <c r="ES656" s="78"/>
      <c r="ET656" s="78"/>
      <c r="EU656" s="78"/>
      <c r="EV656" s="78"/>
      <c r="EW656" s="78"/>
      <c r="EX656" s="78"/>
      <c r="EY656" s="78"/>
      <c r="EZ656" s="78"/>
      <c r="FA656" s="78"/>
      <c r="FB656" s="78"/>
      <c r="FC656" s="78"/>
      <c r="FD656" s="78"/>
      <c r="FE656" s="78"/>
      <c r="FF656" s="78"/>
      <c r="FG656" s="78"/>
      <c r="FH656" s="78"/>
      <c r="FI656" s="78"/>
      <c r="FJ656" s="78"/>
      <c r="FK656" s="78"/>
      <c r="FL656" s="78"/>
      <c r="FM656" s="78"/>
      <c r="FN656" s="78"/>
      <c r="FO656" s="78"/>
      <c r="FP656" s="78"/>
      <c r="FQ656" s="78"/>
      <c r="FR656" s="78"/>
      <c r="FS656" s="78"/>
      <c r="FT656" s="78"/>
      <c r="FU656" s="78"/>
      <c r="FV656" s="78"/>
      <c r="FW656" s="78"/>
      <c r="FX656" s="78"/>
      <c r="FY656" s="78"/>
      <c r="FZ656" s="78"/>
      <c r="GA656" s="78"/>
      <c r="GB656" s="78"/>
      <c r="GC656" s="78"/>
      <c r="GD656" s="78"/>
      <c r="GE656" s="78"/>
      <c r="GF656" s="78"/>
      <c r="GG656" s="78"/>
      <c r="GH656" s="78"/>
      <c r="GI656" s="78"/>
      <c r="GJ656" s="78"/>
      <c r="GK656" s="78"/>
      <c r="GL656" s="78"/>
      <c r="GM656" s="78"/>
      <c r="GN656" s="78"/>
      <c r="GO656" s="78"/>
      <c r="GP656" s="78"/>
      <c r="GQ656" s="78"/>
      <c r="GR656" s="78"/>
      <c r="GS656" s="78"/>
      <c r="GT656" s="78"/>
      <c r="GU656" s="78"/>
      <c r="GV656" s="78"/>
      <c r="GW656" s="78"/>
      <c r="GX656" s="78"/>
      <c r="GY656" s="78"/>
      <c r="GZ656" s="78"/>
      <c r="HA656" s="78"/>
      <c r="HB656" s="78"/>
      <c r="HC656" s="78"/>
      <c r="HD656" s="78"/>
      <c r="HE656" s="78"/>
      <c r="HF656" s="78"/>
      <c r="HG656" s="78"/>
      <c r="HH656" s="78"/>
      <c r="HI656" s="78"/>
      <c r="HJ656" s="78"/>
      <c r="HK656" s="78"/>
      <c r="HL656" s="78"/>
      <c r="HM656" s="78"/>
      <c r="HN656" s="78"/>
      <c r="HO656" s="78"/>
      <c r="HP656" s="78"/>
      <c r="HQ656" s="78"/>
      <c r="HR656" s="78"/>
      <c r="HS656" s="78"/>
      <c r="HT656" s="78"/>
      <c r="HU656" s="78"/>
      <c r="HV656" s="78"/>
      <c r="HW656" s="78"/>
      <c r="HX656" s="78"/>
      <c r="HY656" s="78"/>
      <c r="HZ656" s="78"/>
      <c r="IA656" s="78"/>
      <c r="IB656" s="78"/>
      <c r="IC656" s="78"/>
      <c r="ID656" s="78"/>
      <c r="IE656" s="78"/>
      <c r="IF656" s="78"/>
      <c r="IG656" s="78"/>
      <c r="IH656" s="78"/>
      <c r="II656" s="78"/>
      <c r="IJ656" s="78"/>
      <c r="IK656" s="78"/>
      <c r="IL656" s="78"/>
      <c r="IM656" s="78"/>
      <c r="IN656" s="78"/>
      <c r="IO656" s="78"/>
      <c r="IP656" s="78"/>
      <c r="IQ656" s="78"/>
      <c r="IR656" s="78"/>
      <c r="IS656" s="78"/>
      <c r="IT656" s="78"/>
      <c r="IU656" s="78"/>
      <c r="IV656" s="78"/>
      <c r="IW656" s="78"/>
      <c r="IX656" s="78"/>
      <c r="IY656" s="78"/>
      <c r="IZ656" s="78"/>
      <c r="JA656" s="78"/>
      <c r="JB656" s="78"/>
      <c r="JC656" s="78"/>
      <c r="JD656" s="78"/>
      <c r="JE656" s="78"/>
      <c r="JF656" s="78"/>
      <c r="JG656" s="78"/>
      <c r="JH656" s="78"/>
      <c r="JI656" s="78"/>
      <c r="JJ656" s="78"/>
      <c r="JK656" s="78"/>
      <c r="JL656" s="78"/>
      <c r="JM656" s="78"/>
      <c r="JN656" s="78"/>
      <c r="JO656" s="78"/>
      <c r="JP656" s="78"/>
      <c r="JQ656" s="78"/>
      <c r="JR656" s="78"/>
      <c r="JS656" s="78"/>
      <c r="JT656" s="78"/>
      <c r="JU656" s="78"/>
      <c r="JV656" s="78"/>
      <c r="JW656" s="78"/>
      <c r="JX656" s="78"/>
      <c r="JY656" s="78"/>
      <c r="JZ656" s="78"/>
      <c r="KA656" s="78"/>
      <c r="KB656" s="78"/>
      <c r="KC656" s="78"/>
      <c r="KD656" s="78"/>
      <c r="KE656" s="78"/>
      <c r="KF656" s="78"/>
      <c r="KG656" s="78"/>
      <c r="KH656" s="78"/>
      <c r="KI656" s="78"/>
      <c r="KJ656" s="78"/>
      <c r="KK656" s="78"/>
      <c r="KL656" s="78"/>
      <c r="KM656" s="78"/>
      <c r="KN656" s="78"/>
      <c r="KO656" s="78"/>
      <c r="KP656" s="78"/>
      <c r="KQ656" s="78"/>
      <c r="KR656" s="78"/>
      <c r="KS656" s="78"/>
      <c r="KT656" s="78"/>
      <c r="KU656" s="78"/>
      <c r="KV656" s="78"/>
      <c r="KW656" s="78"/>
      <c r="KX656" s="78"/>
      <c r="KY656" s="78"/>
      <c r="KZ656" s="78"/>
      <c r="LA656" s="78"/>
      <c r="LB656" s="78"/>
      <c r="LC656" s="78"/>
      <c r="LD656" s="78"/>
      <c r="LE656" s="78"/>
      <c r="LF656" s="78"/>
      <c r="LG656" s="78"/>
      <c r="LH656" s="78"/>
      <c r="LI656" s="78"/>
      <c r="LJ656" s="78"/>
      <c r="LK656" s="78"/>
      <c r="LL656" s="78"/>
      <c r="LM656" s="78"/>
      <c r="LN656" s="78"/>
      <c r="LO656" s="78"/>
      <c r="LP656" s="78"/>
      <c r="LQ656" s="78"/>
      <c r="LR656" s="78"/>
      <c r="LS656" s="78"/>
      <c r="LT656" s="78"/>
      <c r="LU656" s="78"/>
      <c r="LV656" s="78"/>
      <c r="LW656" s="78"/>
      <c r="LX656" s="78"/>
      <c r="LY656" s="78"/>
      <c r="LZ656" s="78"/>
      <c r="MA656" s="78"/>
      <c r="MB656" s="78"/>
      <c r="MC656" s="78"/>
      <c r="MD656" s="78"/>
      <c r="ME656" s="78"/>
      <c r="MF656" s="78"/>
      <c r="MG656" s="78"/>
      <c r="MH656" s="78"/>
      <c r="MI656" s="78"/>
      <c r="MJ656" s="78"/>
      <c r="MK656" s="78"/>
      <c r="ML656" s="78"/>
      <c r="MM656" s="78"/>
      <c r="MN656" s="78"/>
      <c r="MO656" s="78"/>
      <c r="MP656" s="78"/>
      <c r="MQ656" s="78"/>
      <c r="MR656" s="78"/>
      <c r="MS656" s="78"/>
      <c r="MT656" s="78"/>
      <c r="MU656" s="78"/>
      <c r="MV656" s="78"/>
      <c r="MW656" s="78"/>
      <c r="MX656" s="78"/>
      <c r="MY656" s="78"/>
      <c r="MZ656" s="78"/>
      <c r="NA656" s="78"/>
      <c r="NB656" s="78"/>
      <c r="NC656" s="78"/>
      <c r="ND656" s="78"/>
      <c r="NE656" s="78"/>
      <c r="NF656" s="78"/>
      <c r="NG656" s="78"/>
      <c r="NH656" s="78"/>
      <c r="NI656" s="78"/>
      <c r="NJ656" s="78"/>
      <c r="NK656" s="78"/>
      <c r="NL656" s="78"/>
      <c r="NM656" s="78"/>
      <c r="NN656" s="78"/>
      <c r="NO656" s="78"/>
      <c r="NP656" s="78"/>
      <c r="NQ656" s="78"/>
      <c r="NR656" s="78"/>
      <c r="NS656" s="78"/>
      <c r="NT656" s="78"/>
      <c r="NU656" s="78"/>
      <c r="NV656" s="78"/>
      <c r="NW656" s="78"/>
      <c r="NX656" s="78"/>
      <c r="NY656" s="78"/>
      <c r="NZ656" s="78"/>
      <c r="OA656" s="78"/>
      <c r="OB656" s="78"/>
      <c r="OC656" s="78"/>
      <c r="OD656" s="78"/>
      <c r="OE656" s="78"/>
      <c r="OF656" s="78"/>
      <c r="OG656" s="78"/>
      <c r="OH656" s="78"/>
      <c r="OI656" s="78"/>
      <c r="OJ656" s="78"/>
      <c r="OK656" s="78"/>
      <c r="OL656" s="78"/>
      <c r="OM656" s="78"/>
      <c r="ON656" s="78"/>
      <c r="OO656" s="78"/>
      <c r="OP656" s="78"/>
      <c r="OQ656" s="78"/>
      <c r="OR656" s="78"/>
      <c r="OS656" s="78"/>
      <c r="OT656" s="78"/>
      <c r="OU656" s="78"/>
      <c r="OV656" s="78"/>
      <c r="OW656" s="78"/>
      <c r="OX656" s="78"/>
      <c r="OY656" s="78"/>
      <c r="OZ656" s="78"/>
      <c r="PA656" s="78"/>
      <c r="PB656" s="78"/>
      <c r="PC656" s="78"/>
      <c r="PD656" s="78"/>
      <c r="PE656" s="78"/>
      <c r="PF656" s="78"/>
      <c r="PG656" s="78"/>
      <c r="PH656" s="78"/>
      <c r="PI656" s="78"/>
      <c r="PJ656" s="78"/>
      <c r="PK656" s="78"/>
      <c r="PL656" s="78"/>
      <c r="PM656" s="78"/>
      <c r="PN656" s="78"/>
      <c r="PO656" s="78"/>
      <c r="PP656" s="78"/>
      <c r="PQ656" s="78"/>
      <c r="PR656" s="78"/>
      <c r="PS656" s="78"/>
      <c r="PT656" s="78"/>
      <c r="PU656" s="78"/>
      <c r="PV656" s="78"/>
      <c r="PW656" s="78"/>
      <c r="PX656" s="78"/>
      <c r="PY656" s="78"/>
      <c r="PZ656" s="78"/>
      <c r="QA656" s="78"/>
      <c r="QB656" s="78"/>
      <c r="QC656" s="78"/>
      <c r="QD656" s="78"/>
      <c r="QE656" s="78"/>
      <c r="QF656" s="78"/>
      <c r="QG656" s="78"/>
      <c r="QH656" s="78"/>
      <c r="QI656" s="78"/>
      <c r="QJ656" s="78"/>
      <c r="QK656" s="78"/>
      <c r="QL656" s="78"/>
      <c r="QM656" s="78"/>
      <c r="QN656" s="78"/>
      <c r="QO656" s="78"/>
      <c r="QP656" s="78"/>
      <c r="QQ656" s="78"/>
      <c r="QR656" s="78"/>
      <c r="QS656" s="78"/>
      <c r="QT656" s="78"/>
      <c r="QU656" s="78"/>
      <c r="QV656" s="78"/>
      <c r="QW656" s="78"/>
      <c r="QX656" s="78"/>
      <c r="QY656" s="78"/>
      <c r="QZ656" s="78"/>
      <c r="RA656" s="78"/>
      <c r="RB656" s="78"/>
      <c r="RC656" s="78"/>
      <c r="RD656" s="78"/>
      <c r="RE656" s="78"/>
      <c r="RF656" s="78"/>
      <c r="RG656" s="78"/>
      <c r="RH656" s="78"/>
      <c r="RI656" s="78"/>
      <c r="RJ656" s="78"/>
      <c r="RK656" s="78"/>
      <c r="RL656" s="78"/>
      <c r="RM656" s="78"/>
      <c r="RN656" s="78"/>
      <c r="RO656" s="78"/>
      <c r="RP656" s="78"/>
      <c r="RQ656" s="78"/>
      <c r="RR656" s="78"/>
      <c r="RS656" s="78"/>
      <c r="RT656" s="78"/>
      <c r="RU656" s="78"/>
      <c r="RV656" s="78"/>
      <c r="RW656" s="78"/>
      <c r="RX656" s="78"/>
      <c r="RY656" s="78"/>
      <c r="RZ656" s="78"/>
      <c r="SA656" s="78"/>
      <c r="SB656" s="78"/>
      <c r="SC656" s="78"/>
      <c r="SD656" s="78"/>
      <c r="SE656" s="78"/>
      <c r="SF656" s="78"/>
      <c r="SG656" s="78"/>
      <c r="SH656" s="78"/>
      <c r="SI656" s="78"/>
      <c r="SJ656" s="78"/>
      <c r="SK656" s="78"/>
      <c r="SL656" s="78"/>
      <c r="SM656" s="78"/>
      <c r="SN656" s="78"/>
      <c r="SO656" s="78"/>
      <c r="SP656" s="78"/>
      <c r="SQ656" s="78"/>
      <c r="SR656" s="78"/>
      <c r="SS656" s="78"/>
      <c r="ST656" s="78"/>
      <c r="SU656" s="78"/>
      <c r="SV656" s="78"/>
      <c r="SW656" s="78"/>
      <c r="SX656" s="78"/>
      <c r="SY656" s="78"/>
      <c r="SZ656" s="78"/>
      <c r="TA656" s="78"/>
      <c r="TB656" s="78"/>
      <c r="TC656" s="78"/>
      <c r="TD656" s="78"/>
      <c r="TE656" s="78"/>
      <c r="TF656" s="78"/>
      <c r="TG656" s="78"/>
      <c r="TH656" s="78"/>
      <c r="TI656" s="78"/>
      <c r="TJ656" s="78"/>
      <c r="TK656" s="78"/>
      <c r="TL656" s="78"/>
      <c r="TM656" s="78"/>
      <c r="TN656" s="78"/>
      <c r="TO656" s="78"/>
      <c r="TP656" s="78"/>
      <c r="TQ656" s="78"/>
      <c r="TR656" s="78"/>
      <c r="TS656" s="78"/>
      <c r="TT656" s="78"/>
      <c r="TU656" s="78"/>
      <c r="TV656" s="78"/>
      <c r="TW656" s="78"/>
      <c r="TX656" s="78"/>
      <c r="TY656" s="78"/>
      <c r="TZ656" s="78"/>
      <c r="UA656" s="78"/>
      <c r="UB656" s="78"/>
      <c r="UC656" s="78"/>
      <c r="UD656" s="78"/>
      <c r="UE656" s="78"/>
      <c r="UF656" s="78"/>
      <c r="UG656" s="78"/>
      <c r="UH656" s="78"/>
      <c r="UI656" s="78"/>
      <c r="UJ656" s="78"/>
      <c r="UK656" s="78"/>
      <c r="UL656" s="78"/>
      <c r="UM656" s="78"/>
      <c r="UN656" s="78"/>
      <c r="UO656" s="78"/>
      <c r="UP656" s="78"/>
      <c r="UQ656" s="78"/>
      <c r="UR656" s="78"/>
      <c r="US656" s="78"/>
      <c r="UT656" s="78"/>
      <c r="UU656" s="78"/>
      <c r="UV656" s="78"/>
      <c r="UW656" s="78"/>
      <c r="UX656" s="78"/>
      <c r="UY656" s="78"/>
      <c r="UZ656" s="78"/>
      <c r="VA656" s="78"/>
      <c r="VB656" s="78"/>
      <c r="VC656" s="78"/>
      <c r="VD656" s="78"/>
      <c r="VE656" s="78"/>
      <c r="VF656" s="78"/>
      <c r="VG656" s="78"/>
      <c r="VH656" s="78"/>
      <c r="VI656" s="78"/>
      <c r="VJ656" s="78"/>
      <c r="VK656" s="78"/>
      <c r="VL656" s="78"/>
      <c r="VM656" s="78"/>
      <c r="VN656" s="78"/>
      <c r="VO656" s="78"/>
      <c r="VP656" s="78"/>
      <c r="VQ656" s="78"/>
      <c r="VR656" s="78"/>
      <c r="VS656" s="78"/>
      <c r="VT656" s="78"/>
      <c r="VU656" s="78"/>
      <c r="VV656" s="78"/>
      <c r="VW656" s="78"/>
      <c r="VX656" s="78"/>
      <c r="VY656" s="78"/>
      <c r="VZ656" s="78"/>
      <c r="WA656" s="78"/>
      <c r="WB656" s="78"/>
      <c r="WC656" s="78"/>
      <c r="WD656" s="78"/>
      <c r="WE656" s="78"/>
      <c r="WF656" s="78"/>
      <c r="WG656" s="78"/>
      <c r="WH656" s="78"/>
      <c r="WI656" s="78"/>
      <c r="WJ656" s="78"/>
      <c r="WK656" s="78"/>
      <c r="WL656" s="78"/>
      <c r="WM656" s="78"/>
      <c r="WN656" s="78"/>
      <c r="WO656" s="78"/>
      <c r="WP656" s="78"/>
      <c r="WQ656" s="78"/>
      <c r="WR656" s="78"/>
      <c r="WS656" s="78"/>
      <c r="WT656" s="78"/>
      <c r="WU656" s="78"/>
      <c r="WV656" s="78"/>
      <c r="WW656" s="78"/>
      <c r="WX656" s="78"/>
      <c r="WY656" s="78"/>
      <c r="WZ656" s="78"/>
      <c r="XA656" s="78"/>
      <c r="XB656" s="78"/>
      <c r="XC656" s="78"/>
      <c r="XD656" s="78"/>
      <c r="XE656" s="78"/>
      <c r="XF656" s="78"/>
      <c r="XG656" s="78"/>
      <c r="XH656" s="78"/>
      <c r="XI656" s="78"/>
      <c r="XJ656" s="78"/>
      <c r="XK656" s="78"/>
      <c r="XL656" s="78"/>
      <c r="XM656" s="78"/>
      <c r="XN656" s="78"/>
      <c r="XO656" s="78"/>
      <c r="XP656" s="78"/>
      <c r="XQ656" s="78"/>
      <c r="XR656" s="78"/>
      <c r="XS656" s="78"/>
      <c r="XT656" s="78"/>
      <c r="XU656" s="78"/>
      <c r="XV656" s="78"/>
      <c r="XW656" s="78"/>
      <c r="XX656" s="78"/>
      <c r="XY656" s="78"/>
      <c r="XZ656" s="78"/>
      <c r="YA656" s="78"/>
      <c r="YB656" s="78"/>
      <c r="YC656" s="78"/>
      <c r="YD656" s="78"/>
      <c r="YE656" s="78"/>
      <c r="YF656" s="78"/>
      <c r="YG656" s="78"/>
      <c r="YH656" s="78"/>
      <c r="YI656" s="78"/>
      <c r="YJ656" s="78"/>
      <c r="YK656" s="78"/>
      <c r="YL656" s="78"/>
      <c r="YM656" s="78"/>
      <c r="YN656" s="78"/>
      <c r="YO656" s="78"/>
      <c r="YP656" s="78"/>
      <c r="YQ656" s="78"/>
      <c r="YR656" s="78"/>
      <c r="YS656" s="78"/>
      <c r="YT656" s="78"/>
      <c r="YU656" s="78"/>
      <c r="YV656" s="78"/>
      <c r="YW656" s="78"/>
      <c r="YX656" s="78"/>
      <c r="YY656" s="78"/>
      <c r="YZ656" s="78"/>
      <c r="ZA656" s="78"/>
      <c r="ZB656" s="78"/>
      <c r="ZC656" s="78"/>
      <c r="ZD656" s="78"/>
      <c r="ZE656" s="78"/>
      <c r="ZF656" s="78"/>
      <c r="ZG656" s="78"/>
      <c r="ZH656" s="78"/>
      <c r="ZI656" s="78"/>
      <c r="ZJ656" s="78"/>
      <c r="ZK656" s="78"/>
      <c r="ZL656" s="78"/>
      <c r="ZM656" s="78"/>
      <c r="ZN656" s="78"/>
      <c r="ZO656" s="78"/>
      <c r="ZP656" s="78"/>
      <c r="ZQ656" s="78"/>
      <c r="ZR656" s="78"/>
      <c r="ZS656" s="78"/>
      <c r="ZT656" s="78"/>
      <c r="ZU656" s="78"/>
      <c r="ZV656" s="78"/>
      <c r="ZW656" s="78"/>
      <c r="ZX656" s="78"/>
      <c r="ZY656" s="78"/>
      <c r="ZZ656" s="78"/>
      <c r="AAA656" s="78"/>
      <c r="AAB656" s="78"/>
      <c r="AAC656" s="78"/>
      <c r="AAD656" s="78"/>
      <c r="AAE656" s="78"/>
      <c r="AAF656" s="78"/>
      <c r="AAG656" s="78"/>
      <c r="AAH656" s="78"/>
      <c r="AAI656" s="78"/>
      <c r="AAJ656" s="78"/>
      <c r="AAK656" s="78"/>
      <c r="AAL656" s="78"/>
      <c r="AAM656" s="78"/>
      <c r="AAN656" s="78"/>
      <c r="AAO656" s="78"/>
      <c r="AAP656" s="78"/>
      <c r="AAQ656" s="78"/>
      <c r="AAR656" s="78"/>
      <c r="AAS656" s="78"/>
      <c r="AAT656" s="78"/>
      <c r="AAU656" s="78"/>
      <c r="AAV656" s="78"/>
      <c r="AAW656" s="78"/>
      <c r="AAX656" s="78"/>
      <c r="AAY656" s="78"/>
      <c r="AAZ656" s="78"/>
      <c r="ABA656" s="78"/>
      <c r="ABB656" s="78"/>
      <c r="ABC656" s="78"/>
      <c r="ABD656" s="78"/>
      <c r="ABE656" s="78"/>
      <c r="ABF656" s="78"/>
      <c r="ABG656" s="78"/>
      <c r="ABH656" s="78"/>
      <c r="ABI656" s="78"/>
      <c r="ABJ656" s="78"/>
      <c r="ABK656" s="78"/>
      <c r="ABL656" s="78"/>
      <c r="ABM656" s="78"/>
      <c r="ABN656" s="78"/>
      <c r="ABO656" s="78"/>
      <c r="ABP656" s="78"/>
      <c r="ABQ656" s="78"/>
      <c r="ABR656" s="78"/>
      <c r="ABS656" s="78"/>
      <c r="ABT656" s="78"/>
      <c r="ABU656" s="78"/>
      <c r="ABV656" s="78"/>
      <c r="ABW656" s="78"/>
      <c r="ABX656" s="78"/>
      <c r="ABY656" s="78"/>
      <c r="ABZ656" s="78"/>
      <c r="ACA656" s="78"/>
      <c r="ACB656" s="78"/>
      <c r="ACC656" s="78"/>
      <c r="ACD656" s="78"/>
      <c r="ACE656" s="78"/>
      <c r="ACF656" s="78"/>
      <c r="ACG656" s="78"/>
      <c r="ACH656" s="78"/>
      <c r="ACI656" s="78"/>
      <c r="ACJ656" s="78"/>
      <c r="ACK656" s="78"/>
      <c r="ACL656" s="78"/>
      <c r="ACM656" s="78"/>
      <c r="ACN656" s="78"/>
      <c r="ACO656" s="78"/>
      <c r="ACP656" s="78"/>
      <c r="ACQ656" s="78"/>
      <c r="ACR656" s="78"/>
      <c r="ACS656" s="78"/>
      <c r="ACT656" s="78"/>
      <c r="ACU656" s="78"/>
      <c r="ACV656" s="78"/>
      <c r="ACW656" s="78"/>
      <c r="ACX656" s="78"/>
      <c r="ACY656" s="78"/>
      <c r="ACZ656" s="78"/>
      <c r="ADA656" s="78"/>
      <c r="ADB656" s="78"/>
      <c r="ADC656" s="78"/>
      <c r="ADD656" s="78"/>
      <c r="ADE656" s="78"/>
      <c r="ADF656" s="78"/>
      <c r="ADG656" s="78"/>
      <c r="ADH656" s="78"/>
      <c r="ADI656" s="78"/>
      <c r="ADJ656" s="78"/>
      <c r="ADK656" s="78"/>
      <c r="ADL656" s="78"/>
      <c r="ADM656" s="78"/>
      <c r="ADN656" s="78"/>
      <c r="ADO656" s="78"/>
      <c r="ADP656" s="78"/>
      <c r="ADQ656" s="78"/>
      <c r="ADR656" s="78"/>
      <c r="ADS656" s="78"/>
      <c r="ADT656" s="78"/>
      <c r="ADU656" s="78"/>
      <c r="ADV656" s="78"/>
      <c r="ADW656" s="78"/>
      <c r="ADX656" s="78"/>
      <c r="ADY656" s="78"/>
      <c r="ADZ656" s="78"/>
      <c r="AEA656" s="78"/>
      <c r="AEB656" s="78"/>
      <c r="AEC656" s="78"/>
      <c r="AED656" s="78"/>
      <c r="AEE656" s="78"/>
      <c r="AEF656" s="78"/>
      <c r="AEG656" s="78"/>
      <c r="AEH656" s="78"/>
      <c r="AEI656" s="78"/>
      <c r="AEJ656" s="78"/>
      <c r="AEK656" s="78"/>
      <c r="AEL656" s="78"/>
      <c r="AEM656" s="78"/>
      <c r="AEN656" s="78"/>
      <c r="AEO656" s="78"/>
      <c r="AEP656" s="78"/>
      <c r="AEQ656" s="78"/>
      <c r="AER656" s="78"/>
      <c r="AES656" s="78"/>
      <c r="AET656" s="78"/>
      <c r="AEU656" s="78"/>
      <c r="AEV656" s="78"/>
      <c r="AEW656" s="78"/>
      <c r="AEX656" s="78"/>
      <c r="AEY656" s="78"/>
      <c r="AEZ656" s="78"/>
      <c r="AFA656" s="78"/>
      <c r="AFB656" s="78"/>
      <c r="AFC656" s="78"/>
      <c r="AFD656" s="78"/>
      <c r="AFE656" s="78"/>
      <c r="AFF656" s="78"/>
      <c r="AFG656" s="78"/>
      <c r="AFH656" s="78"/>
      <c r="AFI656" s="78"/>
      <c r="AFJ656" s="78"/>
      <c r="AFK656" s="78"/>
      <c r="AFL656" s="78"/>
      <c r="AFM656" s="78"/>
      <c r="AFN656" s="78"/>
      <c r="AFO656" s="78"/>
      <c r="AFP656" s="78"/>
      <c r="AFQ656" s="78"/>
      <c r="AFR656" s="78"/>
      <c r="AFS656" s="78"/>
      <c r="AFT656" s="78"/>
      <c r="AFU656" s="78"/>
      <c r="AFV656" s="78"/>
      <c r="AFW656" s="78"/>
      <c r="AFX656" s="78"/>
      <c r="AFY656" s="78"/>
      <c r="AFZ656" s="78"/>
      <c r="AGA656" s="78"/>
      <c r="AGB656" s="78"/>
      <c r="AGC656" s="78"/>
      <c r="AGD656" s="78"/>
      <c r="AGE656" s="78"/>
      <c r="AGF656" s="78"/>
      <c r="AGG656" s="78"/>
      <c r="AGH656" s="78"/>
      <c r="AGI656" s="78"/>
      <c r="AGJ656" s="78"/>
      <c r="AGK656" s="78"/>
      <c r="AGL656" s="78"/>
      <c r="AGM656" s="78"/>
      <c r="AGN656" s="78"/>
      <c r="AGO656" s="78"/>
      <c r="AGP656" s="78"/>
      <c r="AGQ656" s="78"/>
      <c r="AGR656" s="78"/>
      <c r="AGS656" s="78"/>
      <c r="AGT656" s="78"/>
      <c r="AGU656" s="78"/>
      <c r="AGV656" s="78"/>
      <c r="AGW656" s="78"/>
      <c r="AGX656" s="78"/>
      <c r="AGY656" s="78"/>
      <c r="AGZ656" s="78"/>
      <c r="AHA656" s="78"/>
      <c r="AHB656" s="78"/>
      <c r="AHC656" s="78"/>
      <c r="AHD656" s="78"/>
      <c r="AHE656" s="78"/>
      <c r="AHF656" s="78"/>
      <c r="AHG656" s="78"/>
      <c r="AHH656" s="78"/>
      <c r="AHI656" s="78"/>
      <c r="AHJ656" s="78"/>
      <c r="AHK656" s="78"/>
      <c r="AHL656" s="78"/>
      <c r="AHM656" s="78"/>
      <c r="AHN656" s="78"/>
      <c r="AHO656" s="78"/>
      <c r="AHP656" s="78"/>
      <c r="AHQ656" s="78"/>
      <c r="AHR656" s="78"/>
      <c r="AHS656" s="78"/>
      <c r="AHT656" s="78"/>
      <c r="AHU656" s="78"/>
      <c r="AHV656" s="78"/>
      <c r="AHW656" s="78"/>
      <c r="AHX656" s="78"/>
      <c r="AHY656" s="78"/>
      <c r="AHZ656" s="78"/>
      <c r="AIA656" s="78"/>
      <c r="AIB656" s="78"/>
      <c r="AIC656" s="78"/>
      <c r="AID656" s="78"/>
      <c r="AIE656" s="78"/>
      <c r="AIF656" s="78"/>
      <c r="AIG656" s="78"/>
      <c r="AIH656" s="78"/>
      <c r="AII656" s="78"/>
      <c r="AIJ656" s="78"/>
      <c r="AIK656" s="78"/>
      <c r="AIL656" s="78"/>
      <c r="AIM656" s="78"/>
      <c r="AIN656" s="78"/>
      <c r="AIO656" s="78"/>
      <c r="AIP656" s="78"/>
      <c r="AIQ656" s="78"/>
      <c r="AIR656" s="78"/>
      <c r="AIS656" s="78"/>
      <c r="AIT656" s="78"/>
      <c r="AIU656" s="78"/>
      <c r="AIV656" s="78"/>
      <c r="AIW656" s="78"/>
      <c r="AIX656" s="78"/>
      <c r="AIY656" s="78"/>
      <c r="AIZ656" s="78"/>
      <c r="AJA656" s="78"/>
      <c r="AJB656" s="78"/>
      <c r="AJC656" s="78"/>
      <c r="AJD656" s="78"/>
      <c r="AJE656" s="78"/>
      <c r="AJF656" s="78"/>
      <c r="AJG656" s="78"/>
      <c r="AJH656" s="78"/>
      <c r="AJI656" s="78"/>
      <c r="AJJ656" s="78"/>
      <c r="AJK656" s="78"/>
      <c r="AJL656" s="78"/>
      <c r="AJM656" s="78"/>
      <c r="AJN656" s="78"/>
      <c r="AJO656" s="78"/>
      <c r="AJP656" s="78"/>
      <c r="AJQ656" s="78"/>
      <c r="AJR656" s="78"/>
      <c r="AJS656" s="78"/>
      <c r="AJT656" s="78"/>
      <c r="AJU656" s="78"/>
      <c r="AJV656" s="78"/>
      <c r="AJW656" s="78"/>
      <c r="AJX656" s="78"/>
      <c r="AJY656" s="78"/>
      <c r="AJZ656" s="78"/>
      <c r="AKA656" s="78"/>
      <c r="AKB656" s="78"/>
      <c r="AKC656" s="78"/>
      <c r="AKD656" s="78"/>
      <c r="AKE656" s="78"/>
      <c r="AKF656" s="78"/>
      <c r="AKG656" s="78"/>
      <c r="AKH656" s="78"/>
      <c r="AKI656" s="78"/>
      <c r="AKJ656" s="78"/>
      <c r="AKK656" s="78"/>
      <c r="AKL656" s="78"/>
      <c r="AKM656" s="78"/>
      <c r="AKN656" s="78"/>
      <c r="AKO656" s="78"/>
      <c r="AKP656" s="78"/>
      <c r="AKQ656" s="78"/>
      <c r="AKR656" s="78"/>
      <c r="AKS656" s="78"/>
      <c r="AKT656" s="78"/>
      <c r="AKU656" s="78"/>
      <c r="AKV656" s="78"/>
      <c r="AKW656" s="78"/>
      <c r="AKX656" s="78"/>
      <c r="AKY656" s="78"/>
      <c r="AKZ656" s="78"/>
      <c r="ALA656" s="78"/>
      <c r="ALB656" s="78"/>
      <c r="ALC656" s="78"/>
      <c r="ALD656" s="78"/>
      <c r="ALE656" s="78"/>
      <c r="ALF656" s="78"/>
      <c r="ALG656" s="78"/>
      <c r="ALH656" s="78"/>
      <c r="ALI656" s="78"/>
      <c r="ALJ656" s="78"/>
      <c r="ALK656" s="78"/>
      <c r="ALL656" s="78"/>
      <c r="ALM656" s="78"/>
      <c r="ALN656" s="78"/>
      <c r="ALO656" s="78"/>
      <c r="ALP656" s="78"/>
      <c r="ALQ656" s="78"/>
      <c r="ALR656" s="78"/>
      <c r="ALS656" s="78"/>
      <c r="ALT656" s="78"/>
      <c r="ALU656" s="78"/>
      <c r="ALV656" s="78"/>
      <c r="ALW656" s="78"/>
      <c r="ALX656" s="78"/>
      <c r="ALY656" s="78"/>
      <c r="ALZ656" s="78"/>
      <c r="AMA656" s="78"/>
      <c r="AMB656" s="78"/>
      <c r="AMC656" s="78"/>
      <c r="AMD656" s="78"/>
      <c r="AME656" s="78"/>
      <c r="AMF656" s="78"/>
      <c r="AMG656" s="78"/>
      <c r="AMH656" s="78"/>
      <c r="AMI656" s="78"/>
      <c r="AMJ656" s="78"/>
      <c r="AMK656" s="78"/>
      <c r="AML656" s="78"/>
      <c r="AMM656" s="78"/>
      <c r="AMN656" s="78"/>
      <c r="AMO656" s="78"/>
      <c r="AMP656" s="78"/>
      <c r="AMQ656" s="78"/>
      <c r="AMR656" s="78"/>
      <c r="AMS656" s="78"/>
      <c r="AMT656" s="78"/>
      <c r="AMU656" s="78"/>
      <c r="AMV656" s="78"/>
      <c r="AMW656" s="78"/>
      <c r="AMX656" s="78"/>
      <c r="AMY656" s="78"/>
      <c r="AMZ656" s="78"/>
      <c r="ANA656" s="78"/>
      <c r="ANB656" s="78"/>
      <c r="ANC656" s="78"/>
      <c r="AND656" s="78"/>
      <c r="ANE656" s="78"/>
      <c r="ANF656" s="78"/>
      <c r="ANG656" s="78"/>
      <c r="ANH656" s="78"/>
      <c r="ANI656" s="78"/>
      <c r="ANJ656" s="78"/>
      <c r="ANK656" s="78"/>
      <c r="ANL656" s="78"/>
      <c r="ANM656" s="78"/>
      <c r="ANN656" s="78"/>
      <c r="ANO656" s="78"/>
      <c r="ANP656" s="78"/>
      <c r="ANQ656" s="78"/>
      <c r="ANR656" s="78"/>
      <c r="ANS656" s="78"/>
      <c r="ANT656" s="78"/>
      <c r="ANU656" s="78"/>
      <c r="ANV656" s="78"/>
      <c r="ANW656" s="78"/>
      <c r="ANX656" s="78"/>
      <c r="ANY656" s="78"/>
      <c r="ANZ656" s="78"/>
      <c r="AOA656" s="78"/>
      <c r="AOB656" s="78"/>
      <c r="AOC656" s="78"/>
      <c r="AOD656" s="78"/>
      <c r="AOE656" s="78"/>
      <c r="AOF656" s="78"/>
      <c r="AOG656" s="78"/>
      <c r="AOH656" s="78"/>
      <c r="AOI656" s="78"/>
      <c r="AOJ656" s="78"/>
      <c r="AOK656" s="78"/>
      <c r="AOL656" s="78"/>
      <c r="AOM656" s="78"/>
      <c r="AON656" s="78"/>
      <c r="AOO656" s="78"/>
      <c r="AOP656" s="78"/>
      <c r="AOQ656" s="78"/>
      <c r="AOR656" s="78"/>
      <c r="AOS656" s="78"/>
      <c r="AOT656" s="78"/>
      <c r="AOU656" s="78"/>
      <c r="AOV656" s="78"/>
      <c r="AOW656" s="78"/>
      <c r="AOX656" s="78"/>
      <c r="AOY656" s="78"/>
      <c r="AOZ656" s="78"/>
      <c r="APA656" s="78"/>
      <c r="APB656" s="78"/>
      <c r="APC656" s="78"/>
      <c r="APD656" s="78"/>
      <c r="APE656" s="78"/>
      <c r="APF656" s="78"/>
      <c r="APG656" s="78"/>
      <c r="APH656" s="78"/>
      <c r="API656" s="78"/>
      <c r="APJ656" s="78"/>
      <c r="APK656" s="78"/>
      <c r="APL656" s="78"/>
      <c r="APM656" s="78"/>
      <c r="APN656" s="78"/>
      <c r="APO656" s="78"/>
      <c r="APP656" s="78"/>
      <c r="APQ656" s="78"/>
      <c r="APR656" s="78"/>
      <c r="APS656" s="78"/>
      <c r="APT656" s="78"/>
      <c r="APU656" s="78"/>
      <c r="APV656" s="78"/>
      <c r="APW656" s="78"/>
      <c r="APX656" s="78"/>
      <c r="APY656" s="78"/>
      <c r="APZ656" s="78"/>
      <c r="AQA656" s="78"/>
      <c r="AQB656" s="78"/>
      <c r="AQC656" s="78"/>
      <c r="AQD656" s="78"/>
      <c r="AQE656" s="78"/>
      <c r="AQF656" s="78"/>
      <c r="AQG656" s="78"/>
      <c r="AQH656" s="78"/>
      <c r="AQI656" s="78"/>
      <c r="AQJ656" s="78"/>
      <c r="AQK656" s="78"/>
      <c r="AQL656" s="78"/>
      <c r="AQM656" s="78"/>
      <c r="AQN656" s="78"/>
      <c r="AQO656" s="78"/>
      <c r="AQP656" s="78"/>
      <c r="AQQ656" s="78"/>
      <c r="AQR656" s="78"/>
      <c r="AQS656" s="78"/>
      <c r="AQT656" s="78"/>
      <c r="AQU656" s="78"/>
      <c r="AQV656" s="78"/>
      <c r="AQW656" s="78"/>
      <c r="AQX656" s="78"/>
      <c r="AQY656" s="78"/>
      <c r="AQZ656" s="78"/>
      <c r="ARA656" s="78"/>
      <c r="ARB656" s="78"/>
      <c r="ARC656" s="78"/>
      <c r="ARD656" s="78"/>
      <c r="ARE656" s="78"/>
      <c r="ARF656" s="78"/>
      <c r="ARG656" s="78"/>
      <c r="ARH656" s="78"/>
      <c r="ARI656" s="78"/>
      <c r="ARJ656" s="78"/>
      <c r="ARK656" s="78"/>
      <c r="ARL656" s="78"/>
      <c r="ARM656" s="78"/>
      <c r="ARN656" s="78"/>
      <c r="ARO656" s="78"/>
      <c r="ARP656" s="78"/>
      <c r="ARQ656" s="78"/>
      <c r="ARR656" s="78"/>
      <c r="ARS656" s="78"/>
      <c r="ART656" s="78"/>
      <c r="ARU656" s="78"/>
      <c r="ARV656" s="78"/>
      <c r="ARW656" s="78"/>
      <c r="ARX656" s="78"/>
      <c r="ARY656" s="78"/>
      <c r="ARZ656" s="78"/>
      <c r="ASA656" s="78"/>
      <c r="ASB656" s="78"/>
      <c r="ASC656" s="78"/>
      <c r="ASD656" s="78"/>
      <c r="ASE656" s="78"/>
      <c r="ASF656" s="78"/>
      <c r="ASG656" s="78"/>
      <c r="ASH656" s="78"/>
      <c r="ASI656" s="78"/>
      <c r="ASJ656" s="78"/>
      <c r="ASK656" s="78"/>
      <c r="ASL656" s="78"/>
      <c r="ASM656" s="78"/>
      <c r="ASN656" s="78"/>
      <c r="ASO656" s="78"/>
      <c r="ASP656" s="78"/>
      <c r="ASQ656" s="78"/>
      <c r="ASR656" s="78"/>
      <c r="ASS656" s="78"/>
      <c r="AST656" s="78"/>
      <c r="ASU656" s="78"/>
      <c r="ASV656" s="78"/>
      <c r="ASW656" s="78"/>
      <c r="ASX656" s="78"/>
      <c r="ASY656" s="78"/>
      <c r="ASZ656" s="78"/>
      <c r="ATA656" s="78"/>
      <c r="ATB656" s="78"/>
      <c r="ATC656" s="78"/>
      <c r="ATD656" s="78"/>
      <c r="ATE656" s="78"/>
      <c r="ATF656" s="78"/>
      <c r="ATG656" s="78"/>
      <c r="ATH656" s="78"/>
      <c r="ATI656" s="78"/>
      <c r="ATJ656" s="78"/>
      <c r="ATK656" s="78"/>
      <c r="ATL656" s="78"/>
      <c r="ATM656" s="78"/>
      <c r="ATN656" s="78"/>
      <c r="ATO656" s="78"/>
      <c r="ATP656" s="78"/>
      <c r="ATQ656" s="78"/>
      <c r="ATR656" s="78"/>
      <c r="ATS656" s="78"/>
      <c r="ATT656" s="78"/>
      <c r="ATU656" s="78"/>
      <c r="ATV656" s="78"/>
      <c r="ATW656" s="78"/>
      <c r="ATX656" s="78"/>
      <c r="ATY656" s="78"/>
      <c r="ATZ656" s="78"/>
      <c r="AUA656" s="78"/>
      <c r="AUB656" s="78"/>
      <c r="AUC656" s="78"/>
      <c r="AUD656" s="78"/>
      <c r="AUE656" s="78"/>
      <c r="AUF656" s="78"/>
      <c r="AUG656" s="78"/>
      <c r="AUH656" s="78"/>
      <c r="AUI656" s="78"/>
      <c r="AUJ656" s="78"/>
      <c r="AUK656" s="78"/>
      <c r="AUL656" s="78"/>
      <c r="AUM656" s="78"/>
      <c r="AUN656" s="78"/>
      <c r="AUO656" s="78"/>
      <c r="AUP656" s="78"/>
      <c r="AUQ656" s="78"/>
      <c r="AUR656" s="78"/>
      <c r="AUS656" s="78"/>
      <c r="AUT656" s="78"/>
      <c r="AUU656" s="78"/>
      <c r="AUV656" s="78"/>
      <c r="AUW656" s="78"/>
      <c r="AUX656" s="78"/>
      <c r="AUY656" s="78"/>
      <c r="AUZ656" s="78"/>
      <c r="AVA656" s="78"/>
      <c r="AVB656" s="78"/>
      <c r="AVC656" s="78"/>
      <c r="AVD656" s="78"/>
      <c r="AVE656" s="78"/>
      <c r="AVF656" s="78"/>
      <c r="AVG656" s="78"/>
      <c r="AVH656" s="78"/>
      <c r="AVI656" s="78"/>
      <c r="AVJ656" s="78"/>
      <c r="AVK656" s="78"/>
      <c r="AVL656" s="78"/>
      <c r="AVM656" s="78"/>
      <c r="AVN656" s="78"/>
      <c r="AVO656" s="78"/>
      <c r="AVP656" s="78"/>
      <c r="AVQ656" s="78"/>
      <c r="AVR656" s="78"/>
      <c r="AVS656" s="78"/>
      <c r="AVT656" s="78"/>
      <c r="AVU656" s="78"/>
      <c r="AVV656" s="78"/>
      <c r="AVW656" s="78"/>
      <c r="AVX656" s="78"/>
      <c r="AVY656" s="78"/>
      <c r="AVZ656" s="78"/>
      <c r="AWA656" s="78"/>
      <c r="AWB656" s="78"/>
      <c r="AWC656" s="78"/>
      <c r="AWD656" s="78"/>
      <c r="AWE656" s="78"/>
      <c r="AWF656" s="78"/>
      <c r="AWG656" s="78"/>
      <c r="AWH656" s="78"/>
      <c r="AWI656" s="78"/>
      <c r="AWJ656" s="78"/>
      <c r="AWK656" s="78"/>
      <c r="AWL656" s="78"/>
      <c r="AWM656" s="78"/>
      <c r="AWN656" s="78"/>
      <c r="AWO656" s="78"/>
      <c r="AWP656" s="78"/>
      <c r="AWQ656" s="78"/>
      <c r="AWR656" s="78"/>
      <c r="AWS656" s="78"/>
      <c r="AWT656" s="78"/>
      <c r="AWU656" s="78"/>
      <c r="AWV656" s="78"/>
      <c r="AWW656" s="78"/>
      <c r="AWX656" s="78"/>
      <c r="AWY656" s="78"/>
      <c r="AWZ656" s="78"/>
      <c r="AXA656" s="78"/>
      <c r="AXB656" s="78"/>
      <c r="AXC656" s="78"/>
      <c r="AXD656" s="78"/>
      <c r="AXE656" s="78"/>
      <c r="AXF656" s="78"/>
      <c r="AXG656" s="78"/>
      <c r="AXH656" s="78"/>
      <c r="AXI656" s="78"/>
      <c r="AXJ656" s="78"/>
      <c r="AXK656" s="78"/>
      <c r="AXL656" s="78"/>
      <c r="AXM656" s="78"/>
      <c r="AXN656" s="78"/>
      <c r="AXO656" s="78"/>
      <c r="AXP656" s="78"/>
      <c r="AXQ656" s="78"/>
      <c r="AXR656" s="78"/>
      <c r="AXS656" s="78"/>
      <c r="AXT656" s="78"/>
      <c r="AXU656" s="78"/>
      <c r="AXV656" s="78"/>
      <c r="AXW656" s="78"/>
      <c r="AXX656" s="78"/>
      <c r="AXY656" s="78"/>
      <c r="AXZ656" s="78"/>
      <c r="AYA656" s="78"/>
      <c r="AYB656" s="78"/>
      <c r="AYC656" s="78"/>
      <c r="AYD656" s="78"/>
      <c r="AYE656" s="78"/>
      <c r="AYF656" s="78"/>
      <c r="AYG656" s="78"/>
      <c r="AYH656" s="78"/>
      <c r="AYI656" s="78"/>
      <c r="AYJ656" s="78"/>
      <c r="AYK656" s="78"/>
      <c r="AYL656" s="78"/>
      <c r="AYM656" s="78"/>
      <c r="AYN656" s="78"/>
      <c r="AYO656" s="78"/>
      <c r="AYP656" s="78"/>
      <c r="AYQ656" s="78"/>
      <c r="AYR656" s="78"/>
      <c r="AYS656" s="78"/>
      <c r="AYT656" s="78"/>
      <c r="AYU656" s="78"/>
      <c r="AYV656" s="78"/>
      <c r="AYW656" s="78"/>
      <c r="AYX656" s="78"/>
      <c r="AYY656" s="78"/>
      <c r="AYZ656" s="78"/>
      <c r="AZA656" s="78"/>
      <c r="AZB656" s="78"/>
      <c r="AZC656" s="78"/>
      <c r="AZD656" s="78"/>
      <c r="AZE656" s="78"/>
      <c r="AZF656" s="78"/>
      <c r="AZG656" s="78"/>
      <c r="AZH656" s="78"/>
      <c r="AZI656" s="78"/>
      <c r="AZJ656" s="78"/>
      <c r="AZK656" s="78"/>
      <c r="AZL656" s="78"/>
      <c r="AZM656" s="78"/>
      <c r="AZN656" s="78"/>
      <c r="AZO656" s="78"/>
      <c r="AZP656" s="78"/>
      <c r="AZQ656" s="78"/>
      <c r="AZR656" s="78"/>
      <c r="AZS656" s="78"/>
      <c r="AZT656" s="78"/>
      <c r="AZU656" s="78"/>
      <c r="AZV656" s="78"/>
      <c r="AZW656" s="78"/>
      <c r="AZX656" s="78"/>
      <c r="AZY656" s="78"/>
      <c r="AZZ656" s="78"/>
      <c r="BAA656" s="78"/>
      <c r="BAB656" s="78"/>
      <c r="BAC656" s="78"/>
      <c r="BAD656" s="78"/>
      <c r="BAE656" s="78"/>
      <c r="BAF656" s="78"/>
      <c r="BAG656" s="78"/>
      <c r="BAH656" s="78"/>
      <c r="BAI656" s="78"/>
      <c r="BAJ656" s="78"/>
      <c r="BAK656" s="78"/>
      <c r="BAL656" s="78"/>
      <c r="BAM656" s="78"/>
      <c r="BAN656" s="78"/>
      <c r="BAO656" s="78"/>
      <c r="BAP656" s="78"/>
      <c r="BAQ656" s="78"/>
      <c r="BAR656" s="78"/>
      <c r="BAS656" s="78"/>
      <c r="BAT656" s="78"/>
      <c r="BAU656" s="78"/>
      <c r="BAV656" s="78"/>
      <c r="BAW656" s="78"/>
      <c r="BAX656" s="78"/>
      <c r="BAY656" s="78"/>
      <c r="BAZ656" s="78"/>
      <c r="BBA656" s="78"/>
      <c r="BBB656" s="78"/>
      <c r="BBC656" s="78"/>
      <c r="BBD656" s="78"/>
      <c r="BBE656" s="78"/>
      <c r="BBF656" s="78"/>
      <c r="BBG656" s="78"/>
      <c r="BBH656" s="78"/>
      <c r="BBI656" s="78"/>
      <c r="BBJ656" s="78"/>
      <c r="BBK656" s="78"/>
      <c r="BBL656" s="78"/>
      <c r="BBM656" s="78"/>
      <c r="BBN656" s="78"/>
      <c r="BBO656" s="78"/>
      <c r="BBP656" s="78"/>
      <c r="BBQ656" s="78"/>
      <c r="BBR656" s="78"/>
      <c r="BBS656" s="78"/>
      <c r="BBT656" s="78"/>
      <c r="BBU656" s="78"/>
      <c r="BBV656" s="78"/>
      <c r="BBW656" s="78"/>
      <c r="BBX656" s="78"/>
      <c r="BBY656" s="78"/>
      <c r="BBZ656" s="78"/>
      <c r="BCA656" s="78"/>
      <c r="BCB656" s="78"/>
      <c r="BCC656" s="78"/>
      <c r="BCD656" s="78"/>
      <c r="BCE656" s="78"/>
      <c r="BCF656" s="78"/>
      <c r="BCG656" s="78"/>
      <c r="BCH656" s="78"/>
      <c r="BCI656" s="78"/>
      <c r="BCJ656" s="78"/>
      <c r="BCK656" s="78"/>
      <c r="BCL656" s="78"/>
      <c r="BCM656" s="78"/>
      <c r="BCN656" s="78"/>
      <c r="BCO656" s="78"/>
      <c r="BCP656" s="78"/>
      <c r="BCQ656" s="78"/>
      <c r="BCR656" s="78"/>
      <c r="BCS656" s="78"/>
      <c r="BCT656" s="78"/>
      <c r="BCU656" s="78"/>
      <c r="BCV656" s="78"/>
      <c r="BCW656" s="78"/>
      <c r="BCX656" s="78"/>
      <c r="BCY656" s="78"/>
      <c r="BCZ656" s="78"/>
      <c r="BDA656" s="78"/>
      <c r="BDB656" s="78"/>
      <c r="BDC656" s="78"/>
      <c r="BDD656" s="78"/>
      <c r="BDE656" s="78"/>
      <c r="BDF656" s="78"/>
      <c r="BDG656" s="78"/>
      <c r="BDH656" s="78"/>
      <c r="BDI656" s="78"/>
      <c r="BDJ656" s="78"/>
      <c r="BDK656" s="78"/>
      <c r="BDL656" s="78"/>
      <c r="BDM656" s="78"/>
      <c r="BDN656" s="78"/>
      <c r="BDO656" s="78"/>
      <c r="BDP656" s="78"/>
      <c r="BDQ656" s="78"/>
      <c r="BDR656" s="78"/>
      <c r="BDS656" s="78"/>
      <c r="BDT656" s="78"/>
      <c r="BDU656" s="78"/>
      <c r="BDV656" s="78"/>
      <c r="BDW656" s="78"/>
      <c r="BDX656" s="78"/>
      <c r="BDY656" s="78"/>
      <c r="BDZ656" s="78"/>
      <c r="BEA656" s="78"/>
      <c r="BEB656" s="78"/>
      <c r="BEC656" s="78"/>
      <c r="BED656" s="78"/>
      <c r="BEE656" s="78"/>
      <c r="BEF656" s="78"/>
      <c r="BEG656" s="78"/>
      <c r="BEH656" s="78"/>
      <c r="BEI656" s="78"/>
      <c r="BEJ656" s="78"/>
      <c r="BEK656" s="78"/>
      <c r="BEL656" s="78"/>
      <c r="BEM656" s="78"/>
      <c r="BEN656" s="78"/>
      <c r="BEO656" s="78"/>
      <c r="BEP656" s="78"/>
      <c r="BEQ656" s="78"/>
      <c r="BER656" s="78"/>
      <c r="BES656" s="78"/>
      <c r="BET656" s="78"/>
      <c r="BEU656" s="78"/>
      <c r="BEV656" s="78"/>
      <c r="BEW656" s="78"/>
      <c r="BEX656" s="78"/>
      <c r="BEY656" s="78"/>
      <c r="BEZ656" s="78"/>
      <c r="BFA656" s="78"/>
      <c r="BFB656" s="78"/>
      <c r="BFC656" s="78"/>
      <c r="BFD656" s="78"/>
      <c r="BFE656" s="78"/>
      <c r="BFF656" s="78"/>
      <c r="BFG656" s="78"/>
      <c r="BFH656" s="78"/>
      <c r="BFI656" s="78"/>
      <c r="BFJ656" s="78"/>
      <c r="BFK656" s="78"/>
      <c r="BFL656" s="78"/>
      <c r="BFM656" s="78"/>
      <c r="BFN656" s="78"/>
      <c r="BFO656" s="78"/>
      <c r="BFP656" s="78"/>
      <c r="BFQ656" s="78"/>
      <c r="BFR656" s="78"/>
      <c r="BFS656" s="78"/>
      <c r="BFT656" s="78"/>
      <c r="BFU656" s="78"/>
      <c r="BFV656" s="78"/>
      <c r="BFW656" s="78"/>
      <c r="BFX656" s="78"/>
      <c r="BFY656" s="78"/>
      <c r="BFZ656" s="78"/>
      <c r="BGA656" s="78"/>
      <c r="BGB656" s="78"/>
      <c r="BGC656" s="78"/>
      <c r="BGD656" s="78"/>
      <c r="BGE656" s="78"/>
      <c r="BGF656" s="78"/>
      <c r="BGG656" s="78"/>
      <c r="BGH656" s="78"/>
      <c r="BGI656" s="78"/>
      <c r="BGJ656" s="78"/>
      <c r="BGK656" s="78"/>
      <c r="BGL656" s="78"/>
      <c r="BGM656" s="78"/>
      <c r="BGN656" s="78"/>
      <c r="BGO656" s="78"/>
      <c r="BGP656" s="78"/>
      <c r="BGQ656" s="78"/>
      <c r="BGR656" s="78"/>
      <c r="BGS656" s="78"/>
      <c r="BGT656" s="78"/>
      <c r="BGU656" s="78"/>
      <c r="BGV656" s="78"/>
      <c r="BGW656" s="78"/>
      <c r="BGX656" s="78"/>
      <c r="BGY656" s="78"/>
      <c r="BGZ656" s="78"/>
      <c r="BHA656" s="78"/>
      <c r="BHB656" s="78"/>
      <c r="BHC656" s="78"/>
      <c r="BHD656" s="78"/>
      <c r="BHE656" s="78"/>
      <c r="BHF656" s="78"/>
      <c r="BHG656" s="78"/>
      <c r="BHH656" s="78"/>
      <c r="BHI656" s="78"/>
      <c r="BHJ656" s="78"/>
      <c r="BHK656" s="78"/>
      <c r="BHL656" s="78"/>
      <c r="BHM656" s="78"/>
      <c r="BHN656" s="78"/>
      <c r="BHO656" s="78"/>
      <c r="BHP656" s="78"/>
      <c r="BHQ656" s="78"/>
      <c r="BHR656" s="78"/>
      <c r="BHS656" s="78"/>
      <c r="BHT656" s="78"/>
      <c r="BHU656" s="78"/>
      <c r="BHV656" s="78"/>
      <c r="BHW656" s="78"/>
      <c r="BHX656" s="78"/>
      <c r="BHY656" s="78"/>
      <c r="BHZ656" s="78"/>
      <c r="BIA656" s="78"/>
      <c r="BIB656" s="78"/>
      <c r="BIC656" s="78"/>
      <c r="BID656" s="78"/>
      <c r="BIE656" s="78"/>
      <c r="BIF656" s="78"/>
      <c r="BIG656" s="78"/>
      <c r="BIH656" s="78"/>
      <c r="BII656" s="78"/>
      <c r="BIJ656" s="78"/>
      <c r="BIK656" s="78"/>
      <c r="BIL656" s="78"/>
      <c r="BIM656" s="78"/>
      <c r="BIN656" s="78"/>
      <c r="BIO656" s="78"/>
      <c r="BIP656" s="78"/>
      <c r="BIQ656" s="78"/>
      <c r="BIR656" s="78"/>
      <c r="BIS656" s="78"/>
      <c r="BIT656" s="78"/>
      <c r="BIU656" s="78"/>
      <c r="BIV656" s="78"/>
      <c r="BIW656" s="78"/>
      <c r="BIX656" s="78"/>
      <c r="BIY656" s="78"/>
      <c r="BIZ656" s="78"/>
      <c r="BJA656" s="78"/>
      <c r="BJB656" s="78"/>
      <c r="BJC656" s="78"/>
      <c r="BJD656" s="78"/>
      <c r="BJE656" s="78"/>
      <c r="BJF656" s="78"/>
      <c r="BJG656" s="78"/>
      <c r="BJH656" s="78"/>
      <c r="BJI656" s="78"/>
      <c r="BJJ656" s="78"/>
      <c r="BJK656" s="78"/>
      <c r="BJL656" s="78"/>
      <c r="BJM656" s="78"/>
      <c r="BJN656" s="78"/>
      <c r="BJO656" s="78"/>
      <c r="BJP656" s="78"/>
      <c r="BJQ656" s="78"/>
      <c r="BJR656" s="78"/>
      <c r="BJS656" s="78"/>
      <c r="BJT656" s="78"/>
      <c r="BJU656" s="78"/>
      <c r="BJV656" s="78"/>
      <c r="BJW656" s="78"/>
      <c r="BJX656" s="78"/>
      <c r="BJY656" s="78"/>
      <c r="BJZ656" s="78"/>
      <c r="BKA656" s="78"/>
      <c r="BKB656" s="78"/>
      <c r="BKC656" s="78"/>
      <c r="BKD656" s="78"/>
      <c r="BKE656" s="78"/>
      <c r="BKF656" s="78"/>
      <c r="BKG656" s="78"/>
      <c r="BKH656" s="78"/>
      <c r="BKI656" s="78"/>
      <c r="BKJ656" s="78"/>
      <c r="BKK656" s="78"/>
      <c r="BKL656" s="78"/>
      <c r="BKM656" s="78"/>
      <c r="BKN656" s="78"/>
      <c r="BKO656" s="78"/>
      <c r="BKP656" s="78"/>
      <c r="BKQ656" s="78"/>
      <c r="BKR656" s="78"/>
      <c r="BKS656" s="78"/>
      <c r="BKT656" s="78"/>
      <c r="BKU656" s="78"/>
      <c r="BKV656" s="78"/>
      <c r="BKW656" s="78"/>
      <c r="BKX656" s="78"/>
      <c r="BKY656" s="78"/>
      <c r="BKZ656" s="78"/>
      <c r="BLA656" s="78"/>
      <c r="BLB656" s="78"/>
      <c r="BLC656" s="78"/>
      <c r="BLD656" s="78"/>
      <c r="BLE656" s="78"/>
      <c r="BLF656" s="78"/>
      <c r="BLG656" s="78"/>
      <c r="BLH656" s="78"/>
      <c r="BLI656" s="78"/>
      <c r="BLJ656" s="78"/>
      <c r="BLK656" s="78"/>
      <c r="BLL656" s="78"/>
      <c r="BLM656" s="78"/>
      <c r="BLN656" s="78"/>
      <c r="BLO656" s="78"/>
      <c r="BLP656" s="78"/>
      <c r="BLQ656" s="78"/>
      <c r="BLR656" s="78"/>
      <c r="BLS656" s="78"/>
      <c r="BLT656" s="78"/>
      <c r="BLU656" s="78"/>
      <c r="BLV656" s="78"/>
      <c r="BLW656" s="78"/>
      <c r="BLX656" s="78"/>
      <c r="BLY656" s="78"/>
      <c r="BLZ656" s="78"/>
      <c r="BMA656" s="78"/>
      <c r="BMB656" s="78"/>
      <c r="BMC656" s="78"/>
      <c r="BMD656" s="78"/>
      <c r="BME656" s="78"/>
      <c r="BMF656" s="78"/>
      <c r="BMG656" s="78"/>
      <c r="BMH656" s="78"/>
      <c r="BMI656" s="78"/>
      <c r="BMJ656" s="78"/>
      <c r="BMK656" s="78"/>
      <c r="BML656" s="78"/>
      <c r="BMM656" s="78"/>
      <c r="BMN656" s="78"/>
      <c r="BMO656" s="78"/>
      <c r="BMP656" s="78"/>
      <c r="BMQ656" s="78"/>
      <c r="BMR656" s="78"/>
      <c r="BMS656" s="78"/>
      <c r="BMT656" s="78"/>
      <c r="BMU656" s="78"/>
      <c r="BMV656" s="78"/>
      <c r="BMW656" s="78"/>
      <c r="BMX656" s="78"/>
      <c r="BMY656" s="78"/>
      <c r="BMZ656" s="78"/>
      <c r="BNA656" s="78"/>
      <c r="BNB656" s="78"/>
      <c r="BNC656" s="78"/>
      <c r="BND656" s="78"/>
      <c r="BNE656" s="78"/>
      <c r="BNF656" s="78"/>
      <c r="BNG656" s="78"/>
      <c r="BNH656" s="78"/>
      <c r="BNI656" s="78"/>
      <c r="BNJ656" s="78"/>
      <c r="BNK656" s="78"/>
      <c r="BNL656" s="78"/>
      <c r="BNM656" s="78"/>
      <c r="BNN656" s="78"/>
      <c r="BNO656" s="78"/>
      <c r="BNP656" s="78"/>
      <c r="BNQ656" s="78"/>
      <c r="BNR656" s="78"/>
      <c r="BNS656" s="78"/>
      <c r="BNT656" s="78"/>
      <c r="BNU656" s="78"/>
      <c r="BNV656" s="78"/>
      <c r="BNW656" s="78"/>
      <c r="BNX656" s="78"/>
      <c r="BNY656" s="78"/>
      <c r="BNZ656" s="78"/>
      <c r="BOA656" s="78"/>
      <c r="BOB656" s="78"/>
      <c r="BOC656" s="78"/>
      <c r="BOD656" s="78"/>
      <c r="BOE656" s="78"/>
      <c r="BOF656" s="78"/>
      <c r="BOG656" s="78"/>
      <c r="BOH656" s="78"/>
      <c r="BOI656" s="78"/>
      <c r="BOJ656" s="78"/>
      <c r="BOK656" s="78"/>
      <c r="BOL656" s="78"/>
      <c r="BOM656" s="78"/>
      <c r="BON656" s="78"/>
      <c r="BOO656" s="78"/>
      <c r="BOP656" s="78"/>
      <c r="BOQ656" s="78"/>
      <c r="BOR656" s="78"/>
      <c r="BOS656" s="78"/>
      <c r="BOT656" s="78"/>
      <c r="BOU656" s="78"/>
      <c r="BOV656" s="78"/>
      <c r="BOW656" s="78"/>
      <c r="BOX656" s="78"/>
      <c r="BOY656" s="78"/>
      <c r="BOZ656" s="78"/>
      <c r="BPA656" s="78"/>
      <c r="BPB656" s="78"/>
      <c r="BPC656" s="78"/>
      <c r="BPD656" s="78"/>
      <c r="BPE656" s="78"/>
      <c r="BPF656" s="78"/>
      <c r="BPG656" s="78"/>
      <c r="BPH656" s="78"/>
      <c r="BPI656" s="78"/>
      <c r="BPJ656" s="78"/>
      <c r="BPK656" s="78"/>
      <c r="BPL656" s="78"/>
      <c r="BPM656" s="78"/>
      <c r="BPN656" s="78"/>
      <c r="BPO656" s="78"/>
      <c r="BPP656" s="78"/>
      <c r="BPQ656" s="78"/>
      <c r="BPR656" s="78"/>
      <c r="BPS656" s="78"/>
      <c r="BPT656" s="78"/>
      <c r="BPU656" s="78"/>
      <c r="BPV656" s="78"/>
      <c r="BPW656" s="78"/>
      <c r="BPX656" s="78"/>
      <c r="BPY656" s="78"/>
      <c r="BPZ656" s="78"/>
      <c r="BQA656" s="78"/>
      <c r="BQB656" s="78"/>
      <c r="BQC656" s="78"/>
      <c r="BQD656" s="78"/>
      <c r="BQE656" s="78"/>
      <c r="BQF656" s="78"/>
      <c r="BQG656" s="78"/>
      <c r="BQH656" s="78"/>
      <c r="BQI656" s="78"/>
      <c r="BQJ656" s="78"/>
      <c r="BQK656" s="78"/>
      <c r="BQL656" s="78"/>
      <c r="BQM656" s="78"/>
      <c r="BQN656" s="78"/>
      <c r="BQO656" s="78"/>
      <c r="BQP656" s="78"/>
      <c r="BQQ656" s="78"/>
      <c r="BQR656" s="78"/>
      <c r="BQS656" s="78"/>
      <c r="BQT656" s="78"/>
      <c r="BQU656" s="78"/>
      <c r="BQV656" s="78"/>
      <c r="BQW656" s="78"/>
      <c r="BQX656" s="78"/>
      <c r="BQY656" s="78"/>
      <c r="BQZ656" s="78"/>
      <c r="BRA656" s="78"/>
      <c r="BRB656" s="78"/>
      <c r="BRC656" s="78"/>
      <c r="BRD656" s="78"/>
      <c r="BRE656" s="78"/>
      <c r="BRF656" s="78"/>
      <c r="BRG656" s="78"/>
      <c r="BRH656" s="78"/>
      <c r="BRI656" s="78"/>
      <c r="BRJ656" s="78"/>
      <c r="BRK656" s="78"/>
      <c r="BRL656" s="78"/>
      <c r="BRM656" s="78"/>
      <c r="BRN656" s="78"/>
      <c r="BRO656" s="78"/>
      <c r="BRP656" s="78"/>
      <c r="BRQ656" s="78"/>
      <c r="BRR656" s="78"/>
      <c r="BRS656" s="78"/>
      <c r="BRT656" s="78"/>
      <c r="BRU656" s="78"/>
      <c r="BRV656" s="78"/>
      <c r="BRW656" s="78"/>
      <c r="BRX656" s="78"/>
      <c r="BRY656" s="78"/>
      <c r="BRZ656" s="78"/>
    </row>
    <row r="657" spans="1:1846" s="144" customFormat="1" ht="25.95" customHeight="1" x14ac:dyDescent="0.3">
      <c r="A657" s="853"/>
      <c r="B657" s="853"/>
      <c r="C657" s="853"/>
      <c r="D657" s="611" t="s">
        <v>909</v>
      </c>
      <c r="E657" s="611"/>
      <c r="F657" s="660"/>
      <c r="G657" s="679" t="s">
        <v>910</v>
      </c>
      <c r="H657" s="601">
        <f>SUM(H658:H661)</f>
        <v>19245937.120000001</v>
      </c>
      <c r="I657" s="101">
        <f>SUM(I658:I661)</f>
        <v>19245937.120000001</v>
      </c>
      <c r="J657" s="101">
        <f>SUM(J658:J661)</f>
        <v>18700000</v>
      </c>
      <c r="K657" s="101">
        <f>SUM(K658:K661)</f>
        <v>18700000</v>
      </c>
      <c r="L657" s="117"/>
      <c r="M657" s="686">
        <f>SUM(M658:M661)</f>
        <v>0</v>
      </c>
      <c r="N657" s="595">
        <f>SUM(N658:N661)</f>
        <v>206936766.84</v>
      </c>
      <c r="O657" s="595">
        <f>SUM(O658:O661)</f>
        <v>26391874</v>
      </c>
      <c r="P657" s="595">
        <f>SUM(P658:P661)</f>
        <v>26391874</v>
      </c>
      <c r="Q657" s="178"/>
      <c r="R657" s="686">
        <f>SUM(R658:R661)</f>
        <v>2164016433</v>
      </c>
      <c r="S657" s="595">
        <f>SUM(S658:S661)</f>
        <v>2535937807</v>
      </c>
      <c r="T657" s="595">
        <f>SUM(T658:T661)</f>
        <v>2226268623</v>
      </c>
      <c r="U657" s="595">
        <f>SUM(U658:U661)</f>
        <v>2226268623</v>
      </c>
      <c r="V657" s="139"/>
      <c r="W657" s="521">
        <f>H657+M657+R657</f>
        <v>2183262370.1199999</v>
      </c>
      <c r="X657" s="101">
        <f>I657+N657+S657</f>
        <v>2762120510.96</v>
      </c>
      <c r="Y657" s="101">
        <f>J657+O657+T657</f>
        <v>2271360497</v>
      </c>
      <c r="Z657" s="267">
        <f>K657+P657+U657</f>
        <v>2271360497</v>
      </c>
      <c r="AA657" s="897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  <c r="PF657" s="143"/>
      <c r="PG657" s="143"/>
      <c r="PH657" s="143"/>
      <c r="PI657" s="143"/>
      <c r="PJ657" s="143"/>
      <c r="PK657" s="143"/>
      <c r="PL657" s="143"/>
      <c r="PM657" s="143"/>
      <c r="PN657" s="143"/>
      <c r="PO657" s="143"/>
      <c r="PP657" s="143"/>
      <c r="PQ657" s="143"/>
      <c r="PR657" s="143"/>
      <c r="PS657" s="143"/>
      <c r="PT657" s="143"/>
      <c r="PU657" s="143"/>
      <c r="PV657" s="143"/>
      <c r="PW657" s="143"/>
      <c r="PX657" s="143"/>
      <c r="PY657" s="143"/>
      <c r="PZ657" s="143"/>
      <c r="QA657" s="143"/>
      <c r="QB657" s="143"/>
      <c r="QC657" s="143"/>
      <c r="QD657" s="143"/>
      <c r="QE657" s="143"/>
      <c r="QF657" s="143"/>
      <c r="QG657" s="143"/>
      <c r="QH657" s="143"/>
      <c r="QI657" s="143"/>
      <c r="QJ657" s="143"/>
      <c r="QK657" s="143"/>
      <c r="QL657" s="143"/>
      <c r="QM657" s="143"/>
      <c r="QN657" s="143"/>
      <c r="QO657" s="143"/>
      <c r="QP657" s="143"/>
      <c r="QQ657" s="143"/>
      <c r="QR657" s="143"/>
      <c r="QS657" s="143"/>
      <c r="QT657" s="143"/>
      <c r="QU657" s="143"/>
      <c r="QV657" s="143"/>
      <c r="QW657" s="143"/>
      <c r="QX657" s="143"/>
      <c r="QY657" s="143"/>
      <c r="QZ657" s="143"/>
      <c r="RA657" s="143"/>
      <c r="RB657" s="143"/>
      <c r="RC657" s="143"/>
      <c r="RD657" s="143"/>
      <c r="RE657" s="143"/>
      <c r="RF657" s="143"/>
      <c r="RG657" s="143"/>
      <c r="RH657" s="143"/>
      <c r="RI657" s="143"/>
      <c r="RJ657" s="143"/>
      <c r="RK657" s="143"/>
      <c r="RL657" s="143"/>
      <c r="RM657" s="143"/>
      <c r="RN657" s="143"/>
      <c r="RO657" s="143"/>
      <c r="RP657" s="143"/>
      <c r="RQ657" s="143"/>
      <c r="RR657" s="143"/>
      <c r="RS657" s="143"/>
      <c r="RT657" s="143"/>
      <c r="RU657" s="143"/>
      <c r="RV657" s="143"/>
      <c r="RW657" s="143"/>
      <c r="RX657" s="143"/>
      <c r="RY657" s="143"/>
      <c r="RZ657" s="143"/>
      <c r="SA657" s="143"/>
      <c r="SB657" s="143"/>
      <c r="SC657" s="143"/>
      <c r="SD657" s="143"/>
      <c r="SE657" s="143"/>
      <c r="SF657" s="143"/>
      <c r="SG657" s="143"/>
      <c r="SH657" s="143"/>
      <c r="SI657" s="143"/>
      <c r="SJ657" s="143"/>
      <c r="SK657" s="143"/>
      <c r="SL657" s="143"/>
      <c r="SM657" s="143"/>
      <c r="SN657" s="143"/>
      <c r="SO657" s="143"/>
      <c r="SP657" s="143"/>
      <c r="SQ657" s="143"/>
      <c r="SR657" s="143"/>
      <c r="SS657" s="143"/>
      <c r="ST657" s="143"/>
      <c r="SU657" s="143"/>
      <c r="SV657" s="143"/>
      <c r="SW657" s="143"/>
      <c r="SX657" s="143"/>
      <c r="SY657" s="143"/>
      <c r="SZ657" s="143"/>
      <c r="TA657" s="143"/>
      <c r="TB657" s="143"/>
      <c r="TC657" s="143"/>
      <c r="TD657" s="143"/>
      <c r="TE657" s="143"/>
      <c r="TF657" s="143"/>
      <c r="TG657" s="143"/>
      <c r="TH657" s="143"/>
      <c r="TI657" s="143"/>
      <c r="TJ657" s="143"/>
      <c r="TK657" s="143"/>
      <c r="TL657" s="143"/>
      <c r="TM657" s="143"/>
      <c r="TN657" s="143"/>
      <c r="TO657" s="143"/>
      <c r="TP657" s="143"/>
      <c r="TQ657" s="143"/>
      <c r="TR657" s="143"/>
      <c r="TS657" s="143"/>
      <c r="TT657" s="143"/>
      <c r="TU657" s="143"/>
      <c r="TV657" s="143"/>
      <c r="TW657" s="143"/>
      <c r="TX657" s="143"/>
      <c r="TY657" s="143"/>
      <c r="TZ657" s="143"/>
      <c r="UA657" s="143"/>
      <c r="UB657" s="143"/>
      <c r="UC657" s="143"/>
      <c r="UD657" s="143"/>
      <c r="UE657" s="143"/>
      <c r="UF657" s="143"/>
      <c r="UG657" s="143"/>
      <c r="UH657" s="143"/>
      <c r="UI657" s="143"/>
      <c r="UJ657" s="143"/>
      <c r="UK657" s="143"/>
      <c r="UL657" s="143"/>
      <c r="UM657" s="143"/>
      <c r="UN657" s="143"/>
      <c r="UO657" s="143"/>
      <c r="UP657" s="143"/>
      <c r="UQ657" s="143"/>
      <c r="UR657" s="143"/>
      <c r="US657" s="143"/>
      <c r="UT657" s="143"/>
      <c r="UU657" s="143"/>
      <c r="UV657" s="143"/>
      <c r="UW657" s="143"/>
      <c r="UX657" s="143"/>
      <c r="UY657" s="143"/>
      <c r="UZ657" s="143"/>
      <c r="VA657" s="143"/>
      <c r="VB657" s="143"/>
      <c r="VC657" s="143"/>
      <c r="VD657" s="143"/>
      <c r="VE657" s="143"/>
      <c r="VF657" s="143"/>
      <c r="VG657" s="143"/>
      <c r="VH657" s="143"/>
      <c r="VI657" s="143"/>
      <c r="VJ657" s="143"/>
      <c r="VK657" s="143"/>
      <c r="VL657" s="143"/>
      <c r="VM657" s="143"/>
      <c r="VN657" s="143"/>
      <c r="VO657" s="143"/>
      <c r="VP657" s="143"/>
      <c r="VQ657" s="143"/>
      <c r="VR657" s="143"/>
      <c r="VS657" s="143"/>
      <c r="VT657" s="143"/>
      <c r="VU657" s="143"/>
      <c r="VV657" s="143"/>
      <c r="VW657" s="143"/>
      <c r="VX657" s="143"/>
      <c r="VY657" s="143"/>
      <c r="VZ657" s="143"/>
      <c r="WA657" s="143"/>
      <c r="WB657" s="143"/>
      <c r="WC657" s="143"/>
      <c r="WD657" s="143"/>
      <c r="WE657" s="143"/>
      <c r="WF657" s="143"/>
      <c r="WG657" s="143"/>
      <c r="WH657" s="143"/>
      <c r="WI657" s="143"/>
      <c r="WJ657" s="143"/>
      <c r="WK657" s="143"/>
      <c r="WL657" s="143"/>
      <c r="WM657" s="143"/>
      <c r="WN657" s="143"/>
      <c r="WO657" s="143"/>
      <c r="WP657" s="143"/>
      <c r="WQ657" s="143"/>
      <c r="WR657" s="143"/>
      <c r="WS657" s="143"/>
      <c r="WT657" s="143"/>
      <c r="WU657" s="143"/>
      <c r="WV657" s="143"/>
      <c r="WW657" s="143"/>
      <c r="WX657" s="143"/>
      <c r="WY657" s="143"/>
      <c r="WZ657" s="143"/>
      <c r="XA657" s="143"/>
      <c r="XB657" s="143"/>
      <c r="XC657" s="143"/>
      <c r="XD657" s="143"/>
      <c r="XE657" s="143"/>
      <c r="XF657" s="143"/>
      <c r="XG657" s="143"/>
      <c r="XH657" s="143"/>
      <c r="XI657" s="143"/>
      <c r="XJ657" s="143"/>
      <c r="XK657" s="143"/>
      <c r="XL657" s="143"/>
      <c r="XM657" s="143"/>
      <c r="XN657" s="143"/>
      <c r="XO657" s="143"/>
      <c r="XP657" s="143"/>
      <c r="XQ657" s="143"/>
      <c r="XR657" s="143"/>
      <c r="XS657" s="143"/>
      <c r="XT657" s="143"/>
      <c r="XU657" s="143"/>
      <c r="XV657" s="143"/>
      <c r="XW657" s="143"/>
      <c r="XX657" s="143"/>
      <c r="XY657" s="143"/>
      <c r="XZ657" s="143"/>
      <c r="YA657" s="143"/>
      <c r="YB657" s="143"/>
      <c r="YC657" s="143"/>
      <c r="YD657" s="143"/>
      <c r="YE657" s="143"/>
      <c r="YF657" s="143"/>
      <c r="YG657" s="143"/>
      <c r="YH657" s="143"/>
      <c r="YI657" s="143"/>
      <c r="YJ657" s="143"/>
      <c r="YK657" s="143"/>
      <c r="YL657" s="143"/>
      <c r="YM657" s="143"/>
      <c r="YN657" s="143"/>
      <c r="YO657" s="143"/>
      <c r="YP657" s="143"/>
      <c r="YQ657" s="143"/>
      <c r="YR657" s="143"/>
      <c r="YS657" s="143"/>
      <c r="YT657" s="143"/>
      <c r="YU657" s="143"/>
      <c r="YV657" s="143"/>
      <c r="YW657" s="143"/>
      <c r="YX657" s="143"/>
      <c r="YY657" s="143"/>
      <c r="YZ657" s="143"/>
      <c r="ZA657" s="143"/>
      <c r="ZB657" s="143"/>
      <c r="ZC657" s="143"/>
      <c r="ZD657" s="143"/>
      <c r="ZE657" s="143"/>
      <c r="ZF657" s="143"/>
      <c r="ZG657" s="143"/>
      <c r="ZH657" s="143"/>
      <c r="ZI657" s="143"/>
      <c r="ZJ657" s="143"/>
      <c r="ZK657" s="143"/>
      <c r="ZL657" s="143"/>
      <c r="ZM657" s="143"/>
      <c r="ZN657" s="143"/>
      <c r="ZO657" s="143"/>
      <c r="ZP657" s="143"/>
      <c r="ZQ657" s="143"/>
      <c r="ZR657" s="143"/>
      <c r="ZS657" s="143"/>
      <c r="ZT657" s="143"/>
      <c r="ZU657" s="143"/>
      <c r="ZV657" s="143"/>
      <c r="ZW657" s="143"/>
      <c r="ZX657" s="143"/>
      <c r="ZY657" s="143"/>
      <c r="ZZ657" s="143"/>
      <c r="AAA657" s="143"/>
      <c r="AAB657" s="143"/>
      <c r="AAC657" s="143"/>
      <c r="AAD657" s="143"/>
      <c r="AAE657" s="143"/>
      <c r="AAF657" s="143"/>
      <c r="AAG657" s="143"/>
      <c r="AAH657" s="143"/>
      <c r="AAI657" s="143"/>
      <c r="AAJ657" s="143"/>
      <c r="AAK657" s="143"/>
      <c r="AAL657" s="143"/>
      <c r="AAM657" s="143"/>
      <c r="AAN657" s="143"/>
      <c r="AAO657" s="143"/>
      <c r="AAP657" s="143"/>
      <c r="AAQ657" s="143"/>
      <c r="AAR657" s="143"/>
      <c r="AAS657" s="143"/>
      <c r="AAT657" s="143"/>
      <c r="AAU657" s="143"/>
      <c r="AAV657" s="143"/>
      <c r="AAW657" s="143"/>
      <c r="AAX657" s="143"/>
      <c r="AAY657" s="143"/>
      <c r="AAZ657" s="143"/>
      <c r="ABA657" s="143"/>
      <c r="ABB657" s="143"/>
      <c r="ABC657" s="143"/>
      <c r="ABD657" s="143"/>
      <c r="ABE657" s="143"/>
      <c r="ABF657" s="143"/>
      <c r="ABG657" s="143"/>
      <c r="ABH657" s="143"/>
      <c r="ABI657" s="143"/>
      <c r="ABJ657" s="143"/>
      <c r="ABK657" s="143"/>
      <c r="ABL657" s="143"/>
      <c r="ABM657" s="143"/>
      <c r="ABN657" s="143"/>
      <c r="ABO657" s="143"/>
      <c r="ABP657" s="143"/>
      <c r="ABQ657" s="143"/>
      <c r="ABR657" s="143"/>
      <c r="ABS657" s="143"/>
      <c r="ABT657" s="143"/>
      <c r="ABU657" s="143"/>
      <c r="ABV657" s="143"/>
      <c r="ABW657" s="143"/>
      <c r="ABX657" s="143"/>
      <c r="ABY657" s="143"/>
      <c r="ABZ657" s="143"/>
      <c r="ACA657" s="143"/>
      <c r="ACB657" s="143"/>
      <c r="ACC657" s="143"/>
      <c r="ACD657" s="143"/>
      <c r="ACE657" s="143"/>
      <c r="ACF657" s="143"/>
      <c r="ACG657" s="143"/>
      <c r="ACH657" s="143"/>
      <c r="ACI657" s="143"/>
      <c r="ACJ657" s="143"/>
      <c r="ACK657" s="143"/>
      <c r="ACL657" s="143"/>
      <c r="ACM657" s="143"/>
      <c r="ACN657" s="143"/>
      <c r="ACO657" s="143"/>
      <c r="ACP657" s="143"/>
      <c r="ACQ657" s="143"/>
      <c r="ACR657" s="143"/>
      <c r="ACS657" s="143"/>
      <c r="ACT657" s="143"/>
      <c r="ACU657" s="143"/>
      <c r="ACV657" s="143"/>
      <c r="ACW657" s="143"/>
      <c r="ACX657" s="143"/>
      <c r="ACY657" s="143"/>
      <c r="ACZ657" s="143"/>
      <c r="ADA657" s="143"/>
      <c r="ADB657" s="143"/>
      <c r="ADC657" s="143"/>
      <c r="ADD657" s="143"/>
      <c r="ADE657" s="143"/>
      <c r="ADF657" s="143"/>
      <c r="ADG657" s="143"/>
      <c r="ADH657" s="143"/>
      <c r="ADI657" s="143"/>
      <c r="ADJ657" s="143"/>
      <c r="ADK657" s="143"/>
      <c r="ADL657" s="143"/>
      <c r="ADM657" s="143"/>
      <c r="ADN657" s="143"/>
      <c r="ADO657" s="143"/>
      <c r="ADP657" s="143"/>
      <c r="ADQ657" s="143"/>
      <c r="ADR657" s="143"/>
      <c r="ADS657" s="143"/>
      <c r="ADT657" s="143"/>
      <c r="ADU657" s="143"/>
      <c r="ADV657" s="143"/>
      <c r="ADW657" s="143"/>
      <c r="ADX657" s="143"/>
      <c r="ADY657" s="143"/>
      <c r="ADZ657" s="143"/>
      <c r="AEA657" s="143"/>
      <c r="AEB657" s="143"/>
      <c r="AEC657" s="143"/>
      <c r="AED657" s="143"/>
      <c r="AEE657" s="143"/>
      <c r="AEF657" s="143"/>
      <c r="AEG657" s="143"/>
      <c r="AEH657" s="143"/>
      <c r="AEI657" s="143"/>
      <c r="AEJ657" s="143"/>
      <c r="AEK657" s="143"/>
      <c r="AEL657" s="143"/>
      <c r="AEM657" s="143"/>
      <c r="AEN657" s="143"/>
      <c r="AEO657" s="143"/>
      <c r="AEP657" s="143"/>
      <c r="AEQ657" s="143"/>
      <c r="AER657" s="143"/>
      <c r="AES657" s="143"/>
      <c r="AET657" s="143"/>
      <c r="AEU657" s="143"/>
      <c r="AEV657" s="143"/>
      <c r="AEW657" s="143"/>
      <c r="AEX657" s="143"/>
      <c r="AEY657" s="143"/>
      <c r="AEZ657" s="143"/>
      <c r="AFA657" s="143"/>
      <c r="AFB657" s="143"/>
      <c r="AFC657" s="143"/>
      <c r="AFD657" s="143"/>
      <c r="AFE657" s="143"/>
      <c r="AFF657" s="143"/>
      <c r="AFG657" s="143"/>
      <c r="AFH657" s="143"/>
      <c r="AFI657" s="143"/>
      <c r="AFJ657" s="143"/>
      <c r="AFK657" s="143"/>
      <c r="AFL657" s="143"/>
      <c r="AFM657" s="143"/>
      <c r="AFN657" s="143"/>
      <c r="AFO657" s="143"/>
      <c r="AFP657" s="143"/>
      <c r="AFQ657" s="143"/>
      <c r="AFR657" s="143"/>
      <c r="AFS657" s="143"/>
      <c r="AFT657" s="143"/>
      <c r="AFU657" s="143"/>
      <c r="AFV657" s="143"/>
      <c r="AFW657" s="143"/>
      <c r="AFX657" s="143"/>
      <c r="AFY657" s="143"/>
      <c r="AFZ657" s="143"/>
      <c r="AGA657" s="143"/>
      <c r="AGB657" s="143"/>
      <c r="AGC657" s="143"/>
      <c r="AGD657" s="143"/>
      <c r="AGE657" s="143"/>
      <c r="AGF657" s="143"/>
      <c r="AGG657" s="143"/>
      <c r="AGH657" s="143"/>
      <c r="AGI657" s="143"/>
      <c r="AGJ657" s="143"/>
      <c r="AGK657" s="143"/>
      <c r="AGL657" s="143"/>
      <c r="AGM657" s="143"/>
      <c r="AGN657" s="143"/>
      <c r="AGO657" s="143"/>
      <c r="AGP657" s="143"/>
      <c r="AGQ657" s="143"/>
      <c r="AGR657" s="143"/>
      <c r="AGS657" s="143"/>
      <c r="AGT657" s="143"/>
      <c r="AGU657" s="143"/>
      <c r="AGV657" s="143"/>
      <c r="AGW657" s="143"/>
      <c r="AGX657" s="143"/>
      <c r="AGY657" s="143"/>
      <c r="AGZ657" s="143"/>
      <c r="AHA657" s="143"/>
      <c r="AHB657" s="143"/>
      <c r="AHC657" s="143"/>
      <c r="AHD657" s="143"/>
      <c r="AHE657" s="143"/>
      <c r="AHF657" s="143"/>
      <c r="AHG657" s="143"/>
      <c r="AHH657" s="143"/>
      <c r="AHI657" s="143"/>
      <c r="AHJ657" s="143"/>
      <c r="AHK657" s="143"/>
      <c r="AHL657" s="143"/>
      <c r="AHM657" s="143"/>
      <c r="AHN657" s="143"/>
      <c r="AHO657" s="143"/>
      <c r="AHP657" s="143"/>
      <c r="AHQ657" s="143"/>
      <c r="AHR657" s="143"/>
      <c r="AHS657" s="143"/>
      <c r="AHT657" s="143"/>
      <c r="AHU657" s="143"/>
      <c r="AHV657" s="143"/>
      <c r="AHW657" s="143"/>
      <c r="AHX657" s="143"/>
      <c r="AHY657" s="143"/>
      <c r="AHZ657" s="143"/>
      <c r="AIA657" s="143"/>
      <c r="AIB657" s="143"/>
      <c r="AIC657" s="143"/>
      <c r="AID657" s="143"/>
      <c r="AIE657" s="143"/>
      <c r="AIF657" s="143"/>
      <c r="AIG657" s="143"/>
      <c r="AIH657" s="143"/>
      <c r="AII657" s="143"/>
      <c r="AIJ657" s="143"/>
      <c r="AIK657" s="143"/>
      <c r="AIL657" s="143"/>
      <c r="AIM657" s="143"/>
      <c r="AIN657" s="143"/>
      <c r="AIO657" s="143"/>
      <c r="AIP657" s="143"/>
      <c r="AIQ657" s="143"/>
      <c r="AIR657" s="143"/>
      <c r="AIS657" s="143"/>
      <c r="AIT657" s="143"/>
      <c r="AIU657" s="143"/>
      <c r="AIV657" s="143"/>
      <c r="AIW657" s="143"/>
      <c r="AIX657" s="143"/>
      <c r="AIY657" s="143"/>
      <c r="AIZ657" s="143"/>
      <c r="AJA657" s="143"/>
      <c r="AJB657" s="143"/>
      <c r="AJC657" s="143"/>
      <c r="AJD657" s="143"/>
      <c r="AJE657" s="143"/>
      <c r="AJF657" s="143"/>
      <c r="AJG657" s="143"/>
      <c r="AJH657" s="143"/>
      <c r="AJI657" s="143"/>
      <c r="AJJ657" s="143"/>
      <c r="AJK657" s="143"/>
      <c r="AJL657" s="143"/>
      <c r="AJM657" s="143"/>
      <c r="AJN657" s="143"/>
      <c r="AJO657" s="143"/>
      <c r="AJP657" s="143"/>
      <c r="AJQ657" s="143"/>
      <c r="AJR657" s="143"/>
      <c r="AJS657" s="143"/>
      <c r="AJT657" s="143"/>
      <c r="AJU657" s="143"/>
      <c r="AJV657" s="143"/>
      <c r="AJW657" s="143"/>
      <c r="AJX657" s="143"/>
      <c r="AJY657" s="143"/>
      <c r="AJZ657" s="143"/>
      <c r="AKA657" s="143"/>
      <c r="AKB657" s="143"/>
      <c r="AKC657" s="143"/>
      <c r="AKD657" s="143"/>
      <c r="AKE657" s="143"/>
      <c r="AKF657" s="143"/>
      <c r="AKG657" s="143"/>
      <c r="AKH657" s="143"/>
      <c r="AKI657" s="143"/>
      <c r="AKJ657" s="143"/>
      <c r="AKK657" s="143"/>
      <c r="AKL657" s="143"/>
      <c r="AKM657" s="143"/>
      <c r="AKN657" s="143"/>
      <c r="AKO657" s="143"/>
      <c r="AKP657" s="143"/>
      <c r="AKQ657" s="143"/>
      <c r="AKR657" s="143"/>
      <c r="AKS657" s="143"/>
      <c r="AKT657" s="143"/>
      <c r="AKU657" s="143"/>
      <c r="AKV657" s="143"/>
      <c r="AKW657" s="143"/>
      <c r="AKX657" s="143"/>
      <c r="AKY657" s="143"/>
      <c r="AKZ657" s="143"/>
      <c r="ALA657" s="143"/>
      <c r="ALB657" s="143"/>
      <c r="ALC657" s="143"/>
      <c r="ALD657" s="143"/>
      <c r="ALE657" s="143"/>
      <c r="ALF657" s="143"/>
      <c r="ALG657" s="143"/>
      <c r="ALH657" s="143"/>
      <c r="ALI657" s="143"/>
      <c r="ALJ657" s="143"/>
      <c r="ALK657" s="143"/>
      <c r="ALL657" s="143"/>
      <c r="ALM657" s="143"/>
      <c r="ALN657" s="143"/>
      <c r="ALO657" s="143"/>
      <c r="ALP657" s="143"/>
      <c r="ALQ657" s="143"/>
      <c r="ALR657" s="143"/>
      <c r="ALS657" s="143"/>
      <c r="ALT657" s="143"/>
      <c r="ALU657" s="143"/>
      <c r="ALV657" s="143"/>
      <c r="ALW657" s="143"/>
      <c r="ALX657" s="143"/>
      <c r="ALY657" s="143"/>
      <c r="ALZ657" s="143"/>
      <c r="AMA657" s="143"/>
      <c r="AMB657" s="143"/>
      <c r="AMC657" s="143"/>
      <c r="AMD657" s="143"/>
      <c r="AME657" s="143"/>
      <c r="AMF657" s="143"/>
      <c r="AMG657" s="143"/>
      <c r="AMH657" s="143"/>
      <c r="AMI657" s="143"/>
      <c r="AMJ657" s="143"/>
      <c r="AMK657" s="143"/>
      <c r="AML657" s="143"/>
      <c r="AMM657" s="143"/>
      <c r="AMN657" s="143"/>
      <c r="AMO657" s="143"/>
      <c r="AMP657" s="143"/>
      <c r="AMQ657" s="143"/>
      <c r="AMR657" s="143"/>
      <c r="AMS657" s="143"/>
      <c r="AMT657" s="143"/>
      <c r="AMU657" s="143"/>
      <c r="AMV657" s="143"/>
      <c r="AMW657" s="143"/>
      <c r="AMX657" s="143"/>
      <c r="AMY657" s="143"/>
      <c r="AMZ657" s="143"/>
      <c r="ANA657" s="143"/>
      <c r="ANB657" s="143"/>
      <c r="ANC657" s="143"/>
      <c r="AND657" s="143"/>
      <c r="ANE657" s="143"/>
      <c r="ANF657" s="143"/>
      <c r="ANG657" s="143"/>
      <c r="ANH657" s="143"/>
      <c r="ANI657" s="143"/>
      <c r="ANJ657" s="143"/>
      <c r="ANK657" s="143"/>
      <c r="ANL657" s="143"/>
      <c r="ANM657" s="143"/>
      <c r="ANN657" s="143"/>
      <c r="ANO657" s="143"/>
      <c r="ANP657" s="143"/>
      <c r="ANQ657" s="143"/>
      <c r="ANR657" s="143"/>
      <c r="ANS657" s="143"/>
      <c r="ANT657" s="143"/>
      <c r="ANU657" s="143"/>
      <c r="ANV657" s="143"/>
      <c r="ANW657" s="143"/>
      <c r="ANX657" s="143"/>
      <c r="ANY657" s="143"/>
      <c r="ANZ657" s="143"/>
      <c r="AOA657" s="143"/>
      <c r="AOB657" s="143"/>
      <c r="AOC657" s="143"/>
      <c r="AOD657" s="143"/>
      <c r="AOE657" s="143"/>
      <c r="AOF657" s="143"/>
      <c r="AOG657" s="143"/>
      <c r="AOH657" s="143"/>
      <c r="AOI657" s="143"/>
      <c r="AOJ657" s="143"/>
      <c r="AOK657" s="143"/>
      <c r="AOL657" s="143"/>
      <c r="AOM657" s="143"/>
      <c r="AON657" s="143"/>
      <c r="AOO657" s="143"/>
      <c r="AOP657" s="143"/>
      <c r="AOQ657" s="143"/>
      <c r="AOR657" s="143"/>
      <c r="AOS657" s="143"/>
      <c r="AOT657" s="143"/>
      <c r="AOU657" s="143"/>
      <c r="AOV657" s="143"/>
      <c r="AOW657" s="143"/>
      <c r="AOX657" s="143"/>
      <c r="AOY657" s="143"/>
      <c r="AOZ657" s="143"/>
      <c r="APA657" s="143"/>
      <c r="APB657" s="143"/>
      <c r="APC657" s="143"/>
      <c r="APD657" s="143"/>
      <c r="APE657" s="143"/>
      <c r="APF657" s="143"/>
      <c r="APG657" s="143"/>
      <c r="APH657" s="143"/>
      <c r="API657" s="143"/>
      <c r="APJ657" s="143"/>
      <c r="APK657" s="143"/>
      <c r="APL657" s="143"/>
      <c r="APM657" s="143"/>
      <c r="APN657" s="143"/>
      <c r="APO657" s="143"/>
      <c r="APP657" s="143"/>
      <c r="APQ657" s="143"/>
      <c r="APR657" s="143"/>
      <c r="APS657" s="143"/>
      <c r="APT657" s="143"/>
      <c r="APU657" s="143"/>
      <c r="APV657" s="143"/>
      <c r="APW657" s="143"/>
      <c r="APX657" s="143"/>
      <c r="APY657" s="143"/>
      <c r="APZ657" s="143"/>
      <c r="AQA657" s="143"/>
      <c r="AQB657" s="143"/>
      <c r="AQC657" s="143"/>
      <c r="AQD657" s="143"/>
      <c r="AQE657" s="143"/>
      <c r="AQF657" s="143"/>
      <c r="AQG657" s="143"/>
      <c r="AQH657" s="143"/>
      <c r="AQI657" s="143"/>
      <c r="AQJ657" s="143"/>
      <c r="AQK657" s="143"/>
      <c r="AQL657" s="143"/>
      <c r="AQM657" s="143"/>
      <c r="AQN657" s="143"/>
      <c r="AQO657" s="143"/>
      <c r="AQP657" s="143"/>
      <c r="AQQ657" s="143"/>
      <c r="AQR657" s="143"/>
      <c r="AQS657" s="143"/>
      <c r="AQT657" s="143"/>
      <c r="AQU657" s="143"/>
      <c r="AQV657" s="143"/>
      <c r="AQW657" s="143"/>
      <c r="AQX657" s="143"/>
      <c r="AQY657" s="143"/>
      <c r="AQZ657" s="143"/>
      <c r="ARA657" s="143"/>
      <c r="ARB657" s="143"/>
      <c r="ARC657" s="143"/>
      <c r="ARD657" s="143"/>
      <c r="ARE657" s="143"/>
      <c r="ARF657" s="143"/>
      <c r="ARG657" s="143"/>
      <c r="ARH657" s="143"/>
      <c r="ARI657" s="143"/>
      <c r="ARJ657" s="143"/>
      <c r="ARK657" s="143"/>
      <c r="ARL657" s="143"/>
      <c r="ARM657" s="143"/>
      <c r="ARN657" s="143"/>
      <c r="ARO657" s="143"/>
      <c r="ARP657" s="143"/>
      <c r="ARQ657" s="143"/>
      <c r="ARR657" s="143"/>
      <c r="ARS657" s="143"/>
      <c r="ART657" s="143"/>
      <c r="ARU657" s="143"/>
      <c r="ARV657" s="143"/>
      <c r="ARW657" s="143"/>
      <c r="ARX657" s="143"/>
      <c r="ARY657" s="143"/>
      <c r="ARZ657" s="143"/>
      <c r="ASA657" s="143"/>
      <c r="ASB657" s="143"/>
      <c r="ASC657" s="143"/>
      <c r="ASD657" s="143"/>
      <c r="ASE657" s="143"/>
      <c r="ASF657" s="143"/>
      <c r="ASG657" s="143"/>
      <c r="ASH657" s="143"/>
      <c r="ASI657" s="143"/>
      <c r="ASJ657" s="143"/>
      <c r="ASK657" s="143"/>
      <c r="ASL657" s="143"/>
      <c r="ASM657" s="143"/>
      <c r="ASN657" s="143"/>
      <c r="ASO657" s="143"/>
      <c r="ASP657" s="143"/>
      <c r="ASQ657" s="143"/>
      <c r="ASR657" s="143"/>
      <c r="ASS657" s="143"/>
      <c r="AST657" s="143"/>
      <c r="ASU657" s="143"/>
      <c r="ASV657" s="143"/>
      <c r="ASW657" s="143"/>
      <c r="ASX657" s="143"/>
      <c r="ASY657" s="143"/>
      <c r="ASZ657" s="143"/>
      <c r="ATA657" s="143"/>
      <c r="ATB657" s="143"/>
      <c r="ATC657" s="143"/>
      <c r="ATD657" s="143"/>
      <c r="ATE657" s="143"/>
      <c r="ATF657" s="143"/>
      <c r="ATG657" s="143"/>
      <c r="ATH657" s="143"/>
      <c r="ATI657" s="143"/>
      <c r="ATJ657" s="143"/>
      <c r="ATK657" s="143"/>
      <c r="ATL657" s="143"/>
      <c r="ATM657" s="143"/>
      <c r="ATN657" s="143"/>
      <c r="ATO657" s="143"/>
      <c r="ATP657" s="143"/>
      <c r="ATQ657" s="143"/>
      <c r="ATR657" s="143"/>
      <c r="ATS657" s="143"/>
      <c r="ATT657" s="143"/>
      <c r="ATU657" s="143"/>
      <c r="ATV657" s="143"/>
      <c r="ATW657" s="143"/>
      <c r="ATX657" s="143"/>
      <c r="ATY657" s="143"/>
      <c r="ATZ657" s="143"/>
      <c r="AUA657" s="143"/>
      <c r="AUB657" s="143"/>
      <c r="AUC657" s="143"/>
      <c r="AUD657" s="143"/>
      <c r="AUE657" s="143"/>
      <c r="AUF657" s="143"/>
      <c r="AUG657" s="143"/>
      <c r="AUH657" s="143"/>
      <c r="AUI657" s="143"/>
      <c r="AUJ657" s="143"/>
      <c r="AUK657" s="143"/>
      <c r="AUL657" s="143"/>
      <c r="AUM657" s="143"/>
      <c r="AUN657" s="143"/>
      <c r="AUO657" s="143"/>
      <c r="AUP657" s="143"/>
      <c r="AUQ657" s="143"/>
      <c r="AUR657" s="143"/>
      <c r="AUS657" s="143"/>
      <c r="AUT657" s="143"/>
      <c r="AUU657" s="143"/>
      <c r="AUV657" s="143"/>
      <c r="AUW657" s="143"/>
      <c r="AUX657" s="143"/>
      <c r="AUY657" s="143"/>
      <c r="AUZ657" s="143"/>
      <c r="AVA657" s="143"/>
      <c r="AVB657" s="143"/>
      <c r="AVC657" s="143"/>
      <c r="AVD657" s="143"/>
      <c r="AVE657" s="143"/>
      <c r="AVF657" s="143"/>
      <c r="AVG657" s="143"/>
      <c r="AVH657" s="143"/>
      <c r="AVI657" s="143"/>
      <c r="AVJ657" s="143"/>
      <c r="AVK657" s="143"/>
      <c r="AVL657" s="143"/>
      <c r="AVM657" s="143"/>
      <c r="AVN657" s="143"/>
      <c r="AVO657" s="143"/>
      <c r="AVP657" s="143"/>
      <c r="AVQ657" s="143"/>
      <c r="AVR657" s="143"/>
      <c r="AVS657" s="143"/>
      <c r="AVT657" s="143"/>
      <c r="AVU657" s="143"/>
      <c r="AVV657" s="143"/>
      <c r="AVW657" s="143"/>
      <c r="AVX657" s="143"/>
      <c r="AVY657" s="143"/>
      <c r="AVZ657" s="143"/>
      <c r="AWA657" s="143"/>
      <c r="AWB657" s="143"/>
      <c r="AWC657" s="143"/>
      <c r="AWD657" s="143"/>
      <c r="AWE657" s="143"/>
      <c r="AWF657" s="143"/>
      <c r="AWG657" s="143"/>
      <c r="AWH657" s="143"/>
      <c r="AWI657" s="143"/>
      <c r="AWJ657" s="143"/>
      <c r="AWK657" s="143"/>
      <c r="AWL657" s="143"/>
      <c r="AWM657" s="143"/>
      <c r="AWN657" s="143"/>
      <c r="AWO657" s="143"/>
      <c r="AWP657" s="143"/>
      <c r="AWQ657" s="143"/>
      <c r="AWR657" s="143"/>
      <c r="AWS657" s="143"/>
      <c r="AWT657" s="143"/>
      <c r="AWU657" s="143"/>
      <c r="AWV657" s="143"/>
      <c r="AWW657" s="143"/>
      <c r="AWX657" s="143"/>
      <c r="AWY657" s="143"/>
      <c r="AWZ657" s="143"/>
      <c r="AXA657" s="143"/>
      <c r="AXB657" s="143"/>
      <c r="AXC657" s="143"/>
      <c r="AXD657" s="143"/>
      <c r="AXE657" s="143"/>
      <c r="AXF657" s="143"/>
      <c r="AXG657" s="143"/>
      <c r="AXH657" s="143"/>
      <c r="AXI657" s="143"/>
      <c r="AXJ657" s="143"/>
      <c r="AXK657" s="143"/>
      <c r="AXL657" s="143"/>
      <c r="AXM657" s="143"/>
      <c r="AXN657" s="143"/>
      <c r="AXO657" s="143"/>
      <c r="AXP657" s="143"/>
      <c r="AXQ657" s="143"/>
      <c r="AXR657" s="143"/>
      <c r="AXS657" s="143"/>
      <c r="AXT657" s="143"/>
      <c r="AXU657" s="143"/>
      <c r="AXV657" s="143"/>
      <c r="AXW657" s="143"/>
      <c r="AXX657" s="143"/>
      <c r="AXY657" s="143"/>
      <c r="AXZ657" s="143"/>
      <c r="AYA657" s="143"/>
      <c r="AYB657" s="143"/>
      <c r="AYC657" s="143"/>
      <c r="AYD657" s="143"/>
      <c r="AYE657" s="143"/>
      <c r="AYF657" s="143"/>
      <c r="AYG657" s="143"/>
      <c r="AYH657" s="143"/>
      <c r="AYI657" s="143"/>
      <c r="AYJ657" s="143"/>
      <c r="AYK657" s="143"/>
      <c r="AYL657" s="143"/>
      <c r="AYM657" s="143"/>
      <c r="AYN657" s="143"/>
      <c r="AYO657" s="143"/>
      <c r="AYP657" s="143"/>
      <c r="AYQ657" s="143"/>
      <c r="AYR657" s="143"/>
      <c r="AYS657" s="143"/>
      <c r="AYT657" s="143"/>
      <c r="AYU657" s="143"/>
      <c r="AYV657" s="143"/>
      <c r="AYW657" s="143"/>
      <c r="AYX657" s="143"/>
      <c r="AYY657" s="143"/>
      <c r="AYZ657" s="143"/>
      <c r="AZA657" s="143"/>
      <c r="AZB657" s="143"/>
      <c r="AZC657" s="143"/>
      <c r="AZD657" s="143"/>
      <c r="AZE657" s="143"/>
      <c r="AZF657" s="143"/>
      <c r="AZG657" s="143"/>
      <c r="AZH657" s="143"/>
      <c r="AZI657" s="143"/>
      <c r="AZJ657" s="143"/>
      <c r="AZK657" s="143"/>
      <c r="AZL657" s="143"/>
      <c r="AZM657" s="143"/>
      <c r="AZN657" s="143"/>
      <c r="AZO657" s="143"/>
      <c r="AZP657" s="143"/>
      <c r="AZQ657" s="143"/>
      <c r="AZR657" s="143"/>
      <c r="AZS657" s="143"/>
      <c r="AZT657" s="143"/>
      <c r="AZU657" s="143"/>
      <c r="AZV657" s="143"/>
      <c r="AZW657" s="143"/>
      <c r="AZX657" s="143"/>
      <c r="AZY657" s="143"/>
      <c r="AZZ657" s="143"/>
      <c r="BAA657" s="143"/>
      <c r="BAB657" s="143"/>
      <c r="BAC657" s="143"/>
      <c r="BAD657" s="143"/>
      <c r="BAE657" s="143"/>
      <c r="BAF657" s="143"/>
      <c r="BAG657" s="143"/>
      <c r="BAH657" s="143"/>
      <c r="BAI657" s="143"/>
      <c r="BAJ657" s="143"/>
      <c r="BAK657" s="143"/>
      <c r="BAL657" s="143"/>
      <c r="BAM657" s="143"/>
      <c r="BAN657" s="143"/>
      <c r="BAO657" s="143"/>
      <c r="BAP657" s="143"/>
      <c r="BAQ657" s="143"/>
      <c r="BAR657" s="143"/>
      <c r="BAS657" s="143"/>
      <c r="BAT657" s="143"/>
      <c r="BAU657" s="143"/>
      <c r="BAV657" s="143"/>
      <c r="BAW657" s="143"/>
      <c r="BAX657" s="143"/>
      <c r="BAY657" s="143"/>
      <c r="BAZ657" s="143"/>
      <c r="BBA657" s="143"/>
      <c r="BBB657" s="143"/>
      <c r="BBC657" s="143"/>
      <c r="BBD657" s="143"/>
      <c r="BBE657" s="143"/>
      <c r="BBF657" s="143"/>
      <c r="BBG657" s="143"/>
      <c r="BBH657" s="143"/>
      <c r="BBI657" s="143"/>
      <c r="BBJ657" s="143"/>
      <c r="BBK657" s="143"/>
      <c r="BBL657" s="143"/>
      <c r="BBM657" s="143"/>
      <c r="BBN657" s="143"/>
      <c r="BBO657" s="143"/>
      <c r="BBP657" s="143"/>
      <c r="BBQ657" s="143"/>
      <c r="BBR657" s="143"/>
      <c r="BBS657" s="143"/>
      <c r="BBT657" s="143"/>
      <c r="BBU657" s="143"/>
      <c r="BBV657" s="143"/>
      <c r="BBW657" s="143"/>
      <c r="BBX657" s="143"/>
      <c r="BBY657" s="143"/>
      <c r="BBZ657" s="143"/>
      <c r="BCA657" s="143"/>
      <c r="BCB657" s="143"/>
      <c r="BCC657" s="143"/>
      <c r="BCD657" s="143"/>
      <c r="BCE657" s="143"/>
      <c r="BCF657" s="143"/>
      <c r="BCG657" s="143"/>
      <c r="BCH657" s="143"/>
      <c r="BCI657" s="143"/>
      <c r="BCJ657" s="143"/>
      <c r="BCK657" s="143"/>
      <c r="BCL657" s="143"/>
      <c r="BCM657" s="143"/>
      <c r="BCN657" s="143"/>
      <c r="BCO657" s="143"/>
      <c r="BCP657" s="143"/>
      <c r="BCQ657" s="143"/>
      <c r="BCR657" s="143"/>
      <c r="BCS657" s="143"/>
      <c r="BCT657" s="143"/>
      <c r="BCU657" s="143"/>
      <c r="BCV657" s="143"/>
      <c r="BCW657" s="143"/>
      <c r="BCX657" s="143"/>
      <c r="BCY657" s="143"/>
      <c r="BCZ657" s="143"/>
      <c r="BDA657" s="143"/>
      <c r="BDB657" s="143"/>
      <c r="BDC657" s="143"/>
      <c r="BDD657" s="143"/>
      <c r="BDE657" s="143"/>
      <c r="BDF657" s="143"/>
      <c r="BDG657" s="143"/>
      <c r="BDH657" s="143"/>
      <c r="BDI657" s="143"/>
      <c r="BDJ657" s="143"/>
      <c r="BDK657" s="143"/>
      <c r="BDL657" s="143"/>
      <c r="BDM657" s="143"/>
      <c r="BDN657" s="143"/>
      <c r="BDO657" s="143"/>
      <c r="BDP657" s="143"/>
      <c r="BDQ657" s="143"/>
      <c r="BDR657" s="143"/>
      <c r="BDS657" s="143"/>
      <c r="BDT657" s="143"/>
      <c r="BDU657" s="143"/>
      <c r="BDV657" s="143"/>
      <c r="BDW657" s="143"/>
      <c r="BDX657" s="143"/>
      <c r="BDY657" s="143"/>
      <c r="BDZ657" s="143"/>
      <c r="BEA657" s="143"/>
      <c r="BEB657" s="143"/>
      <c r="BEC657" s="143"/>
      <c r="BED657" s="143"/>
      <c r="BEE657" s="143"/>
      <c r="BEF657" s="143"/>
      <c r="BEG657" s="143"/>
      <c r="BEH657" s="143"/>
      <c r="BEI657" s="143"/>
      <c r="BEJ657" s="143"/>
      <c r="BEK657" s="143"/>
      <c r="BEL657" s="143"/>
      <c r="BEM657" s="143"/>
      <c r="BEN657" s="143"/>
      <c r="BEO657" s="143"/>
      <c r="BEP657" s="143"/>
      <c r="BEQ657" s="143"/>
      <c r="BER657" s="143"/>
      <c r="BES657" s="143"/>
      <c r="BET657" s="143"/>
      <c r="BEU657" s="143"/>
      <c r="BEV657" s="143"/>
      <c r="BEW657" s="143"/>
      <c r="BEX657" s="143"/>
      <c r="BEY657" s="143"/>
      <c r="BEZ657" s="143"/>
      <c r="BFA657" s="143"/>
      <c r="BFB657" s="143"/>
      <c r="BFC657" s="143"/>
      <c r="BFD657" s="143"/>
      <c r="BFE657" s="143"/>
      <c r="BFF657" s="143"/>
      <c r="BFG657" s="143"/>
      <c r="BFH657" s="143"/>
      <c r="BFI657" s="143"/>
      <c r="BFJ657" s="143"/>
      <c r="BFK657" s="143"/>
      <c r="BFL657" s="143"/>
      <c r="BFM657" s="143"/>
      <c r="BFN657" s="143"/>
      <c r="BFO657" s="143"/>
      <c r="BFP657" s="143"/>
      <c r="BFQ657" s="143"/>
      <c r="BFR657" s="143"/>
      <c r="BFS657" s="143"/>
      <c r="BFT657" s="143"/>
      <c r="BFU657" s="143"/>
      <c r="BFV657" s="143"/>
      <c r="BFW657" s="143"/>
      <c r="BFX657" s="143"/>
      <c r="BFY657" s="143"/>
      <c r="BFZ657" s="143"/>
      <c r="BGA657" s="143"/>
      <c r="BGB657" s="143"/>
      <c r="BGC657" s="143"/>
      <c r="BGD657" s="143"/>
      <c r="BGE657" s="143"/>
      <c r="BGF657" s="143"/>
      <c r="BGG657" s="143"/>
      <c r="BGH657" s="143"/>
      <c r="BGI657" s="143"/>
      <c r="BGJ657" s="143"/>
      <c r="BGK657" s="143"/>
      <c r="BGL657" s="143"/>
      <c r="BGM657" s="143"/>
      <c r="BGN657" s="143"/>
      <c r="BGO657" s="143"/>
      <c r="BGP657" s="143"/>
      <c r="BGQ657" s="143"/>
      <c r="BGR657" s="143"/>
      <c r="BGS657" s="143"/>
      <c r="BGT657" s="143"/>
      <c r="BGU657" s="143"/>
      <c r="BGV657" s="143"/>
      <c r="BGW657" s="143"/>
      <c r="BGX657" s="143"/>
      <c r="BGY657" s="143"/>
      <c r="BGZ657" s="143"/>
      <c r="BHA657" s="143"/>
      <c r="BHB657" s="143"/>
      <c r="BHC657" s="143"/>
      <c r="BHD657" s="143"/>
      <c r="BHE657" s="143"/>
      <c r="BHF657" s="143"/>
      <c r="BHG657" s="143"/>
      <c r="BHH657" s="143"/>
      <c r="BHI657" s="143"/>
      <c r="BHJ657" s="143"/>
      <c r="BHK657" s="143"/>
      <c r="BHL657" s="143"/>
      <c r="BHM657" s="143"/>
      <c r="BHN657" s="143"/>
      <c r="BHO657" s="143"/>
      <c r="BHP657" s="143"/>
      <c r="BHQ657" s="143"/>
      <c r="BHR657" s="143"/>
      <c r="BHS657" s="143"/>
      <c r="BHT657" s="143"/>
      <c r="BHU657" s="143"/>
      <c r="BHV657" s="143"/>
      <c r="BHW657" s="143"/>
      <c r="BHX657" s="143"/>
      <c r="BHY657" s="143"/>
      <c r="BHZ657" s="143"/>
      <c r="BIA657" s="143"/>
      <c r="BIB657" s="143"/>
      <c r="BIC657" s="143"/>
      <c r="BID657" s="143"/>
      <c r="BIE657" s="143"/>
      <c r="BIF657" s="143"/>
      <c r="BIG657" s="143"/>
      <c r="BIH657" s="143"/>
      <c r="BII657" s="143"/>
      <c r="BIJ657" s="143"/>
      <c r="BIK657" s="143"/>
      <c r="BIL657" s="143"/>
      <c r="BIM657" s="143"/>
      <c r="BIN657" s="143"/>
      <c r="BIO657" s="143"/>
      <c r="BIP657" s="143"/>
      <c r="BIQ657" s="143"/>
      <c r="BIR657" s="143"/>
      <c r="BIS657" s="143"/>
      <c r="BIT657" s="143"/>
      <c r="BIU657" s="143"/>
      <c r="BIV657" s="143"/>
      <c r="BIW657" s="143"/>
      <c r="BIX657" s="143"/>
      <c r="BIY657" s="143"/>
      <c r="BIZ657" s="143"/>
      <c r="BJA657" s="143"/>
      <c r="BJB657" s="143"/>
      <c r="BJC657" s="143"/>
      <c r="BJD657" s="143"/>
      <c r="BJE657" s="143"/>
      <c r="BJF657" s="143"/>
      <c r="BJG657" s="143"/>
      <c r="BJH657" s="143"/>
      <c r="BJI657" s="143"/>
      <c r="BJJ657" s="143"/>
      <c r="BJK657" s="143"/>
      <c r="BJL657" s="143"/>
      <c r="BJM657" s="143"/>
      <c r="BJN657" s="143"/>
      <c r="BJO657" s="143"/>
      <c r="BJP657" s="143"/>
      <c r="BJQ657" s="143"/>
      <c r="BJR657" s="143"/>
      <c r="BJS657" s="143"/>
      <c r="BJT657" s="143"/>
      <c r="BJU657" s="143"/>
      <c r="BJV657" s="143"/>
      <c r="BJW657" s="143"/>
      <c r="BJX657" s="143"/>
      <c r="BJY657" s="143"/>
      <c r="BJZ657" s="143"/>
      <c r="BKA657" s="143"/>
      <c r="BKB657" s="143"/>
      <c r="BKC657" s="143"/>
      <c r="BKD657" s="143"/>
      <c r="BKE657" s="143"/>
      <c r="BKF657" s="143"/>
      <c r="BKG657" s="143"/>
      <c r="BKH657" s="143"/>
      <c r="BKI657" s="143"/>
      <c r="BKJ657" s="143"/>
      <c r="BKK657" s="143"/>
      <c r="BKL657" s="143"/>
      <c r="BKM657" s="143"/>
      <c r="BKN657" s="143"/>
      <c r="BKO657" s="143"/>
      <c r="BKP657" s="143"/>
      <c r="BKQ657" s="143"/>
      <c r="BKR657" s="143"/>
      <c r="BKS657" s="143"/>
      <c r="BKT657" s="143"/>
      <c r="BKU657" s="143"/>
      <c r="BKV657" s="143"/>
      <c r="BKW657" s="143"/>
      <c r="BKX657" s="143"/>
      <c r="BKY657" s="143"/>
      <c r="BKZ657" s="143"/>
      <c r="BLA657" s="143"/>
      <c r="BLB657" s="143"/>
      <c r="BLC657" s="143"/>
      <c r="BLD657" s="143"/>
      <c r="BLE657" s="143"/>
      <c r="BLF657" s="143"/>
      <c r="BLG657" s="143"/>
      <c r="BLH657" s="143"/>
      <c r="BLI657" s="143"/>
      <c r="BLJ657" s="143"/>
      <c r="BLK657" s="143"/>
      <c r="BLL657" s="143"/>
      <c r="BLM657" s="143"/>
      <c r="BLN657" s="143"/>
      <c r="BLO657" s="143"/>
      <c r="BLP657" s="143"/>
      <c r="BLQ657" s="143"/>
      <c r="BLR657" s="143"/>
      <c r="BLS657" s="143"/>
      <c r="BLT657" s="143"/>
      <c r="BLU657" s="143"/>
      <c r="BLV657" s="143"/>
      <c r="BLW657" s="143"/>
      <c r="BLX657" s="143"/>
      <c r="BLY657" s="143"/>
      <c r="BLZ657" s="143"/>
      <c r="BMA657" s="143"/>
      <c r="BMB657" s="143"/>
      <c r="BMC657" s="143"/>
      <c r="BMD657" s="143"/>
      <c r="BME657" s="143"/>
      <c r="BMF657" s="143"/>
      <c r="BMG657" s="143"/>
      <c r="BMH657" s="143"/>
      <c r="BMI657" s="143"/>
      <c r="BMJ657" s="143"/>
      <c r="BMK657" s="143"/>
      <c r="BML657" s="143"/>
      <c r="BMM657" s="143"/>
      <c r="BMN657" s="143"/>
      <c r="BMO657" s="143"/>
      <c r="BMP657" s="143"/>
      <c r="BMQ657" s="143"/>
      <c r="BMR657" s="143"/>
      <c r="BMS657" s="143"/>
      <c r="BMT657" s="143"/>
      <c r="BMU657" s="143"/>
      <c r="BMV657" s="143"/>
      <c r="BMW657" s="143"/>
      <c r="BMX657" s="143"/>
      <c r="BMY657" s="143"/>
      <c r="BMZ657" s="143"/>
      <c r="BNA657" s="143"/>
      <c r="BNB657" s="143"/>
      <c r="BNC657" s="143"/>
      <c r="BND657" s="143"/>
      <c r="BNE657" s="143"/>
      <c r="BNF657" s="143"/>
      <c r="BNG657" s="143"/>
      <c r="BNH657" s="143"/>
      <c r="BNI657" s="143"/>
      <c r="BNJ657" s="143"/>
      <c r="BNK657" s="143"/>
      <c r="BNL657" s="143"/>
      <c r="BNM657" s="143"/>
      <c r="BNN657" s="143"/>
      <c r="BNO657" s="143"/>
      <c r="BNP657" s="143"/>
      <c r="BNQ657" s="143"/>
      <c r="BNR657" s="143"/>
      <c r="BNS657" s="143"/>
      <c r="BNT657" s="143"/>
      <c r="BNU657" s="143"/>
      <c r="BNV657" s="143"/>
      <c r="BNW657" s="143"/>
      <c r="BNX657" s="143"/>
      <c r="BNY657" s="143"/>
      <c r="BNZ657" s="143"/>
      <c r="BOA657" s="143"/>
      <c r="BOB657" s="143"/>
      <c r="BOC657" s="143"/>
      <c r="BOD657" s="143"/>
      <c r="BOE657" s="143"/>
      <c r="BOF657" s="143"/>
      <c r="BOG657" s="143"/>
      <c r="BOH657" s="143"/>
      <c r="BOI657" s="143"/>
      <c r="BOJ657" s="143"/>
      <c r="BOK657" s="143"/>
      <c r="BOL657" s="143"/>
      <c r="BOM657" s="143"/>
      <c r="BON657" s="143"/>
      <c r="BOO657" s="143"/>
      <c r="BOP657" s="143"/>
      <c r="BOQ657" s="143"/>
      <c r="BOR657" s="143"/>
      <c r="BOS657" s="143"/>
      <c r="BOT657" s="143"/>
      <c r="BOU657" s="143"/>
      <c r="BOV657" s="143"/>
      <c r="BOW657" s="143"/>
      <c r="BOX657" s="143"/>
      <c r="BOY657" s="143"/>
      <c r="BOZ657" s="143"/>
      <c r="BPA657" s="143"/>
      <c r="BPB657" s="143"/>
      <c r="BPC657" s="143"/>
      <c r="BPD657" s="143"/>
      <c r="BPE657" s="143"/>
      <c r="BPF657" s="143"/>
      <c r="BPG657" s="143"/>
      <c r="BPH657" s="143"/>
      <c r="BPI657" s="143"/>
      <c r="BPJ657" s="143"/>
      <c r="BPK657" s="143"/>
      <c r="BPL657" s="143"/>
      <c r="BPM657" s="143"/>
      <c r="BPN657" s="143"/>
      <c r="BPO657" s="143"/>
      <c r="BPP657" s="143"/>
      <c r="BPQ657" s="143"/>
      <c r="BPR657" s="143"/>
      <c r="BPS657" s="143"/>
      <c r="BPT657" s="143"/>
      <c r="BPU657" s="143"/>
      <c r="BPV657" s="143"/>
      <c r="BPW657" s="143"/>
      <c r="BPX657" s="143"/>
      <c r="BPY657" s="143"/>
      <c r="BPZ657" s="143"/>
      <c r="BQA657" s="143"/>
      <c r="BQB657" s="143"/>
      <c r="BQC657" s="143"/>
      <c r="BQD657" s="143"/>
      <c r="BQE657" s="143"/>
      <c r="BQF657" s="143"/>
      <c r="BQG657" s="143"/>
      <c r="BQH657" s="143"/>
      <c r="BQI657" s="143"/>
      <c r="BQJ657" s="143"/>
      <c r="BQK657" s="143"/>
      <c r="BQL657" s="143"/>
      <c r="BQM657" s="143"/>
      <c r="BQN657" s="143"/>
      <c r="BQO657" s="143"/>
      <c r="BQP657" s="143"/>
      <c r="BQQ657" s="143"/>
      <c r="BQR657" s="143"/>
      <c r="BQS657" s="143"/>
      <c r="BQT657" s="143"/>
      <c r="BQU657" s="143"/>
      <c r="BQV657" s="143"/>
      <c r="BQW657" s="143"/>
      <c r="BQX657" s="143"/>
      <c r="BQY657" s="143"/>
      <c r="BQZ657" s="143"/>
      <c r="BRA657" s="143"/>
      <c r="BRB657" s="143"/>
      <c r="BRC657" s="143"/>
      <c r="BRD657" s="143"/>
      <c r="BRE657" s="143"/>
      <c r="BRF657" s="143"/>
      <c r="BRG657" s="143"/>
      <c r="BRH657" s="143"/>
      <c r="BRI657" s="143"/>
      <c r="BRJ657" s="143"/>
      <c r="BRK657" s="143"/>
      <c r="BRL657" s="143"/>
      <c r="BRM657" s="143"/>
      <c r="BRN657" s="143"/>
      <c r="BRO657" s="143"/>
      <c r="BRP657" s="143"/>
      <c r="BRQ657" s="143"/>
      <c r="BRR657" s="143"/>
      <c r="BRS657" s="143"/>
      <c r="BRT657" s="143"/>
      <c r="BRU657" s="143"/>
      <c r="BRV657" s="143"/>
      <c r="BRW657" s="143"/>
      <c r="BRX657" s="143"/>
      <c r="BRY657" s="143"/>
      <c r="BRZ657" s="143"/>
    </row>
    <row r="658" spans="1:1846" s="79" customFormat="1" ht="15.6" customHeight="1" x14ac:dyDescent="0.3">
      <c r="A658" s="853"/>
      <c r="B658" s="853"/>
      <c r="C658" s="853"/>
      <c r="D658" s="872"/>
      <c r="E658" s="852" t="s">
        <v>911</v>
      </c>
      <c r="F658" s="873">
        <v>141</v>
      </c>
      <c r="G658" s="867" t="s">
        <v>912</v>
      </c>
      <c r="H658" s="1052">
        <v>0</v>
      </c>
      <c r="I658" s="794">
        <v>0</v>
      </c>
      <c r="J658" s="794">
        <v>0</v>
      </c>
      <c r="K658" s="794">
        <v>0</v>
      </c>
      <c r="L658" s="818"/>
      <c r="M658" s="857">
        <v>0</v>
      </c>
      <c r="N658" s="794">
        <v>0</v>
      </c>
      <c r="O658" s="794">
        <v>0</v>
      </c>
      <c r="P658" s="794">
        <v>0</v>
      </c>
      <c r="Q658" s="818"/>
      <c r="R658" s="653">
        <v>2164016433</v>
      </c>
      <c r="S658" s="484">
        <v>2492491064</v>
      </c>
      <c r="T658" s="484">
        <v>2226268623</v>
      </c>
      <c r="U658" s="484">
        <v>2226268623</v>
      </c>
      <c r="V658" s="652" t="s">
        <v>1050</v>
      </c>
      <c r="W658" s="523">
        <f>+H658+M658+R658</f>
        <v>2164016433</v>
      </c>
      <c r="X658" s="523">
        <f t="shared" ref="X658:Z661" si="440">+I658+N658+S658</f>
        <v>2492491064</v>
      </c>
      <c r="Y658" s="523">
        <f t="shared" si="440"/>
        <v>2226268623</v>
      </c>
      <c r="Z658" s="523">
        <f t="shared" si="440"/>
        <v>2226268623</v>
      </c>
      <c r="AA658" s="89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8"/>
      <c r="BC658" s="78"/>
      <c r="BD658" s="78"/>
      <c r="BE658" s="78"/>
      <c r="BF658" s="78"/>
      <c r="BG658" s="78"/>
      <c r="BH658" s="78"/>
      <c r="BI658" s="78"/>
      <c r="BJ658" s="78"/>
      <c r="BK658" s="78"/>
      <c r="BL658" s="78"/>
      <c r="BM658" s="78"/>
      <c r="BN658" s="78"/>
      <c r="BO658" s="78"/>
      <c r="BP658" s="78"/>
      <c r="BQ658" s="78"/>
      <c r="BR658" s="78"/>
      <c r="BS658" s="78"/>
      <c r="BT658" s="78"/>
      <c r="BU658" s="78"/>
      <c r="BV658" s="78"/>
      <c r="BW658" s="78"/>
      <c r="BX658" s="78"/>
      <c r="BY658" s="78"/>
      <c r="BZ658" s="78"/>
      <c r="CA658" s="78"/>
      <c r="CB658" s="78"/>
      <c r="CC658" s="78"/>
      <c r="CD658" s="78"/>
      <c r="CE658" s="78"/>
      <c r="CF658" s="78"/>
      <c r="CG658" s="78"/>
      <c r="CH658" s="78"/>
      <c r="CI658" s="78"/>
      <c r="CJ658" s="78"/>
      <c r="CK658" s="78"/>
      <c r="CL658" s="78"/>
      <c r="CM658" s="78"/>
      <c r="CN658" s="78"/>
      <c r="CO658" s="78"/>
      <c r="CP658" s="78"/>
      <c r="CQ658" s="78"/>
      <c r="CR658" s="78"/>
      <c r="CS658" s="78"/>
      <c r="CT658" s="78"/>
      <c r="CU658" s="78"/>
      <c r="CV658" s="78"/>
      <c r="CW658" s="78"/>
      <c r="CX658" s="78"/>
      <c r="CY658" s="78"/>
      <c r="CZ658" s="78"/>
      <c r="DA658" s="78"/>
      <c r="DB658" s="78"/>
      <c r="DC658" s="78"/>
      <c r="DD658" s="78"/>
      <c r="DE658" s="78"/>
      <c r="DF658" s="78"/>
      <c r="DG658" s="78"/>
      <c r="DH658" s="78"/>
      <c r="DI658" s="78"/>
      <c r="DJ658" s="78"/>
      <c r="DK658" s="78"/>
      <c r="DL658" s="78"/>
      <c r="DM658" s="78"/>
      <c r="DN658" s="78"/>
      <c r="DO658" s="78"/>
      <c r="DP658" s="78"/>
      <c r="DQ658" s="78"/>
      <c r="DR658" s="78"/>
      <c r="DS658" s="78"/>
      <c r="DT658" s="78"/>
      <c r="DU658" s="78"/>
      <c r="DV658" s="78"/>
      <c r="DW658" s="78"/>
      <c r="DX658" s="78"/>
      <c r="DY658" s="78"/>
      <c r="DZ658" s="78"/>
      <c r="EA658" s="78"/>
      <c r="EB658" s="78"/>
      <c r="EC658" s="78"/>
      <c r="ED658" s="78"/>
      <c r="EE658" s="78"/>
      <c r="EF658" s="78"/>
      <c r="EG658" s="78"/>
      <c r="EH658" s="78"/>
      <c r="EI658" s="78"/>
      <c r="EJ658" s="78"/>
      <c r="EK658" s="78"/>
      <c r="EL658" s="78"/>
      <c r="EM658" s="78"/>
      <c r="EN658" s="78"/>
      <c r="EO658" s="78"/>
      <c r="EP658" s="78"/>
      <c r="EQ658" s="78"/>
      <c r="ER658" s="78"/>
      <c r="ES658" s="78"/>
      <c r="ET658" s="78"/>
      <c r="EU658" s="78"/>
      <c r="EV658" s="78"/>
      <c r="EW658" s="78"/>
      <c r="EX658" s="78"/>
      <c r="EY658" s="78"/>
      <c r="EZ658" s="78"/>
      <c r="FA658" s="78"/>
      <c r="FB658" s="78"/>
      <c r="FC658" s="78"/>
      <c r="FD658" s="78"/>
      <c r="FE658" s="78"/>
      <c r="FF658" s="78"/>
      <c r="FG658" s="78"/>
      <c r="FH658" s="78"/>
      <c r="FI658" s="78"/>
      <c r="FJ658" s="78"/>
      <c r="FK658" s="78"/>
      <c r="FL658" s="78"/>
      <c r="FM658" s="78"/>
      <c r="FN658" s="78"/>
      <c r="FO658" s="78"/>
      <c r="FP658" s="78"/>
      <c r="FQ658" s="78"/>
      <c r="FR658" s="78"/>
      <c r="FS658" s="78"/>
      <c r="FT658" s="78"/>
      <c r="FU658" s="78"/>
      <c r="FV658" s="78"/>
      <c r="FW658" s="78"/>
      <c r="FX658" s="78"/>
      <c r="FY658" s="78"/>
      <c r="FZ658" s="78"/>
      <c r="GA658" s="78"/>
      <c r="GB658" s="78"/>
      <c r="GC658" s="78"/>
      <c r="GD658" s="78"/>
      <c r="GE658" s="78"/>
      <c r="GF658" s="78"/>
      <c r="GG658" s="78"/>
      <c r="GH658" s="78"/>
      <c r="GI658" s="78"/>
      <c r="GJ658" s="78"/>
      <c r="GK658" s="78"/>
      <c r="GL658" s="78"/>
      <c r="GM658" s="78"/>
      <c r="GN658" s="78"/>
      <c r="GO658" s="78"/>
      <c r="GP658" s="78"/>
      <c r="GQ658" s="78"/>
      <c r="GR658" s="78"/>
      <c r="GS658" s="78"/>
      <c r="GT658" s="78"/>
      <c r="GU658" s="78"/>
      <c r="GV658" s="78"/>
      <c r="GW658" s="78"/>
      <c r="GX658" s="78"/>
      <c r="GY658" s="78"/>
      <c r="GZ658" s="78"/>
      <c r="HA658" s="78"/>
      <c r="HB658" s="78"/>
      <c r="HC658" s="78"/>
      <c r="HD658" s="78"/>
      <c r="HE658" s="78"/>
      <c r="HF658" s="78"/>
      <c r="HG658" s="78"/>
      <c r="HH658" s="78"/>
      <c r="HI658" s="78"/>
      <c r="HJ658" s="78"/>
      <c r="HK658" s="78"/>
      <c r="HL658" s="78"/>
      <c r="HM658" s="78"/>
      <c r="HN658" s="78"/>
      <c r="HO658" s="78"/>
      <c r="HP658" s="78"/>
      <c r="HQ658" s="78"/>
      <c r="HR658" s="78"/>
      <c r="HS658" s="78"/>
      <c r="HT658" s="78"/>
      <c r="HU658" s="78"/>
      <c r="HV658" s="78"/>
      <c r="HW658" s="78"/>
      <c r="HX658" s="78"/>
      <c r="HY658" s="78"/>
      <c r="HZ658" s="78"/>
      <c r="IA658" s="78"/>
      <c r="IB658" s="78"/>
      <c r="IC658" s="78"/>
      <c r="ID658" s="78"/>
      <c r="IE658" s="78"/>
      <c r="IF658" s="78"/>
      <c r="IG658" s="78"/>
      <c r="IH658" s="78"/>
      <c r="II658" s="78"/>
      <c r="IJ658" s="78"/>
      <c r="IK658" s="78"/>
      <c r="IL658" s="78"/>
      <c r="IM658" s="78"/>
      <c r="IN658" s="78"/>
      <c r="IO658" s="78"/>
      <c r="IP658" s="78"/>
      <c r="IQ658" s="78"/>
      <c r="IR658" s="78"/>
      <c r="IS658" s="78"/>
      <c r="IT658" s="78"/>
      <c r="IU658" s="78"/>
      <c r="IV658" s="78"/>
      <c r="IW658" s="78"/>
      <c r="IX658" s="78"/>
      <c r="IY658" s="78"/>
      <c r="IZ658" s="78"/>
      <c r="JA658" s="78"/>
      <c r="JB658" s="78"/>
      <c r="JC658" s="78"/>
      <c r="JD658" s="78"/>
      <c r="JE658" s="78"/>
      <c r="JF658" s="78"/>
      <c r="JG658" s="78"/>
      <c r="JH658" s="78"/>
      <c r="JI658" s="78"/>
      <c r="JJ658" s="78"/>
      <c r="JK658" s="78"/>
      <c r="JL658" s="78"/>
      <c r="JM658" s="78"/>
      <c r="JN658" s="78"/>
      <c r="JO658" s="78"/>
      <c r="JP658" s="78"/>
      <c r="JQ658" s="78"/>
      <c r="JR658" s="78"/>
      <c r="JS658" s="78"/>
      <c r="JT658" s="78"/>
      <c r="JU658" s="78"/>
      <c r="JV658" s="78"/>
      <c r="JW658" s="78"/>
      <c r="JX658" s="78"/>
      <c r="JY658" s="78"/>
      <c r="JZ658" s="78"/>
      <c r="KA658" s="78"/>
      <c r="KB658" s="78"/>
      <c r="KC658" s="78"/>
      <c r="KD658" s="78"/>
      <c r="KE658" s="78"/>
      <c r="KF658" s="78"/>
      <c r="KG658" s="78"/>
      <c r="KH658" s="78"/>
      <c r="KI658" s="78"/>
      <c r="KJ658" s="78"/>
      <c r="KK658" s="78"/>
      <c r="KL658" s="78"/>
      <c r="KM658" s="78"/>
      <c r="KN658" s="78"/>
      <c r="KO658" s="78"/>
      <c r="KP658" s="78"/>
      <c r="KQ658" s="78"/>
      <c r="KR658" s="78"/>
      <c r="KS658" s="78"/>
      <c r="KT658" s="78"/>
      <c r="KU658" s="78"/>
      <c r="KV658" s="78"/>
      <c r="KW658" s="78"/>
      <c r="KX658" s="78"/>
      <c r="KY658" s="78"/>
      <c r="KZ658" s="78"/>
      <c r="LA658" s="78"/>
      <c r="LB658" s="78"/>
      <c r="LC658" s="78"/>
      <c r="LD658" s="78"/>
      <c r="LE658" s="78"/>
      <c r="LF658" s="78"/>
      <c r="LG658" s="78"/>
      <c r="LH658" s="78"/>
      <c r="LI658" s="78"/>
      <c r="LJ658" s="78"/>
      <c r="LK658" s="78"/>
      <c r="LL658" s="78"/>
      <c r="LM658" s="78"/>
      <c r="LN658" s="78"/>
      <c r="LO658" s="78"/>
      <c r="LP658" s="78"/>
      <c r="LQ658" s="78"/>
      <c r="LR658" s="78"/>
      <c r="LS658" s="78"/>
      <c r="LT658" s="78"/>
      <c r="LU658" s="78"/>
      <c r="LV658" s="78"/>
      <c r="LW658" s="78"/>
      <c r="LX658" s="78"/>
      <c r="LY658" s="78"/>
      <c r="LZ658" s="78"/>
      <c r="MA658" s="78"/>
      <c r="MB658" s="78"/>
      <c r="MC658" s="78"/>
      <c r="MD658" s="78"/>
      <c r="ME658" s="78"/>
      <c r="MF658" s="78"/>
      <c r="MG658" s="78"/>
      <c r="MH658" s="78"/>
      <c r="MI658" s="78"/>
      <c r="MJ658" s="78"/>
      <c r="MK658" s="78"/>
      <c r="ML658" s="78"/>
      <c r="MM658" s="78"/>
      <c r="MN658" s="78"/>
      <c r="MO658" s="78"/>
      <c r="MP658" s="78"/>
      <c r="MQ658" s="78"/>
      <c r="MR658" s="78"/>
      <c r="MS658" s="78"/>
      <c r="MT658" s="78"/>
      <c r="MU658" s="78"/>
      <c r="MV658" s="78"/>
      <c r="MW658" s="78"/>
      <c r="MX658" s="78"/>
      <c r="MY658" s="78"/>
      <c r="MZ658" s="78"/>
      <c r="NA658" s="78"/>
      <c r="NB658" s="78"/>
      <c r="NC658" s="78"/>
      <c r="ND658" s="78"/>
      <c r="NE658" s="78"/>
      <c r="NF658" s="78"/>
      <c r="NG658" s="78"/>
      <c r="NH658" s="78"/>
      <c r="NI658" s="78"/>
      <c r="NJ658" s="78"/>
      <c r="NK658" s="78"/>
      <c r="NL658" s="78"/>
      <c r="NM658" s="78"/>
      <c r="NN658" s="78"/>
      <c r="NO658" s="78"/>
      <c r="NP658" s="78"/>
      <c r="NQ658" s="78"/>
      <c r="NR658" s="78"/>
      <c r="NS658" s="78"/>
      <c r="NT658" s="78"/>
      <c r="NU658" s="78"/>
      <c r="NV658" s="78"/>
      <c r="NW658" s="78"/>
      <c r="NX658" s="78"/>
      <c r="NY658" s="78"/>
      <c r="NZ658" s="78"/>
      <c r="OA658" s="78"/>
      <c r="OB658" s="78"/>
      <c r="OC658" s="78"/>
      <c r="OD658" s="78"/>
      <c r="OE658" s="78"/>
      <c r="OF658" s="78"/>
      <c r="OG658" s="78"/>
      <c r="OH658" s="78"/>
      <c r="OI658" s="78"/>
      <c r="OJ658" s="78"/>
      <c r="OK658" s="78"/>
      <c r="OL658" s="78"/>
      <c r="OM658" s="78"/>
      <c r="ON658" s="78"/>
      <c r="OO658" s="78"/>
      <c r="OP658" s="78"/>
      <c r="OQ658" s="78"/>
      <c r="OR658" s="78"/>
      <c r="OS658" s="78"/>
      <c r="OT658" s="78"/>
      <c r="OU658" s="78"/>
      <c r="OV658" s="78"/>
      <c r="OW658" s="78"/>
      <c r="OX658" s="78"/>
      <c r="OY658" s="78"/>
      <c r="OZ658" s="78"/>
      <c r="PA658" s="78"/>
      <c r="PB658" s="78"/>
      <c r="PC658" s="78"/>
      <c r="PD658" s="78"/>
      <c r="PE658" s="78"/>
      <c r="PF658" s="78"/>
      <c r="PG658" s="78"/>
      <c r="PH658" s="78"/>
      <c r="PI658" s="78"/>
      <c r="PJ658" s="78"/>
      <c r="PK658" s="78"/>
      <c r="PL658" s="78"/>
      <c r="PM658" s="78"/>
      <c r="PN658" s="78"/>
      <c r="PO658" s="78"/>
      <c r="PP658" s="78"/>
      <c r="PQ658" s="78"/>
      <c r="PR658" s="78"/>
      <c r="PS658" s="78"/>
      <c r="PT658" s="78"/>
      <c r="PU658" s="78"/>
      <c r="PV658" s="78"/>
      <c r="PW658" s="78"/>
      <c r="PX658" s="78"/>
      <c r="PY658" s="78"/>
      <c r="PZ658" s="78"/>
      <c r="QA658" s="78"/>
      <c r="QB658" s="78"/>
      <c r="QC658" s="78"/>
      <c r="QD658" s="78"/>
      <c r="QE658" s="78"/>
      <c r="QF658" s="78"/>
      <c r="QG658" s="78"/>
      <c r="QH658" s="78"/>
      <c r="QI658" s="78"/>
      <c r="QJ658" s="78"/>
      <c r="QK658" s="78"/>
      <c r="QL658" s="78"/>
      <c r="QM658" s="78"/>
      <c r="QN658" s="78"/>
      <c r="QO658" s="78"/>
      <c r="QP658" s="78"/>
      <c r="QQ658" s="78"/>
      <c r="QR658" s="78"/>
      <c r="QS658" s="78"/>
      <c r="QT658" s="78"/>
      <c r="QU658" s="78"/>
      <c r="QV658" s="78"/>
      <c r="QW658" s="78"/>
      <c r="QX658" s="78"/>
      <c r="QY658" s="78"/>
      <c r="QZ658" s="78"/>
      <c r="RA658" s="78"/>
      <c r="RB658" s="78"/>
      <c r="RC658" s="78"/>
      <c r="RD658" s="78"/>
      <c r="RE658" s="78"/>
      <c r="RF658" s="78"/>
      <c r="RG658" s="78"/>
      <c r="RH658" s="78"/>
      <c r="RI658" s="78"/>
      <c r="RJ658" s="78"/>
      <c r="RK658" s="78"/>
      <c r="RL658" s="78"/>
      <c r="RM658" s="78"/>
      <c r="RN658" s="78"/>
      <c r="RO658" s="78"/>
      <c r="RP658" s="78"/>
      <c r="RQ658" s="78"/>
      <c r="RR658" s="78"/>
      <c r="RS658" s="78"/>
      <c r="RT658" s="78"/>
      <c r="RU658" s="78"/>
      <c r="RV658" s="78"/>
      <c r="RW658" s="78"/>
      <c r="RX658" s="78"/>
      <c r="RY658" s="78"/>
      <c r="RZ658" s="78"/>
      <c r="SA658" s="78"/>
      <c r="SB658" s="78"/>
      <c r="SC658" s="78"/>
      <c r="SD658" s="78"/>
      <c r="SE658" s="78"/>
      <c r="SF658" s="78"/>
      <c r="SG658" s="78"/>
      <c r="SH658" s="78"/>
      <c r="SI658" s="78"/>
      <c r="SJ658" s="78"/>
      <c r="SK658" s="78"/>
      <c r="SL658" s="78"/>
      <c r="SM658" s="78"/>
      <c r="SN658" s="78"/>
      <c r="SO658" s="78"/>
      <c r="SP658" s="78"/>
      <c r="SQ658" s="78"/>
      <c r="SR658" s="78"/>
      <c r="SS658" s="78"/>
      <c r="ST658" s="78"/>
      <c r="SU658" s="78"/>
      <c r="SV658" s="78"/>
      <c r="SW658" s="78"/>
      <c r="SX658" s="78"/>
      <c r="SY658" s="78"/>
      <c r="SZ658" s="78"/>
      <c r="TA658" s="78"/>
      <c r="TB658" s="78"/>
      <c r="TC658" s="78"/>
      <c r="TD658" s="78"/>
      <c r="TE658" s="78"/>
      <c r="TF658" s="78"/>
      <c r="TG658" s="78"/>
      <c r="TH658" s="78"/>
      <c r="TI658" s="78"/>
      <c r="TJ658" s="78"/>
      <c r="TK658" s="78"/>
      <c r="TL658" s="78"/>
      <c r="TM658" s="78"/>
      <c r="TN658" s="78"/>
      <c r="TO658" s="78"/>
      <c r="TP658" s="78"/>
      <c r="TQ658" s="78"/>
      <c r="TR658" s="78"/>
      <c r="TS658" s="78"/>
      <c r="TT658" s="78"/>
      <c r="TU658" s="78"/>
      <c r="TV658" s="78"/>
      <c r="TW658" s="78"/>
      <c r="TX658" s="78"/>
      <c r="TY658" s="78"/>
      <c r="TZ658" s="78"/>
      <c r="UA658" s="78"/>
      <c r="UB658" s="78"/>
      <c r="UC658" s="78"/>
      <c r="UD658" s="78"/>
      <c r="UE658" s="78"/>
      <c r="UF658" s="78"/>
      <c r="UG658" s="78"/>
      <c r="UH658" s="78"/>
      <c r="UI658" s="78"/>
      <c r="UJ658" s="78"/>
      <c r="UK658" s="78"/>
      <c r="UL658" s="78"/>
      <c r="UM658" s="78"/>
      <c r="UN658" s="78"/>
      <c r="UO658" s="78"/>
      <c r="UP658" s="78"/>
      <c r="UQ658" s="78"/>
      <c r="UR658" s="78"/>
      <c r="US658" s="78"/>
      <c r="UT658" s="78"/>
      <c r="UU658" s="78"/>
      <c r="UV658" s="78"/>
      <c r="UW658" s="78"/>
      <c r="UX658" s="78"/>
      <c r="UY658" s="78"/>
      <c r="UZ658" s="78"/>
      <c r="VA658" s="78"/>
      <c r="VB658" s="78"/>
      <c r="VC658" s="78"/>
      <c r="VD658" s="78"/>
      <c r="VE658" s="78"/>
      <c r="VF658" s="78"/>
      <c r="VG658" s="78"/>
      <c r="VH658" s="78"/>
      <c r="VI658" s="78"/>
      <c r="VJ658" s="78"/>
      <c r="VK658" s="78"/>
      <c r="VL658" s="78"/>
      <c r="VM658" s="78"/>
      <c r="VN658" s="78"/>
      <c r="VO658" s="78"/>
      <c r="VP658" s="78"/>
      <c r="VQ658" s="78"/>
      <c r="VR658" s="78"/>
      <c r="VS658" s="78"/>
      <c r="VT658" s="78"/>
      <c r="VU658" s="78"/>
      <c r="VV658" s="78"/>
      <c r="VW658" s="78"/>
      <c r="VX658" s="78"/>
      <c r="VY658" s="78"/>
      <c r="VZ658" s="78"/>
      <c r="WA658" s="78"/>
      <c r="WB658" s="78"/>
      <c r="WC658" s="78"/>
      <c r="WD658" s="78"/>
      <c r="WE658" s="78"/>
      <c r="WF658" s="78"/>
      <c r="WG658" s="78"/>
      <c r="WH658" s="78"/>
      <c r="WI658" s="78"/>
      <c r="WJ658" s="78"/>
      <c r="WK658" s="78"/>
      <c r="WL658" s="78"/>
      <c r="WM658" s="78"/>
      <c r="WN658" s="78"/>
      <c r="WO658" s="78"/>
      <c r="WP658" s="78"/>
      <c r="WQ658" s="78"/>
      <c r="WR658" s="78"/>
      <c r="WS658" s="78"/>
      <c r="WT658" s="78"/>
      <c r="WU658" s="78"/>
      <c r="WV658" s="78"/>
      <c r="WW658" s="78"/>
      <c r="WX658" s="78"/>
      <c r="WY658" s="78"/>
      <c r="WZ658" s="78"/>
      <c r="XA658" s="78"/>
      <c r="XB658" s="78"/>
      <c r="XC658" s="78"/>
      <c r="XD658" s="78"/>
      <c r="XE658" s="78"/>
      <c r="XF658" s="78"/>
      <c r="XG658" s="78"/>
      <c r="XH658" s="78"/>
      <c r="XI658" s="78"/>
      <c r="XJ658" s="78"/>
      <c r="XK658" s="78"/>
      <c r="XL658" s="78"/>
      <c r="XM658" s="78"/>
      <c r="XN658" s="78"/>
      <c r="XO658" s="78"/>
      <c r="XP658" s="78"/>
      <c r="XQ658" s="78"/>
      <c r="XR658" s="78"/>
      <c r="XS658" s="78"/>
      <c r="XT658" s="78"/>
      <c r="XU658" s="78"/>
      <c r="XV658" s="78"/>
      <c r="XW658" s="78"/>
      <c r="XX658" s="78"/>
      <c r="XY658" s="78"/>
      <c r="XZ658" s="78"/>
      <c r="YA658" s="78"/>
      <c r="YB658" s="78"/>
      <c r="YC658" s="78"/>
      <c r="YD658" s="78"/>
      <c r="YE658" s="78"/>
      <c r="YF658" s="78"/>
      <c r="YG658" s="78"/>
      <c r="YH658" s="78"/>
      <c r="YI658" s="78"/>
      <c r="YJ658" s="78"/>
      <c r="YK658" s="78"/>
      <c r="YL658" s="78"/>
      <c r="YM658" s="78"/>
      <c r="YN658" s="78"/>
      <c r="YO658" s="78"/>
      <c r="YP658" s="78"/>
      <c r="YQ658" s="78"/>
      <c r="YR658" s="78"/>
      <c r="YS658" s="78"/>
      <c r="YT658" s="78"/>
      <c r="YU658" s="78"/>
      <c r="YV658" s="78"/>
      <c r="YW658" s="78"/>
      <c r="YX658" s="78"/>
      <c r="YY658" s="78"/>
      <c r="YZ658" s="78"/>
      <c r="ZA658" s="78"/>
      <c r="ZB658" s="78"/>
      <c r="ZC658" s="78"/>
      <c r="ZD658" s="78"/>
      <c r="ZE658" s="78"/>
      <c r="ZF658" s="78"/>
      <c r="ZG658" s="78"/>
      <c r="ZH658" s="78"/>
      <c r="ZI658" s="78"/>
      <c r="ZJ658" s="78"/>
      <c r="ZK658" s="78"/>
      <c r="ZL658" s="78"/>
      <c r="ZM658" s="78"/>
      <c r="ZN658" s="78"/>
      <c r="ZO658" s="78"/>
      <c r="ZP658" s="78"/>
      <c r="ZQ658" s="78"/>
      <c r="ZR658" s="78"/>
      <c r="ZS658" s="78"/>
      <c r="ZT658" s="78"/>
      <c r="ZU658" s="78"/>
      <c r="ZV658" s="78"/>
      <c r="ZW658" s="78"/>
      <c r="ZX658" s="78"/>
      <c r="ZY658" s="78"/>
      <c r="ZZ658" s="78"/>
      <c r="AAA658" s="78"/>
      <c r="AAB658" s="78"/>
      <c r="AAC658" s="78"/>
      <c r="AAD658" s="78"/>
      <c r="AAE658" s="78"/>
      <c r="AAF658" s="78"/>
      <c r="AAG658" s="78"/>
      <c r="AAH658" s="78"/>
      <c r="AAI658" s="78"/>
      <c r="AAJ658" s="78"/>
      <c r="AAK658" s="78"/>
      <c r="AAL658" s="78"/>
      <c r="AAM658" s="78"/>
      <c r="AAN658" s="78"/>
      <c r="AAO658" s="78"/>
      <c r="AAP658" s="78"/>
      <c r="AAQ658" s="78"/>
      <c r="AAR658" s="78"/>
      <c r="AAS658" s="78"/>
      <c r="AAT658" s="78"/>
      <c r="AAU658" s="78"/>
      <c r="AAV658" s="78"/>
      <c r="AAW658" s="78"/>
      <c r="AAX658" s="78"/>
      <c r="AAY658" s="78"/>
      <c r="AAZ658" s="78"/>
      <c r="ABA658" s="78"/>
      <c r="ABB658" s="78"/>
      <c r="ABC658" s="78"/>
      <c r="ABD658" s="78"/>
      <c r="ABE658" s="78"/>
      <c r="ABF658" s="78"/>
      <c r="ABG658" s="78"/>
      <c r="ABH658" s="78"/>
      <c r="ABI658" s="78"/>
      <c r="ABJ658" s="78"/>
      <c r="ABK658" s="78"/>
      <c r="ABL658" s="78"/>
      <c r="ABM658" s="78"/>
      <c r="ABN658" s="78"/>
      <c r="ABO658" s="78"/>
      <c r="ABP658" s="78"/>
      <c r="ABQ658" s="78"/>
      <c r="ABR658" s="78"/>
      <c r="ABS658" s="78"/>
      <c r="ABT658" s="78"/>
      <c r="ABU658" s="78"/>
      <c r="ABV658" s="78"/>
      <c r="ABW658" s="78"/>
      <c r="ABX658" s="78"/>
      <c r="ABY658" s="78"/>
      <c r="ABZ658" s="78"/>
      <c r="ACA658" s="78"/>
      <c r="ACB658" s="78"/>
      <c r="ACC658" s="78"/>
      <c r="ACD658" s="78"/>
      <c r="ACE658" s="78"/>
      <c r="ACF658" s="78"/>
      <c r="ACG658" s="78"/>
      <c r="ACH658" s="78"/>
      <c r="ACI658" s="78"/>
      <c r="ACJ658" s="78"/>
      <c r="ACK658" s="78"/>
      <c r="ACL658" s="78"/>
      <c r="ACM658" s="78"/>
      <c r="ACN658" s="78"/>
      <c r="ACO658" s="78"/>
      <c r="ACP658" s="78"/>
      <c r="ACQ658" s="78"/>
      <c r="ACR658" s="78"/>
      <c r="ACS658" s="78"/>
      <c r="ACT658" s="78"/>
      <c r="ACU658" s="78"/>
      <c r="ACV658" s="78"/>
      <c r="ACW658" s="78"/>
      <c r="ACX658" s="78"/>
      <c r="ACY658" s="78"/>
      <c r="ACZ658" s="78"/>
      <c r="ADA658" s="78"/>
      <c r="ADB658" s="78"/>
      <c r="ADC658" s="78"/>
      <c r="ADD658" s="78"/>
      <c r="ADE658" s="78"/>
      <c r="ADF658" s="78"/>
      <c r="ADG658" s="78"/>
      <c r="ADH658" s="78"/>
      <c r="ADI658" s="78"/>
      <c r="ADJ658" s="78"/>
      <c r="ADK658" s="78"/>
      <c r="ADL658" s="78"/>
      <c r="ADM658" s="78"/>
      <c r="ADN658" s="78"/>
      <c r="ADO658" s="78"/>
      <c r="ADP658" s="78"/>
      <c r="ADQ658" s="78"/>
      <c r="ADR658" s="78"/>
      <c r="ADS658" s="78"/>
      <c r="ADT658" s="78"/>
      <c r="ADU658" s="78"/>
      <c r="ADV658" s="78"/>
      <c r="ADW658" s="78"/>
      <c r="ADX658" s="78"/>
      <c r="ADY658" s="78"/>
      <c r="ADZ658" s="78"/>
      <c r="AEA658" s="78"/>
      <c r="AEB658" s="78"/>
      <c r="AEC658" s="78"/>
      <c r="AED658" s="78"/>
      <c r="AEE658" s="78"/>
      <c r="AEF658" s="78"/>
      <c r="AEG658" s="78"/>
      <c r="AEH658" s="78"/>
      <c r="AEI658" s="78"/>
      <c r="AEJ658" s="78"/>
      <c r="AEK658" s="78"/>
      <c r="AEL658" s="78"/>
      <c r="AEM658" s="78"/>
      <c r="AEN658" s="78"/>
      <c r="AEO658" s="78"/>
      <c r="AEP658" s="78"/>
      <c r="AEQ658" s="78"/>
      <c r="AER658" s="78"/>
      <c r="AES658" s="78"/>
      <c r="AET658" s="78"/>
      <c r="AEU658" s="78"/>
      <c r="AEV658" s="78"/>
      <c r="AEW658" s="78"/>
      <c r="AEX658" s="78"/>
      <c r="AEY658" s="78"/>
      <c r="AEZ658" s="78"/>
      <c r="AFA658" s="78"/>
      <c r="AFB658" s="78"/>
      <c r="AFC658" s="78"/>
      <c r="AFD658" s="78"/>
      <c r="AFE658" s="78"/>
      <c r="AFF658" s="78"/>
      <c r="AFG658" s="78"/>
      <c r="AFH658" s="78"/>
      <c r="AFI658" s="78"/>
      <c r="AFJ658" s="78"/>
      <c r="AFK658" s="78"/>
      <c r="AFL658" s="78"/>
      <c r="AFM658" s="78"/>
      <c r="AFN658" s="78"/>
      <c r="AFO658" s="78"/>
      <c r="AFP658" s="78"/>
      <c r="AFQ658" s="78"/>
      <c r="AFR658" s="78"/>
      <c r="AFS658" s="78"/>
      <c r="AFT658" s="78"/>
      <c r="AFU658" s="78"/>
      <c r="AFV658" s="78"/>
      <c r="AFW658" s="78"/>
      <c r="AFX658" s="78"/>
      <c r="AFY658" s="78"/>
      <c r="AFZ658" s="78"/>
      <c r="AGA658" s="78"/>
      <c r="AGB658" s="78"/>
      <c r="AGC658" s="78"/>
      <c r="AGD658" s="78"/>
      <c r="AGE658" s="78"/>
      <c r="AGF658" s="78"/>
      <c r="AGG658" s="78"/>
      <c r="AGH658" s="78"/>
      <c r="AGI658" s="78"/>
      <c r="AGJ658" s="78"/>
      <c r="AGK658" s="78"/>
      <c r="AGL658" s="78"/>
      <c r="AGM658" s="78"/>
      <c r="AGN658" s="78"/>
      <c r="AGO658" s="78"/>
      <c r="AGP658" s="78"/>
      <c r="AGQ658" s="78"/>
      <c r="AGR658" s="78"/>
      <c r="AGS658" s="78"/>
      <c r="AGT658" s="78"/>
      <c r="AGU658" s="78"/>
      <c r="AGV658" s="78"/>
      <c r="AGW658" s="78"/>
      <c r="AGX658" s="78"/>
      <c r="AGY658" s="78"/>
      <c r="AGZ658" s="78"/>
      <c r="AHA658" s="78"/>
      <c r="AHB658" s="78"/>
      <c r="AHC658" s="78"/>
      <c r="AHD658" s="78"/>
      <c r="AHE658" s="78"/>
      <c r="AHF658" s="78"/>
      <c r="AHG658" s="78"/>
      <c r="AHH658" s="78"/>
      <c r="AHI658" s="78"/>
      <c r="AHJ658" s="78"/>
      <c r="AHK658" s="78"/>
      <c r="AHL658" s="78"/>
      <c r="AHM658" s="78"/>
      <c r="AHN658" s="78"/>
      <c r="AHO658" s="78"/>
      <c r="AHP658" s="78"/>
      <c r="AHQ658" s="78"/>
      <c r="AHR658" s="78"/>
      <c r="AHS658" s="78"/>
      <c r="AHT658" s="78"/>
      <c r="AHU658" s="78"/>
      <c r="AHV658" s="78"/>
      <c r="AHW658" s="78"/>
      <c r="AHX658" s="78"/>
      <c r="AHY658" s="78"/>
      <c r="AHZ658" s="78"/>
      <c r="AIA658" s="78"/>
      <c r="AIB658" s="78"/>
      <c r="AIC658" s="78"/>
      <c r="AID658" s="78"/>
      <c r="AIE658" s="78"/>
      <c r="AIF658" s="78"/>
      <c r="AIG658" s="78"/>
      <c r="AIH658" s="78"/>
      <c r="AII658" s="78"/>
      <c r="AIJ658" s="78"/>
      <c r="AIK658" s="78"/>
      <c r="AIL658" s="78"/>
      <c r="AIM658" s="78"/>
      <c r="AIN658" s="78"/>
      <c r="AIO658" s="78"/>
      <c r="AIP658" s="78"/>
      <c r="AIQ658" s="78"/>
      <c r="AIR658" s="78"/>
      <c r="AIS658" s="78"/>
      <c r="AIT658" s="78"/>
      <c r="AIU658" s="78"/>
      <c r="AIV658" s="78"/>
      <c r="AIW658" s="78"/>
      <c r="AIX658" s="78"/>
      <c r="AIY658" s="78"/>
      <c r="AIZ658" s="78"/>
      <c r="AJA658" s="78"/>
      <c r="AJB658" s="78"/>
      <c r="AJC658" s="78"/>
      <c r="AJD658" s="78"/>
      <c r="AJE658" s="78"/>
      <c r="AJF658" s="78"/>
      <c r="AJG658" s="78"/>
      <c r="AJH658" s="78"/>
      <c r="AJI658" s="78"/>
      <c r="AJJ658" s="78"/>
      <c r="AJK658" s="78"/>
      <c r="AJL658" s="78"/>
      <c r="AJM658" s="78"/>
      <c r="AJN658" s="78"/>
      <c r="AJO658" s="78"/>
      <c r="AJP658" s="78"/>
      <c r="AJQ658" s="78"/>
      <c r="AJR658" s="78"/>
      <c r="AJS658" s="78"/>
      <c r="AJT658" s="78"/>
      <c r="AJU658" s="78"/>
      <c r="AJV658" s="78"/>
      <c r="AJW658" s="78"/>
      <c r="AJX658" s="78"/>
      <c r="AJY658" s="78"/>
      <c r="AJZ658" s="78"/>
      <c r="AKA658" s="78"/>
      <c r="AKB658" s="78"/>
      <c r="AKC658" s="78"/>
      <c r="AKD658" s="78"/>
      <c r="AKE658" s="78"/>
      <c r="AKF658" s="78"/>
      <c r="AKG658" s="78"/>
      <c r="AKH658" s="78"/>
      <c r="AKI658" s="78"/>
      <c r="AKJ658" s="78"/>
      <c r="AKK658" s="78"/>
      <c r="AKL658" s="78"/>
      <c r="AKM658" s="78"/>
      <c r="AKN658" s="78"/>
      <c r="AKO658" s="78"/>
      <c r="AKP658" s="78"/>
      <c r="AKQ658" s="78"/>
      <c r="AKR658" s="78"/>
      <c r="AKS658" s="78"/>
      <c r="AKT658" s="78"/>
      <c r="AKU658" s="78"/>
      <c r="AKV658" s="78"/>
      <c r="AKW658" s="78"/>
      <c r="AKX658" s="78"/>
      <c r="AKY658" s="78"/>
      <c r="AKZ658" s="78"/>
      <c r="ALA658" s="78"/>
      <c r="ALB658" s="78"/>
      <c r="ALC658" s="78"/>
      <c r="ALD658" s="78"/>
      <c r="ALE658" s="78"/>
      <c r="ALF658" s="78"/>
      <c r="ALG658" s="78"/>
      <c r="ALH658" s="78"/>
      <c r="ALI658" s="78"/>
      <c r="ALJ658" s="78"/>
      <c r="ALK658" s="78"/>
      <c r="ALL658" s="78"/>
      <c r="ALM658" s="78"/>
      <c r="ALN658" s="78"/>
      <c r="ALO658" s="78"/>
      <c r="ALP658" s="78"/>
      <c r="ALQ658" s="78"/>
      <c r="ALR658" s="78"/>
      <c r="ALS658" s="78"/>
      <c r="ALT658" s="78"/>
      <c r="ALU658" s="78"/>
      <c r="ALV658" s="78"/>
      <c r="ALW658" s="78"/>
      <c r="ALX658" s="78"/>
      <c r="ALY658" s="78"/>
      <c r="ALZ658" s="78"/>
      <c r="AMA658" s="78"/>
      <c r="AMB658" s="78"/>
      <c r="AMC658" s="78"/>
      <c r="AMD658" s="78"/>
      <c r="AME658" s="78"/>
      <c r="AMF658" s="78"/>
      <c r="AMG658" s="78"/>
      <c r="AMH658" s="78"/>
      <c r="AMI658" s="78"/>
      <c r="AMJ658" s="78"/>
      <c r="AMK658" s="78"/>
      <c r="AML658" s="78"/>
      <c r="AMM658" s="78"/>
      <c r="AMN658" s="78"/>
      <c r="AMO658" s="78"/>
      <c r="AMP658" s="78"/>
      <c r="AMQ658" s="78"/>
      <c r="AMR658" s="78"/>
      <c r="AMS658" s="78"/>
      <c r="AMT658" s="78"/>
      <c r="AMU658" s="78"/>
      <c r="AMV658" s="78"/>
      <c r="AMW658" s="78"/>
      <c r="AMX658" s="78"/>
      <c r="AMY658" s="78"/>
      <c r="AMZ658" s="78"/>
      <c r="ANA658" s="78"/>
      <c r="ANB658" s="78"/>
      <c r="ANC658" s="78"/>
      <c r="AND658" s="78"/>
      <c r="ANE658" s="78"/>
      <c r="ANF658" s="78"/>
      <c r="ANG658" s="78"/>
      <c r="ANH658" s="78"/>
      <c r="ANI658" s="78"/>
      <c r="ANJ658" s="78"/>
      <c r="ANK658" s="78"/>
      <c r="ANL658" s="78"/>
      <c r="ANM658" s="78"/>
      <c r="ANN658" s="78"/>
      <c r="ANO658" s="78"/>
      <c r="ANP658" s="78"/>
      <c r="ANQ658" s="78"/>
      <c r="ANR658" s="78"/>
      <c r="ANS658" s="78"/>
      <c r="ANT658" s="78"/>
      <c r="ANU658" s="78"/>
      <c r="ANV658" s="78"/>
      <c r="ANW658" s="78"/>
      <c r="ANX658" s="78"/>
      <c r="ANY658" s="78"/>
      <c r="ANZ658" s="78"/>
      <c r="AOA658" s="78"/>
      <c r="AOB658" s="78"/>
      <c r="AOC658" s="78"/>
      <c r="AOD658" s="78"/>
      <c r="AOE658" s="78"/>
      <c r="AOF658" s="78"/>
      <c r="AOG658" s="78"/>
      <c r="AOH658" s="78"/>
      <c r="AOI658" s="78"/>
      <c r="AOJ658" s="78"/>
      <c r="AOK658" s="78"/>
      <c r="AOL658" s="78"/>
      <c r="AOM658" s="78"/>
      <c r="AON658" s="78"/>
      <c r="AOO658" s="78"/>
      <c r="AOP658" s="78"/>
      <c r="AOQ658" s="78"/>
      <c r="AOR658" s="78"/>
      <c r="AOS658" s="78"/>
      <c r="AOT658" s="78"/>
      <c r="AOU658" s="78"/>
      <c r="AOV658" s="78"/>
      <c r="AOW658" s="78"/>
      <c r="AOX658" s="78"/>
      <c r="AOY658" s="78"/>
      <c r="AOZ658" s="78"/>
      <c r="APA658" s="78"/>
      <c r="APB658" s="78"/>
      <c r="APC658" s="78"/>
      <c r="APD658" s="78"/>
      <c r="APE658" s="78"/>
      <c r="APF658" s="78"/>
      <c r="APG658" s="78"/>
      <c r="APH658" s="78"/>
      <c r="API658" s="78"/>
      <c r="APJ658" s="78"/>
      <c r="APK658" s="78"/>
      <c r="APL658" s="78"/>
      <c r="APM658" s="78"/>
      <c r="APN658" s="78"/>
      <c r="APO658" s="78"/>
      <c r="APP658" s="78"/>
      <c r="APQ658" s="78"/>
      <c r="APR658" s="78"/>
      <c r="APS658" s="78"/>
      <c r="APT658" s="78"/>
      <c r="APU658" s="78"/>
      <c r="APV658" s="78"/>
      <c r="APW658" s="78"/>
      <c r="APX658" s="78"/>
      <c r="APY658" s="78"/>
      <c r="APZ658" s="78"/>
      <c r="AQA658" s="78"/>
      <c r="AQB658" s="78"/>
      <c r="AQC658" s="78"/>
      <c r="AQD658" s="78"/>
      <c r="AQE658" s="78"/>
      <c r="AQF658" s="78"/>
      <c r="AQG658" s="78"/>
      <c r="AQH658" s="78"/>
      <c r="AQI658" s="78"/>
      <c r="AQJ658" s="78"/>
      <c r="AQK658" s="78"/>
      <c r="AQL658" s="78"/>
      <c r="AQM658" s="78"/>
      <c r="AQN658" s="78"/>
      <c r="AQO658" s="78"/>
      <c r="AQP658" s="78"/>
      <c r="AQQ658" s="78"/>
      <c r="AQR658" s="78"/>
      <c r="AQS658" s="78"/>
      <c r="AQT658" s="78"/>
      <c r="AQU658" s="78"/>
      <c r="AQV658" s="78"/>
      <c r="AQW658" s="78"/>
      <c r="AQX658" s="78"/>
      <c r="AQY658" s="78"/>
      <c r="AQZ658" s="78"/>
      <c r="ARA658" s="78"/>
      <c r="ARB658" s="78"/>
      <c r="ARC658" s="78"/>
      <c r="ARD658" s="78"/>
      <c r="ARE658" s="78"/>
      <c r="ARF658" s="78"/>
      <c r="ARG658" s="78"/>
      <c r="ARH658" s="78"/>
      <c r="ARI658" s="78"/>
      <c r="ARJ658" s="78"/>
      <c r="ARK658" s="78"/>
      <c r="ARL658" s="78"/>
      <c r="ARM658" s="78"/>
      <c r="ARN658" s="78"/>
      <c r="ARO658" s="78"/>
      <c r="ARP658" s="78"/>
      <c r="ARQ658" s="78"/>
      <c r="ARR658" s="78"/>
      <c r="ARS658" s="78"/>
      <c r="ART658" s="78"/>
      <c r="ARU658" s="78"/>
      <c r="ARV658" s="78"/>
      <c r="ARW658" s="78"/>
      <c r="ARX658" s="78"/>
      <c r="ARY658" s="78"/>
      <c r="ARZ658" s="78"/>
      <c r="ASA658" s="78"/>
      <c r="ASB658" s="78"/>
      <c r="ASC658" s="78"/>
      <c r="ASD658" s="78"/>
      <c r="ASE658" s="78"/>
      <c r="ASF658" s="78"/>
      <c r="ASG658" s="78"/>
      <c r="ASH658" s="78"/>
      <c r="ASI658" s="78"/>
      <c r="ASJ658" s="78"/>
      <c r="ASK658" s="78"/>
      <c r="ASL658" s="78"/>
      <c r="ASM658" s="78"/>
      <c r="ASN658" s="78"/>
      <c r="ASO658" s="78"/>
      <c r="ASP658" s="78"/>
      <c r="ASQ658" s="78"/>
      <c r="ASR658" s="78"/>
      <c r="ASS658" s="78"/>
      <c r="AST658" s="78"/>
      <c r="ASU658" s="78"/>
      <c r="ASV658" s="78"/>
      <c r="ASW658" s="78"/>
      <c r="ASX658" s="78"/>
      <c r="ASY658" s="78"/>
      <c r="ASZ658" s="78"/>
      <c r="ATA658" s="78"/>
      <c r="ATB658" s="78"/>
      <c r="ATC658" s="78"/>
      <c r="ATD658" s="78"/>
      <c r="ATE658" s="78"/>
      <c r="ATF658" s="78"/>
      <c r="ATG658" s="78"/>
      <c r="ATH658" s="78"/>
      <c r="ATI658" s="78"/>
      <c r="ATJ658" s="78"/>
      <c r="ATK658" s="78"/>
      <c r="ATL658" s="78"/>
      <c r="ATM658" s="78"/>
      <c r="ATN658" s="78"/>
      <c r="ATO658" s="78"/>
      <c r="ATP658" s="78"/>
      <c r="ATQ658" s="78"/>
      <c r="ATR658" s="78"/>
      <c r="ATS658" s="78"/>
      <c r="ATT658" s="78"/>
      <c r="ATU658" s="78"/>
      <c r="ATV658" s="78"/>
      <c r="ATW658" s="78"/>
      <c r="ATX658" s="78"/>
      <c r="ATY658" s="78"/>
      <c r="ATZ658" s="78"/>
      <c r="AUA658" s="78"/>
      <c r="AUB658" s="78"/>
      <c r="AUC658" s="78"/>
      <c r="AUD658" s="78"/>
      <c r="AUE658" s="78"/>
      <c r="AUF658" s="78"/>
      <c r="AUG658" s="78"/>
      <c r="AUH658" s="78"/>
      <c r="AUI658" s="78"/>
      <c r="AUJ658" s="78"/>
      <c r="AUK658" s="78"/>
      <c r="AUL658" s="78"/>
      <c r="AUM658" s="78"/>
      <c r="AUN658" s="78"/>
      <c r="AUO658" s="78"/>
      <c r="AUP658" s="78"/>
      <c r="AUQ658" s="78"/>
      <c r="AUR658" s="78"/>
      <c r="AUS658" s="78"/>
      <c r="AUT658" s="78"/>
      <c r="AUU658" s="78"/>
      <c r="AUV658" s="78"/>
      <c r="AUW658" s="78"/>
      <c r="AUX658" s="78"/>
      <c r="AUY658" s="78"/>
      <c r="AUZ658" s="78"/>
      <c r="AVA658" s="78"/>
      <c r="AVB658" s="78"/>
      <c r="AVC658" s="78"/>
      <c r="AVD658" s="78"/>
      <c r="AVE658" s="78"/>
      <c r="AVF658" s="78"/>
      <c r="AVG658" s="78"/>
      <c r="AVH658" s="78"/>
      <c r="AVI658" s="78"/>
      <c r="AVJ658" s="78"/>
      <c r="AVK658" s="78"/>
      <c r="AVL658" s="78"/>
      <c r="AVM658" s="78"/>
      <c r="AVN658" s="78"/>
      <c r="AVO658" s="78"/>
      <c r="AVP658" s="78"/>
      <c r="AVQ658" s="78"/>
      <c r="AVR658" s="78"/>
      <c r="AVS658" s="78"/>
      <c r="AVT658" s="78"/>
      <c r="AVU658" s="78"/>
      <c r="AVV658" s="78"/>
      <c r="AVW658" s="78"/>
      <c r="AVX658" s="78"/>
      <c r="AVY658" s="78"/>
      <c r="AVZ658" s="78"/>
      <c r="AWA658" s="78"/>
      <c r="AWB658" s="78"/>
      <c r="AWC658" s="78"/>
      <c r="AWD658" s="78"/>
      <c r="AWE658" s="78"/>
      <c r="AWF658" s="78"/>
      <c r="AWG658" s="78"/>
      <c r="AWH658" s="78"/>
      <c r="AWI658" s="78"/>
      <c r="AWJ658" s="78"/>
      <c r="AWK658" s="78"/>
      <c r="AWL658" s="78"/>
      <c r="AWM658" s="78"/>
      <c r="AWN658" s="78"/>
      <c r="AWO658" s="78"/>
      <c r="AWP658" s="78"/>
      <c r="AWQ658" s="78"/>
      <c r="AWR658" s="78"/>
      <c r="AWS658" s="78"/>
      <c r="AWT658" s="78"/>
      <c r="AWU658" s="78"/>
      <c r="AWV658" s="78"/>
      <c r="AWW658" s="78"/>
      <c r="AWX658" s="78"/>
      <c r="AWY658" s="78"/>
      <c r="AWZ658" s="78"/>
      <c r="AXA658" s="78"/>
      <c r="AXB658" s="78"/>
      <c r="AXC658" s="78"/>
      <c r="AXD658" s="78"/>
      <c r="AXE658" s="78"/>
      <c r="AXF658" s="78"/>
      <c r="AXG658" s="78"/>
      <c r="AXH658" s="78"/>
      <c r="AXI658" s="78"/>
      <c r="AXJ658" s="78"/>
      <c r="AXK658" s="78"/>
      <c r="AXL658" s="78"/>
      <c r="AXM658" s="78"/>
      <c r="AXN658" s="78"/>
      <c r="AXO658" s="78"/>
      <c r="AXP658" s="78"/>
      <c r="AXQ658" s="78"/>
      <c r="AXR658" s="78"/>
      <c r="AXS658" s="78"/>
      <c r="AXT658" s="78"/>
      <c r="AXU658" s="78"/>
      <c r="AXV658" s="78"/>
      <c r="AXW658" s="78"/>
      <c r="AXX658" s="78"/>
      <c r="AXY658" s="78"/>
      <c r="AXZ658" s="78"/>
      <c r="AYA658" s="78"/>
      <c r="AYB658" s="78"/>
      <c r="AYC658" s="78"/>
      <c r="AYD658" s="78"/>
      <c r="AYE658" s="78"/>
      <c r="AYF658" s="78"/>
      <c r="AYG658" s="78"/>
      <c r="AYH658" s="78"/>
      <c r="AYI658" s="78"/>
      <c r="AYJ658" s="78"/>
      <c r="AYK658" s="78"/>
      <c r="AYL658" s="78"/>
      <c r="AYM658" s="78"/>
      <c r="AYN658" s="78"/>
      <c r="AYO658" s="78"/>
      <c r="AYP658" s="78"/>
      <c r="AYQ658" s="78"/>
      <c r="AYR658" s="78"/>
      <c r="AYS658" s="78"/>
      <c r="AYT658" s="78"/>
      <c r="AYU658" s="78"/>
      <c r="AYV658" s="78"/>
      <c r="AYW658" s="78"/>
      <c r="AYX658" s="78"/>
      <c r="AYY658" s="78"/>
      <c r="AYZ658" s="78"/>
      <c r="AZA658" s="78"/>
      <c r="AZB658" s="78"/>
      <c r="AZC658" s="78"/>
      <c r="AZD658" s="78"/>
      <c r="AZE658" s="78"/>
      <c r="AZF658" s="78"/>
      <c r="AZG658" s="78"/>
      <c r="AZH658" s="78"/>
      <c r="AZI658" s="78"/>
      <c r="AZJ658" s="78"/>
      <c r="AZK658" s="78"/>
      <c r="AZL658" s="78"/>
      <c r="AZM658" s="78"/>
      <c r="AZN658" s="78"/>
      <c r="AZO658" s="78"/>
      <c r="AZP658" s="78"/>
      <c r="AZQ658" s="78"/>
      <c r="AZR658" s="78"/>
      <c r="AZS658" s="78"/>
      <c r="AZT658" s="78"/>
      <c r="AZU658" s="78"/>
      <c r="AZV658" s="78"/>
      <c r="AZW658" s="78"/>
      <c r="AZX658" s="78"/>
      <c r="AZY658" s="78"/>
      <c r="AZZ658" s="78"/>
      <c r="BAA658" s="78"/>
      <c r="BAB658" s="78"/>
      <c r="BAC658" s="78"/>
      <c r="BAD658" s="78"/>
      <c r="BAE658" s="78"/>
      <c r="BAF658" s="78"/>
      <c r="BAG658" s="78"/>
      <c r="BAH658" s="78"/>
      <c r="BAI658" s="78"/>
      <c r="BAJ658" s="78"/>
      <c r="BAK658" s="78"/>
      <c r="BAL658" s="78"/>
      <c r="BAM658" s="78"/>
      <c r="BAN658" s="78"/>
      <c r="BAO658" s="78"/>
      <c r="BAP658" s="78"/>
      <c r="BAQ658" s="78"/>
      <c r="BAR658" s="78"/>
      <c r="BAS658" s="78"/>
      <c r="BAT658" s="78"/>
      <c r="BAU658" s="78"/>
      <c r="BAV658" s="78"/>
      <c r="BAW658" s="78"/>
      <c r="BAX658" s="78"/>
      <c r="BAY658" s="78"/>
      <c r="BAZ658" s="78"/>
      <c r="BBA658" s="78"/>
      <c r="BBB658" s="78"/>
      <c r="BBC658" s="78"/>
      <c r="BBD658" s="78"/>
      <c r="BBE658" s="78"/>
      <c r="BBF658" s="78"/>
      <c r="BBG658" s="78"/>
      <c r="BBH658" s="78"/>
      <c r="BBI658" s="78"/>
      <c r="BBJ658" s="78"/>
      <c r="BBK658" s="78"/>
      <c r="BBL658" s="78"/>
      <c r="BBM658" s="78"/>
      <c r="BBN658" s="78"/>
      <c r="BBO658" s="78"/>
      <c r="BBP658" s="78"/>
      <c r="BBQ658" s="78"/>
      <c r="BBR658" s="78"/>
      <c r="BBS658" s="78"/>
      <c r="BBT658" s="78"/>
      <c r="BBU658" s="78"/>
      <c r="BBV658" s="78"/>
      <c r="BBW658" s="78"/>
      <c r="BBX658" s="78"/>
      <c r="BBY658" s="78"/>
      <c r="BBZ658" s="78"/>
      <c r="BCA658" s="78"/>
      <c r="BCB658" s="78"/>
      <c r="BCC658" s="78"/>
      <c r="BCD658" s="78"/>
      <c r="BCE658" s="78"/>
      <c r="BCF658" s="78"/>
      <c r="BCG658" s="78"/>
      <c r="BCH658" s="78"/>
      <c r="BCI658" s="78"/>
      <c r="BCJ658" s="78"/>
      <c r="BCK658" s="78"/>
      <c r="BCL658" s="78"/>
      <c r="BCM658" s="78"/>
      <c r="BCN658" s="78"/>
      <c r="BCO658" s="78"/>
      <c r="BCP658" s="78"/>
      <c r="BCQ658" s="78"/>
      <c r="BCR658" s="78"/>
      <c r="BCS658" s="78"/>
      <c r="BCT658" s="78"/>
      <c r="BCU658" s="78"/>
      <c r="BCV658" s="78"/>
      <c r="BCW658" s="78"/>
      <c r="BCX658" s="78"/>
      <c r="BCY658" s="78"/>
      <c r="BCZ658" s="78"/>
      <c r="BDA658" s="78"/>
      <c r="BDB658" s="78"/>
      <c r="BDC658" s="78"/>
      <c r="BDD658" s="78"/>
      <c r="BDE658" s="78"/>
      <c r="BDF658" s="78"/>
      <c r="BDG658" s="78"/>
      <c r="BDH658" s="78"/>
      <c r="BDI658" s="78"/>
      <c r="BDJ658" s="78"/>
      <c r="BDK658" s="78"/>
      <c r="BDL658" s="78"/>
      <c r="BDM658" s="78"/>
      <c r="BDN658" s="78"/>
      <c r="BDO658" s="78"/>
      <c r="BDP658" s="78"/>
      <c r="BDQ658" s="78"/>
      <c r="BDR658" s="78"/>
      <c r="BDS658" s="78"/>
      <c r="BDT658" s="78"/>
      <c r="BDU658" s="78"/>
      <c r="BDV658" s="78"/>
      <c r="BDW658" s="78"/>
      <c r="BDX658" s="78"/>
      <c r="BDY658" s="78"/>
      <c r="BDZ658" s="78"/>
      <c r="BEA658" s="78"/>
      <c r="BEB658" s="78"/>
      <c r="BEC658" s="78"/>
      <c r="BED658" s="78"/>
      <c r="BEE658" s="78"/>
      <c r="BEF658" s="78"/>
      <c r="BEG658" s="78"/>
      <c r="BEH658" s="78"/>
      <c r="BEI658" s="78"/>
      <c r="BEJ658" s="78"/>
      <c r="BEK658" s="78"/>
      <c r="BEL658" s="78"/>
      <c r="BEM658" s="78"/>
      <c r="BEN658" s="78"/>
      <c r="BEO658" s="78"/>
      <c r="BEP658" s="78"/>
      <c r="BEQ658" s="78"/>
      <c r="BER658" s="78"/>
      <c r="BES658" s="78"/>
      <c r="BET658" s="78"/>
      <c r="BEU658" s="78"/>
      <c r="BEV658" s="78"/>
      <c r="BEW658" s="78"/>
      <c r="BEX658" s="78"/>
      <c r="BEY658" s="78"/>
      <c r="BEZ658" s="78"/>
      <c r="BFA658" s="78"/>
      <c r="BFB658" s="78"/>
      <c r="BFC658" s="78"/>
      <c r="BFD658" s="78"/>
      <c r="BFE658" s="78"/>
      <c r="BFF658" s="78"/>
      <c r="BFG658" s="78"/>
      <c r="BFH658" s="78"/>
      <c r="BFI658" s="78"/>
      <c r="BFJ658" s="78"/>
      <c r="BFK658" s="78"/>
      <c r="BFL658" s="78"/>
      <c r="BFM658" s="78"/>
      <c r="BFN658" s="78"/>
      <c r="BFO658" s="78"/>
      <c r="BFP658" s="78"/>
      <c r="BFQ658" s="78"/>
      <c r="BFR658" s="78"/>
      <c r="BFS658" s="78"/>
      <c r="BFT658" s="78"/>
      <c r="BFU658" s="78"/>
      <c r="BFV658" s="78"/>
      <c r="BFW658" s="78"/>
      <c r="BFX658" s="78"/>
      <c r="BFY658" s="78"/>
      <c r="BFZ658" s="78"/>
      <c r="BGA658" s="78"/>
      <c r="BGB658" s="78"/>
      <c r="BGC658" s="78"/>
      <c r="BGD658" s="78"/>
      <c r="BGE658" s="78"/>
      <c r="BGF658" s="78"/>
      <c r="BGG658" s="78"/>
      <c r="BGH658" s="78"/>
      <c r="BGI658" s="78"/>
      <c r="BGJ658" s="78"/>
      <c r="BGK658" s="78"/>
      <c r="BGL658" s="78"/>
      <c r="BGM658" s="78"/>
      <c r="BGN658" s="78"/>
      <c r="BGO658" s="78"/>
      <c r="BGP658" s="78"/>
      <c r="BGQ658" s="78"/>
      <c r="BGR658" s="78"/>
      <c r="BGS658" s="78"/>
      <c r="BGT658" s="78"/>
      <c r="BGU658" s="78"/>
      <c r="BGV658" s="78"/>
      <c r="BGW658" s="78"/>
      <c r="BGX658" s="78"/>
      <c r="BGY658" s="78"/>
      <c r="BGZ658" s="78"/>
      <c r="BHA658" s="78"/>
      <c r="BHB658" s="78"/>
      <c r="BHC658" s="78"/>
      <c r="BHD658" s="78"/>
      <c r="BHE658" s="78"/>
      <c r="BHF658" s="78"/>
      <c r="BHG658" s="78"/>
      <c r="BHH658" s="78"/>
      <c r="BHI658" s="78"/>
      <c r="BHJ658" s="78"/>
      <c r="BHK658" s="78"/>
      <c r="BHL658" s="78"/>
      <c r="BHM658" s="78"/>
      <c r="BHN658" s="78"/>
      <c r="BHO658" s="78"/>
      <c r="BHP658" s="78"/>
      <c r="BHQ658" s="78"/>
      <c r="BHR658" s="78"/>
      <c r="BHS658" s="78"/>
      <c r="BHT658" s="78"/>
      <c r="BHU658" s="78"/>
      <c r="BHV658" s="78"/>
      <c r="BHW658" s="78"/>
      <c r="BHX658" s="78"/>
      <c r="BHY658" s="78"/>
      <c r="BHZ658" s="78"/>
      <c r="BIA658" s="78"/>
      <c r="BIB658" s="78"/>
      <c r="BIC658" s="78"/>
      <c r="BID658" s="78"/>
      <c r="BIE658" s="78"/>
      <c r="BIF658" s="78"/>
      <c r="BIG658" s="78"/>
      <c r="BIH658" s="78"/>
      <c r="BII658" s="78"/>
      <c r="BIJ658" s="78"/>
      <c r="BIK658" s="78"/>
      <c r="BIL658" s="78"/>
      <c r="BIM658" s="78"/>
      <c r="BIN658" s="78"/>
      <c r="BIO658" s="78"/>
      <c r="BIP658" s="78"/>
      <c r="BIQ658" s="78"/>
      <c r="BIR658" s="78"/>
      <c r="BIS658" s="78"/>
      <c r="BIT658" s="78"/>
      <c r="BIU658" s="78"/>
      <c r="BIV658" s="78"/>
      <c r="BIW658" s="78"/>
      <c r="BIX658" s="78"/>
      <c r="BIY658" s="78"/>
      <c r="BIZ658" s="78"/>
      <c r="BJA658" s="78"/>
      <c r="BJB658" s="78"/>
      <c r="BJC658" s="78"/>
      <c r="BJD658" s="78"/>
      <c r="BJE658" s="78"/>
      <c r="BJF658" s="78"/>
      <c r="BJG658" s="78"/>
      <c r="BJH658" s="78"/>
      <c r="BJI658" s="78"/>
      <c r="BJJ658" s="78"/>
      <c r="BJK658" s="78"/>
      <c r="BJL658" s="78"/>
      <c r="BJM658" s="78"/>
      <c r="BJN658" s="78"/>
      <c r="BJO658" s="78"/>
      <c r="BJP658" s="78"/>
      <c r="BJQ658" s="78"/>
      <c r="BJR658" s="78"/>
      <c r="BJS658" s="78"/>
      <c r="BJT658" s="78"/>
      <c r="BJU658" s="78"/>
      <c r="BJV658" s="78"/>
      <c r="BJW658" s="78"/>
      <c r="BJX658" s="78"/>
      <c r="BJY658" s="78"/>
      <c r="BJZ658" s="78"/>
      <c r="BKA658" s="78"/>
      <c r="BKB658" s="78"/>
      <c r="BKC658" s="78"/>
      <c r="BKD658" s="78"/>
      <c r="BKE658" s="78"/>
      <c r="BKF658" s="78"/>
      <c r="BKG658" s="78"/>
      <c r="BKH658" s="78"/>
      <c r="BKI658" s="78"/>
      <c r="BKJ658" s="78"/>
      <c r="BKK658" s="78"/>
      <c r="BKL658" s="78"/>
      <c r="BKM658" s="78"/>
      <c r="BKN658" s="78"/>
      <c r="BKO658" s="78"/>
      <c r="BKP658" s="78"/>
      <c r="BKQ658" s="78"/>
      <c r="BKR658" s="78"/>
      <c r="BKS658" s="78"/>
      <c r="BKT658" s="78"/>
      <c r="BKU658" s="78"/>
      <c r="BKV658" s="78"/>
      <c r="BKW658" s="78"/>
      <c r="BKX658" s="78"/>
      <c r="BKY658" s="78"/>
      <c r="BKZ658" s="78"/>
      <c r="BLA658" s="78"/>
      <c r="BLB658" s="78"/>
      <c r="BLC658" s="78"/>
      <c r="BLD658" s="78"/>
      <c r="BLE658" s="78"/>
      <c r="BLF658" s="78"/>
      <c r="BLG658" s="78"/>
      <c r="BLH658" s="78"/>
      <c r="BLI658" s="78"/>
      <c r="BLJ658" s="78"/>
      <c r="BLK658" s="78"/>
      <c r="BLL658" s="78"/>
      <c r="BLM658" s="78"/>
      <c r="BLN658" s="78"/>
      <c r="BLO658" s="78"/>
      <c r="BLP658" s="78"/>
      <c r="BLQ658" s="78"/>
      <c r="BLR658" s="78"/>
      <c r="BLS658" s="78"/>
      <c r="BLT658" s="78"/>
      <c r="BLU658" s="78"/>
      <c r="BLV658" s="78"/>
      <c r="BLW658" s="78"/>
      <c r="BLX658" s="78"/>
      <c r="BLY658" s="78"/>
      <c r="BLZ658" s="78"/>
      <c r="BMA658" s="78"/>
      <c r="BMB658" s="78"/>
      <c r="BMC658" s="78"/>
      <c r="BMD658" s="78"/>
      <c r="BME658" s="78"/>
      <c r="BMF658" s="78"/>
      <c r="BMG658" s="78"/>
      <c r="BMH658" s="78"/>
      <c r="BMI658" s="78"/>
      <c r="BMJ658" s="78"/>
      <c r="BMK658" s="78"/>
      <c r="BML658" s="78"/>
      <c r="BMM658" s="78"/>
      <c r="BMN658" s="78"/>
      <c r="BMO658" s="78"/>
      <c r="BMP658" s="78"/>
      <c r="BMQ658" s="78"/>
      <c r="BMR658" s="78"/>
      <c r="BMS658" s="78"/>
      <c r="BMT658" s="78"/>
      <c r="BMU658" s="78"/>
      <c r="BMV658" s="78"/>
      <c r="BMW658" s="78"/>
      <c r="BMX658" s="78"/>
      <c r="BMY658" s="78"/>
      <c r="BMZ658" s="78"/>
      <c r="BNA658" s="78"/>
      <c r="BNB658" s="78"/>
      <c r="BNC658" s="78"/>
      <c r="BND658" s="78"/>
      <c r="BNE658" s="78"/>
      <c r="BNF658" s="78"/>
      <c r="BNG658" s="78"/>
      <c r="BNH658" s="78"/>
      <c r="BNI658" s="78"/>
      <c r="BNJ658" s="78"/>
      <c r="BNK658" s="78"/>
      <c r="BNL658" s="78"/>
      <c r="BNM658" s="78"/>
      <c r="BNN658" s="78"/>
      <c r="BNO658" s="78"/>
      <c r="BNP658" s="78"/>
      <c r="BNQ658" s="78"/>
      <c r="BNR658" s="78"/>
      <c r="BNS658" s="78"/>
      <c r="BNT658" s="78"/>
      <c r="BNU658" s="78"/>
      <c r="BNV658" s="78"/>
      <c r="BNW658" s="78"/>
      <c r="BNX658" s="78"/>
      <c r="BNY658" s="78"/>
      <c r="BNZ658" s="78"/>
      <c r="BOA658" s="78"/>
      <c r="BOB658" s="78"/>
      <c r="BOC658" s="78"/>
      <c r="BOD658" s="78"/>
      <c r="BOE658" s="78"/>
      <c r="BOF658" s="78"/>
      <c r="BOG658" s="78"/>
      <c r="BOH658" s="78"/>
      <c r="BOI658" s="78"/>
      <c r="BOJ658" s="78"/>
      <c r="BOK658" s="78"/>
      <c r="BOL658" s="78"/>
      <c r="BOM658" s="78"/>
      <c r="BON658" s="78"/>
      <c r="BOO658" s="78"/>
      <c r="BOP658" s="78"/>
      <c r="BOQ658" s="78"/>
      <c r="BOR658" s="78"/>
      <c r="BOS658" s="78"/>
      <c r="BOT658" s="78"/>
      <c r="BOU658" s="78"/>
      <c r="BOV658" s="78"/>
      <c r="BOW658" s="78"/>
      <c r="BOX658" s="78"/>
      <c r="BOY658" s="78"/>
      <c r="BOZ658" s="78"/>
      <c r="BPA658" s="78"/>
      <c r="BPB658" s="78"/>
      <c r="BPC658" s="78"/>
      <c r="BPD658" s="78"/>
      <c r="BPE658" s="78"/>
      <c r="BPF658" s="78"/>
      <c r="BPG658" s="78"/>
      <c r="BPH658" s="78"/>
      <c r="BPI658" s="78"/>
      <c r="BPJ658" s="78"/>
      <c r="BPK658" s="78"/>
      <c r="BPL658" s="78"/>
      <c r="BPM658" s="78"/>
      <c r="BPN658" s="78"/>
      <c r="BPO658" s="78"/>
      <c r="BPP658" s="78"/>
      <c r="BPQ658" s="78"/>
      <c r="BPR658" s="78"/>
      <c r="BPS658" s="78"/>
      <c r="BPT658" s="78"/>
      <c r="BPU658" s="78"/>
      <c r="BPV658" s="78"/>
      <c r="BPW658" s="78"/>
      <c r="BPX658" s="78"/>
      <c r="BPY658" s="78"/>
      <c r="BPZ658" s="78"/>
      <c r="BQA658" s="78"/>
      <c r="BQB658" s="78"/>
      <c r="BQC658" s="78"/>
      <c r="BQD658" s="78"/>
      <c r="BQE658" s="78"/>
      <c r="BQF658" s="78"/>
      <c r="BQG658" s="78"/>
      <c r="BQH658" s="78"/>
      <c r="BQI658" s="78"/>
      <c r="BQJ658" s="78"/>
      <c r="BQK658" s="78"/>
      <c r="BQL658" s="78"/>
      <c r="BQM658" s="78"/>
      <c r="BQN658" s="78"/>
      <c r="BQO658" s="78"/>
      <c r="BQP658" s="78"/>
      <c r="BQQ658" s="78"/>
      <c r="BQR658" s="78"/>
      <c r="BQS658" s="78"/>
      <c r="BQT658" s="78"/>
      <c r="BQU658" s="78"/>
      <c r="BQV658" s="78"/>
      <c r="BQW658" s="78"/>
      <c r="BQX658" s="78"/>
      <c r="BQY658" s="78"/>
      <c r="BQZ658" s="78"/>
      <c r="BRA658" s="78"/>
      <c r="BRB658" s="78"/>
      <c r="BRC658" s="78"/>
      <c r="BRD658" s="78"/>
      <c r="BRE658" s="78"/>
      <c r="BRF658" s="78"/>
      <c r="BRG658" s="78"/>
      <c r="BRH658" s="78"/>
      <c r="BRI658" s="78"/>
      <c r="BRJ658" s="78"/>
      <c r="BRK658" s="78"/>
      <c r="BRL658" s="78"/>
      <c r="BRM658" s="78"/>
      <c r="BRN658" s="78"/>
      <c r="BRO658" s="78"/>
      <c r="BRP658" s="78"/>
      <c r="BRQ658" s="78"/>
      <c r="BRR658" s="78"/>
      <c r="BRS658" s="78"/>
      <c r="BRT658" s="78"/>
      <c r="BRU658" s="78"/>
      <c r="BRV658" s="78"/>
      <c r="BRW658" s="78"/>
      <c r="BRX658" s="78"/>
      <c r="BRY658" s="78"/>
      <c r="BRZ658" s="78"/>
    </row>
    <row r="659" spans="1:1846" s="79" customFormat="1" ht="15.6" customHeight="1" x14ac:dyDescent="0.3">
      <c r="A659" s="853"/>
      <c r="B659" s="853"/>
      <c r="C659" s="853"/>
      <c r="D659" s="872"/>
      <c r="E659" s="853"/>
      <c r="F659" s="874"/>
      <c r="G659" s="868"/>
      <c r="H659" s="1053"/>
      <c r="I659" s="794"/>
      <c r="J659" s="794"/>
      <c r="K659" s="794"/>
      <c r="L659" s="818"/>
      <c r="M659" s="857"/>
      <c r="N659" s="794"/>
      <c r="O659" s="794">
        <v>0</v>
      </c>
      <c r="P659" s="794">
        <v>0</v>
      </c>
      <c r="Q659" s="818"/>
      <c r="R659" s="653">
        <v>0</v>
      </c>
      <c r="S659" s="484">
        <v>43446743</v>
      </c>
      <c r="T659" s="484">
        <v>0</v>
      </c>
      <c r="U659" s="484">
        <v>0</v>
      </c>
      <c r="V659" s="652" t="s">
        <v>1043</v>
      </c>
      <c r="W659" s="523">
        <f t="shared" ref="W659:W661" si="441">+H659+M659+R659</f>
        <v>0</v>
      </c>
      <c r="X659" s="523">
        <f t="shared" si="440"/>
        <v>43446743</v>
      </c>
      <c r="Y659" s="523">
        <f t="shared" si="440"/>
        <v>0</v>
      </c>
      <c r="Z659" s="523">
        <f t="shared" si="440"/>
        <v>0</v>
      </c>
      <c r="AA659" s="89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8"/>
      <c r="BC659" s="78"/>
      <c r="BD659" s="78"/>
      <c r="BE659" s="78"/>
      <c r="BF659" s="78"/>
      <c r="BG659" s="78"/>
      <c r="BH659" s="78"/>
      <c r="BI659" s="78"/>
      <c r="BJ659" s="78"/>
      <c r="BK659" s="78"/>
      <c r="BL659" s="78"/>
      <c r="BM659" s="78"/>
      <c r="BN659" s="78"/>
      <c r="BO659" s="78"/>
      <c r="BP659" s="78"/>
      <c r="BQ659" s="78"/>
      <c r="BR659" s="78"/>
      <c r="BS659" s="78"/>
      <c r="BT659" s="78"/>
      <c r="BU659" s="78"/>
      <c r="BV659" s="78"/>
      <c r="BW659" s="78"/>
      <c r="BX659" s="78"/>
      <c r="BY659" s="78"/>
      <c r="BZ659" s="78"/>
      <c r="CA659" s="78"/>
      <c r="CB659" s="78"/>
      <c r="CC659" s="78"/>
      <c r="CD659" s="78"/>
      <c r="CE659" s="78"/>
      <c r="CF659" s="78"/>
      <c r="CG659" s="78"/>
      <c r="CH659" s="78"/>
      <c r="CI659" s="78"/>
      <c r="CJ659" s="78"/>
      <c r="CK659" s="78"/>
      <c r="CL659" s="78"/>
      <c r="CM659" s="78"/>
      <c r="CN659" s="78"/>
      <c r="CO659" s="78"/>
      <c r="CP659" s="78"/>
      <c r="CQ659" s="78"/>
      <c r="CR659" s="78"/>
      <c r="CS659" s="78"/>
      <c r="CT659" s="78"/>
      <c r="CU659" s="78"/>
      <c r="CV659" s="78"/>
      <c r="CW659" s="78"/>
      <c r="CX659" s="78"/>
      <c r="CY659" s="78"/>
      <c r="CZ659" s="78"/>
      <c r="DA659" s="78"/>
      <c r="DB659" s="78"/>
      <c r="DC659" s="78"/>
      <c r="DD659" s="78"/>
      <c r="DE659" s="78"/>
      <c r="DF659" s="78"/>
      <c r="DG659" s="78"/>
      <c r="DH659" s="78"/>
      <c r="DI659" s="78"/>
      <c r="DJ659" s="78"/>
      <c r="DK659" s="78"/>
      <c r="DL659" s="78"/>
      <c r="DM659" s="78"/>
      <c r="DN659" s="78"/>
      <c r="DO659" s="78"/>
      <c r="DP659" s="78"/>
      <c r="DQ659" s="78"/>
      <c r="DR659" s="78"/>
      <c r="DS659" s="78"/>
      <c r="DT659" s="78"/>
      <c r="DU659" s="78"/>
      <c r="DV659" s="78"/>
      <c r="DW659" s="78"/>
      <c r="DX659" s="78"/>
      <c r="DY659" s="78"/>
      <c r="DZ659" s="78"/>
      <c r="EA659" s="78"/>
      <c r="EB659" s="78"/>
      <c r="EC659" s="78"/>
      <c r="ED659" s="78"/>
      <c r="EE659" s="78"/>
      <c r="EF659" s="78"/>
      <c r="EG659" s="78"/>
      <c r="EH659" s="78"/>
      <c r="EI659" s="78"/>
      <c r="EJ659" s="78"/>
      <c r="EK659" s="78"/>
      <c r="EL659" s="78"/>
      <c r="EM659" s="78"/>
      <c r="EN659" s="78"/>
      <c r="EO659" s="78"/>
      <c r="EP659" s="78"/>
      <c r="EQ659" s="78"/>
      <c r="ER659" s="78"/>
      <c r="ES659" s="78"/>
      <c r="ET659" s="78"/>
      <c r="EU659" s="78"/>
      <c r="EV659" s="78"/>
      <c r="EW659" s="78"/>
      <c r="EX659" s="78"/>
      <c r="EY659" s="78"/>
      <c r="EZ659" s="78"/>
      <c r="FA659" s="78"/>
      <c r="FB659" s="78"/>
      <c r="FC659" s="78"/>
      <c r="FD659" s="78"/>
      <c r="FE659" s="78"/>
      <c r="FF659" s="78"/>
      <c r="FG659" s="78"/>
      <c r="FH659" s="78"/>
      <c r="FI659" s="78"/>
      <c r="FJ659" s="78"/>
      <c r="FK659" s="78"/>
      <c r="FL659" s="78"/>
      <c r="FM659" s="78"/>
      <c r="FN659" s="78"/>
      <c r="FO659" s="78"/>
      <c r="FP659" s="78"/>
      <c r="FQ659" s="78"/>
      <c r="FR659" s="78"/>
      <c r="FS659" s="78"/>
      <c r="FT659" s="78"/>
      <c r="FU659" s="78"/>
      <c r="FV659" s="78"/>
      <c r="FW659" s="78"/>
      <c r="FX659" s="78"/>
      <c r="FY659" s="78"/>
      <c r="FZ659" s="78"/>
      <c r="GA659" s="78"/>
      <c r="GB659" s="78"/>
      <c r="GC659" s="78"/>
      <c r="GD659" s="78"/>
      <c r="GE659" s="78"/>
      <c r="GF659" s="78"/>
      <c r="GG659" s="78"/>
      <c r="GH659" s="78"/>
      <c r="GI659" s="78"/>
      <c r="GJ659" s="78"/>
      <c r="GK659" s="78"/>
      <c r="GL659" s="78"/>
      <c r="GM659" s="78"/>
      <c r="GN659" s="78"/>
      <c r="GO659" s="78"/>
      <c r="GP659" s="78"/>
      <c r="GQ659" s="78"/>
      <c r="GR659" s="78"/>
      <c r="GS659" s="78"/>
      <c r="GT659" s="78"/>
      <c r="GU659" s="78"/>
      <c r="GV659" s="78"/>
      <c r="GW659" s="78"/>
      <c r="GX659" s="78"/>
      <c r="GY659" s="78"/>
      <c r="GZ659" s="78"/>
      <c r="HA659" s="78"/>
      <c r="HB659" s="78"/>
      <c r="HC659" s="78"/>
      <c r="HD659" s="78"/>
      <c r="HE659" s="78"/>
      <c r="HF659" s="78"/>
      <c r="HG659" s="78"/>
      <c r="HH659" s="78"/>
      <c r="HI659" s="78"/>
      <c r="HJ659" s="78"/>
      <c r="HK659" s="78"/>
      <c r="HL659" s="78"/>
      <c r="HM659" s="78"/>
      <c r="HN659" s="78"/>
      <c r="HO659" s="78"/>
      <c r="HP659" s="78"/>
      <c r="HQ659" s="78"/>
      <c r="HR659" s="78"/>
      <c r="HS659" s="78"/>
      <c r="HT659" s="78"/>
      <c r="HU659" s="78"/>
      <c r="HV659" s="78"/>
      <c r="HW659" s="78"/>
      <c r="HX659" s="78"/>
      <c r="HY659" s="78"/>
      <c r="HZ659" s="78"/>
      <c r="IA659" s="78"/>
      <c r="IB659" s="78"/>
      <c r="IC659" s="78"/>
      <c r="ID659" s="78"/>
      <c r="IE659" s="78"/>
      <c r="IF659" s="78"/>
      <c r="IG659" s="78"/>
      <c r="IH659" s="78"/>
      <c r="II659" s="78"/>
      <c r="IJ659" s="78"/>
      <c r="IK659" s="78"/>
      <c r="IL659" s="78"/>
      <c r="IM659" s="78"/>
      <c r="IN659" s="78"/>
      <c r="IO659" s="78"/>
      <c r="IP659" s="78"/>
      <c r="IQ659" s="78"/>
      <c r="IR659" s="78"/>
      <c r="IS659" s="78"/>
      <c r="IT659" s="78"/>
      <c r="IU659" s="78"/>
      <c r="IV659" s="78"/>
      <c r="IW659" s="78"/>
      <c r="IX659" s="78"/>
      <c r="IY659" s="78"/>
      <c r="IZ659" s="78"/>
      <c r="JA659" s="78"/>
      <c r="JB659" s="78"/>
      <c r="JC659" s="78"/>
      <c r="JD659" s="78"/>
      <c r="JE659" s="78"/>
      <c r="JF659" s="78"/>
      <c r="JG659" s="78"/>
      <c r="JH659" s="78"/>
      <c r="JI659" s="78"/>
      <c r="JJ659" s="78"/>
      <c r="JK659" s="78"/>
      <c r="JL659" s="78"/>
      <c r="JM659" s="78"/>
      <c r="JN659" s="78"/>
      <c r="JO659" s="78"/>
      <c r="JP659" s="78"/>
      <c r="JQ659" s="78"/>
      <c r="JR659" s="78"/>
      <c r="JS659" s="78"/>
      <c r="JT659" s="78"/>
      <c r="JU659" s="78"/>
      <c r="JV659" s="78"/>
      <c r="JW659" s="78"/>
      <c r="JX659" s="78"/>
      <c r="JY659" s="78"/>
      <c r="JZ659" s="78"/>
      <c r="KA659" s="78"/>
      <c r="KB659" s="78"/>
      <c r="KC659" s="78"/>
      <c r="KD659" s="78"/>
      <c r="KE659" s="78"/>
      <c r="KF659" s="78"/>
      <c r="KG659" s="78"/>
      <c r="KH659" s="78"/>
      <c r="KI659" s="78"/>
      <c r="KJ659" s="78"/>
      <c r="KK659" s="78"/>
      <c r="KL659" s="78"/>
      <c r="KM659" s="78"/>
      <c r="KN659" s="78"/>
      <c r="KO659" s="78"/>
      <c r="KP659" s="78"/>
      <c r="KQ659" s="78"/>
      <c r="KR659" s="78"/>
      <c r="KS659" s="78"/>
      <c r="KT659" s="78"/>
      <c r="KU659" s="78"/>
      <c r="KV659" s="78"/>
      <c r="KW659" s="78"/>
      <c r="KX659" s="78"/>
      <c r="KY659" s="78"/>
      <c r="KZ659" s="78"/>
      <c r="LA659" s="78"/>
      <c r="LB659" s="78"/>
      <c r="LC659" s="78"/>
      <c r="LD659" s="78"/>
      <c r="LE659" s="78"/>
      <c r="LF659" s="78"/>
      <c r="LG659" s="78"/>
      <c r="LH659" s="78"/>
      <c r="LI659" s="78"/>
      <c r="LJ659" s="78"/>
      <c r="LK659" s="78"/>
      <c r="LL659" s="78"/>
      <c r="LM659" s="78"/>
      <c r="LN659" s="78"/>
      <c r="LO659" s="78"/>
      <c r="LP659" s="78"/>
      <c r="LQ659" s="78"/>
      <c r="LR659" s="78"/>
      <c r="LS659" s="78"/>
      <c r="LT659" s="78"/>
      <c r="LU659" s="78"/>
      <c r="LV659" s="78"/>
      <c r="LW659" s="78"/>
      <c r="LX659" s="78"/>
      <c r="LY659" s="78"/>
      <c r="LZ659" s="78"/>
      <c r="MA659" s="78"/>
      <c r="MB659" s="78"/>
      <c r="MC659" s="78"/>
      <c r="MD659" s="78"/>
      <c r="ME659" s="78"/>
      <c r="MF659" s="78"/>
      <c r="MG659" s="78"/>
      <c r="MH659" s="78"/>
      <c r="MI659" s="78"/>
      <c r="MJ659" s="78"/>
      <c r="MK659" s="78"/>
      <c r="ML659" s="78"/>
      <c r="MM659" s="78"/>
      <c r="MN659" s="78"/>
      <c r="MO659" s="78"/>
      <c r="MP659" s="78"/>
      <c r="MQ659" s="78"/>
      <c r="MR659" s="78"/>
      <c r="MS659" s="78"/>
      <c r="MT659" s="78"/>
      <c r="MU659" s="78"/>
      <c r="MV659" s="78"/>
      <c r="MW659" s="78"/>
      <c r="MX659" s="78"/>
      <c r="MY659" s="78"/>
      <c r="MZ659" s="78"/>
      <c r="NA659" s="78"/>
      <c r="NB659" s="78"/>
      <c r="NC659" s="78"/>
      <c r="ND659" s="78"/>
      <c r="NE659" s="78"/>
      <c r="NF659" s="78"/>
      <c r="NG659" s="78"/>
      <c r="NH659" s="78"/>
      <c r="NI659" s="78"/>
      <c r="NJ659" s="78"/>
      <c r="NK659" s="78"/>
      <c r="NL659" s="78"/>
      <c r="NM659" s="78"/>
      <c r="NN659" s="78"/>
      <c r="NO659" s="78"/>
      <c r="NP659" s="78"/>
      <c r="NQ659" s="78"/>
      <c r="NR659" s="78"/>
      <c r="NS659" s="78"/>
      <c r="NT659" s="78"/>
      <c r="NU659" s="78"/>
      <c r="NV659" s="78"/>
      <c r="NW659" s="78"/>
      <c r="NX659" s="78"/>
      <c r="NY659" s="78"/>
      <c r="NZ659" s="78"/>
      <c r="OA659" s="78"/>
      <c r="OB659" s="78"/>
      <c r="OC659" s="78"/>
      <c r="OD659" s="78"/>
      <c r="OE659" s="78"/>
      <c r="OF659" s="78"/>
      <c r="OG659" s="78"/>
      <c r="OH659" s="78"/>
      <c r="OI659" s="78"/>
      <c r="OJ659" s="78"/>
      <c r="OK659" s="78"/>
      <c r="OL659" s="78"/>
      <c r="OM659" s="78"/>
      <c r="ON659" s="78"/>
      <c r="OO659" s="78"/>
      <c r="OP659" s="78"/>
      <c r="OQ659" s="78"/>
      <c r="OR659" s="78"/>
      <c r="OS659" s="78"/>
      <c r="OT659" s="78"/>
      <c r="OU659" s="78"/>
      <c r="OV659" s="78"/>
      <c r="OW659" s="78"/>
      <c r="OX659" s="78"/>
      <c r="OY659" s="78"/>
      <c r="OZ659" s="78"/>
      <c r="PA659" s="78"/>
      <c r="PB659" s="78"/>
      <c r="PC659" s="78"/>
      <c r="PD659" s="78"/>
      <c r="PE659" s="78"/>
      <c r="PF659" s="78"/>
      <c r="PG659" s="78"/>
      <c r="PH659" s="78"/>
      <c r="PI659" s="78"/>
      <c r="PJ659" s="78"/>
      <c r="PK659" s="78"/>
      <c r="PL659" s="78"/>
      <c r="PM659" s="78"/>
      <c r="PN659" s="78"/>
      <c r="PO659" s="78"/>
      <c r="PP659" s="78"/>
      <c r="PQ659" s="78"/>
      <c r="PR659" s="78"/>
      <c r="PS659" s="78"/>
      <c r="PT659" s="78"/>
      <c r="PU659" s="78"/>
      <c r="PV659" s="78"/>
      <c r="PW659" s="78"/>
      <c r="PX659" s="78"/>
      <c r="PY659" s="78"/>
      <c r="PZ659" s="78"/>
      <c r="QA659" s="78"/>
      <c r="QB659" s="78"/>
      <c r="QC659" s="78"/>
      <c r="QD659" s="78"/>
      <c r="QE659" s="78"/>
      <c r="QF659" s="78"/>
      <c r="QG659" s="78"/>
      <c r="QH659" s="78"/>
      <c r="QI659" s="78"/>
      <c r="QJ659" s="78"/>
      <c r="QK659" s="78"/>
      <c r="QL659" s="78"/>
      <c r="QM659" s="78"/>
      <c r="QN659" s="78"/>
      <c r="QO659" s="78"/>
      <c r="QP659" s="78"/>
      <c r="QQ659" s="78"/>
      <c r="QR659" s="78"/>
      <c r="QS659" s="78"/>
      <c r="QT659" s="78"/>
      <c r="QU659" s="78"/>
      <c r="QV659" s="78"/>
      <c r="QW659" s="78"/>
      <c r="QX659" s="78"/>
      <c r="QY659" s="78"/>
      <c r="QZ659" s="78"/>
      <c r="RA659" s="78"/>
      <c r="RB659" s="78"/>
      <c r="RC659" s="78"/>
      <c r="RD659" s="78"/>
      <c r="RE659" s="78"/>
      <c r="RF659" s="78"/>
      <c r="RG659" s="78"/>
      <c r="RH659" s="78"/>
      <c r="RI659" s="78"/>
      <c r="RJ659" s="78"/>
      <c r="RK659" s="78"/>
      <c r="RL659" s="78"/>
      <c r="RM659" s="78"/>
      <c r="RN659" s="78"/>
      <c r="RO659" s="78"/>
      <c r="RP659" s="78"/>
      <c r="RQ659" s="78"/>
      <c r="RR659" s="78"/>
      <c r="RS659" s="78"/>
      <c r="RT659" s="78"/>
      <c r="RU659" s="78"/>
      <c r="RV659" s="78"/>
      <c r="RW659" s="78"/>
      <c r="RX659" s="78"/>
      <c r="RY659" s="78"/>
      <c r="RZ659" s="78"/>
      <c r="SA659" s="78"/>
      <c r="SB659" s="78"/>
      <c r="SC659" s="78"/>
      <c r="SD659" s="78"/>
      <c r="SE659" s="78"/>
      <c r="SF659" s="78"/>
      <c r="SG659" s="78"/>
      <c r="SH659" s="78"/>
      <c r="SI659" s="78"/>
      <c r="SJ659" s="78"/>
      <c r="SK659" s="78"/>
      <c r="SL659" s="78"/>
      <c r="SM659" s="78"/>
      <c r="SN659" s="78"/>
      <c r="SO659" s="78"/>
      <c r="SP659" s="78"/>
      <c r="SQ659" s="78"/>
      <c r="SR659" s="78"/>
      <c r="SS659" s="78"/>
      <c r="ST659" s="78"/>
      <c r="SU659" s="78"/>
      <c r="SV659" s="78"/>
      <c r="SW659" s="78"/>
      <c r="SX659" s="78"/>
      <c r="SY659" s="78"/>
      <c r="SZ659" s="78"/>
      <c r="TA659" s="78"/>
      <c r="TB659" s="78"/>
      <c r="TC659" s="78"/>
      <c r="TD659" s="78"/>
      <c r="TE659" s="78"/>
      <c r="TF659" s="78"/>
      <c r="TG659" s="78"/>
      <c r="TH659" s="78"/>
      <c r="TI659" s="78"/>
      <c r="TJ659" s="78"/>
      <c r="TK659" s="78"/>
      <c r="TL659" s="78"/>
      <c r="TM659" s="78"/>
      <c r="TN659" s="78"/>
      <c r="TO659" s="78"/>
      <c r="TP659" s="78"/>
      <c r="TQ659" s="78"/>
      <c r="TR659" s="78"/>
      <c r="TS659" s="78"/>
      <c r="TT659" s="78"/>
      <c r="TU659" s="78"/>
      <c r="TV659" s="78"/>
      <c r="TW659" s="78"/>
      <c r="TX659" s="78"/>
      <c r="TY659" s="78"/>
      <c r="TZ659" s="78"/>
      <c r="UA659" s="78"/>
      <c r="UB659" s="78"/>
      <c r="UC659" s="78"/>
      <c r="UD659" s="78"/>
      <c r="UE659" s="78"/>
      <c r="UF659" s="78"/>
      <c r="UG659" s="78"/>
      <c r="UH659" s="78"/>
      <c r="UI659" s="78"/>
      <c r="UJ659" s="78"/>
      <c r="UK659" s="78"/>
      <c r="UL659" s="78"/>
      <c r="UM659" s="78"/>
      <c r="UN659" s="78"/>
      <c r="UO659" s="78"/>
      <c r="UP659" s="78"/>
      <c r="UQ659" s="78"/>
      <c r="UR659" s="78"/>
      <c r="US659" s="78"/>
      <c r="UT659" s="78"/>
      <c r="UU659" s="78"/>
      <c r="UV659" s="78"/>
      <c r="UW659" s="78"/>
      <c r="UX659" s="78"/>
      <c r="UY659" s="78"/>
      <c r="UZ659" s="78"/>
      <c r="VA659" s="78"/>
      <c r="VB659" s="78"/>
      <c r="VC659" s="78"/>
      <c r="VD659" s="78"/>
      <c r="VE659" s="78"/>
      <c r="VF659" s="78"/>
      <c r="VG659" s="78"/>
      <c r="VH659" s="78"/>
      <c r="VI659" s="78"/>
      <c r="VJ659" s="78"/>
      <c r="VK659" s="78"/>
      <c r="VL659" s="78"/>
      <c r="VM659" s="78"/>
      <c r="VN659" s="78"/>
      <c r="VO659" s="78"/>
      <c r="VP659" s="78"/>
      <c r="VQ659" s="78"/>
      <c r="VR659" s="78"/>
      <c r="VS659" s="78"/>
      <c r="VT659" s="78"/>
      <c r="VU659" s="78"/>
      <c r="VV659" s="78"/>
      <c r="VW659" s="78"/>
      <c r="VX659" s="78"/>
      <c r="VY659" s="78"/>
      <c r="VZ659" s="78"/>
      <c r="WA659" s="78"/>
      <c r="WB659" s="78"/>
      <c r="WC659" s="78"/>
      <c r="WD659" s="78"/>
      <c r="WE659" s="78"/>
      <c r="WF659" s="78"/>
      <c r="WG659" s="78"/>
      <c r="WH659" s="78"/>
      <c r="WI659" s="78"/>
      <c r="WJ659" s="78"/>
      <c r="WK659" s="78"/>
      <c r="WL659" s="78"/>
      <c r="WM659" s="78"/>
      <c r="WN659" s="78"/>
      <c r="WO659" s="78"/>
      <c r="WP659" s="78"/>
      <c r="WQ659" s="78"/>
      <c r="WR659" s="78"/>
      <c r="WS659" s="78"/>
      <c r="WT659" s="78"/>
      <c r="WU659" s="78"/>
      <c r="WV659" s="78"/>
      <c r="WW659" s="78"/>
      <c r="WX659" s="78"/>
      <c r="WY659" s="78"/>
      <c r="WZ659" s="78"/>
      <c r="XA659" s="78"/>
      <c r="XB659" s="78"/>
      <c r="XC659" s="78"/>
      <c r="XD659" s="78"/>
      <c r="XE659" s="78"/>
      <c r="XF659" s="78"/>
      <c r="XG659" s="78"/>
      <c r="XH659" s="78"/>
      <c r="XI659" s="78"/>
      <c r="XJ659" s="78"/>
      <c r="XK659" s="78"/>
      <c r="XL659" s="78"/>
      <c r="XM659" s="78"/>
      <c r="XN659" s="78"/>
      <c r="XO659" s="78"/>
      <c r="XP659" s="78"/>
      <c r="XQ659" s="78"/>
      <c r="XR659" s="78"/>
      <c r="XS659" s="78"/>
      <c r="XT659" s="78"/>
      <c r="XU659" s="78"/>
      <c r="XV659" s="78"/>
      <c r="XW659" s="78"/>
      <c r="XX659" s="78"/>
      <c r="XY659" s="78"/>
      <c r="XZ659" s="78"/>
      <c r="YA659" s="78"/>
      <c r="YB659" s="78"/>
      <c r="YC659" s="78"/>
      <c r="YD659" s="78"/>
      <c r="YE659" s="78"/>
      <c r="YF659" s="78"/>
      <c r="YG659" s="78"/>
      <c r="YH659" s="78"/>
      <c r="YI659" s="78"/>
      <c r="YJ659" s="78"/>
      <c r="YK659" s="78"/>
      <c r="YL659" s="78"/>
      <c r="YM659" s="78"/>
      <c r="YN659" s="78"/>
      <c r="YO659" s="78"/>
      <c r="YP659" s="78"/>
      <c r="YQ659" s="78"/>
      <c r="YR659" s="78"/>
      <c r="YS659" s="78"/>
      <c r="YT659" s="78"/>
      <c r="YU659" s="78"/>
      <c r="YV659" s="78"/>
      <c r="YW659" s="78"/>
      <c r="YX659" s="78"/>
      <c r="YY659" s="78"/>
      <c r="YZ659" s="78"/>
      <c r="ZA659" s="78"/>
      <c r="ZB659" s="78"/>
      <c r="ZC659" s="78"/>
      <c r="ZD659" s="78"/>
      <c r="ZE659" s="78"/>
      <c r="ZF659" s="78"/>
      <c r="ZG659" s="78"/>
      <c r="ZH659" s="78"/>
      <c r="ZI659" s="78"/>
      <c r="ZJ659" s="78"/>
      <c r="ZK659" s="78"/>
      <c r="ZL659" s="78"/>
      <c r="ZM659" s="78"/>
      <c r="ZN659" s="78"/>
      <c r="ZO659" s="78"/>
      <c r="ZP659" s="78"/>
      <c r="ZQ659" s="78"/>
      <c r="ZR659" s="78"/>
      <c r="ZS659" s="78"/>
      <c r="ZT659" s="78"/>
      <c r="ZU659" s="78"/>
      <c r="ZV659" s="78"/>
      <c r="ZW659" s="78"/>
      <c r="ZX659" s="78"/>
      <c r="ZY659" s="78"/>
      <c r="ZZ659" s="78"/>
      <c r="AAA659" s="78"/>
      <c r="AAB659" s="78"/>
      <c r="AAC659" s="78"/>
      <c r="AAD659" s="78"/>
      <c r="AAE659" s="78"/>
      <c r="AAF659" s="78"/>
      <c r="AAG659" s="78"/>
      <c r="AAH659" s="78"/>
      <c r="AAI659" s="78"/>
      <c r="AAJ659" s="78"/>
      <c r="AAK659" s="78"/>
      <c r="AAL659" s="78"/>
      <c r="AAM659" s="78"/>
      <c r="AAN659" s="78"/>
      <c r="AAO659" s="78"/>
      <c r="AAP659" s="78"/>
      <c r="AAQ659" s="78"/>
      <c r="AAR659" s="78"/>
      <c r="AAS659" s="78"/>
      <c r="AAT659" s="78"/>
      <c r="AAU659" s="78"/>
      <c r="AAV659" s="78"/>
      <c r="AAW659" s="78"/>
      <c r="AAX659" s="78"/>
      <c r="AAY659" s="78"/>
      <c r="AAZ659" s="78"/>
      <c r="ABA659" s="78"/>
      <c r="ABB659" s="78"/>
      <c r="ABC659" s="78"/>
      <c r="ABD659" s="78"/>
      <c r="ABE659" s="78"/>
      <c r="ABF659" s="78"/>
      <c r="ABG659" s="78"/>
      <c r="ABH659" s="78"/>
      <c r="ABI659" s="78"/>
      <c r="ABJ659" s="78"/>
      <c r="ABK659" s="78"/>
      <c r="ABL659" s="78"/>
      <c r="ABM659" s="78"/>
      <c r="ABN659" s="78"/>
      <c r="ABO659" s="78"/>
      <c r="ABP659" s="78"/>
      <c r="ABQ659" s="78"/>
      <c r="ABR659" s="78"/>
      <c r="ABS659" s="78"/>
      <c r="ABT659" s="78"/>
      <c r="ABU659" s="78"/>
      <c r="ABV659" s="78"/>
      <c r="ABW659" s="78"/>
      <c r="ABX659" s="78"/>
      <c r="ABY659" s="78"/>
      <c r="ABZ659" s="78"/>
      <c r="ACA659" s="78"/>
      <c r="ACB659" s="78"/>
      <c r="ACC659" s="78"/>
      <c r="ACD659" s="78"/>
      <c r="ACE659" s="78"/>
      <c r="ACF659" s="78"/>
      <c r="ACG659" s="78"/>
      <c r="ACH659" s="78"/>
      <c r="ACI659" s="78"/>
      <c r="ACJ659" s="78"/>
      <c r="ACK659" s="78"/>
      <c r="ACL659" s="78"/>
      <c r="ACM659" s="78"/>
      <c r="ACN659" s="78"/>
      <c r="ACO659" s="78"/>
      <c r="ACP659" s="78"/>
      <c r="ACQ659" s="78"/>
      <c r="ACR659" s="78"/>
      <c r="ACS659" s="78"/>
      <c r="ACT659" s="78"/>
      <c r="ACU659" s="78"/>
      <c r="ACV659" s="78"/>
      <c r="ACW659" s="78"/>
      <c r="ACX659" s="78"/>
      <c r="ACY659" s="78"/>
      <c r="ACZ659" s="78"/>
      <c r="ADA659" s="78"/>
      <c r="ADB659" s="78"/>
      <c r="ADC659" s="78"/>
      <c r="ADD659" s="78"/>
      <c r="ADE659" s="78"/>
      <c r="ADF659" s="78"/>
      <c r="ADG659" s="78"/>
      <c r="ADH659" s="78"/>
      <c r="ADI659" s="78"/>
      <c r="ADJ659" s="78"/>
      <c r="ADK659" s="78"/>
      <c r="ADL659" s="78"/>
      <c r="ADM659" s="78"/>
      <c r="ADN659" s="78"/>
      <c r="ADO659" s="78"/>
      <c r="ADP659" s="78"/>
      <c r="ADQ659" s="78"/>
      <c r="ADR659" s="78"/>
      <c r="ADS659" s="78"/>
      <c r="ADT659" s="78"/>
      <c r="ADU659" s="78"/>
      <c r="ADV659" s="78"/>
      <c r="ADW659" s="78"/>
      <c r="ADX659" s="78"/>
      <c r="ADY659" s="78"/>
      <c r="ADZ659" s="78"/>
      <c r="AEA659" s="78"/>
      <c r="AEB659" s="78"/>
      <c r="AEC659" s="78"/>
      <c r="AED659" s="78"/>
      <c r="AEE659" s="78"/>
      <c r="AEF659" s="78"/>
      <c r="AEG659" s="78"/>
      <c r="AEH659" s="78"/>
      <c r="AEI659" s="78"/>
      <c r="AEJ659" s="78"/>
      <c r="AEK659" s="78"/>
      <c r="AEL659" s="78"/>
      <c r="AEM659" s="78"/>
      <c r="AEN659" s="78"/>
      <c r="AEO659" s="78"/>
      <c r="AEP659" s="78"/>
      <c r="AEQ659" s="78"/>
      <c r="AER659" s="78"/>
      <c r="AES659" s="78"/>
      <c r="AET659" s="78"/>
      <c r="AEU659" s="78"/>
      <c r="AEV659" s="78"/>
      <c r="AEW659" s="78"/>
      <c r="AEX659" s="78"/>
      <c r="AEY659" s="78"/>
      <c r="AEZ659" s="78"/>
      <c r="AFA659" s="78"/>
      <c r="AFB659" s="78"/>
      <c r="AFC659" s="78"/>
      <c r="AFD659" s="78"/>
      <c r="AFE659" s="78"/>
      <c r="AFF659" s="78"/>
      <c r="AFG659" s="78"/>
      <c r="AFH659" s="78"/>
      <c r="AFI659" s="78"/>
      <c r="AFJ659" s="78"/>
      <c r="AFK659" s="78"/>
      <c r="AFL659" s="78"/>
      <c r="AFM659" s="78"/>
      <c r="AFN659" s="78"/>
      <c r="AFO659" s="78"/>
      <c r="AFP659" s="78"/>
      <c r="AFQ659" s="78"/>
      <c r="AFR659" s="78"/>
      <c r="AFS659" s="78"/>
      <c r="AFT659" s="78"/>
      <c r="AFU659" s="78"/>
      <c r="AFV659" s="78"/>
      <c r="AFW659" s="78"/>
      <c r="AFX659" s="78"/>
      <c r="AFY659" s="78"/>
      <c r="AFZ659" s="78"/>
      <c r="AGA659" s="78"/>
      <c r="AGB659" s="78"/>
      <c r="AGC659" s="78"/>
      <c r="AGD659" s="78"/>
      <c r="AGE659" s="78"/>
      <c r="AGF659" s="78"/>
      <c r="AGG659" s="78"/>
      <c r="AGH659" s="78"/>
      <c r="AGI659" s="78"/>
      <c r="AGJ659" s="78"/>
      <c r="AGK659" s="78"/>
      <c r="AGL659" s="78"/>
      <c r="AGM659" s="78"/>
      <c r="AGN659" s="78"/>
      <c r="AGO659" s="78"/>
      <c r="AGP659" s="78"/>
      <c r="AGQ659" s="78"/>
      <c r="AGR659" s="78"/>
      <c r="AGS659" s="78"/>
      <c r="AGT659" s="78"/>
      <c r="AGU659" s="78"/>
      <c r="AGV659" s="78"/>
      <c r="AGW659" s="78"/>
      <c r="AGX659" s="78"/>
      <c r="AGY659" s="78"/>
      <c r="AGZ659" s="78"/>
      <c r="AHA659" s="78"/>
      <c r="AHB659" s="78"/>
      <c r="AHC659" s="78"/>
      <c r="AHD659" s="78"/>
      <c r="AHE659" s="78"/>
      <c r="AHF659" s="78"/>
      <c r="AHG659" s="78"/>
      <c r="AHH659" s="78"/>
      <c r="AHI659" s="78"/>
      <c r="AHJ659" s="78"/>
      <c r="AHK659" s="78"/>
      <c r="AHL659" s="78"/>
      <c r="AHM659" s="78"/>
      <c r="AHN659" s="78"/>
      <c r="AHO659" s="78"/>
      <c r="AHP659" s="78"/>
      <c r="AHQ659" s="78"/>
      <c r="AHR659" s="78"/>
      <c r="AHS659" s="78"/>
      <c r="AHT659" s="78"/>
      <c r="AHU659" s="78"/>
      <c r="AHV659" s="78"/>
      <c r="AHW659" s="78"/>
      <c r="AHX659" s="78"/>
      <c r="AHY659" s="78"/>
      <c r="AHZ659" s="78"/>
      <c r="AIA659" s="78"/>
      <c r="AIB659" s="78"/>
      <c r="AIC659" s="78"/>
      <c r="AID659" s="78"/>
      <c r="AIE659" s="78"/>
      <c r="AIF659" s="78"/>
      <c r="AIG659" s="78"/>
      <c r="AIH659" s="78"/>
      <c r="AII659" s="78"/>
      <c r="AIJ659" s="78"/>
      <c r="AIK659" s="78"/>
      <c r="AIL659" s="78"/>
      <c r="AIM659" s="78"/>
      <c r="AIN659" s="78"/>
      <c r="AIO659" s="78"/>
      <c r="AIP659" s="78"/>
      <c r="AIQ659" s="78"/>
      <c r="AIR659" s="78"/>
      <c r="AIS659" s="78"/>
      <c r="AIT659" s="78"/>
      <c r="AIU659" s="78"/>
      <c r="AIV659" s="78"/>
      <c r="AIW659" s="78"/>
      <c r="AIX659" s="78"/>
      <c r="AIY659" s="78"/>
      <c r="AIZ659" s="78"/>
      <c r="AJA659" s="78"/>
      <c r="AJB659" s="78"/>
      <c r="AJC659" s="78"/>
      <c r="AJD659" s="78"/>
      <c r="AJE659" s="78"/>
      <c r="AJF659" s="78"/>
      <c r="AJG659" s="78"/>
      <c r="AJH659" s="78"/>
      <c r="AJI659" s="78"/>
      <c r="AJJ659" s="78"/>
      <c r="AJK659" s="78"/>
      <c r="AJL659" s="78"/>
      <c r="AJM659" s="78"/>
      <c r="AJN659" s="78"/>
      <c r="AJO659" s="78"/>
      <c r="AJP659" s="78"/>
      <c r="AJQ659" s="78"/>
      <c r="AJR659" s="78"/>
      <c r="AJS659" s="78"/>
      <c r="AJT659" s="78"/>
      <c r="AJU659" s="78"/>
      <c r="AJV659" s="78"/>
      <c r="AJW659" s="78"/>
      <c r="AJX659" s="78"/>
      <c r="AJY659" s="78"/>
      <c r="AJZ659" s="78"/>
      <c r="AKA659" s="78"/>
      <c r="AKB659" s="78"/>
      <c r="AKC659" s="78"/>
      <c r="AKD659" s="78"/>
      <c r="AKE659" s="78"/>
      <c r="AKF659" s="78"/>
      <c r="AKG659" s="78"/>
      <c r="AKH659" s="78"/>
      <c r="AKI659" s="78"/>
      <c r="AKJ659" s="78"/>
      <c r="AKK659" s="78"/>
      <c r="AKL659" s="78"/>
      <c r="AKM659" s="78"/>
      <c r="AKN659" s="78"/>
      <c r="AKO659" s="78"/>
      <c r="AKP659" s="78"/>
      <c r="AKQ659" s="78"/>
      <c r="AKR659" s="78"/>
      <c r="AKS659" s="78"/>
      <c r="AKT659" s="78"/>
      <c r="AKU659" s="78"/>
      <c r="AKV659" s="78"/>
      <c r="AKW659" s="78"/>
      <c r="AKX659" s="78"/>
      <c r="AKY659" s="78"/>
      <c r="AKZ659" s="78"/>
      <c r="ALA659" s="78"/>
      <c r="ALB659" s="78"/>
      <c r="ALC659" s="78"/>
      <c r="ALD659" s="78"/>
      <c r="ALE659" s="78"/>
      <c r="ALF659" s="78"/>
      <c r="ALG659" s="78"/>
      <c r="ALH659" s="78"/>
      <c r="ALI659" s="78"/>
      <c r="ALJ659" s="78"/>
      <c r="ALK659" s="78"/>
      <c r="ALL659" s="78"/>
      <c r="ALM659" s="78"/>
      <c r="ALN659" s="78"/>
      <c r="ALO659" s="78"/>
      <c r="ALP659" s="78"/>
      <c r="ALQ659" s="78"/>
      <c r="ALR659" s="78"/>
      <c r="ALS659" s="78"/>
      <c r="ALT659" s="78"/>
      <c r="ALU659" s="78"/>
      <c r="ALV659" s="78"/>
      <c r="ALW659" s="78"/>
      <c r="ALX659" s="78"/>
      <c r="ALY659" s="78"/>
      <c r="ALZ659" s="78"/>
      <c r="AMA659" s="78"/>
      <c r="AMB659" s="78"/>
      <c r="AMC659" s="78"/>
      <c r="AMD659" s="78"/>
      <c r="AME659" s="78"/>
      <c r="AMF659" s="78"/>
      <c r="AMG659" s="78"/>
      <c r="AMH659" s="78"/>
      <c r="AMI659" s="78"/>
      <c r="AMJ659" s="78"/>
      <c r="AMK659" s="78"/>
      <c r="AML659" s="78"/>
      <c r="AMM659" s="78"/>
      <c r="AMN659" s="78"/>
      <c r="AMO659" s="78"/>
      <c r="AMP659" s="78"/>
      <c r="AMQ659" s="78"/>
      <c r="AMR659" s="78"/>
      <c r="AMS659" s="78"/>
      <c r="AMT659" s="78"/>
      <c r="AMU659" s="78"/>
      <c r="AMV659" s="78"/>
      <c r="AMW659" s="78"/>
      <c r="AMX659" s="78"/>
      <c r="AMY659" s="78"/>
      <c r="AMZ659" s="78"/>
      <c r="ANA659" s="78"/>
      <c r="ANB659" s="78"/>
      <c r="ANC659" s="78"/>
      <c r="AND659" s="78"/>
      <c r="ANE659" s="78"/>
      <c r="ANF659" s="78"/>
      <c r="ANG659" s="78"/>
      <c r="ANH659" s="78"/>
      <c r="ANI659" s="78"/>
      <c r="ANJ659" s="78"/>
      <c r="ANK659" s="78"/>
      <c r="ANL659" s="78"/>
      <c r="ANM659" s="78"/>
      <c r="ANN659" s="78"/>
      <c r="ANO659" s="78"/>
      <c r="ANP659" s="78"/>
      <c r="ANQ659" s="78"/>
      <c r="ANR659" s="78"/>
      <c r="ANS659" s="78"/>
      <c r="ANT659" s="78"/>
      <c r="ANU659" s="78"/>
      <c r="ANV659" s="78"/>
      <c r="ANW659" s="78"/>
      <c r="ANX659" s="78"/>
      <c r="ANY659" s="78"/>
      <c r="ANZ659" s="78"/>
      <c r="AOA659" s="78"/>
      <c r="AOB659" s="78"/>
      <c r="AOC659" s="78"/>
      <c r="AOD659" s="78"/>
      <c r="AOE659" s="78"/>
      <c r="AOF659" s="78"/>
      <c r="AOG659" s="78"/>
      <c r="AOH659" s="78"/>
      <c r="AOI659" s="78"/>
      <c r="AOJ659" s="78"/>
      <c r="AOK659" s="78"/>
      <c r="AOL659" s="78"/>
      <c r="AOM659" s="78"/>
      <c r="AON659" s="78"/>
      <c r="AOO659" s="78"/>
      <c r="AOP659" s="78"/>
      <c r="AOQ659" s="78"/>
      <c r="AOR659" s="78"/>
      <c r="AOS659" s="78"/>
      <c r="AOT659" s="78"/>
      <c r="AOU659" s="78"/>
      <c r="AOV659" s="78"/>
      <c r="AOW659" s="78"/>
      <c r="AOX659" s="78"/>
      <c r="AOY659" s="78"/>
      <c r="AOZ659" s="78"/>
      <c r="APA659" s="78"/>
      <c r="APB659" s="78"/>
      <c r="APC659" s="78"/>
      <c r="APD659" s="78"/>
      <c r="APE659" s="78"/>
      <c r="APF659" s="78"/>
      <c r="APG659" s="78"/>
      <c r="APH659" s="78"/>
      <c r="API659" s="78"/>
      <c r="APJ659" s="78"/>
      <c r="APK659" s="78"/>
      <c r="APL659" s="78"/>
      <c r="APM659" s="78"/>
      <c r="APN659" s="78"/>
      <c r="APO659" s="78"/>
      <c r="APP659" s="78"/>
      <c r="APQ659" s="78"/>
      <c r="APR659" s="78"/>
      <c r="APS659" s="78"/>
      <c r="APT659" s="78"/>
      <c r="APU659" s="78"/>
      <c r="APV659" s="78"/>
      <c r="APW659" s="78"/>
      <c r="APX659" s="78"/>
      <c r="APY659" s="78"/>
      <c r="APZ659" s="78"/>
      <c r="AQA659" s="78"/>
      <c r="AQB659" s="78"/>
      <c r="AQC659" s="78"/>
      <c r="AQD659" s="78"/>
      <c r="AQE659" s="78"/>
      <c r="AQF659" s="78"/>
      <c r="AQG659" s="78"/>
      <c r="AQH659" s="78"/>
      <c r="AQI659" s="78"/>
      <c r="AQJ659" s="78"/>
      <c r="AQK659" s="78"/>
      <c r="AQL659" s="78"/>
      <c r="AQM659" s="78"/>
      <c r="AQN659" s="78"/>
      <c r="AQO659" s="78"/>
      <c r="AQP659" s="78"/>
      <c r="AQQ659" s="78"/>
      <c r="AQR659" s="78"/>
      <c r="AQS659" s="78"/>
      <c r="AQT659" s="78"/>
      <c r="AQU659" s="78"/>
      <c r="AQV659" s="78"/>
      <c r="AQW659" s="78"/>
      <c r="AQX659" s="78"/>
      <c r="AQY659" s="78"/>
      <c r="AQZ659" s="78"/>
      <c r="ARA659" s="78"/>
      <c r="ARB659" s="78"/>
      <c r="ARC659" s="78"/>
      <c r="ARD659" s="78"/>
      <c r="ARE659" s="78"/>
      <c r="ARF659" s="78"/>
      <c r="ARG659" s="78"/>
      <c r="ARH659" s="78"/>
      <c r="ARI659" s="78"/>
      <c r="ARJ659" s="78"/>
      <c r="ARK659" s="78"/>
      <c r="ARL659" s="78"/>
      <c r="ARM659" s="78"/>
      <c r="ARN659" s="78"/>
      <c r="ARO659" s="78"/>
      <c r="ARP659" s="78"/>
      <c r="ARQ659" s="78"/>
      <c r="ARR659" s="78"/>
      <c r="ARS659" s="78"/>
      <c r="ART659" s="78"/>
      <c r="ARU659" s="78"/>
      <c r="ARV659" s="78"/>
      <c r="ARW659" s="78"/>
      <c r="ARX659" s="78"/>
      <c r="ARY659" s="78"/>
      <c r="ARZ659" s="78"/>
      <c r="ASA659" s="78"/>
      <c r="ASB659" s="78"/>
      <c r="ASC659" s="78"/>
      <c r="ASD659" s="78"/>
      <c r="ASE659" s="78"/>
      <c r="ASF659" s="78"/>
      <c r="ASG659" s="78"/>
      <c r="ASH659" s="78"/>
      <c r="ASI659" s="78"/>
      <c r="ASJ659" s="78"/>
      <c r="ASK659" s="78"/>
      <c r="ASL659" s="78"/>
      <c r="ASM659" s="78"/>
      <c r="ASN659" s="78"/>
      <c r="ASO659" s="78"/>
      <c r="ASP659" s="78"/>
      <c r="ASQ659" s="78"/>
      <c r="ASR659" s="78"/>
      <c r="ASS659" s="78"/>
      <c r="AST659" s="78"/>
      <c r="ASU659" s="78"/>
      <c r="ASV659" s="78"/>
      <c r="ASW659" s="78"/>
      <c r="ASX659" s="78"/>
      <c r="ASY659" s="78"/>
      <c r="ASZ659" s="78"/>
      <c r="ATA659" s="78"/>
      <c r="ATB659" s="78"/>
      <c r="ATC659" s="78"/>
      <c r="ATD659" s="78"/>
      <c r="ATE659" s="78"/>
      <c r="ATF659" s="78"/>
      <c r="ATG659" s="78"/>
      <c r="ATH659" s="78"/>
      <c r="ATI659" s="78"/>
      <c r="ATJ659" s="78"/>
      <c r="ATK659" s="78"/>
      <c r="ATL659" s="78"/>
      <c r="ATM659" s="78"/>
      <c r="ATN659" s="78"/>
      <c r="ATO659" s="78"/>
      <c r="ATP659" s="78"/>
      <c r="ATQ659" s="78"/>
      <c r="ATR659" s="78"/>
      <c r="ATS659" s="78"/>
      <c r="ATT659" s="78"/>
      <c r="ATU659" s="78"/>
      <c r="ATV659" s="78"/>
      <c r="ATW659" s="78"/>
      <c r="ATX659" s="78"/>
      <c r="ATY659" s="78"/>
      <c r="ATZ659" s="78"/>
      <c r="AUA659" s="78"/>
      <c r="AUB659" s="78"/>
      <c r="AUC659" s="78"/>
      <c r="AUD659" s="78"/>
      <c r="AUE659" s="78"/>
      <c r="AUF659" s="78"/>
      <c r="AUG659" s="78"/>
      <c r="AUH659" s="78"/>
      <c r="AUI659" s="78"/>
      <c r="AUJ659" s="78"/>
      <c r="AUK659" s="78"/>
      <c r="AUL659" s="78"/>
      <c r="AUM659" s="78"/>
      <c r="AUN659" s="78"/>
      <c r="AUO659" s="78"/>
      <c r="AUP659" s="78"/>
      <c r="AUQ659" s="78"/>
      <c r="AUR659" s="78"/>
      <c r="AUS659" s="78"/>
      <c r="AUT659" s="78"/>
      <c r="AUU659" s="78"/>
      <c r="AUV659" s="78"/>
      <c r="AUW659" s="78"/>
      <c r="AUX659" s="78"/>
      <c r="AUY659" s="78"/>
      <c r="AUZ659" s="78"/>
      <c r="AVA659" s="78"/>
      <c r="AVB659" s="78"/>
      <c r="AVC659" s="78"/>
      <c r="AVD659" s="78"/>
      <c r="AVE659" s="78"/>
      <c r="AVF659" s="78"/>
      <c r="AVG659" s="78"/>
      <c r="AVH659" s="78"/>
      <c r="AVI659" s="78"/>
      <c r="AVJ659" s="78"/>
      <c r="AVK659" s="78"/>
      <c r="AVL659" s="78"/>
      <c r="AVM659" s="78"/>
      <c r="AVN659" s="78"/>
      <c r="AVO659" s="78"/>
      <c r="AVP659" s="78"/>
      <c r="AVQ659" s="78"/>
      <c r="AVR659" s="78"/>
      <c r="AVS659" s="78"/>
      <c r="AVT659" s="78"/>
      <c r="AVU659" s="78"/>
      <c r="AVV659" s="78"/>
      <c r="AVW659" s="78"/>
      <c r="AVX659" s="78"/>
      <c r="AVY659" s="78"/>
      <c r="AVZ659" s="78"/>
      <c r="AWA659" s="78"/>
      <c r="AWB659" s="78"/>
      <c r="AWC659" s="78"/>
      <c r="AWD659" s="78"/>
      <c r="AWE659" s="78"/>
      <c r="AWF659" s="78"/>
      <c r="AWG659" s="78"/>
      <c r="AWH659" s="78"/>
      <c r="AWI659" s="78"/>
      <c r="AWJ659" s="78"/>
      <c r="AWK659" s="78"/>
      <c r="AWL659" s="78"/>
      <c r="AWM659" s="78"/>
      <c r="AWN659" s="78"/>
      <c r="AWO659" s="78"/>
      <c r="AWP659" s="78"/>
      <c r="AWQ659" s="78"/>
      <c r="AWR659" s="78"/>
      <c r="AWS659" s="78"/>
      <c r="AWT659" s="78"/>
      <c r="AWU659" s="78"/>
      <c r="AWV659" s="78"/>
      <c r="AWW659" s="78"/>
      <c r="AWX659" s="78"/>
      <c r="AWY659" s="78"/>
      <c r="AWZ659" s="78"/>
      <c r="AXA659" s="78"/>
      <c r="AXB659" s="78"/>
      <c r="AXC659" s="78"/>
      <c r="AXD659" s="78"/>
      <c r="AXE659" s="78"/>
      <c r="AXF659" s="78"/>
      <c r="AXG659" s="78"/>
      <c r="AXH659" s="78"/>
      <c r="AXI659" s="78"/>
      <c r="AXJ659" s="78"/>
      <c r="AXK659" s="78"/>
      <c r="AXL659" s="78"/>
      <c r="AXM659" s="78"/>
      <c r="AXN659" s="78"/>
      <c r="AXO659" s="78"/>
      <c r="AXP659" s="78"/>
      <c r="AXQ659" s="78"/>
      <c r="AXR659" s="78"/>
      <c r="AXS659" s="78"/>
      <c r="AXT659" s="78"/>
      <c r="AXU659" s="78"/>
      <c r="AXV659" s="78"/>
      <c r="AXW659" s="78"/>
      <c r="AXX659" s="78"/>
      <c r="AXY659" s="78"/>
      <c r="AXZ659" s="78"/>
      <c r="AYA659" s="78"/>
      <c r="AYB659" s="78"/>
      <c r="AYC659" s="78"/>
      <c r="AYD659" s="78"/>
      <c r="AYE659" s="78"/>
      <c r="AYF659" s="78"/>
      <c r="AYG659" s="78"/>
      <c r="AYH659" s="78"/>
      <c r="AYI659" s="78"/>
      <c r="AYJ659" s="78"/>
      <c r="AYK659" s="78"/>
      <c r="AYL659" s="78"/>
      <c r="AYM659" s="78"/>
      <c r="AYN659" s="78"/>
      <c r="AYO659" s="78"/>
      <c r="AYP659" s="78"/>
      <c r="AYQ659" s="78"/>
      <c r="AYR659" s="78"/>
      <c r="AYS659" s="78"/>
      <c r="AYT659" s="78"/>
      <c r="AYU659" s="78"/>
      <c r="AYV659" s="78"/>
      <c r="AYW659" s="78"/>
      <c r="AYX659" s="78"/>
      <c r="AYY659" s="78"/>
      <c r="AYZ659" s="78"/>
      <c r="AZA659" s="78"/>
      <c r="AZB659" s="78"/>
      <c r="AZC659" s="78"/>
      <c r="AZD659" s="78"/>
      <c r="AZE659" s="78"/>
      <c r="AZF659" s="78"/>
      <c r="AZG659" s="78"/>
      <c r="AZH659" s="78"/>
      <c r="AZI659" s="78"/>
      <c r="AZJ659" s="78"/>
      <c r="AZK659" s="78"/>
      <c r="AZL659" s="78"/>
      <c r="AZM659" s="78"/>
      <c r="AZN659" s="78"/>
      <c r="AZO659" s="78"/>
      <c r="AZP659" s="78"/>
      <c r="AZQ659" s="78"/>
      <c r="AZR659" s="78"/>
      <c r="AZS659" s="78"/>
      <c r="AZT659" s="78"/>
      <c r="AZU659" s="78"/>
      <c r="AZV659" s="78"/>
      <c r="AZW659" s="78"/>
      <c r="AZX659" s="78"/>
      <c r="AZY659" s="78"/>
      <c r="AZZ659" s="78"/>
      <c r="BAA659" s="78"/>
      <c r="BAB659" s="78"/>
      <c r="BAC659" s="78"/>
      <c r="BAD659" s="78"/>
      <c r="BAE659" s="78"/>
      <c r="BAF659" s="78"/>
      <c r="BAG659" s="78"/>
      <c r="BAH659" s="78"/>
      <c r="BAI659" s="78"/>
      <c r="BAJ659" s="78"/>
      <c r="BAK659" s="78"/>
      <c r="BAL659" s="78"/>
      <c r="BAM659" s="78"/>
      <c r="BAN659" s="78"/>
      <c r="BAO659" s="78"/>
      <c r="BAP659" s="78"/>
      <c r="BAQ659" s="78"/>
      <c r="BAR659" s="78"/>
      <c r="BAS659" s="78"/>
      <c r="BAT659" s="78"/>
      <c r="BAU659" s="78"/>
      <c r="BAV659" s="78"/>
      <c r="BAW659" s="78"/>
      <c r="BAX659" s="78"/>
      <c r="BAY659" s="78"/>
      <c r="BAZ659" s="78"/>
      <c r="BBA659" s="78"/>
      <c r="BBB659" s="78"/>
      <c r="BBC659" s="78"/>
      <c r="BBD659" s="78"/>
      <c r="BBE659" s="78"/>
      <c r="BBF659" s="78"/>
      <c r="BBG659" s="78"/>
      <c r="BBH659" s="78"/>
      <c r="BBI659" s="78"/>
      <c r="BBJ659" s="78"/>
      <c r="BBK659" s="78"/>
      <c r="BBL659" s="78"/>
      <c r="BBM659" s="78"/>
      <c r="BBN659" s="78"/>
      <c r="BBO659" s="78"/>
      <c r="BBP659" s="78"/>
      <c r="BBQ659" s="78"/>
      <c r="BBR659" s="78"/>
      <c r="BBS659" s="78"/>
      <c r="BBT659" s="78"/>
      <c r="BBU659" s="78"/>
      <c r="BBV659" s="78"/>
      <c r="BBW659" s="78"/>
      <c r="BBX659" s="78"/>
      <c r="BBY659" s="78"/>
      <c r="BBZ659" s="78"/>
      <c r="BCA659" s="78"/>
      <c r="BCB659" s="78"/>
      <c r="BCC659" s="78"/>
      <c r="BCD659" s="78"/>
      <c r="BCE659" s="78"/>
      <c r="BCF659" s="78"/>
      <c r="BCG659" s="78"/>
      <c r="BCH659" s="78"/>
      <c r="BCI659" s="78"/>
      <c r="BCJ659" s="78"/>
      <c r="BCK659" s="78"/>
      <c r="BCL659" s="78"/>
      <c r="BCM659" s="78"/>
      <c r="BCN659" s="78"/>
      <c r="BCO659" s="78"/>
      <c r="BCP659" s="78"/>
      <c r="BCQ659" s="78"/>
      <c r="BCR659" s="78"/>
      <c r="BCS659" s="78"/>
      <c r="BCT659" s="78"/>
      <c r="BCU659" s="78"/>
      <c r="BCV659" s="78"/>
      <c r="BCW659" s="78"/>
      <c r="BCX659" s="78"/>
      <c r="BCY659" s="78"/>
      <c r="BCZ659" s="78"/>
      <c r="BDA659" s="78"/>
      <c r="BDB659" s="78"/>
      <c r="BDC659" s="78"/>
      <c r="BDD659" s="78"/>
      <c r="BDE659" s="78"/>
      <c r="BDF659" s="78"/>
      <c r="BDG659" s="78"/>
      <c r="BDH659" s="78"/>
      <c r="BDI659" s="78"/>
      <c r="BDJ659" s="78"/>
      <c r="BDK659" s="78"/>
      <c r="BDL659" s="78"/>
      <c r="BDM659" s="78"/>
      <c r="BDN659" s="78"/>
      <c r="BDO659" s="78"/>
      <c r="BDP659" s="78"/>
      <c r="BDQ659" s="78"/>
      <c r="BDR659" s="78"/>
      <c r="BDS659" s="78"/>
      <c r="BDT659" s="78"/>
      <c r="BDU659" s="78"/>
      <c r="BDV659" s="78"/>
      <c r="BDW659" s="78"/>
      <c r="BDX659" s="78"/>
      <c r="BDY659" s="78"/>
      <c r="BDZ659" s="78"/>
      <c r="BEA659" s="78"/>
      <c r="BEB659" s="78"/>
      <c r="BEC659" s="78"/>
      <c r="BED659" s="78"/>
      <c r="BEE659" s="78"/>
      <c r="BEF659" s="78"/>
      <c r="BEG659" s="78"/>
      <c r="BEH659" s="78"/>
      <c r="BEI659" s="78"/>
      <c r="BEJ659" s="78"/>
      <c r="BEK659" s="78"/>
      <c r="BEL659" s="78"/>
      <c r="BEM659" s="78"/>
      <c r="BEN659" s="78"/>
      <c r="BEO659" s="78"/>
      <c r="BEP659" s="78"/>
      <c r="BEQ659" s="78"/>
      <c r="BER659" s="78"/>
      <c r="BES659" s="78"/>
      <c r="BET659" s="78"/>
      <c r="BEU659" s="78"/>
      <c r="BEV659" s="78"/>
      <c r="BEW659" s="78"/>
      <c r="BEX659" s="78"/>
      <c r="BEY659" s="78"/>
      <c r="BEZ659" s="78"/>
      <c r="BFA659" s="78"/>
      <c r="BFB659" s="78"/>
      <c r="BFC659" s="78"/>
      <c r="BFD659" s="78"/>
      <c r="BFE659" s="78"/>
      <c r="BFF659" s="78"/>
      <c r="BFG659" s="78"/>
      <c r="BFH659" s="78"/>
      <c r="BFI659" s="78"/>
      <c r="BFJ659" s="78"/>
      <c r="BFK659" s="78"/>
      <c r="BFL659" s="78"/>
      <c r="BFM659" s="78"/>
      <c r="BFN659" s="78"/>
      <c r="BFO659" s="78"/>
      <c r="BFP659" s="78"/>
      <c r="BFQ659" s="78"/>
      <c r="BFR659" s="78"/>
      <c r="BFS659" s="78"/>
      <c r="BFT659" s="78"/>
      <c r="BFU659" s="78"/>
      <c r="BFV659" s="78"/>
      <c r="BFW659" s="78"/>
      <c r="BFX659" s="78"/>
      <c r="BFY659" s="78"/>
      <c r="BFZ659" s="78"/>
      <c r="BGA659" s="78"/>
      <c r="BGB659" s="78"/>
      <c r="BGC659" s="78"/>
      <c r="BGD659" s="78"/>
      <c r="BGE659" s="78"/>
      <c r="BGF659" s="78"/>
      <c r="BGG659" s="78"/>
      <c r="BGH659" s="78"/>
      <c r="BGI659" s="78"/>
      <c r="BGJ659" s="78"/>
      <c r="BGK659" s="78"/>
      <c r="BGL659" s="78"/>
      <c r="BGM659" s="78"/>
      <c r="BGN659" s="78"/>
      <c r="BGO659" s="78"/>
      <c r="BGP659" s="78"/>
      <c r="BGQ659" s="78"/>
      <c r="BGR659" s="78"/>
      <c r="BGS659" s="78"/>
      <c r="BGT659" s="78"/>
      <c r="BGU659" s="78"/>
      <c r="BGV659" s="78"/>
      <c r="BGW659" s="78"/>
      <c r="BGX659" s="78"/>
      <c r="BGY659" s="78"/>
      <c r="BGZ659" s="78"/>
      <c r="BHA659" s="78"/>
      <c r="BHB659" s="78"/>
      <c r="BHC659" s="78"/>
      <c r="BHD659" s="78"/>
      <c r="BHE659" s="78"/>
      <c r="BHF659" s="78"/>
      <c r="BHG659" s="78"/>
      <c r="BHH659" s="78"/>
      <c r="BHI659" s="78"/>
      <c r="BHJ659" s="78"/>
      <c r="BHK659" s="78"/>
      <c r="BHL659" s="78"/>
      <c r="BHM659" s="78"/>
      <c r="BHN659" s="78"/>
      <c r="BHO659" s="78"/>
      <c r="BHP659" s="78"/>
      <c r="BHQ659" s="78"/>
      <c r="BHR659" s="78"/>
      <c r="BHS659" s="78"/>
      <c r="BHT659" s="78"/>
      <c r="BHU659" s="78"/>
      <c r="BHV659" s="78"/>
      <c r="BHW659" s="78"/>
      <c r="BHX659" s="78"/>
      <c r="BHY659" s="78"/>
      <c r="BHZ659" s="78"/>
      <c r="BIA659" s="78"/>
      <c r="BIB659" s="78"/>
      <c r="BIC659" s="78"/>
      <c r="BID659" s="78"/>
      <c r="BIE659" s="78"/>
      <c r="BIF659" s="78"/>
      <c r="BIG659" s="78"/>
      <c r="BIH659" s="78"/>
      <c r="BII659" s="78"/>
      <c r="BIJ659" s="78"/>
      <c r="BIK659" s="78"/>
      <c r="BIL659" s="78"/>
      <c r="BIM659" s="78"/>
      <c r="BIN659" s="78"/>
      <c r="BIO659" s="78"/>
      <c r="BIP659" s="78"/>
      <c r="BIQ659" s="78"/>
      <c r="BIR659" s="78"/>
      <c r="BIS659" s="78"/>
      <c r="BIT659" s="78"/>
      <c r="BIU659" s="78"/>
      <c r="BIV659" s="78"/>
      <c r="BIW659" s="78"/>
      <c r="BIX659" s="78"/>
      <c r="BIY659" s="78"/>
      <c r="BIZ659" s="78"/>
      <c r="BJA659" s="78"/>
      <c r="BJB659" s="78"/>
      <c r="BJC659" s="78"/>
      <c r="BJD659" s="78"/>
      <c r="BJE659" s="78"/>
      <c r="BJF659" s="78"/>
      <c r="BJG659" s="78"/>
      <c r="BJH659" s="78"/>
      <c r="BJI659" s="78"/>
      <c r="BJJ659" s="78"/>
      <c r="BJK659" s="78"/>
      <c r="BJL659" s="78"/>
      <c r="BJM659" s="78"/>
      <c r="BJN659" s="78"/>
      <c r="BJO659" s="78"/>
      <c r="BJP659" s="78"/>
      <c r="BJQ659" s="78"/>
      <c r="BJR659" s="78"/>
      <c r="BJS659" s="78"/>
      <c r="BJT659" s="78"/>
      <c r="BJU659" s="78"/>
      <c r="BJV659" s="78"/>
      <c r="BJW659" s="78"/>
      <c r="BJX659" s="78"/>
      <c r="BJY659" s="78"/>
      <c r="BJZ659" s="78"/>
      <c r="BKA659" s="78"/>
      <c r="BKB659" s="78"/>
      <c r="BKC659" s="78"/>
      <c r="BKD659" s="78"/>
      <c r="BKE659" s="78"/>
      <c r="BKF659" s="78"/>
      <c r="BKG659" s="78"/>
      <c r="BKH659" s="78"/>
      <c r="BKI659" s="78"/>
      <c r="BKJ659" s="78"/>
      <c r="BKK659" s="78"/>
      <c r="BKL659" s="78"/>
      <c r="BKM659" s="78"/>
      <c r="BKN659" s="78"/>
      <c r="BKO659" s="78"/>
      <c r="BKP659" s="78"/>
      <c r="BKQ659" s="78"/>
      <c r="BKR659" s="78"/>
      <c r="BKS659" s="78"/>
      <c r="BKT659" s="78"/>
      <c r="BKU659" s="78"/>
      <c r="BKV659" s="78"/>
      <c r="BKW659" s="78"/>
      <c r="BKX659" s="78"/>
      <c r="BKY659" s="78"/>
      <c r="BKZ659" s="78"/>
      <c r="BLA659" s="78"/>
      <c r="BLB659" s="78"/>
      <c r="BLC659" s="78"/>
      <c r="BLD659" s="78"/>
      <c r="BLE659" s="78"/>
      <c r="BLF659" s="78"/>
      <c r="BLG659" s="78"/>
      <c r="BLH659" s="78"/>
      <c r="BLI659" s="78"/>
      <c r="BLJ659" s="78"/>
      <c r="BLK659" s="78"/>
      <c r="BLL659" s="78"/>
      <c r="BLM659" s="78"/>
      <c r="BLN659" s="78"/>
      <c r="BLO659" s="78"/>
      <c r="BLP659" s="78"/>
      <c r="BLQ659" s="78"/>
      <c r="BLR659" s="78"/>
      <c r="BLS659" s="78"/>
      <c r="BLT659" s="78"/>
      <c r="BLU659" s="78"/>
      <c r="BLV659" s="78"/>
      <c r="BLW659" s="78"/>
      <c r="BLX659" s="78"/>
      <c r="BLY659" s="78"/>
      <c r="BLZ659" s="78"/>
      <c r="BMA659" s="78"/>
      <c r="BMB659" s="78"/>
      <c r="BMC659" s="78"/>
      <c r="BMD659" s="78"/>
      <c r="BME659" s="78"/>
      <c r="BMF659" s="78"/>
      <c r="BMG659" s="78"/>
      <c r="BMH659" s="78"/>
      <c r="BMI659" s="78"/>
      <c r="BMJ659" s="78"/>
      <c r="BMK659" s="78"/>
      <c r="BML659" s="78"/>
      <c r="BMM659" s="78"/>
      <c r="BMN659" s="78"/>
      <c r="BMO659" s="78"/>
      <c r="BMP659" s="78"/>
      <c r="BMQ659" s="78"/>
      <c r="BMR659" s="78"/>
      <c r="BMS659" s="78"/>
      <c r="BMT659" s="78"/>
      <c r="BMU659" s="78"/>
      <c r="BMV659" s="78"/>
      <c r="BMW659" s="78"/>
      <c r="BMX659" s="78"/>
      <c r="BMY659" s="78"/>
      <c r="BMZ659" s="78"/>
      <c r="BNA659" s="78"/>
      <c r="BNB659" s="78"/>
      <c r="BNC659" s="78"/>
      <c r="BND659" s="78"/>
      <c r="BNE659" s="78"/>
      <c r="BNF659" s="78"/>
      <c r="BNG659" s="78"/>
      <c r="BNH659" s="78"/>
      <c r="BNI659" s="78"/>
      <c r="BNJ659" s="78"/>
      <c r="BNK659" s="78"/>
      <c r="BNL659" s="78"/>
      <c r="BNM659" s="78"/>
      <c r="BNN659" s="78"/>
      <c r="BNO659" s="78"/>
      <c r="BNP659" s="78"/>
      <c r="BNQ659" s="78"/>
      <c r="BNR659" s="78"/>
      <c r="BNS659" s="78"/>
      <c r="BNT659" s="78"/>
      <c r="BNU659" s="78"/>
      <c r="BNV659" s="78"/>
      <c r="BNW659" s="78"/>
      <c r="BNX659" s="78"/>
      <c r="BNY659" s="78"/>
      <c r="BNZ659" s="78"/>
      <c r="BOA659" s="78"/>
      <c r="BOB659" s="78"/>
      <c r="BOC659" s="78"/>
      <c r="BOD659" s="78"/>
      <c r="BOE659" s="78"/>
      <c r="BOF659" s="78"/>
      <c r="BOG659" s="78"/>
      <c r="BOH659" s="78"/>
      <c r="BOI659" s="78"/>
      <c r="BOJ659" s="78"/>
      <c r="BOK659" s="78"/>
      <c r="BOL659" s="78"/>
      <c r="BOM659" s="78"/>
      <c r="BON659" s="78"/>
      <c r="BOO659" s="78"/>
      <c r="BOP659" s="78"/>
      <c r="BOQ659" s="78"/>
      <c r="BOR659" s="78"/>
      <c r="BOS659" s="78"/>
      <c r="BOT659" s="78"/>
      <c r="BOU659" s="78"/>
      <c r="BOV659" s="78"/>
      <c r="BOW659" s="78"/>
      <c r="BOX659" s="78"/>
      <c r="BOY659" s="78"/>
      <c r="BOZ659" s="78"/>
      <c r="BPA659" s="78"/>
      <c r="BPB659" s="78"/>
      <c r="BPC659" s="78"/>
      <c r="BPD659" s="78"/>
      <c r="BPE659" s="78"/>
      <c r="BPF659" s="78"/>
      <c r="BPG659" s="78"/>
      <c r="BPH659" s="78"/>
      <c r="BPI659" s="78"/>
      <c r="BPJ659" s="78"/>
      <c r="BPK659" s="78"/>
      <c r="BPL659" s="78"/>
      <c r="BPM659" s="78"/>
      <c r="BPN659" s="78"/>
      <c r="BPO659" s="78"/>
      <c r="BPP659" s="78"/>
      <c r="BPQ659" s="78"/>
      <c r="BPR659" s="78"/>
      <c r="BPS659" s="78"/>
      <c r="BPT659" s="78"/>
      <c r="BPU659" s="78"/>
      <c r="BPV659" s="78"/>
      <c r="BPW659" s="78"/>
      <c r="BPX659" s="78"/>
      <c r="BPY659" s="78"/>
      <c r="BPZ659" s="78"/>
      <c r="BQA659" s="78"/>
      <c r="BQB659" s="78"/>
      <c r="BQC659" s="78"/>
      <c r="BQD659" s="78"/>
      <c r="BQE659" s="78"/>
      <c r="BQF659" s="78"/>
      <c r="BQG659" s="78"/>
      <c r="BQH659" s="78"/>
      <c r="BQI659" s="78"/>
      <c r="BQJ659" s="78"/>
      <c r="BQK659" s="78"/>
      <c r="BQL659" s="78"/>
      <c r="BQM659" s="78"/>
      <c r="BQN659" s="78"/>
      <c r="BQO659" s="78"/>
      <c r="BQP659" s="78"/>
      <c r="BQQ659" s="78"/>
      <c r="BQR659" s="78"/>
      <c r="BQS659" s="78"/>
      <c r="BQT659" s="78"/>
      <c r="BQU659" s="78"/>
      <c r="BQV659" s="78"/>
      <c r="BQW659" s="78"/>
      <c r="BQX659" s="78"/>
      <c r="BQY659" s="78"/>
      <c r="BQZ659" s="78"/>
      <c r="BRA659" s="78"/>
      <c r="BRB659" s="78"/>
      <c r="BRC659" s="78"/>
      <c r="BRD659" s="78"/>
      <c r="BRE659" s="78"/>
      <c r="BRF659" s="78"/>
      <c r="BRG659" s="78"/>
      <c r="BRH659" s="78"/>
      <c r="BRI659" s="78"/>
      <c r="BRJ659" s="78"/>
      <c r="BRK659" s="78"/>
      <c r="BRL659" s="78"/>
      <c r="BRM659" s="78"/>
      <c r="BRN659" s="78"/>
      <c r="BRO659" s="78"/>
      <c r="BRP659" s="78"/>
      <c r="BRQ659" s="78"/>
      <c r="BRR659" s="78"/>
      <c r="BRS659" s="78"/>
      <c r="BRT659" s="78"/>
      <c r="BRU659" s="78"/>
      <c r="BRV659" s="78"/>
      <c r="BRW659" s="78"/>
      <c r="BRX659" s="78"/>
      <c r="BRY659" s="78"/>
      <c r="BRZ659" s="78"/>
    </row>
    <row r="660" spans="1:1846" s="79" customFormat="1" ht="16.95" customHeight="1" x14ac:dyDescent="0.3">
      <c r="A660" s="853"/>
      <c r="B660" s="853"/>
      <c r="C660" s="853"/>
      <c r="D660" s="872"/>
      <c r="E660" s="853"/>
      <c r="F660" s="594">
        <v>167</v>
      </c>
      <c r="G660" s="685" t="s">
        <v>1125</v>
      </c>
      <c r="H660" s="658">
        <v>0</v>
      </c>
      <c r="I660" s="583">
        <v>0</v>
      </c>
      <c r="J660" s="583">
        <v>0</v>
      </c>
      <c r="K660" s="583">
        <v>0</v>
      </c>
      <c r="L660" s="613"/>
      <c r="M660" s="653"/>
      <c r="N660" s="669">
        <v>180000000</v>
      </c>
      <c r="O660" s="669">
        <v>0</v>
      </c>
      <c r="P660" s="669">
        <v>0</v>
      </c>
      <c r="Q660" s="649" t="s">
        <v>1034</v>
      </c>
      <c r="R660" s="653"/>
      <c r="S660" s="590"/>
      <c r="T660" s="590"/>
      <c r="U660" s="590"/>
      <c r="V660" s="652"/>
      <c r="W660" s="523">
        <f t="shared" si="441"/>
        <v>0</v>
      </c>
      <c r="X660" s="523">
        <f t="shared" si="440"/>
        <v>180000000</v>
      </c>
      <c r="Y660" s="523">
        <f t="shared" si="440"/>
        <v>0</v>
      </c>
      <c r="Z660" s="523">
        <f t="shared" si="440"/>
        <v>0</v>
      </c>
      <c r="AA660" s="89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8"/>
      <c r="BC660" s="78"/>
      <c r="BD660" s="78"/>
      <c r="BE660" s="78"/>
      <c r="BF660" s="78"/>
      <c r="BG660" s="78"/>
      <c r="BH660" s="78"/>
      <c r="BI660" s="78"/>
      <c r="BJ660" s="78"/>
      <c r="BK660" s="78"/>
      <c r="BL660" s="78"/>
      <c r="BM660" s="78"/>
      <c r="BN660" s="78"/>
      <c r="BO660" s="78"/>
      <c r="BP660" s="78"/>
      <c r="BQ660" s="78"/>
      <c r="BR660" s="78"/>
      <c r="BS660" s="78"/>
      <c r="BT660" s="78"/>
      <c r="BU660" s="78"/>
      <c r="BV660" s="78"/>
      <c r="BW660" s="78"/>
      <c r="BX660" s="78"/>
      <c r="BY660" s="78"/>
      <c r="BZ660" s="78"/>
      <c r="CA660" s="78"/>
      <c r="CB660" s="78"/>
      <c r="CC660" s="78"/>
      <c r="CD660" s="78"/>
      <c r="CE660" s="78"/>
      <c r="CF660" s="78"/>
      <c r="CG660" s="78"/>
      <c r="CH660" s="78"/>
      <c r="CI660" s="78"/>
      <c r="CJ660" s="78"/>
      <c r="CK660" s="78"/>
      <c r="CL660" s="78"/>
      <c r="CM660" s="78"/>
      <c r="CN660" s="78"/>
      <c r="CO660" s="78"/>
      <c r="CP660" s="78"/>
      <c r="CQ660" s="78"/>
      <c r="CR660" s="78"/>
      <c r="CS660" s="78"/>
      <c r="CT660" s="78"/>
      <c r="CU660" s="78"/>
      <c r="CV660" s="78"/>
      <c r="CW660" s="78"/>
      <c r="CX660" s="78"/>
      <c r="CY660" s="78"/>
      <c r="CZ660" s="78"/>
      <c r="DA660" s="78"/>
      <c r="DB660" s="78"/>
      <c r="DC660" s="78"/>
      <c r="DD660" s="78"/>
      <c r="DE660" s="78"/>
      <c r="DF660" s="78"/>
      <c r="DG660" s="78"/>
      <c r="DH660" s="78"/>
      <c r="DI660" s="78"/>
      <c r="DJ660" s="78"/>
      <c r="DK660" s="78"/>
      <c r="DL660" s="78"/>
      <c r="DM660" s="78"/>
      <c r="DN660" s="78"/>
      <c r="DO660" s="78"/>
      <c r="DP660" s="78"/>
      <c r="DQ660" s="78"/>
      <c r="DR660" s="78"/>
      <c r="DS660" s="78"/>
      <c r="DT660" s="78"/>
      <c r="DU660" s="78"/>
      <c r="DV660" s="78"/>
      <c r="DW660" s="78"/>
      <c r="DX660" s="78"/>
      <c r="DY660" s="78"/>
      <c r="DZ660" s="78"/>
      <c r="EA660" s="78"/>
      <c r="EB660" s="78"/>
      <c r="EC660" s="78"/>
      <c r="ED660" s="78"/>
      <c r="EE660" s="78"/>
      <c r="EF660" s="78"/>
      <c r="EG660" s="78"/>
      <c r="EH660" s="78"/>
      <c r="EI660" s="78"/>
      <c r="EJ660" s="78"/>
      <c r="EK660" s="78"/>
      <c r="EL660" s="78"/>
      <c r="EM660" s="78"/>
      <c r="EN660" s="78"/>
      <c r="EO660" s="78"/>
      <c r="EP660" s="78"/>
      <c r="EQ660" s="78"/>
      <c r="ER660" s="78"/>
      <c r="ES660" s="78"/>
      <c r="ET660" s="78"/>
      <c r="EU660" s="78"/>
      <c r="EV660" s="78"/>
      <c r="EW660" s="78"/>
      <c r="EX660" s="78"/>
      <c r="EY660" s="78"/>
      <c r="EZ660" s="78"/>
      <c r="FA660" s="78"/>
      <c r="FB660" s="78"/>
      <c r="FC660" s="78"/>
      <c r="FD660" s="78"/>
      <c r="FE660" s="78"/>
      <c r="FF660" s="78"/>
      <c r="FG660" s="78"/>
      <c r="FH660" s="78"/>
      <c r="FI660" s="78"/>
      <c r="FJ660" s="78"/>
      <c r="FK660" s="78"/>
      <c r="FL660" s="78"/>
      <c r="FM660" s="78"/>
      <c r="FN660" s="78"/>
      <c r="FO660" s="78"/>
      <c r="FP660" s="78"/>
      <c r="FQ660" s="78"/>
      <c r="FR660" s="78"/>
      <c r="FS660" s="78"/>
      <c r="FT660" s="78"/>
      <c r="FU660" s="78"/>
      <c r="FV660" s="78"/>
      <c r="FW660" s="78"/>
      <c r="FX660" s="78"/>
      <c r="FY660" s="78"/>
      <c r="FZ660" s="78"/>
      <c r="GA660" s="78"/>
      <c r="GB660" s="78"/>
      <c r="GC660" s="78"/>
      <c r="GD660" s="78"/>
      <c r="GE660" s="78"/>
      <c r="GF660" s="78"/>
      <c r="GG660" s="78"/>
      <c r="GH660" s="78"/>
      <c r="GI660" s="78"/>
      <c r="GJ660" s="78"/>
      <c r="GK660" s="78"/>
      <c r="GL660" s="78"/>
      <c r="GM660" s="78"/>
      <c r="GN660" s="78"/>
      <c r="GO660" s="78"/>
      <c r="GP660" s="78"/>
      <c r="GQ660" s="78"/>
      <c r="GR660" s="78"/>
      <c r="GS660" s="78"/>
      <c r="GT660" s="78"/>
      <c r="GU660" s="78"/>
      <c r="GV660" s="78"/>
      <c r="GW660" s="78"/>
      <c r="GX660" s="78"/>
      <c r="GY660" s="78"/>
      <c r="GZ660" s="78"/>
      <c r="HA660" s="78"/>
      <c r="HB660" s="78"/>
      <c r="HC660" s="78"/>
      <c r="HD660" s="78"/>
      <c r="HE660" s="78"/>
      <c r="HF660" s="78"/>
      <c r="HG660" s="78"/>
      <c r="HH660" s="78"/>
      <c r="HI660" s="78"/>
      <c r="HJ660" s="78"/>
      <c r="HK660" s="78"/>
      <c r="HL660" s="78"/>
      <c r="HM660" s="78"/>
      <c r="HN660" s="78"/>
      <c r="HO660" s="78"/>
      <c r="HP660" s="78"/>
      <c r="HQ660" s="78"/>
      <c r="HR660" s="78"/>
      <c r="HS660" s="78"/>
      <c r="HT660" s="78"/>
      <c r="HU660" s="78"/>
      <c r="HV660" s="78"/>
      <c r="HW660" s="78"/>
      <c r="HX660" s="78"/>
      <c r="HY660" s="78"/>
      <c r="HZ660" s="78"/>
      <c r="IA660" s="78"/>
      <c r="IB660" s="78"/>
      <c r="IC660" s="78"/>
      <c r="ID660" s="78"/>
      <c r="IE660" s="78"/>
      <c r="IF660" s="78"/>
      <c r="IG660" s="78"/>
      <c r="IH660" s="78"/>
      <c r="II660" s="78"/>
      <c r="IJ660" s="78"/>
      <c r="IK660" s="78"/>
      <c r="IL660" s="78"/>
      <c r="IM660" s="78"/>
      <c r="IN660" s="78"/>
      <c r="IO660" s="78"/>
      <c r="IP660" s="78"/>
      <c r="IQ660" s="78"/>
      <c r="IR660" s="78"/>
      <c r="IS660" s="78"/>
      <c r="IT660" s="78"/>
      <c r="IU660" s="78"/>
      <c r="IV660" s="78"/>
      <c r="IW660" s="78"/>
      <c r="IX660" s="78"/>
      <c r="IY660" s="78"/>
      <c r="IZ660" s="78"/>
      <c r="JA660" s="78"/>
      <c r="JB660" s="78"/>
      <c r="JC660" s="78"/>
      <c r="JD660" s="78"/>
      <c r="JE660" s="78"/>
      <c r="JF660" s="78"/>
      <c r="JG660" s="78"/>
      <c r="JH660" s="78"/>
      <c r="JI660" s="78"/>
      <c r="JJ660" s="78"/>
      <c r="JK660" s="78"/>
      <c r="JL660" s="78"/>
      <c r="JM660" s="78"/>
      <c r="JN660" s="78"/>
      <c r="JO660" s="78"/>
      <c r="JP660" s="78"/>
      <c r="JQ660" s="78"/>
      <c r="JR660" s="78"/>
      <c r="JS660" s="78"/>
      <c r="JT660" s="78"/>
      <c r="JU660" s="78"/>
      <c r="JV660" s="78"/>
      <c r="JW660" s="78"/>
      <c r="JX660" s="78"/>
      <c r="JY660" s="78"/>
      <c r="JZ660" s="78"/>
      <c r="KA660" s="78"/>
      <c r="KB660" s="78"/>
      <c r="KC660" s="78"/>
      <c r="KD660" s="78"/>
      <c r="KE660" s="78"/>
      <c r="KF660" s="78"/>
      <c r="KG660" s="78"/>
      <c r="KH660" s="78"/>
      <c r="KI660" s="78"/>
      <c r="KJ660" s="78"/>
      <c r="KK660" s="78"/>
      <c r="KL660" s="78"/>
      <c r="KM660" s="78"/>
      <c r="KN660" s="78"/>
      <c r="KO660" s="78"/>
      <c r="KP660" s="78"/>
      <c r="KQ660" s="78"/>
      <c r="KR660" s="78"/>
      <c r="KS660" s="78"/>
      <c r="KT660" s="78"/>
      <c r="KU660" s="78"/>
      <c r="KV660" s="78"/>
      <c r="KW660" s="78"/>
      <c r="KX660" s="78"/>
      <c r="KY660" s="78"/>
      <c r="KZ660" s="78"/>
      <c r="LA660" s="78"/>
      <c r="LB660" s="78"/>
      <c r="LC660" s="78"/>
      <c r="LD660" s="78"/>
      <c r="LE660" s="78"/>
      <c r="LF660" s="78"/>
      <c r="LG660" s="78"/>
      <c r="LH660" s="78"/>
      <c r="LI660" s="78"/>
      <c r="LJ660" s="78"/>
      <c r="LK660" s="78"/>
      <c r="LL660" s="78"/>
      <c r="LM660" s="78"/>
      <c r="LN660" s="78"/>
      <c r="LO660" s="78"/>
      <c r="LP660" s="78"/>
      <c r="LQ660" s="78"/>
      <c r="LR660" s="78"/>
      <c r="LS660" s="78"/>
      <c r="LT660" s="78"/>
      <c r="LU660" s="78"/>
      <c r="LV660" s="78"/>
      <c r="LW660" s="78"/>
      <c r="LX660" s="78"/>
      <c r="LY660" s="78"/>
      <c r="LZ660" s="78"/>
      <c r="MA660" s="78"/>
      <c r="MB660" s="78"/>
      <c r="MC660" s="78"/>
      <c r="MD660" s="78"/>
      <c r="ME660" s="78"/>
      <c r="MF660" s="78"/>
      <c r="MG660" s="78"/>
      <c r="MH660" s="78"/>
      <c r="MI660" s="78"/>
      <c r="MJ660" s="78"/>
      <c r="MK660" s="78"/>
      <c r="ML660" s="78"/>
      <c r="MM660" s="78"/>
      <c r="MN660" s="78"/>
      <c r="MO660" s="78"/>
      <c r="MP660" s="78"/>
      <c r="MQ660" s="78"/>
      <c r="MR660" s="78"/>
      <c r="MS660" s="78"/>
      <c r="MT660" s="78"/>
      <c r="MU660" s="78"/>
      <c r="MV660" s="78"/>
      <c r="MW660" s="78"/>
      <c r="MX660" s="78"/>
      <c r="MY660" s="78"/>
      <c r="MZ660" s="78"/>
      <c r="NA660" s="78"/>
      <c r="NB660" s="78"/>
      <c r="NC660" s="78"/>
      <c r="ND660" s="78"/>
      <c r="NE660" s="78"/>
      <c r="NF660" s="78"/>
      <c r="NG660" s="78"/>
      <c r="NH660" s="78"/>
      <c r="NI660" s="78"/>
      <c r="NJ660" s="78"/>
      <c r="NK660" s="78"/>
      <c r="NL660" s="78"/>
      <c r="NM660" s="78"/>
      <c r="NN660" s="78"/>
      <c r="NO660" s="78"/>
      <c r="NP660" s="78"/>
      <c r="NQ660" s="78"/>
      <c r="NR660" s="78"/>
      <c r="NS660" s="78"/>
      <c r="NT660" s="78"/>
      <c r="NU660" s="78"/>
      <c r="NV660" s="78"/>
      <c r="NW660" s="78"/>
      <c r="NX660" s="78"/>
      <c r="NY660" s="78"/>
      <c r="NZ660" s="78"/>
      <c r="OA660" s="78"/>
      <c r="OB660" s="78"/>
      <c r="OC660" s="78"/>
      <c r="OD660" s="78"/>
      <c r="OE660" s="78"/>
      <c r="OF660" s="78"/>
      <c r="OG660" s="78"/>
      <c r="OH660" s="78"/>
      <c r="OI660" s="78"/>
      <c r="OJ660" s="78"/>
      <c r="OK660" s="78"/>
      <c r="OL660" s="78"/>
      <c r="OM660" s="78"/>
      <c r="ON660" s="78"/>
      <c r="OO660" s="78"/>
      <c r="OP660" s="78"/>
      <c r="OQ660" s="78"/>
      <c r="OR660" s="78"/>
      <c r="OS660" s="78"/>
      <c r="OT660" s="78"/>
      <c r="OU660" s="78"/>
      <c r="OV660" s="78"/>
      <c r="OW660" s="78"/>
      <c r="OX660" s="78"/>
      <c r="OY660" s="78"/>
      <c r="OZ660" s="78"/>
      <c r="PA660" s="78"/>
      <c r="PB660" s="78"/>
      <c r="PC660" s="78"/>
      <c r="PD660" s="78"/>
      <c r="PE660" s="78"/>
      <c r="PF660" s="78"/>
      <c r="PG660" s="78"/>
      <c r="PH660" s="78"/>
      <c r="PI660" s="78"/>
      <c r="PJ660" s="78"/>
      <c r="PK660" s="78"/>
      <c r="PL660" s="78"/>
      <c r="PM660" s="78"/>
      <c r="PN660" s="78"/>
      <c r="PO660" s="78"/>
      <c r="PP660" s="78"/>
      <c r="PQ660" s="78"/>
      <c r="PR660" s="78"/>
      <c r="PS660" s="78"/>
      <c r="PT660" s="78"/>
      <c r="PU660" s="78"/>
      <c r="PV660" s="78"/>
      <c r="PW660" s="78"/>
      <c r="PX660" s="78"/>
      <c r="PY660" s="78"/>
      <c r="PZ660" s="78"/>
      <c r="QA660" s="78"/>
      <c r="QB660" s="78"/>
      <c r="QC660" s="78"/>
      <c r="QD660" s="78"/>
      <c r="QE660" s="78"/>
      <c r="QF660" s="78"/>
      <c r="QG660" s="78"/>
      <c r="QH660" s="78"/>
      <c r="QI660" s="78"/>
      <c r="QJ660" s="78"/>
      <c r="QK660" s="78"/>
      <c r="QL660" s="78"/>
      <c r="QM660" s="78"/>
      <c r="QN660" s="78"/>
      <c r="QO660" s="78"/>
      <c r="QP660" s="78"/>
      <c r="QQ660" s="78"/>
      <c r="QR660" s="78"/>
      <c r="QS660" s="78"/>
      <c r="QT660" s="78"/>
      <c r="QU660" s="78"/>
      <c r="QV660" s="78"/>
      <c r="QW660" s="78"/>
      <c r="QX660" s="78"/>
      <c r="QY660" s="78"/>
      <c r="QZ660" s="78"/>
      <c r="RA660" s="78"/>
      <c r="RB660" s="78"/>
      <c r="RC660" s="78"/>
      <c r="RD660" s="78"/>
      <c r="RE660" s="78"/>
      <c r="RF660" s="78"/>
      <c r="RG660" s="78"/>
      <c r="RH660" s="78"/>
      <c r="RI660" s="78"/>
      <c r="RJ660" s="78"/>
      <c r="RK660" s="78"/>
      <c r="RL660" s="78"/>
      <c r="RM660" s="78"/>
      <c r="RN660" s="78"/>
      <c r="RO660" s="78"/>
      <c r="RP660" s="78"/>
      <c r="RQ660" s="78"/>
      <c r="RR660" s="78"/>
      <c r="RS660" s="78"/>
      <c r="RT660" s="78"/>
      <c r="RU660" s="78"/>
      <c r="RV660" s="78"/>
      <c r="RW660" s="78"/>
      <c r="RX660" s="78"/>
      <c r="RY660" s="78"/>
      <c r="RZ660" s="78"/>
      <c r="SA660" s="78"/>
      <c r="SB660" s="78"/>
      <c r="SC660" s="78"/>
      <c r="SD660" s="78"/>
      <c r="SE660" s="78"/>
      <c r="SF660" s="78"/>
      <c r="SG660" s="78"/>
      <c r="SH660" s="78"/>
      <c r="SI660" s="78"/>
      <c r="SJ660" s="78"/>
      <c r="SK660" s="78"/>
      <c r="SL660" s="78"/>
      <c r="SM660" s="78"/>
      <c r="SN660" s="78"/>
      <c r="SO660" s="78"/>
      <c r="SP660" s="78"/>
      <c r="SQ660" s="78"/>
      <c r="SR660" s="78"/>
      <c r="SS660" s="78"/>
      <c r="ST660" s="78"/>
      <c r="SU660" s="78"/>
      <c r="SV660" s="78"/>
      <c r="SW660" s="78"/>
      <c r="SX660" s="78"/>
      <c r="SY660" s="78"/>
      <c r="SZ660" s="78"/>
      <c r="TA660" s="78"/>
      <c r="TB660" s="78"/>
      <c r="TC660" s="78"/>
      <c r="TD660" s="78"/>
      <c r="TE660" s="78"/>
      <c r="TF660" s="78"/>
      <c r="TG660" s="78"/>
      <c r="TH660" s="78"/>
      <c r="TI660" s="78"/>
      <c r="TJ660" s="78"/>
      <c r="TK660" s="78"/>
      <c r="TL660" s="78"/>
      <c r="TM660" s="78"/>
      <c r="TN660" s="78"/>
      <c r="TO660" s="78"/>
      <c r="TP660" s="78"/>
      <c r="TQ660" s="78"/>
      <c r="TR660" s="78"/>
      <c r="TS660" s="78"/>
      <c r="TT660" s="78"/>
      <c r="TU660" s="78"/>
      <c r="TV660" s="78"/>
      <c r="TW660" s="78"/>
      <c r="TX660" s="78"/>
      <c r="TY660" s="78"/>
      <c r="TZ660" s="78"/>
      <c r="UA660" s="78"/>
      <c r="UB660" s="78"/>
      <c r="UC660" s="78"/>
      <c r="UD660" s="78"/>
      <c r="UE660" s="78"/>
      <c r="UF660" s="78"/>
      <c r="UG660" s="78"/>
      <c r="UH660" s="78"/>
      <c r="UI660" s="78"/>
      <c r="UJ660" s="78"/>
      <c r="UK660" s="78"/>
      <c r="UL660" s="78"/>
      <c r="UM660" s="78"/>
      <c r="UN660" s="78"/>
      <c r="UO660" s="78"/>
      <c r="UP660" s="78"/>
      <c r="UQ660" s="78"/>
      <c r="UR660" s="78"/>
      <c r="US660" s="78"/>
      <c r="UT660" s="78"/>
      <c r="UU660" s="78"/>
      <c r="UV660" s="78"/>
      <c r="UW660" s="78"/>
      <c r="UX660" s="78"/>
      <c r="UY660" s="78"/>
      <c r="UZ660" s="78"/>
      <c r="VA660" s="78"/>
      <c r="VB660" s="78"/>
      <c r="VC660" s="78"/>
      <c r="VD660" s="78"/>
      <c r="VE660" s="78"/>
      <c r="VF660" s="78"/>
      <c r="VG660" s="78"/>
      <c r="VH660" s="78"/>
      <c r="VI660" s="78"/>
      <c r="VJ660" s="78"/>
      <c r="VK660" s="78"/>
      <c r="VL660" s="78"/>
      <c r="VM660" s="78"/>
      <c r="VN660" s="78"/>
      <c r="VO660" s="78"/>
      <c r="VP660" s="78"/>
      <c r="VQ660" s="78"/>
      <c r="VR660" s="78"/>
      <c r="VS660" s="78"/>
      <c r="VT660" s="78"/>
      <c r="VU660" s="78"/>
      <c r="VV660" s="78"/>
      <c r="VW660" s="78"/>
      <c r="VX660" s="78"/>
      <c r="VY660" s="78"/>
      <c r="VZ660" s="78"/>
      <c r="WA660" s="78"/>
      <c r="WB660" s="78"/>
      <c r="WC660" s="78"/>
      <c r="WD660" s="78"/>
      <c r="WE660" s="78"/>
      <c r="WF660" s="78"/>
      <c r="WG660" s="78"/>
      <c r="WH660" s="78"/>
      <c r="WI660" s="78"/>
      <c r="WJ660" s="78"/>
      <c r="WK660" s="78"/>
      <c r="WL660" s="78"/>
      <c r="WM660" s="78"/>
      <c r="WN660" s="78"/>
      <c r="WO660" s="78"/>
      <c r="WP660" s="78"/>
      <c r="WQ660" s="78"/>
      <c r="WR660" s="78"/>
      <c r="WS660" s="78"/>
      <c r="WT660" s="78"/>
      <c r="WU660" s="78"/>
      <c r="WV660" s="78"/>
      <c r="WW660" s="78"/>
      <c r="WX660" s="78"/>
      <c r="WY660" s="78"/>
      <c r="WZ660" s="78"/>
      <c r="XA660" s="78"/>
      <c r="XB660" s="78"/>
      <c r="XC660" s="78"/>
      <c r="XD660" s="78"/>
      <c r="XE660" s="78"/>
      <c r="XF660" s="78"/>
      <c r="XG660" s="78"/>
      <c r="XH660" s="78"/>
      <c r="XI660" s="78"/>
      <c r="XJ660" s="78"/>
      <c r="XK660" s="78"/>
      <c r="XL660" s="78"/>
      <c r="XM660" s="78"/>
      <c r="XN660" s="78"/>
      <c r="XO660" s="78"/>
      <c r="XP660" s="78"/>
      <c r="XQ660" s="78"/>
      <c r="XR660" s="78"/>
      <c r="XS660" s="78"/>
      <c r="XT660" s="78"/>
      <c r="XU660" s="78"/>
      <c r="XV660" s="78"/>
      <c r="XW660" s="78"/>
      <c r="XX660" s="78"/>
      <c r="XY660" s="78"/>
      <c r="XZ660" s="78"/>
      <c r="YA660" s="78"/>
      <c r="YB660" s="78"/>
      <c r="YC660" s="78"/>
      <c r="YD660" s="78"/>
      <c r="YE660" s="78"/>
      <c r="YF660" s="78"/>
      <c r="YG660" s="78"/>
      <c r="YH660" s="78"/>
      <c r="YI660" s="78"/>
      <c r="YJ660" s="78"/>
      <c r="YK660" s="78"/>
      <c r="YL660" s="78"/>
      <c r="YM660" s="78"/>
      <c r="YN660" s="78"/>
      <c r="YO660" s="78"/>
      <c r="YP660" s="78"/>
      <c r="YQ660" s="78"/>
      <c r="YR660" s="78"/>
      <c r="YS660" s="78"/>
      <c r="YT660" s="78"/>
      <c r="YU660" s="78"/>
      <c r="YV660" s="78"/>
      <c r="YW660" s="78"/>
      <c r="YX660" s="78"/>
      <c r="YY660" s="78"/>
      <c r="YZ660" s="78"/>
      <c r="ZA660" s="78"/>
      <c r="ZB660" s="78"/>
      <c r="ZC660" s="78"/>
      <c r="ZD660" s="78"/>
      <c r="ZE660" s="78"/>
      <c r="ZF660" s="78"/>
      <c r="ZG660" s="78"/>
      <c r="ZH660" s="78"/>
      <c r="ZI660" s="78"/>
      <c r="ZJ660" s="78"/>
      <c r="ZK660" s="78"/>
      <c r="ZL660" s="78"/>
      <c r="ZM660" s="78"/>
      <c r="ZN660" s="78"/>
      <c r="ZO660" s="78"/>
      <c r="ZP660" s="78"/>
      <c r="ZQ660" s="78"/>
      <c r="ZR660" s="78"/>
      <c r="ZS660" s="78"/>
      <c r="ZT660" s="78"/>
      <c r="ZU660" s="78"/>
      <c r="ZV660" s="78"/>
      <c r="ZW660" s="78"/>
      <c r="ZX660" s="78"/>
      <c r="ZY660" s="78"/>
      <c r="ZZ660" s="78"/>
      <c r="AAA660" s="78"/>
      <c r="AAB660" s="78"/>
      <c r="AAC660" s="78"/>
      <c r="AAD660" s="78"/>
      <c r="AAE660" s="78"/>
      <c r="AAF660" s="78"/>
      <c r="AAG660" s="78"/>
      <c r="AAH660" s="78"/>
      <c r="AAI660" s="78"/>
      <c r="AAJ660" s="78"/>
      <c r="AAK660" s="78"/>
      <c r="AAL660" s="78"/>
      <c r="AAM660" s="78"/>
      <c r="AAN660" s="78"/>
      <c r="AAO660" s="78"/>
      <c r="AAP660" s="78"/>
      <c r="AAQ660" s="78"/>
      <c r="AAR660" s="78"/>
      <c r="AAS660" s="78"/>
      <c r="AAT660" s="78"/>
      <c r="AAU660" s="78"/>
      <c r="AAV660" s="78"/>
      <c r="AAW660" s="78"/>
      <c r="AAX660" s="78"/>
      <c r="AAY660" s="78"/>
      <c r="AAZ660" s="78"/>
      <c r="ABA660" s="78"/>
      <c r="ABB660" s="78"/>
      <c r="ABC660" s="78"/>
      <c r="ABD660" s="78"/>
      <c r="ABE660" s="78"/>
      <c r="ABF660" s="78"/>
      <c r="ABG660" s="78"/>
      <c r="ABH660" s="78"/>
      <c r="ABI660" s="78"/>
      <c r="ABJ660" s="78"/>
      <c r="ABK660" s="78"/>
      <c r="ABL660" s="78"/>
      <c r="ABM660" s="78"/>
      <c r="ABN660" s="78"/>
      <c r="ABO660" s="78"/>
      <c r="ABP660" s="78"/>
      <c r="ABQ660" s="78"/>
      <c r="ABR660" s="78"/>
      <c r="ABS660" s="78"/>
      <c r="ABT660" s="78"/>
      <c r="ABU660" s="78"/>
      <c r="ABV660" s="78"/>
      <c r="ABW660" s="78"/>
      <c r="ABX660" s="78"/>
      <c r="ABY660" s="78"/>
      <c r="ABZ660" s="78"/>
      <c r="ACA660" s="78"/>
      <c r="ACB660" s="78"/>
      <c r="ACC660" s="78"/>
      <c r="ACD660" s="78"/>
      <c r="ACE660" s="78"/>
      <c r="ACF660" s="78"/>
      <c r="ACG660" s="78"/>
      <c r="ACH660" s="78"/>
      <c r="ACI660" s="78"/>
      <c r="ACJ660" s="78"/>
      <c r="ACK660" s="78"/>
      <c r="ACL660" s="78"/>
      <c r="ACM660" s="78"/>
      <c r="ACN660" s="78"/>
      <c r="ACO660" s="78"/>
      <c r="ACP660" s="78"/>
      <c r="ACQ660" s="78"/>
      <c r="ACR660" s="78"/>
      <c r="ACS660" s="78"/>
      <c r="ACT660" s="78"/>
      <c r="ACU660" s="78"/>
      <c r="ACV660" s="78"/>
      <c r="ACW660" s="78"/>
      <c r="ACX660" s="78"/>
      <c r="ACY660" s="78"/>
      <c r="ACZ660" s="78"/>
      <c r="ADA660" s="78"/>
      <c r="ADB660" s="78"/>
      <c r="ADC660" s="78"/>
      <c r="ADD660" s="78"/>
      <c r="ADE660" s="78"/>
      <c r="ADF660" s="78"/>
      <c r="ADG660" s="78"/>
      <c r="ADH660" s="78"/>
      <c r="ADI660" s="78"/>
      <c r="ADJ660" s="78"/>
      <c r="ADK660" s="78"/>
      <c r="ADL660" s="78"/>
      <c r="ADM660" s="78"/>
      <c r="ADN660" s="78"/>
      <c r="ADO660" s="78"/>
      <c r="ADP660" s="78"/>
      <c r="ADQ660" s="78"/>
      <c r="ADR660" s="78"/>
      <c r="ADS660" s="78"/>
      <c r="ADT660" s="78"/>
      <c r="ADU660" s="78"/>
      <c r="ADV660" s="78"/>
      <c r="ADW660" s="78"/>
      <c r="ADX660" s="78"/>
      <c r="ADY660" s="78"/>
      <c r="ADZ660" s="78"/>
      <c r="AEA660" s="78"/>
      <c r="AEB660" s="78"/>
      <c r="AEC660" s="78"/>
      <c r="AED660" s="78"/>
      <c r="AEE660" s="78"/>
      <c r="AEF660" s="78"/>
      <c r="AEG660" s="78"/>
      <c r="AEH660" s="78"/>
      <c r="AEI660" s="78"/>
      <c r="AEJ660" s="78"/>
      <c r="AEK660" s="78"/>
      <c r="AEL660" s="78"/>
      <c r="AEM660" s="78"/>
      <c r="AEN660" s="78"/>
      <c r="AEO660" s="78"/>
      <c r="AEP660" s="78"/>
      <c r="AEQ660" s="78"/>
      <c r="AER660" s="78"/>
      <c r="AES660" s="78"/>
      <c r="AET660" s="78"/>
      <c r="AEU660" s="78"/>
      <c r="AEV660" s="78"/>
      <c r="AEW660" s="78"/>
      <c r="AEX660" s="78"/>
      <c r="AEY660" s="78"/>
      <c r="AEZ660" s="78"/>
      <c r="AFA660" s="78"/>
      <c r="AFB660" s="78"/>
      <c r="AFC660" s="78"/>
      <c r="AFD660" s="78"/>
      <c r="AFE660" s="78"/>
      <c r="AFF660" s="78"/>
      <c r="AFG660" s="78"/>
      <c r="AFH660" s="78"/>
      <c r="AFI660" s="78"/>
      <c r="AFJ660" s="78"/>
      <c r="AFK660" s="78"/>
      <c r="AFL660" s="78"/>
      <c r="AFM660" s="78"/>
      <c r="AFN660" s="78"/>
      <c r="AFO660" s="78"/>
      <c r="AFP660" s="78"/>
      <c r="AFQ660" s="78"/>
      <c r="AFR660" s="78"/>
      <c r="AFS660" s="78"/>
      <c r="AFT660" s="78"/>
      <c r="AFU660" s="78"/>
      <c r="AFV660" s="78"/>
      <c r="AFW660" s="78"/>
      <c r="AFX660" s="78"/>
      <c r="AFY660" s="78"/>
      <c r="AFZ660" s="78"/>
      <c r="AGA660" s="78"/>
      <c r="AGB660" s="78"/>
      <c r="AGC660" s="78"/>
      <c r="AGD660" s="78"/>
      <c r="AGE660" s="78"/>
      <c r="AGF660" s="78"/>
      <c r="AGG660" s="78"/>
      <c r="AGH660" s="78"/>
      <c r="AGI660" s="78"/>
      <c r="AGJ660" s="78"/>
      <c r="AGK660" s="78"/>
      <c r="AGL660" s="78"/>
      <c r="AGM660" s="78"/>
      <c r="AGN660" s="78"/>
      <c r="AGO660" s="78"/>
      <c r="AGP660" s="78"/>
      <c r="AGQ660" s="78"/>
      <c r="AGR660" s="78"/>
      <c r="AGS660" s="78"/>
      <c r="AGT660" s="78"/>
      <c r="AGU660" s="78"/>
      <c r="AGV660" s="78"/>
      <c r="AGW660" s="78"/>
      <c r="AGX660" s="78"/>
      <c r="AGY660" s="78"/>
      <c r="AGZ660" s="78"/>
      <c r="AHA660" s="78"/>
      <c r="AHB660" s="78"/>
      <c r="AHC660" s="78"/>
      <c r="AHD660" s="78"/>
      <c r="AHE660" s="78"/>
      <c r="AHF660" s="78"/>
      <c r="AHG660" s="78"/>
      <c r="AHH660" s="78"/>
      <c r="AHI660" s="78"/>
      <c r="AHJ660" s="78"/>
      <c r="AHK660" s="78"/>
      <c r="AHL660" s="78"/>
      <c r="AHM660" s="78"/>
      <c r="AHN660" s="78"/>
      <c r="AHO660" s="78"/>
      <c r="AHP660" s="78"/>
      <c r="AHQ660" s="78"/>
      <c r="AHR660" s="78"/>
      <c r="AHS660" s="78"/>
      <c r="AHT660" s="78"/>
      <c r="AHU660" s="78"/>
      <c r="AHV660" s="78"/>
      <c r="AHW660" s="78"/>
      <c r="AHX660" s="78"/>
      <c r="AHY660" s="78"/>
      <c r="AHZ660" s="78"/>
      <c r="AIA660" s="78"/>
      <c r="AIB660" s="78"/>
      <c r="AIC660" s="78"/>
      <c r="AID660" s="78"/>
      <c r="AIE660" s="78"/>
      <c r="AIF660" s="78"/>
      <c r="AIG660" s="78"/>
      <c r="AIH660" s="78"/>
      <c r="AII660" s="78"/>
      <c r="AIJ660" s="78"/>
      <c r="AIK660" s="78"/>
      <c r="AIL660" s="78"/>
      <c r="AIM660" s="78"/>
      <c r="AIN660" s="78"/>
      <c r="AIO660" s="78"/>
      <c r="AIP660" s="78"/>
      <c r="AIQ660" s="78"/>
      <c r="AIR660" s="78"/>
      <c r="AIS660" s="78"/>
      <c r="AIT660" s="78"/>
      <c r="AIU660" s="78"/>
      <c r="AIV660" s="78"/>
      <c r="AIW660" s="78"/>
      <c r="AIX660" s="78"/>
      <c r="AIY660" s="78"/>
      <c r="AIZ660" s="78"/>
      <c r="AJA660" s="78"/>
      <c r="AJB660" s="78"/>
      <c r="AJC660" s="78"/>
      <c r="AJD660" s="78"/>
      <c r="AJE660" s="78"/>
      <c r="AJF660" s="78"/>
      <c r="AJG660" s="78"/>
      <c r="AJH660" s="78"/>
      <c r="AJI660" s="78"/>
      <c r="AJJ660" s="78"/>
      <c r="AJK660" s="78"/>
      <c r="AJL660" s="78"/>
      <c r="AJM660" s="78"/>
      <c r="AJN660" s="78"/>
      <c r="AJO660" s="78"/>
      <c r="AJP660" s="78"/>
      <c r="AJQ660" s="78"/>
      <c r="AJR660" s="78"/>
      <c r="AJS660" s="78"/>
      <c r="AJT660" s="78"/>
      <c r="AJU660" s="78"/>
      <c r="AJV660" s="78"/>
      <c r="AJW660" s="78"/>
      <c r="AJX660" s="78"/>
      <c r="AJY660" s="78"/>
      <c r="AJZ660" s="78"/>
      <c r="AKA660" s="78"/>
      <c r="AKB660" s="78"/>
      <c r="AKC660" s="78"/>
      <c r="AKD660" s="78"/>
      <c r="AKE660" s="78"/>
      <c r="AKF660" s="78"/>
      <c r="AKG660" s="78"/>
      <c r="AKH660" s="78"/>
      <c r="AKI660" s="78"/>
      <c r="AKJ660" s="78"/>
      <c r="AKK660" s="78"/>
      <c r="AKL660" s="78"/>
      <c r="AKM660" s="78"/>
      <c r="AKN660" s="78"/>
      <c r="AKO660" s="78"/>
      <c r="AKP660" s="78"/>
      <c r="AKQ660" s="78"/>
      <c r="AKR660" s="78"/>
      <c r="AKS660" s="78"/>
      <c r="AKT660" s="78"/>
      <c r="AKU660" s="78"/>
      <c r="AKV660" s="78"/>
      <c r="AKW660" s="78"/>
      <c r="AKX660" s="78"/>
      <c r="AKY660" s="78"/>
      <c r="AKZ660" s="78"/>
      <c r="ALA660" s="78"/>
      <c r="ALB660" s="78"/>
      <c r="ALC660" s="78"/>
      <c r="ALD660" s="78"/>
      <c r="ALE660" s="78"/>
      <c r="ALF660" s="78"/>
      <c r="ALG660" s="78"/>
      <c r="ALH660" s="78"/>
      <c r="ALI660" s="78"/>
      <c r="ALJ660" s="78"/>
      <c r="ALK660" s="78"/>
      <c r="ALL660" s="78"/>
      <c r="ALM660" s="78"/>
      <c r="ALN660" s="78"/>
      <c r="ALO660" s="78"/>
      <c r="ALP660" s="78"/>
      <c r="ALQ660" s="78"/>
      <c r="ALR660" s="78"/>
      <c r="ALS660" s="78"/>
      <c r="ALT660" s="78"/>
      <c r="ALU660" s="78"/>
      <c r="ALV660" s="78"/>
      <c r="ALW660" s="78"/>
      <c r="ALX660" s="78"/>
      <c r="ALY660" s="78"/>
      <c r="ALZ660" s="78"/>
      <c r="AMA660" s="78"/>
      <c r="AMB660" s="78"/>
      <c r="AMC660" s="78"/>
      <c r="AMD660" s="78"/>
      <c r="AME660" s="78"/>
      <c r="AMF660" s="78"/>
      <c r="AMG660" s="78"/>
      <c r="AMH660" s="78"/>
      <c r="AMI660" s="78"/>
      <c r="AMJ660" s="78"/>
      <c r="AMK660" s="78"/>
      <c r="AML660" s="78"/>
      <c r="AMM660" s="78"/>
      <c r="AMN660" s="78"/>
      <c r="AMO660" s="78"/>
      <c r="AMP660" s="78"/>
      <c r="AMQ660" s="78"/>
      <c r="AMR660" s="78"/>
      <c r="AMS660" s="78"/>
      <c r="AMT660" s="78"/>
      <c r="AMU660" s="78"/>
      <c r="AMV660" s="78"/>
      <c r="AMW660" s="78"/>
      <c r="AMX660" s="78"/>
      <c r="AMY660" s="78"/>
      <c r="AMZ660" s="78"/>
      <c r="ANA660" s="78"/>
      <c r="ANB660" s="78"/>
      <c r="ANC660" s="78"/>
      <c r="AND660" s="78"/>
      <c r="ANE660" s="78"/>
      <c r="ANF660" s="78"/>
      <c r="ANG660" s="78"/>
      <c r="ANH660" s="78"/>
      <c r="ANI660" s="78"/>
      <c r="ANJ660" s="78"/>
      <c r="ANK660" s="78"/>
      <c r="ANL660" s="78"/>
      <c r="ANM660" s="78"/>
      <c r="ANN660" s="78"/>
      <c r="ANO660" s="78"/>
      <c r="ANP660" s="78"/>
      <c r="ANQ660" s="78"/>
      <c r="ANR660" s="78"/>
      <c r="ANS660" s="78"/>
      <c r="ANT660" s="78"/>
      <c r="ANU660" s="78"/>
      <c r="ANV660" s="78"/>
      <c r="ANW660" s="78"/>
      <c r="ANX660" s="78"/>
      <c r="ANY660" s="78"/>
      <c r="ANZ660" s="78"/>
      <c r="AOA660" s="78"/>
      <c r="AOB660" s="78"/>
      <c r="AOC660" s="78"/>
      <c r="AOD660" s="78"/>
      <c r="AOE660" s="78"/>
      <c r="AOF660" s="78"/>
      <c r="AOG660" s="78"/>
      <c r="AOH660" s="78"/>
      <c r="AOI660" s="78"/>
      <c r="AOJ660" s="78"/>
      <c r="AOK660" s="78"/>
      <c r="AOL660" s="78"/>
      <c r="AOM660" s="78"/>
      <c r="AON660" s="78"/>
      <c r="AOO660" s="78"/>
      <c r="AOP660" s="78"/>
      <c r="AOQ660" s="78"/>
      <c r="AOR660" s="78"/>
      <c r="AOS660" s="78"/>
      <c r="AOT660" s="78"/>
      <c r="AOU660" s="78"/>
      <c r="AOV660" s="78"/>
      <c r="AOW660" s="78"/>
      <c r="AOX660" s="78"/>
      <c r="AOY660" s="78"/>
      <c r="AOZ660" s="78"/>
      <c r="APA660" s="78"/>
      <c r="APB660" s="78"/>
      <c r="APC660" s="78"/>
      <c r="APD660" s="78"/>
      <c r="APE660" s="78"/>
      <c r="APF660" s="78"/>
      <c r="APG660" s="78"/>
      <c r="APH660" s="78"/>
      <c r="API660" s="78"/>
      <c r="APJ660" s="78"/>
      <c r="APK660" s="78"/>
      <c r="APL660" s="78"/>
      <c r="APM660" s="78"/>
      <c r="APN660" s="78"/>
      <c r="APO660" s="78"/>
      <c r="APP660" s="78"/>
      <c r="APQ660" s="78"/>
      <c r="APR660" s="78"/>
      <c r="APS660" s="78"/>
      <c r="APT660" s="78"/>
      <c r="APU660" s="78"/>
      <c r="APV660" s="78"/>
      <c r="APW660" s="78"/>
      <c r="APX660" s="78"/>
      <c r="APY660" s="78"/>
      <c r="APZ660" s="78"/>
      <c r="AQA660" s="78"/>
      <c r="AQB660" s="78"/>
      <c r="AQC660" s="78"/>
      <c r="AQD660" s="78"/>
      <c r="AQE660" s="78"/>
      <c r="AQF660" s="78"/>
      <c r="AQG660" s="78"/>
      <c r="AQH660" s="78"/>
      <c r="AQI660" s="78"/>
      <c r="AQJ660" s="78"/>
      <c r="AQK660" s="78"/>
      <c r="AQL660" s="78"/>
      <c r="AQM660" s="78"/>
      <c r="AQN660" s="78"/>
      <c r="AQO660" s="78"/>
      <c r="AQP660" s="78"/>
      <c r="AQQ660" s="78"/>
      <c r="AQR660" s="78"/>
      <c r="AQS660" s="78"/>
      <c r="AQT660" s="78"/>
      <c r="AQU660" s="78"/>
      <c r="AQV660" s="78"/>
      <c r="AQW660" s="78"/>
      <c r="AQX660" s="78"/>
      <c r="AQY660" s="78"/>
      <c r="AQZ660" s="78"/>
      <c r="ARA660" s="78"/>
      <c r="ARB660" s="78"/>
      <c r="ARC660" s="78"/>
      <c r="ARD660" s="78"/>
      <c r="ARE660" s="78"/>
      <c r="ARF660" s="78"/>
      <c r="ARG660" s="78"/>
      <c r="ARH660" s="78"/>
      <c r="ARI660" s="78"/>
      <c r="ARJ660" s="78"/>
      <c r="ARK660" s="78"/>
      <c r="ARL660" s="78"/>
      <c r="ARM660" s="78"/>
      <c r="ARN660" s="78"/>
      <c r="ARO660" s="78"/>
      <c r="ARP660" s="78"/>
      <c r="ARQ660" s="78"/>
      <c r="ARR660" s="78"/>
      <c r="ARS660" s="78"/>
      <c r="ART660" s="78"/>
      <c r="ARU660" s="78"/>
      <c r="ARV660" s="78"/>
      <c r="ARW660" s="78"/>
      <c r="ARX660" s="78"/>
      <c r="ARY660" s="78"/>
      <c r="ARZ660" s="78"/>
      <c r="ASA660" s="78"/>
      <c r="ASB660" s="78"/>
      <c r="ASC660" s="78"/>
      <c r="ASD660" s="78"/>
      <c r="ASE660" s="78"/>
      <c r="ASF660" s="78"/>
      <c r="ASG660" s="78"/>
      <c r="ASH660" s="78"/>
      <c r="ASI660" s="78"/>
      <c r="ASJ660" s="78"/>
      <c r="ASK660" s="78"/>
      <c r="ASL660" s="78"/>
      <c r="ASM660" s="78"/>
      <c r="ASN660" s="78"/>
      <c r="ASO660" s="78"/>
      <c r="ASP660" s="78"/>
      <c r="ASQ660" s="78"/>
      <c r="ASR660" s="78"/>
      <c r="ASS660" s="78"/>
      <c r="AST660" s="78"/>
      <c r="ASU660" s="78"/>
      <c r="ASV660" s="78"/>
      <c r="ASW660" s="78"/>
      <c r="ASX660" s="78"/>
      <c r="ASY660" s="78"/>
      <c r="ASZ660" s="78"/>
      <c r="ATA660" s="78"/>
      <c r="ATB660" s="78"/>
      <c r="ATC660" s="78"/>
      <c r="ATD660" s="78"/>
      <c r="ATE660" s="78"/>
      <c r="ATF660" s="78"/>
      <c r="ATG660" s="78"/>
      <c r="ATH660" s="78"/>
      <c r="ATI660" s="78"/>
      <c r="ATJ660" s="78"/>
      <c r="ATK660" s="78"/>
      <c r="ATL660" s="78"/>
      <c r="ATM660" s="78"/>
      <c r="ATN660" s="78"/>
      <c r="ATO660" s="78"/>
      <c r="ATP660" s="78"/>
      <c r="ATQ660" s="78"/>
      <c r="ATR660" s="78"/>
      <c r="ATS660" s="78"/>
      <c r="ATT660" s="78"/>
      <c r="ATU660" s="78"/>
      <c r="ATV660" s="78"/>
      <c r="ATW660" s="78"/>
      <c r="ATX660" s="78"/>
      <c r="ATY660" s="78"/>
      <c r="ATZ660" s="78"/>
      <c r="AUA660" s="78"/>
      <c r="AUB660" s="78"/>
      <c r="AUC660" s="78"/>
      <c r="AUD660" s="78"/>
      <c r="AUE660" s="78"/>
      <c r="AUF660" s="78"/>
      <c r="AUG660" s="78"/>
      <c r="AUH660" s="78"/>
      <c r="AUI660" s="78"/>
      <c r="AUJ660" s="78"/>
      <c r="AUK660" s="78"/>
      <c r="AUL660" s="78"/>
      <c r="AUM660" s="78"/>
      <c r="AUN660" s="78"/>
      <c r="AUO660" s="78"/>
      <c r="AUP660" s="78"/>
      <c r="AUQ660" s="78"/>
      <c r="AUR660" s="78"/>
      <c r="AUS660" s="78"/>
      <c r="AUT660" s="78"/>
      <c r="AUU660" s="78"/>
      <c r="AUV660" s="78"/>
      <c r="AUW660" s="78"/>
      <c r="AUX660" s="78"/>
      <c r="AUY660" s="78"/>
      <c r="AUZ660" s="78"/>
      <c r="AVA660" s="78"/>
      <c r="AVB660" s="78"/>
      <c r="AVC660" s="78"/>
      <c r="AVD660" s="78"/>
      <c r="AVE660" s="78"/>
      <c r="AVF660" s="78"/>
      <c r="AVG660" s="78"/>
      <c r="AVH660" s="78"/>
      <c r="AVI660" s="78"/>
      <c r="AVJ660" s="78"/>
      <c r="AVK660" s="78"/>
      <c r="AVL660" s="78"/>
      <c r="AVM660" s="78"/>
      <c r="AVN660" s="78"/>
      <c r="AVO660" s="78"/>
      <c r="AVP660" s="78"/>
      <c r="AVQ660" s="78"/>
      <c r="AVR660" s="78"/>
      <c r="AVS660" s="78"/>
      <c r="AVT660" s="78"/>
      <c r="AVU660" s="78"/>
      <c r="AVV660" s="78"/>
      <c r="AVW660" s="78"/>
      <c r="AVX660" s="78"/>
      <c r="AVY660" s="78"/>
      <c r="AVZ660" s="78"/>
      <c r="AWA660" s="78"/>
      <c r="AWB660" s="78"/>
      <c r="AWC660" s="78"/>
      <c r="AWD660" s="78"/>
      <c r="AWE660" s="78"/>
      <c r="AWF660" s="78"/>
      <c r="AWG660" s="78"/>
      <c r="AWH660" s="78"/>
      <c r="AWI660" s="78"/>
      <c r="AWJ660" s="78"/>
      <c r="AWK660" s="78"/>
      <c r="AWL660" s="78"/>
      <c r="AWM660" s="78"/>
      <c r="AWN660" s="78"/>
      <c r="AWO660" s="78"/>
      <c r="AWP660" s="78"/>
      <c r="AWQ660" s="78"/>
      <c r="AWR660" s="78"/>
      <c r="AWS660" s="78"/>
      <c r="AWT660" s="78"/>
      <c r="AWU660" s="78"/>
      <c r="AWV660" s="78"/>
      <c r="AWW660" s="78"/>
      <c r="AWX660" s="78"/>
      <c r="AWY660" s="78"/>
      <c r="AWZ660" s="78"/>
      <c r="AXA660" s="78"/>
      <c r="AXB660" s="78"/>
      <c r="AXC660" s="78"/>
      <c r="AXD660" s="78"/>
      <c r="AXE660" s="78"/>
      <c r="AXF660" s="78"/>
      <c r="AXG660" s="78"/>
      <c r="AXH660" s="78"/>
      <c r="AXI660" s="78"/>
      <c r="AXJ660" s="78"/>
      <c r="AXK660" s="78"/>
      <c r="AXL660" s="78"/>
      <c r="AXM660" s="78"/>
      <c r="AXN660" s="78"/>
      <c r="AXO660" s="78"/>
      <c r="AXP660" s="78"/>
      <c r="AXQ660" s="78"/>
      <c r="AXR660" s="78"/>
      <c r="AXS660" s="78"/>
      <c r="AXT660" s="78"/>
      <c r="AXU660" s="78"/>
      <c r="AXV660" s="78"/>
      <c r="AXW660" s="78"/>
      <c r="AXX660" s="78"/>
      <c r="AXY660" s="78"/>
      <c r="AXZ660" s="78"/>
      <c r="AYA660" s="78"/>
      <c r="AYB660" s="78"/>
      <c r="AYC660" s="78"/>
      <c r="AYD660" s="78"/>
      <c r="AYE660" s="78"/>
      <c r="AYF660" s="78"/>
      <c r="AYG660" s="78"/>
      <c r="AYH660" s="78"/>
      <c r="AYI660" s="78"/>
      <c r="AYJ660" s="78"/>
      <c r="AYK660" s="78"/>
      <c r="AYL660" s="78"/>
      <c r="AYM660" s="78"/>
      <c r="AYN660" s="78"/>
      <c r="AYO660" s="78"/>
      <c r="AYP660" s="78"/>
      <c r="AYQ660" s="78"/>
      <c r="AYR660" s="78"/>
      <c r="AYS660" s="78"/>
      <c r="AYT660" s="78"/>
      <c r="AYU660" s="78"/>
      <c r="AYV660" s="78"/>
      <c r="AYW660" s="78"/>
      <c r="AYX660" s="78"/>
      <c r="AYY660" s="78"/>
      <c r="AYZ660" s="78"/>
      <c r="AZA660" s="78"/>
      <c r="AZB660" s="78"/>
      <c r="AZC660" s="78"/>
      <c r="AZD660" s="78"/>
      <c r="AZE660" s="78"/>
      <c r="AZF660" s="78"/>
      <c r="AZG660" s="78"/>
      <c r="AZH660" s="78"/>
      <c r="AZI660" s="78"/>
      <c r="AZJ660" s="78"/>
      <c r="AZK660" s="78"/>
      <c r="AZL660" s="78"/>
      <c r="AZM660" s="78"/>
      <c r="AZN660" s="78"/>
      <c r="AZO660" s="78"/>
      <c r="AZP660" s="78"/>
      <c r="AZQ660" s="78"/>
      <c r="AZR660" s="78"/>
      <c r="AZS660" s="78"/>
      <c r="AZT660" s="78"/>
      <c r="AZU660" s="78"/>
      <c r="AZV660" s="78"/>
      <c r="AZW660" s="78"/>
      <c r="AZX660" s="78"/>
      <c r="AZY660" s="78"/>
      <c r="AZZ660" s="78"/>
      <c r="BAA660" s="78"/>
      <c r="BAB660" s="78"/>
      <c r="BAC660" s="78"/>
      <c r="BAD660" s="78"/>
      <c r="BAE660" s="78"/>
      <c r="BAF660" s="78"/>
      <c r="BAG660" s="78"/>
      <c r="BAH660" s="78"/>
      <c r="BAI660" s="78"/>
      <c r="BAJ660" s="78"/>
      <c r="BAK660" s="78"/>
      <c r="BAL660" s="78"/>
      <c r="BAM660" s="78"/>
      <c r="BAN660" s="78"/>
      <c r="BAO660" s="78"/>
      <c r="BAP660" s="78"/>
      <c r="BAQ660" s="78"/>
      <c r="BAR660" s="78"/>
      <c r="BAS660" s="78"/>
      <c r="BAT660" s="78"/>
      <c r="BAU660" s="78"/>
      <c r="BAV660" s="78"/>
      <c r="BAW660" s="78"/>
      <c r="BAX660" s="78"/>
      <c r="BAY660" s="78"/>
      <c r="BAZ660" s="78"/>
      <c r="BBA660" s="78"/>
      <c r="BBB660" s="78"/>
      <c r="BBC660" s="78"/>
      <c r="BBD660" s="78"/>
      <c r="BBE660" s="78"/>
      <c r="BBF660" s="78"/>
      <c r="BBG660" s="78"/>
      <c r="BBH660" s="78"/>
      <c r="BBI660" s="78"/>
      <c r="BBJ660" s="78"/>
      <c r="BBK660" s="78"/>
      <c r="BBL660" s="78"/>
      <c r="BBM660" s="78"/>
      <c r="BBN660" s="78"/>
      <c r="BBO660" s="78"/>
      <c r="BBP660" s="78"/>
      <c r="BBQ660" s="78"/>
      <c r="BBR660" s="78"/>
      <c r="BBS660" s="78"/>
      <c r="BBT660" s="78"/>
      <c r="BBU660" s="78"/>
      <c r="BBV660" s="78"/>
      <c r="BBW660" s="78"/>
      <c r="BBX660" s="78"/>
      <c r="BBY660" s="78"/>
      <c r="BBZ660" s="78"/>
      <c r="BCA660" s="78"/>
      <c r="BCB660" s="78"/>
      <c r="BCC660" s="78"/>
      <c r="BCD660" s="78"/>
      <c r="BCE660" s="78"/>
      <c r="BCF660" s="78"/>
      <c r="BCG660" s="78"/>
      <c r="BCH660" s="78"/>
      <c r="BCI660" s="78"/>
      <c r="BCJ660" s="78"/>
      <c r="BCK660" s="78"/>
      <c r="BCL660" s="78"/>
      <c r="BCM660" s="78"/>
      <c r="BCN660" s="78"/>
      <c r="BCO660" s="78"/>
      <c r="BCP660" s="78"/>
      <c r="BCQ660" s="78"/>
      <c r="BCR660" s="78"/>
      <c r="BCS660" s="78"/>
      <c r="BCT660" s="78"/>
      <c r="BCU660" s="78"/>
      <c r="BCV660" s="78"/>
      <c r="BCW660" s="78"/>
      <c r="BCX660" s="78"/>
      <c r="BCY660" s="78"/>
      <c r="BCZ660" s="78"/>
      <c r="BDA660" s="78"/>
      <c r="BDB660" s="78"/>
      <c r="BDC660" s="78"/>
      <c r="BDD660" s="78"/>
      <c r="BDE660" s="78"/>
      <c r="BDF660" s="78"/>
      <c r="BDG660" s="78"/>
      <c r="BDH660" s="78"/>
      <c r="BDI660" s="78"/>
      <c r="BDJ660" s="78"/>
      <c r="BDK660" s="78"/>
      <c r="BDL660" s="78"/>
      <c r="BDM660" s="78"/>
      <c r="BDN660" s="78"/>
      <c r="BDO660" s="78"/>
      <c r="BDP660" s="78"/>
      <c r="BDQ660" s="78"/>
      <c r="BDR660" s="78"/>
      <c r="BDS660" s="78"/>
      <c r="BDT660" s="78"/>
      <c r="BDU660" s="78"/>
      <c r="BDV660" s="78"/>
      <c r="BDW660" s="78"/>
      <c r="BDX660" s="78"/>
      <c r="BDY660" s="78"/>
      <c r="BDZ660" s="78"/>
      <c r="BEA660" s="78"/>
      <c r="BEB660" s="78"/>
      <c r="BEC660" s="78"/>
      <c r="BED660" s="78"/>
      <c r="BEE660" s="78"/>
      <c r="BEF660" s="78"/>
      <c r="BEG660" s="78"/>
      <c r="BEH660" s="78"/>
      <c r="BEI660" s="78"/>
      <c r="BEJ660" s="78"/>
      <c r="BEK660" s="78"/>
      <c r="BEL660" s="78"/>
      <c r="BEM660" s="78"/>
      <c r="BEN660" s="78"/>
      <c r="BEO660" s="78"/>
      <c r="BEP660" s="78"/>
      <c r="BEQ660" s="78"/>
      <c r="BER660" s="78"/>
      <c r="BES660" s="78"/>
      <c r="BET660" s="78"/>
      <c r="BEU660" s="78"/>
      <c r="BEV660" s="78"/>
      <c r="BEW660" s="78"/>
      <c r="BEX660" s="78"/>
      <c r="BEY660" s="78"/>
      <c r="BEZ660" s="78"/>
      <c r="BFA660" s="78"/>
      <c r="BFB660" s="78"/>
      <c r="BFC660" s="78"/>
      <c r="BFD660" s="78"/>
      <c r="BFE660" s="78"/>
      <c r="BFF660" s="78"/>
      <c r="BFG660" s="78"/>
      <c r="BFH660" s="78"/>
      <c r="BFI660" s="78"/>
      <c r="BFJ660" s="78"/>
      <c r="BFK660" s="78"/>
      <c r="BFL660" s="78"/>
      <c r="BFM660" s="78"/>
      <c r="BFN660" s="78"/>
      <c r="BFO660" s="78"/>
      <c r="BFP660" s="78"/>
      <c r="BFQ660" s="78"/>
      <c r="BFR660" s="78"/>
      <c r="BFS660" s="78"/>
      <c r="BFT660" s="78"/>
      <c r="BFU660" s="78"/>
      <c r="BFV660" s="78"/>
      <c r="BFW660" s="78"/>
      <c r="BFX660" s="78"/>
      <c r="BFY660" s="78"/>
      <c r="BFZ660" s="78"/>
      <c r="BGA660" s="78"/>
      <c r="BGB660" s="78"/>
      <c r="BGC660" s="78"/>
      <c r="BGD660" s="78"/>
      <c r="BGE660" s="78"/>
      <c r="BGF660" s="78"/>
      <c r="BGG660" s="78"/>
      <c r="BGH660" s="78"/>
      <c r="BGI660" s="78"/>
      <c r="BGJ660" s="78"/>
      <c r="BGK660" s="78"/>
      <c r="BGL660" s="78"/>
      <c r="BGM660" s="78"/>
      <c r="BGN660" s="78"/>
      <c r="BGO660" s="78"/>
      <c r="BGP660" s="78"/>
      <c r="BGQ660" s="78"/>
      <c r="BGR660" s="78"/>
      <c r="BGS660" s="78"/>
      <c r="BGT660" s="78"/>
      <c r="BGU660" s="78"/>
      <c r="BGV660" s="78"/>
      <c r="BGW660" s="78"/>
      <c r="BGX660" s="78"/>
      <c r="BGY660" s="78"/>
      <c r="BGZ660" s="78"/>
      <c r="BHA660" s="78"/>
      <c r="BHB660" s="78"/>
      <c r="BHC660" s="78"/>
      <c r="BHD660" s="78"/>
      <c r="BHE660" s="78"/>
      <c r="BHF660" s="78"/>
      <c r="BHG660" s="78"/>
      <c r="BHH660" s="78"/>
      <c r="BHI660" s="78"/>
      <c r="BHJ660" s="78"/>
      <c r="BHK660" s="78"/>
      <c r="BHL660" s="78"/>
      <c r="BHM660" s="78"/>
      <c r="BHN660" s="78"/>
      <c r="BHO660" s="78"/>
      <c r="BHP660" s="78"/>
      <c r="BHQ660" s="78"/>
      <c r="BHR660" s="78"/>
      <c r="BHS660" s="78"/>
      <c r="BHT660" s="78"/>
      <c r="BHU660" s="78"/>
      <c r="BHV660" s="78"/>
      <c r="BHW660" s="78"/>
      <c r="BHX660" s="78"/>
      <c r="BHY660" s="78"/>
      <c r="BHZ660" s="78"/>
      <c r="BIA660" s="78"/>
      <c r="BIB660" s="78"/>
      <c r="BIC660" s="78"/>
      <c r="BID660" s="78"/>
      <c r="BIE660" s="78"/>
      <c r="BIF660" s="78"/>
      <c r="BIG660" s="78"/>
      <c r="BIH660" s="78"/>
      <c r="BII660" s="78"/>
      <c r="BIJ660" s="78"/>
      <c r="BIK660" s="78"/>
      <c r="BIL660" s="78"/>
      <c r="BIM660" s="78"/>
      <c r="BIN660" s="78"/>
      <c r="BIO660" s="78"/>
      <c r="BIP660" s="78"/>
      <c r="BIQ660" s="78"/>
      <c r="BIR660" s="78"/>
      <c r="BIS660" s="78"/>
      <c r="BIT660" s="78"/>
      <c r="BIU660" s="78"/>
      <c r="BIV660" s="78"/>
      <c r="BIW660" s="78"/>
      <c r="BIX660" s="78"/>
      <c r="BIY660" s="78"/>
      <c r="BIZ660" s="78"/>
      <c r="BJA660" s="78"/>
      <c r="BJB660" s="78"/>
      <c r="BJC660" s="78"/>
      <c r="BJD660" s="78"/>
      <c r="BJE660" s="78"/>
      <c r="BJF660" s="78"/>
      <c r="BJG660" s="78"/>
      <c r="BJH660" s="78"/>
      <c r="BJI660" s="78"/>
      <c r="BJJ660" s="78"/>
      <c r="BJK660" s="78"/>
      <c r="BJL660" s="78"/>
      <c r="BJM660" s="78"/>
      <c r="BJN660" s="78"/>
      <c r="BJO660" s="78"/>
      <c r="BJP660" s="78"/>
      <c r="BJQ660" s="78"/>
      <c r="BJR660" s="78"/>
      <c r="BJS660" s="78"/>
      <c r="BJT660" s="78"/>
      <c r="BJU660" s="78"/>
      <c r="BJV660" s="78"/>
      <c r="BJW660" s="78"/>
      <c r="BJX660" s="78"/>
      <c r="BJY660" s="78"/>
      <c r="BJZ660" s="78"/>
      <c r="BKA660" s="78"/>
      <c r="BKB660" s="78"/>
      <c r="BKC660" s="78"/>
      <c r="BKD660" s="78"/>
      <c r="BKE660" s="78"/>
      <c r="BKF660" s="78"/>
      <c r="BKG660" s="78"/>
      <c r="BKH660" s="78"/>
      <c r="BKI660" s="78"/>
      <c r="BKJ660" s="78"/>
      <c r="BKK660" s="78"/>
      <c r="BKL660" s="78"/>
      <c r="BKM660" s="78"/>
      <c r="BKN660" s="78"/>
      <c r="BKO660" s="78"/>
      <c r="BKP660" s="78"/>
      <c r="BKQ660" s="78"/>
      <c r="BKR660" s="78"/>
      <c r="BKS660" s="78"/>
      <c r="BKT660" s="78"/>
      <c r="BKU660" s="78"/>
      <c r="BKV660" s="78"/>
      <c r="BKW660" s="78"/>
      <c r="BKX660" s="78"/>
      <c r="BKY660" s="78"/>
      <c r="BKZ660" s="78"/>
      <c r="BLA660" s="78"/>
      <c r="BLB660" s="78"/>
      <c r="BLC660" s="78"/>
      <c r="BLD660" s="78"/>
      <c r="BLE660" s="78"/>
      <c r="BLF660" s="78"/>
      <c r="BLG660" s="78"/>
      <c r="BLH660" s="78"/>
      <c r="BLI660" s="78"/>
      <c r="BLJ660" s="78"/>
      <c r="BLK660" s="78"/>
      <c r="BLL660" s="78"/>
      <c r="BLM660" s="78"/>
      <c r="BLN660" s="78"/>
      <c r="BLO660" s="78"/>
      <c r="BLP660" s="78"/>
      <c r="BLQ660" s="78"/>
      <c r="BLR660" s="78"/>
      <c r="BLS660" s="78"/>
      <c r="BLT660" s="78"/>
      <c r="BLU660" s="78"/>
      <c r="BLV660" s="78"/>
      <c r="BLW660" s="78"/>
      <c r="BLX660" s="78"/>
      <c r="BLY660" s="78"/>
      <c r="BLZ660" s="78"/>
      <c r="BMA660" s="78"/>
      <c r="BMB660" s="78"/>
      <c r="BMC660" s="78"/>
      <c r="BMD660" s="78"/>
      <c r="BME660" s="78"/>
      <c r="BMF660" s="78"/>
      <c r="BMG660" s="78"/>
      <c r="BMH660" s="78"/>
      <c r="BMI660" s="78"/>
      <c r="BMJ660" s="78"/>
      <c r="BMK660" s="78"/>
      <c r="BML660" s="78"/>
      <c r="BMM660" s="78"/>
      <c r="BMN660" s="78"/>
      <c r="BMO660" s="78"/>
      <c r="BMP660" s="78"/>
      <c r="BMQ660" s="78"/>
      <c r="BMR660" s="78"/>
      <c r="BMS660" s="78"/>
      <c r="BMT660" s="78"/>
      <c r="BMU660" s="78"/>
      <c r="BMV660" s="78"/>
      <c r="BMW660" s="78"/>
      <c r="BMX660" s="78"/>
      <c r="BMY660" s="78"/>
      <c r="BMZ660" s="78"/>
      <c r="BNA660" s="78"/>
      <c r="BNB660" s="78"/>
      <c r="BNC660" s="78"/>
      <c r="BND660" s="78"/>
      <c r="BNE660" s="78"/>
      <c r="BNF660" s="78"/>
      <c r="BNG660" s="78"/>
      <c r="BNH660" s="78"/>
      <c r="BNI660" s="78"/>
      <c r="BNJ660" s="78"/>
      <c r="BNK660" s="78"/>
      <c r="BNL660" s="78"/>
      <c r="BNM660" s="78"/>
      <c r="BNN660" s="78"/>
      <c r="BNO660" s="78"/>
      <c r="BNP660" s="78"/>
      <c r="BNQ660" s="78"/>
      <c r="BNR660" s="78"/>
      <c r="BNS660" s="78"/>
      <c r="BNT660" s="78"/>
      <c r="BNU660" s="78"/>
      <c r="BNV660" s="78"/>
      <c r="BNW660" s="78"/>
      <c r="BNX660" s="78"/>
      <c r="BNY660" s="78"/>
      <c r="BNZ660" s="78"/>
      <c r="BOA660" s="78"/>
      <c r="BOB660" s="78"/>
      <c r="BOC660" s="78"/>
      <c r="BOD660" s="78"/>
      <c r="BOE660" s="78"/>
      <c r="BOF660" s="78"/>
      <c r="BOG660" s="78"/>
      <c r="BOH660" s="78"/>
      <c r="BOI660" s="78"/>
      <c r="BOJ660" s="78"/>
      <c r="BOK660" s="78"/>
      <c r="BOL660" s="78"/>
      <c r="BOM660" s="78"/>
      <c r="BON660" s="78"/>
      <c r="BOO660" s="78"/>
      <c r="BOP660" s="78"/>
      <c r="BOQ660" s="78"/>
      <c r="BOR660" s="78"/>
      <c r="BOS660" s="78"/>
      <c r="BOT660" s="78"/>
      <c r="BOU660" s="78"/>
      <c r="BOV660" s="78"/>
      <c r="BOW660" s="78"/>
      <c r="BOX660" s="78"/>
      <c r="BOY660" s="78"/>
      <c r="BOZ660" s="78"/>
      <c r="BPA660" s="78"/>
      <c r="BPB660" s="78"/>
      <c r="BPC660" s="78"/>
      <c r="BPD660" s="78"/>
      <c r="BPE660" s="78"/>
      <c r="BPF660" s="78"/>
      <c r="BPG660" s="78"/>
      <c r="BPH660" s="78"/>
      <c r="BPI660" s="78"/>
      <c r="BPJ660" s="78"/>
      <c r="BPK660" s="78"/>
      <c r="BPL660" s="78"/>
      <c r="BPM660" s="78"/>
      <c r="BPN660" s="78"/>
      <c r="BPO660" s="78"/>
      <c r="BPP660" s="78"/>
      <c r="BPQ660" s="78"/>
      <c r="BPR660" s="78"/>
      <c r="BPS660" s="78"/>
      <c r="BPT660" s="78"/>
      <c r="BPU660" s="78"/>
      <c r="BPV660" s="78"/>
      <c r="BPW660" s="78"/>
      <c r="BPX660" s="78"/>
      <c r="BPY660" s="78"/>
      <c r="BPZ660" s="78"/>
      <c r="BQA660" s="78"/>
      <c r="BQB660" s="78"/>
      <c r="BQC660" s="78"/>
      <c r="BQD660" s="78"/>
      <c r="BQE660" s="78"/>
      <c r="BQF660" s="78"/>
      <c r="BQG660" s="78"/>
      <c r="BQH660" s="78"/>
      <c r="BQI660" s="78"/>
      <c r="BQJ660" s="78"/>
      <c r="BQK660" s="78"/>
      <c r="BQL660" s="78"/>
      <c r="BQM660" s="78"/>
      <c r="BQN660" s="78"/>
      <c r="BQO660" s="78"/>
      <c r="BQP660" s="78"/>
      <c r="BQQ660" s="78"/>
      <c r="BQR660" s="78"/>
      <c r="BQS660" s="78"/>
      <c r="BQT660" s="78"/>
      <c r="BQU660" s="78"/>
      <c r="BQV660" s="78"/>
      <c r="BQW660" s="78"/>
      <c r="BQX660" s="78"/>
      <c r="BQY660" s="78"/>
      <c r="BQZ660" s="78"/>
      <c r="BRA660" s="78"/>
      <c r="BRB660" s="78"/>
      <c r="BRC660" s="78"/>
      <c r="BRD660" s="78"/>
      <c r="BRE660" s="78"/>
      <c r="BRF660" s="78"/>
      <c r="BRG660" s="78"/>
      <c r="BRH660" s="78"/>
      <c r="BRI660" s="78"/>
      <c r="BRJ660" s="78"/>
      <c r="BRK660" s="78"/>
      <c r="BRL660" s="78"/>
      <c r="BRM660" s="78"/>
      <c r="BRN660" s="78"/>
      <c r="BRO660" s="78"/>
      <c r="BRP660" s="78"/>
      <c r="BRQ660" s="78"/>
      <c r="BRR660" s="78"/>
      <c r="BRS660" s="78"/>
      <c r="BRT660" s="78"/>
      <c r="BRU660" s="78"/>
      <c r="BRV660" s="78"/>
      <c r="BRW660" s="78"/>
      <c r="BRX660" s="78"/>
      <c r="BRY660" s="78"/>
      <c r="BRZ660" s="78"/>
    </row>
    <row r="661" spans="1:1846" s="79" customFormat="1" ht="27.6" x14ac:dyDescent="0.3">
      <c r="A661" s="853"/>
      <c r="B661" s="853"/>
      <c r="C661" s="854"/>
      <c r="D661" s="872"/>
      <c r="E661" s="854"/>
      <c r="F661" s="594">
        <v>155</v>
      </c>
      <c r="G661" s="610" t="s">
        <v>1126</v>
      </c>
      <c r="H661" s="584">
        <v>19245937.120000001</v>
      </c>
      <c r="I661" s="583">
        <v>19245937.120000001</v>
      </c>
      <c r="J661" s="583">
        <v>18700000</v>
      </c>
      <c r="K661" s="583">
        <v>18700000</v>
      </c>
      <c r="L661" s="613" t="s">
        <v>144</v>
      </c>
      <c r="M661" s="653"/>
      <c r="N661" s="669">
        <v>26936766.84</v>
      </c>
      <c r="O661" s="669">
        <v>26391874</v>
      </c>
      <c r="P661" s="669">
        <v>26391874</v>
      </c>
      <c r="Q661" s="649" t="s">
        <v>1042</v>
      </c>
      <c r="R661" s="653"/>
      <c r="S661" s="590"/>
      <c r="T661" s="590"/>
      <c r="U661" s="590"/>
      <c r="V661" s="652"/>
      <c r="W661" s="523">
        <f t="shared" si="441"/>
        <v>19245937.120000001</v>
      </c>
      <c r="X661" s="523">
        <f t="shared" si="440"/>
        <v>46182703.960000001</v>
      </c>
      <c r="Y661" s="523">
        <f t="shared" si="440"/>
        <v>45091874</v>
      </c>
      <c r="Z661" s="523">
        <f t="shared" si="440"/>
        <v>45091874</v>
      </c>
      <c r="AA661" s="89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8"/>
      <c r="BC661" s="78"/>
      <c r="BD661" s="78"/>
      <c r="BE661" s="78"/>
      <c r="BF661" s="78"/>
      <c r="BG661" s="78"/>
      <c r="BH661" s="78"/>
      <c r="BI661" s="78"/>
      <c r="BJ661" s="78"/>
      <c r="BK661" s="78"/>
      <c r="BL661" s="78"/>
      <c r="BM661" s="78"/>
      <c r="BN661" s="78"/>
      <c r="BO661" s="78"/>
      <c r="BP661" s="78"/>
      <c r="BQ661" s="78"/>
      <c r="BR661" s="78"/>
      <c r="BS661" s="78"/>
      <c r="BT661" s="78"/>
      <c r="BU661" s="78"/>
      <c r="BV661" s="78"/>
      <c r="BW661" s="78"/>
      <c r="BX661" s="78"/>
      <c r="BY661" s="78"/>
      <c r="BZ661" s="78"/>
      <c r="CA661" s="78"/>
      <c r="CB661" s="78"/>
      <c r="CC661" s="78"/>
      <c r="CD661" s="78"/>
      <c r="CE661" s="78"/>
      <c r="CF661" s="78"/>
      <c r="CG661" s="78"/>
      <c r="CH661" s="78"/>
      <c r="CI661" s="78"/>
      <c r="CJ661" s="78"/>
      <c r="CK661" s="78"/>
      <c r="CL661" s="78"/>
      <c r="CM661" s="78"/>
      <c r="CN661" s="78"/>
      <c r="CO661" s="78"/>
      <c r="CP661" s="78"/>
      <c r="CQ661" s="78"/>
      <c r="CR661" s="78"/>
      <c r="CS661" s="78"/>
      <c r="CT661" s="78"/>
      <c r="CU661" s="78"/>
      <c r="CV661" s="78"/>
      <c r="CW661" s="78"/>
      <c r="CX661" s="78"/>
      <c r="CY661" s="78"/>
      <c r="CZ661" s="78"/>
      <c r="DA661" s="78"/>
      <c r="DB661" s="78"/>
      <c r="DC661" s="78"/>
      <c r="DD661" s="78"/>
      <c r="DE661" s="78"/>
      <c r="DF661" s="78"/>
      <c r="DG661" s="78"/>
      <c r="DH661" s="78"/>
      <c r="DI661" s="78"/>
      <c r="DJ661" s="78"/>
      <c r="DK661" s="78"/>
      <c r="DL661" s="78"/>
      <c r="DM661" s="78"/>
      <c r="DN661" s="78"/>
      <c r="DO661" s="78"/>
      <c r="DP661" s="78"/>
      <c r="DQ661" s="78"/>
      <c r="DR661" s="78"/>
      <c r="DS661" s="78"/>
      <c r="DT661" s="78"/>
      <c r="DU661" s="78"/>
      <c r="DV661" s="78"/>
      <c r="DW661" s="78"/>
      <c r="DX661" s="78"/>
      <c r="DY661" s="78"/>
      <c r="DZ661" s="78"/>
      <c r="EA661" s="78"/>
      <c r="EB661" s="78"/>
      <c r="EC661" s="78"/>
      <c r="ED661" s="78"/>
      <c r="EE661" s="78"/>
      <c r="EF661" s="78"/>
      <c r="EG661" s="78"/>
      <c r="EH661" s="78"/>
      <c r="EI661" s="78"/>
      <c r="EJ661" s="78"/>
      <c r="EK661" s="78"/>
      <c r="EL661" s="78"/>
      <c r="EM661" s="78"/>
      <c r="EN661" s="78"/>
      <c r="EO661" s="78"/>
      <c r="EP661" s="78"/>
      <c r="EQ661" s="78"/>
      <c r="ER661" s="78"/>
      <c r="ES661" s="78"/>
      <c r="ET661" s="78"/>
      <c r="EU661" s="78"/>
      <c r="EV661" s="78"/>
      <c r="EW661" s="78"/>
      <c r="EX661" s="78"/>
      <c r="EY661" s="78"/>
      <c r="EZ661" s="78"/>
      <c r="FA661" s="78"/>
      <c r="FB661" s="78"/>
      <c r="FC661" s="78"/>
      <c r="FD661" s="78"/>
      <c r="FE661" s="78"/>
      <c r="FF661" s="78"/>
      <c r="FG661" s="78"/>
      <c r="FH661" s="78"/>
      <c r="FI661" s="78"/>
      <c r="FJ661" s="78"/>
      <c r="FK661" s="78"/>
      <c r="FL661" s="78"/>
      <c r="FM661" s="78"/>
      <c r="FN661" s="78"/>
      <c r="FO661" s="78"/>
      <c r="FP661" s="78"/>
      <c r="FQ661" s="78"/>
      <c r="FR661" s="78"/>
      <c r="FS661" s="78"/>
      <c r="FT661" s="78"/>
      <c r="FU661" s="78"/>
      <c r="FV661" s="78"/>
      <c r="FW661" s="78"/>
      <c r="FX661" s="78"/>
      <c r="FY661" s="78"/>
      <c r="FZ661" s="78"/>
      <c r="GA661" s="78"/>
      <c r="GB661" s="78"/>
      <c r="GC661" s="78"/>
      <c r="GD661" s="78"/>
      <c r="GE661" s="78"/>
      <c r="GF661" s="78"/>
      <c r="GG661" s="78"/>
      <c r="GH661" s="78"/>
      <c r="GI661" s="78"/>
      <c r="GJ661" s="78"/>
      <c r="GK661" s="78"/>
      <c r="GL661" s="78"/>
      <c r="GM661" s="78"/>
      <c r="GN661" s="78"/>
      <c r="GO661" s="78"/>
      <c r="GP661" s="78"/>
      <c r="GQ661" s="78"/>
      <c r="GR661" s="78"/>
      <c r="GS661" s="78"/>
      <c r="GT661" s="78"/>
      <c r="GU661" s="78"/>
      <c r="GV661" s="78"/>
      <c r="GW661" s="78"/>
      <c r="GX661" s="78"/>
      <c r="GY661" s="78"/>
      <c r="GZ661" s="78"/>
      <c r="HA661" s="78"/>
      <c r="HB661" s="78"/>
      <c r="HC661" s="78"/>
      <c r="HD661" s="78"/>
      <c r="HE661" s="78"/>
      <c r="HF661" s="78"/>
      <c r="HG661" s="78"/>
      <c r="HH661" s="78"/>
      <c r="HI661" s="78"/>
      <c r="HJ661" s="78"/>
      <c r="HK661" s="78"/>
      <c r="HL661" s="78"/>
      <c r="HM661" s="78"/>
      <c r="HN661" s="78"/>
      <c r="HO661" s="78"/>
      <c r="HP661" s="78"/>
      <c r="HQ661" s="78"/>
      <c r="HR661" s="78"/>
      <c r="HS661" s="78"/>
      <c r="HT661" s="78"/>
      <c r="HU661" s="78"/>
      <c r="HV661" s="78"/>
      <c r="HW661" s="78"/>
      <c r="HX661" s="78"/>
      <c r="HY661" s="78"/>
      <c r="HZ661" s="78"/>
      <c r="IA661" s="78"/>
      <c r="IB661" s="78"/>
      <c r="IC661" s="78"/>
      <c r="ID661" s="78"/>
      <c r="IE661" s="78"/>
      <c r="IF661" s="78"/>
      <c r="IG661" s="78"/>
      <c r="IH661" s="78"/>
      <c r="II661" s="78"/>
      <c r="IJ661" s="78"/>
      <c r="IK661" s="78"/>
      <c r="IL661" s="78"/>
      <c r="IM661" s="78"/>
      <c r="IN661" s="78"/>
      <c r="IO661" s="78"/>
      <c r="IP661" s="78"/>
      <c r="IQ661" s="78"/>
      <c r="IR661" s="78"/>
      <c r="IS661" s="78"/>
      <c r="IT661" s="78"/>
      <c r="IU661" s="78"/>
      <c r="IV661" s="78"/>
      <c r="IW661" s="78"/>
      <c r="IX661" s="78"/>
      <c r="IY661" s="78"/>
      <c r="IZ661" s="78"/>
      <c r="JA661" s="78"/>
      <c r="JB661" s="78"/>
      <c r="JC661" s="78"/>
      <c r="JD661" s="78"/>
      <c r="JE661" s="78"/>
      <c r="JF661" s="78"/>
      <c r="JG661" s="78"/>
      <c r="JH661" s="78"/>
      <c r="JI661" s="78"/>
      <c r="JJ661" s="78"/>
      <c r="JK661" s="78"/>
      <c r="JL661" s="78"/>
      <c r="JM661" s="78"/>
      <c r="JN661" s="78"/>
      <c r="JO661" s="78"/>
      <c r="JP661" s="78"/>
      <c r="JQ661" s="78"/>
      <c r="JR661" s="78"/>
      <c r="JS661" s="78"/>
      <c r="JT661" s="78"/>
      <c r="JU661" s="78"/>
      <c r="JV661" s="78"/>
      <c r="JW661" s="78"/>
      <c r="JX661" s="78"/>
      <c r="JY661" s="78"/>
      <c r="JZ661" s="78"/>
      <c r="KA661" s="78"/>
      <c r="KB661" s="78"/>
      <c r="KC661" s="78"/>
      <c r="KD661" s="78"/>
      <c r="KE661" s="78"/>
      <c r="KF661" s="78"/>
      <c r="KG661" s="78"/>
      <c r="KH661" s="78"/>
      <c r="KI661" s="78"/>
      <c r="KJ661" s="78"/>
      <c r="KK661" s="78"/>
      <c r="KL661" s="78"/>
      <c r="KM661" s="78"/>
      <c r="KN661" s="78"/>
      <c r="KO661" s="78"/>
      <c r="KP661" s="78"/>
      <c r="KQ661" s="78"/>
      <c r="KR661" s="78"/>
      <c r="KS661" s="78"/>
      <c r="KT661" s="78"/>
      <c r="KU661" s="78"/>
      <c r="KV661" s="78"/>
      <c r="KW661" s="78"/>
      <c r="KX661" s="78"/>
      <c r="KY661" s="78"/>
      <c r="KZ661" s="78"/>
      <c r="LA661" s="78"/>
      <c r="LB661" s="78"/>
      <c r="LC661" s="78"/>
      <c r="LD661" s="78"/>
      <c r="LE661" s="78"/>
      <c r="LF661" s="78"/>
      <c r="LG661" s="78"/>
      <c r="LH661" s="78"/>
      <c r="LI661" s="78"/>
      <c r="LJ661" s="78"/>
      <c r="LK661" s="78"/>
      <c r="LL661" s="78"/>
      <c r="LM661" s="78"/>
      <c r="LN661" s="78"/>
      <c r="LO661" s="78"/>
      <c r="LP661" s="78"/>
      <c r="LQ661" s="78"/>
      <c r="LR661" s="78"/>
      <c r="LS661" s="78"/>
      <c r="LT661" s="78"/>
      <c r="LU661" s="78"/>
      <c r="LV661" s="78"/>
      <c r="LW661" s="78"/>
      <c r="LX661" s="78"/>
      <c r="LY661" s="78"/>
      <c r="LZ661" s="78"/>
      <c r="MA661" s="78"/>
      <c r="MB661" s="78"/>
      <c r="MC661" s="78"/>
      <c r="MD661" s="78"/>
      <c r="ME661" s="78"/>
      <c r="MF661" s="78"/>
      <c r="MG661" s="78"/>
      <c r="MH661" s="78"/>
      <c r="MI661" s="78"/>
      <c r="MJ661" s="78"/>
      <c r="MK661" s="78"/>
      <c r="ML661" s="78"/>
      <c r="MM661" s="78"/>
      <c r="MN661" s="78"/>
      <c r="MO661" s="78"/>
      <c r="MP661" s="78"/>
      <c r="MQ661" s="78"/>
      <c r="MR661" s="78"/>
      <c r="MS661" s="78"/>
      <c r="MT661" s="78"/>
      <c r="MU661" s="78"/>
      <c r="MV661" s="78"/>
      <c r="MW661" s="78"/>
      <c r="MX661" s="78"/>
      <c r="MY661" s="78"/>
      <c r="MZ661" s="78"/>
      <c r="NA661" s="78"/>
      <c r="NB661" s="78"/>
      <c r="NC661" s="78"/>
      <c r="ND661" s="78"/>
      <c r="NE661" s="78"/>
      <c r="NF661" s="78"/>
      <c r="NG661" s="78"/>
      <c r="NH661" s="78"/>
      <c r="NI661" s="78"/>
      <c r="NJ661" s="78"/>
      <c r="NK661" s="78"/>
      <c r="NL661" s="78"/>
      <c r="NM661" s="78"/>
      <c r="NN661" s="78"/>
      <c r="NO661" s="78"/>
      <c r="NP661" s="78"/>
      <c r="NQ661" s="78"/>
      <c r="NR661" s="78"/>
      <c r="NS661" s="78"/>
      <c r="NT661" s="78"/>
      <c r="NU661" s="78"/>
      <c r="NV661" s="78"/>
      <c r="NW661" s="78"/>
      <c r="NX661" s="78"/>
      <c r="NY661" s="78"/>
      <c r="NZ661" s="78"/>
      <c r="OA661" s="78"/>
      <c r="OB661" s="78"/>
      <c r="OC661" s="78"/>
      <c r="OD661" s="78"/>
      <c r="OE661" s="78"/>
      <c r="OF661" s="78"/>
      <c r="OG661" s="78"/>
      <c r="OH661" s="78"/>
      <c r="OI661" s="78"/>
      <c r="OJ661" s="78"/>
      <c r="OK661" s="78"/>
      <c r="OL661" s="78"/>
      <c r="OM661" s="78"/>
      <c r="ON661" s="78"/>
      <c r="OO661" s="78"/>
      <c r="OP661" s="78"/>
      <c r="OQ661" s="78"/>
      <c r="OR661" s="78"/>
      <c r="OS661" s="78"/>
      <c r="OT661" s="78"/>
      <c r="OU661" s="78"/>
      <c r="OV661" s="78"/>
      <c r="OW661" s="78"/>
      <c r="OX661" s="78"/>
      <c r="OY661" s="78"/>
      <c r="OZ661" s="78"/>
      <c r="PA661" s="78"/>
      <c r="PB661" s="78"/>
      <c r="PC661" s="78"/>
      <c r="PD661" s="78"/>
      <c r="PE661" s="78"/>
      <c r="PF661" s="78"/>
      <c r="PG661" s="78"/>
      <c r="PH661" s="78"/>
      <c r="PI661" s="78"/>
      <c r="PJ661" s="78"/>
      <c r="PK661" s="78"/>
      <c r="PL661" s="78"/>
      <c r="PM661" s="78"/>
      <c r="PN661" s="78"/>
      <c r="PO661" s="78"/>
      <c r="PP661" s="78"/>
      <c r="PQ661" s="78"/>
      <c r="PR661" s="78"/>
      <c r="PS661" s="78"/>
      <c r="PT661" s="78"/>
      <c r="PU661" s="78"/>
      <c r="PV661" s="78"/>
      <c r="PW661" s="78"/>
      <c r="PX661" s="78"/>
      <c r="PY661" s="78"/>
      <c r="PZ661" s="78"/>
      <c r="QA661" s="78"/>
      <c r="QB661" s="78"/>
      <c r="QC661" s="78"/>
      <c r="QD661" s="78"/>
      <c r="QE661" s="78"/>
      <c r="QF661" s="78"/>
      <c r="QG661" s="78"/>
      <c r="QH661" s="78"/>
      <c r="QI661" s="78"/>
      <c r="QJ661" s="78"/>
      <c r="QK661" s="78"/>
      <c r="QL661" s="78"/>
      <c r="QM661" s="78"/>
      <c r="QN661" s="78"/>
      <c r="QO661" s="78"/>
      <c r="QP661" s="78"/>
      <c r="QQ661" s="78"/>
      <c r="QR661" s="78"/>
      <c r="QS661" s="78"/>
      <c r="QT661" s="78"/>
      <c r="QU661" s="78"/>
      <c r="QV661" s="78"/>
      <c r="QW661" s="78"/>
      <c r="QX661" s="78"/>
      <c r="QY661" s="78"/>
      <c r="QZ661" s="78"/>
      <c r="RA661" s="78"/>
      <c r="RB661" s="78"/>
      <c r="RC661" s="78"/>
      <c r="RD661" s="78"/>
      <c r="RE661" s="78"/>
      <c r="RF661" s="78"/>
      <c r="RG661" s="78"/>
      <c r="RH661" s="78"/>
      <c r="RI661" s="78"/>
      <c r="RJ661" s="78"/>
      <c r="RK661" s="78"/>
      <c r="RL661" s="78"/>
      <c r="RM661" s="78"/>
      <c r="RN661" s="78"/>
      <c r="RO661" s="78"/>
      <c r="RP661" s="78"/>
      <c r="RQ661" s="78"/>
      <c r="RR661" s="78"/>
      <c r="RS661" s="78"/>
      <c r="RT661" s="78"/>
      <c r="RU661" s="78"/>
      <c r="RV661" s="78"/>
      <c r="RW661" s="78"/>
      <c r="RX661" s="78"/>
      <c r="RY661" s="78"/>
      <c r="RZ661" s="78"/>
      <c r="SA661" s="78"/>
      <c r="SB661" s="78"/>
      <c r="SC661" s="78"/>
      <c r="SD661" s="78"/>
      <c r="SE661" s="78"/>
      <c r="SF661" s="78"/>
      <c r="SG661" s="78"/>
      <c r="SH661" s="78"/>
      <c r="SI661" s="78"/>
      <c r="SJ661" s="78"/>
      <c r="SK661" s="78"/>
      <c r="SL661" s="78"/>
      <c r="SM661" s="78"/>
      <c r="SN661" s="78"/>
      <c r="SO661" s="78"/>
      <c r="SP661" s="78"/>
      <c r="SQ661" s="78"/>
      <c r="SR661" s="78"/>
      <c r="SS661" s="78"/>
      <c r="ST661" s="78"/>
      <c r="SU661" s="78"/>
      <c r="SV661" s="78"/>
      <c r="SW661" s="78"/>
      <c r="SX661" s="78"/>
      <c r="SY661" s="78"/>
      <c r="SZ661" s="78"/>
      <c r="TA661" s="78"/>
      <c r="TB661" s="78"/>
      <c r="TC661" s="78"/>
      <c r="TD661" s="78"/>
      <c r="TE661" s="78"/>
      <c r="TF661" s="78"/>
      <c r="TG661" s="78"/>
      <c r="TH661" s="78"/>
      <c r="TI661" s="78"/>
      <c r="TJ661" s="78"/>
      <c r="TK661" s="78"/>
      <c r="TL661" s="78"/>
      <c r="TM661" s="78"/>
      <c r="TN661" s="78"/>
      <c r="TO661" s="78"/>
      <c r="TP661" s="78"/>
      <c r="TQ661" s="78"/>
      <c r="TR661" s="78"/>
      <c r="TS661" s="78"/>
      <c r="TT661" s="78"/>
      <c r="TU661" s="78"/>
      <c r="TV661" s="78"/>
      <c r="TW661" s="78"/>
      <c r="TX661" s="78"/>
      <c r="TY661" s="78"/>
      <c r="TZ661" s="78"/>
      <c r="UA661" s="78"/>
      <c r="UB661" s="78"/>
      <c r="UC661" s="78"/>
      <c r="UD661" s="78"/>
      <c r="UE661" s="78"/>
      <c r="UF661" s="78"/>
      <c r="UG661" s="78"/>
      <c r="UH661" s="78"/>
      <c r="UI661" s="78"/>
      <c r="UJ661" s="78"/>
      <c r="UK661" s="78"/>
      <c r="UL661" s="78"/>
      <c r="UM661" s="78"/>
      <c r="UN661" s="78"/>
      <c r="UO661" s="78"/>
      <c r="UP661" s="78"/>
      <c r="UQ661" s="78"/>
      <c r="UR661" s="78"/>
      <c r="US661" s="78"/>
      <c r="UT661" s="78"/>
      <c r="UU661" s="78"/>
      <c r="UV661" s="78"/>
      <c r="UW661" s="78"/>
      <c r="UX661" s="78"/>
      <c r="UY661" s="78"/>
      <c r="UZ661" s="78"/>
      <c r="VA661" s="78"/>
      <c r="VB661" s="78"/>
      <c r="VC661" s="78"/>
      <c r="VD661" s="78"/>
      <c r="VE661" s="78"/>
      <c r="VF661" s="78"/>
      <c r="VG661" s="78"/>
      <c r="VH661" s="78"/>
      <c r="VI661" s="78"/>
      <c r="VJ661" s="78"/>
      <c r="VK661" s="78"/>
      <c r="VL661" s="78"/>
      <c r="VM661" s="78"/>
      <c r="VN661" s="78"/>
      <c r="VO661" s="78"/>
      <c r="VP661" s="78"/>
      <c r="VQ661" s="78"/>
      <c r="VR661" s="78"/>
      <c r="VS661" s="78"/>
      <c r="VT661" s="78"/>
      <c r="VU661" s="78"/>
      <c r="VV661" s="78"/>
      <c r="VW661" s="78"/>
      <c r="VX661" s="78"/>
      <c r="VY661" s="78"/>
      <c r="VZ661" s="78"/>
      <c r="WA661" s="78"/>
      <c r="WB661" s="78"/>
      <c r="WC661" s="78"/>
      <c r="WD661" s="78"/>
      <c r="WE661" s="78"/>
      <c r="WF661" s="78"/>
      <c r="WG661" s="78"/>
      <c r="WH661" s="78"/>
      <c r="WI661" s="78"/>
      <c r="WJ661" s="78"/>
      <c r="WK661" s="78"/>
      <c r="WL661" s="78"/>
      <c r="WM661" s="78"/>
      <c r="WN661" s="78"/>
      <c r="WO661" s="78"/>
      <c r="WP661" s="78"/>
      <c r="WQ661" s="78"/>
      <c r="WR661" s="78"/>
      <c r="WS661" s="78"/>
      <c r="WT661" s="78"/>
      <c r="WU661" s="78"/>
      <c r="WV661" s="78"/>
      <c r="WW661" s="78"/>
      <c r="WX661" s="78"/>
      <c r="WY661" s="78"/>
      <c r="WZ661" s="78"/>
      <c r="XA661" s="78"/>
      <c r="XB661" s="78"/>
      <c r="XC661" s="78"/>
      <c r="XD661" s="78"/>
      <c r="XE661" s="78"/>
      <c r="XF661" s="78"/>
      <c r="XG661" s="78"/>
      <c r="XH661" s="78"/>
      <c r="XI661" s="78"/>
      <c r="XJ661" s="78"/>
      <c r="XK661" s="78"/>
      <c r="XL661" s="78"/>
      <c r="XM661" s="78"/>
      <c r="XN661" s="78"/>
      <c r="XO661" s="78"/>
      <c r="XP661" s="78"/>
      <c r="XQ661" s="78"/>
      <c r="XR661" s="78"/>
      <c r="XS661" s="78"/>
      <c r="XT661" s="78"/>
      <c r="XU661" s="78"/>
      <c r="XV661" s="78"/>
      <c r="XW661" s="78"/>
      <c r="XX661" s="78"/>
      <c r="XY661" s="78"/>
      <c r="XZ661" s="78"/>
      <c r="YA661" s="78"/>
      <c r="YB661" s="78"/>
      <c r="YC661" s="78"/>
      <c r="YD661" s="78"/>
      <c r="YE661" s="78"/>
      <c r="YF661" s="78"/>
      <c r="YG661" s="78"/>
      <c r="YH661" s="78"/>
      <c r="YI661" s="78"/>
      <c r="YJ661" s="78"/>
      <c r="YK661" s="78"/>
      <c r="YL661" s="78"/>
      <c r="YM661" s="78"/>
      <c r="YN661" s="78"/>
      <c r="YO661" s="78"/>
      <c r="YP661" s="78"/>
      <c r="YQ661" s="78"/>
      <c r="YR661" s="78"/>
      <c r="YS661" s="78"/>
      <c r="YT661" s="78"/>
      <c r="YU661" s="78"/>
      <c r="YV661" s="78"/>
      <c r="YW661" s="78"/>
      <c r="YX661" s="78"/>
      <c r="YY661" s="78"/>
      <c r="YZ661" s="78"/>
      <c r="ZA661" s="78"/>
      <c r="ZB661" s="78"/>
      <c r="ZC661" s="78"/>
      <c r="ZD661" s="78"/>
      <c r="ZE661" s="78"/>
      <c r="ZF661" s="78"/>
      <c r="ZG661" s="78"/>
      <c r="ZH661" s="78"/>
      <c r="ZI661" s="78"/>
      <c r="ZJ661" s="78"/>
      <c r="ZK661" s="78"/>
      <c r="ZL661" s="78"/>
      <c r="ZM661" s="78"/>
      <c r="ZN661" s="78"/>
      <c r="ZO661" s="78"/>
      <c r="ZP661" s="78"/>
      <c r="ZQ661" s="78"/>
      <c r="ZR661" s="78"/>
      <c r="ZS661" s="78"/>
      <c r="ZT661" s="78"/>
      <c r="ZU661" s="78"/>
      <c r="ZV661" s="78"/>
      <c r="ZW661" s="78"/>
      <c r="ZX661" s="78"/>
      <c r="ZY661" s="78"/>
      <c r="ZZ661" s="78"/>
      <c r="AAA661" s="78"/>
      <c r="AAB661" s="78"/>
      <c r="AAC661" s="78"/>
      <c r="AAD661" s="78"/>
      <c r="AAE661" s="78"/>
      <c r="AAF661" s="78"/>
      <c r="AAG661" s="78"/>
      <c r="AAH661" s="78"/>
      <c r="AAI661" s="78"/>
      <c r="AAJ661" s="78"/>
      <c r="AAK661" s="78"/>
      <c r="AAL661" s="78"/>
      <c r="AAM661" s="78"/>
      <c r="AAN661" s="78"/>
      <c r="AAO661" s="78"/>
      <c r="AAP661" s="78"/>
      <c r="AAQ661" s="78"/>
      <c r="AAR661" s="78"/>
      <c r="AAS661" s="78"/>
      <c r="AAT661" s="78"/>
      <c r="AAU661" s="78"/>
      <c r="AAV661" s="78"/>
      <c r="AAW661" s="78"/>
      <c r="AAX661" s="78"/>
      <c r="AAY661" s="78"/>
      <c r="AAZ661" s="78"/>
      <c r="ABA661" s="78"/>
      <c r="ABB661" s="78"/>
      <c r="ABC661" s="78"/>
      <c r="ABD661" s="78"/>
      <c r="ABE661" s="78"/>
      <c r="ABF661" s="78"/>
      <c r="ABG661" s="78"/>
      <c r="ABH661" s="78"/>
      <c r="ABI661" s="78"/>
      <c r="ABJ661" s="78"/>
      <c r="ABK661" s="78"/>
      <c r="ABL661" s="78"/>
      <c r="ABM661" s="78"/>
      <c r="ABN661" s="78"/>
      <c r="ABO661" s="78"/>
      <c r="ABP661" s="78"/>
      <c r="ABQ661" s="78"/>
      <c r="ABR661" s="78"/>
      <c r="ABS661" s="78"/>
      <c r="ABT661" s="78"/>
      <c r="ABU661" s="78"/>
      <c r="ABV661" s="78"/>
      <c r="ABW661" s="78"/>
      <c r="ABX661" s="78"/>
      <c r="ABY661" s="78"/>
      <c r="ABZ661" s="78"/>
      <c r="ACA661" s="78"/>
      <c r="ACB661" s="78"/>
      <c r="ACC661" s="78"/>
      <c r="ACD661" s="78"/>
      <c r="ACE661" s="78"/>
      <c r="ACF661" s="78"/>
      <c r="ACG661" s="78"/>
      <c r="ACH661" s="78"/>
      <c r="ACI661" s="78"/>
      <c r="ACJ661" s="78"/>
      <c r="ACK661" s="78"/>
      <c r="ACL661" s="78"/>
      <c r="ACM661" s="78"/>
      <c r="ACN661" s="78"/>
      <c r="ACO661" s="78"/>
      <c r="ACP661" s="78"/>
      <c r="ACQ661" s="78"/>
      <c r="ACR661" s="78"/>
      <c r="ACS661" s="78"/>
      <c r="ACT661" s="78"/>
      <c r="ACU661" s="78"/>
      <c r="ACV661" s="78"/>
      <c r="ACW661" s="78"/>
      <c r="ACX661" s="78"/>
      <c r="ACY661" s="78"/>
      <c r="ACZ661" s="78"/>
      <c r="ADA661" s="78"/>
      <c r="ADB661" s="78"/>
      <c r="ADC661" s="78"/>
      <c r="ADD661" s="78"/>
      <c r="ADE661" s="78"/>
      <c r="ADF661" s="78"/>
      <c r="ADG661" s="78"/>
      <c r="ADH661" s="78"/>
      <c r="ADI661" s="78"/>
      <c r="ADJ661" s="78"/>
      <c r="ADK661" s="78"/>
      <c r="ADL661" s="78"/>
      <c r="ADM661" s="78"/>
      <c r="ADN661" s="78"/>
      <c r="ADO661" s="78"/>
      <c r="ADP661" s="78"/>
      <c r="ADQ661" s="78"/>
      <c r="ADR661" s="78"/>
      <c r="ADS661" s="78"/>
      <c r="ADT661" s="78"/>
      <c r="ADU661" s="78"/>
      <c r="ADV661" s="78"/>
      <c r="ADW661" s="78"/>
      <c r="ADX661" s="78"/>
      <c r="ADY661" s="78"/>
      <c r="ADZ661" s="78"/>
      <c r="AEA661" s="78"/>
      <c r="AEB661" s="78"/>
      <c r="AEC661" s="78"/>
      <c r="AED661" s="78"/>
      <c r="AEE661" s="78"/>
      <c r="AEF661" s="78"/>
      <c r="AEG661" s="78"/>
      <c r="AEH661" s="78"/>
      <c r="AEI661" s="78"/>
      <c r="AEJ661" s="78"/>
      <c r="AEK661" s="78"/>
      <c r="AEL661" s="78"/>
      <c r="AEM661" s="78"/>
      <c r="AEN661" s="78"/>
      <c r="AEO661" s="78"/>
      <c r="AEP661" s="78"/>
      <c r="AEQ661" s="78"/>
      <c r="AER661" s="78"/>
      <c r="AES661" s="78"/>
      <c r="AET661" s="78"/>
      <c r="AEU661" s="78"/>
      <c r="AEV661" s="78"/>
      <c r="AEW661" s="78"/>
      <c r="AEX661" s="78"/>
      <c r="AEY661" s="78"/>
      <c r="AEZ661" s="78"/>
      <c r="AFA661" s="78"/>
      <c r="AFB661" s="78"/>
      <c r="AFC661" s="78"/>
      <c r="AFD661" s="78"/>
      <c r="AFE661" s="78"/>
      <c r="AFF661" s="78"/>
      <c r="AFG661" s="78"/>
      <c r="AFH661" s="78"/>
      <c r="AFI661" s="78"/>
      <c r="AFJ661" s="78"/>
      <c r="AFK661" s="78"/>
      <c r="AFL661" s="78"/>
      <c r="AFM661" s="78"/>
      <c r="AFN661" s="78"/>
      <c r="AFO661" s="78"/>
      <c r="AFP661" s="78"/>
      <c r="AFQ661" s="78"/>
      <c r="AFR661" s="78"/>
      <c r="AFS661" s="78"/>
      <c r="AFT661" s="78"/>
      <c r="AFU661" s="78"/>
      <c r="AFV661" s="78"/>
      <c r="AFW661" s="78"/>
      <c r="AFX661" s="78"/>
      <c r="AFY661" s="78"/>
      <c r="AFZ661" s="78"/>
      <c r="AGA661" s="78"/>
      <c r="AGB661" s="78"/>
      <c r="AGC661" s="78"/>
      <c r="AGD661" s="78"/>
      <c r="AGE661" s="78"/>
      <c r="AGF661" s="78"/>
      <c r="AGG661" s="78"/>
      <c r="AGH661" s="78"/>
      <c r="AGI661" s="78"/>
      <c r="AGJ661" s="78"/>
      <c r="AGK661" s="78"/>
      <c r="AGL661" s="78"/>
      <c r="AGM661" s="78"/>
      <c r="AGN661" s="78"/>
      <c r="AGO661" s="78"/>
      <c r="AGP661" s="78"/>
      <c r="AGQ661" s="78"/>
      <c r="AGR661" s="78"/>
      <c r="AGS661" s="78"/>
      <c r="AGT661" s="78"/>
      <c r="AGU661" s="78"/>
      <c r="AGV661" s="78"/>
      <c r="AGW661" s="78"/>
      <c r="AGX661" s="78"/>
      <c r="AGY661" s="78"/>
      <c r="AGZ661" s="78"/>
      <c r="AHA661" s="78"/>
      <c r="AHB661" s="78"/>
      <c r="AHC661" s="78"/>
      <c r="AHD661" s="78"/>
      <c r="AHE661" s="78"/>
      <c r="AHF661" s="78"/>
      <c r="AHG661" s="78"/>
      <c r="AHH661" s="78"/>
      <c r="AHI661" s="78"/>
      <c r="AHJ661" s="78"/>
      <c r="AHK661" s="78"/>
      <c r="AHL661" s="78"/>
      <c r="AHM661" s="78"/>
      <c r="AHN661" s="78"/>
      <c r="AHO661" s="78"/>
      <c r="AHP661" s="78"/>
      <c r="AHQ661" s="78"/>
      <c r="AHR661" s="78"/>
      <c r="AHS661" s="78"/>
      <c r="AHT661" s="78"/>
      <c r="AHU661" s="78"/>
      <c r="AHV661" s="78"/>
      <c r="AHW661" s="78"/>
      <c r="AHX661" s="78"/>
      <c r="AHY661" s="78"/>
      <c r="AHZ661" s="78"/>
      <c r="AIA661" s="78"/>
      <c r="AIB661" s="78"/>
      <c r="AIC661" s="78"/>
      <c r="AID661" s="78"/>
      <c r="AIE661" s="78"/>
      <c r="AIF661" s="78"/>
      <c r="AIG661" s="78"/>
      <c r="AIH661" s="78"/>
      <c r="AII661" s="78"/>
      <c r="AIJ661" s="78"/>
      <c r="AIK661" s="78"/>
      <c r="AIL661" s="78"/>
      <c r="AIM661" s="78"/>
      <c r="AIN661" s="78"/>
      <c r="AIO661" s="78"/>
      <c r="AIP661" s="78"/>
      <c r="AIQ661" s="78"/>
      <c r="AIR661" s="78"/>
      <c r="AIS661" s="78"/>
      <c r="AIT661" s="78"/>
      <c r="AIU661" s="78"/>
      <c r="AIV661" s="78"/>
      <c r="AIW661" s="78"/>
      <c r="AIX661" s="78"/>
      <c r="AIY661" s="78"/>
      <c r="AIZ661" s="78"/>
      <c r="AJA661" s="78"/>
      <c r="AJB661" s="78"/>
      <c r="AJC661" s="78"/>
      <c r="AJD661" s="78"/>
      <c r="AJE661" s="78"/>
      <c r="AJF661" s="78"/>
      <c r="AJG661" s="78"/>
      <c r="AJH661" s="78"/>
      <c r="AJI661" s="78"/>
      <c r="AJJ661" s="78"/>
      <c r="AJK661" s="78"/>
      <c r="AJL661" s="78"/>
      <c r="AJM661" s="78"/>
      <c r="AJN661" s="78"/>
      <c r="AJO661" s="78"/>
      <c r="AJP661" s="78"/>
      <c r="AJQ661" s="78"/>
      <c r="AJR661" s="78"/>
      <c r="AJS661" s="78"/>
      <c r="AJT661" s="78"/>
      <c r="AJU661" s="78"/>
      <c r="AJV661" s="78"/>
      <c r="AJW661" s="78"/>
      <c r="AJX661" s="78"/>
      <c r="AJY661" s="78"/>
      <c r="AJZ661" s="78"/>
      <c r="AKA661" s="78"/>
      <c r="AKB661" s="78"/>
      <c r="AKC661" s="78"/>
      <c r="AKD661" s="78"/>
      <c r="AKE661" s="78"/>
      <c r="AKF661" s="78"/>
      <c r="AKG661" s="78"/>
      <c r="AKH661" s="78"/>
      <c r="AKI661" s="78"/>
      <c r="AKJ661" s="78"/>
      <c r="AKK661" s="78"/>
      <c r="AKL661" s="78"/>
      <c r="AKM661" s="78"/>
      <c r="AKN661" s="78"/>
      <c r="AKO661" s="78"/>
      <c r="AKP661" s="78"/>
      <c r="AKQ661" s="78"/>
      <c r="AKR661" s="78"/>
      <c r="AKS661" s="78"/>
      <c r="AKT661" s="78"/>
      <c r="AKU661" s="78"/>
      <c r="AKV661" s="78"/>
      <c r="AKW661" s="78"/>
      <c r="AKX661" s="78"/>
      <c r="AKY661" s="78"/>
      <c r="AKZ661" s="78"/>
      <c r="ALA661" s="78"/>
      <c r="ALB661" s="78"/>
      <c r="ALC661" s="78"/>
      <c r="ALD661" s="78"/>
      <c r="ALE661" s="78"/>
      <c r="ALF661" s="78"/>
      <c r="ALG661" s="78"/>
      <c r="ALH661" s="78"/>
      <c r="ALI661" s="78"/>
      <c r="ALJ661" s="78"/>
      <c r="ALK661" s="78"/>
      <c r="ALL661" s="78"/>
      <c r="ALM661" s="78"/>
      <c r="ALN661" s="78"/>
      <c r="ALO661" s="78"/>
      <c r="ALP661" s="78"/>
      <c r="ALQ661" s="78"/>
      <c r="ALR661" s="78"/>
      <c r="ALS661" s="78"/>
      <c r="ALT661" s="78"/>
      <c r="ALU661" s="78"/>
      <c r="ALV661" s="78"/>
      <c r="ALW661" s="78"/>
      <c r="ALX661" s="78"/>
      <c r="ALY661" s="78"/>
      <c r="ALZ661" s="78"/>
      <c r="AMA661" s="78"/>
      <c r="AMB661" s="78"/>
      <c r="AMC661" s="78"/>
      <c r="AMD661" s="78"/>
      <c r="AME661" s="78"/>
      <c r="AMF661" s="78"/>
      <c r="AMG661" s="78"/>
      <c r="AMH661" s="78"/>
      <c r="AMI661" s="78"/>
      <c r="AMJ661" s="78"/>
      <c r="AMK661" s="78"/>
      <c r="AML661" s="78"/>
      <c r="AMM661" s="78"/>
      <c r="AMN661" s="78"/>
      <c r="AMO661" s="78"/>
      <c r="AMP661" s="78"/>
      <c r="AMQ661" s="78"/>
      <c r="AMR661" s="78"/>
      <c r="AMS661" s="78"/>
      <c r="AMT661" s="78"/>
      <c r="AMU661" s="78"/>
      <c r="AMV661" s="78"/>
      <c r="AMW661" s="78"/>
      <c r="AMX661" s="78"/>
      <c r="AMY661" s="78"/>
      <c r="AMZ661" s="78"/>
      <c r="ANA661" s="78"/>
      <c r="ANB661" s="78"/>
      <c r="ANC661" s="78"/>
      <c r="AND661" s="78"/>
      <c r="ANE661" s="78"/>
      <c r="ANF661" s="78"/>
      <c r="ANG661" s="78"/>
      <c r="ANH661" s="78"/>
      <c r="ANI661" s="78"/>
      <c r="ANJ661" s="78"/>
      <c r="ANK661" s="78"/>
      <c r="ANL661" s="78"/>
      <c r="ANM661" s="78"/>
      <c r="ANN661" s="78"/>
      <c r="ANO661" s="78"/>
      <c r="ANP661" s="78"/>
      <c r="ANQ661" s="78"/>
      <c r="ANR661" s="78"/>
      <c r="ANS661" s="78"/>
      <c r="ANT661" s="78"/>
      <c r="ANU661" s="78"/>
      <c r="ANV661" s="78"/>
      <c r="ANW661" s="78"/>
      <c r="ANX661" s="78"/>
      <c r="ANY661" s="78"/>
      <c r="ANZ661" s="78"/>
      <c r="AOA661" s="78"/>
      <c r="AOB661" s="78"/>
      <c r="AOC661" s="78"/>
      <c r="AOD661" s="78"/>
      <c r="AOE661" s="78"/>
      <c r="AOF661" s="78"/>
      <c r="AOG661" s="78"/>
      <c r="AOH661" s="78"/>
      <c r="AOI661" s="78"/>
      <c r="AOJ661" s="78"/>
      <c r="AOK661" s="78"/>
      <c r="AOL661" s="78"/>
      <c r="AOM661" s="78"/>
      <c r="AON661" s="78"/>
      <c r="AOO661" s="78"/>
      <c r="AOP661" s="78"/>
      <c r="AOQ661" s="78"/>
      <c r="AOR661" s="78"/>
      <c r="AOS661" s="78"/>
      <c r="AOT661" s="78"/>
      <c r="AOU661" s="78"/>
      <c r="AOV661" s="78"/>
      <c r="AOW661" s="78"/>
      <c r="AOX661" s="78"/>
      <c r="AOY661" s="78"/>
      <c r="AOZ661" s="78"/>
      <c r="APA661" s="78"/>
      <c r="APB661" s="78"/>
      <c r="APC661" s="78"/>
      <c r="APD661" s="78"/>
      <c r="APE661" s="78"/>
      <c r="APF661" s="78"/>
      <c r="APG661" s="78"/>
      <c r="APH661" s="78"/>
      <c r="API661" s="78"/>
      <c r="APJ661" s="78"/>
      <c r="APK661" s="78"/>
      <c r="APL661" s="78"/>
      <c r="APM661" s="78"/>
      <c r="APN661" s="78"/>
      <c r="APO661" s="78"/>
      <c r="APP661" s="78"/>
      <c r="APQ661" s="78"/>
      <c r="APR661" s="78"/>
      <c r="APS661" s="78"/>
      <c r="APT661" s="78"/>
      <c r="APU661" s="78"/>
      <c r="APV661" s="78"/>
      <c r="APW661" s="78"/>
      <c r="APX661" s="78"/>
      <c r="APY661" s="78"/>
      <c r="APZ661" s="78"/>
      <c r="AQA661" s="78"/>
      <c r="AQB661" s="78"/>
      <c r="AQC661" s="78"/>
      <c r="AQD661" s="78"/>
      <c r="AQE661" s="78"/>
      <c r="AQF661" s="78"/>
      <c r="AQG661" s="78"/>
      <c r="AQH661" s="78"/>
      <c r="AQI661" s="78"/>
      <c r="AQJ661" s="78"/>
      <c r="AQK661" s="78"/>
      <c r="AQL661" s="78"/>
      <c r="AQM661" s="78"/>
      <c r="AQN661" s="78"/>
      <c r="AQO661" s="78"/>
      <c r="AQP661" s="78"/>
      <c r="AQQ661" s="78"/>
      <c r="AQR661" s="78"/>
      <c r="AQS661" s="78"/>
      <c r="AQT661" s="78"/>
      <c r="AQU661" s="78"/>
      <c r="AQV661" s="78"/>
      <c r="AQW661" s="78"/>
      <c r="AQX661" s="78"/>
      <c r="AQY661" s="78"/>
      <c r="AQZ661" s="78"/>
      <c r="ARA661" s="78"/>
      <c r="ARB661" s="78"/>
      <c r="ARC661" s="78"/>
      <c r="ARD661" s="78"/>
      <c r="ARE661" s="78"/>
      <c r="ARF661" s="78"/>
      <c r="ARG661" s="78"/>
      <c r="ARH661" s="78"/>
      <c r="ARI661" s="78"/>
      <c r="ARJ661" s="78"/>
      <c r="ARK661" s="78"/>
      <c r="ARL661" s="78"/>
      <c r="ARM661" s="78"/>
      <c r="ARN661" s="78"/>
      <c r="ARO661" s="78"/>
      <c r="ARP661" s="78"/>
      <c r="ARQ661" s="78"/>
      <c r="ARR661" s="78"/>
      <c r="ARS661" s="78"/>
      <c r="ART661" s="78"/>
      <c r="ARU661" s="78"/>
      <c r="ARV661" s="78"/>
      <c r="ARW661" s="78"/>
      <c r="ARX661" s="78"/>
      <c r="ARY661" s="78"/>
      <c r="ARZ661" s="78"/>
      <c r="ASA661" s="78"/>
      <c r="ASB661" s="78"/>
      <c r="ASC661" s="78"/>
      <c r="ASD661" s="78"/>
      <c r="ASE661" s="78"/>
      <c r="ASF661" s="78"/>
      <c r="ASG661" s="78"/>
      <c r="ASH661" s="78"/>
      <c r="ASI661" s="78"/>
      <c r="ASJ661" s="78"/>
      <c r="ASK661" s="78"/>
      <c r="ASL661" s="78"/>
      <c r="ASM661" s="78"/>
      <c r="ASN661" s="78"/>
      <c r="ASO661" s="78"/>
      <c r="ASP661" s="78"/>
      <c r="ASQ661" s="78"/>
      <c r="ASR661" s="78"/>
      <c r="ASS661" s="78"/>
      <c r="AST661" s="78"/>
      <c r="ASU661" s="78"/>
      <c r="ASV661" s="78"/>
      <c r="ASW661" s="78"/>
      <c r="ASX661" s="78"/>
      <c r="ASY661" s="78"/>
      <c r="ASZ661" s="78"/>
      <c r="ATA661" s="78"/>
      <c r="ATB661" s="78"/>
      <c r="ATC661" s="78"/>
      <c r="ATD661" s="78"/>
      <c r="ATE661" s="78"/>
      <c r="ATF661" s="78"/>
      <c r="ATG661" s="78"/>
      <c r="ATH661" s="78"/>
      <c r="ATI661" s="78"/>
      <c r="ATJ661" s="78"/>
      <c r="ATK661" s="78"/>
      <c r="ATL661" s="78"/>
      <c r="ATM661" s="78"/>
      <c r="ATN661" s="78"/>
      <c r="ATO661" s="78"/>
      <c r="ATP661" s="78"/>
      <c r="ATQ661" s="78"/>
      <c r="ATR661" s="78"/>
      <c r="ATS661" s="78"/>
      <c r="ATT661" s="78"/>
      <c r="ATU661" s="78"/>
      <c r="ATV661" s="78"/>
      <c r="ATW661" s="78"/>
      <c r="ATX661" s="78"/>
      <c r="ATY661" s="78"/>
      <c r="ATZ661" s="78"/>
      <c r="AUA661" s="78"/>
      <c r="AUB661" s="78"/>
      <c r="AUC661" s="78"/>
      <c r="AUD661" s="78"/>
      <c r="AUE661" s="78"/>
      <c r="AUF661" s="78"/>
      <c r="AUG661" s="78"/>
      <c r="AUH661" s="78"/>
      <c r="AUI661" s="78"/>
      <c r="AUJ661" s="78"/>
      <c r="AUK661" s="78"/>
      <c r="AUL661" s="78"/>
      <c r="AUM661" s="78"/>
      <c r="AUN661" s="78"/>
      <c r="AUO661" s="78"/>
      <c r="AUP661" s="78"/>
      <c r="AUQ661" s="78"/>
      <c r="AUR661" s="78"/>
      <c r="AUS661" s="78"/>
      <c r="AUT661" s="78"/>
      <c r="AUU661" s="78"/>
      <c r="AUV661" s="78"/>
      <c r="AUW661" s="78"/>
      <c r="AUX661" s="78"/>
      <c r="AUY661" s="78"/>
      <c r="AUZ661" s="78"/>
      <c r="AVA661" s="78"/>
      <c r="AVB661" s="78"/>
      <c r="AVC661" s="78"/>
      <c r="AVD661" s="78"/>
      <c r="AVE661" s="78"/>
      <c r="AVF661" s="78"/>
      <c r="AVG661" s="78"/>
      <c r="AVH661" s="78"/>
      <c r="AVI661" s="78"/>
      <c r="AVJ661" s="78"/>
      <c r="AVK661" s="78"/>
      <c r="AVL661" s="78"/>
      <c r="AVM661" s="78"/>
      <c r="AVN661" s="78"/>
      <c r="AVO661" s="78"/>
      <c r="AVP661" s="78"/>
      <c r="AVQ661" s="78"/>
      <c r="AVR661" s="78"/>
      <c r="AVS661" s="78"/>
      <c r="AVT661" s="78"/>
      <c r="AVU661" s="78"/>
      <c r="AVV661" s="78"/>
      <c r="AVW661" s="78"/>
      <c r="AVX661" s="78"/>
      <c r="AVY661" s="78"/>
      <c r="AVZ661" s="78"/>
      <c r="AWA661" s="78"/>
      <c r="AWB661" s="78"/>
      <c r="AWC661" s="78"/>
      <c r="AWD661" s="78"/>
      <c r="AWE661" s="78"/>
      <c r="AWF661" s="78"/>
      <c r="AWG661" s="78"/>
      <c r="AWH661" s="78"/>
      <c r="AWI661" s="78"/>
      <c r="AWJ661" s="78"/>
      <c r="AWK661" s="78"/>
      <c r="AWL661" s="78"/>
      <c r="AWM661" s="78"/>
      <c r="AWN661" s="78"/>
      <c r="AWO661" s="78"/>
      <c r="AWP661" s="78"/>
      <c r="AWQ661" s="78"/>
      <c r="AWR661" s="78"/>
      <c r="AWS661" s="78"/>
      <c r="AWT661" s="78"/>
      <c r="AWU661" s="78"/>
      <c r="AWV661" s="78"/>
      <c r="AWW661" s="78"/>
      <c r="AWX661" s="78"/>
      <c r="AWY661" s="78"/>
      <c r="AWZ661" s="78"/>
      <c r="AXA661" s="78"/>
      <c r="AXB661" s="78"/>
      <c r="AXC661" s="78"/>
      <c r="AXD661" s="78"/>
      <c r="AXE661" s="78"/>
      <c r="AXF661" s="78"/>
      <c r="AXG661" s="78"/>
      <c r="AXH661" s="78"/>
      <c r="AXI661" s="78"/>
      <c r="AXJ661" s="78"/>
      <c r="AXK661" s="78"/>
      <c r="AXL661" s="78"/>
      <c r="AXM661" s="78"/>
      <c r="AXN661" s="78"/>
      <c r="AXO661" s="78"/>
      <c r="AXP661" s="78"/>
      <c r="AXQ661" s="78"/>
      <c r="AXR661" s="78"/>
      <c r="AXS661" s="78"/>
      <c r="AXT661" s="78"/>
      <c r="AXU661" s="78"/>
      <c r="AXV661" s="78"/>
      <c r="AXW661" s="78"/>
      <c r="AXX661" s="78"/>
      <c r="AXY661" s="78"/>
      <c r="AXZ661" s="78"/>
      <c r="AYA661" s="78"/>
      <c r="AYB661" s="78"/>
      <c r="AYC661" s="78"/>
      <c r="AYD661" s="78"/>
      <c r="AYE661" s="78"/>
      <c r="AYF661" s="78"/>
      <c r="AYG661" s="78"/>
      <c r="AYH661" s="78"/>
      <c r="AYI661" s="78"/>
      <c r="AYJ661" s="78"/>
      <c r="AYK661" s="78"/>
      <c r="AYL661" s="78"/>
      <c r="AYM661" s="78"/>
      <c r="AYN661" s="78"/>
      <c r="AYO661" s="78"/>
      <c r="AYP661" s="78"/>
      <c r="AYQ661" s="78"/>
      <c r="AYR661" s="78"/>
      <c r="AYS661" s="78"/>
      <c r="AYT661" s="78"/>
      <c r="AYU661" s="78"/>
      <c r="AYV661" s="78"/>
      <c r="AYW661" s="78"/>
      <c r="AYX661" s="78"/>
      <c r="AYY661" s="78"/>
      <c r="AYZ661" s="78"/>
      <c r="AZA661" s="78"/>
      <c r="AZB661" s="78"/>
      <c r="AZC661" s="78"/>
      <c r="AZD661" s="78"/>
      <c r="AZE661" s="78"/>
      <c r="AZF661" s="78"/>
      <c r="AZG661" s="78"/>
      <c r="AZH661" s="78"/>
      <c r="AZI661" s="78"/>
      <c r="AZJ661" s="78"/>
      <c r="AZK661" s="78"/>
      <c r="AZL661" s="78"/>
      <c r="AZM661" s="78"/>
      <c r="AZN661" s="78"/>
      <c r="AZO661" s="78"/>
      <c r="AZP661" s="78"/>
      <c r="AZQ661" s="78"/>
      <c r="AZR661" s="78"/>
      <c r="AZS661" s="78"/>
      <c r="AZT661" s="78"/>
      <c r="AZU661" s="78"/>
      <c r="AZV661" s="78"/>
      <c r="AZW661" s="78"/>
      <c r="AZX661" s="78"/>
      <c r="AZY661" s="78"/>
      <c r="AZZ661" s="78"/>
      <c r="BAA661" s="78"/>
      <c r="BAB661" s="78"/>
      <c r="BAC661" s="78"/>
      <c r="BAD661" s="78"/>
      <c r="BAE661" s="78"/>
      <c r="BAF661" s="78"/>
      <c r="BAG661" s="78"/>
      <c r="BAH661" s="78"/>
      <c r="BAI661" s="78"/>
      <c r="BAJ661" s="78"/>
      <c r="BAK661" s="78"/>
      <c r="BAL661" s="78"/>
      <c r="BAM661" s="78"/>
      <c r="BAN661" s="78"/>
      <c r="BAO661" s="78"/>
      <c r="BAP661" s="78"/>
      <c r="BAQ661" s="78"/>
      <c r="BAR661" s="78"/>
      <c r="BAS661" s="78"/>
      <c r="BAT661" s="78"/>
      <c r="BAU661" s="78"/>
      <c r="BAV661" s="78"/>
      <c r="BAW661" s="78"/>
      <c r="BAX661" s="78"/>
      <c r="BAY661" s="78"/>
      <c r="BAZ661" s="78"/>
      <c r="BBA661" s="78"/>
      <c r="BBB661" s="78"/>
      <c r="BBC661" s="78"/>
      <c r="BBD661" s="78"/>
      <c r="BBE661" s="78"/>
      <c r="BBF661" s="78"/>
      <c r="BBG661" s="78"/>
      <c r="BBH661" s="78"/>
      <c r="BBI661" s="78"/>
      <c r="BBJ661" s="78"/>
      <c r="BBK661" s="78"/>
      <c r="BBL661" s="78"/>
      <c r="BBM661" s="78"/>
      <c r="BBN661" s="78"/>
      <c r="BBO661" s="78"/>
      <c r="BBP661" s="78"/>
      <c r="BBQ661" s="78"/>
      <c r="BBR661" s="78"/>
      <c r="BBS661" s="78"/>
      <c r="BBT661" s="78"/>
      <c r="BBU661" s="78"/>
      <c r="BBV661" s="78"/>
      <c r="BBW661" s="78"/>
      <c r="BBX661" s="78"/>
      <c r="BBY661" s="78"/>
      <c r="BBZ661" s="78"/>
      <c r="BCA661" s="78"/>
      <c r="BCB661" s="78"/>
      <c r="BCC661" s="78"/>
      <c r="BCD661" s="78"/>
      <c r="BCE661" s="78"/>
      <c r="BCF661" s="78"/>
      <c r="BCG661" s="78"/>
      <c r="BCH661" s="78"/>
      <c r="BCI661" s="78"/>
      <c r="BCJ661" s="78"/>
      <c r="BCK661" s="78"/>
      <c r="BCL661" s="78"/>
      <c r="BCM661" s="78"/>
      <c r="BCN661" s="78"/>
      <c r="BCO661" s="78"/>
      <c r="BCP661" s="78"/>
      <c r="BCQ661" s="78"/>
      <c r="BCR661" s="78"/>
      <c r="BCS661" s="78"/>
      <c r="BCT661" s="78"/>
      <c r="BCU661" s="78"/>
      <c r="BCV661" s="78"/>
      <c r="BCW661" s="78"/>
      <c r="BCX661" s="78"/>
      <c r="BCY661" s="78"/>
      <c r="BCZ661" s="78"/>
      <c r="BDA661" s="78"/>
      <c r="BDB661" s="78"/>
      <c r="BDC661" s="78"/>
      <c r="BDD661" s="78"/>
      <c r="BDE661" s="78"/>
      <c r="BDF661" s="78"/>
      <c r="BDG661" s="78"/>
      <c r="BDH661" s="78"/>
      <c r="BDI661" s="78"/>
      <c r="BDJ661" s="78"/>
      <c r="BDK661" s="78"/>
      <c r="BDL661" s="78"/>
      <c r="BDM661" s="78"/>
      <c r="BDN661" s="78"/>
      <c r="BDO661" s="78"/>
      <c r="BDP661" s="78"/>
      <c r="BDQ661" s="78"/>
      <c r="BDR661" s="78"/>
      <c r="BDS661" s="78"/>
      <c r="BDT661" s="78"/>
      <c r="BDU661" s="78"/>
      <c r="BDV661" s="78"/>
      <c r="BDW661" s="78"/>
      <c r="BDX661" s="78"/>
      <c r="BDY661" s="78"/>
      <c r="BDZ661" s="78"/>
      <c r="BEA661" s="78"/>
      <c r="BEB661" s="78"/>
      <c r="BEC661" s="78"/>
      <c r="BED661" s="78"/>
      <c r="BEE661" s="78"/>
      <c r="BEF661" s="78"/>
      <c r="BEG661" s="78"/>
      <c r="BEH661" s="78"/>
      <c r="BEI661" s="78"/>
      <c r="BEJ661" s="78"/>
      <c r="BEK661" s="78"/>
      <c r="BEL661" s="78"/>
      <c r="BEM661" s="78"/>
      <c r="BEN661" s="78"/>
      <c r="BEO661" s="78"/>
      <c r="BEP661" s="78"/>
      <c r="BEQ661" s="78"/>
      <c r="BER661" s="78"/>
      <c r="BES661" s="78"/>
      <c r="BET661" s="78"/>
      <c r="BEU661" s="78"/>
      <c r="BEV661" s="78"/>
      <c r="BEW661" s="78"/>
      <c r="BEX661" s="78"/>
      <c r="BEY661" s="78"/>
      <c r="BEZ661" s="78"/>
      <c r="BFA661" s="78"/>
      <c r="BFB661" s="78"/>
      <c r="BFC661" s="78"/>
      <c r="BFD661" s="78"/>
      <c r="BFE661" s="78"/>
      <c r="BFF661" s="78"/>
      <c r="BFG661" s="78"/>
      <c r="BFH661" s="78"/>
      <c r="BFI661" s="78"/>
      <c r="BFJ661" s="78"/>
      <c r="BFK661" s="78"/>
      <c r="BFL661" s="78"/>
      <c r="BFM661" s="78"/>
      <c r="BFN661" s="78"/>
      <c r="BFO661" s="78"/>
      <c r="BFP661" s="78"/>
      <c r="BFQ661" s="78"/>
      <c r="BFR661" s="78"/>
      <c r="BFS661" s="78"/>
      <c r="BFT661" s="78"/>
      <c r="BFU661" s="78"/>
      <c r="BFV661" s="78"/>
      <c r="BFW661" s="78"/>
      <c r="BFX661" s="78"/>
      <c r="BFY661" s="78"/>
      <c r="BFZ661" s="78"/>
      <c r="BGA661" s="78"/>
      <c r="BGB661" s="78"/>
      <c r="BGC661" s="78"/>
      <c r="BGD661" s="78"/>
      <c r="BGE661" s="78"/>
      <c r="BGF661" s="78"/>
      <c r="BGG661" s="78"/>
      <c r="BGH661" s="78"/>
      <c r="BGI661" s="78"/>
      <c r="BGJ661" s="78"/>
      <c r="BGK661" s="78"/>
      <c r="BGL661" s="78"/>
      <c r="BGM661" s="78"/>
      <c r="BGN661" s="78"/>
      <c r="BGO661" s="78"/>
      <c r="BGP661" s="78"/>
      <c r="BGQ661" s="78"/>
      <c r="BGR661" s="78"/>
      <c r="BGS661" s="78"/>
      <c r="BGT661" s="78"/>
      <c r="BGU661" s="78"/>
      <c r="BGV661" s="78"/>
      <c r="BGW661" s="78"/>
      <c r="BGX661" s="78"/>
      <c r="BGY661" s="78"/>
      <c r="BGZ661" s="78"/>
      <c r="BHA661" s="78"/>
      <c r="BHB661" s="78"/>
      <c r="BHC661" s="78"/>
      <c r="BHD661" s="78"/>
      <c r="BHE661" s="78"/>
      <c r="BHF661" s="78"/>
      <c r="BHG661" s="78"/>
      <c r="BHH661" s="78"/>
      <c r="BHI661" s="78"/>
      <c r="BHJ661" s="78"/>
      <c r="BHK661" s="78"/>
      <c r="BHL661" s="78"/>
      <c r="BHM661" s="78"/>
      <c r="BHN661" s="78"/>
      <c r="BHO661" s="78"/>
      <c r="BHP661" s="78"/>
      <c r="BHQ661" s="78"/>
      <c r="BHR661" s="78"/>
      <c r="BHS661" s="78"/>
      <c r="BHT661" s="78"/>
      <c r="BHU661" s="78"/>
      <c r="BHV661" s="78"/>
      <c r="BHW661" s="78"/>
      <c r="BHX661" s="78"/>
      <c r="BHY661" s="78"/>
      <c r="BHZ661" s="78"/>
      <c r="BIA661" s="78"/>
      <c r="BIB661" s="78"/>
      <c r="BIC661" s="78"/>
      <c r="BID661" s="78"/>
      <c r="BIE661" s="78"/>
      <c r="BIF661" s="78"/>
      <c r="BIG661" s="78"/>
      <c r="BIH661" s="78"/>
      <c r="BII661" s="78"/>
      <c r="BIJ661" s="78"/>
      <c r="BIK661" s="78"/>
      <c r="BIL661" s="78"/>
      <c r="BIM661" s="78"/>
      <c r="BIN661" s="78"/>
      <c r="BIO661" s="78"/>
      <c r="BIP661" s="78"/>
      <c r="BIQ661" s="78"/>
      <c r="BIR661" s="78"/>
      <c r="BIS661" s="78"/>
      <c r="BIT661" s="78"/>
      <c r="BIU661" s="78"/>
      <c r="BIV661" s="78"/>
      <c r="BIW661" s="78"/>
      <c r="BIX661" s="78"/>
      <c r="BIY661" s="78"/>
      <c r="BIZ661" s="78"/>
      <c r="BJA661" s="78"/>
      <c r="BJB661" s="78"/>
      <c r="BJC661" s="78"/>
      <c r="BJD661" s="78"/>
      <c r="BJE661" s="78"/>
      <c r="BJF661" s="78"/>
      <c r="BJG661" s="78"/>
      <c r="BJH661" s="78"/>
      <c r="BJI661" s="78"/>
      <c r="BJJ661" s="78"/>
      <c r="BJK661" s="78"/>
      <c r="BJL661" s="78"/>
      <c r="BJM661" s="78"/>
      <c r="BJN661" s="78"/>
      <c r="BJO661" s="78"/>
      <c r="BJP661" s="78"/>
      <c r="BJQ661" s="78"/>
      <c r="BJR661" s="78"/>
      <c r="BJS661" s="78"/>
      <c r="BJT661" s="78"/>
      <c r="BJU661" s="78"/>
      <c r="BJV661" s="78"/>
      <c r="BJW661" s="78"/>
      <c r="BJX661" s="78"/>
      <c r="BJY661" s="78"/>
      <c r="BJZ661" s="78"/>
      <c r="BKA661" s="78"/>
      <c r="BKB661" s="78"/>
      <c r="BKC661" s="78"/>
      <c r="BKD661" s="78"/>
      <c r="BKE661" s="78"/>
      <c r="BKF661" s="78"/>
      <c r="BKG661" s="78"/>
      <c r="BKH661" s="78"/>
      <c r="BKI661" s="78"/>
      <c r="BKJ661" s="78"/>
      <c r="BKK661" s="78"/>
      <c r="BKL661" s="78"/>
      <c r="BKM661" s="78"/>
      <c r="BKN661" s="78"/>
      <c r="BKO661" s="78"/>
      <c r="BKP661" s="78"/>
      <c r="BKQ661" s="78"/>
      <c r="BKR661" s="78"/>
      <c r="BKS661" s="78"/>
      <c r="BKT661" s="78"/>
      <c r="BKU661" s="78"/>
      <c r="BKV661" s="78"/>
      <c r="BKW661" s="78"/>
      <c r="BKX661" s="78"/>
      <c r="BKY661" s="78"/>
      <c r="BKZ661" s="78"/>
      <c r="BLA661" s="78"/>
      <c r="BLB661" s="78"/>
      <c r="BLC661" s="78"/>
      <c r="BLD661" s="78"/>
      <c r="BLE661" s="78"/>
      <c r="BLF661" s="78"/>
      <c r="BLG661" s="78"/>
      <c r="BLH661" s="78"/>
      <c r="BLI661" s="78"/>
      <c r="BLJ661" s="78"/>
      <c r="BLK661" s="78"/>
      <c r="BLL661" s="78"/>
      <c r="BLM661" s="78"/>
      <c r="BLN661" s="78"/>
      <c r="BLO661" s="78"/>
      <c r="BLP661" s="78"/>
      <c r="BLQ661" s="78"/>
      <c r="BLR661" s="78"/>
      <c r="BLS661" s="78"/>
      <c r="BLT661" s="78"/>
      <c r="BLU661" s="78"/>
      <c r="BLV661" s="78"/>
      <c r="BLW661" s="78"/>
      <c r="BLX661" s="78"/>
      <c r="BLY661" s="78"/>
      <c r="BLZ661" s="78"/>
      <c r="BMA661" s="78"/>
      <c r="BMB661" s="78"/>
      <c r="BMC661" s="78"/>
      <c r="BMD661" s="78"/>
      <c r="BME661" s="78"/>
      <c r="BMF661" s="78"/>
      <c r="BMG661" s="78"/>
      <c r="BMH661" s="78"/>
      <c r="BMI661" s="78"/>
      <c r="BMJ661" s="78"/>
      <c r="BMK661" s="78"/>
      <c r="BML661" s="78"/>
      <c r="BMM661" s="78"/>
      <c r="BMN661" s="78"/>
      <c r="BMO661" s="78"/>
      <c r="BMP661" s="78"/>
      <c r="BMQ661" s="78"/>
      <c r="BMR661" s="78"/>
      <c r="BMS661" s="78"/>
      <c r="BMT661" s="78"/>
      <c r="BMU661" s="78"/>
      <c r="BMV661" s="78"/>
      <c r="BMW661" s="78"/>
      <c r="BMX661" s="78"/>
      <c r="BMY661" s="78"/>
      <c r="BMZ661" s="78"/>
      <c r="BNA661" s="78"/>
      <c r="BNB661" s="78"/>
      <c r="BNC661" s="78"/>
      <c r="BND661" s="78"/>
      <c r="BNE661" s="78"/>
      <c r="BNF661" s="78"/>
      <c r="BNG661" s="78"/>
      <c r="BNH661" s="78"/>
      <c r="BNI661" s="78"/>
      <c r="BNJ661" s="78"/>
      <c r="BNK661" s="78"/>
      <c r="BNL661" s="78"/>
      <c r="BNM661" s="78"/>
      <c r="BNN661" s="78"/>
      <c r="BNO661" s="78"/>
      <c r="BNP661" s="78"/>
      <c r="BNQ661" s="78"/>
      <c r="BNR661" s="78"/>
      <c r="BNS661" s="78"/>
      <c r="BNT661" s="78"/>
      <c r="BNU661" s="78"/>
      <c r="BNV661" s="78"/>
      <c r="BNW661" s="78"/>
      <c r="BNX661" s="78"/>
      <c r="BNY661" s="78"/>
      <c r="BNZ661" s="78"/>
      <c r="BOA661" s="78"/>
      <c r="BOB661" s="78"/>
      <c r="BOC661" s="78"/>
      <c r="BOD661" s="78"/>
      <c r="BOE661" s="78"/>
      <c r="BOF661" s="78"/>
      <c r="BOG661" s="78"/>
      <c r="BOH661" s="78"/>
      <c r="BOI661" s="78"/>
      <c r="BOJ661" s="78"/>
      <c r="BOK661" s="78"/>
      <c r="BOL661" s="78"/>
      <c r="BOM661" s="78"/>
      <c r="BON661" s="78"/>
      <c r="BOO661" s="78"/>
      <c r="BOP661" s="78"/>
      <c r="BOQ661" s="78"/>
      <c r="BOR661" s="78"/>
      <c r="BOS661" s="78"/>
      <c r="BOT661" s="78"/>
      <c r="BOU661" s="78"/>
      <c r="BOV661" s="78"/>
      <c r="BOW661" s="78"/>
      <c r="BOX661" s="78"/>
      <c r="BOY661" s="78"/>
      <c r="BOZ661" s="78"/>
      <c r="BPA661" s="78"/>
      <c r="BPB661" s="78"/>
      <c r="BPC661" s="78"/>
      <c r="BPD661" s="78"/>
      <c r="BPE661" s="78"/>
      <c r="BPF661" s="78"/>
      <c r="BPG661" s="78"/>
      <c r="BPH661" s="78"/>
      <c r="BPI661" s="78"/>
      <c r="BPJ661" s="78"/>
      <c r="BPK661" s="78"/>
      <c r="BPL661" s="78"/>
      <c r="BPM661" s="78"/>
      <c r="BPN661" s="78"/>
      <c r="BPO661" s="78"/>
      <c r="BPP661" s="78"/>
      <c r="BPQ661" s="78"/>
      <c r="BPR661" s="78"/>
      <c r="BPS661" s="78"/>
      <c r="BPT661" s="78"/>
      <c r="BPU661" s="78"/>
      <c r="BPV661" s="78"/>
      <c r="BPW661" s="78"/>
      <c r="BPX661" s="78"/>
      <c r="BPY661" s="78"/>
      <c r="BPZ661" s="78"/>
      <c r="BQA661" s="78"/>
      <c r="BQB661" s="78"/>
      <c r="BQC661" s="78"/>
      <c r="BQD661" s="78"/>
      <c r="BQE661" s="78"/>
      <c r="BQF661" s="78"/>
      <c r="BQG661" s="78"/>
      <c r="BQH661" s="78"/>
      <c r="BQI661" s="78"/>
      <c r="BQJ661" s="78"/>
      <c r="BQK661" s="78"/>
      <c r="BQL661" s="78"/>
      <c r="BQM661" s="78"/>
      <c r="BQN661" s="78"/>
      <c r="BQO661" s="78"/>
      <c r="BQP661" s="78"/>
      <c r="BQQ661" s="78"/>
      <c r="BQR661" s="78"/>
      <c r="BQS661" s="78"/>
      <c r="BQT661" s="78"/>
      <c r="BQU661" s="78"/>
      <c r="BQV661" s="78"/>
      <c r="BQW661" s="78"/>
      <c r="BQX661" s="78"/>
      <c r="BQY661" s="78"/>
      <c r="BQZ661" s="78"/>
      <c r="BRA661" s="78"/>
      <c r="BRB661" s="78"/>
      <c r="BRC661" s="78"/>
      <c r="BRD661" s="78"/>
      <c r="BRE661" s="78"/>
      <c r="BRF661" s="78"/>
      <c r="BRG661" s="78"/>
      <c r="BRH661" s="78"/>
      <c r="BRI661" s="78"/>
      <c r="BRJ661" s="78"/>
      <c r="BRK661" s="78"/>
      <c r="BRL661" s="78"/>
      <c r="BRM661" s="78"/>
      <c r="BRN661" s="78"/>
      <c r="BRO661" s="78"/>
      <c r="BRP661" s="78"/>
      <c r="BRQ661" s="78"/>
      <c r="BRR661" s="78"/>
      <c r="BRS661" s="78"/>
      <c r="BRT661" s="78"/>
      <c r="BRU661" s="78"/>
      <c r="BRV661" s="78"/>
      <c r="BRW661" s="78"/>
      <c r="BRX661" s="78"/>
      <c r="BRY661" s="78"/>
      <c r="BRZ661" s="78"/>
    </row>
    <row r="662" spans="1:1846" s="144" customFormat="1" x14ac:dyDescent="0.3">
      <c r="A662" s="853"/>
      <c r="B662" s="853"/>
      <c r="C662" s="345" t="s">
        <v>199</v>
      </c>
      <c r="D662" s="62"/>
      <c r="E662" s="62"/>
      <c r="F662" s="387"/>
      <c r="G662" s="679" t="s">
        <v>200</v>
      </c>
      <c r="H662" s="601">
        <f>H663+H667</f>
        <v>42000000</v>
      </c>
      <c r="I662" s="101">
        <f t="shared" ref="I662:K662" si="442">I663+I667</f>
        <v>42000000</v>
      </c>
      <c r="J662" s="101">
        <f t="shared" si="442"/>
        <v>36300000</v>
      </c>
      <c r="K662" s="101">
        <f t="shared" si="442"/>
        <v>12500000</v>
      </c>
      <c r="L662" s="117"/>
      <c r="M662" s="598">
        <f>M663+M667</f>
        <v>0</v>
      </c>
      <c r="N662" s="386">
        <f t="shared" ref="N662:P662" si="443">N663+N667</f>
        <v>0</v>
      </c>
      <c r="O662" s="386">
        <f t="shared" si="443"/>
        <v>0</v>
      </c>
      <c r="P662" s="386">
        <f t="shared" si="443"/>
        <v>0</v>
      </c>
      <c r="Q662" s="178"/>
      <c r="R662" s="521">
        <f>R663+R667</f>
        <v>18000000</v>
      </c>
      <c r="S662" s="101">
        <f t="shared" ref="S662:U662" si="444">S663+S667</f>
        <v>449757204.90999997</v>
      </c>
      <c r="T662" s="101">
        <f t="shared" si="444"/>
        <v>426780875</v>
      </c>
      <c r="U662" s="101">
        <f t="shared" si="444"/>
        <v>316780875</v>
      </c>
      <c r="V662" s="139" t="s">
        <v>856</v>
      </c>
      <c r="W662" s="521">
        <f>H662+M662+R662</f>
        <v>60000000</v>
      </c>
      <c r="X662" s="101">
        <f t="shared" ref="X662:Z663" si="445">I662+N662+S662</f>
        <v>491757204.90999997</v>
      </c>
      <c r="Y662" s="101">
        <f t="shared" si="445"/>
        <v>463080875</v>
      </c>
      <c r="Z662" s="267">
        <f t="shared" si="445"/>
        <v>329280875</v>
      </c>
      <c r="AA662" s="897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  <c r="PF662" s="143"/>
      <c r="PG662" s="143"/>
      <c r="PH662" s="143"/>
      <c r="PI662" s="143"/>
      <c r="PJ662" s="143"/>
      <c r="PK662" s="143"/>
      <c r="PL662" s="143"/>
      <c r="PM662" s="143"/>
      <c r="PN662" s="143"/>
      <c r="PO662" s="143"/>
      <c r="PP662" s="143"/>
      <c r="PQ662" s="143"/>
      <c r="PR662" s="143"/>
      <c r="PS662" s="143"/>
      <c r="PT662" s="143"/>
      <c r="PU662" s="143"/>
      <c r="PV662" s="143"/>
      <c r="PW662" s="143"/>
      <c r="PX662" s="143"/>
      <c r="PY662" s="143"/>
      <c r="PZ662" s="143"/>
      <c r="QA662" s="143"/>
      <c r="QB662" s="143"/>
      <c r="QC662" s="143"/>
      <c r="QD662" s="143"/>
      <c r="QE662" s="143"/>
      <c r="QF662" s="143"/>
      <c r="QG662" s="143"/>
      <c r="QH662" s="143"/>
      <c r="QI662" s="143"/>
      <c r="QJ662" s="143"/>
      <c r="QK662" s="143"/>
      <c r="QL662" s="143"/>
      <c r="QM662" s="143"/>
      <c r="QN662" s="143"/>
      <c r="QO662" s="143"/>
      <c r="QP662" s="143"/>
      <c r="QQ662" s="143"/>
      <c r="QR662" s="143"/>
      <c r="QS662" s="143"/>
      <c r="QT662" s="143"/>
      <c r="QU662" s="143"/>
      <c r="QV662" s="143"/>
      <c r="QW662" s="143"/>
      <c r="QX662" s="143"/>
      <c r="QY662" s="143"/>
      <c r="QZ662" s="143"/>
      <c r="RA662" s="143"/>
      <c r="RB662" s="143"/>
      <c r="RC662" s="143"/>
      <c r="RD662" s="143"/>
      <c r="RE662" s="143"/>
      <c r="RF662" s="143"/>
      <c r="RG662" s="143"/>
      <c r="RH662" s="143"/>
      <c r="RI662" s="143"/>
      <c r="RJ662" s="143"/>
      <c r="RK662" s="143"/>
      <c r="RL662" s="143"/>
      <c r="RM662" s="143"/>
      <c r="RN662" s="143"/>
      <c r="RO662" s="143"/>
      <c r="RP662" s="143"/>
      <c r="RQ662" s="143"/>
      <c r="RR662" s="143"/>
      <c r="RS662" s="143"/>
      <c r="RT662" s="143"/>
      <c r="RU662" s="143"/>
      <c r="RV662" s="143"/>
      <c r="RW662" s="143"/>
      <c r="RX662" s="143"/>
      <c r="RY662" s="143"/>
      <c r="RZ662" s="143"/>
      <c r="SA662" s="143"/>
      <c r="SB662" s="143"/>
      <c r="SC662" s="143"/>
      <c r="SD662" s="143"/>
      <c r="SE662" s="143"/>
      <c r="SF662" s="143"/>
      <c r="SG662" s="143"/>
      <c r="SH662" s="143"/>
      <c r="SI662" s="143"/>
      <c r="SJ662" s="143"/>
      <c r="SK662" s="143"/>
      <c r="SL662" s="143"/>
      <c r="SM662" s="143"/>
      <c r="SN662" s="143"/>
      <c r="SO662" s="143"/>
      <c r="SP662" s="143"/>
      <c r="SQ662" s="143"/>
      <c r="SR662" s="143"/>
      <c r="SS662" s="143"/>
      <c r="ST662" s="143"/>
      <c r="SU662" s="143"/>
      <c r="SV662" s="143"/>
      <c r="SW662" s="143"/>
      <c r="SX662" s="143"/>
      <c r="SY662" s="143"/>
      <c r="SZ662" s="143"/>
      <c r="TA662" s="143"/>
      <c r="TB662" s="143"/>
      <c r="TC662" s="143"/>
      <c r="TD662" s="143"/>
      <c r="TE662" s="143"/>
      <c r="TF662" s="143"/>
      <c r="TG662" s="143"/>
      <c r="TH662" s="143"/>
      <c r="TI662" s="143"/>
      <c r="TJ662" s="143"/>
      <c r="TK662" s="143"/>
      <c r="TL662" s="143"/>
      <c r="TM662" s="143"/>
      <c r="TN662" s="143"/>
      <c r="TO662" s="143"/>
      <c r="TP662" s="143"/>
      <c r="TQ662" s="143"/>
      <c r="TR662" s="143"/>
      <c r="TS662" s="143"/>
      <c r="TT662" s="143"/>
      <c r="TU662" s="143"/>
      <c r="TV662" s="143"/>
      <c r="TW662" s="143"/>
      <c r="TX662" s="143"/>
      <c r="TY662" s="143"/>
      <c r="TZ662" s="143"/>
      <c r="UA662" s="143"/>
      <c r="UB662" s="143"/>
      <c r="UC662" s="143"/>
      <c r="UD662" s="143"/>
      <c r="UE662" s="143"/>
      <c r="UF662" s="143"/>
      <c r="UG662" s="143"/>
      <c r="UH662" s="143"/>
      <c r="UI662" s="143"/>
      <c r="UJ662" s="143"/>
      <c r="UK662" s="143"/>
      <c r="UL662" s="143"/>
      <c r="UM662" s="143"/>
      <c r="UN662" s="143"/>
      <c r="UO662" s="143"/>
      <c r="UP662" s="143"/>
      <c r="UQ662" s="143"/>
      <c r="UR662" s="143"/>
      <c r="US662" s="143"/>
      <c r="UT662" s="143"/>
      <c r="UU662" s="143"/>
      <c r="UV662" s="143"/>
      <c r="UW662" s="143"/>
      <c r="UX662" s="143"/>
      <c r="UY662" s="143"/>
      <c r="UZ662" s="143"/>
      <c r="VA662" s="143"/>
      <c r="VB662" s="143"/>
      <c r="VC662" s="143"/>
      <c r="VD662" s="143"/>
      <c r="VE662" s="143"/>
      <c r="VF662" s="143"/>
      <c r="VG662" s="143"/>
      <c r="VH662" s="143"/>
      <c r="VI662" s="143"/>
      <c r="VJ662" s="143"/>
      <c r="VK662" s="143"/>
      <c r="VL662" s="143"/>
      <c r="VM662" s="143"/>
      <c r="VN662" s="143"/>
      <c r="VO662" s="143"/>
      <c r="VP662" s="143"/>
      <c r="VQ662" s="143"/>
      <c r="VR662" s="143"/>
      <c r="VS662" s="143"/>
      <c r="VT662" s="143"/>
      <c r="VU662" s="143"/>
      <c r="VV662" s="143"/>
      <c r="VW662" s="143"/>
      <c r="VX662" s="143"/>
      <c r="VY662" s="143"/>
      <c r="VZ662" s="143"/>
      <c r="WA662" s="143"/>
      <c r="WB662" s="143"/>
      <c r="WC662" s="143"/>
      <c r="WD662" s="143"/>
      <c r="WE662" s="143"/>
      <c r="WF662" s="143"/>
      <c r="WG662" s="143"/>
      <c r="WH662" s="143"/>
      <c r="WI662" s="143"/>
      <c r="WJ662" s="143"/>
      <c r="WK662" s="143"/>
      <c r="WL662" s="143"/>
      <c r="WM662" s="143"/>
      <c r="WN662" s="143"/>
      <c r="WO662" s="143"/>
      <c r="WP662" s="143"/>
      <c r="WQ662" s="143"/>
      <c r="WR662" s="143"/>
      <c r="WS662" s="143"/>
      <c r="WT662" s="143"/>
      <c r="WU662" s="143"/>
      <c r="WV662" s="143"/>
      <c r="WW662" s="143"/>
      <c r="WX662" s="143"/>
      <c r="WY662" s="143"/>
      <c r="WZ662" s="143"/>
      <c r="XA662" s="143"/>
      <c r="XB662" s="143"/>
      <c r="XC662" s="143"/>
      <c r="XD662" s="143"/>
      <c r="XE662" s="143"/>
      <c r="XF662" s="143"/>
      <c r="XG662" s="143"/>
      <c r="XH662" s="143"/>
      <c r="XI662" s="143"/>
      <c r="XJ662" s="143"/>
      <c r="XK662" s="143"/>
      <c r="XL662" s="143"/>
      <c r="XM662" s="143"/>
      <c r="XN662" s="143"/>
      <c r="XO662" s="143"/>
      <c r="XP662" s="143"/>
      <c r="XQ662" s="143"/>
      <c r="XR662" s="143"/>
      <c r="XS662" s="143"/>
      <c r="XT662" s="143"/>
      <c r="XU662" s="143"/>
      <c r="XV662" s="143"/>
      <c r="XW662" s="143"/>
      <c r="XX662" s="143"/>
      <c r="XY662" s="143"/>
      <c r="XZ662" s="143"/>
      <c r="YA662" s="143"/>
      <c r="YB662" s="143"/>
      <c r="YC662" s="143"/>
      <c r="YD662" s="143"/>
      <c r="YE662" s="143"/>
      <c r="YF662" s="143"/>
      <c r="YG662" s="143"/>
      <c r="YH662" s="143"/>
      <c r="YI662" s="143"/>
      <c r="YJ662" s="143"/>
      <c r="YK662" s="143"/>
      <c r="YL662" s="143"/>
      <c r="YM662" s="143"/>
      <c r="YN662" s="143"/>
      <c r="YO662" s="143"/>
      <c r="YP662" s="143"/>
      <c r="YQ662" s="143"/>
      <c r="YR662" s="143"/>
      <c r="YS662" s="143"/>
      <c r="YT662" s="143"/>
      <c r="YU662" s="143"/>
      <c r="YV662" s="143"/>
      <c r="YW662" s="143"/>
      <c r="YX662" s="143"/>
      <c r="YY662" s="143"/>
      <c r="YZ662" s="143"/>
      <c r="ZA662" s="143"/>
      <c r="ZB662" s="143"/>
      <c r="ZC662" s="143"/>
      <c r="ZD662" s="143"/>
      <c r="ZE662" s="143"/>
      <c r="ZF662" s="143"/>
      <c r="ZG662" s="143"/>
      <c r="ZH662" s="143"/>
      <c r="ZI662" s="143"/>
      <c r="ZJ662" s="143"/>
      <c r="ZK662" s="143"/>
      <c r="ZL662" s="143"/>
      <c r="ZM662" s="143"/>
      <c r="ZN662" s="143"/>
      <c r="ZO662" s="143"/>
      <c r="ZP662" s="143"/>
      <c r="ZQ662" s="143"/>
      <c r="ZR662" s="143"/>
      <c r="ZS662" s="143"/>
      <c r="ZT662" s="143"/>
      <c r="ZU662" s="143"/>
      <c r="ZV662" s="143"/>
      <c r="ZW662" s="143"/>
      <c r="ZX662" s="143"/>
      <c r="ZY662" s="143"/>
      <c r="ZZ662" s="143"/>
      <c r="AAA662" s="143"/>
      <c r="AAB662" s="143"/>
      <c r="AAC662" s="143"/>
      <c r="AAD662" s="143"/>
      <c r="AAE662" s="143"/>
      <c r="AAF662" s="143"/>
      <c r="AAG662" s="143"/>
      <c r="AAH662" s="143"/>
      <c r="AAI662" s="143"/>
      <c r="AAJ662" s="143"/>
      <c r="AAK662" s="143"/>
      <c r="AAL662" s="143"/>
      <c r="AAM662" s="143"/>
      <c r="AAN662" s="143"/>
      <c r="AAO662" s="143"/>
      <c r="AAP662" s="143"/>
      <c r="AAQ662" s="143"/>
      <c r="AAR662" s="143"/>
      <c r="AAS662" s="143"/>
      <c r="AAT662" s="143"/>
      <c r="AAU662" s="143"/>
      <c r="AAV662" s="143"/>
      <c r="AAW662" s="143"/>
      <c r="AAX662" s="143"/>
      <c r="AAY662" s="143"/>
      <c r="AAZ662" s="143"/>
      <c r="ABA662" s="143"/>
      <c r="ABB662" s="143"/>
      <c r="ABC662" s="143"/>
      <c r="ABD662" s="143"/>
      <c r="ABE662" s="143"/>
      <c r="ABF662" s="143"/>
      <c r="ABG662" s="143"/>
      <c r="ABH662" s="143"/>
      <c r="ABI662" s="143"/>
      <c r="ABJ662" s="143"/>
      <c r="ABK662" s="143"/>
      <c r="ABL662" s="143"/>
      <c r="ABM662" s="143"/>
      <c r="ABN662" s="143"/>
      <c r="ABO662" s="143"/>
      <c r="ABP662" s="143"/>
      <c r="ABQ662" s="143"/>
      <c r="ABR662" s="143"/>
      <c r="ABS662" s="143"/>
      <c r="ABT662" s="143"/>
      <c r="ABU662" s="143"/>
      <c r="ABV662" s="143"/>
      <c r="ABW662" s="143"/>
      <c r="ABX662" s="143"/>
      <c r="ABY662" s="143"/>
      <c r="ABZ662" s="143"/>
      <c r="ACA662" s="143"/>
      <c r="ACB662" s="143"/>
      <c r="ACC662" s="143"/>
      <c r="ACD662" s="143"/>
      <c r="ACE662" s="143"/>
      <c r="ACF662" s="143"/>
      <c r="ACG662" s="143"/>
      <c r="ACH662" s="143"/>
      <c r="ACI662" s="143"/>
      <c r="ACJ662" s="143"/>
      <c r="ACK662" s="143"/>
      <c r="ACL662" s="143"/>
      <c r="ACM662" s="143"/>
      <c r="ACN662" s="143"/>
      <c r="ACO662" s="143"/>
      <c r="ACP662" s="143"/>
      <c r="ACQ662" s="143"/>
      <c r="ACR662" s="143"/>
      <c r="ACS662" s="143"/>
      <c r="ACT662" s="143"/>
      <c r="ACU662" s="143"/>
      <c r="ACV662" s="143"/>
      <c r="ACW662" s="143"/>
      <c r="ACX662" s="143"/>
      <c r="ACY662" s="143"/>
      <c r="ACZ662" s="143"/>
      <c r="ADA662" s="143"/>
      <c r="ADB662" s="143"/>
      <c r="ADC662" s="143"/>
      <c r="ADD662" s="143"/>
      <c r="ADE662" s="143"/>
      <c r="ADF662" s="143"/>
      <c r="ADG662" s="143"/>
      <c r="ADH662" s="143"/>
      <c r="ADI662" s="143"/>
      <c r="ADJ662" s="143"/>
      <c r="ADK662" s="143"/>
      <c r="ADL662" s="143"/>
      <c r="ADM662" s="143"/>
      <c r="ADN662" s="143"/>
      <c r="ADO662" s="143"/>
      <c r="ADP662" s="143"/>
      <c r="ADQ662" s="143"/>
      <c r="ADR662" s="143"/>
      <c r="ADS662" s="143"/>
      <c r="ADT662" s="143"/>
      <c r="ADU662" s="143"/>
      <c r="ADV662" s="143"/>
      <c r="ADW662" s="143"/>
      <c r="ADX662" s="143"/>
      <c r="ADY662" s="143"/>
      <c r="ADZ662" s="143"/>
      <c r="AEA662" s="143"/>
      <c r="AEB662" s="143"/>
      <c r="AEC662" s="143"/>
      <c r="AED662" s="143"/>
      <c r="AEE662" s="143"/>
      <c r="AEF662" s="143"/>
      <c r="AEG662" s="143"/>
      <c r="AEH662" s="143"/>
      <c r="AEI662" s="143"/>
      <c r="AEJ662" s="143"/>
      <c r="AEK662" s="143"/>
      <c r="AEL662" s="143"/>
      <c r="AEM662" s="143"/>
      <c r="AEN662" s="143"/>
      <c r="AEO662" s="143"/>
      <c r="AEP662" s="143"/>
      <c r="AEQ662" s="143"/>
      <c r="AER662" s="143"/>
      <c r="AES662" s="143"/>
      <c r="AET662" s="143"/>
      <c r="AEU662" s="143"/>
      <c r="AEV662" s="143"/>
      <c r="AEW662" s="143"/>
      <c r="AEX662" s="143"/>
      <c r="AEY662" s="143"/>
      <c r="AEZ662" s="143"/>
      <c r="AFA662" s="143"/>
      <c r="AFB662" s="143"/>
      <c r="AFC662" s="143"/>
      <c r="AFD662" s="143"/>
      <c r="AFE662" s="143"/>
      <c r="AFF662" s="143"/>
      <c r="AFG662" s="143"/>
      <c r="AFH662" s="143"/>
      <c r="AFI662" s="143"/>
      <c r="AFJ662" s="143"/>
      <c r="AFK662" s="143"/>
      <c r="AFL662" s="143"/>
      <c r="AFM662" s="143"/>
      <c r="AFN662" s="143"/>
      <c r="AFO662" s="143"/>
      <c r="AFP662" s="143"/>
      <c r="AFQ662" s="143"/>
      <c r="AFR662" s="143"/>
      <c r="AFS662" s="143"/>
      <c r="AFT662" s="143"/>
      <c r="AFU662" s="143"/>
      <c r="AFV662" s="143"/>
      <c r="AFW662" s="143"/>
      <c r="AFX662" s="143"/>
      <c r="AFY662" s="143"/>
      <c r="AFZ662" s="143"/>
      <c r="AGA662" s="143"/>
      <c r="AGB662" s="143"/>
      <c r="AGC662" s="143"/>
      <c r="AGD662" s="143"/>
      <c r="AGE662" s="143"/>
      <c r="AGF662" s="143"/>
      <c r="AGG662" s="143"/>
      <c r="AGH662" s="143"/>
      <c r="AGI662" s="143"/>
      <c r="AGJ662" s="143"/>
      <c r="AGK662" s="143"/>
      <c r="AGL662" s="143"/>
      <c r="AGM662" s="143"/>
      <c r="AGN662" s="143"/>
      <c r="AGO662" s="143"/>
      <c r="AGP662" s="143"/>
      <c r="AGQ662" s="143"/>
      <c r="AGR662" s="143"/>
      <c r="AGS662" s="143"/>
      <c r="AGT662" s="143"/>
      <c r="AGU662" s="143"/>
      <c r="AGV662" s="143"/>
      <c r="AGW662" s="143"/>
      <c r="AGX662" s="143"/>
      <c r="AGY662" s="143"/>
      <c r="AGZ662" s="143"/>
      <c r="AHA662" s="143"/>
      <c r="AHB662" s="143"/>
      <c r="AHC662" s="143"/>
      <c r="AHD662" s="143"/>
      <c r="AHE662" s="143"/>
      <c r="AHF662" s="143"/>
      <c r="AHG662" s="143"/>
      <c r="AHH662" s="143"/>
      <c r="AHI662" s="143"/>
      <c r="AHJ662" s="143"/>
      <c r="AHK662" s="143"/>
      <c r="AHL662" s="143"/>
      <c r="AHM662" s="143"/>
      <c r="AHN662" s="143"/>
      <c r="AHO662" s="143"/>
      <c r="AHP662" s="143"/>
      <c r="AHQ662" s="143"/>
      <c r="AHR662" s="143"/>
      <c r="AHS662" s="143"/>
      <c r="AHT662" s="143"/>
      <c r="AHU662" s="143"/>
      <c r="AHV662" s="143"/>
      <c r="AHW662" s="143"/>
      <c r="AHX662" s="143"/>
      <c r="AHY662" s="143"/>
      <c r="AHZ662" s="143"/>
      <c r="AIA662" s="143"/>
      <c r="AIB662" s="143"/>
      <c r="AIC662" s="143"/>
      <c r="AID662" s="143"/>
      <c r="AIE662" s="143"/>
      <c r="AIF662" s="143"/>
      <c r="AIG662" s="143"/>
      <c r="AIH662" s="143"/>
      <c r="AII662" s="143"/>
      <c r="AIJ662" s="143"/>
      <c r="AIK662" s="143"/>
      <c r="AIL662" s="143"/>
      <c r="AIM662" s="143"/>
      <c r="AIN662" s="143"/>
      <c r="AIO662" s="143"/>
      <c r="AIP662" s="143"/>
      <c r="AIQ662" s="143"/>
      <c r="AIR662" s="143"/>
      <c r="AIS662" s="143"/>
      <c r="AIT662" s="143"/>
      <c r="AIU662" s="143"/>
      <c r="AIV662" s="143"/>
      <c r="AIW662" s="143"/>
      <c r="AIX662" s="143"/>
      <c r="AIY662" s="143"/>
      <c r="AIZ662" s="143"/>
      <c r="AJA662" s="143"/>
      <c r="AJB662" s="143"/>
      <c r="AJC662" s="143"/>
      <c r="AJD662" s="143"/>
      <c r="AJE662" s="143"/>
      <c r="AJF662" s="143"/>
      <c r="AJG662" s="143"/>
      <c r="AJH662" s="143"/>
      <c r="AJI662" s="143"/>
      <c r="AJJ662" s="143"/>
      <c r="AJK662" s="143"/>
      <c r="AJL662" s="143"/>
      <c r="AJM662" s="143"/>
      <c r="AJN662" s="143"/>
      <c r="AJO662" s="143"/>
      <c r="AJP662" s="143"/>
      <c r="AJQ662" s="143"/>
      <c r="AJR662" s="143"/>
      <c r="AJS662" s="143"/>
      <c r="AJT662" s="143"/>
      <c r="AJU662" s="143"/>
      <c r="AJV662" s="143"/>
      <c r="AJW662" s="143"/>
      <c r="AJX662" s="143"/>
      <c r="AJY662" s="143"/>
      <c r="AJZ662" s="143"/>
      <c r="AKA662" s="143"/>
      <c r="AKB662" s="143"/>
      <c r="AKC662" s="143"/>
      <c r="AKD662" s="143"/>
      <c r="AKE662" s="143"/>
      <c r="AKF662" s="143"/>
      <c r="AKG662" s="143"/>
      <c r="AKH662" s="143"/>
      <c r="AKI662" s="143"/>
      <c r="AKJ662" s="143"/>
      <c r="AKK662" s="143"/>
      <c r="AKL662" s="143"/>
      <c r="AKM662" s="143"/>
      <c r="AKN662" s="143"/>
      <c r="AKO662" s="143"/>
      <c r="AKP662" s="143"/>
      <c r="AKQ662" s="143"/>
      <c r="AKR662" s="143"/>
      <c r="AKS662" s="143"/>
      <c r="AKT662" s="143"/>
      <c r="AKU662" s="143"/>
      <c r="AKV662" s="143"/>
      <c r="AKW662" s="143"/>
      <c r="AKX662" s="143"/>
      <c r="AKY662" s="143"/>
      <c r="AKZ662" s="143"/>
      <c r="ALA662" s="143"/>
      <c r="ALB662" s="143"/>
      <c r="ALC662" s="143"/>
      <c r="ALD662" s="143"/>
      <c r="ALE662" s="143"/>
      <c r="ALF662" s="143"/>
      <c r="ALG662" s="143"/>
      <c r="ALH662" s="143"/>
      <c r="ALI662" s="143"/>
      <c r="ALJ662" s="143"/>
      <c r="ALK662" s="143"/>
      <c r="ALL662" s="143"/>
      <c r="ALM662" s="143"/>
      <c r="ALN662" s="143"/>
      <c r="ALO662" s="143"/>
      <c r="ALP662" s="143"/>
      <c r="ALQ662" s="143"/>
      <c r="ALR662" s="143"/>
      <c r="ALS662" s="143"/>
      <c r="ALT662" s="143"/>
      <c r="ALU662" s="143"/>
      <c r="ALV662" s="143"/>
      <c r="ALW662" s="143"/>
      <c r="ALX662" s="143"/>
      <c r="ALY662" s="143"/>
      <c r="ALZ662" s="143"/>
      <c r="AMA662" s="143"/>
      <c r="AMB662" s="143"/>
      <c r="AMC662" s="143"/>
      <c r="AMD662" s="143"/>
      <c r="AME662" s="143"/>
      <c r="AMF662" s="143"/>
      <c r="AMG662" s="143"/>
      <c r="AMH662" s="143"/>
      <c r="AMI662" s="143"/>
      <c r="AMJ662" s="143"/>
      <c r="AMK662" s="143"/>
      <c r="AML662" s="143"/>
      <c r="AMM662" s="143"/>
      <c r="AMN662" s="143"/>
      <c r="AMO662" s="143"/>
      <c r="AMP662" s="143"/>
      <c r="AMQ662" s="143"/>
      <c r="AMR662" s="143"/>
      <c r="AMS662" s="143"/>
      <c r="AMT662" s="143"/>
      <c r="AMU662" s="143"/>
      <c r="AMV662" s="143"/>
      <c r="AMW662" s="143"/>
      <c r="AMX662" s="143"/>
      <c r="AMY662" s="143"/>
      <c r="AMZ662" s="143"/>
      <c r="ANA662" s="143"/>
      <c r="ANB662" s="143"/>
      <c r="ANC662" s="143"/>
      <c r="AND662" s="143"/>
      <c r="ANE662" s="143"/>
      <c r="ANF662" s="143"/>
      <c r="ANG662" s="143"/>
      <c r="ANH662" s="143"/>
      <c r="ANI662" s="143"/>
      <c r="ANJ662" s="143"/>
      <c r="ANK662" s="143"/>
      <c r="ANL662" s="143"/>
      <c r="ANM662" s="143"/>
      <c r="ANN662" s="143"/>
      <c r="ANO662" s="143"/>
      <c r="ANP662" s="143"/>
      <c r="ANQ662" s="143"/>
      <c r="ANR662" s="143"/>
      <c r="ANS662" s="143"/>
      <c r="ANT662" s="143"/>
      <c r="ANU662" s="143"/>
      <c r="ANV662" s="143"/>
      <c r="ANW662" s="143"/>
      <c r="ANX662" s="143"/>
      <c r="ANY662" s="143"/>
      <c r="ANZ662" s="143"/>
      <c r="AOA662" s="143"/>
      <c r="AOB662" s="143"/>
      <c r="AOC662" s="143"/>
      <c r="AOD662" s="143"/>
      <c r="AOE662" s="143"/>
      <c r="AOF662" s="143"/>
      <c r="AOG662" s="143"/>
      <c r="AOH662" s="143"/>
      <c r="AOI662" s="143"/>
      <c r="AOJ662" s="143"/>
      <c r="AOK662" s="143"/>
      <c r="AOL662" s="143"/>
      <c r="AOM662" s="143"/>
      <c r="AON662" s="143"/>
      <c r="AOO662" s="143"/>
      <c r="AOP662" s="143"/>
      <c r="AOQ662" s="143"/>
      <c r="AOR662" s="143"/>
      <c r="AOS662" s="143"/>
      <c r="AOT662" s="143"/>
      <c r="AOU662" s="143"/>
      <c r="AOV662" s="143"/>
      <c r="AOW662" s="143"/>
      <c r="AOX662" s="143"/>
      <c r="AOY662" s="143"/>
      <c r="AOZ662" s="143"/>
      <c r="APA662" s="143"/>
      <c r="APB662" s="143"/>
      <c r="APC662" s="143"/>
      <c r="APD662" s="143"/>
      <c r="APE662" s="143"/>
      <c r="APF662" s="143"/>
      <c r="APG662" s="143"/>
      <c r="APH662" s="143"/>
      <c r="API662" s="143"/>
      <c r="APJ662" s="143"/>
      <c r="APK662" s="143"/>
      <c r="APL662" s="143"/>
      <c r="APM662" s="143"/>
      <c r="APN662" s="143"/>
      <c r="APO662" s="143"/>
      <c r="APP662" s="143"/>
      <c r="APQ662" s="143"/>
      <c r="APR662" s="143"/>
      <c r="APS662" s="143"/>
      <c r="APT662" s="143"/>
      <c r="APU662" s="143"/>
      <c r="APV662" s="143"/>
      <c r="APW662" s="143"/>
      <c r="APX662" s="143"/>
      <c r="APY662" s="143"/>
      <c r="APZ662" s="143"/>
      <c r="AQA662" s="143"/>
      <c r="AQB662" s="143"/>
      <c r="AQC662" s="143"/>
      <c r="AQD662" s="143"/>
      <c r="AQE662" s="143"/>
      <c r="AQF662" s="143"/>
      <c r="AQG662" s="143"/>
      <c r="AQH662" s="143"/>
      <c r="AQI662" s="143"/>
      <c r="AQJ662" s="143"/>
      <c r="AQK662" s="143"/>
      <c r="AQL662" s="143"/>
      <c r="AQM662" s="143"/>
      <c r="AQN662" s="143"/>
      <c r="AQO662" s="143"/>
      <c r="AQP662" s="143"/>
      <c r="AQQ662" s="143"/>
      <c r="AQR662" s="143"/>
      <c r="AQS662" s="143"/>
      <c r="AQT662" s="143"/>
      <c r="AQU662" s="143"/>
      <c r="AQV662" s="143"/>
      <c r="AQW662" s="143"/>
      <c r="AQX662" s="143"/>
      <c r="AQY662" s="143"/>
      <c r="AQZ662" s="143"/>
      <c r="ARA662" s="143"/>
      <c r="ARB662" s="143"/>
      <c r="ARC662" s="143"/>
      <c r="ARD662" s="143"/>
      <c r="ARE662" s="143"/>
      <c r="ARF662" s="143"/>
      <c r="ARG662" s="143"/>
      <c r="ARH662" s="143"/>
      <c r="ARI662" s="143"/>
      <c r="ARJ662" s="143"/>
      <c r="ARK662" s="143"/>
      <c r="ARL662" s="143"/>
      <c r="ARM662" s="143"/>
      <c r="ARN662" s="143"/>
      <c r="ARO662" s="143"/>
      <c r="ARP662" s="143"/>
      <c r="ARQ662" s="143"/>
      <c r="ARR662" s="143"/>
      <c r="ARS662" s="143"/>
      <c r="ART662" s="143"/>
      <c r="ARU662" s="143"/>
      <c r="ARV662" s="143"/>
      <c r="ARW662" s="143"/>
      <c r="ARX662" s="143"/>
      <c r="ARY662" s="143"/>
      <c r="ARZ662" s="143"/>
      <c r="ASA662" s="143"/>
      <c r="ASB662" s="143"/>
      <c r="ASC662" s="143"/>
      <c r="ASD662" s="143"/>
      <c r="ASE662" s="143"/>
      <c r="ASF662" s="143"/>
      <c r="ASG662" s="143"/>
      <c r="ASH662" s="143"/>
      <c r="ASI662" s="143"/>
      <c r="ASJ662" s="143"/>
      <c r="ASK662" s="143"/>
      <c r="ASL662" s="143"/>
      <c r="ASM662" s="143"/>
      <c r="ASN662" s="143"/>
      <c r="ASO662" s="143"/>
      <c r="ASP662" s="143"/>
      <c r="ASQ662" s="143"/>
      <c r="ASR662" s="143"/>
      <c r="ASS662" s="143"/>
      <c r="AST662" s="143"/>
      <c r="ASU662" s="143"/>
      <c r="ASV662" s="143"/>
      <c r="ASW662" s="143"/>
      <c r="ASX662" s="143"/>
      <c r="ASY662" s="143"/>
      <c r="ASZ662" s="143"/>
      <c r="ATA662" s="143"/>
      <c r="ATB662" s="143"/>
      <c r="ATC662" s="143"/>
      <c r="ATD662" s="143"/>
      <c r="ATE662" s="143"/>
      <c r="ATF662" s="143"/>
      <c r="ATG662" s="143"/>
      <c r="ATH662" s="143"/>
      <c r="ATI662" s="143"/>
      <c r="ATJ662" s="143"/>
      <c r="ATK662" s="143"/>
      <c r="ATL662" s="143"/>
      <c r="ATM662" s="143"/>
      <c r="ATN662" s="143"/>
      <c r="ATO662" s="143"/>
      <c r="ATP662" s="143"/>
      <c r="ATQ662" s="143"/>
      <c r="ATR662" s="143"/>
      <c r="ATS662" s="143"/>
      <c r="ATT662" s="143"/>
      <c r="ATU662" s="143"/>
      <c r="ATV662" s="143"/>
      <c r="ATW662" s="143"/>
      <c r="ATX662" s="143"/>
      <c r="ATY662" s="143"/>
      <c r="ATZ662" s="143"/>
      <c r="AUA662" s="143"/>
      <c r="AUB662" s="143"/>
      <c r="AUC662" s="143"/>
      <c r="AUD662" s="143"/>
      <c r="AUE662" s="143"/>
      <c r="AUF662" s="143"/>
      <c r="AUG662" s="143"/>
      <c r="AUH662" s="143"/>
      <c r="AUI662" s="143"/>
      <c r="AUJ662" s="143"/>
      <c r="AUK662" s="143"/>
      <c r="AUL662" s="143"/>
      <c r="AUM662" s="143"/>
      <c r="AUN662" s="143"/>
      <c r="AUO662" s="143"/>
      <c r="AUP662" s="143"/>
      <c r="AUQ662" s="143"/>
      <c r="AUR662" s="143"/>
      <c r="AUS662" s="143"/>
      <c r="AUT662" s="143"/>
      <c r="AUU662" s="143"/>
      <c r="AUV662" s="143"/>
      <c r="AUW662" s="143"/>
      <c r="AUX662" s="143"/>
      <c r="AUY662" s="143"/>
      <c r="AUZ662" s="143"/>
      <c r="AVA662" s="143"/>
      <c r="AVB662" s="143"/>
      <c r="AVC662" s="143"/>
      <c r="AVD662" s="143"/>
      <c r="AVE662" s="143"/>
      <c r="AVF662" s="143"/>
      <c r="AVG662" s="143"/>
      <c r="AVH662" s="143"/>
      <c r="AVI662" s="143"/>
      <c r="AVJ662" s="143"/>
      <c r="AVK662" s="143"/>
      <c r="AVL662" s="143"/>
      <c r="AVM662" s="143"/>
      <c r="AVN662" s="143"/>
      <c r="AVO662" s="143"/>
      <c r="AVP662" s="143"/>
      <c r="AVQ662" s="143"/>
      <c r="AVR662" s="143"/>
      <c r="AVS662" s="143"/>
      <c r="AVT662" s="143"/>
      <c r="AVU662" s="143"/>
      <c r="AVV662" s="143"/>
      <c r="AVW662" s="143"/>
      <c r="AVX662" s="143"/>
      <c r="AVY662" s="143"/>
      <c r="AVZ662" s="143"/>
      <c r="AWA662" s="143"/>
      <c r="AWB662" s="143"/>
      <c r="AWC662" s="143"/>
      <c r="AWD662" s="143"/>
      <c r="AWE662" s="143"/>
      <c r="AWF662" s="143"/>
      <c r="AWG662" s="143"/>
      <c r="AWH662" s="143"/>
      <c r="AWI662" s="143"/>
      <c r="AWJ662" s="143"/>
      <c r="AWK662" s="143"/>
      <c r="AWL662" s="143"/>
      <c r="AWM662" s="143"/>
      <c r="AWN662" s="143"/>
      <c r="AWO662" s="143"/>
      <c r="AWP662" s="143"/>
      <c r="AWQ662" s="143"/>
      <c r="AWR662" s="143"/>
      <c r="AWS662" s="143"/>
      <c r="AWT662" s="143"/>
      <c r="AWU662" s="143"/>
      <c r="AWV662" s="143"/>
      <c r="AWW662" s="143"/>
      <c r="AWX662" s="143"/>
      <c r="AWY662" s="143"/>
      <c r="AWZ662" s="143"/>
      <c r="AXA662" s="143"/>
      <c r="AXB662" s="143"/>
      <c r="AXC662" s="143"/>
      <c r="AXD662" s="143"/>
      <c r="AXE662" s="143"/>
      <c r="AXF662" s="143"/>
      <c r="AXG662" s="143"/>
      <c r="AXH662" s="143"/>
      <c r="AXI662" s="143"/>
      <c r="AXJ662" s="143"/>
      <c r="AXK662" s="143"/>
      <c r="AXL662" s="143"/>
      <c r="AXM662" s="143"/>
      <c r="AXN662" s="143"/>
      <c r="AXO662" s="143"/>
      <c r="AXP662" s="143"/>
      <c r="AXQ662" s="143"/>
      <c r="AXR662" s="143"/>
      <c r="AXS662" s="143"/>
      <c r="AXT662" s="143"/>
      <c r="AXU662" s="143"/>
      <c r="AXV662" s="143"/>
      <c r="AXW662" s="143"/>
      <c r="AXX662" s="143"/>
      <c r="AXY662" s="143"/>
      <c r="AXZ662" s="143"/>
      <c r="AYA662" s="143"/>
      <c r="AYB662" s="143"/>
      <c r="AYC662" s="143"/>
      <c r="AYD662" s="143"/>
      <c r="AYE662" s="143"/>
      <c r="AYF662" s="143"/>
      <c r="AYG662" s="143"/>
      <c r="AYH662" s="143"/>
      <c r="AYI662" s="143"/>
      <c r="AYJ662" s="143"/>
      <c r="AYK662" s="143"/>
      <c r="AYL662" s="143"/>
      <c r="AYM662" s="143"/>
      <c r="AYN662" s="143"/>
      <c r="AYO662" s="143"/>
      <c r="AYP662" s="143"/>
      <c r="AYQ662" s="143"/>
      <c r="AYR662" s="143"/>
      <c r="AYS662" s="143"/>
      <c r="AYT662" s="143"/>
      <c r="AYU662" s="143"/>
      <c r="AYV662" s="143"/>
      <c r="AYW662" s="143"/>
      <c r="AYX662" s="143"/>
      <c r="AYY662" s="143"/>
      <c r="AYZ662" s="143"/>
      <c r="AZA662" s="143"/>
      <c r="AZB662" s="143"/>
      <c r="AZC662" s="143"/>
      <c r="AZD662" s="143"/>
      <c r="AZE662" s="143"/>
      <c r="AZF662" s="143"/>
      <c r="AZG662" s="143"/>
      <c r="AZH662" s="143"/>
      <c r="AZI662" s="143"/>
      <c r="AZJ662" s="143"/>
      <c r="AZK662" s="143"/>
      <c r="AZL662" s="143"/>
      <c r="AZM662" s="143"/>
      <c r="AZN662" s="143"/>
      <c r="AZO662" s="143"/>
      <c r="AZP662" s="143"/>
      <c r="AZQ662" s="143"/>
      <c r="AZR662" s="143"/>
      <c r="AZS662" s="143"/>
      <c r="AZT662" s="143"/>
      <c r="AZU662" s="143"/>
      <c r="AZV662" s="143"/>
      <c r="AZW662" s="143"/>
      <c r="AZX662" s="143"/>
      <c r="AZY662" s="143"/>
      <c r="AZZ662" s="143"/>
      <c r="BAA662" s="143"/>
      <c r="BAB662" s="143"/>
      <c r="BAC662" s="143"/>
      <c r="BAD662" s="143"/>
      <c r="BAE662" s="143"/>
      <c r="BAF662" s="143"/>
      <c r="BAG662" s="143"/>
      <c r="BAH662" s="143"/>
      <c r="BAI662" s="143"/>
      <c r="BAJ662" s="143"/>
      <c r="BAK662" s="143"/>
      <c r="BAL662" s="143"/>
      <c r="BAM662" s="143"/>
      <c r="BAN662" s="143"/>
      <c r="BAO662" s="143"/>
      <c r="BAP662" s="143"/>
      <c r="BAQ662" s="143"/>
      <c r="BAR662" s="143"/>
      <c r="BAS662" s="143"/>
      <c r="BAT662" s="143"/>
      <c r="BAU662" s="143"/>
      <c r="BAV662" s="143"/>
      <c r="BAW662" s="143"/>
      <c r="BAX662" s="143"/>
      <c r="BAY662" s="143"/>
      <c r="BAZ662" s="143"/>
      <c r="BBA662" s="143"/>
      <c r="BBB662" s="143"/>
      <c r="BBC662" s="143"/>
      <c r="BBD662" s="143"/>
      <c r="BBE662" s="143"/>
      <c r="BBF662" s="143"/>
      <c r="BBG662" s="143"/>
      <c r="BBH662" s="143"/>
      <c r="BBI662" s="143"/>
      <c r="BBJ662" s="143"/>
      <c r="BBK662" s="143"/>
      <c r="BBL662" s="143"/>
      <c r="BBM662" s="143"/>
      <c r="BBN662" s="143"/>
      <c r="BBO662" s="143"/>
      <c r="BBP662" s="143"/>
      <c r="BBQ662" s="143"/>
      <c r="BBR662" s="143"/>
      <c r="BBS662" s="143"/>
      <c r="BBT662" s="143"/>
      <c r="BBU662" s="143"/>
      <c r="BBV662" s="143"/>
      <c r="BBW662" s="143"/>
      <c r="BBX662" s="143"/>
      <c r="BBY662" s="143"/>
      <c r="BBZ662" s="143"/>
      <c r="BCA662" s="143"/>
      <c r="BCB662" s="143"/>
      <c r="BCC662" s="143"/>
      <c r="BCD662" s="143"/>
      <c r="BCE662" s="143"/>
      <c r="BCF662" s="143"/>
      <c r="BCG662" s="143"/>
      <c r="BCH662" s="143"/>
      <c r="BCI662" s="143"/>
      <c r="BCJ662" s="143"/>
      <c r="BCK662" s="143"/>
      <c r="BCL662" s="143"/>
      <c r="BCM662" s="143"/>
      <c r="BCN662" s="143"/>
      <c r="BCO662" s="143"/>
      <c r="BCP662" s="143"/>
      <c r="BCQ662" s="143"/>
      <c r="BCR662" s="143"/>
      <c r="BCS662" s="143"/>
      <c r="BCT662" s="143"/>
      <c r="BCU662" s="143"/>
      <c r="BCV662" s="143"/>
      <c r="BCW662" s="143"/>
      <c r="BCX662" s="143"/>
      <c r="BCY662" s="143"/>
      <c r="BCZ662" s="143"/>
      <c r="BDA662" s="143"/>
      <c r="BDB662" s="143"/>
      <c r="BDC662" s="143"/>
      <c r="BDD662" s="143"/>
      <c r="BDE662" s="143"/>
      <c r="BDF662" s="143"/>
      <c r="BDG662" s="143"/>
      <c r="BDH662" s="143"/>
      <c r="BDI662" s="143"/>
      <c r="BDJ662" s="143"/>
      <c r="BDK662" s="143"/>
      <c r="BDL662" s="143"/>
      <c r="BDM662" s="143"/>
      <c r="BDN662" s="143"/>
      <c r="BDO662" s="143"/>
      <c r="BDP662" s="143"/>
      <c r="BDQ662" s="143"/>
      <c r="BDR662" s="143"/>
      <c r="BDS662" s="143"/>
      <c r="BDT662" s="143"/>
      <c r="BDU662" s="143"/>
      <c r="BDV662" s="143"/>
      <c r="BDW662" s="143"/>
      <c r="BDX662" s="143"/>
      <c r="BDY662" s="143"/>
      <c r="BDZ662" s="143"/>
      <c r="BEA662" s="143"/>
      <c r="BEB662" s="143"/>
      <c r="BEC662" s="143"/>
      <c r="BED662" s="143"/>
      <c r="BEE662" s="143"/>
      <c r="BEF662" s="143"/>
      <c r="BEG662" s="143"/>
      <c r="BEH662" s="143"/>
      <c r="BEI662" s="143"/>
      <c r="BEJ662" s="143"/>
      <c r="BEK662" s="143"/>
      <c r="BEL662" s="143"/>
      <c r="BEM662" s="143"/>
      <c r="BEN662" s="143"/>
      <c r="BEO662" s="143"/>
      <c r="BEP662" s="143"/>
      <c r="BEQ662" s="143"/>
      <c r="BER662" s="143"/>
      <c r="BES662" s="143"/>
      <c r="BET662" s="143"/>
      <c r="BEU662" s="143"/>
      <c r="BEV662" s="143"/>
      <c r="BEW662" s="143"/>
      <c r="BEX662" s="143"/>
      <c r="BEY662" s="143"/>
      <c r="BEZ662" s="143"/>
      <c r="BFA662" s="143"/>
      <c r="BFB662" s="143"/>
      <c r="BFC662" s="143"/>
      <c r="BFD662" s="143"/>
      <c r="BFE662" s="143"/>
      <c r="BFF662" s="143"/>
      <c r="BFG662" s="143"/>
      <c r="BFH662" s="143"/>
      <c r="BFI662" s="143"/>
      <c r="BFJ662" s="143"/>
      <c r="BFK662" s="143"/>
      <c r="BFL662" s="143"/>
      <c r="BFM662" s="143"/>
      <c r="BFN662" s="143"/>
      <c r="BFO662" s="143"/>
      <c r="BFP662" s="143"/>
      <c r="BFQ662" s="143"/>
      <c r="BFR662" s="143"/>
      <c r="BFS662" s="143"/>
      <c r="BFT662" s="143"/>
      <c r="BFU662" s="143"/>
      <c r="BFV662" s="143"/>
      <c r="BFW662" s="143"/>
      <c r="BFX662" s="143"/>
      <c r="BFY662" s="143"/>
      <c r="BFZ662" s="143"/>
      <c r="BGA662" s="143"/>
      <c r="BGB662" s="143"/>
      <c r="BGC662" s="143"/>
      <c r="BGD662" s="143"/>
      <c r="BGE662" s="143"/>
      <c r="BGF662" s="143"/>
      <c r="BGG662" s="143"/>
      <c r="BGH662" s="143"/>
      <c r="BGI662" s="143"/>
      <c r="BGJ662" s="143"/>
      <c r="BGK662" s="143"/>
      <c r="BGL662" s="143"/>
      <c r="BGM662" s="143"/>
      <c r="BGN662" s="143"/>
      <c r="BGO662" s="143"/>
      <c r="BGP662" s="143"/>
      <c r="BGQ662" s="143"/>
      <c r="BGR662" s="143"/>
      <c r="BGS662" s="143"/>
      <c r="BGT662" s="143"/>
      <c r="BGU662" s="143"/>
      <c r="BGV662" s="143"/>
      <c r="BGW662" s="143"/>
      <c r="BGX662" s="143"/>
      <c r="BGY662" s="143"/>
      <c r="BGZ662" s="143"/>
      <c r="BHA662" s="143"/>
      <c r="BHB662" s="143"/>
      <c r="BHC662" s="143"/>
      <c r="BHD662" s="143"/>
      <c r="BHE662" s="143"/>
      <c r="BHF662" s="143"/>
      <c r="BHG662" s="143"/>
      <c r="BHH662" s="143"/>
      <c r="BHI662" s="143"/>
      <c r="BHJ662" s="143"/>
      <c r="BHK662" s="143"/>
      <c r="BHL662" s="143"/>
      <c r="BHM662" s="143"/>
      <c r="BHN662" s="143"/>
      <c r="BHO662" s="143"/>
      <c r="BHP662" s="143"/>
      <c r="BHQ662" s="143"/>
      <c r="BHR662" s="143"/>
      <c r="BHS662" s="143"/>
      <c r="BHT662" s="143"/>
      <c r="BHU662" s="143"/>
      <c r="BHV662" s="143"/>
      <c r="BHW662" s="143"/>
      <c r="BHX662" s="143"/>
      <c r="BHY662" s="143"/>
      <c r="BHZ662" s="143"/>
      <c r="BIA662" s="143"/>
      <c r="BIB662" s="143"/>
      <c r="BIC662" s="143"/>
      <c r="BID662" s="143"/>
      <c r="BIE662" s="143"/>
      <c r="BIF662" s="143"/>
      <c r="BIG662" s="143"/>
      <c r="BIH662" s="143"/>
      <c r="BII662" s="143"/>
      <c r="BIJ662" s="143"/>
      <c r="BIK662" s="143"/>
      <c r="BIL662" s="143"/>
      <c r="BIM662" s="143"/>
      <c r="BIN662" s="143"/>
      <c r="BIO662" s="143"/>
      <c r="BIP662" s="143"/>
      <c r="BIQ662" s="143"/>
      <c r="BIR662" s="143"/>
      <c r="BIS662" s="143"/>
      <c r="BIT662" s="143"/>
      <c r="BIU662" s="143"/>
      <c r="BIV662" s="143"/>
      <c r="BIW662" s="143"/>
      <c r="BIX662" s="143"/>
      <c r="BIY662" s="143"/>
      <c r="BIZ662" s="143"/>
      <c r="BJA662" s="143"/>
      <c r="BJB662" s="143"/>
      <c r="BJC662" s="143"/>
      <c r="BJD662" s="143"/>
      <c r="BJE662" s="143"/>
      <c r="BJF662" s="143"/>
      <c r="BJG662" s="143"/>
      <c r="BJH662" s="143"/>
      <c r="BJI662" s="143"/>
      <c r="BJJ662" s="143"/>
      <c r="BJK662" s="143"/>
      <c r="BJL662" s="143"/>
      <c r="BJM662" s="143"/>
      <c r="BJN662" s="143"/>
      <c r="BJO662" s="143"/>
      <c r="BJP662" s="143"/>
      <c r="BJQ662" s="143"/>
      <c r="BJR662" s="143"/>
      <c r="BJS662" s="143"/>
      <c r="BJT662" s="143"/>
      <c r="BJU662" s="143"/>
      <c r="BJV662" s="143"/>
      <c r="BJW662" s="143"/>
      <c r="BJX662" s="143"/>
      <c r="BJY662" s="143"/>
      <c r="BJZ662" s="143"/>
      <c r="BKA662" s="143"/>
      <c r="BKB662" s="143"/>
      <c r="BKC662" s="143"/>
      <c r="BKD662" s="143"/>
      <c r="BKE662" s="143"/>
      <c r="BKF662" s="143"/>
      <c r="BKG662" s="143"/>
      <c r="BKH662" s="143"/>
      <c r="BKI662" s="143"/>
      <c r="BKJ662" s="143"/>
      <c r="BKK662" s="143"/>
      <c r="BKL662" s="143"/>
      <c r="BKM662" s="143"/>
      <c r="BKN662" s="143"/>
      <c r="BKO662" s="143"/>
      <c r="BKP662" s="143"/>
      <c r="BKQ662" s="143"/>
      <c r="BKR662" s="143"/>
      <c r="BKS662" s="143"/>
      <c r="BKT662" s="143"/>
      <c r="BKU662" s="143"/>
      <c r="BKV662" s="143"/>
      <c r="BKW662" s="143"/>
      <c r="BKX662" s="143"/>
      <c r="BKY662" s="143"/>
      <c r="BKZ662" s="143"/>
      <c r="BLA662" s="143"/>
      <c r="BLB662" s="143"/>
      <c r="BLC662" s="143"/>
      <c r="BLD662" s="143"/>
      <c r="BLE662" s="143"/>
      <c r="BLF662" s="143"/>
      <c r="BLG662" s="143"/>
      <c r="BLH662" s="143"/>
      <c r="BLI662" s="143"/>
      <c r="BLJ662" s="143"/>
      <c r="BLK662" s="143"/>
      <c r="BLL662" s="143"/>
      <c r="BLM662" s="143"/>
      <c r="BLN662" s="143"/>
      <c r="BLO662" s="143"/>
      <c r="BLP662" s="143"/>
      <c r="BLQ662" s="143"/>
      <c r="BLR662" s="143"/>
      <c r="BLS662" s="143"/>
      <c r="BLT662" s="143"/>
      <c r="BLU662" s="143"/>
      <c r="BLV662" s="143"/>
      <c r="BLW662" s="143"/>
      <c r="BLX662" s="143"/>
      <c r="BLY662" s="143"/>
      <c r="BLZ662" s="143"/>
      <c r="BMA662" s="143"/>
      <c r="BMB662" s="143"/>
      <c r="BMC662" s="143"/>
      <c r="BMD662" s="143"/>
      <c r="BME662" s="143"/>
      <c r="BMF662" s="143"/>
      <c r="BMG662" s="143"/>
      <c r="BMH662" s="143"/>
      <c r="BMI662" s="143"/>
      <c r="BMJ662" s="143"/>
      <c r="BMK662" s="143"/>
      <c r="BML662" s="143"/>
      <c r="BMM662" s="143"/>
      <c r="BMN662" s="143"/>
      <c r="BMO662" s="143"/>
      <c r="BMP662" s="143"/>
      <c r="BMQ662" s="143"/>
      <c r="BMR662" s="143"/>
      <c r="BMS662" s="143"/>
      <c r="BMT662" s="143"/>
      <c r="BMU662" s="143"/>
      <c r="BMV662" s="143"/>
      <c r="BMW662" s="143"/>
      <c r="BMX662" s="143"/>
      <c r="BMY662" s="143"/>
      <c r="BMZ662" s="143"/>
      <c r="BNA662" s="143"/>
      <c r="BNB662" s="143"/>
      <c r="BNC662" s="143"/>
      <c r="BND662" s="143"/>
      <c r="BNE662" s="143"/>
      <c r="BNF662" s="143"/>
      <c r="BNG662" s="143"/>
      <c r="BNH662" s="143"/>
      <c r="BNI662" s="143"/>
      <c r="BNJ662" s="143"/>
      <c r="BNK662" s="143"/>
      <c r="BNL662" s="143"/>
      <c r="BNM662" s="143"/>
      <c r="BNN662" s="143"/>
      <c r="BNO662" s="143"/>
      <c r="BNP662" s="143"/>
      <c r="BNQ662" s="143"/>
      <c r="BNR662" s="143"/>
      <c r="BNS662" s="143"/>
      <c r="BNT662" s="143"/>
      <c r="BNU662" s="143"/>
      <c r="BNV662" s="143"/>
      <c r="BNW662" s="143"/>
      <c r="BNX662" s="143"/>
      <c r="BNY662" s="143"/>
      <c r="BNZ662" s="143"/>
      <c r="BOA662" s="143"/>
      <c r="BOB662" s="143"/>
      <c r="BOC662" s="143"/>
      <c r="BOD662" s="143"/>
      <c r="BOE662" s="143"/>
      <c r="BOF662" s="143"/>
      <c r="BOG662" s="143"/>
      <c r="BOH662" s="143"/>
      <c r="BOI662" s="143"/>
      <c r="BOJ662" s="143"/>
      <c r="BOK662" s="143"/>
      <c r="BOL662" s="143"/>
      <c r="BOM662" s="143"/>
      <c r="BON662" s="143"/>
      <c r="BOO662" s="143"/>
      <c r="BOP662" s="143"/>
      <c r="BOQ662" s="143"/>
      <c r="BOR662" s="143"/>
      <c r="BOS662" s="143"/>
      <c r="BOT662" s="143"/>
      <c r="BOU662" s="143"/>
      <c r="BOV662" s="143"/>
      <c r="BOW662" s="143"/>
      <c r="BOX662" s="143"/>
      <c r="BOY662" s="143"/>
      <c r="BOZ662" s="143"/>
      <c r="BPA662" s="143"/>
      <c r="BPB662" s="143"/>
      <c r="BPC662" s="143"/>
      <c r="BPD662" s="143"/>
      <c r="BPE662" s="143"/>
      <c r="BPF662" s="143"/>
      <c r="BPG662" s="143"/>
      <c r="BPH662" s="143"/>
      <c r="BPI662" s="143"/>
      <c r="BPJ662" s="143"/>
      <c r="BPK662" s="143"/>
      <c r="BPL662" s="143"/>
      <c r="BPM662" s="143"/>
      <c r="BPN662" s="143"/>
      <c r="BPO662" s="143"/>
      <c r="BPP662" s="143"/>
      <c r="BPQ662" s="143"/>
      <c r="BPR662" s="143"/>
      <c r="BPS662" s="143"/>
      <c r="BPT662" s="143"/>
      <c r="BPU662" s="143"/>
      <c r="BPV662" s="143"/>
      <c r="BPW662" s="143"/>
      <c r="BPX662" s="143"/>
      <c r="BPY662" s="143"/>
      <c r="BPZ662" s="143"/>
      <c r="BQA662" s="143"/>
      <c r="BQB662" s="143"/>
      <c r="BQC662" s="143"/>
      <c r="BQD662" s="143"/>
      <c r="BQE662" s="143"/>
      <c r="BQF662" s="143"/>
      <c r="BQG662" s="143"/>
      <c r="BQH662" s="143"/>
      <c r="BQI662" s="143"/>
      <c r="BQJ662" s="143"/>
      <c r="BQK662" s="143"/>
      <c r="BQL662" s="143"/>
      <c r="BQM662" s="143"/>
      <c r="BQN662" s="143"/>
      <c r="BQO662" s="143"/>
      <c r="BQP662" s="143"/>
      <c r="BQQ662" s="143"/>
      <c r="BQR662" s="143"/>
      <c r="BQS662" s="143"/>
      <c r="BQT662" s="143"/>
      <c r="BQU662" s="143"/>
      <c r="BQV662" s="143"/>
      <c r="BQW662" s="143"/>
      <c r="BQX662" s="143"/>
      <c r="BQY662" s="143"/>
      <c r="BQZ662" s="143"/>
      <c r="BRA662" s="143"/>
      <c r="BRB662" s="143"/>
      <c r="BRC662" s="143"/>
      <c r="BRD662" s="143"/>
      <c r="BRE662" s="143"/>
      <c r="BRF662" s="143"/>
      <c r="BRG662" s="143"/>
      <c r="BRH662" s="143"/>
      <c r="BRI662" s="143"/>
      <c r="BRJ662" s="143"/>
      <c r="BRK662" s="143"/>
      <c r="BRL662" s="143"/>
      <c r="BRM662" s="143"/>
      <c r="BRN662" s="143"/>
      <c r="BRO662" s="143"/>
      <c r="BRP662" s="143"/>
      <c r="BRQ662" s="143"/>
      <c r="BRR662" s="143"/>
      <c r="BRS662" s="143"/>
      <c r="BRT662" s="143"/>
      <c r="BRU662" s="143"/>
      <c r="BRV662" s="143"/>
      <c r="BRW662" s="143"/>
      <c r="BRX662" s="143"/>
      <c r="BRY662" s="143"/>
      <c r="BRZ662" s="143"/>
    </row>
    <row r="663" spans="1:1846" s="144" customFormat="1" x14ac:dyDescent="0.3">
      <c r="A663" s="853"/>
      <c r="B663" s="853"/>
      <c r="C663" s="852"/>
      <c r="D663" s="345" t="s">
        <v>201</v>
      </c>
      <c r="E663" s="549"/>
      <c r="F663" s="387"/>
      <c r="G663" s="679" t="s">
        <v>202</v>
      </c>
      <c r="H663" s="601">
        <f>H664+H665</f>
        <v>12000000</v>
      </c>
      <c r="I663" s="101">
        <f t="shared" ref="I663:K663" si="446">I664+I665</f>
        <v>12000000</v>
      </c>
      <c r="J663" s="101">
        <f t="shared" si="446"/>
        <v>10000000</v>
      </c>
      <c r="K663" s="101">
        <f t="shared" si="446"/>
        <v>10000000</v>
      </c>
      <c r="L663" s="117"/>
      <c r="M663" s="686">
        <f>SUM(M664:M666)</f>
        <v>0</v>
      </c>
      <c r="N663" s="595">
        <f t="shared" ref="N663:P663" si="447">SUM(N664:N666)</f>
        <v>0</v>
      </c>
      <c r="O663" s="595">
        <f t="shared" si="447"/>
        <v>0</v>
      </c>
      <c r="P663" s="595">
        <f t="shared" si="447"/>
        <v>0</v>
      </c>
      <c r="Q663" s="178"/>
      <c r="R663" s="686">
        <f>+R664+R665+R666</f>
        <v>18000000</v>
      </c>
      <c r="S663" s="595">
        <f t="shared" ref="S663:U663" si="448">+S664+S665+S666</f>
        <v>28155313.109999999</v>
      </c>
      <c r="T663" s="595">
        <f t="shared" si="448"/>
        <v>15000000</v>
      </c>
      <c r="U663" s="595">
        <f t="shared" si="448"/>
        <v>15000000</v>
      </c>
      <c r="V663" s="139"/>
      <c r="W663" s="521">
        <f>H663+M663+R663</f>
        <v>30000000</v>
      </c>
      <c r="X663" s="101">
        <f t="shared" si="445"/>
        <v>40155313.109999999</v>
      </c>
      <c r="Y663" s="101">
        <f t="shared" si="445"/>
        <v>25000000</v>
      </c>
      <c r="Z663" s="267">
        <f t="shared" si="445"/>
        <v>25000000</v>
      </c>
      <c r="AA663" s="897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  <c r="PF663" s="143"/>
      <c r="PG663" s="143"/>
      <c r="PH663" s="143"/>
      <c r="PI663" s="143"/>
      <c r="PJ663" s="143"/>
      <c r="PK663" s="143"/>
      <c r="PL663" s="143"/>
      <c r="PM663" s="143"/>
      <c r="PN663" s="143"/>
      <c r="PO663" s="143"/>
      <c r="PP663" s="143"/>
      <c r="PQ663" s="143"/>
      <c r="PR663" s="143"/>
      <c r="PS663" s="143"/>
      <c r="PT663" s="143"/>
      <c r="PU663" s="143"/>
      <c r="PV663" s="143"/>
      <c r="PW663" s="143"/>
      <c r="PX663" s="143"/>
      <c r="PY663" s="143"/>
      <c r="PZ663" s="143"/>
      <c r="QA663" s="143"/>
      <c r="QB663" s="143"/>
      <c r="QC663" s="143"/>
      <c r="QD663" s="143"/>
      <c r="QE663" s="143"/>
      <c r="QF663" s="143"/>
      <c r="QG663" s="143"/>
      <c r="QH663" s="143"/>
      <c r="QI663" s="143"/>
      <c r="QJ663" s="143"/>
      <c r="QK663" s="143"/>
      <c r="QL663" s="143"/>
      <c r="QM663" s="143"/>
      <c r="QN663" s="143"/>
      <c r="QO663" s="143"/>
      <c r="QP663" s="143"/>
      <c r="QQ663" s="143"/>
      <c r="QR663" s="143"/>
      <c r="QS663" s="143"/>
      <c r="QT663" s="143"/>
      <c r="QU663" s="143"/>
      <c r="QV663" s="143"/>
      <c r="QW663" s="143"/>
      <c r="QX663" s="143"/>
      <c r="QY663" s="143"/>
      <c r="QZ663" s="143"/>
      <c r="RA663" s="143"/>
      <c r="RB663" s="143"/>
      <c r="RC663" s="143"/>
      <c r="RD663" s="143"/>
      <c r="RE663" s="143"/>
      <c r="RF663" s="143"/>
      <c r="RG663" s="143"/>
      <c r="RH663" s="143"/>
      <c r="RI663" s="143"/>
      <c r="RJ663" s="143"/>
      <c r="RK663" s="143"/>
      <c r="RL663" s="143"/>
      <c r="RM663" s="143"/>
      <c r="RN663" s="143"/>
      <c r="RO663" s="143"/>
      <c r="RP663" s="143"/>
      <c r="RQ663" s="143"/>
      <c r="RR663" s="143"/>
      <c r="RS663" s="143"/>
      <c r="RT663" s="143"/>
      <c r="RU663" s="143"/>
      <c r="RV663" s="143"/>
      <c r="RW663" s="143"/>
      <c r="RX663" s="143"/>
      <c r="RY663" s="143"/>
      <c r="RZ663" s="143"/>
      <c r="SA663" s="143"/>
      <c r="SB663" s="143"/>
      <c r="SC663" s="143"/>
      <c r="SD663" s="143"/>
      <c r="SE663" s="143"/>
      <c r="SF663" s="143"/>
      <c r="SG663" s="143"/>
      <c r="SH663" s="143"/>
      <c r="SI663" s="143"/>
      <c r="SJ663" s="143"/>
      <c r="SK663" s="143"/>
      <c r="SL663" s="143"/>
      <c r="SM663" s="143"/>
      <c r="SN663" s="143"/>
      <c r="SO663" s="143"/>
      <c r="SP663" s="143"/>
      <c r="SQ663" s="143"/>
      <c r="SR663" s="143"/>
      <c r="SS663" s="143"/>
      <c r="ST663" s="143"/>
      <c r="SU663" s="143"/>
      <c r="SV663" s="143"/>
      <c r="SW663" s="143"/>
      <c r="SX663" s="143"/>
      <c r="SY663" s="143"/>
      <c r="SZ663" s="143"/>
      <c r="TA663" s="143"/>
      <c r="TB663" s="143"/>
      <c r="TC663" s="143"/>
      <c r="TD663" s="143"/>
      <c r="TE663" s="143"/>
      <c r="TF663" s="143"/>
      <c r="TG663" s="143"/>
      <c r="TH663" s="143"/>
      <c r="TI663" s="143"/>
      <c r="TJ663" s="143"/>
      <c r="TK663" s="143"/>
      <c r="TL663" s="143"/>
      <c r="TM663" s="143"/>
      <c r="TN663" s="143"/>
      <c r="TO663" s="143"/>
      <c r="TP663" s="143"/>
      <c r="TQ663" s="143"/>
      <c r="TR663" s="143"/>
      <c r="TS663" s="143"/>
      <c r="TT663" s="143"/>
      <c r="TU663" s="143"/>
      <c r="TV663" s="143"/>
      <c r="TW663" s="143"/>
      <c r="TX663" s="143"/>
      <c r="TY663" s="143"/>
      <c r="TZ663" s="143"/>
      <c r="UA663" s="143"/>
      <c r="UB663" s="143"/>
      <c r="UC663" s="143"/>
      <c r="UD663" s="143"/>
      <c r="UE663" s="143"/>
      <c r="UF663" s="143"/>
      <c r="UG663" s="143"/>
      <c r="UH663" s="143"/>
      <c r="UI663" s="143"/>
      <c r="UJ663" s="143"/>
      <c r="UK663" s="143"/>
      <c r="UL663" s="143"/>
      <c r="UM663" s="143"/>
      <c r="UN663" s="143"/>
      <c r="UO663" s="143"/>
      <c r="UP663" s="143"/>
      <c r="UQ663" s="143"/>
      <c r="UR663" s="143"/>
      <c r="US663" s="143"/>
      <c r="UT663" s="143"/>
      <c r="UU663" s="143"/>
      <c r="UV663" s="143"/>
      <c r="UW663" s="143"/>
      <c r="UX663" s="143"/>
      <c r="UY663" s="143"/>
      <c r="UZ663" s="143"/>
      <c r="VA663" s="143"/>
      <c r="VB663" s="143"/>
      <c r="VC663" s="143"/>
      <c r="VD663" s="143"/>
      <c r="VE663" s="143"/>
      <c r="VF663" s="143"/>
      <c r="VG663" s="143"/>
      <c r="VH663" s="143"/>
      <c r="VI663" s="143"/>
      <c r="VJ663" s="143"/>
      <c r="VK663" s="143"/>
      <c r="VL663" s="143"/>
      <c r="VM663" s="143"/>
      <c r="VN663" s="143"/>
      <c r="VO663" s="143"/>
      <c r="VP663" s="143"/>
      <c r="VQ663" s="143"/>
      <c r="VR663" s="143"/>
      <c r="VS663" s="143"/>
      <c r="VT663" s="143"/>
      <c r="VU663" s="143"/>
      <c r="VV663" s="143"/>
      <c r="VW663" s="143"/>
      <c r="VX663" s="143"/>
      <c r="VY663" s="143"/>
      <c r="VZ663" s="143"/>
      <c r="WA663" s="143"/>
      <c r="WB663" s="143"/>
      <c r="WC663" s="143"/>
      <c r="WD663" s="143"/>
      <c r="WE663" s="143"/>
      <c r="WF663" s="143"/>
      <c r="WG663" s="143"/>
      <c r="WH663" s="143"/>
      <c r="WI663" s="143"/>
      <c r="WJ663" s="143"/>
      <c r="WK663" s="143"/>
      <c r="WL663" s="143"/>
      <c r="WM663" s="143"/>
      <c r="WN663" s="143"/>
      <c r="WO663" s="143"/>
      <c r="WP663" s="143"/>
      <c r="WQ663" s="143"/>
      <c r="WR663" s="143"/>
      <c r="WS663" s="143"/>
      <c r="WT663" s="143"/>
      <c r="WU663" s="143"/>
      <c r="WV663" s="143"/>
      <c r="WW663" s="143"/>
      <c r="WX663" s="143"/>
      <c r="WY663" s="143"/>
      <c r="WZ663" s="143"/>
      <c r="XA663" s="143"/>
      <c r="XB663" s="143"/>
      <c r="XC663" s="143"/>
      <c r="XD663" s="143"/>
      <c r="XE663" s="143"/>
      <c r="XF663" s="143"/>
      <c r="XG663" s="143"/>
      <c r="XH663" s="143"/>
      <c r="XI663" s="143"/>
      <c r="XJ663" s="143"/>
      <c r="XK663" s="143"/>
      <c r="XL663" s="143"/>
      <c r="XM663" s="143"/>
      <c r="XN663" s="143"/>
      <c r="XO663" s="143"/>
      <c r="XP663" s="143"/>
      <c r="XQ663" s="143"/>
      <c r="XR663" s="143"/>
      <c r="XS663" s="143"/>
      <c r="XT663" s="143"/>
      <c r="XU663" s="143"/>
      <c r="XV663" s="143"/>
      <c r="XW663" s="143"/>
      <c r="XX663" s="143"/>
      <c r="XY663" s="143"/>
      <c r="XZ663" s="143"/>
      <c r="YA663" s="143"/>
      <c r="YB663" s="143"/>
      <c r="YC663" s="143"/>
      <c r="YD663" s="143"/>
      <c r="YE663" s="143"/>
      <c r="YF663" s="143"/>
      <c r="YG663" s="143"/>
      <c r="YH663" s="143"/>
      <c r="YI663" s="143"/>
      <c r="YJ663" s="143"/>
      <c r="YK663" s="143"/>
      <c r="YL663" s="143"/>
      <c r="YM663" s="143"/>
      <c r="YN663" s="143"/>
      <c r="YO663" s="143"/>
      <c r="YP663" s="143"/>
      <c r="YQ663" s="143"/>
      <c r="YR663" s="143"/>
      <c r="YS663" s="143"/>
      <c r="YT663" s="143"/>
      <c r="YU663" s="143"/>
      <c r="YV663" s="143"/>
      <c r="YW663" s="143"/>
      <c r="YX663" s="143"/>
      <c r="YY663" s="143"/>
      <c r="YZ663" s="143"/>
      <c r="ZA663" s="143"/>
      <c r="ZB663" s="143"/>
      <c r="ZC663" s="143"/>
      <c r="ZD663" s="143"/>
      <c r="ZE663" s="143"/>
      <c r="ZF663" s="143"/>
      <c r="ZG663" s="143"/>
      <c r="ZH663" s="143"/>
      <c r="ZI663" s="143"/>
      <c r="ZJ663" s="143"/>
      <c r="ZK663" s="143"/>
      <c r="ZL663" s="143"/>
      <c r="ZM663" s="143"/>
      <c r="ZN663" s="143"/>
      <c r="ZO663" s="143"/>
      <c r="ZP663" s="143"/>
      <c r="ZQ663" s="143"/>
      <c r="ZR663" s="143"/>
      <c r="ZS663" s="143"/>
      <c r="ZT663" s="143"/>
      <c r="ZU663" s="143"/>
      <c r="ZV663" s="143"/>
      <c r="ZW663" s="143"/>
      <c r="ZX663" s="143"/>
      <c r="ZY663" s="143"/>
      <c r="ZZ663" s="143"/>
      <c r="AAA663" s="143"/>
      <c r="AAB663" s="143"/>
      <c r="AAC663" s="143"/>
      <c r="AAD663" s="143"/>
      <c r="AAE663" s="143"/>
      <c r="AAF663" s="143"/>
      <c r="AAG663" s="143"/>
      <c r="AAH663" s="143"/>
      <c r="AAI663" s="143"/>
      <c r="AAJ663" s="143"/>
      <c r="AAK663" s="143"/>
      <c r="AAL663" s="143"/>
      <c r="AAM663" s="143"/>
      <c r="AAN663" s="143"/>
      <c r="AAO663" s="143"/>
      <c r="AAP663" s="143"/>
      <c r="AAQ663" s="143"/>
      <c r="AAR663" s="143"/>
      <c r="AAS663" s="143"/>
      <c r="AAT663" s="143"/>
      <c r="AAU663" s="143"/>
      <c r="AAV663" s="143"/>
      <c r="AAW663" s="143"/>
      <c r="AAX663" s="143"/>
      <c r="AAY663" s="143"/>
      <c r="AAZ663" s="143"/>
      <c r="ABA663" s="143"/>
      <c r="ABB663" s="143"/>
      <c r="ABC663" s="143"/>
      <c r="ABD663" s="143"/>
      <c r="ABE663" s="143"/>
      <c r="ABF663" s="143"/>
      <c r="ABG663" s="143"/>
      <c r="ABH663" s="143"/>
      <c r="ABI663" s="143"/>
      <c r="ABJ663" s="143"/>
      <c r="ABK663" s="143"/>
      <c r="ABL663" s="143"/>
      <c r="ABM663" s="143"/>
      <c r="ABN663" s="143"/>
      <c r="ABO663" s="143"/>
      <c r="ABP663" s="143"/>
      <c r="ABQ663" s="143"/>
      <c r="ABR663" s="143"/>
      <c r="ABS663" s="143"/>
      <c r="ABT663" s="143"/>
      <c r="ABU663" s="143"/>
      <c r="ABV663" s="143"/>
      <c r="ABW663" s="143"/>
      <c r="ABX663" s="143"/>
      <c r="ABY663" s="143"/>
      <c r="ABZ663" s="143"/>
      <c r="ACA663" s="143"/>
      <c r="ACB663" s="143"/>
      <c r="ACC663" s="143"/>
      <c r="ACD663" s="143"/>
      <c r="ACE663" s="143"/>
      <c r="ACF663" s="143"/>
      <c r="ACG663" s="143"/>
      <c r="ACH663" s="143"/>
      <c r="ACI663" s="143"/>
      <c r="ACJ663" s="143"/>
      <c r="ACK663" s="143"/>
      <c r="ACL663" s="143"/>
      <c r="ACM663" s="143"/>
      <c r="ACN663" s="143"/>
      <c r="ACO663" s="143"/>
      <c r="ACP663" s="143"/>
      <c r="ACQ663" s="143"/>
      <c r="ACR663" s="143"/>
      <c r="ACS663" s="143"/>
      <c r="ACT663" s="143"/>
      <c r="ACU663" s="143"/>
      <c r="ACV663" s="143"/>
      <c r="ACW663" s="143"/>
      <c r="ACX663" s="143"/>
      <c r="ACY663" s="143"/>
      <c r="ACZ663" s="143"/>
      <c r="ADA663" s="143"/>
      <c r="ADB663" s="143"/>
      <c r="ADC663" s="143"/>
      <c r="ADD663" s="143"/>
      <c r="ADE663" s="143"/>
      <c r="ADF663" s="143"/>
      <c r="ADG663" s="143"/>
      <c r="ADH663" s="143"/>
      <c r="ADI663" s="143"/>
      <c r="ADJ663" s="143"/>
      <c r="ADK663" s="143"/>
      <c r="ADL663" s="143"/>
      <c r="ADM663" s="143"/>
      <c r="ADN663" s="143"/>
      <c r="ADO663" s="143"/>
      <c r="ADP663" s="143"/>
      <c r="ADQ663" s="143"/>
      <c r="ADR663" s="143"/>
      <c r="ADS663" s="143"/>
      <c r="ADT663" s="143"/>
      <c r="ADU663" s="143"/>
      <c r="ADV663" s="143"/>
      <c r="ADW663" s="143"/>
      <c r="ADX663" s="143"/>
      <c r="ADY663" s="143"/>
      <c r="ADZ663" s="143"/>
      <c r="AEA663" s="143"/>
      <c r="AEB663" s="143"/>
      <c r="AEC663" s="143"/>
      <c r="AED663" s="143"/>
      <c r="AEE663" s="143"/>
      <c r="AEF663" s="143"/>
      <c r="AEG663" s="143"/>
      <c r="AEH663" s="143"/>
      <c r="AEI663" s="143"/>
      <c r="AEJ663" s="143"/>
      <c r="AEK663" s="143"/>
      <c r="AEL663" s="143"/>
      <c r="AEM663" s="143"/>
      <c r="AEN663" s="143"/>
      <c r="AEO663" s="143"/>
      <c r="AEP663" s="143"/>
      <c r="AEQ663" s="143"/>
      <c r="AER663" s="143"/>
      <c r="AES663" s="143"/>
      <c r="AET663" s="143"/>
      <c r="AEU663" s="143"/>
      <c r="AEV663" s="143"/>
      <c r="AEW663" s="143"/>
      <c r="AEX663" s="143"/>
      <c r="AEY663" s="143"/>
      <c r="AEZ663" s="143"/>
      <c r="AFA663" s="143"/>
      <c r="AFB663" s="143"/>
      <c r="AFC663" s="143"/>
      <c r="AFD663" s="143"/>
      <c r="AFE663" s="143"/>
      <c r="AFF663" s="143"/>
      <c r="AFG663" s="143"/>
      <c r="AFH663" s="143"/>
      <c r="AFI663" s="143"/>
      <c r="AFJ663" s="143"/>
      <c r="AFK663" s="143"/>
      <c r="AFL663" s="143"/>
      <c r="AFM663" s="143"/>
      <c r="AFN663" s="143"/>
      <c r="AFO663" s="143"/>
      <c r="AFP663" s="143"/>
      <c r="AFQ663" s="143"/>
      <c r="AFR663" s="143"/>
      <c r="AFS663" s="143"/>
      <c r="AFT663" s="143"/>
      <c r="AFU663" s="143"/>
      <c r="AFV663" s="143"/>
      <c r="AFW663" s="143"/>
      <c r="AFX663" s="143"/>
      <c r="AFY663" s="143"/>
      <c r="AFZ663" s="143"/>
      <c r="AGA663" s="143"/>
      <c r="AGB663" s="143"/>
      <c r="AGC663" s="143"/>
      <c r="AGD663" s="143"/>
      <c r="AGE663" s="143"/>
      <c r="AGF663" s="143"/>
      <c r="AGG663" s="143"/>
      <c r="AGH663" s="143"/>
      <c r="AGI663" s="143"/>
      <c r="AGJ663" s="143"/>
      <c r="AGK663" s="143"/>
      <c r="AGL663" s="143"/>
      <c r="AGM663" s="143"/>
      <c r="AGN663" s="143"/>
      <c r="AGO663" s="143"/>
      <c r="AGP663" s="143"/>
      <c r="AGQ663" s="143"/>
      <c r="AGR663" s="143"/>
      <c r="AGS663" s="143"/>
      <c r="AGT663" s="143"/>
      <c r="AGU663" s="143"/>
      <c r="AGV663" s="143"/>
      <c r="AGW663" s="143"/>
      <c r="AGX663" s="143"/>
      <c r="AGY663" s="143"/>
      <c r="AGZ663" s="143"/>
      <c r="AHA663" s="143"/>
      <c r="AHB663" s="143"/>
      <c r="AHC663" s="143"/>
      <c r="AHD663" s="143"/>
      <c r="AHE663" s="143"/>
      <c r="AHF663" s="143"/>
      <c r="AHG663" s="143"/>
      <c r="AHH663" s="143"/>
      <c r="AHI663" s="143"/>
      <c r="AHJ663" s="143"/>
      <c r="AHK663" s="143"/>
      <c r="AHL663" s="143"/>
      <c r="AHM663" s="143"/>
      <c r="AHN663" s="143"/>
      <c r="AHO663" s="143"/>
      <c r="AHP663" s="143"/>
      <c r="AHQ663" s="143"/>
      <c r="AHR663" s="143"/>
      <c r="AHS663" s="143"/>
      <c r="AHT663" s="143"/>
      <c r="AHU663" s="143"/>
      <c r="AHV663" s="143"/>
      <c r="AHW663" s="143"/>
      <c r="AHX663" s="143"/>
      <c r="AHY663" s="143"/>
      <c r="AHZ663" s="143"/>
      <c r="AIA663" s="143"/>
      <c r="AIB663" s="143"/>
      <c r="AIC663" s="143"/>
      <c r="AID663" s="143"/>
      <c r="AIE663" s="143"/>
      <c r="AIF663" s="143"/>
      <c r="AIG663" s="143"/>
      <c r="AIH663" s="143"/>
      <c r="AII663" s="143"/>
      <c r="AIJ663" s="143"/>
      <c r="AIK663" s="143"/>
      <c r="AIL663" s="143"/>
      <c r="AIM663" s="143"/>
      <c r="AIN663" s="143"/>
      <c r="AIO663" s="143"/>
      <c r="AIP663" s="143"/>
      <c r="AIQ663" s="143"/>
      <c r="AIR663" s="143"/>
      <c r="AIS663" s="143"/>
      <c r="AIT663" s="143"/>
      <c r="AIU663" s="143"/>
      <c r="AIV663" s="143"/>
      <c r="AIW663" s="143"/>
      <c r="AIX663" s="143"/>
      <c r="AIY663" s="143"/>
      <c r="AIZ663" s="143"/>
      <c r="AJA663" s="143"/>
      <c r="AJB663" s="143"/>
      <c r="AJC663" s="143"/>
      <c r="AJD663" s="143"/>
      <c r="AJE663" s="143"/>
      <c r="AJF663" s="143"/>
      <c r="AJG663" s="143"/>
      <c r="AJH663" s="143"/>
      <c r="AJI663" s="143"/>
      <c r="AJJ663" s="143"/>
      <c r="AJK663" s="143"/>
      <c r="AJL663" s="143"/>
      <c r="AJM663" s="143"/>
      <c r="AJN663" s="143"/>
      <c r="AJO663" s="143"/>
      <c r="AJP663" s="143"/>
      <c r="AJQ663" s="143"/>
      <c r="AJR663" s="143"/>
      <c r="AJS663" s="143"/>
      <c r="AJT663" s="143"/>
      <c r="AJU663" s="143"/>
      <c r="AJV663" s="143"/>
      <c r="AJW663" s="143"/>
      <c r="AJX663" s="143"/>
      <c r="AJY663" s="143"/>
      <c r="AJZ663" s="143"/>
      <c r="AKA663" s="143"/>
      <c r="AKB663" s="143"/>
      <c r="AKC663" s="143"/>
      <c r="AKD663" s="143"/>
      <c r="AKE663" s="143"/>
      <c r="AKF663" s="143"/>
      <c r="AKG663" s="143"/>
      <c r="AKH663" s="143"/>
      <c r="AKI663" s="143"/>
      <c r="AKJ663" s="143"/>
      <c r="AKK663" s="143"/>
      <c r="AKL663" s="143"/>
      <c r="AKM663" s="143"/>
      <c r="AKN663" s="143"/>
      <c r="AKO663" s="143"/>
      <c r="AKP663" s="143"/>
      <c r="AKQ663" s="143"/>
      <c r="AKR663" s="143"/>
      <c r="AKS663" s="143"/>
      <c r="AKT663" s="143"/>
      <c r="AKU663" s="143"/>
      <c r="AKV663" s="143"/>
      <c r="AKW663" s="143"/>
      <c r="AKX663" s="143"/>
      <c r="AKY663" s="143"/>
      <c r="AKZ663" s="143"/>
      <c r="ALA663" s="143"/>
      <c r="ALB663" s="143"/>
      <c r="ALC663" s="143"/>
      <c r="ALD663" s="143"/>
      <c r="ALE663" s="143"/>
      <c r="ALF663" s="143"/>
      <c r="ALG663" s="143"/>
      <c r="ALH663" s="143"/>
      <c r="ALI663" s="143"/>
      <c r="ALJ663" s="143"/>
      <c r="ALK663" s="143"/>
      <c r="ALL663" s="143"/>
      <c r="ALM663" s="143"/>
      <c r="ALN663" s="143"/>
      <c r="ALO663" s="143"/>
      <c r="ALP663" s="143"/>
      <c r="ALQ663" s="143"/>
      <c r="ALR663" s="143"/>
      <c r="ALS663" s="143"/>
      <c r="ALT663" s="143"/>
      <c r="ALU663" s="143"/>
      <c r="ALV663" s="143"/>
      <c r="ALW663" s="143"/>
      <c r="ALX663" s="143"/>
      <c r="ALY663" s="143"/>
      <c r="ALZ663" s="143"/>
      <c r="AMA663" s="143"/>
      <c r="AMB663" s="143"/>
      <c r="AMC663" s="143"/>
      <c r="AMD663" s="143"/>
      <c r="AME663" s="143"/>
      <c r="AMF663" s="143"/>
      <c r="AMG663" s="143"/>
      <c r="AMH663" s="143"/>
      <c r="AMI663" s="143"/>
      <c r="AMJ663" s="143"/>
      <c r="AMK663" s="143"/>
      <c r="AML663" s="143"/>
      <c r="AMM663" s="143"/>
      <c r="AMN663" s="143"/>
      <c r="AMO663" s="143"/>
      <c r="AMP663" s="143"/>
      <c r="AMQ663" s="143"/>
      <c r="AMR663" s="143"/>
      <c r="AMS663" s="143"/>
      <c r="AMT663" s="143"/>
      <c r="AMU663" s="143"/>
      <c r="AMV663" s="143"/>
      <c r="AMW663" s="143"/>
      <c r="AMX663" s="143"/>
      <c r="AMY663" s="143"/>
      <c r="AMZ663" s="143"/>
      <c r="ANA663" s="143"/>
      <c r="ANB663" s="143"/>
      <c r="ANC663" s="143"/>
      <c r="AND663" s="143"/>
      <c r="ANE663" s="143"/>
      <c r="ANF663" s="143"/>
      <c r="ANG663" s="143"/>
      <c r="ANH663" s="143"/>
      <c r="ANI663" s="143"/>
      <c r="ANJ663" s="143"/>
      <c r="ANK663" s="143"/>
      <c r="ANL663" s="143"/>
      <c r="ANM663" s="143"/>
      <c r="ANN663" s="143"/>
      <c r="ANO663" s="143"/>
      <c r="ANP663" s="143"/>
      <c r="ANQ663" s="143"/>
      <c r="ANR663" s="143"/>
      <c r="ANS663" s="143"/>
      <c r="ANT663" s="143"/>
      <c r="ANU663" s="143"/>
      <c r="ANV663" s="143"/>
      <c r="ANW663" s="143"/>
      <c r="ANX663" s="143"/>
      <c r="ANY663" s="143"/>
      <c r="ANZ663" s="143"/>
      <c r="AOA663" s="143"/>
      <c r="AOB663" s="143"/>
      <c r="AOC663" s="143"/>
      <c r="AOD663" s="143"/>
      <c r="AOE663" s="143"/>
      <c r="AOF663" s="143"/>
      <c r="AOG663" s="143"/>
      <c r="AOH663" s="143"/>
      <c r="AOI663" s="143"/>
      <c r="AOJ663" s="143"/>
      <c r="AOK663" s="143"/>
      <c r="AOL663" s="143"/>
      <c r="AOM663" s="143"/>
      <c r="AON663" s="143"/>
      <c r="AOO663" s="143"/>
      <c r="AOP663" s="143"/>
      <c r="AOQ663" s="143"/>
      <c r="AOR663" s="143"/>
      <c r="AOS663" s="143"/>
      <c r="AOT663" s="143"/>
      <c r="AOU663" s="143"/>
      <c r="AOV663" s="143"/>
      <c r="AOW663" s="143"/>
      <c r="AOX663" s="143"/>
      <c r="AOY663" s="143"/>
      <c r="AOZ663" s="143"/>
      <c r="APA663" s="143"/>
      <c r="APB663" s="143"/>
      <c r="APC663" s="143"/>
      <c r="APD663" s="143"/>
      <c r="APE663" s="143"/>
      <c r="APF663" s="143"/>
      <c r="APG663" s="143"/>
      <c r="APH663" s="143"/>
      <c r="API663" s="143"/>
      <c r="APJ663" s="143"/>
      <c r="APK663" s="143"/>
      <c r="APL663" s="143"/>
      <c r="APM663" s="143"/>
      <c r="APN663" s="143"/>
      <c r="APO663" s="143"/>
      <c r="APP663" s="143"/>
      <c r="APQ663" s="143"/>
      <c r="APR663" s="143"/>
      <c r="APS663" s="143"/>
      <c r="APT663" s="143"/>
      <c r="APU663" s="143"/>
      <c r="APV663" s="143"/>
      <c r="APW663" s="143"/>
      <c r="APX663" s="143"/>
      <c r="APY663" s="143"/>
      <c r="APZ663" s="143"/>
      <c r="AQA663" s="143"/>
      <c r="AQB663" s="143"/>
      <c r="AQC663" s="143"/>
      <c r="AQD663" s="143"/>
      <c r="AQE663" s="143"/>
      <c r="AQF663" s="143"/>
      <c r="AQG663" s="143"/>
      <c r="AQH663" s="143"/>
      <c r="AQI663" s="143"/>
      <c r="AQJ663" s="143"/>
      <c r="AQK663" s="143"/>
      <c r="AQL663" s="143"/>
      <c r="AQM663" s="143"/>
      <c r="AQN663" s="143"/>
      <c r="AQO663" s="143"/>
      <c r="AQP663" s="143"/>
      <c r="AQQ663" s="143"/>
      <c r="AQR663" s="143"/>
      <c r="AQS663" s="143"/>
      <c r="AQT663" s="143"/>
      <c r="AQU663" s="143"/>
      <c r="AQV663" s="143"/>
      <c r="AQW663" s="143"/>
      <c r="AQX663" s="143"/>
      <c r="AQY663" s="143"/>
      <c r="AQZ663" s="143"/>
      <c r="ARA663" s="143"/>
      <c r="ARB663" s="143"/>
      <c r="ARC663" s="143"/>
      <c r="ARD663" s="143"/>
      <c r="ARE663" s="143"/>
      <c r="ARF663" s="143"/>
      <c r="ARG663" s="143"/>
      <c r="ARH663" s="143"/>
      <c r="ARI663" s="143"/>
      <c r="ARJ663" s="143"/>
      <c r="ARK663" s="143"/>
      <c r="ARL663" s="143"/>
      <c r="ARM663" s="143"/>
      <c r="ARN663" s="143"/>
      <c r="ARO663" s="143"/>
      <c r="ARP663" s="143"/>
      <c r="ARQ663" s="143"/>
      <c r="ARR663" s="143"/>
      <c r="ARS663" s="143"/>
      <c r="ART663" s="143"/>
      <c r="ARU663" s="143"/>
      <c r="ARV663" s="143"/>
      <c r="ARW663" s="143"/>
      <c r="ARX663" s="143"/>
      <c r="ARY663" s="143"/>
      <c r="ARZ663" s="143"/>
      <c r="ASA663" s="143"/>
      <c r="ASB663" s="143"/>
      <c r="ASC663" s="143"/>
      <c r="ASD663" s="143"/>
      <c r="ASE663" s="143"/>
      <c r="ASF663" s="143"/>
      <c r="ASG663" s="143"/>
      <c r="ASH663" s="143"/>
      <c r="ASI663" s="143"/>
      <c r="ASJ663" s="143"/>
      <c r="ASK663" s="143"/>
      <c r="ASL663" s="143"/>
      <c r="ASM663" s="143"/>
      <c r="ASN663" s="143"/>
      <c r="ASO663" s="143"/>
      <c r="ASP663" s="143"/>
      <c r="ASQ663" s="143"/>
      <c r="ASR663" s="143"/>
      <c r="ASS663" s="143"/>
      <c r="AST663" s="143"/>
      <c r="ASU663" s="143"/>
      <c r="ASV663" s="143"/>
      <c r="ASW663" s="143"/>
      <c r="ASX663" s="143"/>
      <c r="ASY663" s="143"/>
      <c r="ASZ663" s="143"/>
      <c r="ATA663" s="143"/>
      <c r="ATB663" s="143"/>
      <c r="ATC663" s="143"/>
      <c r="ATD663" s="143"/>
      <c r="ATE663" s="143"/>
      <c r="ATF663" s="143"/>
      <c r="ATG663" s="143"/>
      <c r="ATH663" s="143"/>
      <c r="ATI663" s="143"/>
      <c r="ATJ663" s="143"/>
      <c r="ATK663" s="143"/>
      <c r="ATL663" s="143"/>
      <c r="ATM663" s="143"/>
      <c r="ATN663" s="143"/>
      <c r="ATO663" s="143"/>
      <c r="ATP663" s="143"/>
      <c r="ATQ663" s="143"/>
      <c r="ATR663" s="143"/>
      <c r="ATS663" s="143"/>
      <c r="ATT663" s="143"/>
      <c r="ATU663" s="143"/>
      <c r="ATV663" s="143"/>
      <c r="ATW663" s="143"/>
      <c r="ATX663" s="143"/>
      <c r="ATY663" s="143"/>
      <c r="ATZ663" s="143"/>
      <c r="AUA663" s="143"/>
      <c r="AUB663" s="143"/>
      <c r="AUC663" s="143"/>
      <c r="AUD663" s="143"/>
      <c r="AUE663" s="143"/>
      <c r="AUF663" s="143"/>
      <c r="AUG663" s="143"/>
      <c r="AUH663" s="143"/>
      <c r="AUI663" s="143"/>
      <c r="AUJ663" s="143"/>
      <c r="AUK663" s="143"/>
      <c r="AUL663" s="143"/>
      <c r="AUM663" s="143"/>
      <c r="AUN663" s="143"/>
      <c r="AUO663" s="143"/>
      <c r="AUP663" s="143"/>
      <c r="AUQ663" s="143"/>
      <c r="AUR663" s="143"/>
      <c r="AUS663" s="143"/>
      <c r="AUT663" s="143"/>
      <c r="AUU663" s="143"/>
      <c r="AUV663" s="143"/>
      <c r="AUW663" s="143"/>
      <c r="AUX663" s="143"/>
      <c r="AUY663" s="143"/>
      <c r="AUZ663" s="143"/>
      <c r="AVA663" s="143"/>
      <c r="AVB663" s="143"/>
      <c r="AVC663" s="143"/>
      <c r="AVD663" s="143"/>
      <c r="AVE663" s="143"/>
      <c r="AVF663" s="143"/>
      <c r="AVG663" s="143"/>
      <c r="AVH663" s="143"/>
      <c r="AVI663" s="143"/>
      <c r="AVJ663" s="143"/>
      <c r="AVK663" s="143"/>
      <c r="AVL663" s="143"/>
      <c r="AVM663" s="143"/>
      <c r="AVN663" s="143"/>
      <c r="AVO663" s="143"/>
      <c r="AVP663" s="143"/>
      <c r="AVQ663" s="143"/>
      <c r="AVR663" s="143"/>
      <c r="AVS663" s="143"/>
      <c r="AVT663" s="143"/>
      <c r="AVU663" s="143"/>
      <c r="AVV663" s="143"/>
      <c r="AVW663" s="143"/>
      <c r="AVX663" s="143"/>
      <c r="AVY663" s="143"/>
      <c r="AVZ663" s="143"/>
      <c r="AWA663" s="143"/>
      <c r="AWB663" s="143"/>
      <c r="AWC663" s="143"/>
      <c r="AWD663" s="143"/>
      <c r="AWE663" s="143"/>
      <c r="AWF663" s="143"/>
      <c r="AWG663" s="143"/>
      <c r="AWH663" s="143"/>
      <c r="AWI663" s="143"/>
      <c r="AWJ663" s="143"/>
      <c r="AWK663" s="143"/>
      <c r="AWL663" s="143"/>
      <c r="AWM663" s="143"/>
      <c r="AWN663" s="143"/>
      <c r="AWO663" s="143"/>
      <c r="AWP663" s="143"/>
      <c r="AWQ663" s="143"/>
      <c r="AWR663" s="143"/>
      <c r="AWS663" s="143"/>
      <c r="AWT663" s="143"/>
      <c r="AWU663" s="143"/>
      <c r="AWV663" s="143"/>
      <c r="AWW663" s="143"/>
      <c r="AWX663" s="143"/>
      <c r="AWY663" s="143"/>
      <c r="AWZ663" s="143"/>
      <c r="AXA663" s="143"/>
      <c r="AXB663" s="143"/>
      <c r="AXC663" s="143"/>
      <c r="AXD663" s="143"/>
      <c r="AXE663" s="143"/>
      <c r="AXF663" s="143"/>
      <c r="AXG663" s="143"/>
      <c r="AXH663" s="143"/>
      <c r="AXI663" s="143"/>
      <c r="AXJ663" s="143"/>
      <c r="AXK663" s="143"/>
      <c r="AXL663" s="143"/>
      <c r="AXM663" s="143"/>
      <c r="AXN663" s="143"/>
      <c r="AXO663" s="143"/>
      <c r="AXP663" s="143"/>
      <c r="AXQ663" s="143"/>
      <c r="AXR663" s="143"/>
      <c r="AXS663" s="143"/>
      <c r="AXT663" s="143"/>
      <c r="AXU663" s="143"/>
      <c r="AXV663" s="143"/>
      <c r="AXW663" s="143"/>
      <c r="AXX663" s="143"/>
      <c r="AXY663" s="143"/>
      <c r="AXZ663" s="143"/>
      <c r="AYA663" s="143"/>
      <c r="AYB663" s="143"/>
      <c r="AYC663" s="143"/>
      <c r="AYD663" s="143"/>
      <c r="AYE663" s="143"/>
      <c r="AYF663" s="143"/>
      <c r="AYG663" s="143"/>
      <c r="AYH663" s="143"/>
      <c r="AYI663" s="143"/>
      <c r="AYJ663" s="143"/>
      <c r="AYK663" s="143"/>
      <c r="AYL663" s="143"/>
      <c r="AYM663" s="143"/>
      <c r="AYN663" s="143"/>
      <c r="AYO663" s="143"/>
      <c r="AYP663" s="143"/>
      <c r="AYQ663" s="143"/>
      <c r="AYR663" s="143"/>
      <c r="AYS663" s="143"/>
      <c r="AYT663" s="143"/>
      <c r="AYU663" s="143"/>
      <c r="AYV663" s="143"/>
      <c r="AYW663" s="143"/>
      <c r="AYX663" s="143"/>
      <c r="AYY663" s="143"/>
      <c r="AYZ663" s="143"/>
      <c r="AZA663" s="143"/>
      <c r="AZB663" s="143"/>
      <c r="AZC663" s="143"/>
      <c r="AZD663" s="143"/>
      <c r="AZE663" s="143"/>
      <c r="AZF663" s="143"/>
      <c r="AZG663" s="143"/>
      <c r="AZH663" s="143"/>
      <c r="AZI663" s="143"/>
      <c r="AZJ663" s="143"/>
      <c r="AZK663" s="143"/>
      <c r="AZL663" s="143"/>
      <c r="AZM663" s="143"/>
      <c r="AZN663" s="143"/>
      <c r="AZO663" s="143"/>
      <c r="AZP663" s="143"/>
      <c r="AZQ663" s="143"/>
      <c r="AZR663" s="143"/>
      <c r="AZS663" s="143"/>
      <c r="AZT663" s="143"/>
      <c r="AZU663" s="143"/>
      <c r="AZV663" s="143"/>
      <c r="AZW663" s="143"/>
      <c r="AZX663" s="143"/>
      <c r="AZY663" s="143"/>
      <c r="AZZ663" s="143"/>
      <c r="BAA663" s="143"/>
      <c r="BAB663" s="143"/>
      <c r="BAC663" s="143"/>
      <c r="BAD663" s="143"/>
      <c r="BAE663" s="143"/>
      <c r="BAF663" s="143"/>
      <c r="BAG663" s="143"/>
      <c r="BAH663" s="143"/>
      <c r="BAI663" s="143"/>
      <c r="BAJ663" s="143"/>
      <c r="BAK663" s="143"/>
      <c r="BAL663" s="143"/>
      <c r="BAM663" s="143"/>
      <c r="BAN663" s="143"/>
      <c r="BAO663" s="143"/>
      <c r="BAP663" s="143"/>
      <c r="BAQ663" s="143"/>
      <c r="BAR663" s="143"/>
      <c r="BAS663" s="143"/>
      <c r="BAT663" s="143"/>
      <c r="BAU663" s="143"/>
      <c r="BAV663" s="143"/>
      <c r="BAW663" s="143"/>
      <c r="BAX663" s="143"/>
      <c r="BAY663" s="143"/>
      <c r="BAZ663" s="143"/>
      <c r="BBA663" s="143"/>
      <c r="BBB663" s="143"/>
      <c r="BBC663" s="143"/>
      <c r="BBD663" s="143"/>
      <c r="BBE663" s="143"/>
      <c r="BBF663" s="143"/>
      <c r="BBG663" s="143"/>
      <c r="BBH663" s="143"/>
      <c r="BBI663" s="143"/>
      <c r="BBJ663" s="143"/>
      <c r="BBK663" s="143"/>
      <c r="BBL663" s="143"/>
      <c r="BBM663" s="143"/>
      <c r="BBN663" s="143"/>
      <c r="BBO663" s="143"/>
      <c r="BBP663" s="143"/>
      <c r="BBQ663" s="143"/>
      <c r="BBR663" s="143"/>
      <c r="BBS663" s="143"/>
      <c r="BBT663" s="143"/>
      <c r="BBU663" s="143"/>
      <c r="BBV663" s="143"/>
      <c r="BBW663" s="143"/>
      <c r="BBX663" s="143"/>
      <c r="BBY663" s="143"/>
      <c r="BBZ663" s="143"/>
      <c r="BCA663" s="143"/>
      <c r="BCB663" s="143"/>
      <c r="BCC663" s="143"/>
      <c r="BCD663" s="143"/>
      <c r="BCE663" s="143"/>
      <c r="BCF663" s="143"/>
      <c r="BCG663" s="143"/>
      <c r="BCH663" s="143"/>
      <c r="BCI663" s="143"/>
      <c r="BCJ663" s="143"/>
      <c r="BCK663" s="143"/>
      <c r="BCL663" s="143"/>
      <c r="BCM663" s="143"/>
      <c r="BCN663" s="143"/>
      <c r="BCO663" s="143"/>
      <c r="BCP663" s="143"/>
      <c r="BCQ663" s="143"/>
      <c r="BCR663" s="143"/>
      <c r="BCS663" s="143"/>
      <c r="BCT663" s="143"/>
      <c r="BCU663" s="143"/>
      <c r="BCV663" s="143"/>
      <c r="BCW663" s="143"/>
      <c r="BCX663" s="143"/>
      <c r="BCY663" s="143"/>
      <c r="BCZ663" s="143"/>
      <c r="BDA663" s="143"/>
      <c r="BDB663" s="143"/>
      <c r="BDC663" s="143"/>
      <c r="BDD663" s="143"/>
      <c r="BDE663" s="143"/>
      <c r="BDF663" s="143"/>
      <c r="BDG663" s="143"/>
      <c r="BDH663" s="143"/>
      <c r="BDI663" s="143"/>
      <c r="BDJ663" s="143"/>
      <c r="BDK663" s="143"/>
      <c r="BDL663" s="143"/>
      <c r="BDM663" s="143"/>
      <c r="BDN663" s="143"/>
      <c r="BDO663" s="143"/>
      <c r="BDP663" s="143"/>
      <c r="BDQ663" s="143"/>
      <c r="BDR663" s="143"/>
      <c r="BDS663" s="143"/>
      <c r="BDT663" s="143"/>
      <c r="BDU663" s="143"/>
      <c r="BDV663" s="143"/>
      <c r="BDW663" s="143"/>
      <c r="BDX663" s="143"/>
      <c r="BDY663" s="143"/>
      <c r="BDZ663" s="143"/>
      <c r="BEA663" s="143"/>
      <c r="BEB663" s="143"/>
      <c r="BEC663" s="143"/>
      <c r="BED663" s="143"/>
      <c r="BEE663" s="143"/>
      <c r="BEF663" s="143"/>
      <c r="BEG663" s="143"/>
      <c r="BEH663" s="143"/>
      <c r="BEI663" s="143"/>
      <c r="BEJ663" s="143"/>
      <c r="BEK663" s="143"/>
      <c r="BEL663" s="143"/>
      <c r="BEM663" s="143"/>
      <c r="BEN663" s="143"/>
      <c r="BEO663" s="143"/>
      <c r="BEP663" s="143"/>
      <c r="BEQ663" s="143"/>
      <c r="BER663" s="143"/>
      <c r="BES663" s="143"/>
      <c r="BET663" s="143"/>
      <c r="BEU663" s="143"/>
      <c r="BEV663" s="143"/>
      <c r="BEW663" s="143"/>
      <c r="BEX663" s="143"/>
      <c r="BEY663" s="143"/>
      <c r="BEZ663" s="143"/>
      <c r="BFA663" s="143"/>
      <c r="BFB663" s="143"/>
      <c r="BFC663" s="143"/>
      <c r="BFD663" s="143"/>
      <c r="BFE663" s="143"/>
      <c r="BFF663" s="143"/>
      <c r="BFG663" s="143"/>
      <c r="BFH663" s="143"/>
      <c r="BFI663" s="143"/>
      <c r="BFJ663" s="143"/>
      <c r="BFK663" s="143"/>
      <c r="BFL663" s="143"/>
      <c r="BFM663" s="143"/>
      <c r="BFN663" s="143"/>
      <c r="BFO663" s="143"/>
      <c r="BFP663" s="143"/>
      <c r="BFQ663" s="143"/>
      <c r="BFR663" s="143"/>
      <c r="BFS663" s="143"/>
      <c r="BFT663" s="143"/>
      <c r="BFU663" s="143"/>
      <c r="BFV663" s="143"/>
      <c r="BFW663" s="143"/>
      <c r="BFX663" s="143"/>
      <c r="BFY663" s="143"/>
      <c r="BFZ663" s="143"/>
      <c r="BGA663" s="143"/>
      <c r="BGB663" s="143"/>
      <c r="BGC663" s="143"/>
      <c r="BGD663" s="143"/>
      <c r="BGE663" s="143"/>
      <c r="BGF663" s="143"/>
      <c r="BGG663" s="143"/>
      <c r="BGH663" s="143"/>
      <c r="BGI663" s="143"/>
      <c r="BGJ663" s="143"/>
      <c r="BGK663" s="143"/>
      <c r="BGL663" s="143"/>
      <c r="BGM663" s="143"/>
      <c r="BGN663" s="143"/>
      <c r="BGO663" s="143"/>
      <c r="BGP663" s="143"/>
      <c r="BGQ663" s="143"/>
      <c r="BGR663" s="143"/>
      <c r="BGS663" s="143"/>
      <c r="BGT663" s="143"/>
      <c r="BGU663" s="143"/>
      <c r="BGV663" s="143"/>
      <c r="BGW663" s="143"/>
      <c r="BGX663" s="143"/>
      <c r="BGY663" s="143"/>
      <c r="BGZ663" s="143"/>
      <c r="BHA663" s="143"/>
      <c r="BHB663" s="143"/>
      <c r="BHC663" s="143"/>
      <c r="BHD663" s="143"/>
      <c r="BHE663" s="143"/>
      <c r="BHF663" s="143"/>
      <c r="BHG663" s="143"/>
      <c r="BHH663" s="143"/>
      <c r="BHI663" s="143"/>
      <c r="BHJ663" s="143"/>
      <c r="BHK663" s="143"/>
      <c r="BHL663" s="143"/>
      <c r="BHM663" s="143"/>
      <c r="BHN663" s="143"/>
      <c r="BHO663" s="143"/>
      <c r="BHP663" s="143"/>
      <c r="BHQ663" s="143"/>
      <c r="BHR663" s="143"/>
      <c r="BHS663" s="143"/>
      <c r="BHT663" s="143"/>
      <c r="BHU663" s="143"/>
      <c r="BHV663" s="143"/>
      <c r="BHW663" s="143"/>
      <c r="BHX663" s="143"/>
      <c r="BHY663" s="143"/>
      <c r="BHZ663" s="143"/>
      <c r="BIA663" s="143"/>
      <c r="BIB663" s="143"/>
      <c r="BIC663" s="143"/>
      <c r="BID663" s="143"/>
      <c r="BIE663" s="143"/>
      <c r="BIF663" s="143"/>
      <c r="BIG663" s="143"/>
      <c r="BIH663" s="143"/>
      <c r="BII663" s="143"/>
      <c r="BIJ663" s="143"/>
      <c r="BIK663" s="143"/>
      <c r="BIL663" s="143"/>
      <c r="BIM663" s="143"/>
      <c r="BIN663" s="143"/>
      <c r="BIO663" s="143"/>
      <c r="BIP663" s="143"/>
      <c r="BIQ663" s="143"/>
      <c r="BIR663" s="143"/>
      <c r="BIS663" s="143"/>
      <c r="BIT663" s="143"/>
      <c r="BIU663" s="143"/>
      <c r="BIV663" s="143"/>
      <c r="BIW663" s="143"/>
      <c r="BIX663" s="143"/>
      <c r="BIY663" s="143"/>
      <c r="BIZ663" s="143"/>
      <c r="BJA663" s="143"/>
      <c r="BJB663" s="143"/>
      <c r="BJC663" s="143"/>
      <c r="BJD663" s="143"/>
      <c r="BJE663" s="143"/>
      <c r="BJF663" s="143"/>
      <c r="BJG663" s="143"/>
      <c r="BJH663" s="143"/>
      <c r="BJI663" s="143"/>
      <c r="BJJ663" s="143"/>
      <c r="BJK663" s="143"/>
      <c r="BJL663" s="143"/>
      <c r="BJM663" s="143"/>
      <c r="BJN663" s="143"/>
      <c r="BJO663" s="143"/>
      <c r="BJP663" s="143"/>
      <c r="BJQ663" s="143"/>
      <c r="BJR663" s="143"/>
      <c r="BJS663" s="143"/>
      <c r="BJT663" s="143"/>
      <c r="BJU663" s="143"/>
      <c r="BJV663" s="143"/>
      <c r="BJW663" s="143"/>
      <c r="BJX663" s="143"/>
      <c r="BJY663" s="143"/>
      <c r="BJZ663" s="143"/>
      <c r="BKA663" s="143"/>
      <c r="BKB663" s="143"/>
      <c r="BKC663" s="143"/>
      <c r="BKD663" s="143"/>
      <c r="BKE663" s="143"/>
      <c r="BKF663" s="143"/>
      <c r="BKG663" s="143"/>
      <c r="BKH663" s="143"/>
      <c r="BKI663" s="143"/>
      <c r="BKJ663" s="143"/>
      <c r="BKK663" s="143"/>
      <c r="BKL663" s="143"/>
      <c r="BKM663" s="143"/>
      <c r="BKN663" s="143"/>
      <c r="BKO663" s="143"/>
      <c r="BKP663" s="143"/>
      <c r="BKQ663" s="143"/>
      <c r="BKR663" s="143"/>
      <c r="BKS663" s="143"/>
      <c r="BKT663" s="143"/>
      <c r="BKU663" s="143"/>
      <c r="BKV663" s="143"/>
      <c r="BKW663" s="143"/>
      <c r="BKX663" s="143"/>
      <c r="BKY663" s="143"/>
      <c r="BKZ663" s="143"/>
      <c r="BLA663" s="143"/>
      <c r="BLB663" s="143"/>
      <c r="BLC663" s="143"/>
      <c r="BLD663" s="143"/>
      <c r="BLE663" s="143"/>
      <c r="BLF663" s="143"/>
      <c r="BLG663" s="143"/>
      <c r="BLH663" s="143"/>
      <c r="BLI663" s="143"/>
      <c r="BLJ663" s="143"/>
      <c r="BLK663" s="143"/>
      <c r="BLL663" s="143"/>
      <c r="BLM663" s="143"/>
      <c r="BLN663" s="143"/>
      <c r="BLO663" s="143"/>
      <c r="BLP663" s="143"/>
      <c r="BLQ663" s="143"/>
      <c r="BLR663" s="143"/>
      <c r="BLS663" s="143"/>
      <c r="BLT663" s="143"/>
      <c r="BLU663" s="143"/>
      <c r="BLV663" s="143"/>
      <c r="BLW663" s="143"/>
      <c r="BLX663" s="143"/>
      <c r="BLY663" s="143"/>
      <c r="BLZ663" s="143"/>
      <c r="BMA663" s="143"/>
      <c r="BMB663" s="143"/>
      <c r="BMC663" s="143"/>
      <c r="BMD663" s="143"/>
      <c r="BME663" s="143"/>
      <c r="BMF663" s="143"/>
      <c r="BMG663" s="143"/>
      <c r="BMH663" s="143"/>
      <c r="BMI663" s="143"/>
      <c r="BMJ663" s="143"/>
      <c r="BMK663" s="143"/>
      <c r="BML663" s="143"/>
      <c r="BMM663" s="143"/>
      <c r="BMN663" s="143"/>
      <c r="BMO663" s="143"/>
      <c r="BMP663" s="143"/>
      <c r="BMQ663" s="143"/>
      <c r="BMR663" s="143"/>
      <c r="BMS663" s="143"/>
      <c r="BMT663" s="143"/>
      <c r="BMU663" s="143"/>
      <c r="BMV663" s="143"/>
      <c r="BMW663" s="143"/>
      <c r="BMX663" s="143"/>
      <c r="BMY663" s="143"/>
      <c r="BMZ663" s="143"/>
      <c r="BNA663" s="143"/>
      <c r="BNB663" s="143"/>
      <c r="BNC663" s="143"/>
      <c r="BND663" s="143"/>
      <c r="BNE663" s="143"/>
      <c r="BNF663" s="143"/>
      <c r="BNG663" s="143"/>
      <c r="BNH663" s="143"/>
      <c r="BNI663" s="143"/>
      <c r="BNJ663" s="143"/>
      <c r="BNK663" s="143"/>
      <c r="BNL663" s="143"/>
      <c r="BNM663" s="143"/>
      <c r="BNN663" s="143"/>
      <c r="BNO663" s="143"/>
      <c r="BNP663" s="143"/>
      <c r="BNQ663" s="143"/>
      <c r="BNR663" s="143"/>
      <c r="BNS663" s="143"/>
      <c r="BNT663" s="143"/>
      <c r="BNU663" s="143"/>
      <c r="BNV663" s="143"/>
      <c r="BNW663" s="143"/>
      <c r="BNX663" s="143"/>
      <c r="BNY663" s="143"/>
      <c r="BNZ663" s="143"/>
      <c r="BOA663" s="143"/>
      <c r="BOB663" s="143"/>
      <c r="BOC663" s="143"/>
      <c r="BOD663" s="143"/>
      <c r="BOE663" s="143"/>
      <c r="BOF663" s="143"/>
      <c r="BOG663" s="143"/>
      <c r="BOH663" s="143"/>
      <c r="BOI663" s="143"/>
      <c r="BOJ663" s="143"/>
      <c r="BOK663" s="143"/>
      <c r="BOL663" s="143"/>
      <c r="BOM663" s="143"/>
      <c r="BON663" s="143"/>
      <c r="BOO663" s="143"/>
      <c r="BOP663" s="143"/>
      <c r="BOQ663" s="143"/>
      <c r="BOR663" s="143"/>
      <c r="BOS663" s="143"/>
      <c r="BOT663" s="143"/>
      <c r="BOU663" s="143"/>
      <c r="BOV663" s="143"/>
      <c r="BOW663" s="143"/>
      <c r="BOX663" s="143"/>
      <c r="BOY663" s="143"/>
      <c r="BOZ663" s="143"/>
      <c r="BPA663" s="143"/>
      <c r="BPB663" s="143"/>
      <c r="BPC663" s="143"/>
      <c r="BPD663" s="143"/>
      <c r="BPE663" s="143"/>
      <c r="BPF663" s="143"/>
      <c r="BPG663" s="143"/>
      <c r="BPH663" s="143"/>
      <c r="BPI663" s="143"/>
      <c r="BPJ663" s="143"/>
      <c r="BPK663" s="143"/>
      <c r="BPL663" s="143"/>
      <c r="BPM663" s="143"/>
      <c r="BPN663" s="143"/>
      <c r="BPO663" s="143"/>
      <c r="BPP663" s="143"/>
      <c r="BPQ663" s="143"/>
      <c r="BPR663" s="143"/>
      <c r="BPS663" s="143"/>
      <c r="BPT663" s="143"/>
      <c r="BPU663" s="143"/>
      <c r="BPV663" s="143"/>
      <c r="BPW663" s="143"/>
      <c r="BPX663" s="143"/>
      <c r="BPY663" s="143"/>
      <c r="BPZ663" s="143"/>
      <c r="BQA663" s="143"/>
      <c r="BQB663" s="143"/>
      <c r="BQC663" s="143"/>
      <c r="BQD663" s="143"/>
      <c r="BQE663" s="143"/>
      <c r="BQF663" s="143"/>
      <c r="BQG663" s="143"/>
      <c r="BQH663" s="143"/>
      <c r="BQI663" s="143"/>
      <c r="BQJ663" s="143"/>
      <c r="BQK663" s="143"/>
      <c r="BQL663" s="143"/>
      <c r="BQM663" s="143"/>
      <c r="BQN663" s="143"/>
      <c r="BQO663" s="143"/>
      <c r="BQP663" s="143"/>
      <c r="BQQ663" s="143"/>
      <c r="BQR663" s="143"/>
      <c r="BQS663" s="143"/>
      <c r="BQT663" s="143"/>
      <c r="BQU663" s="143"/>
      <c r="BQV663" s="143"/>
      <c r="BQW663" s="143"/>
      <c r="BQX663" s="143"/>
      <c r="BQY663" s="143"/>
      <c r="BQZ663" s="143"/>
      <c r="BRA663" s="143"/>
      <c r="BRB663" s="143"/>
      <c r="BRC663" s="143"/>
      <c r="BRD663" s="143"/>
      <c r="BRE663" s="143"/>
      <c r="BRF663" s="143"/>
      <c r="BRG663" s="143"/>
      <c r="BRH663" s="143"/>
      <c r="BRI663" s="143"/>
      <c r="BRJ663" s="143"/>
      <c r="BRK663" s="143"/>
      <c r="BRL663" s="143"/>
      <c r="BRM663" s="143"/>
      <c r="BRN663" s="143"/>
      <c r="BRO663" s="143"/>
      <c r="BRP663" s="143"/>
      <c r="BRQ663" s="143"/>
      <c r="BRR663" s="143"/>
      <c r="BRS663" s="143"/>
      <c r="BRT663" s="143"/>
      <c r="BRU663" s="143"/>
      <c r="BRV663" s="143"/>
      <c r="BRW663" s="143"/>
      <c r="BRX663" s="143"/>
      <c r="BRY663" s="143"/>
      <c r="BRZ663" s="143"/>
    </row>
    <row r="664" spans="1:1846" s="79" customFormat="1" ht="41.4" x14ac:dyDescent="0.3">
      <c r="A664" s="853"/>
      <c r="B664" s="853"/>
      <c r="C664" s="853"/>
      <c r="D664" s="852"/>
      <c r="E664" s="852" t="s">
        <v>913</v>
      </c>
      <c r="F664" s="346">
        <v>142</v>
      </c>
      <c r="G664" s="414" t="s">
        <v>914</v>
      </c>
      <c r="H664" s="333">
        <v>12000000</v>
      </c>
      <c r="I664" s="330">
        <v>12000000</v>
      </c>
      <c r="J664" s="330">
        <v>10000000</v>
      </c>
      <c r="K664" s="330">
        <v>10000000</v>
      </c>
      <c r="L664" s="613" t="s">
        <v>144</v>
      </c>
      <c r="M664" s="598">
        <v>0</v>
      </c>
      <c r="N664" s="386">
        <v>0</v>
      </c>
      <c r="O664" s="386">
        <v>0</v>
      </c>
      <c r="P664" s="386">
        <v>0</v>
      </c>
      <c r="Q664" s="649"/>
      <c r="R664" s="740">
        <v>18000000</v>
      </c>
      <c r="S664" s="589">
        <v>18000000</v>
      </c>
      <c r="T664" s="589">
        <v>15000000</v>
      </c>
      <c r="U664" s="589">
        <v>15000000</v>
      </c>
      <c r="V664" s="652"/>
      <c r="W664" s="523">
        <f>+H664+M664+R664</f>
        <v>30000000</v>
      </c>
      <c r="X664" s="523">
        <f t="shared" ref="X664:Z666" si="449">+I664+N664+S664</f>
        <v>30000000</v>
      </c>
      <c r="Y664" s="523">
        <f t="shared" si="449"/>
        <v>25000000</v>
      </c>
      <c r="Z664" s="523">
        <f t="shared" si="449"/>
        <v>25000000</v>
      </c>
      <c r="AA664" s="89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8"/>
      <c r="BC664" s="78"/>
      <c r="BD664" s="78"/>
      <c r="BE664" s="78"/>
      <c r="BF664" s="78"/>
      <c r="BG664" s="78"/>
      <c r="BH664" s="78"/>
      <c r="BI664" s="78"/>
      <c r="BJ664" s="78"/>
      <c r="BK664" s="78"/>
      <c r="BL664" s="78"/>
      <c r="BM664" s="78"/>
      <c r="BN664" s="78"/>
      <c r="BO664" s="78"/>
      <c r="BP664" s="78"/>
      <c r="BQ664" s="78"/>
      <c r="BR664" s="78"/>
      <c r="BS664" s="78"/>
      <c r="BT664" s="78"/>
      <c r="BU664" s="78"/>
      <c r="BV664" s="78"/>
      <c r="BW664" s="78"/>
      <c r="BX664" s="78"/>
      <c r="BY664" s="78"/>
      <c r="BZ664" s="78"/>
      <c r="CA664" s="78"/>
      <c r="CB664" s="78"/>
      <c r="CC664" s="78"/>
      <c r="CD664" s="78"/>
      <c r="CE664" s="78"/>
      <c r="CF664" s="78"/>
      <c r="CG664" s="78"/>
      <c r="CH664" s="78"/>
      <c r="CI664" s="78"/>
      <c r="CJ664" s="78"/>
      <c r="CK664" s="78"/>
      <c r="CL664" s="78"/>
      <c r="CM664" s="78"/>
      <c r="CN664" s="78"/>
      <c r="CO664" s="78"/>
      <c r="CP664" s="78"/>
      <c r="CQ664" s="78"/>
      <c r="CR664" s="78"/>
      <c r="CS664" s="78"/>
      <c r="CT664" s="78"/>
      <c r="CU664" s="78"/>
      <c r="CV664" s="78"/>
      <c r="CW664" s="78"/>
      <c r="CX664" s="78"/>
      <c r="CY664" s="78"/>
      <c r="CZ664" s="78"/>
      <c r="DA664" s="78"/>
      <c r="DB664" s="78"/>
      <c r="DC664" s="78"/>
      <c r="DD664" s="78"/>
      <c r="DE664" s="78"/>
      <c r="DF664" s="78"/>
      <c r="DG664" s="78"/>
      <c r="DH664" s="78"/>
      <c r="DI664" s="78"/>
      <c r="DJ664" s="78"/>
      <c r="DK664" s="78"/>
      <c r="DL664" s="78"/>
      <c r="DM664" s="78"/>
      <c r="DN664" s="78"/>
      <c r="DO664" s="78"/>
      <c r="DP664" s="78"/>
      <c r="DQ664" s="78"/>
      <c r="DR664" s="78"/>
      <c r="DS664" s="78"/>
      <c r="DT664" s="78"/>
      <c r="DU664" s="78"/>
      <c r="DV664" s="78"/>
      <c r="DW664" s="78"/>
      <c r="DX664" s="78"/>
      <c r="DY664" s="78"/>
      <c r="DZ664" s="78"/>
      <c r="EA664" s="78"/>
      <c r="EB664" s="78"/>
      <c r="EC664" s="78"/>
      <c r="ED664" s="78"/>
      <c r="EE664" s="78"/>
      <c r="EF664" s="78"/>
      <c r="EG664" s="78"/>
      <c r="EH664" s="78"/>
      <c r="EI664" s="78"/>
      <c r="EJ664" s="78"/>
      <c r="EK664" s="78"/>
      <c r="EL664" s="78"/>
      <c r="EM664" s="78"/>
      <c r="EN664" s="78"/>
      <c r="EO664" s="78"/>
      <c r="EP664" s="78"/>
      <c r="EQ664" s="78"/>
      <c r="ER664" s="78"/>
      <c r="ES664" s="78"/>
      <c r="ET664" s="78"/>
      <c r="EU664" s="78"/>
      <c r="EV664" s="78"/>
      <c r="EW664" s="78"/>
      <c r="EX664" s="78"/>
      <c r="EY664" s="78"/>
      <c r="EZ664" s="78"/>
      <c r="FA664" s="78"/>
      <c r="FB664" s="78"/>
      <c r="FC664" s="78"/>
      <c r="FD664" s="78"/>
      <c r="FE664" s="78"/>
      <c r="FF664" s="78"/>
      <c r="FG664" s="78"/>
      <c r="FH664" s="78"/>
      <c r="FI664" s="78"/>
      <c r="FJ664" s="78"/>
      <c r="FK664" s="78"/>
      <c r="FL664" s="78"/>
      <c r="FM664" s="78"/>
      <c r="FN664" s="78"/>
      <c r="FO664" s="78"/>
      <c r="FP664" s="78"/>
      <c r="FQ664" s="78"/>
      <c r="FR664" s="78"/>
      <c r="FS664" s="78"/>
      <c r="FT664" s="78"/>
      <c r="FU664" s="78"/>
      <c r="FV664" s="78"/>
      <c r="FW664" s="78"/>
      <c r="FX664" s="78"/>
      <c r="FY664" s="78"/>
      <c r="FZ664" s="78"/>
      <c r="GA664" s="78"/>
      <c r="GB664" s="78"/>
      <c r="GC664" s="78"/>
      <c r="GD664" s="78"/>
      <c r="GE664" s="78"/>
      <c r="GF664" s="78"/>
      <c r="GG664" s="78"/>
      <c r="GH664" s="78"/>
      <c r="GI664" s="78"/>
      <c r="GJ664" s="78"/>
      <c r="GK664" s="78"/>
      <c r="GL664" s="78"/>
      <c r="GM664" s="78"/>
      <c r="GN664" s="78"/>
      <c r="GO664" s="78"/>
      <c r="GP664" s="78"/>
      <c r="GQ664" s="78"/>
      <c r="GR664" s="78"/>
      <c r="GS664" s="78"/>
      <c r="GT664" s="78"/>
      <c r="GU664" s="78"/>
      <c r="GV664" s="78"/>
      <c r="GW664" s="78"/>
      <c r="GX664" s="78"/>
      <c r="GY664" s="78"/>
      <c r="GZ664" s="78"/>
      <c r="HA664" s="78"/>
      <c r="HB664" s="78"/>
      <c r="HC664" s="78"/>
      <c r="HD664" s="78"/>
      <c r="HE664" s="78"/>
      <c r="HF664" s="78"/>
      <c r="HG664" s="78"/>
      <c r="HH664" s="78"/>
      <c r="HI664" s="78"/>
      <c r="HJ664" s="78"/>
      <c r="HK664" s="78"/>
      <c r="HL664" s="78"/>
      <c r="HM664" s="78"/>
      <c r="HN664" s="78"/>
      <c r="HO664" s="78"/>
      <c r="HP664" s="78"/>
      <c r="HQ664" s="78"/>
      <c r="HR664" s="78"/>
      <c r="HS664" s="78"/>
      <c r="HT664" s="78"/>
      <c r="HU664" s="78"/>
      <c r="HV664" s="78"/>
      <c r="HW664" s="78"/>
      <c r="HX664" s="78"/>
      <c r="HY664" s="78"/>
      <c r="HZ664" s="78"/>
      <c r="IA664" s="78"/>
      <c r="IB664" s="78"/>
      <c r="IC664" s="78"/>
      <c r="ID664" s="78"/>
      <c r="IE664" s="78"/>
      <c r="IF664" s="78"/>
      <c r="IG664" s="78"/>
      <c r="IH664" s="78"/>
      <c r="II664" s="78"/>
      <c r="IJ664" s="78"/>
      <c r="IK664" s="78"/>
      <c r="IL664" s="78"/>
      <c r="IM664" s="78"/>
      <c r="IN664" s="78"/>
      <c r="IO664" s="78"/>
      <c r="IP664" s="78"/>
      <c r="IQ664" s="78"/>
      <c r="IR664" s="78"/>
      <c r="IS664" s="78"/>
      <c r="IT664" s="78"/>
      <c r="IU664" s="78"/>
      <c r="IV664" s="78"/>
      <c r="IW664" s="78"/>
      <c r="IX664" s="78"/>
      <c r="IY664" s="78"/>
      <c r="IZ664" s="78"/>
      <c r="JA664" s="78"/>
      <c r="JB664" s="78"/>
      <c r="JC664" s="78"/>
      <c r="JD664" s="78"/>
      <c r="JE664" s="78"/>
      <c r="JF664" s="78"/>
      <c r="JG664" s="78"/>
      <c r="JH664" s="78"/>
      <c r="JI664" s="78"/>
      <c r="JJ664" s="78"/>
      <c r="JK664" s="78"/>
      <c r="JL664" s="78"/>
      <c r="JM664" s="78"/>
      <c r="JN664" s="78"/>
      <c r="JO664" s="78"/>
      <c r="JP664" s="78"/>
      <c r="JQ664" s="78"/>
      <c r="JR664" s="78"/>
      <c r="JS664" s="78"/>
      <c r="JT664" s="78"/>
      <c r="JU664" s="78"/>
      <c r="JV664" s="78"/>
      <c r="JW664" s="78"/>
      <c r="JX664" s="78"/>
      <c r="JY664" s="78"/>
      <c r="JZ664" s="78"/>
      <c r="KA664" s="78"/>
      <c r="KB664" s="78"/>
      <c r="KC664" s="78"/>
      <c r="KD664" s="78"/>
      <c r="KE664" s="78"/>
      <c r="KF664" s="78"/>
      <c r="KG664" s="78"/>
      <c r="KH664" s="78"/>
      <c r="KI664" s="78"/>
      <c r="KJ664" s="78"/>
      <c r="KK664" s="78"/>
      <c r="KL664" s="78"/>
      <c r="KM664" s="78"/>
      <c r="KN664" s="78"/>
      <c r="KO664" s="78"/>
      <c r="KP664" s="78"/>
      <c r="KQ664" s="78"/>
      <c r="KR664" s="78"/>
      <c r="KS664" s="78"/>
      <c r="KT664" s="78"/>
      <c r="KU664" s="78"/>
      <c r="KV664" s="78"/>
      <c r="KW664" s="78"/>
      <c r="KX664" s="78"/>
      <c r="KY664" s="78"/>
      <c r="KZ664" s="78"/>
      <c r="LA664" s="78"/>
      <c r="LB664" s="78"/>
      <c r="LC664" s="78"/>
      <c r="LD664" s="78"/>
      <c r="LE664" s="78"/>
      <c r="LF664" s="78"/>
      <c r="LG664" s="78"/>
      <c r="LH664" s="78"/>
      <c r="LI664" s="78"/>
      <c r="LJ664" s="78"/>
      <c r="LK664" s="78"/>
      <c r="LL664" s="78"/>
      <c r="LM664" s="78"/>
      <c r="LN664" s="78"/>
      <c r="LO664" s="78"/>
      <c r="LP664" s="78"/>
      <c r="LQ664" s="78"/>
      <c r="LR664" s="78"/>
      <c r="LS664" s="78"/>
      <c r="LT664" s="78"/>
      <c r="LU664" s="78"/>
      <c r="LV664" s="78"/>
      <c r="LW664" s="78"/>
      <c r="LX664" s="78"/>
      <c r="LY664" s="78"/>
      <c r="LZ664" s="78"/>
      <c r="MA664" s="78"/>
      <c r="MB664" s="78"/>
      <c r="MC664" s="78"/>
      <c r="MD664" s="78"/>
      <c r="ME664" s="78"/>
      <c r="MF664" s="78"/>
      <c r="MG664" s="78"/>
      <c r="MH664" s="78"/>
      <c r="MI664" s="78"/>
      <c r="MJ664" s="78"/>
      <c r="MK664" s="78"/>
      <c r="ML664" s="78"/>
      <c r="MM664" s="78"/>
      <c r="MN664" s="78"/>
      <c r="MO664" s="78"/>
      <c r="MP664" s="78"/>
      <c r="MQ664" s="78"/>
      <c r="MR664" s="78"/>
      <c r="MS664" s="78"/>
      <c r="MT664" s="78"/>
      <c r="MU664" s="78"/>
      <c r="MV664" s="78"/>
      <c r="MW664" s="78"/>
      <c r="MX664" s="78"/>
      <c r="MY664" s="78"/>
      <c r="MZ664" s="78"/>
      <c r="NA664" s="78"/>
      <c r="NB664" s="78"/>
      <c r="NC664" s="78"/>
      <c r="ND664" s="78"/>
      <c r="NE664" s="78"/>
      <c r="NF664" s="78"/>
      <c r="NG664" s="78"/>
      <c r="NH664" s="78"/>
      <c r="NI664" s="78"/>
      <c r="NJ664" s="78"/>
      <c r="NK664" s="78"/>
      <c r="NL664" s="78"/>
      <c r="NM664" s="78"/>
      <c r="NN664" s="78"/>
      <c r="NO664" s="78"/>
      <c r="NP664" s="78"/>
      <c r="NQ664" s="78"/>
      <c r="NR664" s="78"/>
      <c r="NS664" s="78"/>
      <c r="NT664" s="78"/>
      <c r="NU664" s="78"/>
      <c r="NV664" s="78"/>
      <c r="NW664" s="78"/>
      <c r="NX664" s="78"/>
      <c r="NY664" s="78"/>
      <c r="NZ664" s="78"/>
      <c r="OA664" s="78"/>
      <c r="OB664" s="78"/>
      <c r="OC664" s="78"/>
      <c r="OD664" s="78"/>
      <c r="OE664" s="78"/>
      <c r="OF664" s="78"/>
      <c r="OG664" s="78"/>
      <c r="OH664" s="78"/>
      <c r="OI664" s="78"/>
      <c r="OJ664" s="78"/>
      <c r="OK664" s="78"/>
      <c r="OL664" s="78"/>
      <c r="OM664" s="78"/>
      <c r="ON664" s="78"/>
      <c r="OO664" s="78"/>
      <c r="OP664" s="78"/>
      <c r="OQ664" s="78"/>
      <c r="OR664" s="78"/>
      <c r="OS664" s="78"/>
      <c r="OT664" s="78"/>
      <c r="OU664" s="78"/>
      <c r="OV664" s="78"/>
      <c r="OW664" s="78"/>
      <c r="OX664" s="78"/>
      <c r="OY664" s="78"/>
      <c r="OZ664" s="78"/>
      <c r="PA664" s="78"/>
      <c r="PB664" s="78"/>
      <c r="PC664" s="78"/>
      <c r="PD664" s="78"/>
      <c r="PE664" s="78"/>
      <c r="PF664" s="78"/>
      <c r="PG664" s="78"/>
      <c r="PH664" s="78"/>
      <c r="PI664" s="78"/>
      <c r="PJ664" s="78"/>
      <c r="PK664" s="78"/>
      <c r="PL664" s="78"/>
      <c r="PM664" s="78"/>
      <c r="PN664" s="78"/>
      <c r="PO664" s="78"/>
      <c r="PP664" s="78"/>
      <c r="PQ664" s="78"/>
      <c r="PR664" s="78"/>
      <c r="PS664" s="78"/>
      <c r="PT664" s="78"/>
      <c r="PU664" s="78"/>
      <c r="PV664" s="78"/>
      <c r="PW664" s="78"/>
      <c r="PX664" s="78"/>
      <c r="PY664" s="78"/>
      <c r="PZ664" s="78"/>
      <c r="QA664" s="78"/>
      <c r="QB664" s="78"/>
      <c r="QC664" s="78"/>
      <c r="QD664" s="78"/>
      <c r="QE664" s="78"/>
      <c r="QF664" s="78"/>
      <c r="QG664" s="78"/>
      <c r="QH664" s="78"/>
      <c r="QI664" s="78"/>
      <c r="QJ664" s="78"/>
      <c r="QK664" s="78"/>
      <c r="QL664" s="78"/>
      <c r="QM664" s="78"/>
      <c r="QN664" s="78"/>
      <c r="QO664" s="78"/>
      <c r="QP664" s="78"/>
      <c r="QQ664" s="78"/>
      <c r="QR664" s="78"/>
      <c r="QS664" s="78"/>
      <c r="QT664" s="78"/>
      <c r="QU664" s="78"/>
      <c r="QV664" s="78"/>
      <c r="QW664" s="78"/>
      <c r="QX664" s="78"/>
      <c r="QY664" s="78"/>
      <c r="QZ664" s="78"/>
      <c r="RA664" s="78"/>
      <c r="RB664" s="78"/>
      <c r="RC664" s="78"/>
      <c r="RD664" s="78"/>
      <c r="RE664" s="78"/>
      <c r="RF664" s="78"/>
      <c r="RG664" s="78"/>
      <c r="RH664" s="78"/>
      <c r="RI664" s="78"/>
      <c r="RJ664" s="78"/>
      <c r="RK664" s="78"/>
      <c r="RL664" s="78"/>
      <c r="RM664" s="78"/>
      <c r="RN664" s="78"/>
      <c r="RO664" s="78"/>
      <c r="RP664" s="78"/>
      <c r="RQ664" s="78"/>
      <c r="RR664" s="78"/>
      <c r="RS664" s="78"/>
      <c r="RT664" s="78"/>
      <c r="RU664" s="78"/>
      <c r="RV664" s="78"/>
      <c r="RW664" s="78"/>
      <c r="RX664" s="78"/>
      <c r="RY664" s="78"/>
      <c r="RZ664" s="78"/>
      <c r="SA664" s="78"/>
      <c r="SB664" s="78"/>
      <c r="SC664" s="78"/>
      <c r="SD664" s="78"/>
      <c r="SE664" s="78"/>
      <c r="SF664" s="78"/>
      <c r="SG664" s="78"/>
      <c r="SH664" s="78"/>
      <c r="SI664" s="78"/>
      <c r="SJ664" s="78"/>
      <c r="SK664" s="78"/>
      <c r="SL664" s="78"/>
      <c r="SM664" s="78"/>
      <c r="SN664" s="78"/>
      <c r="SO664" s="78"/>
      <c r="SP664" s="78"/>
      <c r="SQ664" s="78"/>
      <c r="SR664" s="78"/>
      <c r="SS664" s="78"/>
      <c r="ST664" s="78"/>
      <c r="SU664" s="78"/>
      <c r="SV664" s="78"/>
      <c r="SW664" s="78"/>
      <c r="SX664" s="78"/>
      <c r="SY664" s="78"/>
      <c r="SZ664" s="78"/>
      <c r="TA664" s="78"/>
      <c r="TB664" s="78"/>
      <c r="TC664" s="78"/>
      <c r="TD664" s="78"/>
      <c r="TE664" s="78"/>
      <c r="TF664" s="78"/>
      <c r="TG664" s="78"/>
      <c r="TH664" s="78"/>
      <c r="TI664" s="78"/>
      <c r="TJ664" s="78"/>
      <c r="TK664" s="78"/>
      <c r="TL664" s="78"/>
      <c r="TM664" s="78"/>
      <c r="TN664" s="78"/>
      <c r="TO664" s="78"/>
      <c r="TP664" s="78"/>
      <c r="TQ664" s="78"/>
      <c r="TR664" s="78"/>
      <c r="TS664" s="78"/>
      <c r="TT664" s="78"/>
      <c r="TU664" s="78"/>
      <c r="TV664" s="78"/>
      <c r="TW664" s="78"/>
      <c r="TX664" s="78"/>
      <c r="TY664" s="78"/>
      <c r="TZ664" s="78"/>
      <c r="UA664" s="78"/>
      <c r="UB664" s="78"/>
      <c r="UC664" s="78"/>
      <c r="UD664" s="78"/>
      <c r="UE664" s="78"/>
      <c r="UF664" s="78"/>
      <c r="UG664" s="78"/>
      <c r="UH664" s="78"/>
      <c r="UI664" s="78"/>
      <c r="UJ664" s="78"/>
      <c r="UK664" s="78"/>
      <c r="UL664" s="78"/>
      <c r="UM664" s="78"/>
      <c r="UN664" s="78"/>
      <c r="UO664" s="78"/>
      <c r="UP664" s="78"/>
      <c r="UQ664" s="78"/>
      <c r="UR664" s="78"/>
      <c r="US664" s="78"/>
      <c r="UT664" s="78"/>
      <c r="UU664" s="78"/>
      <c r="UV664" s="78"/>
      <c r="UW664" s="78"/>
      <c r="UX664" s="78"/>
      <c r="UY664" s="78"/>
      <c r="UZ664" s="78"/>
      <c r="VA664" s="78"/>
      <c r="VB664" s="78"/>
      <c r="VC664" s="78"/>
      <c r="VD664" s="78"/>
      <c r="VE664" s="78"/>
      <c r="VF664" s="78"/>
      <c r="VG664" s="78"/>
      <c r="VH664" s="78"/>
      <c r="VI664" s="78"/>
      <c r="VJ664" s="78"/>
      <c r="VK664" s="78"/>
      <c r="VL664" s="78"/>
      <c r="VM664" s="78"/>
      <c r="VN664" s="78"/>
      <c r="VO664" s="78"/>
      <c r="VP664" s="78"/>
      <c r="VQ664" s="78"/>
      <c r="VR664" s="78"/>
      <c r="VS664" s="78"/>
      <c r="VT664" s="78"/>
      <c r="VU664" s="78"/>
      <c r="VV664" s="78"/>
      <c r="VW664" s="78"/>
      <c r="VX664" s="78"/>
      <c r="VY664" s="78"/>
      <c r="VZ664" s="78"/>
      <c r="WA664" s="78"/>
      <c r="WB664" s="78"/>
      <c r="WC664" s="78"/>
      <c r="WD664" s="78"/>
      <c r="WE664" s="78"/>
      <c r="WF664" s="78"/>
      <c r="WG664" s="78"/>
      <c r="WH664" s="78"/>
      <c r="WI664" s="78"/>
      <c r="WJ664" s="78"/>
      <c r="WK664" s="78"/>
      <c r="WL664" s="78"/>
      <c r="WM664" s="78"/>
      <c r="WN664" s="78"/>
      <c r="WO664" s="78"/>
      <c r="WP664" s="78"/>
      <c r="WQ664" s="78"/>
      <c r="WR664" s="78"/>
      <c r="WS664" s="78"/>
      <c r="WT664" s="78"/>
      <c r="WU664" s="78"/>
      <c r="WV664" s="78"/>
      <c r="WW664" s="78"/>
      <c r="WX664" s="78"/>
      <c r="WY664" s="78"/>
      <c r="WZ664" s="78"/>
      <c r="XA664" s="78"/>
      <c r="XB664" s="78"/>
      <c r="XC664" s="78"/>
      <c r="XD664" s="78"/>
      <c r="XE664" s="78"/>
      <c r="XF664" s="78"/>
      <c r="XG664" s="78"/>
      <c r="XH664" s="78"/>
      <c r="XI664" s="78"/>
      <c r="XJ664" s="78"/>
      <c r="XK664" s="78"/>
      <c r="XL664" s="78"/>
      <c r="XM664" s="78"/>
      <c r="XN664" s="78"/>
      <c r="XO664" s="78"/>
      <c r="XP664" s="78"/>
      <c r="XQ664" s="78"/>
      <c r="XR664" s="78"/>
      <c r="XS664" s="78"/>
      <c r="XT664" s="78"/>
      <c r="XU664" s="78"/>
      <c r="XV664" s="78"/>
      <c r="XW664" s="78"/>
      <c r="XX664" s="78"/>
      <c r="XY664" s="78"/>
      <c r="XZ664" s="78"/>
      <c r="YA664" s="78"/>
      <c r="YB664" s="78"/>
      <c r="YC664" s="78"/>
      <c r="YD664" s="78"/>
      <c r="YE664" s="78"/>
      <c r="YF664" s="78"/>
      <c r="YG664" s="78"/>
      <c r="YH664" s="78"/>
      <c r="YI664" s="78"/>
      <c r="YJ664" s="78"/>
      <c r="YK664" s="78"/>
      <c r="YL664" s="78"/>
      <c r="YM664" s="78"/>
      <c r="YN664" s="78"/>
      <c r="YO664" s="78"/>
      <c r="YP664" s="78"/>
      <c r="YQ664" s="78"/>
      <c r="YR664" s="78"/>
      <c r="YS664" s="78"/>
      <c r="YT664" s="78"/>
      <c r="YU664" s="78"/>
      <c r="YV664" s="78"/>
      <c r="YW664" s="78"/>
      <c r="YX664" s="78"/>
      <c r="YY664" s="78"/>
      <c r="YZ664" s="78"/>
      <c r="ZA664" s="78"/>
      <c r="ZB664" s="78"/>
      <c r="ZC664" s="78"/>
      <c r="ZD664" s="78"/>
      <c r="ZE664" s="78"/>
      <c r="ZF664" s="78"/>
      <c r="ZG664" s="78"/>
      <c r="ZH664" s="78"/>
      <c r="ZI664" s="78"/>
      <c r="ZJ664" s="78"/>
      <c r="ZK664" s="78"/>
      <c r="ZL664" s="78"/>
      <c r="ZM664" s="78"/>
      <c r="ZN664" s="78"/>
      <c r="ZO664" s="78"/>
      <c r="ZP664" s="78"/>
      <c r="ZQ664" s="78"/>
      <c r="ZR664" s="78"/>
      <c r="ZS664" s="78"/>
      <c r="ZT664" s="78"/>
      <c r="ZU664" s="78"/>
      <c r="ZV664" s="78"/>
      <c r="ZW664" s="78"/>
      <c r="ZX664" s="78"/>
      <c r="ZY664" s="78"/>
      <c r="ZZ664" s="78"/>
      <c r="AAA664" s="78"/>
      <c r="AAB664" s="78"/>
      <c r="AAC664" s="78"/>
      <c r="AAD664" s="78"/>
      <c r="AAE664" s="78"/>
      <c r="AAF664" s="78"/>
      <c r="AAG664" s="78"/>
      <c r="AAH664" s="78"/>
      <c r="AAI664" s="78"/>
      <c r="AAJ664" s="78"/>
      <c r="AAK664" s="78"/>
      <c r="AAL664" s="78"/>
      <c r="AAM664" s="78"/>
      <c r="AAN664" s="78"/>
      <c r="AAO664" s="78"/>
      <c r="AAP664" s="78"/>
      <c r="AAQ664" s="78"/>
      <c r="AAR664" s="78"/>
      <c r="AAS664" s="78"/>
      <c r="AAT664" s="78"/>
      <c r="AAU664" s="78"/>
      <c r="AAV664" s="78"/>
      <c r="AAW664" s="78"/>
      <c r="AAX664" s="78"/>
      <c r="AAY664" s="78"/>
      <c r="AAZ664" s="78"/>
      <c r="ABA664" s="78"/>
      <c r="ABB664" s="78"/>
      <c r="ABC664" s="78"/>
      <c r="ABD664" s="78"/>
      <c r="ABE664" s="78"/>
      <c r="ABF664" s="78"/>
      <c r="ABG664" s="78"/>
      <c r="ABH664" s="78"/>
      <c r="ABI664" s="78"/>
      <c r="ABJ664" s="78"/>
      <c r="ABK664" s="78"/>
      <c r="ABL664" s="78"/>
      <c r="ABM664" s="78"/>
      <c r="ABN664" s="78"/>
      <c r="ABO664" s="78"/>
      <c r="ABP664" s="78"/>
      <c r="ABQ664" s="78"/>
      <c r="ABR664" s="78"/>
      <c r="ABS664" s="78"/>
      <c r="ABT664" s="78"/>
      <c r="ABU664" s="78"/>
      <c r="ABV664" s="78"/>
      <c r="ABW664" s="78"/>
      <c r="ABX664" s="78"/>
      <c r="ABY664" s="78"/>
      <c r="ABZ664" s="78"/>
      <c r="ACA664" s="78"/>
      <c r="ACB664" s="78"/>
      <c r="ACC664" s="78"/>
      <c r="ACD664" s="78"/>
      <c r="ACE664" s="78"/>
      <c r="ACF664" s="78"/>
      <c r="ACG664" s="78"/>
      <c r="ACH664" s="78"/>
      <c r="ACI664" s="78"/>
      <c r="ACJ664" s="78"/>
      <c r="ACK664" s="78"/>
      <c r="ACL664" s="78"/>
      <c r="ACM664" s="78"/>
      <c r="ACN664" s="78"/>
      <c r="ACO664" s="78"/>
      <c r="ACP664" s="78"/>
      <c r="ACQ664" s="78"/>
      <c r="ACR664" s="78"/>
      <c r="ACS664" s="78"/>
      <c r="ACT664" s="78"/>
      <c r="ACU664" s="78"/>
      <c r="ACV664" s="78"/>
      <c r="ACW664" s="78"/>
      <c r="ACX664" s="78"/>
      <c r="ACY664" s="78"/>
      <c r="ACZ664" s="78"/>
      <c r="ADA664" s="78"/>
      <c r="ADB664" s="78"/>
      <c r="ADC664" s="78"/>
      <c r="ADD664" s="78"/>
      <c r="ADE664" s="78"/>
      <c r="ADF664" s="78"/>
      <c r="ADG664" s="78"/>
      <c r="ADH664" s="78"/>
      <c r="ADI664" s="78"/>
      <c r="ADJ664" s="78"/>
      <c r="ADK664" s="78"/>
      <c r="ADL664" s="78"/>
      <c r="ADM664" s="78"/>
      <c r="ADN664" s="78"/>
      <c r="ADO664" s="78"/>
      <c r="ADP664" s="78"/>
      <c r="ADQ664" s="78"/>
      <c r="ADR664" s="78"/>
      <c r="ADS664" s="78"/>
      <c r="ADT664" s="78"/>
      <c r="ADU664" s="78"/>
      <c r="ADV664" s="78"/>
      <c r="ADW664" s="78"/>
      <c r="ADX664" s="78"/>
      <c r="ADY664" s="78"/>
      <c r="ADZ664" s="78"/>
      <c r="AEA664" s="78"/>
      <c r="AEB664" s="78"/>
      <c r="AEC664" s="78"/>
      <c r="AED664" s="78"/>
      <c r="AEE664" s="78"/>
      <c r="AEF664" s="78"/>
      <c r="AEG664" s="78"/>
      <c r="AEH664" s="78"/>
      <c r="AEI664" s="78"/>
      <c r="AEJ664" s="78"/>
      <c r="AEK664" s="78"/>
      <c r="AEL664" s="78"/>
      <c r="AEM664" s="78"/>
      <c r="AEN664" s="78"/>
      <c r="AEO664" s="78"/>
      <c r="AEP664" s="78"/>
      <c r="AEQ664" s="78"/>
      <c r="AER664" s="78"/>
      <c r="AES664" s="78"/>
      <c r="AET664" s="78"/>
      <c r="AEU664" s="78"/>
      <c r="AEV664" s="78"/>
      <c r="AEW664" s="78"/>
      <c r="AEX664" s="78"/>
      <c r="AEY664" s="78"/>
      <c r="AEZ664" s="78"/>
      <c r="AFA664" s="78"/>
      <c r="AFB664" s="78"/>
      <c r="AFC664" s="78"/>
      <c r="AFD664" s="78"/>
      <c r="AFE664" s="78"/>
      <c r="AFF664" s="78"/>
      <c r="AFG664" s="78"/>
      <c r="AFH664" s="78"/>
      <c r="AFI664" s="78"/>
      <c r="AFJ664" s="78"/>
      <c r="AFK664" s="78"/>
      <c r="AFL664" s="78"/>
      <c r="AFM664" s="78"/>
      <c r="AFN664" s="78"/>
      <c r="AFO664" s="78"/>
      <c r="AFP664" s="78"/>
      <c r="AFQ664" s="78"/>
      <c r="AFR664" s="78"/>
      <c r="AFS664" s="78"/>
      <c r="AFT664" s="78"/>
      <c r="AFU664" s="78"/>
      <c r="AFV664" s="78"/>
      <c r="AFW664" s="78"/>
      <c r="AFX664" s="78"/>
      <c r="AFY664" s="78"/>
      <c r="AFZ664" s="78"/>
      <c r="AGA664" s="78"/>
      <c r="AGB664" s="78"/>
      <c r="AGC664" s="78"/>
      <c r="AGD664" s="78"/>
      <c r="AGE664" s="78"/>
      <c r="AGF664" s="78"/>
      <c r="AGG664" s="78"/>
      <c r="AGH664" s="78"/>
      <c r="AGI664" s="78"/>
      <c r="AGJ664" s="78"/>
      <c r="AGK664" s="78"/>
      <c r="AGL664" s="78"/>
      <c r="AGM664" s="78"/>
      <c r="AGN664" s="78"/>
      <c r="AGO664" s="78"/>
      <c r="AGP664" s="78"/>
      <c r="AGQ664" s="78"/>
      <c r="AGR664" s="78"/>
      <c r="AGS664" s="78"/>
      <c r="AGT664" s="78"/>
      <c r="AGU664" s="78"/>
      <c r="AGV664" s="78"/>
      <c r="AGW664" s="78"/>
      <c r="AGX664" s="78"/>
      <c r="AGY664" s="78"/>
      <c r="AGZ664" s="78"/>
      <c r="AHA664" s="78"/>
      <c r="AHB664" s="78"/>
      <c r="AHC664" s="78"/>
      <c r="AHD664" s="78"/>
      <c r="AHE664" s="78"/>
      <c r="AHF664" s="78"/>
      <c r="AHG664" s="78"/>
      <c r="AHH664" s="78"/>
      <c r="AHI664" s="78"/>
      <c r="AHJ664" s="78"/>
      <c r="AHK664" s="78"/>
      <c r="AHL664" s="78"/>
      <c r="AHM664" s="78"/>
      <c r="AHN664" s="78"/>
      <c r="AHO664" s="78"/>
      <c r="AHP664" s="78"/>
      <c r="AHQ664" s="78"/>
      <c r="AHR664" s="78"/>
      <c r="AHS664" s="78"/>
      <c r="AHT664" s="78"/>
      <c r="AHU664" s="78"/>
      <c r="AHV664" s="78"/>
      <c r="AHW664" s="78"/>
      <c r="AHX664" s="78"/>
      <c r="AHY664" s="78"/>
      <c r="AHZ664" s="78"/>
      <c r="AIA664" s="78"/>
      <c r="AIB664" s="78"/>
      <c r="AIC664" s="78"/>
      <c r="AID664" s="78"/>
      <c r="AIE664" s="78"/>
      <c r="AIF664" s="78"/>
      <c r="AIG664" s="78"/>
      <c r="AIH664" s="78"/>
      <c r="AII664" s="78"/>
      <c r="AIJ664" s="78"/>
      <c r="AIK664" s="78"/>
      <c r="AIL664" s="78"/>
      <c r="AIM664" s="78"/>
      <c r="AIN664" s="78"/>
      <c r="AIO664" s="78"/>
      <c r="AIP664" s="78"/>
      <c r="AIQ664" s="78"/>
      <c r="AIR664" s="78"/>
      <c r="AIS664" s="78"/>
      <c r="AIT664" s="78"/>
      <c r="AIU664" s="78"/>
      <c r="AIV664" s="78"/>
      <c r="AIW664" s="78"/>
      <c r="AIX664" s="78"/>
      <c r="AIY664" s="78"/>
      <c r="AIZ664" s="78"/>
      <c r="AJA664" s="78"/>
      <c r="AJB664" s="78"/>
      <c r="AJC664" s="78"/>
      <c r="AJD664" s="78"/>
      <c r="AJE664" s="78"/>
      <c r="AJF664" s="78"/>
      <c r="AJG664" s="78"/>
      <c r="AJH664" s="78"/>
      <c r="AJI664" s="78"/>
      <c r="AJJ664" s="78"/>
      <c r="AJK664" s="78"/>
      <c r="AJL664" s="78"/>
      <c r="AJM664" s="78"/>
      <c r="AJN664" s="78"/>
      <c r="AJO664" s="78"/>
      <c r="AJP664" s="78"/>
      <c r="AJQ664" s="78"/>
      <c r="AJR664" s="78"/>
      <c r="AJS664" s="78"/>
      <c r="AJT664" s="78"/>
      <c r="AJU664" s="78"/>
      <c r="AJV664" s="78"/>
      <c r="AJW664" s="78"/>
      <c r="AJX664" s="78"/>
      <c r="AJY664" s="78"/>
      <c r="AJZ664" s="78"/>
      <c r="AKA664" s="78"/>
      <c r="AKB664" s="78"/>
      <c r="AKC664" s="78"/>
      <c r="AKD664" s="78"/>
      <c r="AKE664" s="78"/>
      <c r="AKF664" s="78"/>
      <c r="AKG664" s="78"/>
      <c r="AKH664" s="78"/>
      <c r="AKI664" s="78"/>
      <c r="AKJ664" s="78"/>
      <c r="AKK664" s="78"/>
      <c r="AKL664" s="78"/>
      <c r="AKM664" s="78"/>
      <c r="AKN664" s="78"/>
      <c r="AKO664" s="78"/>
      <c r="AKP664" s="78"/>
      <c r="AKQ664" s="78"/>
      <c r="AKR664" s="78"/>
      <c r="AKS664" s="78"/>
      <c r="AKT664" s="78"/>
      <c r="AKU664" s="78"/>
      <c r="AKV664" s="78"/>
      <c r="AKW664" s="78"/>
      <c r="AKX664" s="78"/>
      <c r="AKY664" s="78"/>
      <c r="AKZ664" s="78"/>
      <c r="ALA664" s="78"/>
      <c r="ALB664" s="78"/>
      <c r="ALC664" s="78"/>
      <c r="ALD664" s="78"/>
      <c r="ALE664" s="78"/>
      <c r="ALF664" s="78"/>
      <c r="ALG664" s="78"/>
      <c r="ALH664" s="78"/>
      <c r="ALI664" s="78"/>
      <c r="ALJ664" s="78"/>
      <c r="ALK664" s="78"/>
      <c r="ALL664" s="78"/>
      <c r="ALM664" s="78"/>
      <c r="ALN664" s="78"/>
      <c r="ALO664" s="78"/>
      <c r="ALP664" s="78"/>
      <c r="ALQ664" s="78"/>
      <c r="ALR664" s="78"/>
      <c r="ALS664" s="78"/>
      <c r="ALT664" s="78"/>
      <c r="ALU664" s="78"/>
      <c r="ALV664" s="78"/>
      <c r="ALW664" s="78"/>
      <c r="ALX664" s="78"/>
      <c r="ALY664" s="78"/>
      <c r="ALZ664" s="78"/>
      <c r="AMA664" s="78"/>
      <c r="AMB664" s="78"/>
      <c r="AMC664" s="78"/>
      <c r="AMD664" s="78"/>
      <c r="AME664" s="78"/>
      <c r="AMF664" s="78"/>
      <c r="AMG664" s="78"/>
      <c r="AMH664" s="78"/>
      <c r="AMI664" s="78"/>
      <c r="AMJ664" s="78"/>
      <c r="AMK664" s="78"/>
      <c r="AML664" s="78"/>
      <c r="AMM664" s="78"/>
      <c r="AMN664" s="78"/>
      <c r="AMO664" s="78"/>
      <c r="AMP664" s="78"/>
      <c r="AMQ664" s="78"/>
      <c r="AMR664" s="78"/>
      <c r="AMS664" s="78"/>
      <c r="AMT664" s="78"/>
      <c r="AMU664" s="78"/>
      <c r="AMV664" s="78"/>
      <c r="AMW664" s="78"/>
      <c r="AMX664" s="78"/>
      <c r="AMY664" s="78"/>
      <c r="AMZ664" s="78"/>
      <c r="ANA664" s="78"/>
      <c r="ANB664" s="78"/>
      <c r="ANC664" s="78"/>
      <c r="AND664" s="78"/>
      <c r="ANE664" s="78"/>
      <c r="ANF664" s="78"/>
      <c r="ANG664" s="78"/>
      <c r="ANH664" s="78"/>
      <c r="ANI664" s="78"/>
      <c r="ANJ664" s="78"/>
      <c r="ANK664" s="78"/>
      <c r="ANL664" s="78"/>
      <c r="ANM664" s="78"/>
      <c r="ANN664" s="78"/>
      <c r="ANO664" s="78"/>
      <c r="ANP664" s="78"/>
      <c r="ANQ664" s="78"/>
      <c r="ANR664" s="78"/>
      <c r="ANS664" s="78"/>
      <c r="ANT664" s="78"/>
      <c r="ANU664" s="78"/>
      <c r="ANV664" s="78"/>
      <c r="ANW664" s="78"/>
      <c r="ANX664" s="78"/>
      <c r="ANY664" s="78"/>
      <c r="ANZ664" s="78"/>
      <c r="AOA664" s="78"/>
      <c r="AOB664" s="78"/>
      <c r="AOC664" s="78"/>
      <c r="AOD664" s="78"/>
      <c r="AOE664" s="78"/>
      <c r="AOF664" s="78"/>
      <c r="AOG664" s="78"/>
      <c r="AOH664" s="78"/>
      <c r="AOI664" s="78"/>
      <c r="AOJ664" s="78"/>
      <c r="AOK664" s="78"/>
      <c r="AOL664" s="78"/>
      <c r="AOM664" s="78"/>
      <c r="AON664" s="78"/>
      <c r="AOO664" s="78"/>
      <c r="AOP664" s="78"/>
      <c r="AOQ664" s="78"/>
      <c r="AOR664" s="78"/>
      <c r="AOS664" s="78"/>
      <c r="AOT664" s="78"/>
      <c r="AOU664" s="78"/>
      <c r="AOV664" s="78"/>
      <c r="AOW664" s="78"/>
      <c r="AOX664" s="78"/>
      <c r="AOY664" s="78"/>
      <c r="AOZ664" s="78"/>
      <c r="APA664" s="78"/>
      <c r="APB664" s="78"/>
      <c r="APC664" s="78"/>
      <c r="APD664" s="78"/>
      <c r="APE664" s="78"/>
      <c r="APF664" s="78"/>
      <c r="APG664" s="78"/>
      <c r="APH664" s="78"/>
      <c r="API664" s="78"/>
      <c r="APJ664" s="78"/>
      <c r="APK664" s="78"/>
      <c r="APL664" s="78"/>
      <c r="APM664" s="78"/>
      <c r="APN664" s="78"/>
      <c r="APO664" s="78"/>
      <c r="APP664" s="78"/>
      <c r="APQ664" s="78"/>
      <c r="APR664" s="78"/>
      <c r="APS664" s="78"/>
      <c r="APT664" s="78"/>
      <c r="APU664" s="78"/>
      <c r="APV664" s="78"/>
      <c r="APW664" s="78"/>
      <c r="APX664" s="78"/>
      <c r="APY664" s="78"/>
      <c r="APZ664" s="78"/>
      <c r="AQA664" s="78"/>
      <c r="AQB664" s="78"/>
      <c r="AQC664" s="78"/>
      <c r="AQD664" s="78"/>
      <c r="AQE664" s="78"/>
      <c r="AQF664" s="78"/>
      <c r="AQG664" s="78"/>
      <c r="AQH664" s="78"/>
      <c r="AQI664" s="78"/>
      <c r="AQJ664" s="78"/>
      <c r="AQK664" s="78"/>
      <c r="AQL664" s="78"/>
      <c r="AQM664" s="78"/>
      <c r="AQN664" s="78"/>
      <c r="AQO664" s="78"/>
      <c r="AQP664" s="78"/>
      <c r="AQQ664" s="78"/>
      <c r="AQR664" s="78"/>
      <c r="AQS664" s="78"/>
      <c r="AQT664" s="78"/>
      <c r="AQU664" s="78"/>
      <c r="AQV664" s="78"/>
      <c r="AQW664" s="78"/>
      <c r="AQX664" s="78"/>
      <c r="AQY664" s="78"/>
      <c r="AQZ664" s="78"/>
      <c r="ARA664" s="78"/>
      <c r="ARB664" s="78"/>
      <c r="ARC664" s="78"/>
      <c r="ARD664" s="78"/>
      <c r="ARE664" s="78"/>
      <c r="ARF664" s="78"/>
      <c r="ARG664" s="78"/>
      <c r="ARH664" s="78"/>
      <c r="ARI664" s="78"/>
      <c r="ARJ664" s="78"/>
      <c r="ARK664" s="78"/>
      <c r="ARL664" s="78"/>
      <c r="ARM664" s="78"/>
      <c r="ARN664" s="78"/>
      <c r="ARO664" s="78"/>
      <c r="ARP664" s="78"/>
      <c r="ARQ664" s="78"/>
      <c r="ARR664" s="78"/>
      <c r="ARS664" s="78"/>
      <c r="ART664" s="78"/>
      <c r="ARU664" s="78"/>
      <c r="ARV664" s="78"/>
      <c r="ARW664" s="78"/>
      <c r="ARX664" s="78"/>
      <c r="ARY664" s="78"/>
      <c r="ARZ664" s="78"/>
      <c r="ASA664" s="78"/>
      <c r="ASB664" s="78"/>
      <c r="ASC664" s="78"/>
      <c r="ASD664" s="78"/>
      <c r="ASE664" s="78"/>
      <c r="ASF664" s="78"/>
      <c r="ASG664" s="78"/>
      <c r="ASH664" s="78"/>
      <c r="ASI664" s="78"/>
      <c r="ASJ664" s="78"/>
      <c r="ASK664" s="78"/>
      <c r="ASL664" s="78"/>
      <c r="ASM664" s="78"/>
      <c r="ASN664" s="78"/>
      <c r="ASO664" s="78"/>
      <c r="ASP664" s="78"/>
      <c r="ASQ664" s="78"/>
      <c r="ASR664" s="78"/>
      <c r="ASS664" s="78"/>
      <c r="AST664" s="78"/>
      <c r="ASU664" s="78"/>
      <c r="ASV664" s="78"/>
      <c r="ASW664" s="78"/>
      <c r="ASX664" s="78"/>
      <c r="ASY664" s="78"/>
      <c r="ASZ664" s="78"/>
      <c r="ATA664" s="78"/>
      <c r="ATB664" s="78"/>
      <c r="ATC664" s="78"/>
      <c r="ATD664" s="78"/>
      <c r="ATE664" s="78"/>
      <c r="ATF664" s="78"/>
      <c r="ATG664" s="78"/>
      <c r="ATH664" s="78"/>
      <c r="ATI664" s="78"/>
      <c r="ATJ664" s="78"/>
      <c r="ATK664" s="78"/>
      <c r="ATL664" s="78"/>
      <c r="ATM664" s="78"/>
      <c r="ATN664" s="78"/>
      <c r="ATO664" s="78"/>
      <c r="ATP664" s="78"/>
      <c r="ATQ664" s="78"/>
      <c r="ATR664" s="78"/>
      <c r="ATS664" s="78"/>
      <c r="ATT664" s="78"/>
      <c r="ATU664" s="78"/>
      <c r="ATV664" s="78"/>
      <c r="ATW664" s="78"/>
      <c r="ATX664" s="78"/>
      <c r="ATY664" s="78"/>
      <c r="ATZ664" s="78"/>
      <c r="AUA664" s="78"/>
      <c r="AUB664" s="78"/>
      <c r="AUC664" s="78"/>
      <c r="AUD664" s="78"/>
      <c r="AUE664" s="78"/>
      <c r="AUF664" s="78"/>
      <c r="AUG664" s="78"/>
      <c r="AUH664" s="78"/>
      <c r="AUI664" s="78"/>
      <c r="AUJ664" s="78"/>
      <c r="AUK664" s="78"/>
      <c r="AUL664" s="78"/>
      <c r="AUM664" s="78"/>
      <c r="AUN664" s="78"/>
      <c r="AUO664" s="78"/>
      <c r="AUP664" s="78"/>
      <c r="AUQ664" s="78"/>
      <c r="AUR664" s="78"/>
      <c r="AUS664" s="78"/>
      <c r="AUT664" s="78"/>
      <c r="AUU664" s="78"/>
      <c r="AUV664" s="78"/>
      <c r="AUW664" s="78"/>
      <c r="AUX664" s="78"/>
      <c r="AUY664" s="78"/>
      <c r="AUZ664" s="78"/>
      <c r="AVA664" s="78"/>
      <c r="AVB664" s="78"/>
      <c r="AVC664" s="78"/>
      <c r="AVD664" s="78"/>
      <c r="AVE664" s="78"/>
      <c r="AVF664" s="78"/>
      <c r="AVG664" s="78"/>
      <c r="AVH664" s="78"/>
      <c r="AVI664" s="78"/>
      <c r="AVJ664" s="78"/>
      <c r="AVK664" s="78"/>
      <c r="AVL664" s="78"/>
      <c r="AVM664" s="78"/>
      <c r="AVN664" s="78"/>
      <c r="AVO664" s="78"/>
      <c r="AVP664" s="78"/>
      <c r="AVQ664" s="78"/>
      <c r="AVR664" s="78"/>
      <c r="AVS664" s="78"/>
      <c r="AVT664" s="78"/>
      <c r="AVU664" s="78"/>
      <c r="AVV664" s="78"/>
      <c r="AVW664" s="78"/>
      <c r="AVX664" s="78"/>
      <c r="AVY664" s="78"/>
      <c r="AVZ664" s="78"/>
      <c r="AWA664" s="78"/>
      <c r="AWB664" s="78"/>
      <c r="AWC664" s="78"/>
      <c r="AWD664" s="78"/>
      <c r="AWE664" s="78"/>
      <c r="AWF664" s="78"/>
      <c r="AWG664" s="78"/>
      <c r="AWH664" s="78"/>
      <c r="AWI664" s="78"/>
      <c r="AWJ664" s="78"/>
      <c r="AWK664" s="78"/>
      <c r="AWL664" s="78"/>
      <c r="AWM664" s="78"/>
      <c r="AWN664" s="78"/>
      <c r="AWO664" s="78"/>
      <c r="AWP664" s="78"/>
      <c r="AWQ664" s="78"/>
      <c r="AWR664" s="78"/>
      <c r="AWS664" s="78"/>
      <c r="AWT664" s="78"/>
      <c r="AWU664" s="78"/>
      <c r="AWV664" s="78"/>
      <c r="AWW664" s="78"/>
      <c r="AWX664" s="78"/>
      <c r="AWY664" s="78"/>
      <c r="AWZ664" s="78"/>
      <c r="AXA664" s="78"/>
      <c r="AXB664" s="78"/>
      <c r="AXC664" s="78"/>
      <c r="AXD664" s="78"/>
      <c r="AXE664" s="78"/>
      <c r="AXF664" s="78"/>
      <c r="AXG664" s="78"/>
      <c r="AXH664" s="78"/>
      <c r="AXI664" s="78"/>
      <c r="AXJ664" s="78"/>
      <c r="AXK664" s="78"/>
      <c r="AXL664" s="78"/>
      <c r="AXM664" s="78"/>
      <c r="AXN664" s="78"/>
      <c r="AXO664" s="78"/>
      <c r="AXP664" s="78"/>
      <c r="AXQ664" s="78"/>
      <c r="AXR664" s="78"/>
      <c r="AXS664" s="78"/>
      <c r="AXT664" s="78"/>
      <c r="AXU664" s="78"/>
      <c r="AXV664" s="78"/>
      <c r="AXW664" s="78"/>
      <c r="AXX664" s="78"/>
      <c r="AXY664" s="78"/>
      <c r="AXZ664" s="78"/>
      <c r="AYA664" s="78"/>
      <c r="AYB664" s="78"/>
      <c r="AYC664" s="78"/>
      <c r="AYD664" s="78"/>
      <c r="AYE664" s="78"/>
      <c r="AYF664" s="78"/>
      <c r="AYG664" s="78"/>
      <c r="AYH664" s="78"/>
      <c r="AYI664" s="78"/>
      <c r="AYJ664" s="78"/>
      <c r="AYK664" s="78"/>
      <c r="AYL664" s="78"/>
      <c r="AYM664" s="78"/>
      <c r="AYN664" s="78"/>
      <c r="AYO664" s="78"/>
      <c r="AYP664" s="78"/>
      <c r="AYQ664" s="78"/>
      <c r="AYR664" s="78"/>
      <c r="AYS664" s="78"/>
      <c r="AYT664" s="78"/>
      <c r="AYU664" s="78"/>
      <c r="AYV664" s="78"/>
      <c r="AYW664" s="78"/>
      <c r="AYX664" s="78"/>
      <c r="AYY664" s="78"/>
      <c r="AYZ664" s="78"/>
      <c r="AZA664" s="78"/>
      <c r="AZB664" s="78"/>
      <c r="AZC664" s="78"/>
      <c r="AZD664" s="78"/>
      <c r="AZE664" s="78"/>
      <c r="AZF664" s="78"/>
      <c r="AZG664" s="78"/>
      <c r="AZH664" s="78"/>
      <c r="AZI664" s="78"/>
      <c r="AZJ664" s="78"/>
      <c r="AZK664" s="78"/>
      <c r="AZL664" s="78"/>
      <c r="AZM664" s="78"/>
      <c r="AZN664" s="78"/>
      <c r="AZO664" s="78"/>
      <c r="AZP664" s="78"/>
      <c r="AZQ664" s="78"/>
      <c r="AZR664" s="78"/>
      <c r="AZS664" s="78"/>
      <c r="AZT664" s="78"/>
      <c r="AZU664" s="78"/>
      <c r="AZV664" s="78"/>
      <c r="AZW664" s="78"/>
      <c r="AZX664" s="78"/>
      <c r="AZY664" s="78"/>
      <c r="AZZ664" s="78"/>
      <c r="BAA664" s="78"/>
      <c r="BAB664" s="78"/>
      <c r="BAC664" s="78"/>
      <c r="BAD664" s="78"/>
      <c r="BAE664" s="78"/>
      <c r="BAF664" s="78"/>
      <c r="BAG664" s="78"/>
      <c r="BAH664" s="78"/>
      <c r="BAI664" s="78"/>
      <c r="BAJ664" s="78"/>
      <c r="BAK664" s="78"/>
      <c r="BAL664" s="78"/>
      <c r="BAM664" s="78"/>
      <c r="BAN664" s="78"/>
      <c r="BAO664" s="78"/>
      <c r="BAP664" s="78"/>
      <c r="BAQ664" s="78"/>
      <c r="BAR664" s="78"/>
      <c r="BAS664" s="78"/>
      <c r="BAT664" s="78"/>
      <c r="BAU664" s="78"/>
      <c r="BAV664" s="78"/>
      <c r="BAW664" s="78"/>
      <c r="BAX664" s="78"/>
      <c r="BAY664" s="78"/>
      <c r="BAZ664" s="78"/>
      <c r="BBA664" s="78"/>
      <c r="BBB664" s="78"/>
      <c r="BBC664" s="78"/>
      <c r="BBD664" s="78"/>
      <c r="BBE664" s="78"/>
      <c r="BBF664" s="78"/>
      <c r="BBG664" s="78"/>
      <c r="BBH664" s="78"/>
      <c r="BBI664" s="78"/>
      <c r="BBJ664" s="78"/>
      <c r="BBK664" s="78"/>
      <c r="BBL664" s="78"/>
      <c r="BBM664" s="78"/>
      <c r="BBN664" s="78"/>
      <c r="BBO664" s="78"/>
      <c r="BBP664" s="78"/>
      <c r="BBQ664" s="78"/>
      <c r="BBR664" s="78"/>
      <c r="BBS664" s="78"/>
      <c r="BBT664" s="78"/>
      <c r="BBU664" s="78"/>
      <c r="BBV664" s="78"/>
      <c r="BBW664" s="78"/>
      <c r="BBX664" s="78"/>
      <c r="BBY664" s="78"/>
      <c r="BBZ664" s="78"/>
      <c r="BCA664" s="78"/>
      <c r="BCB664" s="78"/>
      <c r="BCC664" s="78"/>
      <c r="BCD664" s="78"/>
      <c r="BCE664" s="78"/>
      <c r="BCF664" s="78"/>
      <c r="BCG664" s="78"/>
      <c r="BCH664" s="78"/>
      <c r="BCI664" s="78"/>
      <c r="BCJ664" s="78"/>
      <c r="BCK664" s="78"/>
      <c r="BCL664" s="78"/>
      <c r="BCM664" s="78"/>
      <c r="BCN664" s="78"/>
      <c r="BCO664" s="78"/>
      <c r="BCP664" s="78"/>
      <c r="BCQ664" s="78"/>
      <c r="BCR664" s="78"/>
      <c r="BCS664" s="78"/>
      <c r="BCT664" s="78"/>
      <c r="BCU664" s="78"/>
      <c r="BCV664" s="78"/>
      <c r="BCW664" s="78"/>
      <c r="BCX664" s="78"/>
      <c r="BCY664" s="78"/>
      <c r="BCZ664" s="78"/>
      <c r="BDA664" s="78"/>
      <c r="BDB664" s="78"/>
      <c r="BDC664" s="78"/>
      <c r="BDD664" s="78"/>
      <c r="BDE664" s="78"/>
      <c r="BDF664" s="78"/>
      <c r="BDG664" s="78"/>
      <c r="BDH664" s="78"/>
      <c r="BDI664" s="78"/>
      <c r="BDJ664" s="78"/>
      <c r="BDK664" s="78"/>
      <c r="BDL664" s="78"/>
      <c r="BDM664" s="78"/>
      <c r="BDN664" s="78"/>
      <c r="BDO664" s="78"/>
      <c r="BDP664" s="78"/>
      <c r="BDQ664" s="78"/>
      <c r="BDR664" s="78"/>
      <c r="BDS664" s="78"/>
      <c r="BDT664" s="78"/>
      <c r="BDU664" s="78"/>
      <c r="BDV664" s="78"/>
      <c r="BDW664" s="78"/>
      <c r="BDX664" s="78"/>
      <c r="BDY664" s="78"/>
      <c r="BDZ664" s="78"/>
      <c r="BEA664" s="78"/>
      <c r="BEB664" s="78"/>
      <c r="BEC664" s="78"/>
      <c r="BED664" s="78"/>
      <c r="BEE664" s="78"/>
      <c r="BEF664" s="78"/>
      <c r="BEG664" s="78"/>
      <c r="BEH664" s="78"/>
      <c r="BEI664" s="78"/>
      <c r="BEJ664" s="78"/>
      <c r="BEK664" s="78"/>
      <c r="BEL664" s="78"/>
      <c r="BEM664" s="78"/>
      <c r="BEN664" s="78"/>
      <c r="BEO664" s="78"/>
      <c r="BEP664" s="78"/>
      <c r="BEQ664" s="78"/>
      <c r="BER664" s="78"/>
      <c r="BES664" s="78"/>
      <c r="BET664" s="78"/>
      <c r="BEU664" s="78"/>
      <c r="BEV664" s="78"/>
      <c r="BEW664" s="78"/>
      <c r="BEX664" s="78"/>
      <c r="BEY664" s="78"/>
      <c r="BEZ664" s="78"/>
      <c r="BFA664" s="78"/>
      <c r="BFB664" s="78"/>
      <c r="BFC664" s="78"/>
      <c r="BFD664" s="78"/>
      <c r="BFE664" s="78"/>
      <c r="BFF664" s="78"/>
      <c r="BFG664" s="78"/>
      <c r="BFH664" s="78"/>
      <c r="BFI664" s="78"/>
      <c r="BFJ664" s="78"/>
      <c r="BFK664" s="78"/>
      <c r="BFL664" s="78"/>
      <c r="BFM664" s="78"/>
      <c r="BFN664" s="78"/>
      <c r="BFO664" s="78"/>
      <c r="BFP664" s="78"/>
      <c r="BFQ664" s="78"/>
      <c r="BFR664" s="78"/>
      <c r="BFS664" s="78"/>
      <c r="BFT664" s="78"/>
      <c r="BFU664" s="78"/>
      <c r="BFV664" s="78"/>
      <c r="BFW664" s="78"/>
      <c r="BFX664" s="78"/>
      <c r="BFY664" s="78"/>
      <c r="BFZ664" s="78"/>
      <c r="BGA664" s="78"/>
      <c r="BGB664" s="78"/>
      <c r="BGC664" s="78"/>
      <c r="BGD664" s="78"/>
      <c r="BGE664" s="78"/>
      <c r="BGF664" s="78"/>
      <c r="BGG664" s="78"/>
      <c r="BGH664" s="78"/>
      <c r="BGI664" s="78"/>
      <c r="BGJ664" s="78"/>
      <c r="BGK664" s="78"/>
      <c r="BGL664" s="78"/>
      <c r="BGM664" s="78"/>
      <c r="BGN664" s="78"/>
      <c r="BGO664" s="78"/>
      <c r="BGP664" s="78"/>
      <c r="BGQ664" s="78"/>
      <c r="BGR664" s="78"/>
      <c r="BGS664" s="78"/>
      <c r="BGT664" s="78"/>
      <c r="BGU664" s="78"/>
      <c r="BGV664" s="78"/>
      <c r="BGW664" s="78"/>
      <c r="BGX664" s="78"/>
      <c r="BGY664" s="78"/>
      <c r="BGZ664" s="78"/>
      <c r="BHA664" s="78"/>
      <c r="BHB664" s="78"/>
      <c r="BHC664" s="78"/>
      <c r="BHD664" s="78"/>
      <c r="BHE664" s="78"/>
      <c r="BHF664" s="78"/>
      <c r="BHG664" s="78"/>
      <c r="BHH664" s="78"/>
      <c r="BHI664" s="78"/>
      <c r="BHJ664" s="78"/>
      <c r="BHK664" s="78"/>
      <c r="BHL664" s="78"/>
      <c r="BHM664" s="78"/>
      <c r="BHN664" s="78"/>
      <c r="BHO664" s="78"/>
      <c r="BHP664" s="78"/>
      <c r="BHQ664" s="78"/>
      <c r="BHR664" s="78"/>
      <c r="BHS664" s="78"/>
      <c r="BHT664" s="78"/>
      <c r="BHU664" s="78"/>
      <c r="BHV664" s="78"/>
      <c r="BHW664" s="78"/>
      <c r="BHX664" s="78"/>
      <c r="BHY664" s="78"/>
      <c r="BHZ664" s="78"/>
      <c r="BIA664" s="78"/>
      <c r="BIB664" s="78"/>
      <c r="BIC664" s="78"/>
      <c r="BID664" s="78"/>
      <c r="BIE664" s="78"/>
      <c r="BIF664" s="78"/>
      <c r="BIG664" s="78"/>
      <c r="BIH664" s="78"/>
      <c r="BII664" s="78"/>
      <c r="BIJ664" s="78"/>
      <c r="BIK664" s="78"/>
      <c r="BIL664" s="78"/>
      <c r="BIM664" s="78"/>
      <c r="BIN664" s="78"/>
      <c r="BIO664" s="78"/>
      <c r="BIP664" s="78"/>
      <c r="BIQ664" s="78"/>
      <c r="BIR664" s="78"/>
      <c r="BIS664" s="78"/>
      <c r="BIT664" s="78"/>
      <c r="BIU664" s="78"/>
      <c r="BIV664" s="78"/>
      <c r="BIW664" s="78"/>
      <c r="BIX664" s="78"/>
      <c r="BIY664" s="78"/>
      <c r="BIZ664" s="78"/>
      <c r="BJA664" s="78"/>
      <c r="BJB664" s="78"/>
      <c r="BJC664" s="78"/>
      <c r="BJD664" s="78"/>
      <c r="BJE664" s="78"/>
      <c r="BJF664" s="78"/>
      <c r="BJG664" s="78"/>
      <c r="BJH664" s="78"/>
      <c r="BJI664" s="78"/>
      <c r="BJJ664" s="78"/>
      <c r="BJK664" s="78"/>
      <c r="BJL664" s="78"/>
      <c r="BJM664" s="78"/>
      <c r="BJN664" s="78"/>
      <c r="BJO664" s="78"/>
      <c r="BJP664" s="78"/>
      <c r="BJQ664" s="78"/>
      <c r="BJR664" s="78"/>
      <c r="BJS664" s="78"/>
      <c r="BJT664" s="78"/>
      <c r="BJU664" s="78"/>
      <c r="BJV664" s="78"/>
      <c r="BJW664" s="78"/>
      <c r="BJX664" s="78"/>
      <c r="BJY664" s="78"/>
      <c r="BJZ664" s="78"/>
      <c r="BKA664" s="78"/>
      <c r="BKB664" s="78"/>
      <c r="BKC664" s="78"/>
      <c r="BKD664" s="78"/>
      <c r="BKE664" s="78"/>
      <c r="BKF664" s="78"/>
      <c r="BKG664" s="78"/>
      <c r="BKH664" s="78"/>
      <c r="BKI664" s="78"/>
      <c r="BKJ664" s="78"/>
      <c r="BKK664" s="78"/>
      <c r="BKL664" s="78"/>
      <c r="BKM664" s="78"/>
      <c r="BKN664" s="78"/>
      <c r="BKO664" s="78"/>
      <c r="BKP664" s="78"/>
      <c r="BKQ664" s="78"/>
      <c r="BKR664" s="78"/>
      <c r="BKS664" s="78"/>
      <c r="BKT664" s="78"/>
      <c r="BKU664" s="78"/>
      <c r="BKV664" s="78"/>
      <c r="BKW664" s="78"/>
      <c r="BKX664" s="78"/>
      <c r="BKY664" s="78"/>
      <c r="BKZ664" s="78"/>
      <c r="BLA664" s="78"/>
      <c r="BLB664" s="78"/>
      <c r="BLC664" s="78"/>
      <c r="BLD664" s="78"/>
      <c r="BLE664" s="78"/>
      <c r="BLF664" s="78"/>
      <c r="BLG664" s="78"/>
      <c r="BLH664" s="78"/>
      <c r="BLI664" s="78"/>
      <c r="BLJ664" s="78"/>
      <c r="BLK664" s="78"/>
      <c r="BLL664" s="78"/>
      <c r="BLM664" s="78"/>
      <c r="BLN664" s="78"/>
      <c r="BLO664" s="78"/>
      <c r="BLP664" s="78"/>
      <c r="BLQ664" s="78"/>
      <c r="BLR664" s="78"/>
      <c r="BLS664" s="78"/>
      <c r="BLT664" s="78"/>
      <c r="BLU664" s="78"/>
      <c r="BLV664" s="78"/>
      <c r="BLW664" s="78"/>
      <c r="BLX664" s="78"/>
      <c r="BLY664" s="78"/>
      <c r="BLZ664" s="78"/>
      <c r="BMA664" s="78"/>
      <c r="BMB664" s="78"/>
      <c r="BMC664" s="78"/>
      <c r="BMD664" s="78"/>
      <c r="BME664" s="78"/>
      <c r="BMF664" s="78"/>
      <c r="BMG664" s="78"/>
      <c r="BMH664" s="78"/>
      <c r="BMI664" s="78"/>
      <c r="BMJ664" s="78"/>
      <c r="BMK664" s="78"/>
      <c r="BML664" s="78"/>
      <c r="BMM664" s="78"/>
      <c r="BMN664" s="78"/>
      <c r="BMO664" s="78"/>
      <c r="BMP664" s="78"/>
      <c r="BMQ664" s="78"/>
      <c r="BMR664" s="78"/>
      <c r="BMS664" s="78"/>
      <c r="BMT664" s="78"/>
      <c r="BMU664" s="78"/>
      <c r="BMV664" s="78"/>
      <c r="BMW664" s="78"/>
      <c r="BMX664" s="78"/>
      <c r="BMY664" s="78"/>
      <c r="BMZ664" s="78"/>
      <c r="BNA664" s="78"/>
      <c r="BNB664" s="78"/>
      <c r="BNC664" s="78"/>
      <c r="BND664" s="78"/>
      <c r="BNE664" s="78"/>
      <c r="BNF664" s="78"/>
      <c r="BNG664" s="78"/>
      <c r="BNH664" s="78"/>
      <c r="BNI664" s="78"/>
      <c r="BNJ664" s="78"/>
      <c r="BNK664" s="78"/>
      <c r="BNL664" s="78"/>
      <c r="BNM664" s="78"/>
      <c r="BNN664" s="78"/>
      <c r="BNO664" s="78"/>
      <c r="BNP664" s="78"/>
      <c r="BNQ664" s="78"/>
      <c r="BNR664" s="78"/>
      <c r="BNS664" s="78"/>
      <c r="BNT664" s="78"/>
      <c r="BNU664" s="78"/>
      <c r="BNV664" s="78"/>
      <c r="BNW664" s="78"/>
      <c r="BNX664" s="78"/>
      <c r="BNY664" s="78"/>
      <c r="BNZ664" s="78"/>
      <c r="BOA664" s="78"/>
      <c r="BOB664" s="78"/>
      <c r="BOC664" s="78"/>
      <c r="BOD664" s="78"/>
      <c r="BOE664" s="78"/>
      <c r="BOF664" s="78"/>
      <c r="BOG664" s="78"/>
      <c r="BOH664" s="78"/>
      <c r="BOI664" s="78"/>
      <c r="BOJ664" s="78"/>
      <c r="BOK664" s="78"/>
      <c r="BOL664" s="78"/>
      <c r="BOM664" s="78"/>
      <c r="BON664" s="78"/>
      <c r="BOO664" s="78"/>
      <c r="BOP664" s="78"/>
      <c r="BOQ664" s="78"/>
      <c r="BOR664" s="78"/>
      <c r="BOS664" s="78"/>
      <c r="BOT664" s="78"/>
      <c r="BOU664" s="78"/>
      <c r="BOV664" s="78"/>
      <c r="BOW664" s="78"/>
      <c r="BOX664" s="78"/>
      <c r="BOY664" s="78"/>
      <c r="BOZ664" s="78"/>
      <c r="BPA664" s="78"/>
      <c r="BPB664" s="78"/>
      <c r="BPC664" s="78"/>
      <c r="BPD664" s="78"/>
      <c r="BPE664" s="78"/>
      <c r="BPF664" s="78"/>
      <c r="BPG664" s="78"/>
      <c r="BPH664" s="78"/>
      <c r="BPI664" s="78"/>
      <c r="BPJ664" s="78"/>
      <c r="BPK664" s="78"/>
      <c r="BPL664" s="78"/>
      <c r="BPM664" s="78"/>
      <c r="BPN664" s="78"/>
      <c r="BPO664" s="78"/>
      <c r="BPP664" s="78"/>
      <c r="BPQ664" s="78"/>
      <c r="BPR664" s="78"/>
      <c r="BPS664" s="78"/>
      <c r="BPT664" s="78"/>
      <c r="BPU664" s="78"/>
      <c r="BPV664" s="78"/>
      <c r="BPW664" s="78"/>
      <c r="BPX664" s="78"/>
      <c r="BPY664" s="78"/>
      <c r="BPZ664" s="78"/>
      <c r="BQA664" s="78"/>
      <c r="BQB664" s="78"/>
      <c r="BQC664" s="78"/>
      <c r="BQD664" s="78"/>
      <c r="BQE664" s="78"/>
      <c r="BQF664" s="78"/>
      <c r="BQG664" s="78"/>
      <c r="BQH664" s="78"/>
      <c r="BQI664" s="78"/>
      <c r="BQJ664" s="78"/>
      <c r="BQK664" s="78"/>
      <c r="BQL664" s="78"/>
      <c r="BQM664" s="78"/>
      <c r="BQN664" s="78"/>
      <c r="BQO664" s="78"/>
      <c r="BQP664" s="78"/>
      <c r="BQQ664" s="78"/>
      <c r="BQR664" s="78"/>
      <c r="BQS664" s="78"/>
      <c r="BQT664" s="78"/>
      <c r="BQU664" s="78"/>
      <c r="BQV664" s="78"/>
      <c r="BQW664" s="78"/>
      <c r="BQX664" s="78"/>
      <c r="BQY664" s="78"/>
      <c r="BQZ664" s="78"/>
      <c r="BRA664" s="78"/>
      <c r="BRB664" s="78"/>
      <c r="BRC664" s="78"/>
      <c r="BRD664" s="78"/>
      <c r="BRE664" s="78"/>
      <c r="BRF664" s="78"/>
      <c r="BRG664" s="78"/>
      <c r="BRH664" s="78"/>
      <c r="BRI664" s="78"/>
      <c r="BRJ664" s="78"/>
      <c r="BRK664" s="78"/>
      <c r="BRL664" s="78"/>
      <c r="BRM664" s="78"/>
      <c r="BRN664" s="78"/>
      <c r="BRO664" s="78"/>
      <c r="BRP664" s="78"/>
      <c r="BRQ664" s="78"/>
      <c r="BRR664" s="78"/>
      <c r="BRS664" s="78"/>
      <c r="BRT664" s="78"/>
      <c r="BRU664" s="78"/>
      <c r="BRV664" s="78"/>
      <c r="BRW664" s="78"/>
      <c r="BRX664" s="78"/>
      <c r="BRY664" s="78"/>
      <c r="BRZ664" s="78"/>
    </row>
    <row r="665" spans="1:1846" s="79" customFormat="1" x14ac:dyDescent="0.3">
      <c r="A665" s="853"/>
      <c r="B665" s="853"/>
      <c r="C665" s="853"/>
      <c r="D665" s="853"/>
      <c r="E665" s="853"/>
      <c r="F665" s="864">
        <v>175</v>
      </c>
      <c r="G665" s="1054" t="s">
        <v>1127</v>
      </c>
      <c r="H665" s="917">
        <v>0</v>
      </c>
      <c r="I665" s="795">
        <v>0</v>
      </c>
      <c r="J665" s="795">
        <v>0</v>
      </c>
      <c r="K665" s="795">
        <v>0</v>
      </c>
      <c r="L665" s="909"/>
      <c r="M665" s="985">
        <v>0</v>
      </c>
      <c r="N665" s="795">
        <v>0</v>
      </c>
      <c r="O665" s="795">
        <v>0</v>
      </c>
      <c r="P665" s="795">
        <v>0</v>
      </c>
      <c r="Q665" s="859"/>
      <c r="R665" s="1074">
        <v>0</v>
      </c>
      <c r="S665" s="675">
        <v>4000000</v>
      </c>
      <c r="T665" s="589">
        <v>0</v>
      </c>
      <c r="U665" s="589">
        <v>0</v>
      </c>
      <c r="V665" s="652" t="s">
        <v>1050</v>
      </c>
      <c r="W665" s="523">
        <f t="shared" ref="W665:W666" si="450">+H665+M665+R665</f>
        <v>0</v>
      </c>
      <c r="X665" s="523">
        <f t="shared" si="449"/>
        <v>4000000</v>
      </c>
      <c r="Y665" s="523">
        <f t="shared" si="449"/>
        <v>0</v>
      </c>
      <c r="Z665" s="523">
        <f t="shared" si="449"/>
        <v>0</v>
      </c>
      <c r="AA665" s="89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8"/>
      <c r="BC665" s="78"/>
      <c r="BD665" s="78"/>
      <c r="BE665" s="78"/>
      <c r="BF665" s="78"/>
      <c r="BG665" s="78"/>
      <c r="BH665" s="78"/>
      <c r="BI665" s="78"/>
      <c r="BJ665" s="78"/>
      <c r="BK665" s="78"/>
      <c r="BL665" s="78"/>
      <c r="BM665" s="78"/>
      <c r="BN665" s="78"/>
      <c r="BO665" s="78"/>
      <c r="BP665" s="78"/>
      <c r="BQ665" s="78"/>
      <c r="BR665" s="78"/>
      <c r="BS665" s="78"/>
      <c r="BT665" s="78"/>
      <c r="BU665" s="78"/>
      <c r="BV665" s="78"/>
      <c r="BW665" s="78"/>
      <c r="BX665" s="78"/>
      <c r="BY665" s="78"/>
      <c r="BZ665" s="78"/>
      <c r="CA665" s="78"/>
      <c r="CB665" s="78"/>
      <c r="CC665" s="78"/>
      <c r="CD665" s="78"/>
      <c r="CE665" s="78"/>
      <c r="CF665" s="78"/>
      <c r="CG665" s="78"/>
      <c r="CH665" s="78"/>
      <c r="CI665" s="78"/>
      <c r="CJ665" s="78"/>
      <c r="CK665" s="78"/>
      <c r="CL665" s="78"/>
      <c r="CM665" s="78"/>
      <c r="CN665" s="78"/>
      <c r="CO665" s="78"/>
      <c r="CP665" s="78"/>
      <c r="CQ665" s="78"/>
      <c r="CR665" s="78"/>
      <c r="CS665" s="78"/>
      <c r="CT665" s="78"/>
      <c r="CU665" s="78"/>
      <c r="CV665" s="78"/>
      <c r="CW665" s="78"/>
      <c r="CX665" s="78"/>
      <c r="CY665" s="78"/>
      <c r="CZ665" s="78"/>
      <c r="DA665" s="78"/>
      <c r="DB665" s="78"/>
      <c r="DC665" s="78"/>
      <c r="DD665" s="78"/>
      <c r="DE665" s="78"/>
      <c r="DF665" s="78"/>
      <c r="DG665" s="78"/>
      <c r="DH665" s="78"/>
      <c r="DI665" s="78"/>
      <c r="DJ665" s="78"/>
      <c r="DK665" s="78"/>
      <c r="DL665" s="78"/>
      <c r="DM665" s="78"/>
      <c r="DN665" s="78"/>
      <c r="DO665" s="78"/>
      <c r="DP665" s="78"/>
      <c r="DQ665" s="78"/>
      <c r="DR665" s="78"/>
      <c r="DS665" s="78"/>
      <c r="DT665" s="78"/>
      <c r="DU665" s="78"/>
      <c r="DV665" s="78"/>
      <c r="DW665" s="78"/>
      <c r="DX665" s="78"/>
      <c r="DY665" s="78"/>
      <c r="DZ665" s="78"/>
      <c r="EA665" s="78"/>
      <c r="EB665" s="78"/>
      <c r="EC665" s="78"/>
      <c r="ED665" s="78"/>
      <c r="EE665" s="78"/>
      <c r="EF665" s="78"/>
      <c r="EG665" s="78"/>
      <c r="EH665" s="78"/>
      <c r="EI665" s="78"/>
      <c r="EJ665" s="78"/>
      <c r="EK665" s="78"/>
      <c r="EL665" s="78"/>
      <c r="EM665" s="78"/>
      <c r="EN665" s="78"/>
      <c r="EO665" s="78"/>
      <c r="EP665" s="78"/>
      <c r="EQ665" s="78"/>
      <c r="ER665" s="78"/>
      <c r="ES665" s="78"/>
      <c r="ET665" s="78"/>
      <c r="EU665" s="78"/>
      <c r="EV665" s="78"/>
      <c r="EW665" s="78"/>
      <c r="EX665" s="78"/>
      <c r="EY665" s="78"/>
      <c r="EZ665" s="78"/>
      <c r="FA665" s="78"/>
      <c r="FB665" s="78"/>
      <c r="FC665" s="78"/>
      <c r="FD665" s="78"/>
      <c r="FE665" s="78"/>
      <c r="FF665" s="78"/>
      <c r="FG665" s="78"/>
      <c r="FH665" s="78"/>
      <c r="FI665" s="78"/>
      <c r="FJ665" s="78"/>
      <c r="FK665" s="78"/>
      <c r="FL665" s="78"/>
      <c r="FM665" s="78"/>
      <c r="FN665" s="78"/>
      <c r="FO665" s="78"/>
      <c r="FP665" s="78"/>
      <c r="FQ665" s="78"/>
      <c r="FR665" s="78"/>
      <c r="FS665" s="78"/>
      <c r="FT665" s="78"/>
      <c r="FU665" s="78"/>
      <c r="FV665" s="78"/>
      <c r="FW665" s="78"/>
      <c r="FX665" s="78"/>
      <c r="FY665" s="78"/>
      <c r="FZ665" s="78"/>
      <c r="GA665" s="78"/>
      <c r="GB665" s="78"/>
      <c r="GC665" s="78"/>
      <c r="GD665" s="78"/>
      <c r="GE665" s="78"/>
      <c r="GF665" s="78"/>
      <c r="GG665" s="78"/>
      <c r="GH665" s="78"/>
      <c r="GI665" s="78"/>
      <c r="GJ665" s="78"/>
      <c r="GK665" s="78"/>
      <c r="GL665" s="78"/>
      <c r="GM665" s="78"/>
      <c r="GN665" s="78"/>
      <c r="GO665" s="78"/>
      <c r="GP665" s="78"/>
      <c r="GQ665" s="78"/>
      <c r="GR665" s="78"/>
      <c r="GS665" s="78"/>
      <c r="GT665" s="78"/>
      <c r="GU665" s="78"/>
      <c r="GV665" s="78"/>
      <c r="GW665" s="78"/>
      <c r="GX665" s="78"/>
      <c r="GY665" s="78"/>
      <c r="GZ665" s="78"/>
      <c r="HA665" s="78"/>
      <c r="HB665" s="78"/>
      <c r="HC665" s="78"/>
      <c r="HD665" s="78"/>
      <c r="HE665" s="78"/>
      <c r="HF665" s="78"/>
      <c r="HG665" s="78"/>
      <c r="HH665" s="78"/>
      <c r="HI665" s="78"/>
      <c r="HJ665" s="78"/>
      <c r="HK665" s="78"/>
      <c r="HL665" s="78"/>
      <c r="HM665" s="78"/>
      <c r="HN665" s="78"/>
      <c r="HO665" s="78"/>
      <c r="HP665" s="78"/>
      <c r="HQ665" s="78"/>
      <c r="HR665" s="78"/>
      <c r="HS665" s="78"/>
      <c r="HT665" s="78"/>
      <c r="HU665" s="78"/>
      <c r="HV665" s="78"/>
      <c r="HW665" s="78"/>
      <c r="HX665" s="78"/>
      <c r="HY665" s="78"/>
      <c r="HZ665" s="78"/>
      <c r="IA665" s="78"/>
      <c r="IB665" s="78"/>
      <c r="IC665" s="78"/>
      <c r="ID665" s="78"/>
      <c r="IE665" s="78"/>
      <c r="IF665" s="78"/>
      <c r="IG665" s="78"/>
      <c r="IH665" s="78"/>
      <c r="II665" s="78"/>
      <c r="IJ665" s="78"/>
      <c r="IK665" s="78"/>
      <c r="IL665" s="78"/>
      <c r="IM665" s="78"/>
      <c r="IN665" s="78"/>
      <c r="IO665" s="78"/>
      <c r="IP665" s="78"/>
      <c r="IQ665" s="78"/>
      <c r="IR665" s="78"/>
      <c r="IS665" s="78"/>
      <c r="IT665" s="78"/>
      <c r="IU665" s="78"/>
      <c r="IV665" s="78"/>
      <c r="IW665" s="78"/>
      <c r="IX665" s="78"/>
      <c r="IY665" s="78"/>
      <c r="IZ665" s="78"/>
      <c r="JA665" s="78"/>
      <c r="JB665" s="78"/>
      <c r="JC665" s="78"/>
      <c r="JD665" s="78"/>
      <c r="JE665" s="78"/>
      <c r="JF665" s="78"/>
      <c r="JG665" s="78"/>
      <c r="JH665" s="78"/>
      <c r="JI665" s="78"/>
      <c r="JJ665" s="78"/>
      <c r="JK665" s="78"/>
      <c r="JL665" s="78"/>
      <c r="JM665" s="78"/>
      <c r="JN665" s="78"/>
      <c r="JO665" s="78"/>
      <c r="JP665" s="78"/>
      <c r="JQ665" s="78"/>
      <c r="JR665" s="78"/>
      <c r="JS665" s="78"/>
      <c r="JT665" s="78"/>
      <c r="JU665" s="78"/>
      <c r="JV665" s="78"/>
      <c r="JW665" s="78"/>
      <c r="JX665" s="78"/>
      <c r="JY665" s="78"/>
      <c r="JZ665" s="78"/>
      <c r="KA665" s="78"/>
      <c r="KB665" s="78"/>
      <c r="KC665" s="78"/>
      <c r="KD665" s="78"/>
      <c r="KE665" s="78"/>
      <c r="KF665" s="78"/>
      <c r="KG665" s="78"/>
      <c r="KH665" s="78"/>
      <c r="KI665" s="78"/>
      <c r="KJ665" s="78"/>
      <c r="KK665" s="78"/>
      <c r="KL665" s="78"/>
      <c r="KM665" s="78"/>
      <c r="KN665" s="78"/>
      <c r="KO665" s="78"/>
      <c r="KP665" s="78"/>
      <c r="KQ665" s="78"/>
      <c r="KR665" s="78"/>
      <c r="KS665" s="78"/>
      <c r="KT665" s="78"/>
      <c r="KU665" s="78"/>
      <c r="KV665" s="78"/>
      <c r="KW665" s="78"/>
      <c r="KX665" s="78"/>
      <c r="KY665" s="78"/>
      <c r="KZ665" s="78"/>
      <c r="LA665" s="78"/>
      <c r="LB665" s="78"/>
      <c r="LC665" s="78"/>
      <c r="LD665" s="78"/>
      <c r="LE665" s="78"/>
      <c r="LF665" s="78"/>
      <c r="LG665" s="78"/>
      <c r="LH665" s="78"/>
      <c r="LI665" s="78"/>
      <c r="LJ665" s="78"/>
      <c r="LK665" s="78"/>
      <c r="LL665" s="78"/>
      <c r="LM665" s="78"/>
      <c r="LN665" s="78"/>
      <c r="LO665" s="78"/>
      <c r="LP665" s="78"/>
      <c r="LQ665" s="78"/>
      <c r="LR665" s="78"/>
      <c r="LS665" s="78"/>
      <c r="LT665" s="78"/>
      <c r="LU665" s="78"/>
      <c r="LV665" s="78"/>
      <c r="LW665" s="78"/>
      <c r="LX665" s="78"/>
      <c r="LY665" s="78"/>
      <c r="LZ665" s="78"/>
      <c r="MA665" s="78"/>
      <c r="MB665" s="78"/>
      <c r="MC665" s="78"/>
      <c r="MD665" s="78"/>
      <c r="ME665" s="78"/>
      <c r="MF665" s="78"/>
      <c r="MG665" s="78"/>
      <c r="MH665" s="78"/>
      <c r="MI665" s="78"/>
      <c r="MJ665" s="78"/>
      <c r="MK665" s="78"/>
      <c r="ML665" s="78"/>
      <c r="MM665" s="78"/>
      <c r="MN665" s="78"/>
      <c r="MO665" s="78"/>
      <c r="MP665" s="78"/>
      <c r="MQ665" s="78"/>
      <c r="MR665" s="78"/>
      <c r="MS665" s="78"/>
      <c r="MT665" s="78"/>
      <c r="MU665" s="78"/>
      <c r="MV665" s="78"/>
      <c r="MW665" s="78"/>
      <c r="MX665" s="78"/>
      <c r="MY665" s="78"/>
      <c r="MZ665" s="78"/>
      <c r="NA665" s="78"/>
      <c r="NB665" s="78"/>
      <c r="NC665" s="78"/>
      <c r="ND665" s="78"/>
      <c r="NE665" s="78"/>
      <c r="NF665" s="78"/>
      <c r="NG665" s="78"/>
      <c r="NH665" s="78"/>
      <c r="NI665" s="78"/>
      <c r="NJ665" s="78"/>
      <c r="NK665" s="78"/>
      <c r="NL665" s="78"/>
      <c r="NM665" s="78"/>
      <c r="NN665" s="78"/>
      <c r="NO665" s="78"/>
      <c r="NP665" s="78"/>
      <c r="NQ665" s="78"/>
      <c r="NR665" s="78"/>
      <c r="NS665" s="78"/>
      <c r="NT665" s="78"/>
      <c r="NU665" s="78"/>
      <c r="NV665" s="78"/>
      <c r="NW665" s="78"/>
      <c r="NX665" s="78"/>
      <c r="NY665" s="78"/>
      <c r="NZ665" s="78"/>
      <c r="OA665" s="78"/>
      <c r="OB665" s="78"/>
      <c r="OC665" s="78"/>
      <c r="OD665" s="78"/>
      <c r="OE665" s="78"/>
      <c r="OF665" s="78"/>
      <c r="OG665" s="78"/>
      <c r="OH665" s="78"/>
      <c r="OI665" s="78"/>
      <c r="OJ665" s="78"/>
      <c r="OK665" s="78"/>
      <c r="OL665" s="78"/>
      <c r="OM665" s="78"/>
      <c r="ON665" s="78"/>
      <c r="OO665" s="78"/>
      <c r="OP665" s="78"/>
      <c r="OQ665" s="78"/>
      <c r="OR665" s="78"/>
      <c r="OS665" s="78"/>
      <c r="OT665" s="78"/>
      <c r="OU665" s="78"/>
      <c r="OV665" s="78"/>
      <c r="OW665" s="78"/>
      <c r="OX665" s="78"/>
      <c r="OY665" s="78"/>
      <c r="OZ665" s="78"/>
      <c r="PA665" s="78"/>
      <c r="PB665" s="78"/>
      <c r="PC665" s="78"/>
      <c r="PD665" s="78"/>
      <c r="PE665" s="78"/>
      <c r="PF665" s="78"/>
      <c r="PG665" s="78"/>
      <c r="PH665" s="78"/>
      <c r="PI665" s="78"/>
      <c r="PJ665" s="78"/>
      <c r="PK665" s="78"/>
      <c r="PL665" s="78"/>
      <c r="PM665" s="78"/>
      <c r="PN665" s="78"/>
      <c r="PO665" s="78"/>
      <c r="PP665" s="78"/>
      <c r="PQ665" s="78"/>
      <c r="PR665" s="78"/>
      <c r="PS665" s="78"/>
      <c r="PT665" s="78"/>
      <c r="PU665" s="78"/>
      <c r="PV665" s="78"/>
      <c r="PW665" s="78"/>
      <c r="PX665" s="78"/>
      <c r="PY665" s="78"/>
      <c r="PZ665" s="78"/>
      <c r="QA665" s="78"/>
      <c r="QB665" s="78"/>
      <c r="QC665" s="78"/>
      <c r="QD665" s="78"/>
      <c r="QE665" s="78"/>
      <c r="QF665" s="78"/>
      <c r="QG665" s="78"/>
      <c r="QH665" s="78"/>
      <c r="QI665" s="78"/>
      <c r="QJ665" s="78"/>
      <c r="QK665" s="78"/>
      <c r="QL665" s="78"/>
      <c r="QM665" s="78"/>
      <c r="QN665" s="78"/>
      <c r="QO665" s="78"/>
      <c r="QP665" s="78"/>
      <c r="QQ665" s="78"/>
      <c r="QR665" s="78"/>
      <c r="QS665" s="78"/>
      <c r="QT665" s="78"/>
      <c r="QU665" s="78"/>
      <c r="QV665" s="78"/>
      <c r="QW665" s="78"/>
      <c r="QX665" s="78"/>
      <c r="QY665" s="78"/>
      <c r="QZ665" s="78"/>
      <c r="RA665" s="78"/>
      <c r="RB665" s="78"/>
      <c r="RC665" s="78"/>
      <c r="RD665" s="78"/>
      <c r="RE665" s="78"/>
      <c r="RF665" s="78"/>
      <c r="RG665" s="78"/>
      <c r="RH665" s="78"/>
      <c r="RI665" s="78"/>
      <c r="RJ665" s="78"/>
      <c r="RK665" s="78"/>
      <c r="RL665" s="78"/>
      <c r="RM665" s="78"/>
      <c r="RN665" s="78"/>
      <c r="RO665" s="78"/>
      <c r="RP665" s="78"/>
      <c r="RQ665" s="78"/>
      <c r="RR665" s="78"/>
      <c r="RS665" s="78"/>
      <c r="RT665" s="78"/>
      <c r="RU665" s="78"/>
      <c r="RV665" s="78"/>
      <c r="RW665" s="78"/>
      <c r="RX665" s="78"/>
      <c r="RY665" s="78"/>
      <c r="RZ665" s="78"/>
      <c r="SA665" s="78"/>
      <c r="SB665" s="78"/>
      <c r="SC665" s="78"/>
      <c r="SD665" s="78"/>
      <c r="SE665" s="78"/>
      <c r="SF665" s="78"/>
      <c r="SG665" s="78"/>
      <c r="SH665" s="78"/>
      <c r="SI665" s="78"/>
      <c r="SJ665" s="78"/>
      <c r="SK665" s="78"/>
      <c r="SL665" s="78"/>
      <c r="SM665" s="78"/>
      <c r="SN665" s="78"/>
      <c r="SO665" s="78"/>
      <c r="SP665" s="78"/>
      <c r="SQ665" s="78"/>
      <c r="SR665" s="78"/>
      <c r="SS665" s="78"/>
      <c r="ST665" s="78"/>
      <c r="SU665" s="78"/>
      <c r="SV665" s="78"/>
      <c r="SW665" s="78"/>
      <c r="SX665" s="78"/>
      <c r="SY665" s="78"/>
      <c r="SZ665" s="78"/>
      <c r="TA665" s="78"/>
      <c r="TB665" s="78"/>
      <c r="TC665" s="78"/>
      <c r="TD665" s="78"/>
      <c r="TE665" s="78"/>
      <c r="TF665" s="78"/>
      <c r="TG665" s="78"/>
      <c r="TH665" s="78"/>
      <c r="TI665" s="78"/>
      <c r="TJ665" s="78"/>
      <c r="TK665" s="78"/>
      <c r="TL665" s="78"/>
      <c r="TM665" s="78"/>
      <c r="TN665" s="78"/>
      <c r="TO665" s="78"/>
      <c r="TP665" s="78"/>
      <c r="TQ665" s="78"/>
      <c r="TR665" s="78"/>
      <c r="TS665" s="78"/>
      <c r="TT665" s="78"/>
      <c r="TU665" s="78"/>
      <c r="TV665" s="78"/>
      <c r="TW665" s="78"/>
      <c r="TX665" s="78"/>
      <c r="TY665" s="78"/>
      <c r="TZ665" s="78"/>
      <c r="UA665" s="78"/>
      <c r="UB665" s="78"/>
      <c r="UC665" s="78"/>
      <c r="UD665" s="78"/>
      <c r="UE665" s="78"/>
      <c r="UF665" s="78"/>
      <c r="UG665" s="78"/>
      <c r="UH665" s="78"/>
      <c r="UI665" s="78"/>
      <c r="UJ665" s="78"/>
      <c r="UK665" s="78"/>
      <c r="UL665" s="78"/>
      <c r="UM665" s="78"/>
      <c r="UN665" s="78"/>
      <c r="UO665" s="78"/>
      <c r="UP665" s="78"/>
      <c r="UQ665" s="78"/>
      <c r="UR665" s="78"/>
      <c r="US665" s="78"/>
      <c r="UT665" s="78"/>
      <c r="UU665" s="78"/>
      <c r="UV665" s="78"/>
      <c r="UW665" s="78"/>
      <c r="UX665" s="78"/>
      <c r="UY665" s="78"/>
      <c r="UZ665" s="78"/>
      <c r="VA665" s="78"/>
      <c r="VB665" s="78"/>
      <c r="VC665" s="78"/>
      <c r="VD665" s="78"/>
      <c r="VE665" s="78"/>
      <c r="VF665" s="78"/>
      <c r="VG665" s="78"/>
      <c r="VH665" s="78"/>
      <c r="VI665" s="78"/>
      <c r="VJ665" s="78"/>
      <c r="VK665" s="78"/>
      <c r="VL665" s="78"/>
      <c r="VM665" s="78"/>
      <c r="VN665" s="78"/>
      <c r="VO665" s="78"/>
      <c r="VP665" s="78"/>
      <c r="VQ665" s="78"/>
      <c r="VR665" s="78"/>
      <c r="VS665" s="78"/>
      <c r="VT665" s="78"/>
      <c r="VU665" s="78"/>
      <c r="VV665" s="78"/>
      <c r="VW665" s="78"/>
      <c r="VX665" s="78"/>
      <c r="VY665" s="78"/>
      <c r="VZ665" s="78"/>
      <c r="WA665" s="78"/>
      <c r="WB665" s="78"/>
      <c r="WC665" s="78"/>
      <c r="WD665" s="78"/>
      <c r="WE665" s="78"/>
      <c r="WF665" s="78"/>
      <c r="WG665" s="78"/>
      <c r="WH665" s="78"/>
      <c r="WI665" s="78"/>
      <c r="WJ665" s="78"/>
      <c r="WK665" s="78"/>
      <c r="WL665" s="78"/>
      <c r="WM665" s="78"/>
      <c r="WN665" s="78"/>
      <c r="WO665" s="78"/>
      <c r="WP665" s="78"/>
      <c r="WQ665" s="78"/>
      <c r="WR665" s="78"/>
      <c r="WS665" s="78"/>
      <c r="WT665" s="78"/>
      <c r="WU665" s="78"/>
      <c r="WV665" s="78"/>
      <c r="WW665" s="78"/>
      <c r="WX665" s="78"/>
      <c r="WY665" s="78"/>
      <c r="WZ665" s="78"/>
      <c r="XA665" s="78"/>
      <c r="XB665" s="78"/>
      <c r="XC665" s="78"/>
      <c r="XD665" s="78"/>
      <c r="XE665" s="78"/>
      <c r="XF665" s="78"/>
      <c r="XG665" s="78"/>
      <c r="XH665" s="78"/>
      <c r="XI665" s="78"/>
      <c r="XJ665" s="78"/>
      <c r="XK665" s="78"/>
      <c r="XL665" s="78"/>
      <c r="XM665" s="78"/>
      <c r="XN665" s="78"/>
      <c r="XO665" s="78"/>
      <c r="XP665" s="78"/>
      <c r="XQ665" s="78"/>
      <c r="XR665" s="78"/>
      <c r="XS665" s="78"/>
      <c r="XT665" s="78"/>
      <c r="XU665" s="78"/>
      <c r="XV665" s="78"/>
      <c r="XW665" s="78"/>
      <c r="XX665" s="78"/>
      <c r="XY665" s="78"/>
      <c r="XZ665" s="78"/>
      <c r="YA665" s="78"/>
      <c r="YB665" s="78"/>
      <c r="YC665" s="78"/>
      <c r="YD665" s="78"/>
      <c r="YE665" s="78"/>
      <c r="YF665" s="78"/>
      <c r="YG665" s="78"/>
      <c r="YH665" s="78"/>
      <c r="YI665" s="78"/>
      <c r="YJ665" s="78"/>
      <c r="YK665" s="78"/>
      <c r="YL665" s="78"/>
      <c r="YM665" s="78"/>
      <c r="YN665" s="78"/>
      <c r="YO665" s="78"/>
      <c r="YP665" s="78"/>
      <c r="YQ665" s="78"/>
      <c r="YR665" s="78"/>
      <c r="YS665" s="78"/>
      <c r="YT665" s="78"/>
      <c r="YU665" s="78"/>
      <c r="YV665" s="78"/>
      <c r="YW665" s="78"/>
      <c r="YX665" s="78"/>
      <c r="YY665" s="78"/>
      <c r="YZ665" s="78"/>
      <c r="ZA665" s="78"/>
      <c r="ZB665" s="78"/>
      <c r="ZC665" s="78"/>
      <c r="ZD665" s="78"/>
      <c r="ZE665" s="78"/>
      <c r="ZF665" s="78"/>
      <c r="ZG665" s="78"/>
      <c r="ZH665" s="78"/>
      <c r="ZI665" s="78"/>
      <c r="ZJ665" s="78"/>
      <c r="ZK665" s="78"/>
      <c r="ZL665" s="78"/>
      <c r="ZM665" s="78"/>
      <c r="ZN665" s="78"/>
      <c r="ZO665" s="78"/>
      <c r="ZP665" s="78"/>
      <c r="ZQ665" s="78"/>
      <c r="ZR665" s="78"/>
      <c r="ZS665" s="78"/>
      <c r="ZT665" s="78"/>
      <c r="ZU665" s="78"/>
      <c r="ZV665" s="78"/>
      <c r="ZW665" s="78"/>
      <c r="ZX665" s="78"/>
      <c r="ZY665" s="78"/>
      <c r="ZZ665" s="78"/>
      <c r="AAA665" s="78"/>
      <c r="AAB665" s="78"/>
      <c r="AAC665" s="78"/>
      <c r="AAD665" s="78"/>
      <c r="AAE665" s="78"/>
      <c r="AAF665" s="78"/>
      <c r="AAG665" s="78"/>
      <c r="AAH665" s="78"/>
      <c r="AAI665" s="78"/>
      <c r="AAJ665" s="78"/>
      <c r="AAK665" s="78"/>
      <c r="AAL665" s="78"/>
      <c r="AAM665" s="78"/>
      <c r="AAN665" s="78"/>
      <c r="AAO665" s="78"/>
      <c r="AAP665" s="78"/>
      <c r="AAQ665" s="78"/>
      <c r="AAR665" s="78"/>
      <c r="AAS665" s="78"/>
      <c r="AAT665" s="78"/>
      <c r="AAU665" s="78"/>
      <c r="AAV665" s="78"/>
      <c r="AAW665" s="78"/>
      <c r="AAX665" s="78"/>
      <c r="AAY665" s="78"/>
      <c r="AAZ665" s="78"/>
      <c r="ABA665" s="78"/>
      <c r="ABB665" s="78"/>
      <c r="ABC665" s="78"/>
      <c r="ABD665" s="78"/>
      <c r="ABE665" s="78"/>
      <c r="ABF665" s="78"/>
      <c r="ABG665" s="78"/>
      <c r="ABH665" s="78"/>
      <c r="ABI665" s="78"/>
      <c r="ABJ665" s="78"/>
      <c r="ABK665" s="78"/>
      <c r="ABL665" s="78"/>
      <c r="ABM665" s="78"/>
      <c r="ABN665" s="78"/>
      <c r="ABO665" s="78"/>
      <c r="ABP665" s="78"/>
      <c r="ABQ665" s="78"/>
      <c r="ABR665" s="78"/>
      <c r="ABS665" s="78"/>
      <c r="ABT665" s="78"/>
      <c r="ABU665" s="78"/>
      <c r="ABV665" s="78"/>
      <c r="ABW665" s="78"/>
      <c r="ABX665" s="78"/>
      <c r="ABY665" s="78"/>
      <c r="ABZ665" s="78"/>
      <c r="ACA665" s="78"/>
      <c r="ACB665" s="78"/>
      <c r="ACC665" s="78"/>
      <c r="ACD665" s="78"/>
      <c r="ACE665" s="78"/>
      <c r="ACF665" s="78"/>
      <c r="ACG665" s="78"/>
      <c r="ACH665" s="78"/>
      <c r="ACI665" s="78"/>
      <c r="ACJ665" s="78"/>
      <c r="ACK665" s="78"/>
      <c r="ACL665" s="78"/>
      <c r="ACM665" s="78"/>
      <c r="ACN665" s="78"/>
      <c r="ACO665" s="78"/>
      <c r="ACP665" s="78"/>
      <c r="ACQ665" s="78"/>
      <c r="ACR665" s="78"/>
      <c r="ACS665" s="78"/>
      <c r="ACT665" s="78"/>
      <c r="ACU665" s="78"/>
      <c r="ACV665" s="78"/>
      <c r="ACW665" s="78"/>
      <c r="ACX665" s="78"/>
      <c r="ACY665" s="78"/>
      <c r="ACZ665" s="78"/>
      <c r="ADA665" s="78"/>
      <c r="ADB665" s="78"/>
      <c r="ADC665" s="78"/>
      <c r="ADD665" s="78"/>
      <c r="ADE665" s="78"/>
      <c r="ADF665" s="78"/>
      <c r="ADG665" s="78"/>
      <c r="ADH665" s="78"/>
      <c r="ADI665" s="78"/>
      <c r="ADJ665" s="78"/>
      <c r="ADK665" s="78"/>
      <c r="ADL665" s="78"/>
      <c r="ADM665" s="78"/>
      <c r="ADN665" s="78"/>
      <c r="ADO665" s="78"/>
      <c r="ADP665" s="78"/>
      <c r="ADQ665" s="78"/>
      <c r="ADR665" s="78"/>
      <c r="ADS665" s="78"/>
      <c r="ADT665" s="78"/>
      <c r="ADU665" s="78"/>
      <c r="ADV665" s="78"/>
      <c r="ADW665" s="78"/>
      <c r="ADX665" s="78"/>
      <c r="ADY665" s="78"/>
      <c r="ADZ665" s="78"/>
      <c r="AEA665" s="78"/>
      <c r="AEB665" s="78"/>
      <c r="AEC665" s="78"/>
      <c r="AED665" s="78"/>
      <c r="AEE665" s="78"/>
      <c r="AEF665" s="78"/>
      <c r="AEG665" s="78"/>
      <c r="AEH665" s="78"/>
      <c r="AEI665" s="78"/>
      <c r="AEJ665" s="78"/>
      <c r="AEK665" s="78"/>
      <c r="AEL665" s="78"/>
      <c r="AEM665" s="78"/>
      <c r="AEN665" s="78"/>
      <c r="AEO665" s="78"/>
      <c r="AEP665" s="78"/>
      <c r="AEQ665" s="78"/>
      <c r="AER665" s="78"/>
      <c r="AES665" s="78"/>
      <c r="AET665" s="78"/>
      <c r="AEU665" s="78"/>
      <c r="AEV665" s="78"/>
      <c r="AEW665" s="78"/>
      <c r="AEX665" s="78"/>
      <c r="AEY665" s="78"/>
      <c r="AEZ665" s="78"/>
      <c r="AFA665" s="78"/>
      <c r="AFB665" s="78"/>
      <c r="AFC665" s="78"/>
      <c r="AFD665" s="78"/>
      <c r="AFE665" s="78"/>
      <c r="AFF665" s="78"/>
      <c r="AFG665" s="78"/>
      <c r="AFH665" s="78"/>
      <c r="AFI665" s="78"/>
      <c r="AFJ665" s="78"/>
      <c r="AFK665" s="78"/>
      <c r="AFL665" s="78"/>
      <c r="AFM665" s="78"/>
      <c r="AFN665" s="78"/>
      <c r="AFO665" s="78"/>
      <c r="AFP665" s="78"/>
      <c r="AFQ665" s="78"/>
      <c r="AFR665" s="78"/>
      <c r="AFS665" s="78"/>
      <c r="AFT665" s="78"/>
      <c r="AFU665" s="78"/>
      <c r="AFV665" s="78"/>
      <c r="AFW665" s="78"/>
      <c r="AFX665" s="78"/>
      <c r="AFY665" s="78"/>
      <c r="AFZ665" s="78"/>
      <c r="AGA665" s="78"/>
      <c r="AGB665" s="78"/>
      <c r="AGC665" s="78"/>
      <c r="AGD665" s="78"/>
      <c r="AGE665" s="78"/>
      <c r="AGF665" s="78"/>
      <c r="AGG665" s="78"/>
      <c r="AGH665" s="78"/>
      <c r="AGI665" s="78"/>
      <c r="AGJ665" s="78"/>
      <c r="AGK665" s="78"/>
      <c r="AGL665" s="78"/>
      <c r="AGM665" s="78"/>
      <c r="AGN665" s="78"/>
      <c r="AGO665" s="78"/>
      <c r="AGP665" s="78"/>
      <c r="AGQ665" s="78"/>
      <c r="AGR665" s="78"/>
      <c r="AGS665" s="78"/>
      <c r="AGT665" s="78"/>
      <c r="AGU665" s="78"/>
      <c r="AGV665" s="78"/>
      <c r="AGW665" s="78"/>
      <c r="AGX665" s="78"/>
      <c r="AGY665" s="78"/>
      <c r="AGZ665" s="78"/>
      <c r="AHA665" s="78"/>
      <c r="AHB665" s="78"/>
      <c r="AHC665" s="78"/>
      <c r="AHD665" s="78"/>
      <c r="AHE665" s="78"/>
      <c r="AHF665" s="78"/>
      <c r="AHG665" s="78"/>
      <c r="AHH665" s="78"/>
      <c r="AHI665" s="78"/>
      <c r="AHJ665" s="78"/>
      <c r="AHK665" s="78"/>
      <c r="AHL665" s="78"/>
      <c r="AHM665" s="78"/>
      <c r="AHN665" s="78"/>
      <c r="AHO665" s="78"/>
      <c r="AHP665" s="78"/>
      <c r="AHQ665" s="78"/>
      <c r="AHR665" s="78"/>
      <c r="AHS665" s="78"/>
      <c r="AHT665" s="78"/>
      <c r="AHU665" s="78"/>
      <c r="AHV665" s="78"/>
      <c r="AHW665" s="78"/>
      <c r="AHX665" s="78"/>
      <c r="AHY665" s="78"/>
      <c r="AHZ665" s="78"/>
      <c r="AIA665" s="78"/>
      <c r="AIB665" s="78"/>
      <c r="AIC665" s="78"/>
      <c r="AID665" s="78"/>
      <c r="AIE665" s="78"/>
      <c r="AIF665" s="78"/>
      <c r="AIG665" s="78"/>
      <c r="AIH665" s="78"/>
      <c r="AII665" s="78"/>
      <c r="AIJ665" s="78"/>
      <c r="AIK665" s="78"/>
      <c r="AIL665" s="78"/>
      <c r="AIM665" s="78"/>
      <c r="AIN665" s="78"/>
      <c r="AIO665" s="78"/>
      <c r="AIP665" s="78"/>
      <c r="AIQ665" s="78"/>
      <c r="AIR665" s="78"/>
      <c r="AIS665" s="78"/>
      <c r="AIT665" s="78"/>
      <c r="AIU665" s="78"/>
      <c r="AIV665" s="78"/>
      <c r="AIW665" s="78"/>
      <c r="AIX665" s="78"/>
      <c r="AIY665" s="78"/>
      <c r="AIZ665" s="78"/>
      <c r="AJA665" s="78"/>
      <c r="AJB665" s="78"/>
      <c r="AJC665" s="78"/>
      <c r="AJD665" s="78"/>
      <c r="AJE665" s="78"/>
      <c r="AJF665" s="78"/>
      <c r="AJG665" s="78"/>
      <c r="AJH665" s="78"/>
      <c r="AJI665" s="78"/>
      <c r="AJJ665" s="78"/>
      <c r="AJK665" s="78"/>
      <c r="AJL665" s="78"/>
      <c r="AJM665" s="78"/>
      <c r="AJN665" s="78"/>
      <c r="AJO665" s="78"/>
      <c r="AJP665" s="78"/>
      <c r="AJQ665" s="78"/>
      <c r="AJR665" s="78"/>
      <c r="AJS665" s="78"/>
      <c r="AJT665" s="78"/>
      <c r="AJU665" s="78"/>
      <c r="AJV665" s="78"/>
      <c r="AJW665" s="78"/>
      <c r="AJX665" s="78"/>
      <c r="AJY665" s="78"/>
      <c r="AJZ665" s="78"/>
      <c r="AKA665" s="78"/>
      <c r="AKB665" s="78"/>
      <c r="AKC665" s="78"/>
      <c r="AKD665" s="78"/>
      <c r="AKE665" s="78"/>
      <c r="AKF665" s="78"/>
      <c r="AKG665" s="78"/>
      <c r="AKH665" s="78"/>
      <c r="AKI665" s="78"/>
      <c r="AKJ665" s="78"/>
      <c r="AKK665" s="78"/>
      <c r="AKL665" s="78"/>
      <c r="AKM665" s="78"/>
      <c r="AKN665" s="78"/>
      <c r="AKO665" s="78"/>
      <c r="AKP665" s="78"/>
      <c r="AKQ665" s="78"/>
      <c r="AKR665" s="78"/>
      <c r="AKS665" s="78"/>
      <c r="AKT665" s="78"/>
      <c r="AKU665" s="78"/>
      <c r="AKV665" s="78"/>
      <c r="AKW665" s="78"/>
      <c r="AKX665" s="78"/>
      <c r="AKY665" s="78"/>
      <c r="AKZ665" s="78"/>
      <c r="ALA665" s="78"/>
      <c r="ALB665" s="78"/>
      <c r="ALC665" s="78"/>
      <c r="ALD665" s="78"/>
      <c r="ALE665" s="78"/>
      <c r="ALF665" s="78"/>
      <c r="ALG665" s="78"/>
      <c r="ALH665" s="78"/>
      <c r="ALI665" s="78"/>
      <c r="ALJ665" s="78"/>
      <c r="ALK665" s="78"/>
      <c r="ALL665" s="78"/>
      <c r="ALM665" s="78"/>
      <c r="ALN665" s="78"/>
      <c r="ALO665" s="78"/>
      <c r="ALP665" s="78"/>
      <c r="ALQ665" s="78"/>
      <c r="ALR665" s="78"/>
      <c r="ALS665" s="78"/>
      <c r="ALT665" s="78"/>
      <c r="ALU665" s="78"/>
      <c r="ALV665" s="78"/>
      <c r="ALW665" s="78"/>
      <c r="ALX665" s="78"/>
      <c r="ALY665" s="78"/>
      <c r="ALZ665" s="78"/>
      <c r="AMA665" s="78"/>
      <c r="AMB665" s="78"/>
      <c r="AMC665" s="78"/>
      <c r="AMD665" s="78"/>
      <c r="AME665" s="78"/>
      <c r="AMF665" s="78"/>
      <c r="AMG665" s="78"/>
      <c r="AMH665" s="78"/>
      <c r="AMI665" s="78"/>
      <c r="AMJ665" s="78"/>
      <c r="AMK665" s="78"/>
      <c r="AML665" s="78"/>
      <c r="AMM665" s="78"/>
      <c r="AMN665" s="78"/>
      <c r="AMO665" s="78"/>
      <c r="AMP665" s="78"/>
      <c r="AMQ665" s="78"/>
      <c r="AMR665" s="78"/>
      <c r="AMS665" s="78"/>
      <c r="AMT665" s="78"/>
      <c r="AMU665" s="78"/>
      <c r="AMV665" s="78"/>
      <c r="AMW665" s="78"/>
      <c r="AMX665" s="78"/>
      <c r="AMY665" s="78"/>
      <c r="AMZ665" s="78"/>
      <c r="ANA665" s="78"/>
      <c r="ANB665" s="78"/>
      <c r="ANC665" s="78"/>
      <c r="AND665" s="78"/>
      <c r="ANE665" s="78"/>
      <c r="ANF665" s="78"/>
      <c r="ANG665" s="78"/>
      <c r="ANH665" s="78"/>
      <c r="ANI665" s="78"/>
      <c r="ANJ665" s="78"/>
      <c r="ANK665" s="78"/>
      <c r="ANL665" s="78"/>
      <c r="ANM665" s="78"/>
      <c r="ANN665" s="78"/>
      <c r="ANO665" s="78"/>
      <c r="ANP665" s="78"/>
      <c r="ANQ665" s="78"/>
      <c r="ANR665" s="78"/>
      <c r="ANS665" s="78"/>
      <c r="ANT665" s="78"/>
      <c r="ANU665" s="78"/>
      <c r="ANV665" s="78"/>
      <c r="ANW665" s="78"/>
      <c r="ANX665" s="78"/>
      <c r="ANY665" s="78"/>
      <c r="ANZ665" s="78"/>
      <c r="AOA665" s="78"/>
      <c r="AOB665" s="78"/>
      <c r="AOC665" s="78"/>
      <c r="AOD665" s="78"/>
      <c r="AOE665" s="78"/>
      <c r="AOF665" s="78"/>
      <c r="AOG665" s="78"/>
      <c r="AOH665" s="78"/>
      <c r="AOI665" s="78"/>
      <c r="AOJ665" s="78"/>
      <c r="AOK665" s="78"/>
      <c r="AOL665" s="78"/>
      <c r="AOM665" s="78"/>
      <c r="AON665" s="78"/>
      <c r="AOO665" s="78"/>
      <c r="AOP665" s="78"/>
      <c r="AOQ665" s="78"/>
      <c r="AOR665" s="78"/>
      <c r="AOS665" s="78"/>
      <c r="AOT665" s="78"/>
      <c r="AOU665" s="78"/>
      <c r="AOV665" s="78"/>
      <c r="AOW665" s="78"/>
      <c r="AOX665" s="78"/>
      <c r="AOY665" s="78"/>
      <c r="AOZ665" s="78"/>
      <c r="APA665" s="78"/>
      <c r="APB665" s="78"/>
      <c r="APC665" s="78"/>
      <c r="APD665" s="78"/>
      <c r="APE665" s="78"/>
      <c r="APF665" s="78"/>
      <c r="APG665" s="78"/>
      <c r="APH665" s="78"/>
      <c r="API665" s="78"/>
      <c r="APJ665" s="78"/>
      <c r="APK665" s="78"/>
      <c r="APL665" s="78"/>
      <c r="APM665" s="78"/>
      <c r="APN665" s="78"/>
      <c r="APO665" s="78"/>
      <c r="APP665" s="78"/>
      <c r="APQ665" s="78"/>
      <c r="APR665" s="78"/>
      <c r="APS665" s="78"/>
      <c r="APT665" s="78"/>
      <c r="APU665" s="78"/>
      <c r="APV665" s="78"/>
      <c r="APW665" s="78"/>
      <c r="APX665" s="78"/>
      <c r="APY665" s="78"/>
      <c r="APZ665" s="78"/>
      <c r="AQA665" s="78"/>
      <c r="AQB665" s="78"/>
      <c r="AQC665" s="78"/>
      <c r="AQD665" s="78"/>
      <c r="AQE665" s="78"/>
      <c r="AQF665" s="78"/>
      <c r="AQG665" s="78"/>
      <c r="AQH665" s="78"/>
      <c r="AQI665" s="78"/>
      <c r="AQJ665" s="78"/>
      <c r="AQK665" s="78"/>
      <c r="AQL665" s="78"/>
      <c r="AQM665" s="78"/>
      <c r="AQN665" s="78"/>
      <c r="AQO665" s="78"/>
      <c r="AQP665" s="78"/>
      <c r="AQQ665" s="78"/>
      <c r="AQR665" s="78"/>
      <c r="AQS665" s="78"/>
      <c r="AQT665" s="78"/>
      <c r="AQU665" s="78"/>
      <c r="AQV665" s="78"/>
      <c r="AQW665" s="78"/>
      <c r="AQX665" s="78"/>
      <c r="AQY665" s="78"/>
      <c r="AQZ665" s="78"/>
      <c r="ARA665" s="78"/>
      <c r="ARB665" s="78"/>
      <c r="ARC665" s="78"/>
      <c r="ARD665" s="78"/>
      <c r="ARE665" s="78"/>
      <c r="ARF665" s="78"/>
      <c r="ARG665" s="78"/>
      <c r="ARH665" s="78"/>
      <c r="ARI665" s="78"/>
      <c r="ARJ665" s="78"/>
      <c r="ARK665" s="78"/>
      <c r="ARL665" s="78"/>
      <c r="ARM665" s="78"/>
      <c r="ARN665" s="78"/>
      <c r="ARO665" s="78"/>
      <c r="ARP665" s="78"/>
      <c r="ARQ665" s="78"/>
      <c r="ARR665" s="78"/>
      <c r="ARS665" s="78"/>
      <c r="ART665" s="78"/>
      <c r="ARU665" s="78"/>
      <c r="ARV665" s="78"/>
      <c r="ARW665" s="78"/>
      <c r="ARX665" s="78"/>
      <c r="ARY665" s="78"/>
      <c r="ARZ665" s="78"/>
      <c r="ASA665" s="78"/>
      <c r="ASB665" s="78"/>
      <c r="ASC665" s="78"/>
      <c r="ASD665" s="78"/>
      <c r="ASE665" s="78"/>
      <c r="ASF665" s="78"/>
      <c r="ASG665" s="78"/>
      <c r="ASH665" s="78"/>
      <c r="ASI665" s="78"/>
      <c r="ASJ665" s="78"/>
      <c r="ASK665" s="78"/>
      <c r="ASL665" s="78"/>
      <c r="ASM665" s="78"/>
      <c r="ASN665" s="78"/>
      <c r="ASO665" s="78"/>
      <c r="ASP665" s="78"/>
      <c r="ASQ665" s="78"/>
      <c r="ASR665" s="78"/>
      <c r="ASS665" s="78"/>
      <c r="AST665" s="78"/>
      <c r="ASU665" s="78"/>
      <c r="ASV665" s="78"/>
      <c r="ASW665" s="78"/>
      <c r="ASX665" s="78"/>
      <c r="ASY665" s="78"/>
      <c r="ASZ665" s="78"/>
      <c r="ATA665" s="78"/>
      <c r="ATB665" s="78"/>
      <c r="ATC665" s="78"/>
      <c r="ATD665" s="78"/>
      <c r="ATE665" s="78"/>
      <c r="ATF665" s="78"/>
      <c r="ATG665" s="78"/>
      <c r="ATH665" s="78"/>
      <c r="ATI665" s="78"/>
      <c r="ATJ665" s="78"/>
      <c r="ATK665" s="78"/>
      <c r="ATL665" s="78"/>
      <c r="ATM665" s="78"/>
      <c r="ATN665" s="78"/>
      <c r="ATO665" s="78"/>
      <c r="ATP665" s="78"/>
      <c r="ATQ665" s="78"/>
      <c r="ATR665" s="78"/>
      <c r="ATS665" s="78"/>
      <c r="ATT665" s="78"/>
      <c r="ATU665" s="78"/>
      <c r="ATV665" s="78"/>
      <c r="ATW665" s="78"/>
      <c r="ATX665" s="78"/>
      <c r="ATY665" s="78"/>
      <c r="ATZ665" s="78"/>
      <c r="AUA665" s="78"/>
      <c r="AUB665" s="78"/>
      <c r="AUC665" s="78"/>
      <c r="AUD665" s="78"/>
      <c r="AUE665" s="78"/>
      <c r="AUF665" s="78"/>
      <c r="AUG665" s="78"/>
      <c r="AUH665" s="78"/>
      <c r="AUI665" s="78"/>
      <c r="AUJ665" s="78"/>
      <c r="AUK665" s="78"/>
      <c r="AUL665" s="78"/>
      <c r="AUM665" s="78"/>
      <c r="AUN665" s="78"/>
      <c r="AUO665" s="78"/>
      <c r="AUP665" s="78"/>
      <c r="AUQ665" s="78"/>
      <c r="AUR665" s="78"/>
      <c r="AUS665" s="78"/>
      <c r="AUT665" s="78"/>
      <c r="AUU665" s="78"/>
      <c r="AUV665" s="78"/>
      <c r="AUW665" s="78"/>
      <c r="AUX665" s="78"/>
      <c r="AUY665" s="78"/>
      <c r="AUZ665" s="78"/>
      <c r="AVA665" s="78"/>
      <c r="AVB665" s="78"/>
      <c r="AVC665" s="78"/>
      <c r="AVD665" s="78"/>
      <c r="AVE665" s="78"/>
      <c r="AVF665" s="78"/>
      <c r="AVG665" s="78"/>
      <c r="AVH665" s="78"/>
      <c r="AVI665" s="78"/>
      <c r="AVJ665" s="78"/>
      <c r="AVK665" s="78"/>
      <c r="AVL665" s="78"/>
      <c r="AVM665" s="78"/>
      <c r="AVN665" s="78"/>
      <c r="AVO665" s="78"/>
      <c r="AVP665" s="78"/>
      <c r="AVQ665" s="78"/>
      <c r="AVR665" s="78"/>
      <c r="AVS665" s="78"/>
      <c r="AVT665" s="78"/>
      <c r="AVU665" s="78"/>
      <c r="AVV665" s="78"/>
      <c r="AVW665" s="78"/>
      <c r="AVX665" s="78"/>
      <c r="AVY665" s="78"/>
      <c r="AVZ665" s="78"/>
      <c r="AWA665" s="78"/>
      <c r="AWB665" s="78"/>
      <c r="AWC665" s="78"/>
      <c r="AWD665" s="78"/>
      <c r="AWE665" s="78"/>
      <c r="AWF665" s="78"/>
      <c r="AWG665" s="78"/>
      <c r="AWH665" s="78"/>
      <c r="AWI665" s="78"/>
      <c r="AWJ665" s="78"/>
      <c r="AWK665" s="78"/>
      <c r="AWL665" s="78"/>
      <c r="AWM665" s="78"/>
      <c r="AWN665" s="78"/>
      <c r="AWO665" s="78"/>
      <c r="AWP665" s="78"/>
      <c r="AWQ665" s="78"/>
      <c r="AWR665" s="78"/>
      <c r="AWS665" s="78"/>
      <c r="AWT665" s="78"/>
      <c r="AWU665" s="78"/>
      <c r="AWV665" s="78"/>
      <c r="AWW665" s="78"/>
      <c r="AWX665" s="78"/>
      <c r="AWY665" s="78"/>
      <c r="AWZ665" s="78"/>
      <c r="AXA665" s="78"/>
      <c r="AXB665" s="78"/>
      <c r="AXC665" s="78"/>
      <c r="AXD665" s="78"/>
      <c r="AXE665" s="78"/>
      <c r="AXF665" s="78"/>
      <c r="AXG665" s="78"/>
      <c r="AXH665" s="78"/>
      <c r="AXI665" s="78"/>
      <c r="AXJ665" s="78"/>
      <c r="AXK665" s="78"/>
      <c r="AXL665" s="78"/>
      <c r="AXM665" s="78"/>
      <c r="AXN665" s="78"/>
      <c r="AXO665" s="78"/>
      <c r="AXP665" s="78"/>
      <c r="AXQ665" s="78"/>
      <c r="AXR665" s="78"/>
      <c r="AXS665" s="78"/>
      <c r="AXT665" s="78"/>
      <c r="AXU665" s="78"/>
      <c r="AXV665" s="78"/>
      <c r="AXW665" s="78"/>
      <c r="AXX665" s="78"/>
      <c r="AXY665" s="78"/>
      <c r="AXZ665" s="78"/>
      <c r="AYA665" s="78"/>
      <c r="AYB665" s="78"/>
      <c r="AYC665" s="78"/>
      <c r="AYD665" s="78"/>
      <c r="AYE665" s="78"/>
      <c r="AYF665" s="78"/>
      <c r="AYG665" s="78"/>
      <c r="AYH665" s="78"/>
      <c r="AYI665" s="78"/>
      <c r="AYJ665" s="78"/>
      <c r="AYK665" s="78"/>
      <c r="AYL665" s="78"/>
      <c r="AYM665" s="78"/>
      <c r="AYN665" s="78"/>
      <c r="AYO665" s="78"/>
      <c r="AYP665" s="78"/>
      <c r="AYQ665" s="78"/>
      <c r="AYR665" s="78"/>
      <c r="AYS665" s="78"/>
      <c r="AYT665" s="78"/>
      <c r="AYU665" s="78"/>
      <c r="AYV665" s="78"/>
      <c r="AYW665" s="78"/>
      <c r="AYX665" s="78"/>
      <c r="AYY665" s="78"/>
      <c r="AYZ665" s="78"/>
      <c r="AZA665" s="78"/>
      <c r="AZB665" s="78"/>
      <c r="AZC665" s="78"/>
      <c r="AZD665" s="78"/>
      <c r="AZE665" s="78"/>
      <c r="AZF665" s="78"/>
      <c r="AZG665" s="78"/>
      <c r="AZH665" s="78"/>
      <c r="AZI665" s="78"/>
      <c r="AZJ665" s="78"/>
      <c r="AZK665" s="78"/>
      <c r="AZL665" s="78"/>
      <c r="AZM665" s="78"/>
      <c r="AZN665" s="78"/>
      <c r="AZO665" s="78"/>
      <c r="AZP665" s="78"/>
      <c r="AZQ665" s="78"/>
      <c r="AZR665" s="78"/>
      <c r="AZS665" s="78"/>
      <c r="AZT665" s="78"/>
      <c r="AZU665" s="78"/>
      <c r="AZV665" s="78"/>
      <c r="AZW665" s="78"/>
      <c r="AZX665" s="78"/>
      <c r="AZY665" s="78"/>
      <c r="AZZ665" s="78"/>
      <c r="BAA665" s="78"/>
      <c r="BAB665" s="78"/>
      <c r="BAC665" s="78"/>
      <c r="BAD665" s="78"/>
      <c r="BAE665" s="78"/>
      <c r="BAF665" s="78"/>
      <c r="BAG665" s="78"/>
      <c r="BAH665" s="78"/>
      <c r="BAI665" s="78"/>
      <c r="BAJ665" s="78"/>
      <c r="BAK665" s="78"/>
      <c r="BAL665" s="78"/>
      <c r="BAM665" s="78"/>
      <c r="BAN665" s="78"/>
      <c r="BAO665" s="78"/>
      <c r="BAP665" s="78"/>
      <c r="BAQ665" s="78"/>
      <c r="BAR665" s="78"/>
      <c r="BAS665" s="78"/>
      <c r="BAT665" s="78"/>
      <c r="BAU665" s="78"/>
      <c r="BAV665" s="78"/>
      <c r="BAW665" s="78"/>
      <c r="BAX665" s="78"/>
      <c r="BAY665" s="78"/>
      <c r="BAZ665" s="78"/>
      <c r="BBA665" s="78"/>
      <c r="BBB665" s="78"/>
      <c r="BBC665" s="78"/>
      <c r="BBD665" s="78"/>
      <c r="BBE665" s="78"/>
      <c r="BBF665" s="78"/>
      <c r="BBG665" s="78"/>
      <c r="BBH665" s="78"/>
      <c r="BBI665" s="78"/>
      <c r="BBJ665" s="78"/>
      <c r="BBK665" s="78"/>
      <c r="BBL665" s="78"/>
      <c r="BBM665" s="78"/>
      <c r="BBN665" s="78"/>
      <c r="BBO665" s="78"/>
      <c r="BBP665" s="78"/>
      <c r="BBQ665" s="78"/>
      <c r="BBR665" s="78"/>
      <c r="BBS665" s="78"/>
      <c r="BBT665" s="78"/>
      <c r="BBU665" s="78"/>
      <c r="BBV665" s="78"/>
      <c r="BBW665" s="78"/>
      <c r="BBX665" s="78"/>
      <c r="BBY665" s="78"/>
      <c r="BBZ665" s="78"/>
      <c r="BCA665" s="78"/>
      <c r="BCB665" s="78"/>
      <c r="BCC665" s="78"/>
      <c r="BCD665" s="78"/>
      <c r="BCE665" s="78"/>
      <c r="BCF665" s="78"/>
      <c r="BCG665" s="78"/>
      <c r="BCH665" s="78"/>
      <c r="BCI665" s="78"/>
      <c r="BCJ665" s="78"/>
      <c r="BCK665" s="78"/>
      <c r="BCL665" s="78"/>
      <c r="BCM665" s="78"/>
      <c r="BCN665" s="78"/>
      <c r="BCO665" s="78"/>
      <c r="BCP665" s="78"/>
      <c r="BCQ665" s="78"/>
      <c r="BCR665" s="78"/>
      <c r="BCS665" s="78"/>
      <c r="BCT665" s="78"/>
      <c r="BCU665" s="78"/>
      <c r="BCV665" s="78"/>
      <c r="BCW665" s="78"/>
      <c r="BCX665" s="78"/>
      <c r="BCY665" s="78"/>
      <c r="BCZ665" s="78"/>
      <c r="BDA665" s="78"/>
      <c r="BDB665" s="78"/>
      <c r="BDC665" s="78"/>
      <c r="BDD665" s="78"/>
      <c r="BDE665" s="78"/>
      <c r="BDF665" s="78"/>
      <c r="BDG665" s="78"/>
      <c r="BDH665" s="78"/>
      <c r="BDI665" s="78"/>
      <c r="BDJ665" s="78"/>
      <c r="BDK665" s="78"/>
      <c r="BDL665" s="78"/>
      <c r="BDM665" s="78"/>
      <c r="BDN665" s="78"/>
      <c r="BDO665" s="78"/>
      <c r="BDP665" s="78"/>
      <c r="BDQ665" s="78"/>
      <c r="BDR665" s="78"/>
      <c r="BDS665" s="78"/>
      <c r="BDT665" s="78"/>
      <c r="BDU665" s="78"/>
      <c r="BDV665" s="78"/>
      <c r="BDW665" s="78"/>
      <c r="BDX665" s="78"/>
      <c r="BDY665" s="78"/>
      <c r="BDZ665" s="78"/>
      <c r="BEA665" s="78"/>
      <c r="BEB665" s="78"/>
      <c r="BEC665" s="78"/>
      <c r="BED665" s="78"/>
      <c r="BEE665" s="78"/>
      <c r="BEF665" s="78"/>
      <c r="BEG665" s="78"/>
      <c r="BEH665" s="78"/>
      <c r="BEI665" s="78"/>
      <c r="BEJ665" s="78"/>
      <c r="BEK665" s="78"/>
      <c r="BEL665" s="78"/>
      <c r="BEM665" s="78"/>
      <c r="BEN665" s="78"/>
      <c r="BEO665" s="78"/>
      <c r="BEP665" s="78"/>
      <c r="BEQ665" s="78"/>
      <c r="BER665" s="78"/>
      <c r="BES665" s="78"/>
      <c r="BET665" s="78"/>
      <c r="BEU665" s="78"/>
      <c r="BEV665" s="78"/>
      <c r="BEW665" s="78"/>
      <c r="BEX665" s="78"/>
      <c r="BEY665" s="78"/>
      <c r="BEZ665" s="78"/>
      <c r="BFA665" s="78"/>
      <c r="BFB665" s="78"/>
      <c r="BFC665" s="78"/>
      <c r="BFD665" s="78"/>
      <c r="BFE665" s="78"/>
      <c r="BFF665" s="78"/>
      <c r="BFG665" s="78"/>
      <c r="BFH665" s="78"/>
      <c r="BFI665" s="78"/>
      <c r="BFJ665" s="78"/>
      <c r="BFK665" s="78"/>
      <c r="BFL665" s="78"/>
      <c r="BFM665" s="78"/>
      <c r="BFN665" s="78"/>
      <c r="BFO665" s="78"/>
      <c r="BFP665" s="78"/>
      <c r="BFQ665" s="78"/>
      <c r="BFR665" s="78"/>
      <c r="BFS665" s="78"/>
      <c r="BFT665" s="78"/>
      <c r="BFU665" s="78"/>
      <c r="BFV665" s="78"/>
      <c r="BFW665" s="78"/>
      <c r="BFX665" s="78"/>
      <c r="BFY665" s="78"/>
      <c r="BFZ665" s="78"/>
      <c r="BGA665" s="78"/>
      <c r="BGB665" s="78"/>
      <c r="BGC665" s="78"/>
      <c r="BGD665" s="78"/>
      <c r="BGE665" s="78"/>
      <c r="BGF665" s="78"/>
      <c r="BGG665" s="78"/>
      <c r="BGH665" s="78"/>
      <c r="BGI665" s="78"/>
      <c r="BGJ665" s="78"/>
      <c r="BGK665" s="78"/>
      <c r="BGL665" s="78"/>
      <c r="BGM665" s="78"/>
      <c r="BGN665" s="78"/>
      <c r="BGO665" s="78"/>
      <c r="BGP665" s="78"/>
      <c r="BGQ665" s="78"/>
      <c r="BGR665" s="78"/>
      <c r="BGS665" s="78"/>
      <c r="BGT665" s="78"/>
      <c r="BGU665" s="78"/>
      <c r="BGV665" s="78"/>
      <c r="BGW665" s="78"/>
      <c r="BGX665" s="78"/>
      <c r="BGY665" s="78"/>
      <c r="BGZ665" s="78"/>
      <c r="BHA665" s="78"/>
      <c r="BHB665" s="78"/>
      <c r="BHC665" s="78"/>
      <c r="BHD665" s="78"/>
      <c r="BHE665" s="78"/>
      <c r="BHF665" s="78"/>
      <c r="BHG665" s="78"/>
      <c r="BHH665" s="78"/>
      <c r="BHI665" s="78"/>
      <c r="BHJ665" s="78"/>
      <c r="BHK665" s="78"/>
      <c r="BHL665" s="78"/>
      <c r="BHM665" s="78"/>
      <c r="BHN665" s="78"/>
      <c r="BHO665" s="78"/>
      <c r="BHP665" s="78"/>
      <c r="BHQ665" s="78"/>
      <c r="BHR665" s="78"/>
      <c r="BHS665" s="78"/>
      <c r="BHT665" s="78"/>
      <c r="BHU665" s="78"/>
      <c r="BHV665" s="78"/>
      <c r="BHW665" s="78"/>
      <c r="BHX665" s="78"/>
      <c r="BHY665" s="78"/>
      <c r="BHZ665" s="78"/>
      <c r="BIA665" s="78"/>
      <c r="BIB665" s="78"/>
      <c r="BIC665" s="78"/>
      <c r="BID665" s="78"/>
      <c r="BIE665" s="78"/>
      <c r="BIF665" s="78"/>
      <c r="BIG665" s="78"/>
      <c r="BIH665" s="78"/>
      <c r="BII665" s="78"/>
      <c r="BIJ665" s="78"/>
      <c r="BIK665" s="78"/>
      <c r="BIL665" s="78"/>
      <c r="BIM665" s="78"/>
      <c r="BIN665" s="78"/>
      <c r="BIO665" s="78"/>
      <c r="BIP665" s="78"/>
      <c r="BIQ665" s="78"/>
      <c r="BIR665" s="78"/>
      <c r="BIS665" s="78"/>
      <c r="BIT665" s="78"/>
      <c r="BIU665" s="78"/>
      <c r="BIV665" s="78"/>
      <c r="BIW665" s="78"/>
      <c r="BIX665" s="78"/>
      <c r="BIY665" s="78"/>
      <c r="BIZ665" s="78"/>
      <c r="BJA665" s="78"/>
      <c r="BJB665" s="78"/>
      <c r="BJC665" s="78"/>
      <c r="BJD665" s="78"/>
      <c r="BJE665" s="78"/>
      <c r="BJF665" s="78"/>
      <c r="BJG665" s="78"/>
      <c r="BJH665" s="78"/>
      <c r="BJI665" s="78"/>
      <c r="BJJ665" s="78"/>
      <c r="BJK665" s="78"/>
      <c r="BJL665" s="78"/>
      <c r="BJM665" s="78"/>
      <c r="BJN665" s="78"/>
      <c r="BJO665" s="78"/>
      <c r="BJP665" s="78"/>
      <c r="BJQ665" s="78"/>
      <c r="BJR665" s="78"/>
      <c r="BJS665" s="78"/>
      <c r="BJT665" s="78"/>
      <c r="BJU665" s="78"/>
      <c r="BJV665" s="78"/>
      <c r="BJW665" s="78"/>
      <c r="BJX665" s="78"/>
      <c r="BJY665" s="78"/>
      <c r="BJZ665" s="78"/>
      <c r="BKA665" s="78"/>
      <c r="BKB665" s="78"/>
      <c r="BKC665" s="78"/>
      <c r="BKD665" s="78"/>
      <c r="BKE665" s="78"/>
      <c r="BKF665" s="78"/>
      <c r="BKG665" s="78"/>
      <c r="BKH665" s="78"/>
      <c r="BKI665" s="78"/>
      <c r="BKJ665" s="78"/>
      <c r="BKK665" s="78"/>
      <c r="BKL665" s="78"/>
      <c r="BKM665" s="78"/>
      <c r="BKN665" s="78"/>
      <c r="BKO665" s="78"/>
      <c r="BKP665" s="78"/>
      <c r="BKQ665" s="78"/>
      <c r="BKR665" s="78"/>
      <c r="BKS665" s="78"/>
      <c r="BKT665" s="78"/>
      <c r="BKU665" s="78"/>
      <c r="BKV665" s="78"/>
      <c r="BKW665" s="78"/>
      <c r="BKX665" s="78"/>
      <c r="BKY665" s="78"/>
      <c r="BKZ665" s="78"/>
      <c r="BLA665" s="78"/>
      <c r="BLB665" s="78"/>
      <c r="BLC665" s="78"/>
      <c r="BLD665" s="78"/>
      <c r="BLE665" s="78"/>
      <c r="BLF665" s="78"/>
      <c r="BLG665" s="78"/>
      <c r="BLH665" s="78"/>
      <c r="BLI665" s="78"/>
      <c r="BLJ665" s="78"/>
      <c r="BLK665" s="78"/>
      <c r="BLL665" s="78"/>
      <c r="BLM665" s="78"/>
      <c r="BLN665" s="78"/>
      <c r="BLO665" s="78"/>
      <c r="BLP665" s="78"/>
      <c r="BLQ665" s="78"/>
      <c r="BLR665" s="78"/>
      <c r="BLS665" s="78"/>
      <c r="BLT665" s="78"/>
      <c r="BLU665" s="78"/>
      <c r="BLV665" s="78"/>
      <c r="BLW665" s="78"/>
      <c r="BLX665" s="78"/>
      <c r="BLY665" s="78"/>
      <c r="BLZ665" s="78"/>
      <c r="BMA665" s="78"/>
      <c r="BMB665" s="78"/>
      <c r="BMC665" s="78"/>
      <c r="BMD665" s="78"/>
      <c r="BME665" s="78"/>
      <c r="BMF665" s="78"/>
      <c r="BMG665" s="78"/>
      <c r="BMH665" s="78"/>
      <c r="BMI665" s="78"/>
      <c r="BMJ665" s="78"/>
      <c r="BMK665" s="78"/>
      <c r="BML665" s="78"/>
      <c r="BMM665" s="78"/>
      <c r="BMN665" s="78"/>
      <c r="BMO665" s="78"/>
      <c r="BMP665" s="78"/>
      <c r="BMQ665" s="78"/>
      <c r="BMR665" s="78"/>
      <c r="BMS665" s="78"/>
      <c r="BMT665" s="78"/>
      <c r="BMU665" s="78"/>
      <c r="BMV665" s="78"/>
      <c r="BMW665" s="78"/>
      <c r="BMX665" s="78"/>
      <c r="BMY665" s="78"/>
      <c r="BMZ665" s="78"/>
      <c r="BNA665" s="78"/>
      <c r="BNB665" s="78"/>
      <c r="BNC665" s="78"/>
      <c r="BND665" s="78"/>
      <c r="BNE665" s="78"/>
      <c r="BNF665" s="78"/>
      <c r="BNG665" s="78"/>
      <c r="BNH665" s="78"/>
      <c r="BNI665" s="78"/>
      <c r="BNJ665" s="78"/>
      <c r="BNK665" s="78"/>
      <c r="BNL665" s="78"/>
      <c r="BNM665" s="78"/>
      <c r="BNN665" s="78"/>
      <c r="BNO665" s="78"/>
      <c r="BNP665" s="78"/>
      <c r="BNQ665" s="78"/>
      <c r="BNR665" s="78"/>
      <c r="BNS665" s="78"/>
      <c r="BNT665" s="78"/>
      <c r="BNU665" s="78"/>
      <c r="BNV665" s="78"/>
      <c r="BNW665" s="78"/>
      <c r="BNX665" s="78"/>
      <c r="BNY665" s="78"/>
      <c r="BNZ665" s="78"/>
      <c r="BOA665" s="78"/>
      <c r="BOB665" s="78"/>
      <c r="BOC665" s="78"/>
      <c r="BOD665" s="78"/>
      <c r="BOE665" s="78"/>
      <c r="BOF665" s="78"/>
      <c r="BOG665" s="78"/>
      <c r="BOH665" s="78"/>
      <c r="BOI665" s="78"/>
      <c r="BOJ665" s="78"/>
      <c r="BOK665" s="78"/>
      <c r="BOL665" s="78"/>
      <c r="BOM665" s="78"/>
      <c r="BON665" s="78"/>
      <c r="BOO665" s="78"/>
      <c r="BOP665" s="78"/>
      <c r="BOQ665" s="78"/>
      <c r="BOR665" s="78"/>
      <c r="BOS665" s="78"/>
      <c r="BOT665" s="78"/>
      <c r="BOU665" s="78"/>
      <c r="BOV665" s="78"/>
      <c r="BOW665" s="78"/>
      <c r="BOX665" s="78"/>
      <c r="BOY665" s="78"/>
      <c r="BOZ665" s="78"/>
      <c r="BPA665" s="78"/>
      <c r="BPB665" s="78"/>
      <c r="BPC665" s="78"/>
      <c r="BPD665" s="78"/>
      <c r="BPE665" s="78"/>
      <c r="BPF665" s="78"/>
      <c r="BPG665" s="78"/>
      <c r="BPH665" s="78"/>
      <c r="BPI665" s="78"/>
      <c r="BPJ665" s="78"/>
      <c r="BPK665" s="78"/>
      <c r="BPL665" s="78"/>
      <c r="BPM665" s="78"/>
      <c r="BPN665" s="78"/>
      <c r="BPO665" s="78"/>
      <c r="BPP665" s="78"/>
      <c r="BPQ665" s="78"/>
      <c r="BPR665" s="78"/>
      <c r="BPS665" s="78"/>
      <c r="BPT665" s="78"/>
      <c r="BPU665" s="78"/>
      <c r="BPV665" s="78"/>
      <c r="BPW665" s="78"/>
      <c r="BPX665" s="78"/>
      <c r="BPY665" s="78"/>
      <c r="BPZ665" s="78"/>
      <c r="BQA665" s="78"/>
      <c r="BQB665" s="78"/>
      <c r="BQC665" s="78"/>
      <c r="BQD665" s="78"/>
      <c r="BQE665" s="78"/>
      <c r="BQF665" s="78"/>
      <c r="BQG665" s="78"/>
      <c r="BQH665" s="78"/>
      <c r="BQI665" s="78"/>
      <c r="BQJ665" s="78"/>
      <c r="BQK665" s="78"/>
      <c r="BQL665" s="78"/>
      <c r="BQM665" s="78"/>
      <c r="BQN665" s="78"/>
      <c r="BQO665" s="78"/>
      <c r="BQP665" s="78"/>
      <c r="BQQ665" s="78"/>
      <c r="BQR665" s="78"/>
      <c r="BQS665" s="78"/>
      <c r="BQT665" s="78"/>
      <c r="BQU665" s="78"/>
      <c r="BQV665" s="78"/>
      <c r="BQW665" s="78"/>
      <c r="BQX665" s="78"/>
      <c r="BQY665" s="78"/>
      <c r="BQZ665" s="78"/>
      <c r="BRA665" s="78"/>
      <c r="BRB665" s="78"/>
      <c r="BRC665" s="78"/>
      <c r="BRD665" s="78"/>
      <c r="BRE665" s="78"/>
      <c r="BRF665" s="78"/>
      <c r="BRG665" s="78"/>
      <c r="BRH665" s="78"/>
      <c r="BRI665" s="78"/>
      <c r="BRJ665" s="78"/>
      <c r="BRK665" s="78"/>
      <c r="BRL665" s="78"/>
      <c r="BRM665" s="78"/>
      <c r="BRN665" s="78"/>
      <c r="BRO665" s="78"/>
      <c r="BRP665" s="78"/>
      <c r="BRQ665" s="78"/>
      <c r="BRR665" s="78"/>
      <c r="BRS665" s="78"/>
      <c r="BRT665" s="78"/>
      <c r="BRU665" s="78"/>
      <c r="BRV665" s="78"/>
      <c r="BRW665" s="78"/>
      <c r="BRX665" s="78"/>
      <c r="BRY665" s="78"/>
      <c r="BRZ665" s="78"/>
    </row>
    <row r="666" spans="1:1846" s="79" customFormat="1" x14ac:dyDescent="0.3">
      <c r="A666" s="853"/>
      <c r="B666" s="853"/>
      <c r="C666" s="853"/>
      <c r="D666" s="854"/>
      <c r="E666" s="854"/>
      <c r="F666" s="866"/>
      <c r="G666" s="1055"/>
      <c r="H666" s="1056"/>
      <c r="I666" s="797"/>
      <c r="J666" s="797"/>
      <c r="K666" s="797"/>
      <c r="L666" s="1051"/>
      <c r="M666" s="987"/>
      <c r="N666" s="797"/>
      <c r="O666" s="797"/>
      <c r="P666" s="797"/>
      <c r="Q666" s="1071"/>
      <c r="R666" s="1075"/>
      <c r="S666" s="675">
        <v>6155313.1100000003</v>
      </c>
      <c r="T666" s="589">
        <v>0</v>
      </c>
      <c r="U666" s="589">
        <v>0</v>
      </c>
      <c r="V666" s="652" t="s">
        <v>1043</v>
      </c>
      <c r="W666" s="523">
        <f t="shared" si="450"/>
        <v>0</v>
      </c>
      <c r="X666" s="523">
        <f t="shared" si="449"/>
        <v>6155313.1100000003</v>
      </c>
      <c r="Y666" s="523">
        <f t="shared" si="449"/>
        <v>0</v>
      </c>
      <c r="Z666" s="523">
        <f t="shared" si="449"/>
        <v>0</v>
      </c>
      <c r="AA666" s="89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8"/>
      <c r="BC666" s="78"/>
      <c r="BD666" s="78"/>
      <c r="BE666" s="78"/>
      <c r="BF666" s="78"/>
      <c r="BG666" s="78"/>
      <c r="BH666" s="78"/>
      <c r="BI666" s="78"/>
      <c r="BJ666" s="78"/>
      <c r="BK666" s="78"/>
      <c r="BL666" s="78"/>
      <c r="BM666" s="78"/>
      <c r="BN666" s="78"/>
      <c r="BO666" s="78"/>
      <c r="BP666" s="78"/>
      <c r="BQ666" s="78"/>
      <c r="BR666" s="78"/>
      <c r="BS666" s="78"/>
      <c r="BT666" s="78"/>
      <c r="BU666" s="78"/>
      <c r="BV666" s="78"/>
      <c r="BW666" s="78"/>
      <c r="BX666" s="78"/>
      <c r="BY666" s="78"/>
      <c r="BZ666" s="78"/>
      <c r="CA666" s="78"/>
      <c r="CB666" s="78"/>
      <c r="CC666" s="78"/>
      <c r="CD666" s="78"/>
      <c r="CE666" s="78"/>
      <c r="CF666" s="78"/>
      <c r="CG666" s="78"/>
      <c r="CH666" s="78"/>
      <c r="CI666" s="78"/>
      <c r="CJ666" s="78"/>
      <c r="CK666" s="78"/>
      <c r="CL666" s="78"/>
      <c r="CM666" s="78"/>
      <c r="CN666" s="78"/>
      <c r="CO666" s="78"/>
      <c r="CP666" s="78"/>
      <c r="CQ666" s="78"/>
      <c r="CR666" s="78"/>
      <c r="CS666" s="78"/>
      <c r="CT666" s="78"/>
      <c r="CU666" s="78"/>
      <c r="CV666" s="78"/>
      <c r="CW666" s="78"/>
      <c r="CX666" s="78"/>
      <c r="CY666" s="78"/>
      <c r="CZ666" s="78"/>
      <c r="DA666" s="78"/>
      <c r="DB666" s="78"/>
      <c r="DC666" s="78"/>
      <c r="DD666" s="78"/>
      <c r="DE666" s="78"/>
      <c r="DF666" s="78"/>
      <c r="DG666" s="78"/>
      <c r="DH666" s="78"/>
      <c r="DI666" s="78"/>
      <c r="DJ666" s="78"/>
      <c r="DK666" s="78"/>
      <c r="DL666" s="78"/>
      <c r="DM666" s="78"/>
      <c r="DN666" s="78"/>
      <c r="DO666" s="78"/>
      <c r="DP666" s="78"/>
      <c r="DQ666" s="78"/>
      <c r="DR666" s="78"/>
      <c r="DS666" s="78"/>
      <c r="DT666" s="78"/>
      <c r="DU666" s="78"/>
      <c r="DV666" s="78"/>
      <c r="DW666" s="78"/>
      <c r="DX666" s="78"/>
      <c r="DY666" s="78"/>
      <c r="DZ666" s="78"/>
      <c r="EA666" s="78"/>
      <c r="EB666" s="78"/>
      <c r="EC666" s="78"/>
      <c r="ED666" s="78"/>
      <c r="EE666" s="78"/>
      <c r="EF666" s="78"/>
      <c r="EG666" s="78"/>
      <c r="EH666" s="78"/>
      <c r="EI666" s="78"/>
      <c r="EJ666" s="78"/>
      <c r="EK666" s="78"/>
      <c r="EL666" s="78"/>
      <c r="EM666" s="78"/>
      <c r="EN666" s="78"/>
      <c r="EO666" s="78"/>
      <c r="EP666" s="78"/>
      <c r="EQ666" s="78"/>
      <c r="ER666" s="78"/>
      <c r="ES666" s="78"/>
      <c r="ET666" s="78"/>
      <c r="EU666" s="78"/>
      <c r="EV666" s="78"/>
      <c r="EW666" s="78"/>
      <c r="EX666" s="78"/>
      <c r="EY666" s="78"/>
      <c r="EZ666" s="78"/>
      <c r="FA666" s="78"/>
      <c r="FB666" s="78"/>
      <c r="FC666" s="78"/>
      <c r="FD666" s="78"/>
      <c r="FE666" s="78"/>
      <c r="FF666" s="78"/>
      <c r="FG666" s="78"/>
      <c r="FH666" s="78"/>
      <c r="FI666" s="78"/>
      <c r="FJ666" s="78"/>
      <c r="FK666" s="78"/>
      <c r="FL666" s="78"/>
      <c r="FM666" s="78"/>
      <c r="FN666" s="78"/>
      <c r="FO666" s="78"/>
      <c r="FP666" s="78"/>
      <c r="FQ666" s="78"/>
      <c r="FR666" s="78"/>
      <c r="FS666" s="78"/>
      <c r="FT666" s="78"/>
      <c r="FU666" s="78"/>
      <c r="FV666" s="78"/>
      <c r="FW666" s="78"/>
      <c r="FX666" s="78"/>
      <c r="FY666" s="78"/>
      <c r="FZ666" s="78"/>
      <c r="GA666" s="78"/>
      <c r="GB666" s="78"/>
      <c r="GC666" s="78"/>
      <c r="GD666" s="78"/>
      <c r="GE666" s="78"/>
      <c r="GF666" s="78"/>
      <c r="GG666" s="78"/>
      <c r="GH666" s="78"/>
      <c r="GI666" s="78"/>
      <c r="GJ666" s="78"/>
      <c r="GK666" s="78"/>
      <c r="GL666" s="78"/>
      <c r="GM666" s="78"/>
      <c r="GN666" s="78"/>
      <c r="GO666" s="78"/>
      <c r="GP666" s="78"/>
      <c r="GQ666" s="78"/>
      <c r="GR666" s="78"/>
      <c r="GS666" s="78"/>
      <c r="GT666" s="78"/>
      <c r="GU666" s="78"/>
      <c r="GV666" s="78"/>
      <c r="GW666" s="78"/>
      <c r="GX666" s="78"/>
      <c r="GY666" s="78"/>
      <c r="GZ666" s="78"/>
      <c r="HA666" s="78"/>
      <c r="HB666" s="78"/>
      <c r="HC666" s="78"/>
      <c r="HD666" s="78"/>
      <c r="HE666" s="78"/>
      <c r="HF666" s="78"/>
      <c r="HG666" s="78"/>
      <c r="HH666" s="78"/>
      <c r="HI666" s="78"/>
      <c r="HJ666" s="78"/>
      <c r="HK666" s="78"/>
      <c r="HL666" s="78"/>
      <c r="HM666" s="78"/>
      <c r="HN666" s="78"/>
      <c r="HO666" s="78"/>
      <c r="HP666" s="78"/>
      <c r="HQ666" s="78"/>
      <c r="HR666" s="78"/>
      <c r="HS666" s="78"/>
      <c r="HT666" s="78"/>
      <c r="HU666" s="78"/>
      <c r="HV666" s="78"/>
      <c r="HW666" s="78"/>
      <c r="HX666" s="78"/>
      <c r="HY666" s="78"/>
      <c r="HZ666" s="78"/>
      <c r="IA666" s="78"/>
      <c r="IB666" s="78"/>
      <c r="IC666" s="78"/>
      <c r="ID666" s="78"/>
      <c r="IE666" s="78"/>
      <c r="IF666" s="78"/>
      <c r="IG666" s="78"/>
      <c r="IH666" s="78"/>
      <c r="II666" s="78"/>
      <c r="IJ666" s="78"/>
      <c r="IK666" s="78"/>
      <c r="IL666" s="78"/>
      <c r="IM666" s="78"/>
      <c r="IN666" s="78"/>
      <c r="IO666" s="78"/>
      <c r="IP666" s="78"/>
      <c r="IQ666" s="78"/>
      <c r="IR666" s="78"/>
      <c r="IS666" s="78"/>
      <c r="IT666" s="78"/>
      <c r="IU666" s="78"/>
      <c r="IV666" s="78"/>
      <c r="IW666" s="78"/>
      <c r="IX666" s="78"/>
      <c r="IY666" s="78"/>
      <c r="IZ666" s="78"/>
      <c r="JA666" s="78"/>
      <c r="JB666" s="78"/>
      <c r="JC666" s="78"/>
      <c r="JD666" s="78"/>
      <c r="JE666" s="78"/>
      <c r="JF666" s="78"/>
      <c r="JG666" s="78"/>
      <c r="JH666" s="78"/>
      <c r="JI666" s="78"/>
      <c r="JJ666" s="78"/>
      <c r="JK666" s="78"/>
      <c r="JL666" s="78"/>
      <c r="JM666" s="78"/>
      <c r="JN666" s="78"/>
      <c r="JO666" s="78"/>
      <c r="JP666" s="78"/>
      <c r="JQ666" s="78"/>
      <c r="JR666" s="78"/>
      <c r="JS666" s="78"/>
      <c r="JT666" s="78"/>
      <c r="JU666" s="78"/>
      <c r="JV666" s="78"/>
      <c r="JW666" s="78"/>
      <c r="JX666" s="78"/>
      <c r="JY666" s="78"/>
      <c r="JZ666" s="78"/>
      <c r="KA666" s="78"/>
      <c r="KB666" s="78"/>
      <c r="KC666" s="78"/>
      <c r="KD666" s="78"/>
      <c r="KE666" s="78"/>
      <c r="KF666" s="78"/>
      <c r="KG666" s="78"/>
      <c r="KH666" s="78"/>
      <c r="KI666" s="78"/>
      <c r="KJ666" s="78"/>
      <c r="KK666" s="78"/>
      <c r="KL666" s="78"/>
      <c r="KM666" s="78"/>
      <c r="KN666" s="78"/>
      <c r="KO666" s="78"/>
      <c r="KP666" s="78"/>
      <c r="KQ666" s="78"/>
      <c r="KR666" s="78"/>
      <c r="KS666" s="78"/>
      <c r="KT666" s="78"/>
      <c r="KU666" s="78"/>
      <c r="KV666" s="78"/>
      <c r="KW666" s="78"/>
      <c r="KX666" s="78"/>
      <c r="KY666" s="78"/>
      <c r="KZ666" s="78"/>
      <c r="LA666" s="78"/>
      <c r="LB666" s="78"/>
      <c r="LC666" s="78"/>
      <c r="LD666" s="78"/>
      <c r="LE666" s="78"/>
      <c r="LF666" s="78"/>
      <c r="LG666" s="78"/>
      <c r="LH666" s="78"/>
      <c r="LI666" s="78"/>
      <c r="LJ666" s="78"/>
      <c r="LK666" s="78"/>
      <c r="LL666" s="78"/>
      <c r="LM666" s="78"/>
      <c r="LN666" s="78"/>
      <c r="LO666" s="78"/>
      <c r="LP666" s="78"/>
      <c r="LQ666" s="78"/>
      <c r="LR666" s="78"/>
      <c r="LS666" s="78"/>
      <c r="LT666" s="78"/>
      <c r="LU666" s="78"/>
      <c r="LV666" s="78"/>
      <c r="LW666" s="78"/>
      <c r="LX666" s="78"/>
      <c r="LY666" s="78"/>
      <c r="LZ666" s="78"/>
      <c r="MA666" s="78"/>
      <c r="MB666" s="78"/>
      <c r="MC666" s="78"/>
      <c r="MD666" s="78"/>
      <c r="ME666" s="78"/>
      <c r="MF666" s="78"/>
      <c r="MG666" s="78"/>
      <c r="MH666" s="78"/>
      <c r="MI666" s="78"/>
      <c r="MJ666" s="78"/>
      <c r="MK666" s="78"/>
      <c r="ML666" s="78"/>
      <c r="MM666" s="78"/>
      <c r="MN666" s="78"/>
      <c r="MO666" s="78"/>
      <c r="MP666" s="78"/>
      <c r="MQ666" s="78"/>
      <c r="MR666" s="78"/>
      <c r="MS666" s="78"/>
      <c r="MT666" s="78"/>
      <c r="MU666" s="78"/>
      <c r="MV666" s="78"/>
      <c r="MW666" s="78"/>
      <c r="MX666" s="78"/>
      <c r="MY666" s="78"/>
      <c r="MZ666" s="78"/>
      <c r="NA666" s="78"/>
      <c r="NB666" s="78"/>
      <c r="NC666" s="78"/>
      <c r="ND666" s="78"/>
      <c r="NE666" s="78"/>
      <c r="NF666" s="78"/>
      <c r="NG666" s="78"/>
      <c r="NH666" s="78"/>
      <c r="NI666" s="78"/>
      <c r="NJ666" s="78"/>
      <c r="NK666" s="78"/>
      <c r="NL666" s="78"/>
      <c r="NM666" s="78"/>
      <c r="NN666" s="78"/>
      <c r="NO666" s="78"/>
      <c r="NP666" s="78"/>
      <c r="NQ666" s="78"/>
      <c r="NR666" s="78"/>
      <c r="NS666" s="78"/>
      <c r="NT666" s="78"/>
      <c r="NU666" s="78"/>
      <c r="NV666" s="78"/>
      <c r="NW666" s="78"/>
      <c r="NX666" s="78"/>
      <c r="NY666" s="78"/>
      <c r="NZ666" s="78"/>
      <c r="OA666" s="78"/>
      <c r="OB666" s="78"/>
      <c r="OC666" s="78"/>
      <c r="OD666" s="78"/>
      <c r="OE666" s="78"/>
      <c r="OF666" s="78"/>
      <c r="OG666" s="78"/>
      <c r="OH666" s="78"/>
      <c r="OI666" s="78"/>
      <c r="OJ666" s="78"/>
      <c r="OK666" s="78"/>
      <c r="OL666" s="78"/>
      <c r="OM666" s="78"/>
      <c r="ON666" s="78"/>
      <c r="OO666" s="78"/>
      <c r="OP666" s="78"/>
      <c r="OQ666" s="78"/>
      <c r="OR666" s="78"/>
      <c r="OS666" s="78"/>
      <c r="OT666" s="78"/>
      <c r="OU666" s="78"/>
      <c r="OV666" s="78"/>
      <c r="OW666" s="78"/>
      <c r="OX666" s="78"/>
      <c r="OY666" s="78"/>
      <c r="OZ666" s="78"/>
      <c r="PA666" s="78"/>
      <c r="PB666" s="78"/>
      <c r="PC666" s="78"/>
      <c r="PD666" s="78"/>
      <c r="PE666" s="78"/>
      <c r="PF666" s="78"/>
      <c r="PG666" s="78"/>
      <c r="PH666" s="78"/>
      <c r="PI666" s="78"/>
      <c r="PJ666" s="78"/>
      <c r="PK666" s="78"/>
      <c r="PL666" s="78"/>
      <c r="PM666" s="78"/>
      <c r="PN666" s="78"/>
      <c r="PO666" s="78"/>
      <c r="PP666" s="78"/>
      <c r="PQ666" s="78"/>
      <c r="PR666" s="78"/>
      <c r="PS666" s="78"/>
      <c r="PT666" s="78"/>
      <c r="PU666" s="78"/>
      <c r="PV666" s="78"/>
      <c r="PW666" s="78"/>
      <c r="PX666" s="78"/>
      <c r="PY666" s="78"/>
      <c r="PZ666" s="78"/>
      <c r="QA666" s="78"/>
      <c r="QB666" s="78"/>
      <c r="QC666" s="78"/>
      <c r="QD666" s="78"/>
      <c r="QE666" s="78"/>
      <c r="QF666" s="78"/>
      <c r="QG666" s="78"/>
      <c r="QH666" s="78"/>
      <c r="QI666" s="78"/>
      <c r="QJ666" s="78"/>
      <c r="QK666" s="78"/>
      <c r="QL666" s="78"/>
      <c r="QM666" s="78"/>
      <c r="QN666" s="78"/>
      <c r="QO666" s="78"/>
      <c r="QP666" s="78"/>
      <c r="QQ666" s="78"/>
      <c r="QR666" s="78"/>
      <c r="QS666" s="78"/>
      <c r="QT666" s="78"/>
      <c r="QU666" s="78"/>
      <c r="QV666" s="78"/>
      <c r="QW666" s="78"/>
      <c r="QX666" s="78"/>
      <c r="QY666" s="78"/>
      <c r="QZ666" s="78"/>
      <c r="RA666" s="78"/>
      <c r="RB666" s="78"/>
      <c r="RC666" s="78"/>
      <c r="RD666" s="78"/>
      <c r="RE666" s="78"/>
      <c r="RF666" s="78"/>
      <c r="RG666" s="78"/>
      <c r="RH666" s="78"/>
      <c r="RI666" s="78"/>
      <c r="RJ666" s="78"/>
      <c r="RK666" s="78"/>
      <c r="RL666" s="78"/>
      <c r="RM666" s="78"/>
      <c r="RN666" s="78"/>
      <c r="RO666" s="78"/>
      <c r="RP666" s="78"/>
      <c r="RQ666" s="78"/>
      <c r="RR666" s="78"/>
      <c r="RS666" s="78"/>
      <c r="RT666" s="78"/>
      <c r="RU666" s="78"/>
      <c r="RV666" s="78"/>
      <c r="RW666" s="78"/>
      <c r="RX666" s="78"/>
      <c r="RY666" s="78"/>
      <c r="RZ666" s="78"/>
      <c r="SA666" s="78"/>
      <c r="SB666" s="78"/>
      <c r="SC666" s="78"/>
      <c r="SD666" s="78"/>
      <c r="SE666" s="78"/>
      <c r="SF666" s="78"/>
      <c r="SG666" s="78"/>
      <c r="SH666" s="78"/>
      <c r="SI666" s="78"/>
      <c r="SJ666" s="78"/>
      <c r="SK666" s="78"/>
      <c r="SL666" s="78"/>
      <c r="SM666" s="78"/>
      <c r="SN666" s="78"/>
      <c r="SO666" s="78"/>
      <c r="SP666" s="78"/>
      <c r="SQ666" s="78"/>
      <c r="SR666" s="78"/>
      <c r="SS666" s="78"/>
      <c r="ST666" s="78"/>
      <c r="SU666" s="78"/>
      <c r="SV666" s="78"/>
      <c r="SW666" s="78"/>
      <c r="SX666" s="78"/>
      <c r="SY666" s="78"/>
      <c r="SZ666" s="78"/>
      <c r="TA666" s="78"/>
      <c r="TB666" s="78"/>
      <c r="TC666" s="78"/>
      <c r="TD666" s="78"/>
      <c r="TE666" s="78"/>
      <c r="TF666" s="78"/>
      <c r="TG666" s="78"/>
      <c r="TH666" s="78"/>
      <c r="TI666" s="78"/>
      <c r="TJ666" s="78"/>
      <c r="TK666" s="78"/>
      <c r="TL666" s="78"/>
      <c r="TM666" s="78"/>
      <c r="TN666" s="78"/>
      <c r="TO666" s="78"/>
      <c r="TP666" s="78"/>
      <c r="TQ666" s="78"/>
      <c r="TR666" s="78"/>
      <c r="TS666" s="78"/>
      <c r="TT666" s="78"/>
      <c r="TU666" s="78"/>
      <c r="TV666" s="78"/>
      <c r="TW666" s="78"/>
      <c r="TX666" s="78"/>
      <c r="TY666" s="78"/>
      <c r="TZ666" s="78"/>
      <c r="UA666" s="78"/>
      <c r="UB666" s="78"/>
      <c r="UC666" s="78"/>
      <c r="UD666" s="78"/>
      <c r="UE666" s="78"/>
      <c r="UF666" s="78"/>
      <c r="UG666" s="78"/>
      <c r="UH666" s="78"/>
      <c r="UI666" s="78"/>
      <c r="UJ666" s="78"/>
      <c r="UK666" s="78"/>
      <c r="UL666" s="78"/>
      <c r="UM666" s="78"/>
      <c r="UN666" s="78"/>
      <c r="UO666" s="78"/>
      <c r="UP666" s="78"/>
      <c r="UQ666" s="78"/>
      <c r="UR666" s="78"/>
      <c r="US666" s="78"/>
      <c r="UT666" s="78"/>
      <c r="UU666" s="78"/>
      <c r="UV666" s="78"/>
      <c r="UW666" s="78"/>
      <c r="UX666" s="78"/>
      <c r="UY666" s="78"/>
      <c r="UZ666" s="78"/>
      <c r="VA666" s="78"/>
      <c r="VB666" s="78"/>
      <c r="VC666" s="78"/>
      <c r="VD666" s="78"/>
      <c r="VE666" s="78"/>
      <c r="VF666" s="78"/>
      <c r="VG666" s="78"/>
      <c r="VH666" s="78"/>
      <c r="VI666" s="78"/>
      <c r="VJ666" s="78"/>
      <c r="VK666" s="78"/>
      <c r="VL666" s="78"/>
      <c r="VM666" s="78"/>
      <c r="VN666" s="78"/>
      <c r="VO666" s="78"/>
      <c r="VP666" s="78"/>
      <c r="VQ666" s="78"/>
      <c r="VR666" s="78"/>
      <c r="VS666" s="78"/>
      <c r="VT666" s="78"/>
      <c r="VU666" s="78"/>
      <c r="VV666" s="78"/>
      <c r="VW666" s="78"/>
      <c r="VX666" s="78"/>
      <c r="VY666" s="78"/>
      <c r="VZ666" s="78"/>
      <c r="WA666" s="78"/>
      <c r="WB666" s="78"/>
      <c r="WC666" s="78"/>
      <c r="WD666" s="78"/>
      <c r="WE666" s="78"/>
      <c r="WF666" s="78"/>
      <c r="WG666" s="78"/>
      <c r="WH666" s="78"/>
      <c r="WI666" s="78"/>
      <c r="WJ666" s="78"/>
      <c r="WK666" s="78"/>
      <c r="WL666" s="78"/>
      <c r="WM666" s="78"/>
      <c r="WN666" s="78"/>
      <c r="WO666" s="78"/>
      <c r="WP666" s="78"/>
      <c r="WQ666" s="78"/>
      <c r="WR666" s="78"/>
      <c r="WS666" s="78"/>
      <c r="WT666" s="78"/>
      <c r="WU666" s="78"/>
      <c r="WV666" s="78"/>
      <c r="WW666" s="78"/>
      <c r="WX666" s="78"/>
      <c r="WY666" s="78"/>
      <c r="WZ666" s="78"/>
      <c r="XA666" s="78"/>
      <c r="XB666" s="78"/>
      <c r="XC666" s="78"/>
      <c r="XD666" s="78"/>
      <c r="XE666" s="78"/>
      <c r="XF666" s="78"/>
      <c r="XG666" s="78"/>
      <c r="XH666" s="78"/>
      <c r="XI666" s="78"/>
      <c r="XJ666" s="78"/>
      <c r="XK666" s="78"/>
      <c r="XL666" s="78"/>
      <c r="XM666" s="78"/>
      <c r="XN666" s="78"/>
      <c r="XO666" s="78"/>
      <c r="XP666" s="78"/>
      <c r="XQ666" s="78"/>
      <c r="XR666" s="78"/>
      <c r="XS666" s="78"/>
      <c r="XT666" s="78"/>
      <c r="XU666" s="78"/>
      <c r="XV666" s="78"/>
      <c r="XW666" s="78"/>
      <c r="XX666" s="78"/>
      <c r="XY666" s="78"/>
      <c r="XZ666" s="78"/>
      <c r="YA666" s="78"/>
      <c r="YB666" s="78"/>
      <c r="YC666" s="78"/>
      <c r="YD666" s="78"/>
      <c r="YE666" s="78"/>
      <c r="YF666" s="78"/>
      <c r="YG666" s="78"/>
      <c r="YH666" s="78"/>
      <c r="YI666" s="78"/>
      <c r="YJ666" s="78"/>
      <c r="YK666" s="78"/>
      <c r="YL666" s="78"/>
      <c r="YM666" s="78"/>
      <c r="YN666" s="78"/>
      <c r="YO666" s="78"/>
      <c r="YP666" s="78"/>
      <c r="YQ666" s="78"/>
      <c r="YR666" s="78"/>
      <c r="YS666" s="78"/>
      <c r="YT666" s="78"/>
      <c r="YU666" s="78"/>
      <c r="YV666" s="78"/>
      <c r="YW666" s="78"/>
      <c r="YX666" s="78"/>
      <c r="YY666" s="78"/>
      <c r="YZ666" s="78"/>
      <c r="ZA666" s="78"/>
      <c r="ZB666" s="78"/>
      <c r="ZC666" s="78"/>
      <c r="ZD666" s="78"/>
      <c r="ZE666" s="78"/>
      <c r="ZF666" s="78"/>
      <c r="ZG666" s="78"/>
      <c r="ZH666" s="78"/>
      <c r="ZI666" s="78"/>
      <c r="ZJ666" s="78"/>
      <c r="ZK666" s="78"/>
      <c r="ZL666" s="78"/>
      <c r="ZM666" s="78"/>
      <c r="ZN666" s="78"/>
      <c r="ZO666" s="78"/>
      <c r="ZP666" s="78"/>
      <c r="ZQ666" s="78"/>
      <c r="ZR666" s="78"/>
      <c r="ZS666" s="78"/>
      <c r="ZT666" s="78"/>
      <c r="ZU666" s="78"/>
      <c r="ZV666" s="78"/>
      <c r="ZW666" s="78"/>
      <c r="ZX666" s="78"/>
      <c r="ZY666" s="78"/>
      <c r="ZZ666" s="78"/>
      <c r="AAA666" s="78"/>
      <c r="AAB666" s="78"/>
      <c r="AAC666" s="78"/>
      <c r="AAD666" s="78"/>
      <c r="AAE666" s="78"/>
      <c r="AAF666" s="78"/>
      <c r="AAG666" s="78"/>
      <c r="AAH666" s="78"/>
      <c r="AAI666" s="78"/>
      <c r="AAJ666" s="78"/>
      <c r="AAK666" s="78"/>
      <c r="AAL666" s="78"/>
      <c r="AAM666" s="78"/>
      <c r="AAN666" s="78"/>
      <c r="AAO666" s="78"/>
      <c r="AAP666" s="78"/>
      <c r="AAQ666" s="78"/>
      <c r="AAR666" s="78"/>
      <c r="AAS666" s="78"/>
      <c r="AAT666" s="78"/>
      <c r="AAU666" s="78"/>
      <c r="AAV666" s="78"/>
      <c r="AAW666" s="78"/>
      <c r="AAX666" s="78"/>
      <c r="AAY666" s="78"/>
      <c r="AAZ666" s="78"/>
      <c r="ABA666" s="78"/>
      <c r="ABB666" s="78"/>
      <c r="ABC666" s="78"/>
      <c r="ABD666" s="78"/>
      <c r="ABE666" s="78"/>
      <c r="ABF666" s="78"/>
      <c r="ABG666" s="78"/>
      <c r="ABH666" s="78"/>
      <c r="ABI666" s="78"/>
      <c r="ABJ666" s="78"/>
      <c r="ABK666" s="78"/>
      <c r="ABL666" s="78"/>
      <c r="ABM666" s="78"/>
      <c r="ABN666" s="78"/>
      <c r="ABO666" s="78"/>
      <c r="ABP666" s="78"/>
      <c r="ABQ666" s="78"/>
      <c r="ABR666" s="78"/>
      <c r="ABS666" s="78"/>
      <c r="ABT666" s="78"/>
      <c r="ABU666" s="78"/>
      <c r="ABV666" s="78"/>
      <c r="ABW666" s="78"/>
      <c r="ABX666" s="78"/>
      <c r="ABY666" s="78"/>
      <c r="ABZ666" s="78"/>
      <c r="ACA666" s="78"/>
      <c r="ACB666" s="78"/>
      <c r="ACC666" s="78"/>
      <c r="ACD666" s="78"/>
      <c r="ACE666" s="78"/>
      <c r="ACF666" s="78"/>
      <c r="ACG666" s="78"/>
      <c r="ACH666" s="78"/>
      <c r="ACI666" s="78"/>
      <c r="ACJ666" s="78"/>
      <c r="ACK666" s="78"/>
      <c r="ACL666" s="78"/>
      <c r="ACM666" s="78"/>
      <c r="ACN666" s="78"/>
      <c r="ACO666" s="78"/>
      <c r="ACP666" s="78"/>
      <c r="ACQ666" s="78"/>
      <c r="ACR666" s="78"/>
      <c r="ACS666" s="78"/>
      <c r="ACT666" s="78"/>
      <c r="ACU666" s="78"/>
      <c r="ACV666" s="78"/>
      <c r="ACW666" s="78"/>
      <c r="ACX666" s="78"/>
      <c r="ACY666" s="78"/>
      <c r="ACZ666" s="78"/>
      <c r="ADA666" s="78"/>
      <c r="ADB666" s="78"/>
      <c r="ADC666" s="78"/>
      <c r="ADD666" s="78"/>
      <c r="ADE666" s="78"/>
      <c r="ADF666" s="78"/>
      <c r="ADG666" s="78"/>
      <c r="ADH666" s="78"/>
      <c r="ADI666" s="78"/>
      <c r="ADJ666" s="78"/>
      <c r="ADK666" s="78"/>
      <c r="ADL666" s="78"/>
      <c r="ADM666" s="78"/>
      <c r="ADN666" s="78"/>
      <c r="ADO666" s="78"/>
      <c r="ADP666" s="78"/>
      <c r="ADQ666" s="78"/>
      <c r="ADR666" s="78"/>
      <c r="ADS666" s="78"/>
      <c r="ADT666" s="78"/>
      <c r="ADU666" s="78"/>
      <c r="ADV666" s="78"/>
      <c r="ADW666" s="78"/>
      <c r="ADX666" s="78"/>
      <c r="ADY666" s="78"/>
      <c r="ADZ666" s="78"/>
      <c r="AEA666" s="78"/>
      <c r="AEB666" s="78"/>
      <c r="AEC666" s="78"/>
      <c r="AED666" s="78"/>
      <c r="AEE666" s="78"/>
      <c r="AEF666" s="78"/>
      <c r="AEG666" s="78"/>
      <c r="AEH666" s="78"/>
      <c r="AEI666" s="78"/>
      <c r="AEJ666" s="78"/>
      <c r="AEK666" s="78"/>
      <c r="AEL666" s="78"/>
      <c r="AEM666" s="78"/>
      <c r="AEN666" s="78"/>
      <c r="AEO666" s="78"/>
      <c r="AEP666" s="78"/>
      <c r="AEQ666" s="78"/>
      <c r="AER666" s="78"/>
      <c r="AES666" s="78"/>
      <c r="AET666" s="78"/>
      <c r="AEU666" s="78"/>
      <c r="AEV666" s="78"/>
      <c r="AEW666" s="78"/>
      <c r="AEX666" s="78"/>
      <c r="AEY666" s="78"/>
      <c r="AEZ666" s="78"/>
      <c r="AFA666" s="78"/>
      <c r="AFB666" s="78"/>
      <c r="AFC666" s="78"/>
      <c r="AFD666" s="78"/>
      <c r="AFE666" s="78"/>
      <c r="AFF666" s="78"/>
      <c r="AFG666" s="78"/>
      <c r="AFH666" s="78"/>
      <c r="AFI666" s="78"/>
      <c r="AFJ666" s="78"/>
      <c r="AFK666" s="78"/>
      <c r="AFL666" s="78"/>
      <c r="AFM666" s="78"/>
      <c r="AFN666" s="78"/>
      <c r="AFO666" s="78"/>
      <c r="AFP666" s="78"/>
      <c r="AFQ666" s="78"/>
      <c r="AFR666" s="78"/>
      <c r="AFS666" s="78"/>
      <c r="AFT666" s="78"/>
      <c r="AFU666" s="78"/>
      <c r="AFV666" s="78"/>
      <c r="AFW666" s="78"/>
      <c r="AFX666" s="78"/>
      <c r="AFY666" s="78"/>
      <c r="AFZ666" s="78"/>
      <c r="AGA666" s="78"/>
      <c r="AGB666" s="78"/>
      <c r="AGC666" s="78"/>
      <c r="AGD666" s="78"/>
      <c r="AGE666" s="78"/>
      <c r="AGF666" s="78"/>
      <c r="AGG666" s="78"/>
      <c r="AGH666" s="78"/>
      <c r="AGI666" s="78"/>
      <c r="AGJ666" s="78"/>
      <c r="AGK666" s="78"/>
      <c r="AGL666" s="78"/>
      <c r="AGM666" s="78"/>
      <c r="AGN666" s="78"/>
      <c r="AGO666" s="78"/>
      <c r="AGP666" s="78"/>
      <c r="AGQ666" s="78"/>
      <c r="AGR666" s="78"/>
      <c r="AGS666" s="78"/>
      <c r="AGT666" s="78"/>
      <c r="AGU666" s="78"/>
      <c r="AGV666" s="78"/>
      <c r="AGW666" s="78"/>
      <c r="AGX666" s="78"/>
      <c r="AGY666" s="78"/>
      <c r="AGZ666" s="78"/>
      <c r="AHA666" s="78"/>
      <c r="AHB666" s="78"/>
      <c r="AHC666" s="78"/>
      <c r="AHD666" s="78"/>
      <c r="AHE666" s="78"/>
      <c r="AHF666" s="78"/>
      <c r="AHG666" s="78"/>
      <c r="AHH666" s="78"/>
      <c r="AHI666" s="78"/>
      <c r="AHJ666" s="78"/>
      <c r="AHK666" s="78"/>
      <c r="AHL666" s="78"/>
      <c r="AHM666" s="78"/>
      <c r="AHN666" s="78"/>
      <c r="AHO666" s="78"/>
      <c r="AHP666" s="78"/>
      <c r="AHQ666" s="78"/>
      <c r="AHR666" s="78"/>
      <c r="AHS666" s="78"/>
      <c r="AHT666" s="78"/>
      <c r="AHU666" s="78"/>
      <c r="AHV666" s="78"/>
      <c r="AHW666" s="78"/>
      <c r="AHX666" s="78"/>
      <c r="AHY666" s="78"/>
      <c r="AHZ666" s="78"/>
      <c r="AIA666" s="78"/>
      <c r="AIB666" s="78"/>
      <c r="AIC666" s="78"/>
      <c r="AID666" s="78"/>
      <c r="AIE666" s="78"/>
      <c r="AIF666" s="78"/>
      <c r="AIG666" s="78"/>
      <c r="AIH666" s="78"/>
      <c r="AII666" s="78"/>
      <c r="AIJ666" s="78"/>
      <c r="AIK666" s="78"/>
      <c r="AIL666" s="78"/>
      <c r="AIM666" s="78"/>
      <c r="AIN666" s="78"/>
      <c r="AIO666" s="78"/>
      <c r="AIP666" s="78"/>
      <c r="AIQ666" s="78"/>
      <c r="AIR666" s="78"/>
      <c r="AIS666" s="78"/>
      <c r="AIT666" s="78"/>
      <c r="AIU666" s="78"/>
      <c r="AIV666" s="78"/>
      <c r="AIW666" s="78"/>
      <c r="AIX666" s="78"/>
      <c r="AIY666" s="78"/>
      <c r="AIZ666" s="78"/>
      <c r="AJA666" s="78"/>
      <c r="AJB666" s="78"/>
      <c r="AJC666" s="78"/>
      <c r="AJD666" s="78"/>
      <c r="AJE666" s="78"/>
      <c r="AJF666" s="78"/>
      <c r="AJG666" s="78"/>
      <c r="AJH666" s="78"/>
      <c r="AJI666" s="78"/>
      <c r="AJJ666" s="78"/>
      <c r="AJK666" s="78"/>
      <c r="AJL666" s="78"/>
      <c r="AJM666" s="78"/>
      <c r="AJN666" s="78"/>
      <c r="AJO666" s="78"/>
      <c r="AJP666" s="78"/>
      <c r="AJQ666" s="78"/>
      <c r="AJR666" s="78"/>
      <c r="AJS666" s="78"/>
      <c r="AJT666" s="78"/>
      <c r="AJU666" s="78"/>
      <c r="AJV666" s="78"/>
      <c r="AJW666" s="78"/>
      <c r="AJX666" s="78"/>
      <c r="AJY666" s="78"/>
      <c r="AJZ666" s="78"/>
      <c r="AKA666" s="78"/>
      <c r="AKB666" s="78"/>
      <c r="AKC666" s="78"/>
      <c r="AKD666" s="78"/>
      <c r="AKE666" s="78"/>
      <c r="AKF666" s="78"/>
      <c r="AKG666" s="78"/>
      <c r="AKH666" s="78"/>
      <c r="AKI666" s="78"/>
      <c r="AKJ666" s="78"/>
      <c r="AKK666" s="78"/>
      <c r="AKL666" s="78"/>
      <c r="AKM666" s="78"/>
      <c r="AKN666" s="78"/>
      <c r="AKO666" s="78"/>
      <c r="AKP666" s="78"/>
      <c r="AKQ666" s="78"/>
      <c r="AKR666" s="78"/>
      <c r="AKS666" s="78"/>
      <c r="AKT666" s="78"/>
      <c r="AKU666" s="78"/>
      <c r="AKV666" s="78"/>
      <c r="AKW666" s="78"/>
      <c r="AKX666" s="78"/>
      <c r="AKY666" s="78"/>
      <c r="AKZ666" s="78"/>
      <c r="ALA666" s="78"/>
      <c r="ALB666" s="78"/>
      <c r="ALC666" s="78"/>
      <c r="ALD666" s="78"/>
      <c r="ALE666" s="78"/>
      <c r="ALF666" s="78"/>
      <c r="ALG666" s="78"/>
      <c r="ALH666" s="78"/>
      <c r="ALI666" s="78"/>
      <c r="ALJ666" s="78"/>
      <c r="ALK666" s="78"/>
      <c r="ALL666" s="78"/>
      <c r="ALM666" s="78"/>
      <c r="ALN666" s="78"/>
      <c r="ALO666" s="78"/>
      <c r="ALP666" s="78"/>
      <c r="ALQ666" s="78"/>
      <c r="ALR666" s="78"/>
      <c r="ALS666" s="78"/>
      <c r="ALT666" s="78"/>
      <c r="ALU666" s="78"/>
      <c r="ALV666" s="78"/>
      <c r="ALW666" s="78"/>
      <c r="ALX666" s="78"/>
      <c r="ALY666" s="78"/>
      <c r="ALZ666" s="78"/>
      <c r="AMA666" s="78"/>
      <c r="AMB666" s="78"/>
      <c r="AMC666" s="78"/>
      <c r="AMD666" s="78"/>
      <c r="AME666" s="78"/>
      <c r="AMF666" s="78"/>
      <c r="AMG666" s="78"/>
      <c r="AMH666" s="78"/>
      <c r="AMI666" s="78"/>
      <c r="AMJ666" s="78"/>
      <c r="AMK666" s="78"/>
      <c r="AML666" s="78"/>
      <c r="AMM666" s="78"/>
      <c r="AMN666" s="78"/>
      <c r="AMO666" s="78"/>
      <c r="AMP666" s="78"/>
      <c r="AMQ666" s="78"/>
      <c r="AMR666" s="78"/>
      <c r="AMS666" s="78"/>
      <c r="AMT666" s="78"/>
      <c r="AMU666" s="78"/>
      <c r="AMV666" s="78"/>
      <c r="AMW666" s="78"/>
      <c r="AMX666" s="78"/>
      <c r="AMY666" s="78"/>
      <c r="AMZ666" s="78"/>
      <c r="ANA666" s="78"/>
      <c r="ANB666" s="78"/>
      <c r="ANC666" s="78"/>
      <c r="AND666" s="78"/>
      <c r="ANE666" s="78"/>
      <c r="ANF666" s="78"/>
      <c r="ANG666" s="78"/>
      <c r="ANH666" s="78"/>
      <c r="ANI666" s="78"/>
      <c r="ANJ666" s="78"/>
      <c r="ANK666" s="78"/>
      <c r="ANL666" s="78"/>
      <c r="ANM666" s="78"/>
      <c r="ANN666" s="78"/>
      <c r="ANO666" s="78"/>
      <c r="ANP666" s="78"/>
      <c r="ANQ666" s="78"/>
      <c r="ANR666" s="78"/>
      <c r="ANS666" s="78"/>
      <c r="ANT666" s="78"/>
      <c r="ANU666" s="78"/>
      <c r="ANV666" s="78"/>
      <c r="ANW666" s="78"/>
      <c r="ANX666" s="78"/>
      <c r="ANY666" s="78"/>
      <c r="ANZ666" s="78"/>
      <c r="AOA666" s="78"/>
      <c r="AOB666" s="78"/>
      <c r="AOC666" s="78"/>
      <c r="AOD666" s="78"/>
      <c r="AOE666" s="78"/>
      <c r="AOF666" s="78"/>
      <c r="AOG666" s="78"/>
      <c r="AOH666" s="78"/>
      <c r="AOI666" s="78"/>
      <c r="AOJ666" s="78"/>
      <c r="AOK666" s="78"/>
      <c r="AOL666" s="78"/>
      <c r="AOM666" s="78"/>
      <c r="AON666" s="78"/>
      <c r="AOO666" s="78"/>
      <c r="AOP666" s="78"/>
      <c r="AOQ666" s="78"/>
      <c r="AOR666" s="78"/>
      <c r="AOS666" s="78"/>
      <c r="AOT666" s="78"/>
      <c r="AOU666" s="78"/>
      <c r="AOV666" s="78"/>
      <c r="AOW666" s="78"/>
      <c r="AOX666" s="78"/>
      <c r="AOY666" s="78"/>
      <c r="AOZ666" s="78"/>
      <c r="APA666" s="78"/>
      <c r="APB666" s="78"/>
      <c r="APC666" s="78"/>
      <c r="APD666" s="78"/>
      <c r="APE666" s="78"/>
      <c r="APF666" s="78"/>
      <c r="APG666" s="78"/>
      <c r="APH666" s="78"/>
      <c r="API666" s="78"/>
      <c r="APJ666" s="78"/>
      <c r="APK666" s="78"/>
      <c r="APL666" s="78"/>
      <c r="APM666" s="78"/>
      <c r="APN666" s="78"/>
      <c r="APO666" s="78"/>
      <c r="APP666" s="78"/>
      <c r="APQ666" s="78"/>
      <c r="APR666" s="78"/>
      <c r="APS666" s="78"/>
      <c r="APT666" s="78"/>
      <c r="APU666" s="78"/>
      <c r="APV666" s="78"/>
      <c r="APW666" s="78"/>
      <c r="APX666" s="78"/>
      <c r="APY666" s="78"/>
      <c r="APZ666" s="78"/>
      <c r="AQA666" s="78"/>
      <c r="AQB666" s="78"/>
      <c r="AQC666" s="78"/>
      <c r="AQD666" s="78"/>
      <c r="AQE666" s="78"/>
      <c r="AQF666" s="78"/>
      <c r="AQG666" s="78"/>
      <c r="AQH666" s="78"/>
      <c r="AQI666" s="78"/>
      <c r="AQJ666" s="78"/>
      <c r="AQK666" s="78"/>
      <c r="AQL666" s="78"/>
      <c r="AQM666" s="78"/>
      <c r="AQN666" s="78"/>
      <c r="AQO666" s="78"/>
      <c r="AQP666" s="78"/>
      <c r="AQQ666" s="78"/>
      <c r="AQR666" s="78"/>
      <c r="AQS666" s="78"/>
      <c r="AQT666" s="78"/>
      <c r="AQU666" s="78"/>
      <c r="AQV666" s="78"/>
      <c r="AQW666" s="78"/>
      <c r="AQX666" s="78"/>
      <c r="AQY666" s="78"/>
      <c r="AQZ666" s="78"/>
      <c r="ARA666" s="78"/>
      <c r="ARB666" s="78"/>
      <c r="ARC666" s="78"/>
      <c r="ARD666" s="78"/>
      <c r="ARE666" s="78"/>
      <c r="ARF666" s="78"/>
      <c r="ARG666" s="78"/>
      <c r="ARH666" s="78"/>
      <c r="ARI666" s="78"/>
      <c r="ARJ666" s="78"/>
      <c r="ARK666" s="78"/>
      <c r="ARL666" s="78"/>
      <c r="ARM666" s="78"/>
      <c r="ARN666" s="78"/>
      <c r="ARO666" s="78"/>
      <c r="ARP666" s="78"/>
      <c r="ARQ666" s="78"/>
      <c r="ARR666" s="78"/>
      <c r="ARS666" s="78"/>
      <c r="ART666" s="78"/>
      <c r="ARU666" s="78"/>
      <c r="ARV666" s="78"/>
      <c r="ARW666" s="78"/>
      <c r="ARX666" s="78"/>
      <c r="ARY666" s="78"/>
      <c r="ARZ666" s="78"/>
      <c r="ASA666" s="78"/>
      <c r="ASB666" s="78"/>
      <c r="ASC666" s="78"/>
      <c r="ASD666" s="78"/>
      <c r="ASE666" s="78"/>
      <c r="ASF666" s="78"/>
      <c r="ASG666" s="78"/>
      <c r="ASH666" s="78"/>
      <c r="ASI666" s="78"/>
      <c r="ASJ666" s="78"/>
      <c r="ASK666" s="78"/>
      <c r="ASL666" s="78"/>
      <c r="ASM666" s="78"/>
      <c r="ASN666" s="78"/>
      <c r="ASO666" s="78"/>
      <c r="ASP666" s="78"/>
      <c r="ASQ666" s="78"/>
      <c r="ASR666" s="78"/>
      <c r="ASS666" s="78"/>
      <c r="AST666" s="78"/>
      <c r="ASU666" s="78"/>
      <c r="ASV666" s="78"/>
      <c r="ASW666" s="78"/>
      <c r="ASX666" s="78"/>
      <c r="ASY666" s="78"/>
      <c r="ASZ666" s="78"/>
      <c r="ATA666" s="78"/>
      <c r="ATB666" s="78"/>
      <c r="ATC666" s="78"/>
      <c r="ATD666" s="78"/>
      <c r="ATE666" s="78"/>
      <c r="ATF666" s="78"/>
      <c r="ATG666" s="78"/>
      <c r="ATH666" s="78"/>
      <c r="ATI666" s="78"/>
      <c r="ATJ666" s="78"/>
      <c r="ATK666" s="78"/>
      <c r="ATL666" s="78"/>
      <c r="ATM666" s="78"/>
      <c r="ATN666" s="78"/>
      <c r="ATO666" s="78"/>
      <c r="ATP666" s="78"/>
      <c r="ATQ666" s="78"/>
      <c r="ATR666" s="78"/>
      <c r="ATS666" s="78"/>
      <c r="ATT666" s="78"/>
      <c r="ATU666" s="78"/>
      <c r="ATV666" s="78"/>
      <c r="ATW666" s="78"/>
      <c r="ATX666" s="78"/>
      <c r="ATY666" s="78"/>
      <c r="ATZ666" s="78"/>
      <c r="AUA666" s="78"/>
      <c r="AUB666" s="78"/>
      <c r="AUC666" s="78"/>
      <c r="AUD666" s="78"/>
      <c r="AUE666" s="78"/>
      <c r="AUF666" s="78"/>
      <c r="AUG666" s="78"/>
      <c r="AUH666" s="78"/>
      <c r="AUI666" s="78"/>
      <c r="AUJ666" s="78"/>
      <c r="AUK666" s="78"/>
      <c r="AUL666" s="78"/>
      <c r="AUM666" s="78"/>
      <c r="AUN666" s="78"/>
      <c r="AUO666" s="78"/>
      <c r="AUP666" s="78"/>
      <c r="AUQ666" s="78"/>
      <c r="AUR666" s="78"/>
      <c r="AUS666" s="78"/>
      <c r="AUT666" s="78"/>
      <c r="AUU666" s="78"/>
      <c r="AUV666" s="78"/>
      <c r="AUW666" s="78"/>
      <c r="AUX666" s="78"/>
      <c r="AUY666" s="78"/>
      <c r="AUZ666" s="78"/>
      <c r="AVA666" s="78"/>
      <c r="AVB666" s="78"/>
      <c r="AVC666" s="78"/>
      <c r="AVD666" s="78"/>
      <c r="AVE666" s="78"/>
      <c r="AVF666" s="78"/>
      <c r="AVG666" s="78"/>
      <c r="AVH666" s="78"/>
      <c r="AVI666" s="78"/>
      <c r="AVJ666" s="78"/>
      <c r="AVK666" s="78"/>
      <c r="AVL666" s="78"/>
      <c r="AVM666" s="78"/>
      <c r="AVN666" s="78"/>
      <c r="AVO666" s="78"/>
      <c r="AVP666" s="78"/>
      <c r="AVQ666" s="78"/>
      <c r="AVR666" s="78"/>
      <c r="AVS666" s="78"/>
      <c r="AVT666" s="78"/>
      <c r="AVU666" s="78"/>
      <c r="AVV666" s="78"/>
      <c r="AVW666" s="78"/>
      <c r="AVX666" s="78"/>
      <c r="AVY666" s="78"/>
      <c r="AVZ666" s="78"/>
      <c r="AWA666" s="78"/>
      <c r="AWB666" s="78"/>
      <c r="AWC666" s="78"/>
      <c r="AWD666" s="78"/>
      <c r="AWE666" s="78"/>
      <c r="AWF666" s="78"/>
      <c r="AWG666" s="78"/>
      <c r="AWH666" s="78"/>
      <c r="AWI666" s="78"/>
      <c r="AWJ666" s="78"/>
      <c r="AWK666" s="78"/>
      <c r="AWL666" s="78"/>
      <c r="AWM666" s="78"/>
      <c r="AWN666" s="78"/>
      <c r="AWO666" s="78"/>
      <c r="AWP666" s="78"/>
      <c r="AWQ666" s="78"/>
      <c r="AWR666" s="78"/>
      <c r="AWS666" s="78"/>
      <c r="AWT666" s="78"/>
      <c r="AWU666" s="78"/>
      <c r="AWV666" s="78"/>
      <c r="AWW666" s="78"/>
      <c r="AWX666" s="78"/>
      <c r="AWY666" s="78"/>
      <c r="AWZ666" s="78"/>
      <c r="AXA666" s="78"/>
      <c r="AXB666" s="78"/>
      <c r="AXC666" s="78"/>
      <c r="AXD666" s="78"/>
      <c r="AXE666" s="78"/>
      <c r="AXF666" s="78"/>
      <c r="AXG666" s="78"/>
      <c r="AXH666" s="78"/>
      <c r="AXI666" s="78"/>
      <c r="AXJ666" s="78"/>
      <c r="AXK666" s="78"/>
      <c r="AXL666" s="78"/>
      <c r="AXM666" s="78"/>
      <c r="AXN666" s="78"/>
      <c r="AXO666" s="78"/>
      <c r="AXP666" s="78"/>
      <c r="AXQ666" s="78"/>
      <c r="AXR666" s="78"/>
      <c r="AXS666" s="78"/>
      <c r="AXT666" s="78"/>
      <c r="AXU666" s="78"/>
      <c r="AXV666" s="78"/>
      <c r="AXW666" s="78"/>
      <c r="AXX666" s="78"/>
      <c r="AXY666" s="78"/>
      <c r="AXZ666" s="78"/>
      <c r="AYA666" s="78"/>
      <c r="AYB666" s="78"/>
      <c r="AYC666" s="78"/>
      <c r="AYD666" s="78"/>
      <c r="AYE666" s="78"/>
      <c r="AYF666" s="78"/>
      <c r="AYG666" s="78"/>
      <c r="AYH666" s="78"/>
      <c r="AYI666" s="78"/>
      <c r="AYJ666" s="78"/>
      <c r="AYK666" s="78"/>
      <c r="AYL666" s="78"/>
      <c r="AYM666" s="78"/>
      <c r="AYN666" s="78"/>
      <c r="AYO666" s="78"/>
      <c r="AYP666" s="78"/>
      <c r="AYQ666" s="78"/>
      <c r="AYR666" s="78"/>
      <c r="AYS666" s="78"/>
      <c r="AYT666" s="78"/>
      <c r="AYU666" s="78"/>
      <c r="AYV666" s="78"/>
      <c r="AYW666" s="78"/>
      <c r="AYX666" s="78"/>
      <c r="AYY666" s="78"/>
      <c r="AYZ666" s="78"/>
      <c r="AZA666" s="78"/>
      <c r="AZB666" s="78"/>
      <c r="AZC666" s="78"/>
      <c r="AZD666" s="78"/>
      <c r="AZE666" s="78"/>
      <c r="AZF666" s="78"/>
      <c r="AZG666" s="78"/>
      <c r="AZH666" s="78"/>
      <c r="AZI666" s="78"/>
      <c r="AZJ666" s="78"/>
      <c r="AZK666" s="78"/>
      <c r="AZL666" s="78"/>
      <c r="AZM666" s="78"/>
      <c r="AZN666" s="78"/>
      <c r="AZO666" s="78"/>
      <c r="AZP666" s="78"/>
      <c r="AZQ666" s="78"/>
      <c r="AZR666" s="78"/>
      <c r="AZS666" s="78"/>
      <c r="AZT666" s="78"/>
      <c r="AZU666" s="78"/>
      <c r="AZV666" s="78"/>
      <c r="AZW666" s="78"/>
      <c r="AZX666" s="78"/>
      <c r="AZY666" s="78"/>
      <c r="AZZ666" s="78"/>
      <c r="BAA666" s="78"/>
      <c r="BAB666" s="78"/>
      <c r="BAC666" s="78"/>
      <c r="BAD666" s="78"/>
      <c r="BAE666" s="78"/>
      <c r="BAF666" s="78"/>
      <c r="BAG666" s="78"/>
      <c r="BAH666" s="78"/>
      <c r="BAI666" s="78"/>
      <c r="BAJ666" s="78"/>
      <c r="BAK666" s="78"/>
      <c r="BAL666" s="78"/>
      <c r="BAM666" s="78"/>
      <c r="BAN666" s="78"/>
      <c r="BAO666" s="78"/>
      <c r="BAP666" s="78"/>
      <c r="BAQ666" s="78"/>
      <c r="BAR666" s="78"/>
      <c r="BAS666" s="78"/>
      <c r="BAT666" s="78"/>
      <c r="BAU666" s="78"/>
      <c r="BAV666" s="78"/>
      <c r="BAW666" s="78"/>
      <c r="BAX666" s="78"/>
      <c r="BAY666" s="78"/>
      <c r="BAZ666" s="78"/>
      <c r="BBA666" s="78"/>
      <c r="BBB666" s="78"/>
      <c r="BBC666" s="78"/>
      <c r="BBD666" s="78"/>
      <c r="BBE666" s="78"/>
      <c r="BBF666" s="78"/>
      <c r="BBG666" s="78"/>
      <c r="BBH666" s="78"/>
      <c r="BBI666" s="78"/>
      <c r="BBJ666" s="78"/>
      <c r="BBK666" s="78"/>
      <c r="BBL666" s="78"/>
      <c r="BBM666" s="78"/>
      <c r="BBN666" s="78"/>
      <c r="BBO666" s="78"/>
      <c r="BBP666" s="78"/>
      <c r="BBQ666" s="78"/>
      <c r="BBR666" s="78"/>
      <c r="BBS666" s="78"/>
      <c r="BBT666" s="78"/>
      <c r="BBU666" s="78"/>
      <c r="BBV666" s="78"/>
      <c r="BBW666" s="78"/>
      <c r="BBX666" s="78"/>
      <c r="BBY666" s="78"/>
      <c r="BBZ666" s="78"/>
      <c r="BCA666" s="78"/>
      <c r="BCB666" s="78"/>
      <c r="BCC666" s="78"/>
      <c r="BCD666" s="78"/>
      <c r="BCE666" s="78"/>
      <c r="BCF666" s="78"/>
      <c r="BCG666" s="78"/>
      <c r="BCH666" s="78"/>
      <c r="BCI666" s="78"/>
      <c r="BCJ666" s="78"/>
      <c r="BCK666" s="78"/>
      <c r="BCL666" s="78"/>
      <c r="BCM666" s="78"/>
      <c r="BCN666" s="78"/>
      <c r="BCO666" s="78"/>
      <c r="BCP666" s="78"/>
      <c r="BCQ666" s="78"/>
      <c r="BCR666" s="78"/>
      <c r="BCS666" s="78"/>
      <c r="BCT666" s="78"/>
      <c r="BCU666" s="78"/>
      <c r="BCV666" s="78"/>
      <c r="BCW666" s="78"/>
      <c r="BCX666" s="78"/>
      <c r="BCY666" s="78"/>
      <c r="BCZ666" s="78"/>
      <c r="BDA666" s="78"/>
      <c r="BDB666" s="78"/>
      <c r="BDC666" s="78"/>
      <c r="BDD666" s="78"/>
      <c r="BDE666" s="78"/>
      <c r="BDF666" s="78"/>
      <c r="BDG666" s="78"/>
      <c r="BDH666" s="78"/>
      <c r="BDI666" s="78"/>
      <c r="BDJ666" s="78"/>
      <c r="BDK666" s="78"/>
      <c r="BDL666" s="78"/>
      <c r="BDM666" s="78"/>
      <c r="BDN666" s="78"/>
      <c r="BDO666" s="78"/>
      <c r="BDP666" s="78"/>
      <c r="BDQ666" s="78"/>
      <c r="BDR666" s="78"/>
      <c r="BDS666" s="78"/>
      <c r="BDT666" s="78"/>
      <c r="BDU666" s="78"/>
      <c r="BDV666" s="78"/>
      <c r="BDW666" s="78"/>
      <c r="BDX666" s="78"/>
      <c r="BDY666" s="78"/>
      <c r="BDZ666" s="78"/>
      <c r="BEA666" s="78"/>
      <c r="BEB666" s="78"/>
      <c r="BEC666" s="78"/>
      <c r="BED666" s="78"/>
      <c r="BEE666" s="78"/>
      <c r="BEF666" s="78"/>
      <c r="BEG666" s="78"/>
      <c r="BEH666" s="78"/>
      <c r="BEI666" s="78"/>
      <c r="BEJ666" s="78"/>
      <c r="BEK666" s="78"/>
      <c r="BEL666" s="78"/>
      <c r="BEM666" s="78"/>
      <c r="BEN666" s="78"/>
      <c r="BEO666" s="78"/>
      <c r="BEP666" s="78"/>
      <c r="BEQ666" s="78"/>
      <c r="BER666" s="78"/>
      <c r="BES666" s="78"/>
      <c r="BET666" s="78"/>
      <c r="BEU666" s="78"/>
      <c r="BEV666" s="78"/>
      <c r="BEW666" s="78"/>
      <c r="BEX666" s="78"/>
      <c r="BEY666" s="78"/>
      <c r="BEZ666" s="78"/>
      <c r="BFA666" s="78"/>
      <c r="BFB666" s="78"/>
      <c r="BFC666" s="78"/>
      <c r="BFD666" s="78"/>
      <c r="BFE666" s="78"/>
      <c r="BFF666" s="78"/>
      <c r="BFG666" s="78"/>
      <c r="BFH666" s="78"/>
      <c r="BFI666" s="78"/>
      <c r="BFJ666" s="78"/>
      <c r="BFK666" s="78"/>
      <c r="BFL666" s="78"/>
      <c r="BFM666" s="78"/>
      <c r="BFN666" s="78"/>
      <c r="BFO666" s="78"/>
      <c r="BFP666" s="78"/>
      <c r="BFQ666" s="78"/>
      <c r="BFR666" s="78"/>
      <c r="BFS666" s="78"/>
      <c r="BFT666" s="78"/>
      <c r="BFU666" s="78"/>
      <c r="BFV666" s="78"/>
      <c r="BFW666" s="78"/>
      <c r="BFX666" s="78"/>
      <c r="BFY666" s="78"/>
      <c r="BFZ666" s="78"/>
      <c r="BGA666" s="78"/>
      <c r="BGB666" s="78"/>
      <c r="BGC666" s="78"/>
      <c r="BGD666" s="78"/>
      <c r="BGE666" s="78"/>
      <c r="BGF666" s="78"/>
      <c r="BGG666" s="78"/>
      <c r="BGH666" s="78"/>
      <c r="BGI666" s="78"/>
      <c r="BGJ666" s="78"/>
      <c r="BGK666" s="78"/>
      <c r="BGL666" s="78"/>
      <c r="BGM666" s="78"/>
      <c r="BGN666" s="78"/>
      <c r="BGO666" s="78"/>
      <c r="BGP666" s="78"/>
      <c r="BGQ666" s="78"/>
      <c r="BGR666" s="78"/>
      <c r="BGS666" s="78"/>
      <c r="BGT666" s="78"/>
      <c r="BGU666" s="78"/>
      <c r="BGV666" s="78"/>
      <c r="BGW666" s="78"/>
      <c r="BGX666" s="78"/>
      <c r="BGY666" s="78"/>
      <c r="BGZ666" s="78"/>
      <c r="BHA666" s="78"/>
      <c r="BHB666" s="78"/>
      <c r="BHC666" s="78"/>
      <c r="BHD666" s="78"/>
      <c r="BHE666" s="78"/>
      <c r="BHF666" s="78"/>
      <c r="BHG666" s="78"/>
      <c r="BHH666" s="78"/>
      <c r="BHI666" s="78"/>
      <c r="BHJ666" s="78"/>
      <c r="BHK666" s="78"/>
      <c r="BHL666" s="78"/>
      <c r="BHM666" s="78"/>
      <c r="BHN666" s="78"/>
      <c r="BHO666" s="78"/>
      <c r="BHP666" s="78"/>
      <c r="BHQ666" s="78"/>
      <c r="BHR666" s="78"/>
      <c r="BHS666" s="78"/>
      <c r="BHT666" s="78"/>
      <c r="BHU666" s="78"/>
      <c r="BHV666" s="78"/>
      <c r="BHW666" s="78"/>
      <c r="BHX666" s="78"/>
      <c r="BHY666" s="78"/>
      <c r="BHZ666" s="78"/>
      <c r="BIA666" s="78"/>
      <c r="BIB666" s="78"/>
      <c r="BIC666" s="78"/>
      <c r="BID666" s="78"/>
      <c r="BIE666" s="78"/>
      <c r="BIF666" s="78"/>
      <c r="BIG666" s="78"/>
      <c r="BIH666" s="78"/>
      <c r="BII666" s="78"/>
      <c r="BIJ666" s="78"/>
      <c r="BIK666" s="78"/>
      <c r="BIL666" s="78"/>
      <c r="BIM666" s="78"/>
      <c r="BIN666" s="78"/>
      <c r="BIO666" s="78"/>
      <c r="BIP666" s="78"/>
      <c r="BIQ666" s="78"/>
      <c r="BIR666" s="78"/>
      <c r="BIS666" s="78"/>
      <c r="BIT666" s="78"/>
      <c r="BIU666" s="78"/>
      <c r="BIV666" s="78"/>
      <c r="BIW666" s="78"/>
      <c r="BIX666" s="78"/>
      <c r="BIY666" s="78"/>
      <c r="BIZ666" s="78"/>
      <c r="BJA666" s="78"/>
      <c r="BJB666" s="78"/>
      <c r="BJC666" s="78"/>
      <c r="BJD666" s="78"/>
      <c r="BJE666" s="78"/>
      <c r="BJF666" s="78"/>
      <c r="BJG666" s="78"/>
      <c r="BJH666" s="78"/>
      <c r="BJI666" s="78"/>
      <c r="BJJ666" s="78"/>
      <c r="BJK666" s="78"/>
      <c r="BJL666" s="78"/>
      <c r="BJM666" s="78"/>
      <c r="BJN666" s="78"/>
      <c r="BJO666" s="78"/>
      <c r="BJP666" s="78"/>
      <c r="BJQ666" s="78"/>
      <c r="BJR666" s="78"/>
      <c r="BJS666" s="78"/>
      <c r="BJT666" s="78"/>
      <c r="BJU666" s="78"/>
      <c r="BJV666" s="78"/>
      <c r="BJW666" s="78"/>
      <c r="BJX666" s="78"/>
      <c r="BJY666" s="78"/>
      <c r="BJZ666" s="78"/>
      <c r="BKA666" s="78"/>
      <c r="BKB666" s="78"/>
      <c r="BKC666" s="78"/>
      <c r="BKD666" s="78"/>
      <c r="BKE666" s="78"/>
      <c r="BKF666" s="78"/>
      <c r="BKG666" s="78"/>
      <c r="BKH666" s="78"/>
      <c r="BKI666" s="78"/>
      <c r="BKJ666" s="78"/>
      <c r="BKK666" s="78"/>
      <c r="BKL666" s="78"/>
      <c r="BKM666" s="78"/>
      <c r="BKN666" s="78"/>
      <c r="BKO666" s="78"/>
      <c r="BKP666" s="78"/>
      <c r="BKQ666" s="78"/>
      <c r="BKR666" s="78"/>
      <c r="BKS666" s="78"/>
      <c r="BKT666" s="78"/>
      <c r="BKU666" s="78"/>
      <c r="BKV666" s="78"/>
      <c r="BKW666" s="78"/>
      <c r="BKX666" s="78"/>
      <c r="BKY666" s="78"/>
      <c r="BKZ666" s="78"/>
      <c r="BLA666" s="78"/>
      <c r="BLB666" s="78"/>
      <c r="BLC666" s="78"/>
      <c r="BLD666" s="78"/>
      <c r="BLE666" s="78"/>
      <c r="BLF666" s="78"/>
      <c r="BLG666" s="78"/>
      <c r="BLH666" s="78"/>
      <c r="BLI666" s="78"/>
      <c r="BLJ666" s="78"/>
      <c r="BLK666" s="78"/>
      <c r="BLL666" s="78"/>
      <c r="BLM666" s="78"/>
      <c r="BLN666" s="78"/>
      <c r="BLO666" s="78"/>
      <c r="BLP666" s="78"/>
      <c r="BLQ666" s="78"/>
      <c r="BLR666" s="78"/>
      <c r="BLS666" s="78"/>
      <c r="BLT666" s="78"/>
      <c r="BLU666" s="78"/>
      <c r="BLV666" s="78"/>
      <c r="BLW666" s="78"/>
      <c r="BLX666" s="78"/>
      <c r="BLY666" s="78"/>
      <c r="BLZ666" s="78"/>
      <c r="BMA666" s="78"/>
      <c r="BMB666" s="78"/>
      <c r="BMC666" s="78"/>
      <c r="BMD666" s="78"/>
      <c r="BME666" s="78"/>
      <c r="BMF666" s="78"/>
      <c r="BMG666" s="78"/>
      <c r="BMH666" s="78"/>
      <c r="BMI666" s="78"/>
      <c r="BMJ666" s="78"/>
      <c r="BMK666" s="78"/>
      <c r="BML666" s="78"/>
      <c r="BMM666" s="78"/>
      <c r="BMN666" s="78"/>
      <c r="BMO666" s="78"/>
      <c r="BMP666" s="78"/>
      <c r="BMQ666" s="78"/>
      <c r="BMR666" s="78"/>
      <c r="BMS666" s="78"/>
      <c r="BMT666" s="78"/>
      <c r="BMU666" s="78"/>
      <c r="BMV666" s="78"/>
      <c r="BMW666" s="78"/>
      <c r="BMX666" s="78"/>
      <c r="BMY666" s="78"/>
      <c r="BMZ666" s="78"/>
      <c r="BNA666" s="78"/>
      <c r="BNB666" s="78"/>
      <c r="BNC666" s="78"/>
      <c r="BND666" s="78"/>
      <c r="BNE666" s="78"/>
      <c r="BNF666" s="78"/>
      <c r="BNG666" s="78"/>
      <c r="BNH666" s="78"/>
      <c r="BNI666" s="78"/>
      <c r="BNJ666" s="78"/>
      <c r="BNK666" s="78"/>
      <c r="BNL666" s="78"/>
      <c r="BNM666" s="78"/>
      <c r="BNN666" s="78"/>
      <c r="BNO666" s="78"/>
      <c r="BNP666" s="78"/>
      <c r="BNQ666" s="78"/>
      <c r="BNR666" s="78"/>
      <c r="BNS666" s="78"/>
      <c r="BNT666" s="78"/>
      <c r="BNU666" s="78"/>
      <c r="BNV666" s="78"/>
      <c r="BNW666" s="78"/>
      <c r="BNX666" s="78"/>
      <c r="BNY666" s="78"/>
      <c r="BNZ666" s="78"/>
      <c r="BOA666" s="78"/>
      <c r="BOB666" s="78"/>
      <c r="BOC666" s="78"/>
      <c r="BOD666" s="78"/>
      <c r="BOE666" s="78"/>
      <c r="BOF666" s="78"/>
      <c r="BOG666" s="78"/>
      <c r="BOH666" s="78"/>
      <c r="BOI666" s="78"/>
      <c r="BOJ666" s="78"/>
      <c r="BOK666" s="78"/>
      <c r="BOL666" s="78"/>
      <c r="BOM666" s="78"/>
      <c r="BON666" s="78"/>
      <c r="BOO666" s="78"/>
      <c r="BOP666" s="78"/>
      <c r="BOQ666" s="78"/>
      <c r="BOR666" s="78"/>
      <c r="BOS666" s="78"/>
      <c r="BOT666" s="78"/>
      <c r="BOU666" s="78"/>
      <c r="BOV666" s="78"/>
      <c r="BOW666" s="78"/>
      <c r="BOX666" s="78"/>
      <c r="BOY666" s="78"/>
      <c r="BOZ666" s="78"/>
      <c r="BPA666" s="78"/>
      <c r="BPB666" s="78"/>
      <c r="BPC666" s="78"/>
      <c r="BPD666" s="78"/>
      <c r="BPE666" s="78"/>
      <c r="BPF666" s="78"/>
      <c r="BPG666" s="78"/>
      <c r="BPH666" s="78"/>
      <c r="BPI666" s="78"/>
      <c r="BPJ666" s="78"/>
      <c r="BPK666" s="78"/>
      <c r="BPL666" s="78"/>
      <c r="BPM666" s="78"/>
      <c r="BPN666" s="78"/>
      <c r="BPO666" s="78"/>
      <c r="BPP666" s="78"/>
      <c r="BPQ666" s="78"/>
      <c r="BPR666" s="78"/>
      <c r="BPS666" s="78"/>
      <c r="BPT666" s="78"/>
      <c r="BPU666" s="78"/>
      <c r="BPV666" s="78"/>
      <c r="BPW666" s="78"/>
      <c r="BPX666" s="78"/>
      <c r="BPY666" s="78"/>
      <c r="BPZ666" s="78"/>
      <c r="BQA666" s="78"/>
      <c r="BQB666" s="78"/>
      <c r="BQC666" s="78"/>
      <c r="BQD666" s="78"/>
      <c r="BQE666" s="78"/>
      <c r="BQF666" s="78"/>
      <c r="BQG666" s="78"/>
      <c r="BQH666" s="78"/>
      <c r="BQI666" s="78"/>
      <c r="BQJ666" s="78"/>
      <c r="BQK666" s="78"/>
      <c r="BQL666" s="78"/>
      <c r="BQM666" s="78"/>
      <c r="BQN666" s="78"/>
      <c r="BQO666" s="78"/>
      <c r="BQP666" s="78"/>
      <c r="BQQ666" s="78"/>
      <c r="BQR666" s="78"/>
      <c r="BQS666" s="78"/>
      <c r="BQT666" s="78"/>
      <c r="BQU666" s="78"/>
      <c r="BQV666" s="78"/>
      <c r="BQW666" s="78"/>
      <c r="BQX666" s="78"/>
      <c r="BQY666" s="78"/>
      <c r="BQZ666" s="78"/>
      <c r="BRA666" s="78"/>
      <c r="BRB666" s="78"/>
      <c r="BRC666" s="78"/>
      <c r="BRD666" s="78"/>
      <c r="BRE666" s="78"/>
      <c r="BRF666" s="78"/>
      <c r="BRG666" s="78"/>
      <c r="BRH666" s="78"/>
      <c r="BRI666" s="78"/>
      <c r="BRJ666" s="78"/>
      <c r="BRK666" s="78"/>
      <c r="BRL666" s="78"/>
      <c r="BRM666" s="78"/>
      <c r="BRN666" s="78"/>
      <c r="BRO666" s="78"/>
      <c r="BRP666" s="78"/>
      <c r="BRQ666" s="78"/>
      <c r="BRR666" s="78"/>
      <c r="BRS666" s="78"/>
      <c r="BRT666" s="78"/>
      <c r="BRU666" s="78"/>
      <c r="BRV666" s="78"/>
      <c r="BRW666" s="78"/>
      <c r="BRX666" s="78"/>
      <c r="BRY666" s="78"/>
      <c r="BRZ666" s="78"/>
    </row>
    <row r="667" spans="1:1846" s="144" customFormat="1" x14ac:dyDescent="0.3">
      <c r="A667" s="853"/>
      <c r="B667" s="853"/>
      <c r="C667" s="853"/>
      <c r="D667" s="345" t="s">
        <v>915</v>
      </c>
      <c r="E667" s="549"/>
      <c r="F667" s="387"/>
      <c r="G667" s="679" t="s">
        <v>916</v>
      </c>
      <c r="H667" s="601">
        <f>SUM(H668:H672)</f>
        <v>30000000</v>
      </c>
      <c r="I667" s="101">
        <f t="shared" ref="I667:K667" si="451">SUM(I668:I672)</f>
        <v>30000000</v>
      </c>
      <c r="J667" s="101">
        <f t="shared" si="451"/>
        <v>26300000</v>
      </c>
      <c r="K667" s="101">
        <f t="shared" si="451"/>
        <v>2500000</v>
      </c>
      <c r="L667" s="117"/>
      <c r="M667" s="598">
        <f t="shared" ref="M667:M668" si="452">M668+M672</f>
        <v>0</v>
      </c>
      <c r="N667" s="595">
        <f t="shared" ref="N667:P667" si="453">SUM(N668:N672)</f>
        <v>0</v>
      </c>
      <c r="O667" s="595">
        <f t="shared" si="453"/>
        <v>0</v>
      </c>
      <c r="P667" s="595">
        <f t="shared" si="453"/>
        <v>0</v>
      </c>
      <c r="Q667" s="178"/>
      <c r="R667" s="686">
        <f>SUM(R668:R672)</f>
        <v>0</v>
      </c>
      <c r="S667" s="595">
        <f t="shared" ref="S667:U667" si="454">SUM(S668:S672)</f>
        <v>421601891.79999995</v>
      </c>
      <c r="T667" s="595">
        <f t="shared" si="454"/>
        <v>411780875</v>
      </c>
      <c r="U667" s="595">
        <f t="shared" si="454"/>
        <v>301780875</v>
      </c>
      <c r="V667" s="139"/>
      <c r="W667" s="521">
        <f>H667+M667+R667</f>
        <v>30000000</v>
      </c>
      <c r="X667" s="101">
        <f t="shared" ref="X667:Z667" si="455">I667+N667+S667</f>
        <v>451601891.79999995</v>
      </c>
      <c r="Y667" s="101">
        <f t="shared" si="455"/>
        <v>438080875</v>
      </c>
      <c r="Z667" s="267">
        <f t="shared" si="455"/>
        <v>304280875</v>
      </c>
      <c r="AA667" s="897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  <c r="PF667" s="143"/>
      <c r="PG667" s="143"/>
      <c r="PH667" s="143"/>
      <c r="PI667" s="143"/>
      <c r="PJ667" s="143"/>
      <c r="PK667" s="143"/>
      <c r="PL667" s="143"/>
      <c r="PM667" s="143"/>
      <c r="PN667" s="143"/>
      <c r="PO667" s="143"/>
      <c r="PP667" s="143"/>
      <c r="PQ667" s="143"/>
      <c r="PR667" s="143"/>
      <c r="PS667" s="143"/>
      <c r="PT667" s="143"/>
      <c r="PU667" s="143"/>
      <c r="PV667" s="143"/>
      <c r="PW667" s="143"/>
      <c r="PX667" s="143"/>
      <c r="PY667" s="143"/>
      <c r="PZ667" s="143"/>
      <c r="QA667" s="143"/>
      <c r="QB667" s="143"/>
      <c r="QC667" s="143"/>
      <c r="QD667" s="143"/>
      <c r="QE667" s="143"/>
      <c r="QF667" s="143"/>
      <c r="QG667" s="143"/>
      <c r="QH667" s="143"/>
      <c r="QI667" s="143"/>
      <c r="QJ667" s="143"/>
      <c r="QK667" s="143"/>
      <c r="QL667" s="143"/>
      <c r="QM667" s="143"/>
      <c r="QN667" s="143"/>
      <c r="QO667" s="143"/>
      <c r="QP667" s="143"/>
      <c r="QQ667" s="143"/>
      <c r="QR667" s="143"/>
      <c r="QS667" s="143"/>
      <c r="QT667" s="143"/>
      <c r="QU667" s="143"/>
      <c r="QV667" s="143"/>
      <c r="QW667" s="143"/>
      <c r="QX667" s="143"/>
      <c r="QY667" s="143"/>
      <c r="QZ667" s="143"/>
      <c r="RA667" s="143"/>
      <c r="RB667" s="143"/>
      <c r="RC667" s="143"/>
      <c r="RD667" s="143"/>
      <c r="RE667" s="143"/>
      <c r="RF667" s="143"/>
      <c r="RG667" s="143"/>
      <c r="RH667" s="143"/>
      <c r="RI667" s="143"/>
      <c r="RJ667" s="143"/>
      <c r="RK667" s="143"/>
      <c r="RL667" s="143"/>
      <c r="RM667" s="143"/>
      <c r="RN667" s="143"/>
      <c r="RO667" s="143"/>
      <c r="RP667" s="143"/>
      <c r="RQ667" s="143"/>
      <c r="RR667" s="143"/>
      <c r="RS667" s="143"/>
      <c r="RT667" s="143"/>
      <c r="RU667" s="143"/>
      <c r="RV667" s="143"/>
      <c r="RW667" s="143"/>
      <c r="RX667" s="143"/>
      <c r="RY667" s="143"/>
      <c r="RZ667" s="143"/>
      <c r="SA667" s="143"/>
      <c r="SB667" s="143"/>
      <c r="SC667" s="143"/>
      <c r="SD667" s="143"/>
      <c r="SE667" s="143"/>
      <c r="SF667" s="143"/>
      <c r="SG667" s="143"/>
      <c r="SH667" s="143"/>
      <c r="SI667" s="143"/>
      <c r="SJ667" s="143"/>
      <c r="SK667" s="143"/>
      <c r="SL667" s="143"/>
      <c r="SM667" s="143"/>
      <c r="SN667" s="143"/>
      <c r="SO667" s="143"/>
      <c r="SP667" s="143"/>
      <c r="SQ667" s="143"/>
      <c r="SR667" s="143"/>
      <c r="SS667" s="143"/>
      <c r="ST667" s="143"/>
      <c r="SU667" s="143"/>
      <c r="SV667" s="143"/>
      <c r="SW667" s="143"/>
      <c r="SX667" s="143"/>
      <c r="SY667" s="143"/>
      <c r="SZ667" s="143"/>
      <c r="TA667" s="143"/>
      <c r="TB667" s="143"/>
      <c r="TC667" s="143"/>
      <c r="TD667" s="143"/>
      <c r="TE667" s="143"/>
      <c r="TF667" s="143"/>
      <c r="TG667" s="143"/>
      <c r="TH667" s="143"/>
      <c r="TI667" s="143"/>
      <c r="TJ667" s="143"/>
      <c r="TK667" s="143"/>
      <c r="TL667" s="143"/>
      <c r="TM667" s="143"/>
      <c r="TN667" s="143"/>
      <c r="TO667" s="143"/>
      <c r="TP667" s="143"/>
      <c r="TQ667" s="143"/>
      <c r="TR667" s="143"/>
      <c r="TS667" s="143"/>
      <c r="TT667" s="143"/>
      <c r="TU667" s="143"/>
      <c r="TV667" s="143"/>
      <c r="TW667" s="143"/>
      <c r="TX667" s="143"/>
      <c r="TY667" s="143"/>
      <c r="TZ667" s="143"/>
      <c r="UA667" s="143"/>
      <c r="UB667" s="143"/>
      <c r="UC667" s="143"/>
      <c r="UD667" s="143"/>
      <c r="UE667" s="143"/>
      <c r="UF667" s="143"/>
      <c r="UG667" s="143"/>
      <c r="UH667" s="143"/>
      <c r="UI667" s="143"/>
      <c r="UJ667" s="143"/>
      <c r="UK667" s="143"/>
      <c r="UL667" s="143"/>
      <c r="UM667" s="143"/>
      <c r="UN667" s="143"/>
      <c r="UO667" s="143"/>
      <c r="UP667" s="143"/>
      <c r="UQ667" s="143"/>
      <c r="UR667" s="143"/>
      <c r="US667" s="143"/>
      <c r="UT667" s="143"/>
      <c r="UU667" s="143"/>
      <c r="UV667" s="143"/>
      <c r="UW667" s="143"/>
      <c r="UX667" s="143"/>
      <c r="UY667" s="143"/>
      <c r="UZ667" s="143"/>
      <c r="VA667" s="143"/>
      <c r="VB667" s="143"/>
      <c r="VC667" s="143"/>
      <c r="VD667" s="143"/>
      <c r="VE667" s="143"/>
      <c r="VF667" s="143"/>
      <c r="VG667" s="143"/>
      <c r="VH667" s="143"/>
      <c r="VI667" s="143"/>
      <c r="VJ667" s="143"/>
      <c r="VK667" s="143"/>
      <c r="VL667" s="143"/>
      <c r="VM667" s="143"/>
      <c r="VN667" s="143"/>
      <c r="VO667" s="143"/>
      <c r="VP667" s="143"/>
      <c r="VQ667" s="143"/>
      <c r="VR667" s="143"/>
      <c r="VS667" s="143"/>
      <c r="VT667" s="143"/>
      <c r="VU667" s="143"/>
      <c r="VV667" s="143"/>
      <c r="VW667" s="143"/>
      <c r="VX667" s="143"/>
      <c r="VY667" s="143"/>
      <c r="VZ667" s="143"/>
      <c r="WA667" s="143"/>
      <c r="WB667" s="143"/>
      <c r="WC667" s="143"/>
      <c r="WD667" s="143"/>
      <c r="WE667" s="143"/>
      <c r="WF667" s="143"/>
      <c r="WG667" s="143"/>
      <c r="WH667" s="143"/>
      <c r="WI667" s="143"/>
      <c r="WJ667" s="143"/>
      <c r="WK667" s="143"/>
      <c r="WL667" s="143"/>
      <c r="WM667" s="143"/>
      <c r="WN667" s="143"/>
      <c r="WO667" s="143"/>
      <c r="WP667" s="143"/>
      <c r="WQ667" s="143"/>
      <c r="WR667" s="143"/>
      <c r="WS667" s="143"/>
      <c r="WT667" s="143"/>
      <c r="WU667" s="143"/>
      <c r="WV667" s="143"/>
      <c r="WW667" s="143"/>
      <c r="WX667" s="143"/>
      <c r="WY667" s="143"/>
      <c r="WZ667" s="143"/>
      <c r="XA667" s="143"/>
      <c r="XB667" s="143"/>
      <c r="XC667" s="143"/>
      <c r="XD667" s="143"/>
      <c r="XE667" s="143"/>
      <c r="XF667" s="143"/>
      <c r="XG667" s="143"/>
      <c r="XH667" s="143"/>
      <c r="XI667" s="143"/>
      <c r="XJ667" s="143"/>
      <c r="XK667" s="143"/>
      <c r="XL667" s="143"/>
      <c r="XM667" s="143"/>
      <c r="XN667" s="143"/>
      <c r="XO667" s="143"/>
      <c r="XP667" s="143"/>
      <c r="XQ667" s="143"/>
      <c r="XR667" s="143"/>
      <c r="XS667" s="143"/>
      <c r="XT667" s="143"/>
      <c r="XU667" s="143"/>
      <c r="XV667" s="143"/>
      <c r="XW667" s="143"/>
      <c r="XX667" s="143"/>
      <c r="XY667" s="143"/>
      <c r="XZ667" s="143"/>
      <c r="YA667" s="143"/>
      <c r="YB667" s="143"/>
      <c r="YC667" s="143"/>
      <c r="YD667" s="143"/>
      <c r="YE667" s="143"/>
      <c r="YF667" s="143"/>
      <c r="YG667" s="143"/>
      <c r="YH667" s="143"/>
      <c r="YI667" s="143"/>
      <c r="YJ667" s="143"/>
      <c r="YK667" s="143"/>
      <c r="YL667" s="143"/>
      <c r="YM667" s="143"/>
      <c r="YN667" s="143"/>
      <c r="YO667" s="143"/>
      <c r="YP667" s="143"/>
      <c r="YQ667" s="143"/>
      <c r="YR667" s="143"/>
      <c r="YS667" s="143"/>
      <c r="YT667" s="143"/>
      <c r="YU667" s="143"/>
      <c r="YV667" s="143"/>
      <c r="YW667" s="143"/>
      <c r="YX667" s="143"/>
      <c r="YY667" s="143"/>
      <c r="YZ667" s="143"/>
      <c r="ZA667" s="143"/>
      <c r="ZB667" s="143"/>
      <c r="ZC667" s="143"/>
      <c r="ZD667" s="143"/>
      <c r="ZE667" s="143"/>
      <c r="ZF667" s="143"/>
      <c r="ZG667" s="143"/>
      <c r="ZH667" s="143"/>
      <c r="ZI667" s="143"/>
      <c r="ZJ667" s="143"/>
      <c r="ZK667" s="143"/>
      <c r="ZL667" s="143"/>
      <c r="ZM667" s="143"/>
      <c r="ZN667" s="143"/>
      <c r="ZO667" s="143"/>
      <c r="ZP667" s="143"/>
      <c r="ZQ667" s="143"/>
      <c r="ZR667" s="143"/>
      <c r="ZS667" s="143"/>
      <c r="ZT667" s="143"/>
      <c r="ZU667" s="143"/>
      <c r="ZV667" s="143"/>
      <c r="ZW667" s="143"/>
      <c r="ZX667" s="143"/>
      <c r="ZY667" s="143"/>
      <c r="ZZ667" s="143"/>
      <c r="AAA667" s="143"/>
      <c r="AAB667" s="143"/>
      <c r="AAC667" s="143"/>
      <c r="AAD667" s="143"/>
      <c r="AAE667" s="143"/>
      <c r="AAF667" s="143"/>
      <c r="AAG667" s="143"/>
      <c r="AAH667" s="143"/>
      <c r="AAI667" s="143"/>
      <c r="AAJ667" s="143"/>
      <c r="AAK667" s="143"/>
      <c r="AAL667" s="143"/>
      <c r="AAM667" s="143"/>
      <c r="AAN667" s="143"/>
      <c r="AAO667" s="143"/>
      <c r="AAP667" s="143"/>
      <c r="AAQ667" s="143"/>
      <c r="AAR667" s="143"/>
      <c r="AAS667" s="143"/>
      <c r="AAT667" s="143"/>
      <c r="AAU667" s="143"/>
      <c r="AAV667" s="143"/>
      <c r="AAW667" s="143"/>
      <c r="AAX667" s="143"/>
      <c r="AAY667" s="143"/>
      <c r="AAZ667" s="143"/>
      <c r="ABA667" s="143"/>
      <c r="ABB667" s="143"/>
      <c r="ABC667" s="143"/>
      <c r="ABD667" s="143"/>
      <c r="ABE667" s="143"/>
      <c r="ABF667" s="143"/>
      <c r="ABG667" s="143"/>
      <c r="ABH667" s="143"/>
      <c r="ABI667" s="143"/>
      <c r="ABJ667" s="143"/>
      <c r="ABK667" s="143"/>
      <c r="ABL667" s="143"/>
      <c r="ABM667" s="143"/>
      <c r="ABN667" s="143"/>
      <c r="ABO667" s="143"/>
      <c r="ABP667" s="143"/>
      <c r="ABQ667" s="143"/>
      <c r="ABR667" s="143"/>
      <c r="ABS667" s="143"/>
      <c r="ABT667" s="143"/>
      <c r="ABU667" s="143"/>
      <c r="ABV667" s="143"/>
      <c r="ABW667" s="143"/>
      <c r="ABX667" s="143"/>
      <c r="ABY667" s="143"/>
      <c r="ABZ667" s="143"/>
      <c r="ACA667" s="143"/>
      <c r="ACB667" s="143"/>
      <c r="ACC667" s="143"/>
      <c r="ACD667" s="143"/>
      <c r="ACE667" s="143"/>
      <c r="ACF667" s="143"/>
      <c r="ACG667" s="143"/>
      <c r="ACH667" s="143"/>
      <c r="ACI667" s="143"/>
      <c r="ACJ667" s="143"/>
      <c r="ACK667" s="143"/>
      <c r="ACL667" s="143"/>
      <c r="ACM667" s="143"/>
      <c r="ACN667" s="143"/>
      <c r="ACO667" s="143"/>
      <c r="ACP667" s="143"/>
      <c r="ACQ667" s="143"/>
      <c r="ACR667" s="143"/>
      <c r="ACS667" s="143"/>
      <c r="ACT667" s="143"/>
      <c r="ACU667" s="143"/>
      <c r="ACV667" s="143"/>
      <c r="ACW667" s="143"/>
      <c r="ACX667" s="143"/>
      <c r="ACY667" s="143"/>
      <c r="ACZ667" s="143"/>
      <c r="ADA667" s="143"/>
      <c r="ADB667" s="143"/>
      <c r="ADC667" s="143"/>
      <c r="ADD667" s="143"/>
      <c r="ADE667" s="143"/>
      <c r="ADF667" s="143"/>
      <c r="ADG667" s="143"/>
      <c r="ADH667" s="143"/>
      <c r="ADI667" s="143"/>
      <c r="ADJ667" s="143"/>
      <c r="ADK667" s="143"/>
      <c r="ADL667" s="143"/>
      <c r="ADM667" s="143"/>
      <c r="ADN667" s="143"/>
      <c r="ADO667" s="143"/>
      <c r="ADP667" s="143"/>
      <c r="ADQ667" s="143"/>
      <c r="ADR667" s="143"/>
      <c r="ADS667" s="143"/>
      <c r="ADT667" s="143"/>
      <c r="ADU667" s="143"/>
      <c r="ADV667" s="143"/>
      <c r="ADW667" s="143"/>
      <c r="ADX667" s="143"/>
      <c r="ADY667" s="143"/>
      <c r="ADZ667" s="143"/>
      <c r="AEA667" s="143"/>
      <c r="AEB667" s="143"/>
      <c r="AEC667" s="143"/>
      <c r="AED667" s="143"/>
      <c r="AEE667" s="143"/>
      <c r="AEF667" s="143"/>
      <c r="AEG667" s="143"/>
      <c r="AEH667" s="143"/>
      <c r="AEI667" s="143"/>
      <c r="AEJ667" s="143"/>
      <c r="AEK667" s="143"/>
      <c r="AEL667" s="143"/>
      <c r="AEM667" s="143"/>
      <c r="AEN667" s="143"/>
      <c r="AEO667" s="143"/>
      <c r="AEP667" s="143"/>
      <c r="AEQ667" s="143"/>
      <c r="AER667" s="143"/>
      <c r="AES667" s="143"/>
      <c r="AET667" s="143"/>
      <c r="AEU667" s="143"/>
      <c r="AEV667" s="143"/>
      <c r="AEW667" s="143"/>
      <c r="AEX667" s="143"/>
      <c r="AEY667" s="143"/>
      <c r="AEZ667" s="143"/>
      <c r="AFA667" s="143"/>
      <c r="AFB667" s="143"/>
      <c r="AFC667" s="143"/>
      <c r="AFD667" s="143"/>
      <c r="AFE667" s="143"/>
      <c r="AFF667" s="143"/>
      <c r="AFG667" s="143"/>
      <c r="AFH667" s="143"/>
      <c r="AFI667" s="143"/>
      <c r="AFJ667" s="143"/>
      <c r="AFK667" s="143"/>
      <c r="AFL667" s="143"/>
      <c r="AFM667" s="143"/>
      <c r="AFN667" s="143"/>
      <c r="AFO667" s="143"/>
      <c r="AFP667" s="143"/>
      <c r="AFQ667" s="143"/>
      <c r="AFR667" s="143"/>
      <c r="AFS667" s="143"/>
      <c r="AFT667" s="143"/>
      <c r="AFU667" s="143"/>
      <c r="AFV667" s="143"/>
      <c r="AFW667" s="143"/>
      <c r="AFX667" s="143"/>
      <c r="AFY667" s="143"/>
      <c r="AFZ667" s="143"/>
      <c r="AGA667" s="143"/>
      <c r="AGB667" s="143"/>
      <c r="AGC667" s="143"/>
      <c r="AGD667" s="143"/>
      <c r="AGE667" s="143"/>
      <c r="AGF667" s="143"/>
      <c r="AGG667" s="143"/>
      <c r="AGH667" s="143"/>
      <c r="AGI667" s="143"/>
      <c r="AGJ667" s="143"/>
      <c r="AGK667" s="143"/>
      <c r="AGL667" s="143"/>
      <c r="AGM667" s="143"/>
      <c r="AGN667" s="143"/>
      <c r="AGO667" s="143"/>
      <c r="AGP667" s="143"/>
      <c r="AGQ667" s="143"/>
      <c r="AGR667" s="143"/>
      <c r="AGS667" s="143"/>
      <c r="AGT667" s="143"/>
      <c r="AGU667" s="143"/>
      <c r="AGV667" s="143"/>
      <c r="AGW667" s="143"/>
      <c r="AGX667" s="143"/>
      <c r="AGY667" s="143"/>
      <c r="AGZ667" s="143"/>
      <c r="AHA667" s="143"/>
      <c r="AHB667" s="143"/>
      <c r="AHC667" s="143"/>
      <c r="AHD667" s="143"/>
      <c r="AHE667" s="143"/>
      <c r="AHF667" s="143"/>
      <c r="AHG667" s="143"/>
      <c r="AHH667" s="143"/>
      <c r="AHI667" s="143"/>
      <c r="AHJ667" s="143"/>
      <c r="AHK667" s="143"/>
      <c r="AHL667" s="143"/>
      <c r="AHM667" s="143"/>
      <c r="AHN667" s="143"/>
      <c r="AHO667" s="143"/>
      <c r="AHP667" s="143"/>
      <c r="AHQ667" s="143"/>
      <c r="AHR667" s="143"/>
      <c r="AHS667" s="143"/>
      <c r="AHT667" s="143"/>
      <c r="AHU667" s="143"/>
      <c r="AHV667" s="143"/>
      <c r="AHW667" s="143"/>
      <c r="AHX667" s="143"/>
      <c r="AHY667" s="143"/>
      <c r="AHZ667" s="143"/>
      <c r="AIA667" s="143"/>
      <c r="AIB667" s="143"/>
      <c r="AIC667" s="143"/>
      <c r="AID667" s="143"/>
      <c r="AIE667" s="143"/>
      <c r="AIF667" s="143"/>
      <c r="AIG667" s="143"/>
      <c r="AIH667" s="143"/>
      <c r="AII667" s="143"/>
      <c r="AIJ667" s="143"/>
      <c r="AIK667" s="143"/>
      <c r="AIL667" s="143"/>
      <c r="AIM667" s="143"/>
      <c r="AIN667" s="143"/>
      <c r="AIO667" s="143"/>
      <c r="AIP667" s="143"/>
      <c r="AIQ667" s="143"/>
      <c r="AIR667" s="143"/>
      <c r="AIS667" s="143"/>
      <c r="AIT667" s="143"/>
      <c r="AIU667" s="143"/>
      <c r="AIV667" s="143"/>
      <c r="AIW667" s="143"/>
      <c r="AIX667" s="143"/>
      <c r="AIY667" s="143"/>
      <c r="AIZ667" s="143"/>
      <c r="AJA667" s="143"/>
      <c r="AJB667" s="143"/>
      <c r="AJC667" s="143"/>
      <c r="AJD667" s="143"/>
      <c r="AJE667" s="143"/>
      <c r="AJF667" s="143"/>
      <c r="AJG667" s="143"/>
      <c r="AJH667" s="143"/>
      <c r="AJI667" s="143"/>
      <c r="AJJ667" s="143"/>
      <c r="AJK667" s="143"/>
      <c r="AJL667" s="143"/>
      <c r="AJM667" s="143"/>
      <c r="AJN667" s="143"/>
      <c r="AJO667" s="143"/>
      <c r="AJP667" s="143"/>
      <c r="AJQ667" s="143"/>
      <c r="AJR667" s="143"/>
      <c r="AJS667" s="143"/>
      <c r="AJT667" s="143"/>
      <c r="AJU667" s="143"/>
      <c r="AJV667" s="143"/>
      <c r="AJW667" s="143"/>
      <c r="AJX667" s="143"/>
      <c r="AJY667" s="143"/>
      <c r="AJZ667" s="143"/>
      <c r="AKA667" s="143"/>
      <c r="AKB667" s="143"/>
      <c r="AKC667" s="143"/>
      <c r="AKD667" s="143"/>
      <c r="AKE667" s="143"/>
      <c r="AKF667" s="143"/>
      <c r="AKG667" s="143"/>
      <c r="AKH667" s="143"/>
      <c r="AKI667" s="143"/>
      <c r="AKJ667" s="143"/>
      <c r="AKK667" s="143"/>
      <c r="AKL667" s="143"/>
      <c r="AKM667" s="143"/>
      <c r="AKN667" s="143"/>
      <c r="AKO667" s="143"/>
      <c r="AKP667" s="143"/>
      <c r="AKQ667" s="143"/>
      <c r="AKR667" s="143"/>
      <c r="AKS667" s="143"/>
      <c r="AKT667" s="143"/>
      <c r="AKU667" s="143"/>
      <c r="AKV667" s="143"/>
      <c r="AKW667" s="143"/>
      <c r="AKX667" s="143"/>
      <c r="AKY667" s="143"/>
      <c r="AKZ667" s="143"/>
      <c r="ALA667" s="143"/>
      <c r="ALB667" s="143"/>
      <c r="ALC667" s="143"/>
      <c r="ALD667" s="143"/>
      <c r="ALE667" s="143"/>
      <c r="ALF667" s="143"/>
      <c r="ALG667" s="143"/>
      <c r="ALH667" s="143"/>
      <c r="ALI667" s="143"/>
      <c r="ALJ667" s="143"/>
      <c r="ALK667" s="143"/>
      <c r="ALL667" s="143"/>
      <c r="ALM667" s="143"/>
      <c r="ALN667" s="143"/>
      <c r="ALO667" s="143"/>
      <c r="ALP667" s="143"/>
      <c r="ALQ667" s="143"/>
      <c r="ALR667" s="143"/>
      <c r="ALS667" s="143"/>
      <c r="ALT667" s="143"/>
      <c r="ALU667" s="143"/>
      <c r="ALV667" s="143"/>
      <c r="ALW667" s="143"/>
      <c r="ALX667" s="143"/>
      <c r="ALY667" s="143"/>
      <c r="ALZ667" s="143"/>
      <c r="AMA667" s="143"/>
      <c r="AMB667" s="143"/>
      <c r="AMC667" s="143"/>
      <c r="AMD667" s="143"/>
      <c r="AME667" s="143"/>
      <c r="AMF667" s="143"/>
      <c r="AMG667" s="143"/>
      <c r="AMH667" s="143"/>
      <c r="AMI667" s="143"/>
      <c r="AMJ667" s="143"/>
      <c r="AMK667" s="143"/>
      <c r="AML667" s="143"/>
      <c r="AMM667" s="143"/>
      <c r="AMN667" s="143"/>
      <c r="AMO667" s="143"/>
      <c r="AMP667" s="143"/>
      <c r="AMQ667" s="143"/>
      <c r="AMR667" s="143"/>
      <c r="AMS667" s="143"/>
      <c r="AMT667" s="143"/>
      <c r="AMU667" s="143"/>
      <c r="AMV667" s="143"/>
      <c r="AMW667" s="143"/>
      <c r="AMX667" s="143"/>
      <c r="AMY667" s="143"/>
      <c r="AMZ667" s="143"/>
      <c r="ANA667" s="143"/>
      <c r="ANB667" s="143"/>
      <c r="ANC667" s="143"/>
      <c r="AND667" s="143"/>
      <c r="ANE667" s="143"/>
      <c r="ANF667" s="143"/>
      <c r="ANG667" s="143"/>
      <c r="ANH667" s="143"/>
      <c r="ANI667" s="143"/>
      <c r="ANJ667" s="143"/>
      <c r="ANK667" s="143"/>
      <c r="ANL667" s="143"/>
      <c r="ANM667" s="143"/>
      <c r="ANN667" s="143"/>
      <c r="ANO667" s="143"/>
      <c r="ANP667" s="143"/>
      <c r="ANQ667" s="143"/>
      <c r="ANR667" s="143"/>
      <c r="ANS667" s="143"/>
      <c r="ANT667" s="143"/>
      <c r="ANU667" s="143"/>
      <c r="ANV667" s="143"/>
      <c r="ANW667" s="143"/>
      <c r="ANX667" s="143"/>
      <c r="ANY667" s="143"/>
      <c r="ANZ667" s="143"/>
      <c r="AOA667" s="143"/>
      <c r="AOB667" s="143"/>
      <c r="AOC667" s="143"/>
      <c r="AOD667" s="143"/>
      <c r="AOE667" s="143"/>
      <c r="AOF667" s="143"/>
      <c r="AOG667" s="143"/>
      <c r="AOH667" s="143"/>
      <c r="AOI667" s="143"/>
      <c r="AOJ667" s="143"/>
      <c r="AOK667" s="143"/>
      <c r="AOL667" s="143"/>
      <c r="AOM667" s="143"/>
      <c r="AON667" s="143"/>
      <c r="AOO667" s="143"/>
      <c r="AOP667" s="143"/>
      <c r="AOQ667" s="143"/>
      <c r="AOR667" s="143"/>
      <c r="AOS667" s="143"/>
      <c r="AOT667" s="143"/>
      <c r="AOU667" s="143"/>
      <c r="AOV667" s="143"/>
      <c r="AOW667" s="143"/>
      <c r="AOX667" s="143"/>
      <c r="AOY667" s="143"/>
      <c r="AOZ667" s="143"/>
      <c r="APA667" s="143"/>
      <c r="APB667" s="143"/>
      <c r="APC667" s="143"/>
      <c r="APD667" s="143"/>
      <c r="APE667" s="143"/>
      <c r="APF667" s="143"/>
      <c r="APG667" s="143"/>
      <c r="APH667" s="143"/>
      <c r="API667" s="143"/>
      <c r="APJ667" s="143"/>
      <c r="APK667" s="143"/>
      <c r="APL667" s="143"/>
      <c r="APM667" s="143"/>
      <c r="APN667" s="143"/>
      <c r="APO667" s="143"/>
      <c r="APP667" s="143"/>
      <c r="APQ667" s="143"/>
      <c r="APR667" s="143"/>
      <c r="APS667" s="143"/>
      <c r="APT667" s="143"/>
      <c r="APU667" s="143"/>
      <c r="APV667" s="143"/>
      <c r="APW667" s="143"/>
      <c r="APX667" s="143"/>
      <c r="APY667" s="143"/>
      <c r="APZ667" s="143"/>
      <c r="AQA667" s="143"/>
      <c r="AQB667" s="143"/>
      <c r="AQC667" s="143"/>
      <c r="AQD667" s="143"/>
      <c r="AQE667" s="143"/>
      <c r="AQF667" s="143"/>
      <c r="AQG667" s="143"/>
      <c r="AQH667" s="143"/>
      <c r="AQI667" s="143"/>
      <c r="AQJ667" s="143"/>
      <c r="AQK667" s="143"/>
      <c r="AQL667" s="143"/>
      <c r="AQM667" s="143"/>
      <c r="AQN667" s="143"/>
      <c r="AQO667" s="143"/>
      <c r="AQP667" s="143"/>
      <c r="AQQ667" s="143"/>
      <c r="AQR667" s="143"/>
      <c r="AQS667" s="143"/>
      <c r="AQT667" s="143"/>
      <c r="AQU667" s="143"/>
      <c r="AQV667" s="143"/>
      <c r="AQW667" s="143"/>
      <c r="AQX667" s="143"/>
      <c r="AQY667" s="143"/>
      <c r="AQZ667" s="143"/>
      <c r="ARA667" s="143"/>
      <c r="ARB667" s="143"/>
      <c r="ARC667" s="143"/>
      <c r="ARD667" s="143"/>
      <c r="ARE667" s="143"/>
      <c r="ARF667" s="143"/>
      <c r="ARG667" s="143"/>
      <c r="ARH667" s="143"/>
      <c r="ARI667" s="143"/>
      <c r="ARJ667" s="143"/>
      <c r="ARK667" s="143"/>
      <c r="ARL667" s="143"/>
      <c r="ARM667" s="143"/>
      <c r="ARN667" s="143"/>
      <c r="ARO667" s="143"/>
      <c r="ARP667" s="143"/>
      <c r="ARQ667" s="143"/>
      <c r="ARR667" s="143"/>
      <c r="ARS667" s="143"/>
      <c r="ART667" s="143"/>
      <c r="ARU667" s="143"/>
      <c r="ARV667" s="143"/>
      <c r="ARW667" s="143"/>
      <c r="ARX667" s="143"/>
      <c r="ARY667" s="143"/>
      <c r="ARZ667" s="143"/>
      <c r="ASA667" s="143"/>
      <c r="ASB667" s="143"/>
      <c r="ASC667" s="143"/>
      <c r="ASD667" s="143"/>
      <c r="ASE667" s="143"/>
      <c r="ASF667" s="143"/>
      <c r="ASG667" s="143"/>
      <c r="ASH667" s="143"/>
      <c r="ASI667" s="143"/>
      <c r="ASJ667" s="143"/>
      <c r="ASK667" s="143"/>
      <c r="ASL667" s="143"/>
      <c r="ASM667" s="143"/>
      <c r="ASN667" s="143"/>
      <c r="ASO667" s="143"/>
      <c r="ASP667" s="143"/>
      <c r="ASQ667" s="143"/>
      <c r="ASR667" s="143"/>
      <c r="ASS667" s="143"/>
      <c r="AST667" s="143"/>
      <c r="ASU667" s="143"/>
      <c r="ASV667" s="143"/>
      <c r="ASW667" s="143"/>
      <c r="ASX667" s="143"/>
      <c r="ASY667" s="143"/>
      <c r="ASZ667" s="143"/>
      <c r="ATA667" s="143"/>
      <c r="ATB667" s="143"/>
      <c r="ATC667" s="143"/>
      <c r="ATD667" s="143"/>
      <c r="ATE667" s="143"/>
      <c r="ATF667" s="143"/>
      <c r="ATG667" s="143"/>
      <c r="ATH667" s="143"/>
      <c r="ATI667" s="143"/>
      <c r="ATJ667" s="143"/>
      <c r="ATK667" s="143"/>
      <c r="ATL667" s="143"/>
      <c r="ATM667" s="143"/>
      <c r="ATN667" s="143"/>
      <c r="ATO667" s="143"/>
      <c r="ATP667" s="143"/>
      <c r="ATQ667" s="143"/>
      <c r="ATR667" s="143"/>
      <c r="ATS667" s="143"/>
      <c r="ATT667" s="143"/>
      <c r="ATU667" s="143"/>
      <c r="ATV667" s="143"/>
      <c r="ATW667" s="143"/>
      <c r="ATX667" s="143"/>
      <c r="ATY667" s="143"/>
      <c r="ATZ667" s="143"/>
      <c r="AUA667" s="143"/>
      <c r="AUB667" s="143"/>
      <c r="AUC667" s="143"/>
      <c r="AUD667" s="143"/>
      <c r="AUE667" s="143"/>
      <c r="AUF667" s="143"/>
      <c r="AUG667" s="143"/>
      <c r="AUH667" s="143"/>
      <c r="AUI667" s="143"/>
      <c r="AUJ667" s="143"/>
      <c r="AUK667" s="143"/>
      <c r="AUL667" s="143"/>
      <c r="AUM667" s="143"/>
      <c r="AUN667" s="143"/>
      <c r="AUO667" s="143"/>
      <c r="AUP667" s="143"/>
      <c r="AUQ667" s="143"/>
      <c r="AUR667" s="143"/>
      <c r="AUS667" s="143"/>
      <c r="AUT667" s="143"/>
      <c r="AUU667" s="143"/>
      <c r="AUV667" s="143"/>
      <c r="AUW667" s="143"/>
      <c r="AUX667" s="143"/>
      <c r="AUY667" s="143"/>
      <c r="AUZ667" s="143"/>
      <c r="AVA667" s="143"/>
      <c r="AVB667" s="143"/>
      <c r="AVC667" s="143"/>
      <c r="AVD667" s="143"/>
      <c r="AVE667" s="143"/>
      <c r="AVF667" s="143"/>
      <c r="AVG667" s="143"/>
      <c r="AVH667" s="143"/>
      <c r="AVI667" s="143"/>
      <c r="AVJ667" s="143"/>
      <c r="AVK667" s="143"/>
      <c r="AVL667" s="143"/>
      <c r="AVM667" s="143"/>
      <c r="AVN667" s="143"/>
      <c r="AVO667" s="143"/>
      <c r="AVP667" s="143"/>
      <c r="AVQ667" s="143"/>
      <c r="AVR667" s="143"/>
      <c r="AVS667" s="143"/>
      <c r="AVT667" s="143"/>
      <c r="AVU667" s="143"/>
      <c r="AVV667" s="143"/>
      <c r="AVW667" s="143"/>
      <c r="AVX667" s="143"/>
      <c r="AVY667" s="143"/>
      <c r="AVZ667" s="143"/>
      <c r="AWA667" s="143"/>
      <c r="AWB667" s="143"/>
      <c r="AWC667" s="143"/>
      <c r="AWD667" s="143"/>
      <c r="AWE667" s="143"/>
      <c r="AWF667" s="143"/>
      <c r="AWG667" s="143"/>
      <c r="AWH667" s="143"/>
      <c r="AWI667" s="143"/>
      <c r="AWJ667" s="143"/>
      <c r="AWK667" s="143"/>
      <c r="AWL667" s="143"/>
      <c r="AWM667" s="143"/>
      <c r="AWN667" s="143"/>
      <c r="AWO667" s="143"/>
      <c r="AWP667" s="143"/>
      <c r="AWQ667" s="143"/>
      <c r="AWR667" s="143"/>
      <c r="AWS667" s="143"/>
      <c r="AWT667" s="143"/>
      <c r="AWU667" s="143"/>
      <c r="AWV667" s="143"/>
      <c r="AWW667" s="143"/>
      <c r="AWX667" s="143"/>
      <c r="AWY667" s="143"/>
      <c r="AWZ667" s="143"/>
      <c r="AXA667" s="143"/>
      <c r="AXB667" s="143"/>
      <c r="AXC667" s="143"/>
      <c r="AXD667" s="143"/>
      <c r="AXE667" s="143"/>
      <c r="AXF667" s="143"/>
      <c r="AXG667" s="143"/>
      <c r="AXH667" s="143"/>
      <c r="AXI667" s="143"/>
      <c r="AXJ667" s="143"/>
      <c r="AXK667" s="143"/>
      <c r="AXL667" s="143"/>
      <c r="AXM667" s="143"/>
      <c r="AXN667" s="143"/>
      <c r="AXO667" s="143"/>
      <c r="AXP667" s="143"/>
      <c r="AXQ667" s="143"/>
      <c r="AXR667" s="143"/>
      <c r="AXS667" s="143"/>
      <c r="AXT667" s="143"/>
      <c r="AXU667" s="143"/>
      <c r="AXV667" s="143"/>
      <c r="AXW667" s="143"/>
      <c r="AXX667" s="143"/>
      <c r="AXY667" s="143"/>
      <c r="AXZ667" s="143"/>
      <c r="AYA667" s="143"/>
      <c r="AYB667" s="143"/>
      <c r="AYC667" s="143"/>
      <c r="AYD667" s="143"/>
      <c r="AYE667" s="143"/>
      <c r="AYF667" s="143"/>
      <c r="AYG667" s="143"/>
      <c r="AYH667" s="143"/>
      <c r="AYI667" s="143"/>
      <c r="AYJ667" s="143"/>
      <c r="AYK667" s="143"/>
      <c r="AYL667" s="143"/>
      <c r="AYM667" s="143"/>
      <c r="AYN667" s="143"/>
      <c r="AYO667" s="143"/>
      <c r="AYP667" s="143"/>
      <c r="AYQ667" s="143"/>
      <c r="AYR667" s="143"/>
      <c r="AYS667" s="143"/>
      <c r="AYT667" s="143"/>
      <c r="AYU667" s="143"/>
      <c r="AYV667" s="143"/>
      <c r="AYW667" s="143"/>
      <c r="AYX667" s="143"/>
      <c r="AYY667" s="143"/>
      <c r="AYZ667" s="143"/>
      <c r="AZA667" s="143"/>
      <c r="AZB667" s="143"/>
      <c r="AZC667" s="143"/>
      <c r="AZD667" s="143"/>
      <c r="AZE667" s="143"/>
      <c r="AZF667" s="143"/>
      <c r="AZG667" s="143"/>
      <c r="AZH667" s="143"/>
      <c r="AZI667" s="143"/>
      <c r="AZJ667" s="143"/>
      <c r="AZK667" s="143"/>
      <c r="AZL667" s="143"/>
      <c r="AZM667" s="143"/>
      <c r="AZN667" s="143"/>
      <c r="AZO667" s="143"/>
      <c r="AZP667" s="143"/>
      <c r="AZQ667" s="143"/>
      <c r="AZR667" s="143"/>
      <c r="AZS667" s="143"/>
      <c r="AZT667" s="143"/>
      <c r="AZU667" s="143"/>
      <c r="AZV667" s="143"/>
      <c r="AZW667" s="143"/>
      <c r="AZX667" s="143"/>
      <c r="AZY667" s="143"/>
      <c r="AZZ667" s="143"/>
      <c r="BAA667" s="143"/>
      <c r="BAB667" s="143"/>
      <c r="BAC667" s="143"/>
      <c r="BAD667" s="143"/>
      <c r="BAE667" s="143"/>
      <c r="BAF667" s="143"/>
      <c r="BAG667" s="143"/>
      <c r="BAH667" s="143"/>
      <c r="BAI667" s="143"/>
      <c r="BAJ667" s="143"/>
      <c r="BAK667" s="143"/>
      <c r="BAL667" s="143"/>
      <c r="BAM667" s="143"/>
      <c r="BAN667" s="143"/>
      <c r="BAO667" s="143"/>
      <c r="BAP667" s="143"/>
      <c r="BAQ667" s="143"/>
      <c r="BAR667" s="143"/>
      <c r="BAS667" s="143"/>
      <c r="BAT667" s="143"/>
      <c r="BAU667" s="143"/>
      <c r="BAV667" s="143"/>
      <c r="BAW667" s="143"/>
      <c r="BAX667" s="143"/>
      <c r="BAY667" s="143"/>
      <c r="BAZ667" s="143"/>
      <c r="BBA667" s="143"/>
      <c r="BBB667" s="143"/>
      <c r="BBC667" s="143"/>
      <c r="BBD667" s="143"/>
      <c r="BBE667" s="143"/>
      <c r="BBF667" s="143"/>
      <c r="BBG667" s="143"/>
      <c r="BBH667" s="143"/>
      <c r="BBI667" s="143"/>
      <c r="BBJ667" s="143"/>
      <c r="BBK667" s="143"/>
      <c r="BBL667" s="143"/>
      <c r="BBM667" s="143"/>
      <c r="BBN667" s="143"/>
      <c r="BBO667" s="143"/>
      <c r="BBP667" s="143"/>
      <c r="BBQ667" s="143"/>
      <c r="BBR667" s="143"/>
      <c r="BBS667" s="143"/>
      <c r="BBT667" s="143"/>
      <c r="BBU667" s="143"/>
      <c r="BBV667" s="143"/>
      <c r="BBW667" s="143"/>
      <c r="BBX667" s="143"/>
      <c r="BBY667" s="143"/>
      <c r="BBZ667" s="143"/>
      <c r="BCA667" s="143"/>
      <c r="BCB667" s="143"/>
      <c r="BCC667" s="143"/>
      <c r="BCD667" s="143"/>
      <c r="BCE667" s="143"/>
      <c r="BCF667" s="143"/>
      <c r="BCG667" s="143"/>
      <c r="BCH667" s="143"/>
      <c r="BCI667" s="143"/>
      <c r="BCJ667" s="143"/>
      <c r="BCK667" s="143"/>
      <c r="BCL667" s="143"/>
      <c r="BCM667" s="143"/>
      <c r="BCN667" s="143"/>
      <c r="BCO667" s="143"/>
      <c r="BCP667" s="143"/>
      <c r="BCQ667" s="143"/>
      <c r="BCR667" s="143"/>
      <c r="BCS667" s="143"/>
      <c r="BCT667" s="143"/>
      <c r="BCU667" s="143"/>
      <c r="BCV667" s="143"/>
      <c r="BCW667" s="143"/>
      <c r="BCX667" s="143"/>
      <c r="BCY667" s="143"/>
      <c r="BCZ667" s="143"/>
      <c r="BDA667" s="143"/>
      <c r="BDB667" s="143"/>
      <c r="BDC667" s="143"/>
      <c r="BDD667" s="143"/>
      <c r="BDE667" s="143"/>
      <c r="BDF667" s="143"/>
      <c r="BDG667" s="143"/>
      <c r="BDH667" s="143"/>
      <c r="BDI667" s="143"/>
      <c r="BDJ667" s="143"/>
      <c r="BDK667" s="143"/>
      <c r="BDL667" s="143"/>
      <c r="BDM667" s="143"/>
      <c r="BDN667" s="143"/>
      <c r="BDO667" s="143"/>
      <c r="BDP667" s="143"/>
      <c r="BDQ667" s="143"/>
      <c r="BDR667" s="143"/>
      <c r="BDS667" s="143"/>
      <c r="BDT667" s="143"/>
      <c r="BDU667" s="143"/>
      <c r="BDV667" s="143"/>
      <c r="BDW667" s="143"/>
      <c r="BDX667" s="143"/>
      <c r="BDY667" s="143"/>
      <c r="BDZ667" s="143"/>
      <c r="BEA667" s="143"/>
      <c r="BEB667" s="143"/>
      <c r="BEC667" s="143"/>
      <c r="BED667" s="143"/>
      <c r="BEE667" s="143"/>
      <c r="BEF667" s="143"/>
      <c r="BEG667" s="143"/>
      <c r="BEH667" s="143"/>
      <c r="BEI667" s="143"/>
      <c r="BEJ667" s="143"/>
      <c r="BEK667" s="143"/>
      <c r="BEL667" s="143"/>
      <c r="BEM667" s="143"/>
      <c r="BEN667" s="143"/>
      <c r="BEO667" s="143"/>
      <c r="BEP667" s="143"/>
      <c r="BEQ667" s="143"/>
      <c r="BER667" s="143"/>
      <c r="BES667" s="143"/>
      <c r="BET667" s="143"/>
      <c r="BEU667" s="143"/>
      <c r="BEV667" s="143"/>
      <c r="BEW667" s="143"/>
      <c r="BEX667" s="143"/>
      <c r="BEY667" s="143"/>
      <c r="BEZ667" s="143"/>
      <c r="BFA667" s="143"/>
      <c r="BFB667" s="143"/>
      <c r="BFC667" s="143"/>
      <c r="BFD667" s="143"/>
      <c r="BFE667" s="143"/>
      <c r="BFF667" s="143"/>
      <c r="BFG667" s="143"/>
      <c r="BFH667" s="143"/>
      <c r="BFI667" s="143"/>
      <c r="BFJ667" s="143"/>
      <c r="BFK667" s="143"/>
      <c r="BFL667" s="143"/>
      <c r="BFM667" s="143"/>
      <c r="BFN667" s="143"/>
      <c r="BFO667" s="143"/>
      <c r="BFP667" s="143"/>
      <c r="BFQ667" s="143"/>
      <c r="BFR667" s="143"/>
      <c r="BFS667" s="143"/>
      <c r="BFT667" s="143"/>
      <c r="BFU667" s="143"/>
      <c r="BFV667" s="143"/>
      <c r="BFW667" s="143"/>
      <c r="BFX667" s="143"/>
      <c r="BFY667" s="143"/>
      <c r="BFZ667" s="143"/>
      <c r="BGA667" s="143"/>
      <c r="BGB667" s="143"/>
      <c r="BGC667" s="143"/>
      <c r="BGD667" s="143"/>
      <c r="BGE667" s="143"/>
      <c r="BGF667" s="143"/>
      <c r="BGG667" s="143"/>
      <c r="BGH667" s="143"/>
      <c r="BGI667" s="143"/>
      <c r="BGJ667" s="143"/>
      <c r="BGK667" s="143"/>
      <c r="BGL667" s="143"/>
      <c r="BGM667" s="143"/>
      <c r="BGN667" s="143"/>
      <c r="BGO667" s="143"/>
      <c r="BGP667" s="143"/>
      <c r="BGQ667" s="143"/>
      <c r="BGR667" s="143"/>
      <c r="BGS667" s="143"/>
      <c r="BGT667" s="143"/>
      <c r="BGU667" s="143"/>
      <c r="BGV667" s="143"/>
      <c r="BGW667" s="143"/>
      <c r="BGX667" s="143"/>
      <c r="BGY667" s="143"/>
      <c r="BGZ667" s="143"/>
      <c r="BHA667" s="143"/>
      <c r="BHB667" s="143"/>
      <c r="BHC667" s="143"/>
      <c r="BHD667" s="143"/>
      <c r="BHE667" s="143"/>
      <c r="BHF667" s="143"/>
      <c r="BHG667" s="143"/>
      <c r="BHH667" s="143"/>
      <c r="BHI667" s="143"/>
      <c r="BHJ667" s="143"/>
      <c r="BHK667" s="143"/>
      <c r="BHL667" s="143"/>
      <c r="BHM667" s="143"/>
      <c r="BHN667" s="143"/>
      <c r="BHO667" s="143"/>
      <c r="BHP667" s="143"/>
      <c r="BHQ667" s="143"/>
      <c r="BHR667" s="143"/>
      <c r="BHS667" s="143"/>
      <c r="BHT667" s="143"/>
      <c r="BHU667" s="143"/>
      <c r="BHV667" s="143"/>
      <c r="BHW667" s="143"/>
      <c r="BHX667" s="143"/>
      <c r="BHY667" s="143"/>
      <c r="BHZ667" s="143"/>
      <c r="BIA667" s="143"/>
      <c r="BIB667" s="143"/>
      <c r="BIC667" s="143"/>
      <c r="BID667" s="143"/>
      <c r="BIE667" s="143"/>
      <c r="BIF667" s="143"/>
      <c r="BIG667" s="143"/>
      <c r="BIH667" s="143"/>
      <c r="BII667" s="143"/>
      <c r="BIJ667" s="143"/>
      <c r="BIK667" s="143"/>
      <c r="BIL667" s="143"/>
      <c r="BIM667" s="143"/>
      <c r="BIN667" s="143"/>
      <c r="BIO667" s="143"/>
      <c r="BIP667" s="143"/>
      <c r="BIQ667" s="143"/>
      <c r="BIR667" s="143"/>
      <c r="BIS667" s="143"/>
      <c r="BIT667" s="143"/>
      <c r="BIU667" s="143"/>
      <c r="BIV667" s="143"/>
      <c r="BIW667" s="143"/>
      <c r="BIX667" s="143"/>
      <c r="BIY667" s="143"/>
      <c r="BIZ667" s="143"/>
      <c r="BJA667" s="143"/>
      <c r="BJB667" s="143"/>
      <c r="BJC667" s="143"/>
      <c r="BJD667" s="143"/>
      <c r="BJE667" s="143"/>
      <c r="BJF667" s="143"/>
      <c r="BJG667" s="143"/>
      <c r="BJH667" s="143"/>
      <c r="BJI667" s="143"/>
      <c r="BJJ667" s="143"/>
      <c r="BJK667" s="143"/>
      <c r="BJL667" s="143"/>
      <c r="BJM667" s="143"/>
      <c r="BJN667" s="143"/>
      <c r="BJO667" s="143"/>
      <c r="BJP667" s="143"/>
      <c r="BJQ667" s="143"/>
      <c r="BJR667" s="143"/>
      <c r="BJS667" s="143"/>
      <c r="BJT667" s="143"/>
      <c r="BJU667" s="143"/>
      <c r="BJV667" s="143"/>
      <c r="BJW667" s="143"/>
      <c r="BJX667" s="143"/>
      <c r="BJY667" s="143"/>
      <c r="BJZ667" s="143"/>
      <c r="BKA667" s="143"/>
      <c r="BKB667" s="143"/>
      <c r="BKC667" s="143"/>
      <c r="BKD667" s="143"/>
      <c r="BKE667" s="143"/>
      <c r="BKF667" s="143"/>
      <c r="BKG667" s="143"/>
      <c r="BKH667" s="143"/>
      <c r="BKI667" s="143"/>
      <c r="BKJ667" s="143"/>
      <c r="BKK667" s="143"/>
      <c r="BKL667" s="143"/>
      <c r="BKM667" s="143"/>
      <c r="BKN667" s="143"/>
      <c r="BKO667" s="143"/>
      <c r="BKP667" s="143"/>
      <c r="BKQ667" s="143"/>
      <c r="BKR667" s="143"/>
      <c r="BKS667" s="143"/>
      <c r="BKT667" s="143"/>
      <c r="BKU667" s="143"/>
      <c r="BKV667" s="143"/>
      <c r="BKW667" s="143"/>
      <c r="BKX667" s="143"/>
      <c r="BKY667" s="143"/>
      <c r="BKZ667" s="143"/>
      <c r="BLA667" s="143"/>
      <c r="BLB667" s="143"/>
      <c r="BLC667" s="143"/>
      <c r="BLD667" s="143"/>
      <c r="BLE667" s="143"/>
      <c r="BLF667" s="143"/>
      <c r="BLG667" s="143"/>
      <c r="BLH667" s="143"/>
      <c r="BLI667" s="143"/>
      <c r="BLJ667" s="143"/>
      <c r="BLK667" s="143"/>
      <c r="BLL667" s="143"/>
      <c r="BLM667" s="143"/>
      <c r="BLN667" s="143"/>
      <c r="BLO667" s="143"/>
      <c r="BLP667" s="143"/>
      <c r="BLQ667" s="143"/>
      <c r="BLR667" s="143"/>
      <c r="BLS667" s="143"/>
      <c r="BLT667" s="143"/>
      <c r="BLU667" s="143"/>
      <c r="BLV667" s="143"/>
      <c r="BLW667" s="143"/>
      <c r="BLX667" s="143"/>
      <c r="BLY667" s="143"/>
      <c r="BLZ667" s="143"/>
      <c r="BMA667" s="143"/>
      <c r="BMB667" s="143"/>
      <c r="BMC667" s="143"/>
      <c r="BMD667" s="143"/>
      <c r="BME667" s="143"/>
      <c r="BMF667" s="143"/>
      <c r="BMG667" s="143"/>
      <c r="BMH667" s="143"/>
      <c r="BMI667" s="143"/>
      <c r="BMJ667" s="143"/>
      <c r="BMK667" s="143"/>
      <c r="BML667" s="143"/>
      <c r="BMM667" s="143"/>
      <c r="BMN667" s="143"/>
      <c r="BMO667" s="143"/>
      <c r="BMP667" s="143"/>
      <c r="BMQ667" s="143"/>
      <c r="BMR667" s="143"/>
      <c r="BMS667" s="143"/>
      <c r="BMT667" s="143"/>
      <c r="BMU667" s="143"/>
      <c r="BMV667" s="143"/>
      <c r="BMW667" s="143"/>
      <c r="BMX667" s="143"/>
      <c r="BMY667" s="143"/>
      <c r="BMZ667" s="143"/>
      <c r="BNA667" s="143"/>
      <c r="BNB667" s="143"/>
      <c r="BNC667" s="143"/>
      <c r="BND667" s="143"/>
      <c r="BNE667" s="143"/>
      <c r="BNF667" s="143"/>
      <c r="BNG667" s="143"/>
      <c r="BNH667" s="143"/>
      <c r="BNI667" s="143"/>
      <c r="BNJ667" s="143"/>
      <c r="BNK667" s="143"/>
      <c r="BNL667" s="143"/>
      <c r="BNM667" s="143"/>
      <c r="BNN667" s="143"/>
      <c r="BNO667" s="143"/>
      <c r="BNP667" s="143"/>
      <c r="BNQ667" s="143"/>
      <c r="BNR667" s="143"/>
      <c r="BNS667" s="143"/>
      <c r="BNT667" s="143"/>
      <c r="BNU667" s="143"/>
      <c r="BNV667" s="143"/>
      <c r="BNW667" s="143"/>
      <c r="BNX667" s="143"/>
      <c r="BNY667" s="143"/>
      <c r="BNZ667" s="143"/>
      <c r="BOA667" s="143"/>
      <c r="BOB667" s="143"/>
      <c r="BOC667" s="143"/>
      <c r="BOD667" s="143"/>
      <c r="BOE667" s="143"/>
      <c r="BOF667" s="143"/>
      <c r="BOG667" s="143"/>
      <c r="BOH667" s="143"/>
      <c r="BOI667" s="143"/>
      <c r="BOJ667" s="143"/>
      <c r="BOK667" s="143"/>
      <c r="BOL667" s="143"/>
      <c r="BOM667" s="143"/>
      <c r="BON667" s="143"/>
      <c r="BOO667" s="143"/>
      <c r="BOP667" s="143"/>
      <c r="BOQ667" s="143"/>
      <c r="BOR667" s="143"/>
      <c r="BOS667" s="143"/>
      <c r="BOT667" s="143"/>
      <c r="BOU667" s="143"/>
      <c r="BOV667" s="143"/>
      <c r="BOW667" s="143"/>
      <c r="BOX667" s="143"/>
      <c r="BOY667" s="143"/>
      <c r="BOZ667" s="143"/>
      <c r="BPA667" s="143"/>
      <c r="BPB667" s="143"/>
      <c r="BPC667" s="143"/>
      <c r="BPD667" s="143"/>
      <c r="BPE667" s="143"/>
      <c r="BPF667" s="143"/>
      <c r="BPG667" s="143"/>
      <c r="BPH667" s="143"/>
      <c r="BPI667" s="143"/>
      <c r="BPJ667" s="143"/>
      <c r="BPK667" s="143"/>
      <c r="BPL667" s="143"/>
      <c r="BPM667" s="143"/>
      <c r="BPN667" s="143"/>
      <c r="BPO667" s="143"/>
      <c r="BPP667" s="143"/>
      <c r="BPQ667" s="143"/>
      <c r="BPR667" s="143"/>
      <c r="BPS667" s="143"/>
      <c r="BPT667" s="143"/>
      <c r="BPU667" s="143"/>
      <c r="BPV667" s="143"/>
      <c r="BPW667" s="143"/>
      <c r="BPX667" s="143"/>
      <c r="BPY667" s="143"/>
      <c r="BPZ667" s="143"/>
      <c r="BQA667" s="143"/>
      <c r="BQB667" s="143"/>
      <c r="BQC667" s="143"/>
      <c r="BQD667" s="143"/>
      <c r="BQE667" s="143"/>
      <c r="BQF667" s="143"/>
      <c r="BQG667" s="143"/>
      <c r="BQH667" s="143"/>
      <c r="BQI667" s="143"/>
      <c r="BQJ667" s="143"/>
      <c r="BQK667" s="143"/>
      <c r="BQL667" s="143"/>
      <c r="BQM667" s="143"/>
      <c r="BQN667" s="143"/>
      <c r="BQO667" s="143"/>
      <c r="BQP667" s="143"/>
      <c r="BQQ667" s="143"/>
      <c r="BQR667" s="143"/>
      <c r="BQS667" s="143"/>
      <c r="BQT667" s="143"/>
      <c r="BQU667" s="143"/>
      <c r="BQV667" s="143"/>
      <c r="BQW667" s="143"/>
      <c r="BQX667" s="143"/>
      <c r="BQY667" s="143"/>
      <c r="BQZ667" s="143"/>
      <c r="BRA667" s="143"/>
      <c r="BRB667" s="143"/>
      <c r="BRC667" s="143"/>
      <c r="BRD667" s="143"/>
      <c r="BRE667" s="143"/>
      <c r="BRF667" s="143"/>
      <c r="BRG667" s="143"/>
      <c r="BRH667" s="143"/>
      <c r="BRI667" s="143"/>
      <c r="BRJ667" s="143"/>
      <c r="BRK667" s="143"/>
      <c r="BRL667" s="143"/>
      <c r="BRM667" s="143"/>
      <c r="BRN667" s="143"/>
      <c r="BRO667" s="143"/>
      <c r="BRP667" s="143"/>
      <c r="BRQ667" s="143"/>
      <c r="BRR667" s="143"/>
      <c r="BRS667" s="143"/>
      <c r="BRT667" s="143"/>
      <c r="BRU667" s="143"/>
      <c r="BRV667" s="143"/>
      <c r="BRW667" s="143"/>
      <c r="BRX667" s="143"/>
      <c r="BRY667" s="143"/>
      <c r="BRZ667" s="143"/>
    </row>
    <row r="668" spans="1:1846" s="79" customFormat="1" ht="41.4" x14ac:dyDescent="0.3">
      <c r="A668" s="853"/>
      <c r="B668" s="853"/>
      <c r="C668" s="853"/>
      <c r="D668" s="1058"/>
      <c r="E668" s="852" t="s">
        <v>917</v>
      </c>
      <c r="F668" s="593">
        <v>143</v>
      </c>
      <c r="G668" s="610" t="s">
        <v>918</v>
      </c>
      <c r="H668" s="584">
        <v>30000000</v>
      </c>
      <c r="I668" s="583">
        <v>30000000</v>
      </c>
      <c r="J668" s="583">
        <v>26300000</v>
      </c>
      <c r="K668" s="583">
        <v>2500000</v>
      </c>
      <c r="L668" s="613" t="s">
        <v>144</v>
      </c>
      <c r="M668" s="598">
        <f t="shared" si="452"/>
        <v>0</v>
      </c>
      <c r="N668" s="595">
        <v>0</v>
      </c>
      <c r="O668" s="595">
        <v>0</v>
      </c>
      <c r="P668" s="595">
        <v>0</v>
      </c>
      <c r="Q668" s="649"/>
      <c r="R668" s="653">
        <v>0</v>
      </c>
      <c r="S668" s="590">
        <v>0</v>
      </c>
      <c r="T668" s="590">
        <v>0</v>
      </c>
      <c r="U668" s="590">
        <v>0</v>
      </c>
      <c r="V668" s="652"/>
      <c r="W668" s="585">
        <f>+H668+M668+R668</f>
        <v>30000000</v>
      </c>
      <c r="X668" s="671">
        <f t="shared" ref="X668:Z672" si="456">+I668+N668+S668</f>
        <v>30000000</v>
      </c>
      <c r="Y668" s="671">
        <f t="shared" si="456"/>
        <v>26300000</v>
      </c>
      <c r="Z668" s="671">
        <f t="shared" si="456"/>
        <v>2500000</v>
      </c>
      <c r="AA668" s="89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8"/>
      <c r="BC668" s="78"/>
      <c r="BD668" s="78"/>
      <c r="BE668" s="78"/>
      <c r="BF668" s="78"/>
      <c r="BG668" s="78"/>
      <c r="BH668" s="78"/>
      <c r="BI668" s="78"/>
      <c r="BJ668" s="78"/>
      <c r="BK668" s="78"/>
      <c r="BL668" s="78"/>
      <c r="BM668" s="78"/>
      <c r="BN668" s="78"/>
      <c r="BO668" s="78"/>
      <c r="BP668" s="78"/>
      <c r="BQ668" s="78"/>
      <c r="BR668" s="78"/>
      <c r="BS668" s="78"/>
      <c r="BT668" s="78"/>
      <c r="BU668" s="78"/>
      <c r="BV668" s="78"/>
      <c r="BW668" s="78"/>
      <c r="BX668" s="78"/>
      <c r="BY668" s="78"/>
      <c r="BZ668" s="78"/>
      <c r="CA668" s="78"/>
      <c r="CB668" s="78"/>
      <c r="CC668" s="78"/>
      <c r="CD668" s="78"/>
      <c r="CE668" s="78"/>
      <c r="CF668" s="78"/>
      <c r="CG668" s="78"/>
      <c r="CH668" s="78"/>
      <c r="CI668" s="78"/>
      <c r="CJ668" s="78"/>
      <c r="CK668" s="78"/>
      <c r="CL668" s="78"/>
      <c r="CM668" s="78"/>
      <c r="CN668" s="78"/>
      <c r="CO668" s="78"/>
      <c r="CP668" s="78"/>
      <c r="CQ668" s="78"/>
      <c r="CR668" s="78"/>
      <c r="CS668" s="78"/>
      <c r="CT668" s="78"/>
      <c r="CU668" s="78"/>
      <c r="CV668" s="78"/>
      <c r="CW668" s="78"/>
      <c r="CX668" s="78"/>
      <c r="CY668" s="78"/>
      <c r="CZ668" s="78"/>
      <c r="DA668" s="78"/>
      <c r="DB668" s="78"/>
      <c r="DC668" s="78"/>
      <c r="DD668" s="78"/>
      <c r="DE668" s="78"/>
      <c r="DF668" s="78"/>
      <c r="DG668" s="78"/>
      <c r="DH668" s="78"/>
      <c r="DI668" s="78"/>
      <c r="DJ668" s="78"/>
      <c r="DK668" s="78"/>
      <c r="DL668" s="78"/>
      <c r="DM668" s="78"/>
      <c r="DN668" s="78"/>
      <c r="DO668" s="78"/>
      <c r="DP668" s="78"/>
      <c r="DQ668" s="78"/>
      <c r="DR668" s="78"/>
      <c r="DS668" s="78"/>
      <c r="DT668" s="78"/>
      <c r="DU668" s="78"/>
      <c r="DV668" s="78"/>
      <c r="DW668" s="78"/>
      <c r="DX668" s="78"/>
      <c r="DY668" s="78"/>
      <c r="DZ668" s="78"/>
      <c r="EA668" s="78"/>
      <c r="EB668" s="78"/>
      <c r="EC668" s="78"/>
      <c r="ED668" s="78"/>
      <c r="EE668" s="78"/>
      <c r="EF668" s="78"/>
      <c r="EG668" s="78"/>
      <c r="EH668" s="78"/>
      <c r="EI668" s="78"/>
      <c r="EJ668" s="78"/>
      <c r="EK668" s="78"/>
      <c r="EL668" s="78"/>
      <c r="EM668" s="78"/>
      <c r="EN668" s="78"/>
      <c r="EO668" s="78"/>
      <c r="EP668" s="78"/>
      <c r="EQ668" s="78"/>
      <c r="ER668" s="78"/>
      <c r="ES668" s="78"/>
      <c r="ET668" s="78"/>
      <c r="EU668" s="78"/>
      <c r="EV668" s="78"/>
      <c r="EW668" s="78"/>
      <c r="EX668" s="78"/>
      <c r="EY668" s="78"/>
      <c r="EZ668" s="78"/>
      <c r="FA668" s="78"/>
      <c r="FB668" s="78"/>
      <c r="FC668" s="78"/>
      <c r="FD668" s="78"/>
      <c r="FE668" s="78"/>
      <c r="FF668" s="78"/>
      <c r="FG668" s="78"/>
      <c r="FH668" s="78"/>
      <c r="FI668" s="78"/>
      <c r="FJ668" s="78"/>
      <c r="FK668" s="78"/>
      <c r="FL668" s="78"/>
      <c r="FM668" s="78"/>
      <c r="FN668" s="78"/>
      <c r="FO668" s="78"/>
      <c r="FP668" s="78"/>
      <c r="FQ668" s="78"/>
      <c r="FR668" s="78"/>
      <c r="FS668" s="78"/>
      <c r="FT668" s="78"/>
      <c r="FU668" s="78"/>
      <c r="FV668" s="78"/>
      <c r="FW668" s="78"/>
      <c r="FX668" s="78"/>
      <c r="FY668" s="78"/>
      <c r="FZ668" s="78"/>
      <c r="GA668" s="78"/>
      <c r="GB668" s="78"/>
      <c r="GC668" s="78"/>
      <c r="GD668" s="78"/>
      <c r="GE668" s="78"/>
      <c r="GF668" s="78"/>
      <c r="GG668" s="78"/>
      <c r="GH668" s="78"/>
      <c r="GI668" s="78"/>
      <c r="GJ668" s="78"/>
      <c r="GK668" s="78"/>
      <c r="GL668" s="78"/>
      <c r="GM668" s="78"/>
      <c r="GN668" s="78"/>
      <c r="GO668" s="78"/>
      <c r="GP668" s="78"/>
      <c r="GQ668" s="78"/>
      <c r="GR668" s="78"/>
      <c r="GS668" s="78"/>
      <c r="GT668" s="78"/>
      <c r="GU668" s="78"/>
      <c r="GV668" s="78"/>
      <c r="GW668" s="78"/>
      <c r="GX668" s="78"/>
      <c r="GY668" s="78"/>
      <c r="GZ668" s="78"/>
      <c r="HA668" s="78"/>
      <c r="HB668" s="78"/>
      <c r="HC668" s="78"/>
      <c r="HD668" s="78"/>
      <c r="HE668" s="78"/>
      <c r="HF668" s="78"/>
      <c r="HG668" s="78"/>
      <c r="HH668" s="78"/>
      <c r="HI668" s="78"/>
      <c r="HJ668" s="78"/>
      <c r="HK668" s="78"/>
      <c r="HL668" s="78"/>
      <c r="HM668" s="78"/>
      <c r="HN668" s="78"/>
      <c r="HO668" s="78"/>
      <c r="HP668" s="78"/>
      <c r="HQ668" s="78"/>
      <c r="HR668" s="78"/>
      <c r="HS668" s="78"/>
      <c r="HT668" s="78"/>
      <c r="HU668" s="78"/>
      <c r="HV668" s="78"/>
      <c r="HW668" s="78"/>
      <c r="HX668" s="78"/>
      <c r="HY668" s="78"/>
      <c r="HZ668" s="78"/>
      <c r="IA668" s="78"/>
      <c r="IB668" s="78"/>
      <c r="IC668" s="78"/>
      <c r="ID668" s="78"/>
      <c r="IE668" s="78"/>
      <c r="IF668" s="78"/>
      <c r="IG668" s="78"/>
      <c r="IH668" s="78"/>
      <c r="II668" s="78"/>
      <c r="IJ668" s="78"/>
      <c r="IK668" s="78"/>
      <c r="IL668" s="78"/>
      <c r="IM668" s="78"/>
      <c r="IN668" s="78"/>
      <c r="IO668" s="78"/>
      <c r="IP668" s="78"/>
      <c r="IQ668" s="78"/>
      <c r="IR668" s="78"/>
      <c r="IS668" s="78"/>
      <c r="IT668" s="78"/>
      <c r="IU668" s="78"/>
      <c r="IV668" s="78"/>
      <c r="IW668" s="78"/>
      <c r="IX668" s="78"/>
      <c r="IY668" s="78"/>
      <c r="IZ668" s="78"/>
      <c r="JA668" s="78"/>
      <c r="JB668" s="78"/>
      <c r="JC668" s="78"/>
      <c r="JD668" s="78"/>
      <c r="JE668" s="78"/>
      <c r="JF668" s="78"/>
      <c r="JG668" s="78"/>
      <c r="JH668" s="78"/>
      <c r="JI668" s="78"/>
      <c r="JJ668" s="78"/>
      <c r="JK668" s="78"/>
      <c r="JL668" s="78"/>
      <c r="JM668" s="78"/>
      <c r="JN668" s="78"/>
      <c r="JO668" s="78"/>
      <c r="JP668" s="78"/>
      <c r="JQ668" s="78"/>
      <c r="JR668" s="78"/>
      <c r="JS668" s="78"/>
      <c r="JT668" s="78"/>
      <c r="JU668" s="78"/>
      <c r="JV668" s="78"/>
      <c r="JW668" s="78"/>
      <c r="JX668" s="78"/>
      <c r="JY668" s="78"/>
      <c r="JZ668" s="78"/>
      <c r="KA668" s="78"/>
      <c r="KB668" s="78"/>
      <c r="KC668" s="78"/>
      <c r="KD668" s="78"/>
      <c r="KE668" s="78"/>
      <c r="KF668" s="78"/>
      <c r="KG668" s="78"/>
      <c r="KH668" s="78"/>
      <c r="KI668" s="78"/>
      <c r="KJ668" s="78"/>
      <c r="KK668" s="78"/>
      <c r="KL668" s="78"/>
      <c r="KM668" s="78"/>
      <c r="KN668" s="78"/>
      <c r="KO668" s="78"/>
      <c r="KP668" s="78"/>
      <c r="KQ668" s="78"/>
      <c r="KR668" s="78"/>
      <c r="KS668" s="78"/>
      <c r="KT668" s="78"/>
      <c r="KU668" s="78"/>
      <c r="KV668" s="78"/>
      <c r="KW668" s="78"/>
      <c r="KX668" s="78"/>
      <c r="KY668" s="78"/>
      <c r="KZ668" s="78"/>
      <c r="LA668" s="78"/>
      <c r="LB668" s="78"/>
      <c r="LC668" s="78"/>
      <c r="LD668" s="78"/>
      <c r="LE668" s="78"/>
      <c r="LF668" s="78"/>
      <c r="LG668" s="78"/>
      <c r="LH668" s="78"/>
      <c r="LI668" s="78"/>
      <c r="LJ668" s="78"/>
      <c r="LK668" s="78"/>
      <c r="LL668" s="78"/>
      <c r="LM668" s="78"/>
      <c r="LN668" s="78"/>
      <c r="LO668" s="78"/>
      <c r="LP668" s="78"/>
      <c r="LQ668" s="78"/>
      <c r="LR668" s="78"/>
      <c r="LS668" s="78"/>
      <c r="LT668" s="78"/>
      <c r="LU668" s="78"/>
      <c r="LV668" s="78"/>
      <c r="LW668" s="78"/>
      <c r="LX668" s="78"/>
      <c r="LY668" s="78"/>
      <c r="LZ668" s="78"/>
      <c r="MA668" s="78"/>
      <c r="MB668" s="78"/>
      <c r="MC668" s="78"/>
      <c r="MD668" s="78"/>
      <c r="ME668" s="78"/>
      <c r="MF668" s="78"/>
      <c r="MG668" s="78"/>
      <c r="MH668" s="78"/>
      <c r="MI668" s="78"/>
      <c r="MJ668" s="78"/>
      <c r="MK668" s="78"/>
      <c r="ML668" s="78"/>
      <c r="MM668" s="78"/>
      <c r="MN668" s="78"/>
      <c r="MO668" s="78"/>
      <c r="MP668" s="78"/>
      <c r="MQ668" s="78"/>
      <c r="MR668" s="78"/>
      <c r="MS668" s="78"/>
      <c r="MT668" s="78"/>
      <c r="MU668" s="78"/>
      <c r="MV668" s="78"/>
      <c r="MW668" s="78"/>
      <c r="MX668" s="78"/>
      <c r="MY668" s="78"/>
      <c r="MZ668" s="78"/>
      <c r="NA668" s="78"/>
      <c r="NB668" s="78"/>
      <c r="NC668" s="78"/>
      <c r="ND668" s="78"/>
      <c r="NE668" s="78"/>
      <c r="NF668" s="78"/>
      <c r="NG668" s="78"/>
      <c r="NH668" s="78"/>
      <c r="NI668" s="78"/>
      <c r="NJ668" s="78"/>
      <c r="NK668" s="78"/>
      <c r="NL668" s="78"/>
      <c r="NM668" s="78"/>
      <c r="NN668" s="78"/>
      <c r="NO668" s="78"/>
      <c r="NP668" s="78"/>
      <c r="NQ668" s="78"/>
      <c r="NR668" s="78"/>
      <c r="NS668" s="78"/>
      <c r="NT668" s="78"/>
      <c r="NU668" s="78"/>
      <c r="NV668" s="78"/>
      <c r="NW668" s="78"/>
      <c r="NX668" s="78"/>
      <c r="NY668" s="78"/>
      <c r="NZ668" s="78"/>
      <c r="OA668" s="78"/>
      <c r="OB668" s="78"/>
      <c r="OC668" s="78"/>
      <c r="OD668" s="78"/>
      <c r="OE668" s="78"/>
      <c r="OF668" s="78"/>
      <c r="OG668" s="78"/>
      <c r="OH668" s="78"/>
      <c r="OI668" s="78"/>
      <c r="OJ668" s="78"/>
      <c r="OK668" s="78"/>
      <c r="OL668" s="78"/>
      <c r="OM668" s="78"/>
      <c r="ON668" s="78"/>
      <c r="OO668" s="78"/>
      <c r="OP668" s="78"/>
      <c r="OQ668" s="78"/>
      <c r="OR668" s="78"/>
      <c r="OS668" s="78"/>
      <c r="OT668" s="78"/>
      <c r="OU668" s="78"/>
      <c r="OV668" s="78"/>
      <c r="OW668" s="78"/>
      <c r="OX668" s="78"/>
      <c r="OY668" s="78"/>
      <c r="OZ668" s="78"/>
      <c r="PA668" s="78"/>
      <c r="PB668" s="78"/>
      <c r="PC668" s="78"/>
      <c r="PD668" s="78"/>
      <c r="PE668" s="78"/>
      <c r="PF668" s="78"/>
      <c r="PG668" s="78"/>
      <c r="PH668" s="78"/>
      <c r="PI668" s="78"/>
      <c r="PJ668" s="78"/>
      <c r="PK668" s="78"/>
      <c r="PL668" s="78"/>
      <c r="PM668" s="78"/>
      <c r="PN668" s="78"/>
      <c r="PO668" s="78"/>
      <c r="PP668" s="78"/>
      <c r="PQ668" s="78"/>
      <c r="PR668" s="78"/>
      <c r="PS668" s="78"/>
      <c r="PT668" s="78"/>
      <c r="PU668" s="78"/>
      <c r="PV668" s="78"/>
      <c r="PW668" s="78"/>
      <c r="PX668" s="78"/>
      <c r="PY668" s="78"/>
      <c r="PZ668" s="78"/>
      <c r="QA668" s="78"/>
      <c r="QB668" s="78"/>
      <c r="QC668" s="78"/>
      <c r="QD668" s="78"/>
      <c r="QE668" s="78"/>
      <c r="QF668" s="78"/>
      <c r="QG668" s="78"/>
      <c r="QH668" s="78"/>
      <c r="QI668" s="78"/>
      <c r="QJ668" s="78"/>
      <c r="QK668" s="78"/>
      <c r="QL668" s="78"/>
      <c r="QM668" s="78"/>
      <c r="QN668" s="78"/>
      <c r="QO668" s="78"/>
      <c r="QP668" s="78"/>
      <c r="QQ668" s="78"/>
      <c r="QR668" s="78"/>
      <c r="QS668" s="78"/>
      <c r="QT668" s="78"/>
      <c r="QU668" s="78"/>
      <c r="QV668" s="78"/>
      <c r="QW668" s="78"/>
      <c r="QX668" s="78"/>
      <c r="QY668" s="78"/>
      <c r="QZ668" s="78"/>
      <c r="RA668" s="78"/>
      <c r="RB668" s="78"/>
      <c r="RC668" s="78"/>
      <c r="RD668" s="78"/>
      <c r="RE668" s="78"/>
      <c r="RF668" s="78"/>
      <c r="RG668" s="78"/>
      <c r="RH668" s="78"/>
      <c r="RI668" s="78"/>
      <c r="RJ668" s="78"/>
      <c r="RK668" s="78"/>
      <c r="RL668" s="78"/>
      <c r="RM668" s="78"/>
      <c r="RN668" s="78"/>
      <c r="RO668" s="78"/>
      <c r="RP668" s="78"/>
      <c r="RQ668" s="78"/>
      <c r="RR668" s="78"/>
      <c r="RS668" s="78"/>
      <c r="RT668" s="78"/>
      <c r="RU668" s="78"/>
      <c r="RV668" s="78"/>
      <c r="RW668" s="78"/>
      <c r="RX668" s="78"/>
      <c r="RY668" s="78"/>
      <c r="RZ668" s="78"/>
      <c r="SA668" s="78"/>
      <c r="SB668" s="78"/>
      <c r="SC668" s="78"/>
      <c r="SD668" s="78"/>
      <c r="SE668" s="78"/>
      <c r="SF668" s="78"/>
      <c r="SG668" s="78"/>
      <c r="SH668" s="78"/>
      <c r="SI668" s="78"/>
      <c r="SJ668" s="78"/>
      <c r="SK668" s="78"/>
      <c r="SL668" s="78"/>
      <c r="SM668" s="78"/>
      <c r="SN668" s="78"/>
      <c r="SO668" s="78"/>
      <c r="SP668" s="78"/>
      <c r="SQ668" s="78"/>
      <c r="SR668" s="78"/>
      <c r="SS668" s="78"/>
      <c r="ST668" s="78"/>
      <c r="SU668" s="78"/>
      <c r="SV668" s="78"/>
      <c r="SW668" s="78"/>
      <c r="SX668" s="78"/>
      <c r="SY668" s="78"/>
      <c r="SZ668" s="78"/>
      <c r="TA668" s="78"/>
      <c r="TB668" s="78"/>
      <c r="TC668" s="78"/>
      <c r="TD668" s="78"/>
      <c r="TE668" s="78"/>
      <c r="TF668" s="78"/>
      <c r="TG668" s="78"/>
      <c r="TH668" s="78"/>
      <c r="TI668" s="78"/>
      <c r="TJ668" s="78"/>
      <c r="TK668" s="78"/>
      <c r="TL668" s="78"/>
      <c r="TM668" s="78"/>
      <c r="TN668" s="78"/>
      <c r="TO668" s="78"/>
      <c r="TP668" s="78"/>
      <c r="TQ668" s="78"/>
      <c r="TR668" s="78"/>
      <c r="TS668" s="78"/>
      <c r="TT668" s="78"/>
      <c r="TU668" s="78"/>
      <c r="TV668" s="78"/>
      <c r="TW668" s="78"/>
      <c r="TX668" s="78"/>
      <c r="TY668" s="78"/>
      <c r="TZ668" s="78"/>
      <c r="UA668" s="78"/>
      <c r="UB668" s="78"/>
      <c r="UC668" s="78"/>
      <c r="UD668" s="78"/>
      <c r="UE668" s="78"/>
      <c r="UF668" s="78"/>
      <c r="UG668" s="78"/>
      <c r="UH668" s="78"/>
      <c r="UI668" s="78"/>
      <c r="UJ668" s="78"/>
      <c r="UK668" s="78"/>
      <c r="UL668" s="78"/>
      <c r="UM668" s="78"/>
      <c r="UN668" s="78"/>
      <c r="UO668" s="78"/>
      <c r="UP668" s="78"/>
      <c r="UQ668" s="78"/>
      <c r="UR668" s="78"/>
      <c r="US668" s="78"/>
      <c r="UT668" s="78"/>
      <c r="UU668" s="78"/>
      <c r="UV668" s="78"/>
      <c r="UW668" s="78"/>
      <c r="UX668" s="78"/>
      <c r="UY668" s="78"/>
      <c r="UZ668" s="78"/>
      <c r="VA668" s="78"/>
      <c r="VB668" s="78"/>
      <c r="VC668" s="78"/>
      <c r="VD668" s="78"/>
      <c r="VE668" s="78"/>
      <c r="VF668" s="78"/>
      <c r="VG668" s="78"/>
      <c r="VH668" s="78"/>
      <c r="VI668" s="78"/>
      <c r="VJ668" s="78"/>
      <c r="VK668" s="78"/>
      <c r="VL668" s="78"/>
      <c r="VM668" s="78"/>
      <c r="VN668" s="78"/>
      <c r="VO668" s="78"/>
      <c r="VP668" s="78"/>
      <c r="VQ668" s="78"/>
      <c r="VR668" s="78"/>
      <c r="VS668" s="78"/>
      <c r="VT668" s="78"/>
      <c r="VU668" s="78"/>
      <c r="VV668" s="78"/>
      <c r="VW668" s="78"/>
      <c r="VX668" s="78"/>
      <c r="VY668" s="78"/>
      <c r="VZ668" s="78"/>
      <c r="WA668" s="78"/>
      <c r="WB668" s="78"/>
      <c r="WC668" s="78"/>
      <c r="WD668" s="78"/>
      <c r="WE668" s="78"/>
      <c r="WF668" s="78"/>
      <c r="WG668" s="78"/>
      <c r="WH668" s="78"/>
      <c r="WI668" s="78"/>
      <c r="WJ668" s="78"/>
      <c r="WK668" s="78"/>
      <c r="WL668" s="78"/>
      <c r="WM668" s="78"/>
      <c r="WN668" s="78"/>
      <c r="WO668" s="78"/>
      <c r="WP668" s="78"/>
      <c r="WQ668" s="78"/>
      <c r="WR668" s="78"/>
      <c r="WS668" s="78"/>
      <c r="WT668" s="78"/>
      <c r="WU668" s="78"/>
      <c r="WV668" s="78"/>
      <c r="WW668" s="78"/>
      <c r="WX668" s="78"/>
      <c r="WY668" s="78"/>
      <c r="WZ668" s="78"/>
      <c r="XA668" s="78"/>
      <c r="XB668" s="78"/>
      <c r="XC668" s="78"/>
      <c r="XD668" s="78"/>
      <c r="XE668" s="78"/>
      <c r="XF668" s="78"/>
      <c r="XG668" s="78"/>
      <c r="XH668" s="78"/>
      <c r="XI668" s="78"/>
      <c r="XJ668" s="78"/>
      <c r="XK668" s="78"/>
      <c r="XL668" s="78"/>
      <c r="XM668" s="78"/>
      <c r="XN668" s="78"/>
      <c r="XO668" s="78"/>
      <c r="XP668" s="78"/>
      <c r="XQ668" s="78"/>
      <c r="XR668" s="78"/>
      <c r="XS668" s="78"/>
      <c r="XT668" s="78"/>
      <c r="XU668" s="78"/>
      <c r="XV668" s="78"/>
      <c r="XW668" s="78"/>
      <c r="XX668" s="78"/>
      <c r="XY668" s="78"/>
      <c r="XZ668" s="78"/>
      <c r="YA668" s="78"/>
      <c r="YB668" s="78"/>
      <c r="YC668" s="78"/>
      <c r="YD668" s="78"/>
      <c r="YE668" s="78"/>
      <c r="YF668" s="78"/>
      <c r="YG668" s="78"/>
      <c r="YH668" s="78"/>
      <c r="YI668" s="78"/>
      <c r="YJ668" s="78"/>
      <c r="YK668" s="78"/>
      <c r="YL668" s="78"/>
      <c r="YM668" s="78"/>
      <c r="YN668" s="78"/>
      <c r="YO668" s="78"/>
      <c r="YP668" s="78"/>
      <c r="YQ668" s="78"/>
      <c r="YR668" s="78"/>
      <c r="YS668" s="78"/>
      <c r="YT668" s="78"/>
      <c r="YU668" s="78"/>
      <c r="YV668" s="78"/>
      <c r="YW668" s="78"/>
      <c r="YX668" s="78"/>
      <c r="YY668" s="78"/>
      <c r="YZ668" s="78"/>
      <c r="ZA668" s="78"/>
      <c r="ZB668" s="78"/>
      <c r="ZC668" s="78"/>
      <c r="ZD668" s="78"/>
      <c r="ZE668" s="78"/>
      <c r="ZF668" s="78"/>
      <c r="ZG668" s="78"/>
      <c r="ZH668" s="78"/>
      <c r="ZI668" s="78"/>
      <c r="ZJ668" s="78"/>
      <c r="ZK668" s="78"/>
      <c r="ZL668" s="78"/>
      <c r="ZM668" s="78"/>
      <c r="ZN668" s="78"/>
      <c r="ZO668" s="78"/>
      <c r="ZP668" s="78"/>
      <c r="ZQ668" s="78"/>
      <c r="ZR668" s="78"/>
      <c r="ZS668" s="78"/>
      <c r="ZT668" s="78"/>
      <c r="ZU668" s="78"/>
      <c r="ZV668" s="78"/>
      <c r="ZW668" s="78"/>
      <c r="ZX668" s="78"/>
      <c r="ZY668" s="78"/>
      <c r="ZZ668" s="78"/>
      <c r="AAA668" s="78"/>
      <c r="AAB668" s="78"/>
      <c r="AAC668" s="78"/>
      <c r="AAD668" s="78"/>
      <c r="AAE668" s="78"/>
      <c r="AAF668" s="78"/>
      <c r="AAG668" s="78"/>
      <c r="AAH668" s="78"/>
      <c r="AAI668" s="78"/>
      <c r="AAJ668" s="78"/>
      <c r="AAK668" s="78"/>
      <c r="AAL668" s="78"/>
      <c r="AAM668" s="78"/>
      <c r="AAN668" s="78"/>
      <c r="AAO668" s="78"/>
      <c r="AAP668" s="78"/>
      <c r="AAQ668" s="78"/>
      <c r="AAR668" s="78"/>
      <c r="AAS668" s="78"/>
      <c r="AAT668" s="78"/>
      <c r="AAU668" s="78"/>
      <c r="AAV668" s="78"/>
      <c r="AAW668" s="78"/>
      <c r="AAX668" s="78"/>
      <c r="AAY668" s="78"/>
      <c r="AAZ668" s="78"/>
      <c r="ABA668" s="78"/>
      <c r="ABB668" s="78"/>
      <c r="ABC668" s="78"/>
      <c r="ABD668" s="78"/>
      <c r="ABE668" s="78"/>
      <c r="ABF668" s="78"/>
      <c r="ABG668" s="78"/>
      <c r="ABH668" s="78"/>
      <c r="ABI668" s="78"/>
      <c r="ABJ668" s="78"/>
      <c r="ABK668" s="78"/>
      <c r="ABL668" s="78"/>
      <c r="ABM668" s="78"/>
      <c r="ABN668" s="78"/>
      <c r="ABO668" s="78"/>
      <c r="ABP668" s="78"/>
      <c r="ABQ668" s="78"/>
      <c r="ABR668" s="78"/>
      <c r="ABS668" s="78"/>
      <c r="ABT668" s="78"/>
      <c r="ABU668" s="78"/>
      <c r="ABV668" s="78"/>
      <c r="ABW668" s="78"/>
      <c r="ABX668" s="78"/>
      <c r="ABY668" s="78"/>
      <c r="ABZ668" s="78"/>
      <c r="ACA668" s="78"/>
      <c r="ACB668" s="78"/>
      <c r="ACC668" s="78"/>
      <c r="ACD668" s="78"/>
      <c r="ACE668" s="78"/>
      <c r="ACF668" s="78"/>
      <c r="ACG668" s="78"/>
      <c r="ACH668" s="78"/>
      <c r="ACI668" s="78"/>
      <c r="ACJ668" s="78"/>
      <c r="ACK668" s="78"/>
      <c r="ACL668" s="78"/>
      <c r="ACM668" s="78"/>
      <c r="ACN668" s="78"/>
      <c r="ACO668" s="78"/>
      <c r="ACP668" s="78"/>
      <c r="ACQ668" s="78"/>
      <c r="ACR668" s="78"/>
      <c r="ACS668" s="78"/>
      <c r="ACT668" s="78"/>
      <c r="ACU668" s="78"/>
      <c r="ACV668" s="78"/>
      <c r="ACW668" s="78"/>
      <c r="ACX668" s="78"/>
      <c r="ACY668" s="78"/>
      <c r="ACZ668" s="78"/>
      <c r="ADA668" s="78"/>
      <c r="ADB668" s="78"/>
      <c r="ADC668" s="78"/>
      <c r="ADD668" s="78"/>
      <c r="ADE668" s="78"/>
      <c r="ADF668" s="78"/>
      <c r="ADG668" s="78"/>
      <c r="ADH668" s="78"/>
      <c r="ADI668" s="78"/>
      <c r="ADJ668" s="78"/>
      <c r="ADK668" s="78"/>
      <c r="ADL668" s="78"/>
      <c r="ADM668" s="78"/>
      <c r="ADN668" s="78"/>
      <c r="ADO668" s="78"/>
      <c r="ADP668" s="78"/>
      <c r="ADQ668" s="78"/>
      <c r="ADR668" s="78"/>
      <c r="ADS668" s="78"/>
      <c r="ADT668" s="78"/>
      <c r="ADU668" s="78"/>
      <c r="ADV668" s="78"/>
      <c r="ADW668" s="78"/>
      <c r="ADX668" s="78"/>
      <c r="ADY668" s="78"/>
      <c r="ADZ668" s="78"/>
      <c r="AEA668" s="78"/>
      <c r="AEB668" s="78"/>
      <c r="AEC668" s="78"/>
      <c r="AED668" s="78"/>
      <c r="AEE668" s="78"/>
      <c r="AEF668" s="78"/>
      <c r="AEG668" s="78"/>
      <c r="AEH668" s="78"/>
      <c r="AEI668" s="78"/>
      <c r="AEJ668" s="78"/>
      <c r="AEK668" s="78"/>
      <c r="AEL668" s="78"/>
      <c r="AEM668" s="78"/>
      <c r="AEN668" s="78"/>
      <c r="AEO668" s="78"/>
      <c r="AEP668" s="78"/>
      <c r="AEQ668" s="78"/>
      <c r="AER668" s="78"/>
      <c r="AES668" s="78"/>
      <c r="AET668" s="78"/>
      <c r="AEU668" s="78"/>
      <c r="AEV668" s="78"/>
      <c r="AEW668" s="78"/>
      <c r="AEX668" s="78"/>
      <c r="AEY668" s="78"/>
      <c r="AEZ668" s="78"/>
      <c r="AFA668" s="78"/>
      <c r="AFB668" s="78"/>
      <c r="AFC668" s="78"/>
      <c r="AFD668" s="78"/>
      <c r="AFE668" s="78"/>
      <c r="AFF668" s="78"/>
      <c r="AFG668" s="78"/>
      <c r="AFH668" s="78"/>
      <c r="AFI668" s="78"/>
      <c r="AFJ668" s="78"/>
      <c r="AFK668" s="78"/>
      <c r="AFL668" s="78"/>
      <c r="AFM668" s="78"/>
      <c r="AFN668" s="78"/>
      <c r="AFO668" s="78"/>
      <c r="AFP668" s="78"/>
      <c r="AFQ668" s="78"/>
      <c r="AFR668" s="78"/>
      <c r="AFS668" s="78"/>
      <c r="AFT668" s="78"/>
      <c r="AFU668" s="78"/>
      <c r="AFV668" s="78"/>
      <c r="AFW668" s="78"/>
      <c r="AFX668" s="78"/>
      <c r="AFY668" s="78"/>
      <c r="AFZ668" s="78"/>
      <c r="AGA668" s="78"/>
      <c r="AGB668" s="78"/>
      <c r="AGC668" s="78"/>
      <c r="AGD668" s="78"/>
      <c r="AGE668" s="78"/>
      <c r="AGF668" s="78"/>
      <c r="AGG668" s="78"/>
      <c r="AGH668" s="78"/>
      <c r="AGI668" s="78"/>
      <c r="AGJ668" s="78"/>
      <c r="AGK668" s="78"/>
      <c r="AGL668" s="78"/>
      <c r="AGM668" s="78"/>
      <c r="AGN668" s="78"/>
      <c r="AGO668" s="78"/>
      <c r="AGP668" s="78"/>
      <c r="AGQ668" s="78"/>
      <c r="AGR668" s="78"/>
      <c r="AGS668" s="78"/>
      <c r="AGT668" s="78"/>
      <c r="AGU668" s="78"/>
      <c r="AGV668" s="78"/>
      <c r="AGW668" s="78"/>
      <c r="AGX668" s="78"/>
      <c r="AGY668" s="78"/>
      <c r="AGZ668" s="78"/>
      <c r="AHA668" s="78"/>
      <c r="AHB668" s="78"/>
      <c r="AHC668" s="78"/>
      <c r="AHD668" s="78"/>
      <c r="AHE668" s="78"/>
      <c r="AHF668" s="78"/>
      <c r="AHG668" s="78"/>
      <c r="AHH668" s="78"/>
      <c r="AHI668" s="78"/>
      <c r="AHJ668" s="78"/>
      <c r="AHK668" s="78"/>
      <c r="AHL668" s="78"/>
      <c r="AHM668" s="78"/>
      <c r="AHN668" s="78"/>
      <c r="AHO668" s="78"/>
      <c r="AHP668" s="78"/>
      <c r="AHQ668" s="78"/>
      <c r="AHR668" s="78"/>
      <c r="AHS668" s="78"/>
      <c r="AHT668" s="78"/>
      <c r="AHU668" s="78"/>
      <c r="AHV668" s="78"/>
      <c r="AHW668" s="78"/>
      <c r="AHX668" s="78"/>
      <c r="AHY668" s="78"/>
      <c r="AHZ668" s="78"/>
      <c r="AIA668" s="78"/>
      <c r="AIB668" s="78"/>
      <c r="AIC668" s="78"/>
      <c r="AID668" s="78"/>
      <c r="AIE668" s="78"/>
      <c r="AIF668" s="78"/>
      <c r="AIG668" s="78"/>
      <c r="AIH668" s="78"/>
      <c r="AII668" s="78"/>
      <c r="AIJ668" s="78"/>
      <c r="AIK668" s="78"/>
      <c r="AIL668" s="78"/>
      <c r="AIM668" s="78"/>
      <c r="AIN668" s="78"/>
      <c r="AIO668" s="78"/>
      <c r="AIP668" s="78"/>
      <c r="AIQ668" s="78"/>
      <c r="AIR668" s="78"/>
      <c r="AIS668" s="78"/>
      <c r="AIT668" s="78"/>
      <c r="AIU668" s="78"/>
      <c r="AIV668" s="78"/>
      <c r="AIW668" s="78"/>
      <c r="AIX668" s="78"/>
      <c r="AIY668" s="78"/>
      <c r="AIZ668" s="78"/>
      <c r="AJA668" s="78"/>
      <c r="AJB668" s="78"/>
      <c r="AJC668" s="78"/>
      <c r="AJD668" s="78"/>
      <c r="AJE668" s="78"/>
      <c r="AJF668" s="78"/>
      <c r="AJG668" s="78"/>
      <c r="AJH668" s="78"/>
      <c r="AJI668" s="78"/>
      <c r="AJJ668" s="78"/>
      <c r="AJK668" s="78"/>
      <c r="AJL668" s="78"/>
      <c r="AJM668" s="78"/>
      <c r="AJN668" s="78"/>
      <c r="AJO668" s="78"/>
      <c r="AJP668" s="78"/>
      <c r="AJQ668" s="78"/>
      <c r="AJR668" s="78"/>
      <c r="AJS668" s="78"/>
      <c r="AJT668" s="78"/>
      <c r="AJU668" s="78"/>
      <c r="AJV668" s="78"/>
      <c r="AJW668" s="78"/>
      <c r="AJX668" s="78"/>
      <c r="AJY668" s="78"/>
      <c r="AJZ668" s="78"/>
      <c r="AKA668" s="78"/>
      <c r="AKB668" s="78"/>
      <c r="AKC668" s="78"/>
      <c r="AKD668" s="78"/>
      <c r="AKE668" s="78"/>
      <c r="AKF668" s="78"/>
      <c r="AKG668" s="78"/>
      <c r="AKH668" s="78"/>
      <c r="AKI668" s="78"/>
      <c r="AKJ668" s="78"/>
      <c r="AKK668" s="78"/>
      <c r="AKL668" s="78"/>
      <c r="AKM668" s="78"/>
      <c r="AKN668" s="78"/>
      <c r="AKO668" s="78"/>
      <c r="AKP668" s="78"/>
      <c r="AKQ668" s="78"/>
      <c r="AKR668" s="78"/>
      <c r="AKS668" s="78"/>
      <c r="AKT668" s="78"/>
      <c r="AKU668" s="78"/>
      <c r="AKV668" s="78"/>
      <c r="AKW668" s="78"/>
      <c r="AKX668" s="78"/>
      <c r="AKY668" s="78"/>
      <c r="AKZ668" s="78"/>
      <c r="ALA668" s="78"/>
      <c r="ALB668" s="78"/>
      <c r="ALC668" s="78"/>
      <c r="ALD668" s="78"/>
      <c r="ALE668" s="78"/>
      <c r="ALF668" s="78"/>
      <c r="ALG668" s="78"/>
      <c r="ALH668" s="78"/>
      <c r="ALI668" s="78"/>
      <c r="ALJ668" s="78"/>
      <c r="ALK668" s="78"/>
      <c r="ALL668" s="78"/>
      <c r="ALM668" s="78"/>
      <c r="ALN668" s="78"/>
      <c r="ALO668" s="78"/>
      <c r="ALP668" s="78"/>
      <c r="ALQ668" s="78"/>
      <c r="ALR668" s="78"/>
      <c r="ALS668" s="78"/>
      <c r="ALT668" s="78"/>
      <c r="ALU668" s="78"/>
      <c r="ALV668" s="78"/>
      <c r="ALW668" s="78"/>
      <c r="ALX668" s="78"/>
      <c r="ALY668" s="78"/>
      <c r="ALZ668" s="78"/>
      <c r="AMA668" s="78"/>
      <c r="AMB668" s="78"/>
      <c r="AMC668" s="78"/>
      <c r="AMD668" s="78"/>
      <c r="AME668" s="78"/>
      <c r="AMF668" s="78"/>
      <c r="AMG668" s="78"/>
      <c r="AMH668" s="78"/>
      <c r="AMI668" s="78"/>
      <c r="AMJ668" s="78"/>
      <c r="AMK668" s="78"/>
      <c r="AML668" s="78"/>
      <c r="AMM668" s="78"/>
      <c r="AMN668" s="78"/>
      <c r="AMO668" s="78"/>
      <c r="AMP668" s="78"/>
      <c r="AMQ668" s="78"/>
      <c r="AMR668" s="78"/>
      <c r="AMS668" s="78"/>
      <c r="AMT668" s="78"/>
      <c r="AMU668" s="78"/>
      <c r="AMV668" s="78"/>
      <c r="AMW668" s="78"/>
      <c r="AMX668" s="78"/>
      <c r="AMY668" s="78"/>
      <c r="AMZ668" s="78"/>
      <c r="ANA668" s="78"/>
      <c r="ANB668" s="78"/>
      <c r="ANC668" s="78"/>
      <c r="AND668" s="78"/>
      <c r="ANE668" s="78"/>
      <c r="ANF668" s="78"/>
      <c r="ANG668" s="78"/>
      <c r="ANH668" s="78"/>
      <c r="ANI668" s="78"/>
      <c r="ANJ668" s="78"/>
      <c r="ANK668" s="78"/>
      <c r="ANL668" s="78"/>
      <c r="ANM668" s="78"/>
      <c r="ANN668" s="78"/>
      <c r="ANO668" s="78"/>
      <c r="ANP668" s="78"/>
      <c r="ANQ668" s="78"/>
      <c r="ANR668" s="78"/>
      <c r="ANS668" s="78"/>
      <c r="ANT668" s="78"/>
      <c r="ANU668" s="78"/>
      <c r="ANV668" s="78"/>
      <c r="ANW668" s="78"/>
      <c r="ANX668" s="78"/>
      <c r="ANY668" s="78"/>
      <c r="ANZ668" s="78"/>
      <c r="AOA668" s="78"/>
      <c r="AOB668" s="78"/>
      <c r="AOC668" s="78"/>
      <c r="AOD668" s="78"/>
      <c r="AOE668" s="78"/>
      <c r="AOF668" s="78"/>
      <c r="AOG668" s="78"/>
      <c r="AOH668" s="78"/>
      <c r="AOI668" s="78"/>
      <c r="AOJ668" s="78"/>
      <c r="AOK668" s="78"/>
      <c r="AOL668" s="78"/>
      <c r="AOM668" s="78"/>
      <c r="AON668" s="78"/>
      <c r="AOO668" s="78"/>
      <c r="AOP668" s="78"/>
      <c r="AOQ668" s="78"/>
      <c r="AOR668" s="78"/>
      <c r="AOS668" s="78"/>
      <c r="AOT668" s="78"/>
      <c r="AOU668" s="78"/>
      <c r="AOV668" s="78"/>
      <c r="AOW668" s="78"/>
      <c r="AOX668" s="78"/>
      <c r="AOY668" s="78"/>
      <c r="AOZ668" s="78"/>
      <c r="APA668" s="78"/>
      <c r="APB668" s="78"/>
      <c r="APC668" s="78"/>
      <c r="APD668" s="78"/>
      <c r="APE668" s="78"/>
      <c r="APF668" s="78"/>
      <c r="APG668" s="78"/>
      <c r="APH668" s="78"/>
      <c r="API668" s="78"/>
      <c r="APJ668" s="78"/>
      <c r="APK668" s="78"/>
      <c r="APL668" s="78"/>
      <c r="APM668" s="78"/>
      <c r="APN668" s="78"/>
      <c r="APO668" s="78"/>
      <c r="APP668" s="78"/>
      <c r="APQ668" s="78"/>
      <c r="APR668" s="78"/>
      <c r="APS668" s="78"/>
      <c r="APT668" s="78"/>
      <c r="APU668" s="78"/>
      <c r="APV668" s="78"/>
      <c r="APW668" s="78"/>
      <c r="APX668" s="78"/>
      <c r="APY668" s="78"/>
      <c r="APZ668" s="78"/>
      <c r="AQA668" s="78"/>
      <c r="AQB668" s="78"/>
      <c r="AQC668" s="78"/>
      <c r="AQD668" s="78"/>
      <c r="AQE668" s="78"/>
      <c r="AQF668" s="78"/>
      <c r="AQG668" s="78"/>
      <c r="AQH668" s="78"/>
      <c r="AQI668" s="78"/>
      <c r="AQJ668" s="78"/>
      <c r="AQK668" s="78"/>
      <c r="AQL668" s="78"/>
      <c r="AQM668" s="78"/>
      <c r="AQN668" s="78"/>
      <c r="AQO668" s="78"/>
      <c r="AQP668" s="78"/>
      <c r="AQQ668" s="78"/>
      <c r="AQR668" s="78"/>
      <c r="AQS668" s="78"/>
      <c r="AQT668" s="78"/>
      <c r="AQU668" s="78"/>
      <c r="AQV668" s="78"/>
      <c r="AQW668" s="78"/>
      <c r="AQX668" s="78"/>
      <c r="AQY668" s="78"/>
      <c r="AQZ668" s="78"/>
      <c r="ARA668" s="78"/>
      <c r="ARB668" s="78"/>
      <c r="ARC668" s="78"/>
      <c r="ARD668" s="78"/>
      <c r="ARE668" s="78"/>
      <c r="ARF668" s="78"/>
      <c r="ARG668" s="78"/>
      <c r="ARH668" s="78"/>
      <c r="ARI668" s="78"/>
      <c r="ARJ668" s="78"/>
      <c r="ARK668" s="78"/>
      <c r="ARL668" s="78"/>
      <c r="ARM668" s="78"/>
      <c r="ARN668" s="78"/>
      <c r="ARO668" s="78"/>
      <c r="ARP668" s="78"/>
      <c r="ARQ668" s="78"/>
      <c r="ARR668" s="78"/>
      <c r="ARS668" s="78"/>
      <c r="ART668" s="78"/>
      <c r="ARU668" s="78"/>
      <c r="ARV668" s="78"/>
      <c r="ARW668" s="78"/>
      <c r="ARX668" s="78"/>
      <c r="ARY668" s="78"/>
      <c r="ARZ668" s="78"/>
      <c r="ASA668" s="78"/>
      <c r="ASB668" s="78"/>
      <c r="ASC668" s="78"/>
      <c r="ASD668" s="78"/>
      <c r="ASE668" s="78"/>
      <c r="ASF668" s="78"/>
      <c r="ASG668" s="78"/>
      <c r="ASH668" s="78"/>
      <c r="ASI668" s="78"/>
      <c r="ASJ668" s="78"/>
      <c r="ASK668" s="78"/>
      <c r="ASL668" s="78"/>
      <c r="ASM668" s="78"/>
      <c r="ASN668" s="78"/>
      <c r="ASO668" s="78"/>
      <c r="ASP668" s="78"/>
      <c r="ASQ668" s="78"/>
      <c r="ASR668" s="78"/>
      <c r="ASS668" s="78"/>
      <c r="AST668" s="78"/>
      <c r="ASU668" s="78"/>
      <c r="ASV668" s="78"/>
      <c r="ASW668" s="78"/>
      <c r="ASX668" s="78"/>
      <c r="ASY668" s="78"/>
      <c r="ASZ668" s="78"/>
      <c r="ATA668" s="78"/>
      <c r="ATB668" s="78"/>
      <c r="ATC668" s="78"/>
      <c r="ATD668" s="78"/>
      <c r="ATE668" s="78"/>
      <c r="ATF668" s="78"/>
      <c r="ATG668" s="78"/>
      <c r="ATH668" s="78"/>
      <c r="ATI668" s="78"/>
      <c r="ATJ668" s="78"/>
      <c r="ATK668" s="78"/>
      <c r="ATL668" s="78"/>
      <c r="ATM668" s="78"/>
      <c r="ATN668" s="78"/>
      <c r="ATO668" s="78"/>
      <c r="ATP668" s="78"/>
      <c r="ATQ668" s="78"/>
      <c r="ATR668" s="78"/>
      <c r="ATS668" s="78"/>
      <c r="ATT668" s="78"/>
      <c r="ATU668" s="78"/>
      <c r="ATV668" s="78"/>
      <c r="ATW668" s="78"/>
      <c r="ATX668" s="78"/>
      <c r="ATY668" s="78"/>
      <c r="ATZ668" s="78"/>
      <c r="AUA668" s="78"/>
      <c r="AUB668" s="78"/>
      <c r="AUC668" s="78"/>
      <c r="AUD668" s="78"/>
      <c r="AUE668" s="78"/>
      <c r="AUF668" s="78"/>
      <c r="AUG668" s="78"/>
      <c r="AUH668" s="78"/>
      <c r="AUI668" s="78"/>
      <c r="AUJ668" s="78"/>
      <c r="AUK668" s="78"/>
      <c r="AUL668" s="78"/>
      <c r="AUM668" s="78"/>
      <c r="AUN668" s="78"/>
      <c r="AUO668" s="78"/>
      <c r="AUP668" s="78"/>
      <c r="AUQ668" s="78"/>
      <c r="AUR668" s="78"/>
      <c r="AUS668" s="78"/>
      <c r="AUT668" s="78"/>
      <c r="AUU668" s="78"/>
      <c r="AUV668" s="78"/>
      <c r="AUW668" s="78"/>
      <c r="AUX668" s="78"/>
      <c r="AUY668" s="78"/>
      <c r="AUZ668" s="78"/>
      <c r="AVA668" s="78"/>
      <c r="AVB668" s="78"/>
      <c r="AVC668" s="78"/>
      <c r="AVD668" s="78"/>
      <c r="AVE668" s="78"/>
      <c r="AVF668" s="78"/>
      <c r="AVG668" s="78"/>
      <c r="AVH668" s="78"/>
      <c r="AVI668" s="78"/>
      <c r="AVJ668" s="78"/>
      <c r="AVK668" s="78"/>
      <c r="AVL668" s="78"/>
      <c r="AVM668" s="78"/>
      <c r="AVN668" s="78"/>
      <c r="AVO668" s="78"/>
      <c r="AVP668" s="78"/>
      <c r="AVQ668" s="78"/>
      <c r="AVR668" s="78"/>
      <c r="AVS668" s="78"/>
      <c r="AVT668" s="78"/>
      <c r="AVU668" s="78"/>
      <c r="AVV668" s="78"/>
      <c r="AVW668" s="78"/>
      <c r="AVX668" s="78"/>
      <c r="AVY668" s="78"/>
      <c r="AVZ668" s="78"/>
      <c r="AWA668" s="78"/>
      <c r="AWB668" s="78"/>
      <c r="AWC668" s="78"/>
      <c r="AWD668" s="78"/>
      <c r="AWE668" s="78"/>
      <c r="AWF668" s="78"/>
      <c r="AWG668" s="78"/>
      <c r="AWH668" s="78"/>
      <c r="AWI668" s="78"/>
      <c r="AWJ668" s="78"/>
      <c r="AWK668" s="78"/>
      <c r="AWL668" s="78"/>
      <c r="AWM668" s="78"/>
      <c r="AWN668" s="78"/>
      <c r="AWO668" s="78"/>
      <c r="AWP668" s="78"/>
      <c r="AWQ668" s="78"/>
      <c r="AWR668" s="78"/>
      <c r="AWS668" s="78"/>
      <c r="AWT668" s="78"/>
      <c r="AWU668" s="78"/>
      <c r="AWV668" s="78"/>
      <c r="AWW668" s="78"/>
      <c r="AWX668" s="78"/>
      <c r="AWY668" s="78"/>
      <c r="AWZ668" s="78"/>
      <c r="AXA668" s="78"/>
      <c r="AXB668" s="78"/>
      <c r="AXC668" s="78"/>
      <c r="AXD668" s="78"/>
      <c r="AXE668" s="78"/>
      <c r="AXF668" s="78"/>
      <c r="AXG668" s="78"/>
      <c r="AXH668" s="78"/>
      <c r="AXI668" s="78"/>
      <c r="AXJ668" s="78"/>
      <c r="AXK668" s="78"/>
      <c r="AXL668" s="78"/>
      <c r="AXM668" s="78"/>
      <c r="AXN668" s="78"/>
      <c r="AXO668" s="78"/>
      <c r="AXP668" s="78"/>
      <c r="AXQ668" s="78"/>
      <c r="AXR668" s="78"/>
      <c r="AXS668" s="78"/>
      <c r="AXT668" s="78"/>
      <c r="AXU668" s="78"/>
      <c r="AXV668" s="78"/>
      <c r="AXW668" s="78"/>
      <c r="AXX668" s="78"/>
      <c r="AXY668" s="78"/>
      <c r="AXZ668" s="78"/>
      <c r="AYA668" s="78"/>
      <c r="AYB668" s="78"/>
      <c r="AYC668" s="78"/>
      <c r="AYD668" s="78"/>
      <c r="AYE668" s="78"/>
      <c r="AYF668" s="78"/>
      <c r="AYG668" s="78"/>
      <c r="AYH668" s="78"/>
      <c r="AYI668" s="78"/>
      <c r="AYJ668" s="78"/>
      <c r="AYK668" s="78"/>
      <c r="AYL668" s="78"/>
      <c r="AYM668" s="78"/>
      <c r="AYN668" s="78"/>
      <c r="AYO668" s="78"/>
      <c r="AYP668" s="78"/>
      <c r="AYQ668" s="78"/>
      <c r="AYR668" s="78"/>
      <c r="AYS668" s="78"/>
      <c r="AYT668" s="78"/>
      <c r="AYU668" s="78"/>
      <c r="AYV668" s="78"/>
      <c r="AYW668" s="78"/>
      <c r="AYX668" s="78"/>
      <c r="AYY668" s="78"/>
      <c r="AYZ668" s="78"/>
      <c r="AZA668" s="78"/>
      <c r="AZB668" s="78"/>
      <c r="AZC668" s="78"/>
      <c r="AZD668" s="78"/>
      <c r="AZE668" s="78"/>
      <c r="AZF668" s="78"/>
      <c r="AZG668" s="78"/>
      <c r="AZH668" s="78"/>
      <c r="AZI668" s="78"/>
      <c r="AZJ668" s="78"/>
      <c r="AZK668" s="78"/>
      <c r="AZL668" s="78"/>
      <c r="AZM668" s="78"/>
      <c r="AZN668" s="78"/>
      <c r="AZO668" s="78"/>
      <c r="AZP668" s="78"/>
      <c r="AZQ668" s="78"/>
      <c r="AZR668" s="78"/>
      <c r="AZS668" s="78"/>
      <c r="AZT668" s="78"/>
      <c r="AZU668" s="78"/>
      <c r="AZV668" s="78"/>
      <c r="AZW668" s="78"/>
      <c r="AZX668" s="78"/>
      <c r="AZY668" s="78"/>
      <c r="AZZ668" s="78"/>
      <c r="BAA668" s="78"/>
      <c r="BAB668" s="78"/>
      <c r="BAC668" s="78"/>
      <c r="BAD668" s="78"/>
      <c r="BAE668" s="78"/>
      <c r="BAF668" s="78"/>
      <c r="BAG668" s="78"/>
      <c r="BAH668" s="78"/>
      <c r="BAI668" s="78"/>
      <c r="BAJ668" s="78"/>
      <c r="BAK668" s="78"/>
      <c r="BAL668" s="78"/>
      <c r="BAM668" s="78"/>
      <c r="BAN668" s="78"/>
      <c r="BAO668" s="78"/>
      <c r="BAP668" s="78"/>
      <c r="BAQ668" s="78"/>
      <c r="BAR668" s="78"/>
      <c r="BAS668" s="78"/>
      <c r="BAT668" s="78"/>
      <c r="BAU668" s="78"/>
      <c r="BAV668" s="78"/>
      <c r="BAW668" s="78"/>
      <c r="BAX668" s="78"/>
      <c r="BAY668" s="78"/>
      <c r="BAZ668" s="78"/>
      <c r="BBA668" s="78"/>
      <c r="BBB668" s="78"/>
      <c r="BBC668" s="78"/>
      <c r="BBD668" s="78"/>
      <c r="BBE668" s="78"/>
      <c r="BBF668" s="78"/>
      <c r="BBG668" s="78"/>
      <c r="BBH668" s="78"/>
      <c r="BBI668" s="78"/>
      <c r="BBJ668" s="78"/>
      <c r="BBK668" s="78"/>
      <c r="BBL668" s="78"/>
      <c r="BBM668" s="78"/>
      <c r="BBN668" s="78"/>
      <c r="BBO668" s="78"/>
      <c r="BBP668" s="78"/>
      <c r="BBQ668" s="78"/>
      <c r="BBR668" s="78"/>
      <c r="BBS668" s="78"/>
      <c r="BBT668" s="78"/>
      <c r="BBU668" s="78"/>
      <c r="BBV668" s="78"/>
      <c r="BBW668" s="78"/>
      <c r="BBX668" s="78"/>
      <c r="BBY668" s="78"/>
      <c r="BBZ668" s="78"/>
      <c r="BCA668" s="78"/>
      <c r="BCB668" s="78"/>
      <c r="BCC668" s="78"/>
      <c r="BCD668" s="78"/>
      <c r="BCE668" s="78"/>
      <c r="BCF668" s="78"/>
      <c r="BCG668" s="78"/>
      <c r="BCH668" s="78"/>
      <c r="BCI668" s="78"/>
      <c r="BCJ668" s="78"/>
      <c r="BCK668" s="78"/>
      <c r="BCL668" s="78"/>
      <c r="BCM668" s="78"/>
      <c r="BCN668" s="78"/>
      <c r="BCO668" s="78"/>
      <c r="BCP668" s="78"/>
      <c r="BCQ668" s="78"/>
      <c r="BCR668" s="78"/>
      <c r="BCS668" s="78"/>
      <c r="BCT668" s="78"/>
      <c r="BCU668" s="78"/>
      <c r="BCV668" s="78"/>
      <c r="BCW668" s="78"/>
      <c r="BCX668" s="78"/>
      <c r="BCY668" s="78"/>
      <c r="BCZ668" s="78"/>
      <c r="BDA668" s="78"/>
      <c r="BDB668" s="78"/>
      <c r="BDC668" s="78"/>
      <c r="BDD668" s="78"/>
      <c r="BDE668" s="78"/>
      <c r="BDF668" s="78"/>
      <c r="BDG668" s="78"/>
      <c r="BDH668" s="78"/>
      <c r="BDI668" s="78"/>
      <c r="BDJ668" s="78"/>
      <c r="BDK668" s="78"/>
      <c r="BDL668" s="78"/>
      <c r="BDM668" s="78"/>
      <c r="BDN668" s="78"/>
      <c r="BDO668" s="78"/>
      <c r="BDP668" s="78"/>
      <c r="BDQ668" s="78"/>
      <c r="BDR668" s="78"/>
      <c r="BDS668" s="78"/>
      <c r="BDT668" s="78"/>
      <c r="BDU668" s="78"/>
      <c r="BDV668" s="78"/>
      <c r="BDW668" s="78"/>
      <c r="BDX668" s="78"/>
      <c r="BDY668" s="78"/>
      <c r="BDZ668" s="78"/>
      <c r="BEA668" s="78"/>
      <c r="BEB668" s="78"/>
      <c r="BEC668" s="78"/>
      <c r="BED668" s="78"/>
      <c r="BEE668" s="78"/>
      <c r="BEF668" s="78"/>
      <c r="BEG668" s="78"/>
      <c r="BEH668" s="78"/>
      <c r="BEI668" s="78"/>
      <c r="BEJ668" s="78"/>
      <c r="BEK668" s="78"/>
      <c r="BEL668" s="78"/>
      <c r="BEM668" s="78"/>
      <c r="BEN668" s="78"/>
      <c r="BEO668" s="78"/>
      <c r="BEP668" s="78"/>
      <c r="BEQ668" s="78"/>
      <c r="BER668" s="78"/>
      <c r="BES668" s="78"/>
      <c r="BET668" s="78"/>
      <c r="BEU668" s="78"/>
      <c r="BEV668" s="78"/>
      <c r="BEW668" s="78"/>
      <c r="BEX668" s="78"/>
      <c r="BEY668" s="78"/>
      <c r="BEZ668" s="78"/>
      <c r="BFA668" s="78"/>
      <c r="BFB668" s="78"/>
      <c r="BFC668" s="78"/>
      <c r="BFD668" s="78"/>
      <c r="BFE668" s="78"/>
      <c r="BFF668" s="78"/>
      <c r="BFG668" s="78"/>
      <c r="BFH668" s="78"/>
      <c r="BFI668" s="78"/>
      <c r="BFJ668" s="78"/>
      <c r="BFK668" s="78"/>
      <c r="BFL668" s="78"/>
      <c r="BFM668" s="78"/>
      <c r="BFN668" s="78"/>
      <c r="BFO668" s="78"/>
      <c r="BFP668" s="78"/>
      <c r="BFQ668" s="78"/>
      <c r="BFR668" s="78"/>
      <c r="BFS668" s="78"/>
      <c r="BFT668" s="78"/>
      <c r="BFU668" s="78"/>
      <c r="BFV668" s="78"/>
      <c r="BFW668" s="78"/>
      <c r="BFX668" s="78"/>
      <c r="BFY668" s="78"/>
      <c r="BFZ668" s="78"/>
      <c r="BGA668" s="78"/>
      <c r="BGB668" s="78"/>
      <c r="BGC668" s="78"/>
      <c r="BGD668" s="78"/>
      <c r="BGE668" s="78"/>
      <c r="BGF668" s="78"/>
      <c r="BGG668" s="78"/>
      <c r="BGH668" s="78"/>
      <c r="BGI668" s="78"/>
      <c r="BGJ668" s="78"/>
      <c r="BGK668" s="78"/>
      <c r="BGL668" s="78"/>
      <c r="BGM668" s="78"/>
      <c r="BGN668" s="78"/>
      <c r="BGO668" s="78"/>
      <c r="BGP668" s="78"/>
      <c r="BGQ668" s="78"/>
      <c r="BGR668" s="78"/>
      <c r="BGS668" s="78"/>
      <c r="BGT668" s="78"/>
      <c r="BGU668" s="78"/>
      <c r="BGV668" s="78"/>
      <c r="BGW668" s="78"/>
      <c r="BGX668" s="78"/>
      <c r="BGY668" s="78"/>
      <c r="BGZ668" s="78"/>
      <c r="BHA668" s="78"/>
      <c r="BHB668" s="78"/>
      <c r="BHC668" s="78"/>
      <c r="BHD668" s="78"/>
      <c r="BHE668" s="78"/>
      <c r="BHF668" s="78"/>
      <c r="BHG668" s="78"/>
      <c r="BHH668" s="78"/>
      <c r="BHI668" s="78"/>
      <c r="BHJ668" s="78"/>
      <c r="BHK668" s="78"/>
      <c r="BHL668" s="78"/>
      <c r="BHM668" s="78"/>
      <c r="BHN668" s="78"/>
      <c r="BHO668" s="78"/>
      <c r="BHP668" s="78"/>
      <c r="BHQ668" s="78"/>
      <c r="BHR668" s="78"/>
      <c r="BHS668" s="78"/>
      <c r="BHT668" s="78"/>
      <c r="BHU668" s="78"/>
      <c r="BHV668" s="78"/>
      <c r="BHW668" s="78"/>
      <c r="BHX668" s="78"/>
      <c r="BHY668" s="78"/>
      <c r="BHZ668" s="78"/>
      <c r="BIA668" s="78"/>
      <c r="BIB668" s="78"/>
      <c r="BIC668" s="78"/>
      <c r="BID668" s="78"/>
      <c r="BIE668" s="78"/>
      <c r="BIF668" s="78"/>
      <c r="BIG668" s="78"/>
      <c r="BIH668" s="78"/>
      <c r="BII668" s="78"/>
      <c r="BIJ668" s="78"/>
      <c r="BIK668" s="78"/>
      <c r="BIL668" s="78"/>
      <c r="BIM668" s="78"/>
      <c r="BIN668" s="78"/>
      <c r="BIO668" s="78"/>
      <c r="BIP668" s="78"/>
      <c r="BIQ668" s="78"/>
      <c r="BIR668" s="78"/>
      <c r="BIS668" s="78"/>
      <c r="BIT668" s="78"/>
      <c r="BIU668" s="78"/>
      <c r="BIV668" s="78"/>
      <c r="BIW668" s="78"/>
      <c r="BIX668" s="78"/>
      <c r="BIY668" s="78"/>
      <c r="BIZ668" s="78"/>
      <c r="BJA668" s="78"/>
      <c r="BJB668" s="78"/>
      <c r="BJC668" s="78"/>
      <c r="BJD668" s="78"/>
      <c r="BJE668" s="78"/>
      <c r="BJF668" s="78"/>
      <c r="BJG668" s="78"/>
      <c r="BJH668" s="78"/>
      <c r="BJI668" s="78"/>
      <c r="BJJ668" s="78"/>
      <c r="BJK668" s="78"/>
      <c r="BJL668" s="78"/>
      <c r="BJM668" s="78"/>
      <c r="BJN668" s="78"/>
      <c r="BJO668" s="78"/>
      <c r="BJP668" s="78"/>
      <c r="BJQ668" s="78"/>
      <c r="BJR668" s="78"/>
      <c r="BJS668" s="78"/>
      <c r="BJT668" s="78"/>
      <c r="BJU668" s="78"/>
      <c r="BJV668" s="78"/>
      <c r="BJW668" s="78"/>
      <c r="BJX668" s="78"/>
      <c r="BJY668" s="78"/>
      <c r="BJZ668" s="78"/>
      <c r="BKA668" s="78"/>
      <c r="BKB668" s="78"/>
      <c r="BKC668" s="78"/>
      <c r="BKD668" s="78"/>
      <c r="BKE668" s="78"/>
      <c r="BKF668" s="78"/>
      <c r="BKG668" s="78"/>
      <c r="BKH668" s="78"/>
      <c r="BKI668" s="78"/>
      <c r="BKJ668" s="78"/>
      <c r="BKK668" s="78"/>
      <c r="BKL668" s="78"/>
      <c r="BKM668" s="78"/>
      <c r="BKN668" s="78"/>
      <c r="BKO668" s="78"/>
      <c r="BKP668" s="78"/>
      <c r="BKQ668" s="78"/>
      <c r="BKR668" s="78"/>
      <c r="BKS668" s="78"/>
      <c r="BKT668" s="78"/>
      <c r="BKU668" s="78"/>
      <c r="BKV668" s="78"/>
      <c r="BKW668" s="78"/>
      <c r="BKX668" s="78"/>
      <c r="BKY668" s="78"/>
      <c r="BKZ668" s="78"/>
      <c r="BLA668" s="78"/>
      <c r="BLB668" s="78"/>
      <c r="BLC668" s="78"/>
      <c r="BLD668" s="78"/>
      <c r="BLE668" s="78"/>
      <c r="BLF668" s="78"/>
      <c r="BLG668" s="78"/>
      <c r="BLH668" s="78"/>
      <c r="BLI668" s="78"/>
      <c r="BLJ668" s="78"/>
      <c r="BLK668" s="78"/>
      <c r="BLL668" s="78"/>
      <c r="BLM668" s="78"/>
      <c r="BLN668" s="78"/>
      <c r="BLO668" s="78"/>
      <c r="BLP668" s="78"/>
      <c r="BLQ668" s="78"/>
      <c r="BLR668" s="78"/>
      <c r="BLS668" s="78"/>
      <c r="BLT668" s="78"/>
      <c r="BLU668" s="78"/>
      <c r="BLV668" s="78"/>
      <c r="BLW668" s="78"/>
      <c r="BLX668" s="78"/>
      <c r="BLY668" s="78"/>
      <c r="BLZ668" s="78"/>
      <c r="BMA668" s="78"/>
      <c r="BMB668" s="78"/>
      <c r="BMC668" s="78"/>
      <c r="BMD668" s="78"/>
      <c r="BME668" s="78"/>
      <c r="BMF668" s="78"/>
      <c r="BMG668" s="78"/>
      <c r="BMH668" s="78"/>
      <c r="BMI668" s="78"/>
      <c r="BMJ668" s="78"/>
      <c r="BMK668" s="78"/>
      <c r="BML668" s="78"/>
      <c r="BMM668" s="78"/>
      <c r="BMN668" s="78"/>
      <c r="BMO668" s="78"/>
      <c r="BMP668" s="78"/>
      <c r="BMQ668" s="78"/>
      <c r="BMR668" s="78"/>
      <c r="BMS668" s="78"/>
      <c r="BMT668" s="78"/>
      <c r="BMU668" s="78"/>
      <c r="BMV668" s="78"/>
      <c r="BMW668" s="78"/>
      <c r="BMX668" s="78"/>
      <c r="BMY668" s="78"/>
      <c r="BMZ668" s="78"/>
      <c r="BNA668" s="78"/>
      <c r="BNB668" s="78"/>
      <c r="BNC668" s="78"/>
      <c r="BND668" s="78"/>
      <c r="BNE668" s="78"/>
      <c r="BNF668" s="78"/>
      <c r="BNG668" s="78"/>
      <c r="BNH668" s="78"/>
      <c r="BNI668" s="78"/>
      <c r="BNJ668" s="78"/>
      <c r="BNK668" s="78"/>
      <c r="BNL668" s="78"/>
      <c r="BNM668" s="78"/>
      <c r="BNN668" s="78"/>
      <c r="BNO668" s="78"/>
      <c r="BNP668" s="78"/>
      <c r="BNQ668" s="78"/>
      <c r="BNR668" s="78"/>
      <c r="BNS668" s="78"/>
      <c r="BNT668" s="78"/>
      <c r="BNU668" s="78"/>
      <c r="BNV668" s="78"/>
      <c r="BNW668" s="78"/>
      <c r="BNX668" s="78"/>
      <c r="BNY668" s="78"/>
      <c r="BNZ668" s="78"/>
      <c r="BOA668" s="78"/>
      <c r="BOB668" s="78"/>
      <c r="BOC668" s="78"/>
      <c r="BOD668" s="78"/>
      <c r="BOE668" s="78"/>
      <c r="BOF668" s="78"/>
      <c r="BOG668" s="78"/>
      <c r="BOH668" s="78"/>
      <c r="BOI668" s="78"/>
      <c r="BOJ668" s="78"/>
      <c r="BOK668" s="78"/>
      <c r="BOL668" s="78"/>
      <c r="BOM668" s="78"/>
      <c r="BON668" s="78"/>
      <c r="BOO668" s="78"/>
      <c r="BOP668" s="78"/>
      <c r="BOQ668" s="78"/>
      <c r="BOR668" s="78"/>
      <c r="BOS668" s="78"/>
      <c r="BOT668" s="78"/>
      <c r="BOU668" s="78"/>
      <c r="BOV668" s="78"/>
      <c r="BOW668" s="78"/>
      <c r="BOX668" s="78"/>
      <c r="BOY668" s="78"/>
      <c r="BOZ668" s="78"/>
      <c r="BPA668" s="78"/>
      <c r="BPB668" s="78"/>
      <c r="BPC668" s="78"/>
      <c r="BPD668" s="78"/>
      <c r="BPE668" s="78"/>
      <c r="BPF668" s="78"/>
      <c r="BPG668" s="78"/>
      <c r="BPH668" s="78"/>
      <c r="BPI668" s="78"/>
      <c r="BPJ668" s="78"/>
      <c r="BPK668" s="78"/>
      <c r="BPL668" s="78"/>
      <c r="BPM668" s="78"/>
      <c r="BPN668" s="78"/>
      <c r="BPO668" s="78"/>
      <c r="BPP668" s="78"/>
      <c r="BPQ668" s="78"/>
      <c r="BPR668" s="78"/>
      <c r="BPS668" s="78"/>
      <c r="BPT668" s="78"/>
      <c r="BPU668" s="78"/>
      <c r="BPV668" s="78"/>
      <c r="BPW668" s="78"/>
      <c r="BPX668" s="78"/>
      <c r="BPY668" s="78"/>
      <c r="BPZ668" s="78"/>
      <c r="BQA668" s="78"/>
      <c r="BQB668" s="78"/>
      <c r="BQC668" s="78"/>
      <c r="BQD668" s="78"/>
      <c r="BQE668" s="78"/>
      <c r="BQF668" s="78"/>
      <c r="BQG668" s="78"/>
      <c r="BQH668" s="78"/>
      <c r="BQI668" s="78"/>
      <c r="BQJ668" s="78"/>
      <c r="BQK668" s="78"/>
      <c r="BQL668" s="78"/>
      <c r="BQM668" s="78"/>
      <c r="BQN668" s="78"/>
      <c r="BQO668" s="78"/>
      <c r="BQP668" s="78"/>
      <c r="BQQ668" s="78"/>
      <c r="BQR668" s="78"/>
      <c r="BQS668" s="78"/>
      <c r="BQT668" s="78"/>
      <c r="BQU668" s="78"/>
      <c r="BQV668" s="78"/>
      <c r="BQW668" s="78"/>
      <c r="BQX668" s="78"/>
      <c r="BQY668" s="78"/>
      <c r="BQZ668" s="78"/>
      <c r="BRA668" s="78"/>
      <c r="BRB668" s="78"/>
      <c r="BRC668" s="78"/>
      <c r="BRD668" s="78"/>
      <c r="BRE668" s="78"/>
      <c r="BRF668" s="78"/>
      <c r="BRG668" s="78"/>
      <c r="BRH668" s="78"/>
      <c r="BRI668" s="78"/>
      <c r="BRJ668" s="78"/>
      <c r="BRK668" s="78"/>
      <c r="BRL668" s="78"/>
      <c r="BRM668" s="78"/>
      <c r="BRN668" s="78"/>
      <c r="BRO668" s="78"/>
      <c r="BRP668" s="78"/>
      <c r="BRQ668" s="78"/>
      <c r="BRR668" s="78"/>
      <c r="BRS668" s="78"/>
      <c r="BRT668" s="78"/>
      <c r="BRU668" s="78"/>
      <c r="BRV668" s="78"/>
      <c r="BRW668" s="78"/>
      <c r="BRX668" s="78"/>
      <c r="BRY668" s="78"/>
      <c r="BRZ668" s="78"/>
    </row>
    <row r="669" spans="1:1846" s="79" customFormat="1" ht="13.95" customHeight="1" x14ac:dyDescent="0.3">
      <c r="A669" s="853"/>
      <c r="B669" s="853"/>
      <c r="C669" s="853"/>
      <c r="D669" s="1059"/>
      <c r="E669" s="853"/>
      <c r="F669" s="864">
        <v>177</v>
      </c>
      <c r="G669" s="928" t="s">
        <v>1128</v>
      </c>
      <c r="H669" s="917">
        <v>0</v>
      </c>
      <c r="I669" s="795">
        <v>0</v>
      </c>
      <c r="J669" s="795">
        <v>0</v>
      </c>
      <c r="K669" s="795">
        <v>0</v>
      </c>
      <c r="L669" s="909"/>
      <c r="M669" s="985">
        <v>0</v>
      </c>
      <c r="N669" s="795">
        <v>0</v>
      </c>
      <c r="O669" s="795">
        <v>0</v>
      </c>
      <c r="P669" s="795">
        <v>0</v>
      </c>
      <c r="Q669" s="909"/>
      <c r="R669" s="985">
        <v>0</v>
      </c>
      <c r="S669" s="590">
        <v>1000000</v>
      </c>
      <c r="T669" s="590">
        <v>1000000</v>
      </c>
      <c r="U669" s="590">
        <v>1000000</v>
      </c>
      <c r="V669" s="652" t="s">
        <v>1050</v>
      </c>
      <c r="W669" s="671">
        <f t="shared" ref="W669:W672" si="457">+H669+M669+R669</f>
        <v>0</v>
      </c>
      <c r="X669" s="671">
        <f t="shared" si="456"/>
        <v>1000000</v>
      </c>
      <c r="Y669" s="671">
        <f t="shared" si="456"/>
        <v>1000000</v>
      </c>
      <c r="Z669" s="671">
        <f t="shared" si="456"/>
        <v>1000000</v>
      </c>
      <c r="AA669" s="89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8"/>
      <c r="BC669" s="78"/>
      <c r="BD669" s="78"/>
      <c r="BE669" s="78"/>
      <c r="BF669" s="78"/>
      <c r="BG669" s="78"/>
      <c r="BH669" s="78"/>
      <c r="BI669" s="78"/>
      <c r="BJ669" s="78"/>
      <c r="BK669" s="78"/>
      <c r="BL669" s="78"/>
      <c r="BM669" s="78"/>
      <c r="BN669" s="78"/>
      <c r="BO669" s="78"/>
      <c r="BP669" s="78"/>
      <c r="BQ669" s="78"/>
      <c r="BR669" s="78"/>
      <c r="BS669" s="78"/>
      <c r="BT669" s="78"/>
      <c r="BU669" s="78"/>
      <c r="BV669" s="78"/>
      <c r="BW669" s="78"/>
      <c r="BX669" s="78"/>
      <c r="BY669" s="78"/>
      <c r="BZ669" s="78"/>
      <c r="CA669" s="78"/>
      <c r="CB669" s="78"/>
      <c r="CC669" s="78"/>
      <c r="CD669" s="78"/>
      <c r="CE669" s="78"/>
      <c r="CF669" s="78"/>
      <c r="CG669" s="78"/>
      <c r="CH669" s="78"/>
      <c r="CI669" s="78"/>
      <c r="CJ669" s="78"/>
      <c r="CK669" s="78"/>
      <c r="CL669" s="78"/>
      <c r="CM669" s="78"/>
      <c r="CN669" s="78"/>
      <c r="CO669" s="78"/>
      <c r="CP669" s="78"/>
      <c r="CQ669" s="78"/>
      <c r="CR669" s="78"/>
      <c r="CS669" s="78"/>
      <c r="CT669" s="78"/>
      <c r="CU669" s="78"/>
      <c r="CV669" s="78"/>
      <c r="CW669" s="78"/>
      <c r="CX669" s="78"/>
      <c r="CY669" s="78"/>
      <c r="CZ669" s="78"/>
      <c r="DA669" s="78"/>
      <c r="DB669" s="78"/>
      <c r="DC669" s="78"/>
      <c r="DD669" s="78"/>
      <c r="DE669" s="78"/>
      <c r="DF669" s="78"/>
      <c r="DG669" s="78"/>
      <c r="DH669" s="78"/>
      <c r="DI669" s="78"/>
      <c r="DJ669" s="78"/>
      <c r="DK669" s="78"/>
      <c r="DL669" s="78"/>
      <c r="DM669" s="78"/>
      <c r="DN669" s="78"/>
      <c r="DO669" s="78"/>
      <c r="DP669" s="78"/>
      <c r="DQ669" s="78"/>
      <c r="DR669" s="78"/>
      <c r="DS669" s="78"/>
      <c r="DT669" s="78"/>
      <c r="DU669" s="78"/>
      <c r="DV669" s="78"/>
      <c r="DW669" s="78"/>
      <c r="DX669" s="78"/>
      <c r="DY669" s="78"/>
      <c r="DZ669" s="78"/>
      <c r="EA669" s="78"/>
      <c r="EB669" s="78"/>
      <c r="EC669" s="78"/>
      <c r="ED669" s="78"/>
      <c r="EE669" s="78"/>
      <c r="EF669" s="78"/>
      <c r="EG669" s="78"/>
      <c r="EH669" s="78"/>
      <c r="EI669" s="78"/>
      <c r="EJ669" s="78"/>
      <c r="EK669" s="78"/>
      <c r="EL669" s="78"/>
      <c r="EM669" s="78"/>
      <c r="EN669" s="78"/>
      <c r="EO669" s="78"/>
      <c r="EP669" s="78"/>
      <c r="EQ669" s="78"/>
      <c r="ER669" s="78"/>
      <c r="ES669" s="78"/>
      <c r="ET669" s="78"/>
      <c r="EU669" s="78"/>
      <c r="EV669" s="78"/>
      <c r="EW669" s="78"/>
      <c r="EX669" s="78"/>
      <c r="EY669" s="78"/>
      <c r="EZ669" s="78"/>
      <c r="FA669" s="78"/>
      <c r="FB669" s="78"/>
      <c r="FC669" s="78"/>
      <c r="FD669" s="78"/>
      <c r="FE669" s="78"/>
      <c r="FF669" s="78"/>
      <c r="FG669" s="78"/>
      <c r="FH669" s="78"/>
      <c r="FI669" s="78"/>
      <c r="FJ669" s="78"/>
      <c r="FK669" s="78"/>
      <c r="FL669" s="78"/>
      <c r="FM669" s="78"/>
      <c r="FN669" s="78"/>
      <c r="FO669" s="78"/>
      <c r="FP669" s="78"/>
      <c r="FQ669" s="78"/>
      <c r="FR669" s="78"/>
      <c r="FS669" s="78"/>
      <c r="FT669" s="78"/>
      <c r="FU669" s="78"/>
      <c r="FV669" s="78"/>
      <c r="FW669" s="78"/>
      <c r="FX669" s="78"/>
      <c r="FY669" s="78"/>
      <c r="FZ669" s="78"/>
      <c r="GA669" s="78"/>
      <c r="GB669" s="78"/>
      <c r="GC669" s="78"/>
      <c r="GD669" s="78"/>
      <c r="GE669" s="78"/>
      <c r="GF669" s="78"/>
      <c r="GG669" s="78"/>
      <c r="GH669" s="78"/>
      <c r="GI669" s="78"/>
      <c r="GJ669" s="78"/>
      <c r="GK669" s="78"/>
      <c r="GL669" s="78"/>
      <c r="GM669" s="78"/>
      <c r="GN669" s="78"/>
      <c r="GO669" s="78"/>
      <c r="GP669" s="78"/>
      <c r="GQ669" s="78"/>
      <c r="GR669" s="78"/>
      <c r="GS669" s="78"/>
      <c r="GT669" s="78"/>
      <c r="GU669" s="78"/>
      <c r="GV669" s="78"/>
      <c r="GW669" s="78"/>
      <c r="GX669" s="78"/>
      <c r="GY669" s="78"/>
      <c r="GZ669" s="78"/>
      <c r="HA669" s="78"/>
      <c r="HB669" s="78"/>
      <c r="HC669" s="78"/>
      <c r="HD669" s="78"/>
      <c r="HE669" s="78"/>
      <c r="HF669" s="78"/>
      <c r="HG669" s="78"/>
      <c r="HH669" s="78"/>
      <c r="HI669" s="78"/>
      <c r="HJ669" s="78"/>
      <c r="HK669" s="78"/>
      <c r="HL669" s="78"/>
      <c r="HM669" s="78"/>
      <c r="HN669" s="78"/>
      <c r="HO669" s="78"/>
      <c r="HP669" s="78"/>
      <c r="HQ669" s="78"/>
      <c r="HR669" s="78"/>
      <c r="HS669" s="78"/>
      <c r="HT669" s="78"/>
      <c r="HU669" s="78"/>
      <c r="HV669" s="78"/>
      <c r="HW669" s="78"/>
      <c r="HX669" s="78"/>
      <c r="HY669" s="78"/>
      <c r="HZ669" s="78"/>
      <c r="IA669" s="78"/>
      <c r="IB669" s="78"/>
      <c r="IC669" s="78"/>
      <c r="ID669" s="78"/>
      <c r="IE669" s="78"/>
      <c r="IF669" s="78"/>
      <c r="IG669" s="78"/>
      <c r="IH669" s="78"/>
      <c r="II669" s="78"/>
      <c r="IJ669" s="78"/>
      <c r="IK669" s="78"/>
      <c r="IL669" s="78"/>
      <c r="IM669" s="78"/>
      <c r="IN669" s="78"/>
      <c r="IO669" s="78"/>
      <c r="IP669" s="78"/>
      <c r="IQ669" s="78"/>
      <c r="IR669" s="78"/>
      <c r="IS669" s="78"/>
      <c r="IT669" s="78"/>
      <c r="IU669" s="78"/>
      <c r="IV669" s="78"/>
      <c r="IW669" s="78"/>
      <c r="IX669" s="78"/>
      <c r="IY669" s="78"/>
      <c r="IZ669" s="78"/>
      <c r="JA669" s="78"/>
      <c r="JB669" s="78"/>
      <c r="JC669" s="78"/>
      <c r="JD669" s="78"/>
      <c r="JE669" s="78"/>
      <c r="JF669" s="78"/>
      <c r="JG669" s="78"/>
      <c r="JH669" s="78"/>
      <c r="JI669" s="78"/>
      <c r="JJ669" s="78"/>
      <c r="JK669" s="78"/>
      <c r="JL669" s="78"/>
      <c r="JM669" s="78"/>
      <c r="JN669" s="78"/>
      <c r="JO669" s="78"/>
      <c r="JP669" s="78"/>
      <c r="JQ669" s="78"/>
      <c r="JR669" s="78"/>
      <c r="JS669" s="78"/>
      <c r="JT669" s="78"/>
      <c r="JU669" s="78"/>
      <c r="JV669" s="78"/>
      <c r="JW669" s="78"/>
      <c r="JX669" s="78"/>
      <c r="JY669" s="78"/>
      <c r="JZ669" s="78"/>
      <c r="KA669" s="78"/>
      <c r="KB669" s="78"/>
      <c r="KC669" s="78"/>
      <c r="KD669" s="78"/>
      <c r="KE669" s="78"/>
      <c r="KF669" s="78"/>
      <c r="KG669" s="78"/>
      <c r="KH669" s="78"/>
      <c r="KI669" s="78"/>
      <c r="KJ669" s="78"/>
      <c r="KK669" s="78"/>
      <c r="KL669" s="78"/>
      <c r="KM669" s="78"/>
      <c r="KN669" s="78"/>
      <c r="KO669" s="78"/>
      <c r="KP669" s="78"/>
      <c r="KQ669" s="78"/>
      <c r="KR669" s="78"/>
      <c r="KS669" s="78"/>
      <c r="KT669" s="78"/>
      <c r="KU669" s="78"/>
      <c r="KV669" s="78"/>
      <c r="KW669" s="78"/>
      <c r="KX669" s="78"/>
      <c r="KY669" s="78"/>
      <c r="KZ669" s="78"/>
      <c r="LA669" s="78"/>
      <c r="LB669" s="78"/>
      <c r="LC669" s="78"/>
      <c r="LD669" s="78"/>
      <c r="LE669" s="78"/>
      <c r="LF669" s="78"/>
      <c r="LG669" s="78"/>
      <c r="LH669" s="78"/>
      <c r="LI669" s="78"/>
      <c r="LJ669" s="78"/>
      <c r="LK669" s="78"/>
      <c r="LL669" s="78"/>
      <c r="LM669" s="78"/>
      <c r="LN669" s="78"/>
      <c r="LO669" s="78"/>
      <c r="LP669" s="78"/>
      <c r="LQ669" s="78"/>
      <c r="LR669" s="78"/>
      <c r="LS669" s="78"/>
      <c r="LT669" s="78"/>
      <c r="LU669" s="78"/>
      <c r="LV669" s="78"/>
      <c r="LW669" s="78"/>
      <c r="LX669" s="78"/>
      <c r="LY669" s="78"/>
      <c r="LZ669" s="78"/>
      <c r="MA669" s="78"/>
      <c r="MB669" s="78"/>
      <c r="MC669" s="78"/>
      <c r="MD669" s="78"/>
      <c r="ME669" s="78"/>
      <c r="MF669" s="78"/>
      <c r="MG669" s="78"/>
      <c r="MH669" s="78"/>
      <c r="MI669" s="78"/>
      <c r="MJ669" s="78"/>
      <c r="MK669" s="78"/>
      <c r="ML669" s="78"/>
      <c r="MM669" s="78"/>
      <c r="MN669" s="78"/>
      <c r="MO669" s="78"/>
      <c r="MP669" s="78"/>
      <c r="MQ669" s="78"/>
      <c r="MR669" s="78"/>
      <c r="MS669" s="78"/>
      <c r="MT669" s="78"/>
      <c r="MU669" s="78"/>
      <c r="MV669" s="78"/>
      <c r="MW669" s="78"/>
      <c r="MX669" s="78"/>
      <c r="MY669" s="78"/>
      <c r="MZ669" s="78"/>
      <c r="NA669" s="78"/>
      <c r="NB669" s="78"/>
      <c r="NC669" s="78"/>
      <c r="ND669" s="78"/>
      <c r="NE669" s="78"/>
      <c r="NF669" s="78"/>
      <c r="NG669" s="78"/>
      <c r="NH669" s="78"/>
      <c r="NI669" s="78"/>
      <c r="NJ669" s="78"/>
      <c r="NK669" s="78"/>
      <c r="NL669" s="78"/>
      <c r="NM669" s="78"/>
      <c r="NN669" s="78"/>
      <c r="NO669" s="78"/>
      <c r="NP669" s="78"/>
      <c r="NQ669" s="78"/>
      <c r="NR669" s="78"/>
      <c r="NS669" s="78"/>
      <c r="NT669" s="78"/>
      <c r="NU669" s="78"/>
      <c r="NV669" s="78"/>
      <c r="NW669" s="78"/>
      <c r="NX669" s="78"/>
      <c r="NY669" s="78"/>
      <c r="NZ669" s="78"/>
      <c r="OA669" s="78"/>
      <c r="OB669" s="78"/>
      <c r="OC669" s="78"/>
      <c r="OD669" s="78"/>
      <c r="OE669" s="78"/>
      <c r="OF669" s="78"/>
      <c r="OG669" s="78"/>
      <c r="OH669" s="78"/>
      <c r="OI669" s="78"/>
      <c r="OJ669" s="78"/>
      <c r="OK669" s="78"/>
      <c r="OL669" s="78"/>
      <c r="OM669" s="78"/>
      <c r="ON669" s="78"/>
      <c r="OO669" s="78"/>
      <c r="OP669" s="78"/>
      <c r="OQ669" s="78"/>
      <c r="OR669" s="78"/>
      <c r="OS669" s="78"/>
      <c r="OT669" s="78"/>
      <c r="OU669" s="78"/>
      <c r="OV669" s="78"/>
      <c r="OW669" s="78"/>
      <c r="OX669" s="78"/>
      <c r="OY669" s="78"/>
      <c r="OZ669" s="78"/>
      <c r="PA669" s="78"/>
      <c r="PB669" s="78"/>
      <c r="PC669" s="78"/>
      <c r="PD669" s="78"/>
      <c r="PE669" s="78"/>
      <c r="PF669" s="78"/>
      <c r="PG669" s="78"/>
      <c r="PH669" s="78"/>
      <c r="PI669" s="78"/>
      <c r="PJ669" s="78"/>
      <c r="PK669" s="78"/>
      <c r="PL669" s="78"/>
      <c r="PM669" s="78"/>
      <c r="PN669" s="78"/>
      <c r="PO669" s="78"/>
      <c r="PP669" s="78"/>
      <c r="PQ669" s="78"/>
      <c r="PR669" s="78"/>
      <c r="PS669" s="78"/>
      <c r="PT669" s="78"/>
      <c r="PU669" s="78"/>
      <c r="PV669" s="78"/>
      <c r="PW669" s="78"/>
      <c r="PX669" s="78"/>
      <c r="PY669" s="78"/>
      <c r="PZ669" s="78"/>
      <c r="QA669" s="78"/>
      <c r="QB669" s="78"/>
      <c r="QC669" s="78"/>
      <c r="QD669" s="78"/>
      <c r="QE669" s="78"/>
      <c r="QF669" s="78"/>
      <c r="QG669" s="78"/>
      <c r="QH669" s="78"/>
      <c r="QI669" s="78"/>
      <c r="QJ669" s="78"/>
      <c r="QK669" s="78"/>
      <c r="QL669" s="78"/>
      <c r="QM669" s="78"/>
      <c r="QN669" s="78"/>
      <c r="QO669" s="78"/>
      <c r="QP669" s="78"/>
      <c r="QQ669" s="78"/>
      <c r="QR669" s="78"/>
      <c r="QS669" s="78"/>
      <c r="QT669" s="78"/>
      <c r="QU669" s="78"/>
      <c r="QV669" s="78"/>
      <c r="QW669" s="78"/>
      <c r="QX669" s="78"/>
      <c r="QY669" s="78"/>
      <c r="QZ669" s="78"/>
      <c r="RA669" s="78"/>
      <c r="RB669" s="78"/>
      <c r="RC669" s="78"/>
      <c r="RD669" s="78"/>
      <c r="RE669" s="78"/>
      <c r="RF669" s="78"/>
      <c r="RG669" s="78"/>
      <c r="RH669" s="78"/>
      <c r="RI669" s="78"/>
      <c r="RJ669" s="78"/>
      <c r="RK669" s="78"/>
      <c r="RL669" s="78"/>
      <c r="RM669" s="78"/>
      <c r="RN669" s="78"/>
      <c r="RO669" s="78"/>
      <c r="RP669" s="78"/>
      <c r="RQ669" s="78"/>
      <c r="RR669" s="78"/>
      <c r="RS669" s="78"/>
      <c r="RT669" s="78"/>
      <c r="RU669" s="78"/>
      <c r="RV669" s="78"/>
      <c r="RW669" s="78"/>
      <c r="RX669" s="78"/>
      <c r="RY669" s="78"/>
      <c r="RZ669" s="78"/>
      <c r="SA669" s="78"/>
      <c r="SB669" s="78"/>
      <c r="SC669" s="78"/>
      <c r="SD669" s="78"/>
      <c r="SE669" s="78"/>
      <c r="SF669" s="78"/>
      <c r="SG669" s="78"/>
      <c r="SH669" s="78"/>
      <c r="SI669" s="78"/>
      <c r="SJ669" s="78"/>
      <c r="SK669" s="78"/>
      <c r="SL669" s="78"/>
      <c r="SM669" s="78"/>
      <c r="SN669" s="78"/>
      <c r="SO669" s="78"/>
      <c r="SP669" s="78"/>
      <c r="SQ669" s="78"/>
      <c r="SR669" s="78"/>
      <c r="SS669" s="78"/>
      <c r="ST669" s="78"/>
      <c r="SU669" s="78"/>
      <c r="SV669" s="78"/>
      <c r="SW669" s="78"/>
      <c r="SX669" s="78"/>
      <c r="SY669" s="78"/>
      <c r="SZ669" s="78"/>
      <c r="TA669" s="78"/>
      <c r="TB669" s="78"/>
      <c r="TC669" s="78"/>
      <c r="TD669" s="78"/>
      <c r="TE669" s="78"/>
      <c r="TF669" s="78"/>
      <c r="TG669" s="78"/>
      <c r="TH669" s="78"/>
      <c r="TI669" s="78"/>
      <c r="TJ669" s="78"/>
      <c r="TK669" s="78"/>
      <c r="TL669" s="78"/>
      <c r="TM669" s="78"/>
      <c r="TN669" s="78"/>
      <c r="TO669" s="78"/>
      <c r="TP669" s="78"/>
      <c r="TQ669" s="78"/>
      <c r="TR669" s="78"/>
      <c r="TS669" s="78"/>
      <c r="TT669" s="78"/>
      <c r="TU669" s="78"/>
      <c r="TV669" s="78"/>
      <c r="TW669" s="78"/>
      <c r="TX669" s="78"/>
      <c r="TY669" s="78"/>
      <c r="TZ669" s="78"/>
      <c r="UA669" s="78"/>
      <c r="UB669" s="78"/>
      <c r="UC669" s="78"/>
      <c r="UD669" s="78"/>
      <c r="UE669" s="78"/>
      <c r="UF669" s="78"/>
      <c r="UG669" s="78"/>
      <c r="UH669" s="78"/>
      <c r="UI669" s="78"/>
      <c r="UJ669" s="78"/>
      <c r="UK669" s="78"/>
      <c r="UL669" s="78"/>
      <c r="UM669" s="78"/>
      <c r="UN669" s="78"/>
      <c r="UO669" s="78"/>
      <c r="UP669" s="78"/>
      <c r="UQ669" s="78"/>
      <c r="UR669" s="78"/>
      <c r="US669" s="78"/>
      <c r="UT669" s="78"/>
      <c r="UU669" s="78"/>
      <c r="UV669" s="78"/>
      <c r="UW669" s="78"/>
      <c r="UX669" s="78"/>
      <c r="UY669" s="78"/>
      <c r="UZ669" s="78"/>
      <c r="VA669" s="78"/>
      <c r="VB669" s="78"/>
      <c r="VC669" s="78"/>
      <c r="VD669" s="78"/>
      <c r="VE669" s="78"/>
      <c r="VF669" s="78"/>
      <c r="VG669" s="78"/>
      <c r="VH669" s="78"/>
      <c r="VI669" s="78"/>
      <c r="VJ669" s="78"/>
      <c r="VK669" s="78"/>
      <c r="VL669" s="78"/>
      <c r="VM669" s="78"/>
      <c r="VN669" s="78"/>
      <c r="VO669" s="78"/>
      <c r="VP669" s="78"/>
      <c r="VQ669" s="78"/>
      <c r="VR669" s="78"/>
      <c r="VS669" s="78"/>
      <c r="VT669" s="78"/>
      <c r="VU669" s="78"/>
      <c r="VV669" s="78"/>
      <c r="VW669" s="78"/>
      <c r="VX669" s="78"/>
      <c r="VY669" s="78"/>
      <c r="VZ669" s="78"/>
      <c r="WA669" s="78"/>
      <c r="WB669" s="78"/>
      <c r="WC669" s="78"/>
      <c r="WD669" s="78"/>
      <c r="WE669" s="78"/>
      <c r="WF669" s="78"/>
      <c r="WG669" s="78"/>
      <c r="WH669" s="78"/>
      <c r="WI669" s="78"/>
      <c r="WJ669" s="78"/>
      <c r="WK669" s="78"/>
      <c r="WL669" s="78"/>
      <c r="WM669" s="78"/>
      <c r="WN669" s="78"/>
      <c r="WO669" s="78"/>
      <c r="WP669" s="78"/>
      <c r="WQ669" s="78"/>
      <c r="WR669" s="78"/>
      <c r="WS669" s="78"/>
      <c r="WT669" s="78"/>
      <c r="WU669" s="78"/>
      <c r="WV669" s="78"/>
      <c r="WW669" s="78"/>
      <c r="WX669" s="78"/>
      <c r="WY669" s="78"/>
      <c r="WZ669" s="78"/>
      <c r="XA669" s="78"/>
      <c r="XB669" s="78"/>
      <c r="XC669" s="78"/>
      <c r="XD669" s="78"/>
      <c r="XE669" s="78"/>
      <c r="XF669" s="78"/>
      <c r="XG669" s="78"/>
      <c r="XH669" s="78"/>
      <c r="XI669" s="78"/>
      <c r="XJ669" s="78"/>
      <c r="XK669" s="78"/>
      <c r="XL669" s="78"/>
      <c r="XM669" s="78"/>
      <c r="XN669" s="78"/>
      <c r="XO669" s="78"/>
      <c r="XP669" s="78"/>
      <c r="XQ669" s="78"/>
      <c r="XR669" s="78"/>
      <c r="XS669" s="78"/>
      <c r="XT669" s="78"/>
      <c r="XU669" s="78"/>
      <c r="XV669" s="78"/>
      <c r="XW669" s="78"/>
      <c r="XX669" s="78"/>
      <c r="XY669" s="78"/>
      <c r="XZ669" s="78"/>
      <c r="YA669" s="78"/>
      <c r="YB669" s="78"/>
      <c r="YC669" s="78"/>
      <c r="YD669" s="78"/>
      <c r="YE669" s="78"/>
      <c r="YF669" s="78"/>
      <c r="YG669" s="78"/>
      <c r="YH669" s="78"/>
      <c r="YI669" s="78"/>
      <c r="YJ669" s="78"/>
      <c r="YK669" s="78"/>
      <c r="YL669" s="78"/>
      <c r="YM669" s="78"/>
      <c r="YN669" s="78"/>
      <c r="YO669" s="78"/>
      <c r="YP669" s="78"/>
      <c r="YQ669" s="78"/>
      <c r="YR669" s="78"/>
      <c r="YS669" s="78"/>
      <c r="YT669" s="78"/>
      <c r="YU669" s="78"/>
      <c r="YV669" s="78"/>
      <c r="YW669" s="78"/>
      <c r="YX669" s="78"/>
      <c r="YY669" s="78"/>
      <c r="YZ669" s="78"/>
      <c r="ZA669" s="78"/>
      <c r="ZB669" s="78"/>
      <c r="ZC669" s="78"/>
      <c r="ZD669" s="78"/>
      <c r="ZE669" s="78"/>
      <c r="ZF669" s="78"/>
      <c r="ZG669" s="78"/>
      <c r="ZH669" s="78"/>
      <c r="ZI669" s="78"/>
      <c r="ZJ669" s="78"/>
      <c r="ZK669" s="78"/>
      <c r="ZL669" s="78"/>
      <c r="ZM669" s="78"/>
      <c r="ZN669" s="78"/>
      <c r="ZO669" s="78"/>
      <c r="ZP669" s="78"/>
      <c r="ZQ669" s="78"/>
      <c r="ZR669" s="78"/>
      <c r="ZS669" s="78"/>
      <c r="ZT669" s="78"/>
      <c r="ZU669" s="78"/>
      <c r="ZV669" s="78"/>
      <c r="ZW669" s="78"/>
      <c r="ZX669" s="78"/>
      <c r="ZY669" s="78"/>
      <c r="ZZ669" s="78"/>
      <c r="AAA669" s="78"/>
      <c r="AAB669" s="78"/>
      <c r="AAC669" s="78"/>
      <c r="AAD669" s="78"/>
      <c r="AAE669" s="78"/>
      <c r="AAF669" s="78"/>
      <c r="AAG669" s="78"/>
      <c r="AAH669" s="78"/>
      <c r="AAI669" s="78"/>
      <c r="AAJ669" s="78"/>
      <c r="AAK669" s="78"/>
      <c r="AAL669" s="78"/>
      <c r="AAM669" s="78"/>
      <c r="AAN669" s="78"/>
      <c r="AAO669" s="78"/>
      <c r="AAP669" s="78"/>
      <c r="AAQ669" s="78"/>
      <c r="AAR669" s="78"/>
      <c r="AAS669" s="78"/>
      <c r="AAT669" s="78"/>
      <c r="AAU669" s="78"/>
      <c r="AAV669" s="78"/>
      <c r="AAW669" s="78"/>
      <c r="AAX669" s="78"/>
      <c r="AAY669" s="78"/>
      <c r="AAZ669" s="78"/>
      <c r="ABA669" s="78"/>
      <c r="ABB669" s="78"/>
      <c r="ABC669" s="78"/>
      <c r="ABD669" s="78"/>
      <c r="ABE669" s="78"/>
      <c r="ABF669" s="78"/>
      <c r="ABG669" s="78"/>
      <c r="ABH669" s="78"/>
      <c r="ABI669" s="78"/>
      <c r="ABJ669" s="78"/>
      <c r="ABK669" s="78"/>
      <c r="ABL669" s="78"/>
      <c r="ABM669" s="78"/>
      <c r="ABN669" s="78"/>
      <c r="ABO669" s="78"/>
      <c r="ABP669" s="78"/>
      <c r="ABQ669" s="78"/>
      <c r="ABR669" s="78"/>
      <c r="ABS669" s="78"/>
      <c r="ABT669" s="78"/>
      <c r="ABU669" s="78"/>
      <c r="ABV669" s="78"/>
      <c r="ABW669" s="78"/>
      <c r="ABX669" s="78"/>
      <c r="ABY669" s="78"/>
      <c r="ABZ669" s="78"/>
      <c r="ACA669" s="78"/>
      <c r="ACB669" s="78"/>
      <c r="ACC669" s="78"/>
      <c r="ACD669" s="78"/>
      <c r="ACE669" s="78"/>
      <c r="ACF669" s="78"/>
      <c r="ACG669" s="78"/>
      <c r="ACH669" s="78"/>
      <c r="ACI669" s="78"/>
      <c r="ACJ669" s="78"/>
      <c r="ACK669" s="78"/>
      <c r="ACL669" s="78"/>
      <c r="ACM669" s="78"/>
      <c r="ACN669" s="78"/>
      <c r="ACO669" s="78"/>
      <c r="ACP669" s="78"/>
      <c r="ACQ669" s="78"/>
      <c r="ACR669" s="78"/>
      <c r="ACS669" s="78"/>
      <c r="ACT669" s="78"/>
      <c r="ACU669" s="78"/>
      <c r="ACV669" s="78"/>
      <c r="ACW669" s="78"/>
      <c r="ACX669" s="78"/>
      <c r="ACY669" s="78"/>
      <c r="ACZ669" s="78"/>
      <c r="ADA669" s="78"/>
      <c r="ADB669" s="78"/>
      <c r="ADC669" s="78"/>
      <c r="ADD669" s="78"/>
      <c r="ADE669" s="78"/>
      <c r="ADF669" s="78"/>
      <c r="ADG669" s="78"/>
      <c r="ADH669" s="78"/>
      <c r="ADI669" s="78"/>
      <c r="ADJ669" s="78"/>
      <c r="ADK669" s="78"/>
      <c r="ADL669" s="78"/>
      <c r="ADM669" s="78"/>
      <c r="ADN669" s="78"/>
      <c r="ADO669" s="78"/>
      <c r="ADP669" s="78"/>
      <c r="ADQ669" s="78"/>
      <c r="ADR669" s="78"/>
      <c r="ADS669" s="78"/>
      <c r="ADT669" s="78"/>
      <c r="ADU669" s="78"/>
      <c r="ADV669" s="78"/>
      <c r="ADW669" s="78"/>
      <c r="ADX669" s="78"/>
      <c r="ADY669" s="78"/>
      <c r="ADZ669" s="78"/>
      <c r="AEA669" s="78"/>
      <c r="AEB669" s="78"/>
      <c r="AEC669" s="78"/>
      <c r="AED669" s="78"/>
      <c r="AEE669" s="78"/>
      <c r="AEF669" s="78"/>
      <c r="AEG669" s="78"/>
      <c r="AEH669" s="78"/>
      <c r="AEI669" s="78"/>
      <c r="AEJ669" s="78"/>
      <c r="AEK669" s="78"/>
      <c r="AEL669" s="78"/>
      <c r="AEM669" s="78"/>
      <c r="AEN669" s="78"/>
      <c r="AEO669" s="78"/>
      <c r="AEP669" s="78"/>
      <c r="AEQ669" s="78"/>
      <c r="AER669" s="78"/>
      <c r="AES669" s="78"/>
      <c r="AET669" s="78"/>
      <c r="AEU669" s="78"/>
      <c r="AEV669" s="78"/>
      <c r="AEW669" s="78"/>
      <c r="AEX669" s="78"/>
      <c r="AEY669" s="78"/>
      <c r="AEZ669" s="78"/>
      <c r="AFA669" s="78"/>
      <c r="AFB669" s="78"/>
      <c r="AFC669" s="78"/>
      <c r="AFD669" s="78"/>
      <c r="AFE669" s="78"/>
      <c r="AFF669" s="78"/>
      <c r="AFG669" s="78"/>
      <c r="AFH669" s="78"/>
      <c r="AFI669" s="78"/>
      <c r="AFJ669" s="78"/>
      <c r="AFK669" s="78"/>
      <c r="AFL669" s="78"/>
      <c r="AFM669" s="78"/>
      <c r="AFN669" s="78"/>
      <c r="AFO669" s="78"/>
      <c r="AFP669" s="78"/>
      <c r="AFQ669" s="78"/>
      <c r="AFR669" s="78"/>
      <c r="AFS669" s="78"/>
      <c r="AFT669" s="78"/>
      <c r="AFU669" s="78"/>
      <c r="AFV669" s="78"/>
      <c r="AFW669" s="78"/>
      <c r="AFX669" s="78"/>
      <c r="AFY669" s="78"/>
      <c r="AFZ669" s="78"/>
      <c r="AGA669" s="78"/>
      <c r="AGB669" s="78"/>
      <c r="AGC669" s="78"/>
      <c r="AGD669" s="78"/>
      <c r="AGE669" s="78"/>
      <c r="AGF669" s="78"/>
      <c r="AGG669" s="78"/>
      <c r="AGH669" s="78"/>
      <c r="AGI669" s="78"/>
      <c r="AGJ669" s="78"/>
      <c r="AGK669" s="78"/>
      <c r="AGL669" s="78"/>
      <c r="AGM669" s="78"/>
      <c r="AGN669" s="78"/>
      <c r="AGO669" s="78"/>
      <c r="AGP669" s="78"/>
      <c r="AGQ669" s="78"/>
      <c r="AGR669" s="78"/>
      <c r="AGS669" s="78"/>
      <c r="AGT669" s="78"/>
      <c r="AGU669" s="78"/>
      <c r="AGV669" s="78"/>
      <c r="AGW669" s="78"/>
      <c r="AGX669" s="78"/>
      <c r="AGY669" s="78"/>
      <c r="AGZ669" s="78"/>
      <c r="AHA669" s="78"/>
      <c r="AHB669" s="78"/>
      <c r="AHC669" s="78"/>
      <c r="AHD669" s="78"/>
      <c r="AHE669" s="78"/>
      <c r="AHF669" s="78"/>
      <c r="AHG669" s="78"/>
      <c r="AHH669" s="78"/>
      <c r="AHI669" s="78"/>
      <c r="AHJ669" s="78"/>
      <c r="AHK669" s="78"/>
      <c r="AHL669" s="78"/>
      <c r="AHM669" s="78"/>
      <c r="AHN669" s="78"/>
      <c r="AHO669" s="78"/>
      <c r="AHP669" s="78"/>
      <c r="AHQ669" s="78"/>
      <c r="AHR669" s="78"/>
      <c r="AHS669" s="78"/>
      <c r="AHT669" s="78"/>
      <c r="AHU669" s="78"/>
      <c r="AHV669" s="78"/>
      <c r="AHW669" s="78"/>
      <c r="AHX669" s="78"/>
      <c r="AHY669" s="78"/>
      <c r="AHZ669" s="78"/>
      <c r="AIA669" s="78"/>
      <c r="AIB669" s="78"/>
      <c r="AIC669" s="78"/>
      <c r="AID669" s="78"/>
      <c r="AIE669" s="78"/>
      <c r="AIF669" s="78"/>
      <c r="AIG669" s="78"/>
      <c r="AIH669" s="78"/>
      <c r="AII669" s="78"/>
      <c r="AIJ669" s="78"/>
      <c r="AIK669" s="78"/>
      <c r="AIL669" s="78"/>
      <c r="AIM669" s="78"/>
      <c r="AIN669" s="78"/>
      <c r="AIO669" s="78"/>
      <c r="AIP669" s="78"/>
      <c r="AIQ669" s="78"/>
      <c r="AIR669" s="78"/>
      <c r="AIS669" s="78"/>
      <c r="AIT669" s="78"/>
      <c r="AIU669" s="78"/>
      <c r="AIV669" s="78"/>
      <c r="AIW669" s="78"/>
      <c r="AIX669" s="78"/>
      <c r="AIY669" s="78"/>
      <c r="AIZ669" s="78"/>
      <c r="AJA669" s="78"/>
      <c r="AJB669" s="78"/>
      <c r="AJC669" s="78"/>
      <c r="AJD669" s="78"/>
      <c r="AJE669" s="78"/>
      <c r="AJF669" s="78"/>
      <c r="AJG669" s="78"/>
      <c r="AJH669" s="78"/>
      <c r="AJI669" s="78"/>
      <c r="AJJ669" s="78"/>
      <c r="AJK669" s="78"/>
      <c r="AJL669" s="78"/>
      <c r="AJM669" s="78"/>
      <c r="AJN669" s="78"/>
      <c r="AJO669" s="78"/>
      <c r="AJP669" s="78"/>
      <c r="AJQ669" s="78"/>
      <c r="AJR669" s="78"/>
      <c r="AJS669" s="78"/>
      <c r="AJT669" s="78"/>
      <c r="AJU669" s="78"/>
      <c r="AJV669" s="78"/>
      <c r="AJW669" s="78"/>
      <c r="AJX669" s="78"/>
      <c r="AJY669" s="78"/>
      <c r="AJZ669" s="78"/>
      <c r="AKA669" s="78"/>
      <c r="AKB669" s="78"/>
      <c r="AKC669" s="78"/>
      <c r="AKD669" s="78"/>
      <c r="AKE669" s="78"/>
      <c r="AKF669" s="78"/>
      <c r="AKG669" s="78"/>
      <c r="AKH669" s="78"/>
      <c r="AKI669" s="78"/>
      <c r="AKJ669" s="78"/>
      <c r="AKK669" s="78"/>
      <c r="AKL669" s="78"/>
      <c r="AKM669" s="78"/>
      <c r="AKN669" s="78"/>
      <c r="AKO669" s="78"/>
      <c r="AKP669" s="78"/>
      <c r="AKQ669" s="78"/>
      <c r="AKR669" s="78"/>
      <c r="AKS669" s="78"/>
      <c r="AKT669" s="78"/>
      <c r="AKU669" s="78"/>
      <c r="AKV669" s="78"/>
      <c r="AKW669" s="78"/>
      <c r="AKX669" s="78"/>
      <c r="AKY669" s="78"/>
      <c r="AKZ669" s="78"/>
      <c r="ALA669" s="78"/>
      <c r="ALB669" s="78"/>
      <c r="ALC669" s="78"/>
      <c r="ALD669" s="78"/>
      <c r="ALE669" s="78"/>
      <c r="ALF669" s="78"/>
      <c r="ALG669" s="78"/>
      <c r="ALH669" s="78"/>
      <c r="ALI669" s="78"/>
      <c r="ALJ669" s="78"/>
      <c r="ALK669" s="78"/>
      <c r="ALL669" s="78"/>
      <c r="ALM669" s="78"/>
      <c r="ALN669" s="78"/>
      <c r="ALO669" s="78"/>
      <c r="ALP669" s="78"/>
      <c r="ALQ669" s="78"/>
      <c r="ALR669" s="78"/>
      <c r="ALS669" s="78"/>
      <c r="ALT669" s="78"/>
      <c r="ALU669" s="78"/>
      <c r="ALV669" s="78"/>
      <c r="ALW669" s="78"/>
      <c r="ALX669" s="78"/>
      <c r="ALY669" s="78"/>
      <c r="ALZ669" s="78"/>
      <c r="AMA669" s="78"/>
      <c r="AMB669" s="78"/>
      <c r="AMC669" s="78"/>
      <c r="AMD669" s="78"/>
      <c r="AME669" s="78"/>
      <c r="AMF669" s="78"/>
      <c r="AMG669" s="78"/>
      <c r="AMH669" s="78"/>
      <c r="AMI669" s="78"/>
      <c r="AMJ669" s="78"/>
      <c r="AMK669" s="78"/>
      <c r="AML669" s="78"/>
      <c r="AMM669" s="78"/>
      <c r="AMN669" s="78"/>
      <c r="AMO669" s="78"/>
      <c r="AMP669" s="78"/>
      <c r="AMQ669" s="78"/>
      <c r="AMR669" s="78"/>
      <c r="AMS669" s="78"/>
      <c r="AMT669" s="78"/>
      <c r="AMU669" s="78"/>
      <c r="AMV669" s="78"/>
      <c r="AMW669" s="78"/>
      <c r="AMX669" s="78"/>
      <c r="AMY669" s="78"/>
      <c r="AMZ669" s="78"/>
      <c r="ANA669" s="78"/>
      <c r="ANB669" s="78"/>
      <c r="ANC669" s="78"/>
      <c r="AND669" s="78"/>
      <c r="ANE669" s="78"/>
      <c r="ANF669" s="78"/>
      <c r="ANG669" s="78"/>
      <c r="ANH669" s="78"/>
      <c r="ANI669" s="78"/>
      <c r="ANJ669" s="78"/>
      <c r="ANK669" s="78"/>
      <c r="ANL669" s="78"/>
      <c r="ANM669" s="78"/>
      <c r="ANN669" s="78"/>
      <c r="ANO669" s="78"/>
      <c r="ANP669" s="78"/>
      <c r="ANQ669" s="78"/>
      <c r="ANR669" s="78"/>
      <c r="ANS669" s="78"/>
      <c r="ANT669" s="78"/>
      <c r="ANU669" s="78"/>
      <c r="ANV669" s="78"/>
      <c r="ANW669" s="78"/>
      <c r="ANX669" s="78"/>
      <c r="ANY669" s="78"/>
      <c r="ANZ669" s="78"/>
      <c r="AOA669" s="78"/>
      <c r="AOB669" s="78"/>
      <c r="AOC669" s="78"/>
      <c r="AOD669" s="78"/>
      <c r="AOE669" s="78"/>
      <c r="AOF669" s="78"/>
      <c r="AOG669" s="78"/>
      <c r="AOH669" s="78"/>
      <c r="AOI669" s="78"/>
      <c r="AOJ669" s="78"/>
      <c r="AOK669" s="78"/>
      <c r="AOL669" s="78"/>
      <c r="AOM669" s="78"/>
      <c r="AON669" s="78"/>
      <c r="AOO669" s="78"/>
      <c r="AOP669" s="78"/>
      <c r="AOQ669" s="78"/>
      <c r="AOR669" s="78"/>
      <c r="AOS669" s="78"/>
      <c r="AOT669" s="78"/>
      <c r="AOU669" s="78"/>
      <c r="AOV669" s="78"/>
      <c r="AOW669" s="78"/>
      <c r="AOX669" s="78"/>
      <c r="AOY669" s="78"/>
      <c r="AOZ669" s="78"/>
      <c r="APA669" s="78"/>
      <c r="APB669" s="78"/>
      <c r="APC669" s="78"/>
      <c r="APD669" s="78"/>
      <c r="APE669" s="78"/>
      <c r="APF669" s="78"/>
      <c r="APG669" s="78"/>
      <c r="APH669" s="78"/>
      <c r="API669" s="78"/>
      <c r="APJ669" s="78"/>
      <c r="APK669" s="78"/>
      <c r="APL669" s="78"/>
      <c r="APM669" s="78"/>
      <c r="APN669" s="78"/>
      <c r="APO669" s="78"/>
      <c r="APP669" s="78"/>
      <c r="APQ669" s="78"/>
      <c r="APR669" s="78"/>
      <c r="APS669" s="78"/>
      <c r="APT669" s="78"/>
      <c r="APU669" s="78"/>
      <c r="APV669" s="78"/>
      <c r="APW669" s="78"/>
      <c r="APX669" s="78"/>
      <c r="APY669" s="78"/>
      <c r="APZ669" s="78"/>
      <c r="AQA669" s="78"/>
      <c r="AQB669" s="78"/>
      <c r="AQC669" s="78"/>
      <c r="AQD669" s="78"/>
      <c r="AQE669" s="78"/>
      <c r="AQF669" s="78"/>
      <c r="AQG669" s="78"/>
      <c r="AQH669" s="78"/>
      <c r="AQI669" s="78"/>
      <c r="AQJ669" s="78"/>
      <c r="AQK669" s="78"/>
      <c r="AQL669" s="78"/>
      <c r="AQM669" s="78"/>
      <c r="AQN669" s="78"/>
      <c r="AQO669" s="78"/>
      <c r="AQP669" s="78"/>
      <c r="AQQ669" s="78"/>
      <c r="AQR669" s="78"/>
      <c r="AQS669" s="78"/>
      <c r="AQT669" s="78"/>
      <c r="AQU669" s="78"/>
      <c r="AQV669" s="78"/>
      <c r="AQW669" s="78"/>
      <c r="AQX669" s="78"/>
      <c r="AQY669" s="78"/>
      <c r="AQZ669" s="78"/>
      <c r="ARA669" s="78"/>
      <c r="ARB669" s="78"/>
      <c r="ARC669" s="78"/>
      <c r="ARD669" s="78"/>
      <c r="ARE669" s="78"/>
      <c r="ARF669" s="78"/>
      <c r="ARG669" s="78"/>
      <c r="ARH669" s="78"/>
      <c r="ARI669" s="78"/>
      <c r="ARJ669" s="78"/>
      <c r="ARK669" s="78"/>
      <c r="ARL669" s="78"/>
      <c r="ARM669" s="78"/>
      <c r="ARN669" s="78"/>
      <c r="ARO669" s="78"/>
      <c r="ARP669" s="78"/>
      <c r="ARQ669" s="78"/>
      <c r="ARR669" s="78"/>
      <c r="ARS669" s="78"/>
      <c r="ART669" s="78"/>
      <c r="ARU669" s="78"/>
      <c r="ARV669" s="78"/>
      <c r="ARW669" s="78"/>
      <c r="ARX669" s="78"/>
      <c r="ARY669" s="78"/>
      <c r="ARZ669" s="78"/>
      <c r="ASA669" s="78"/>
      <c r="ASB669" s="78"/>
      <c r="ASC669" s="78"/>
      <c r="ASD669" s="78"/>
      <c r="ASE669" s="78"/>
      <c r="ASF669" s="78"/>
      <c r="ASG669" s="78"/>
      <c r="ASH669" s="78"/>
      <c r="ASI669" s="78"/>
      <c r="ASJ669" s="78"/>
      <c r="ASK669" s="78"/>
      <c r="ASL669" s="78"/>
      <c r="ASM669" s="78"/>
      <c r="ASN669" s="78"/>
      <c r="ASO669" s="78"/>
      <c r="ASP669" s="78"/>
      <c r="ASQ669" s="78"/>
      <c r="ASR669" s="78"/>
      <c r="ASS669" s="78"/>
      <c r="AST669" s="78"/>
      <c r="ASU669" s="78"/>
      <c r="ASV669" s="78"/>
      <c r="ASW669" s="78"/>
      <c r="ASX669" s="78"/>
      <c r="ASY669" s="78"/>
      <c r="ASZ669" s="78"/>
      <c r="ATA669" s="78"/>
      <c r="ATB669" s="78"/>
      <c r="ATC669" s="78"/>
      <c r="ATD669" s="78"/>
      <c r="ATE669" s="78"/>
      <c r="ATF669" s="78"/>
      <c r="ATG669" s="78"/>
      <c r="ATH669" s="78"/>
      <c r="ATI669" s="78"/>
      <c r="ATJ669" s="78"/>
      <c r="ATK669" s="78"/>
      <c r="ATL669" s="78"/>
      <c r="ATM669" s="78"/>
      <c r="ATN669" s="78"/>
      <c r="ATO669" s="78"/>
      <c r="ATP669" s="78"/>
      <c r="ATQ669" s="78"/>
      <c r="ATR669" s="78"/>
      <c r="ATS669" s="78"/>
      <c r="ATT669" s="78"/>
      <c r="ATU669" s="78"/>
      <c r="ATV669" s="78"/>
      <c r="ATW669" s="78"/>
      <c r="ATX669" s="78"/>
      <c r="ATY669" s="78"/>
      <c r="ATZ669" s="78"/>
      <c r="AUA669" s="78"/>
      <c r="AUB669" s="78"/>
      <c r="AUC669" s="78"/>
      <c r="AUD669" s="78"/>
      <c r="AUE669" s="78"/>
      <c r="AUF669" s="78"/>
      <c r="AUG669" s="78"/>
      <c r="AUH669" s="78"/>
      <c r="AUI669" s="78"/>
      <c r="AUJ669" s="78"/>
      <c r="AUK669" s="78"/>
      <c r="AUL669" s="78"/>
      <c r="AUM669" s="78"/>
      <c r="AUN669" s="78"/>
      <c r="AUO669" s="78"/>
      <c r="AUP669" s="78"/>
      <c r="AUQ669" s="78"/>
      <c r="AUR669" s="78"/>
      <c r="AUS669" s="78"/>
      <c r="AUT669" s="78"/>
      <c r="AUU669" s="78"/>
      <c r="AUV669" s="78"/>
      <c r="AUW669" s="78"/>
      <c r="AUX669" s="78"/>
      <c r="AUY669" s="78"/>
      <c r="AUZ669" s="78"/>
      <c r="AVA669" s="78"/>
      <c r="AVB669" s="78"/>
      <c r="AVC669" s="78"/>
      <c r="AVD669" s="78"/>
      <c r="AVE669" s="78"/>
      <c r="AVF669" s="78"/>
      <c r="AVG669" s="78"/>
      <c r="AVH669" s="78"/>
      <c r="AVI669" s="78"/>
      <c r="AVJ669" s="78"/>
      <c r="AVK669" s="78"/>
      <c r="AVL669" s="78"/>
      <c r="AVM669" s="78"/>
      <c r="AVN669" s="78"/>
      <c r="AVO669" s="78"/>
      <c r="AVP669" s="78"/>
      <c r="AVQ669" s="78"/>
      <c r="AVR669" s="78"/>
      <c r="AVS669" s="78"/>
      <c r="AVT669" s="78"/>
      <c r="AVU669" s="78"/>
      <c r="AVV669" s="78"/>
      <c r="AVW669" s="78"/>
      <c r="AVX669" s="78"/>
      <c r="AVY669" s="78"/>
      <c r="AVZ669" s="78"/>
      <c r="AWA669" s="78"/>
      <c r="AWB669" s="78"/>
      <c r="AWC669" s="78"/>
      <c r="AWD669" s="78"/>
      <c r="AWE669" s="78"/>
      <c r="AWF669" s="78"/>
      <c r="AWG669" s="78"/>
      <c r="AWH669" s="78"/>
      <c r="AWI669" s="78"/>
      <c r="AWJ669" s="78"/>
      <c r="AWK669" s="78"/>
      <c r="AWL669" s="78"/>
      <c r="AWM669" s="78"/>
      <c r="AWN669" s="78"/>
      <c r="AWO669" s="78"/>
      <c r="AWP669" s="78"/>
      <c r="AWQ669" s="78"/>
      <c r="AWR669" s="78"/>
      <c r="AWS669" s="78"/>
      <c r="AWT669" s="78"/>
      <c r="AWU669" s="78"/>
      <c r="AWV669" s="78"/>
      <c r="AWW669" s="78"/>
      <c r="AWX669" s="78"/>
      <c r="AWY669" s="78"/>
      <c r="AWZ669" s="78"/>
      <c r="AXA669" s="78"/>
      <c r="AXB669" s="78"/>
      <c r="AXC669" s="78"/>
      <c r="AXD669" s="78"/>
      <c r="AXE669" s="78"/>
      <c r="AXF669" s="78"/>
      <c r="AXG669" s="78"/>
      <c r="AXH669" s="78"/>
      <c r="AXI669" s="78"/>
      <c r="AXJ669" s="78"/>
      <c r="AXK669" s="78"/>
      <c r="AXL669" s="78"/>
      <c r="AXM669" s="78"/>
      <c r="AXN669" s="78"/>
      <c r="AXO669" s="78"/>
      <c r="AXP669" s="78"/>
      <c r="AXQ669" s="78"/>
      <c r="AXR669" s="78"/>
      <c r="AXS669" s="78"/>
      <c r="AXT669" s="78"/>
      <c r="AXU669" s="78"/>
      <c r="AXV669" s="78"/>
      <c r="AXW669" s="78"/>
      <c r="AXX669" s="78"/>
      <c r="AXY669" s="78"/>
      <c r="AXZ669" s="78"/>
      <c r="AYA669" s="78"/>
      <c r="AYB669" s="78"/>
      <c r="AYC669" s="78"/>
      <c r="AYD669" s="78"/>
      <c r="AYE669" s="78"/>
      <c r="AYF669" s="78"/>
      <c r="AYG669" s="78"/>
      <c r="AYH669" s="78"/>
      <c r="AYI669" s="78"/>
      <c r="AYJ669" s="78"/>
      <c r="AYK669" s="78"/>
      <c r="AYL669" s="78"/>
      <c r="AYM669" s="78"/>
      <c r="AYN669" s="78"/>
      <c r="AYO669" s="78"/>
      <c r="AYP669" s="78"/>
      <c r="AYQ669" s="78"/>
      <c r="AYR669" s="78"/>
      <c r="AYS669" s="78"/>
      <c r="AYT669" s="78"/>
      <c r="AYU669" s="78"/>
      <c r="AYV669" s="78"/>
      <c r="AYW669" s="78"/>
      <c r="AYX669" s="78"/>
      <c r="AYY669" s="78"/>
      <c r="AYZ669" s="78"/>
      <c r="AZA669" s="78"/>
      <c r="AZB669" s="78"/>
      <c r="AZC669" s="78"/>
      <c r="AZD669" s="78"/>
      <c r="AZE669" s="78"/>
      <c r="AZF669" s="78"/>
      <c r="AZG669" s="78"/>
      <c r="AZH669" s="78"/>
      <c r="AZI669" s="78"/>
      <c r="AZJ669" s="78"/>
      <c r="AZK669" s="78"/>
      <c r="AZL669" s="78"/>
      <c r="AZM669" s="78"/>
      <c r="AZN669" s="78"/>
      <c r="AZO669" s="78"/>
      <c r="AZP669" s="78"/>
      <c r="AZQ669" s="78"/>
      <c r="AZR669" s="78"/>
      <c r="AZS669" s="78"/>
      <c r="AZT669" s="78"/>
      <c r="AZU669" s="78"/>
      <c r="AZV669" s="78"/>
      <c r="AZW669" s="78"/>
      <c r="AZX669" s="78"/>
      <c r="AZY669" s="78"/>
      <c r="AZZ669" s="78"/>
      <c r="BAA669" s="78"/>
      <c r="BAB669" s="78"/>
      <c r="BAC669" s="78"/>
      <c r="BAD669" s="78"/>
      <c r="BAE669" s="78"/>
      <c r="BAF669" s="78"/>
      <c r="BAG669" s="78"/>
      <c r="BAH669" s="78"/>
      <c r="BAI669" s="78"/>
      <c r="BAJ669" s="78"/>
      <c r="BAK669" s="78"/>
      <c r="BAL669" s="78"/>
      <c r="BAM669" s="78"/>
      <c r="BAN669" s="78"/>
      <c r="BAO669" s="78"/>
      <c r="BAP669" s="78"/>
      <c r="BAQ669" s="78"/>
      <c r="BAR669" s="78"/>
      <c r="BAS669" s="78"/>
      <c r="BAT669" s="78"/>
      <c r="BAU669" s="78"/>
      <c r="BAV669" s="78"/>
      <c r="BAW669" s="78"/>
      <c r="BAX669" s="78"/>
      <c r="BAY669" s="78"/>
      <c r="BAZ669" s="78"/>
      <c r="BBA669" s="78"/>
      <c r="BBB669" s="78"/>
      <c r="BBC669" s="78"/>
      <c r="BBD669" s="78"/>
      <c r="BBE669" s="78"/>
      <c r="BBF669" s="78"/>
      <c r="BBG669" s="78"/>
      <c r="BBH669" s="78"/>
      <c r="BBI669" s="78"/>
      <c r="BBJ669" s="78"/>
      <c r="BBK669" s="78"/>
      <c r="BBL669" s="78"/>
      <c r="BBM669" s="78"/>
      <c r="BBN669" s="78"/>
      <c r="BBO669" s="78"/>
      <c r="BBP669" s="78"/>
      <c r="BBQ669" s="78"/>
      <c r="BBR669" s="78"/>
      <c r="BBS669" s="78"/>
      <c r="BBT669" s="78"/>
      <c r="BBU669" s="78"/>
      <c r="BBV669" s="78"/>
      <c r="BBW669" s="78"/>
      <c r="BBX669" s="78"/>
      <c r="BBY669" s="78"/>
      <c r="BBZ669" s="78"/>
      <c r="BCA669" s="78"/>
      <c r="BCB669" s="78"/>
      <c r="BCC669" s="78"/>
      <c r="BCD669" s="78"/>
      <c r="BCE669" s="78"/>
      <c r="BCF669" s="78"/>
      <c r="BCG669" s="78"/>
      <c r="BCH669" s="78"/>
      <c r="BCI669" s="78"/>
      <c r="BCJ669" s="78"/>
      <c r="BCK669" s="78"/>
      <c r="BCL669" s="78"/>
      <c r="BCM669" s="78"/>
      <c r="BCN669" s="78"/>
      <c r="BCO669" s="78"/>
      <c r="BCP669" s="78"/>
      <c r="BCQ669" s="78"/>
      <c r="BCR669" s="78"/>
      <c r="BCS669" s="78"/>
      <c r="BCT669" s="78"/>
      <c r="BCU669" s="78"/>
      <c r="BCV669" s="78"/>
      <c r="BCW669" s="78"/>
      <c r="BCX669" s="78"/>
      <c r="BCY669" s="78"/>
      <c r="BCZ669" s="78"/>
      <c r="BDA669" s="78"/>
      <c r="BDB669" s="78"/>
      <c r="BDC669" s="78"/>
      <c r="BDD669" s="78"/>
      <c r="BDE669" s="78"/>
      <c r="BDF669" s="78"/>
      <c r="BDG669" s="78"/>
      <c r="BDH669" s="78"/>
      <c r="BDI669" s="78"/>
      <c r="BDJ669" s="78"/>
      <c r="BDK669" s="78"/>
      <c r="BDL669" s="78"/>
      <c r="BDM669" s="78"/>
      <c r="BDN669" s="78"/>
      <c r="BDO669" s="78"/>
      <c r="BDP669" s="78"/>
      <c r="BDQ669" s="78"/>
      <c r="BDR669" s="78"/>
      <c r="BDS669" s="78"/>
      <c r="BDT669" s="78"/>
      <c r="BDU669" s="78"/>
      <c r="BDV669" s="78"/>
      <c r="BDW669" s="78"/>
      <c r="BDX669" s="78"/>
      <c r="BDY669" s="78"/>
      <c r="BDZ669" s="78"/>
      <c r="BEA669" s="78"/>
      <c r="BEB669" s="78"/>
      <c r="BEC669" s="78"/>
      <c r="BED669" s="78"/>
      <c r="BEE669" s="78"/>
      <c r="BEF669" s="78"/>
      <c r="BEG669" s="78"/>
      <c r="BEH669" s="78"/>
      <c r="BEI669" s="78"/>
      <c r="BEJ669" s="78"/>
      <c r="BEK669" s="78"/>
      <c r="BEL669" s="78"/>
      <c r="BEM669" s="78"/>
      <c r="BEN669" s="78"/>
      <c r="BEO669" s="78"/>
      <c r="BEP669" s="78"/>
      <c r="BEQ669" s="78"/>
      <c r="BER669" s="78"/>
      <c r="BES669" s="78"/>
      <c r="BET669" s="78"/>
      <c r="BEU669" s="78"/>
      <c r="BEV669" s="78"/>
      <c r="BEW669" s="78"/>
      <c r="BEX669" s="78"/>
      <c r="BEY669" s="78"/>
      <c r="BEZ669" s="78"/>
      <c r="BFA669" s="78"/>
      <c r="BFB669" s="78"/>
      <c r="BFC669" s="78"/>
      <c r="BFD669" s="78"/>
      <c r="BFE669" s="78"/>
      <c r="BFF669" s="78"/>
      <c r="BFG669" s="78"/>
      <c r="BFH669" s="78"/>
      <c r="BFI669" s="78"/>
      <c r="BFJ669" s="78"/>
      <c r="BFK669" s="78"/>
      <c r="BFL669" s="78"/>
      <c r="BFM669" s="78"/>
      <c r="BFN669" s="78"/>
      <c r="BFO669" s="78"/>
      <c r="BFP669" s="78"/>
      <c r="BFQ669" s="78"/>
      <c r="BFR669" s="78"/>
      <c r="BFS669" s="78"/>
      <c r="BFT669" s="78"/>
      <c r="BFU669" s="78"/>
      <c r="BFV669" s="78"/>
      <c r="BFW669" s="78"/>
      <c r="BFX669" s="78"/>
      <c r="BFY669" s="78"/>
      <c r="BFZ669" s="78"/>
      <c r="BGA669" s="78"/>
      <c r="BGB669" s="78"/>
      <c r="BGC669" s="78"/>
      <c r="BGD669" s="78"/>
      <c r="BGE669" s="78"/>
      <c r="BGF669" s="78"/>
      <c r="BGG669" s="78"/>
      <c r="BGH669" s="78"/>
      <c r="BGI669" s="78"/>
      <c r="BGJ669" s="78"/>
      <c r="BGK669" s="78"/>
      <c r="BGL669" s="78"/>
      <c r="BGM669" s="78"/>
      <c r="BGN669" s="78"/>
      <c r="BGO669" s="78"/>
      <c r="BGP669" s="78"/>
      <c r="BGQ669" s="78"/>
      <c r="BGR669" s="78"/>
      <c r="BGS669" s="78"/>
      <c r="BGT669" s="78"/>
      <c r="BGU669" s="78"/>
      <c r="BGV669" s="78"/>
      <c r="BGW669" s="78"/>
      <c r="BGX669" s="78"/>
      <c r="BGY669" s="78"/>
      <c r="BGZ669" s="78"/>
      <c r="BHA669" s="78"/>
      <c r="BHB669" s="78"/>
      <c r="BHC669" s="78"/>
      <c r="BHD669" s="78"/>
      <c r="BHE669" s="78"/>
      <c r="BHF669" s="78"/>
      <c r="BHG669" s="78"/>
      <c r="BHH669" s="78"/>
      <c r="BHI669" s="78"/>
      <c r="BHJ669" s="78"/>
      <c r="BHK669" s="78"/>
      <c r="BHL669" s="78"/>
      <c r="BHM669" s="78"/>
      <c r="BHN669" s="78"/>
      <c r="BHO669" s="78"/>
      <c r="BHP669" s="78"/>
      <c r="BHQ669" s="78"/>
      <c r="BHR669" s="78"/>
      <c r="BHS669" s="78"/>
      <c r="BHT669" s="78"/>
      <c r="BHU669" s="78"/>
      <c r="BHV669" s="78"/>
      <c r="BHW669" s="78"/>
      <c r="BHX669" s="78"/>
      <c r="BHY669" s="78"/>
      <c r="BHZ669" s="78"/>
      <c r="BIA669" s="78"/>
      <c r="BIB669" s="78"/>
      <c r="BIC669" s="78"/>
      <c r="BID669" s="78"/>
      <c r="BIE669" s="78"/>
      <c r="BIF669" s="78"/>
      <c r="BIG669" s="78"/>
      <c r="BIH669" s="78"/>
      <c r="BII669" s="78"/>
      <c r="BIJ669" s="78"/>
      <c r="BIK669" s="78"/>
      <c r="BIL669" s="78"/>
      <c r="BIM669" s="78"/>
      <c r="BIN669" s="78"/>
      <c r="BIO669" s="78"/>
      <c r="BIP669" s="78"/>
      <c r="BIQ669" s="78"/>
      <c r="BIR669" s="78"/>
      <c r="BIS669" s="78"/>
      <c r="BIT669" s="78"/>
      <c r="BIU669" s="78"/>
      <c r="BIV669" s="78"/>
      <c r="BIW669" s="78"/>
      <c r="BIX669" s="78"/>
      <c r="BIY669" s="78"/>
      <c r="BIZ669" s="78"/>
      <c r="BJA669" s="78"/>
      <c r="BJB669" s="78"/>
      <c r="BJC669" s="78"/>
      <c r="BJD669" s="78"/>
      <c r="BJE669" s="78"/>
      <c r="BJF669" s="78"/>
      <c r="BJG669" s="78"/>
      <c r="BJH669" s="78"/>
      <c r="BJI669" s="78"/>
      <c r="BJJ669" s="78"/>
      <c r="BJK669" s="78"/>
      <c r="BJL669" s="78"/>
      <c r="BJM669" s="78"/>
      <c r="BJN669" s="78"/>
      <c r="BJO669" s="78"/>
      <c r="BJP669" s="78"/>
      <c r="BJQ669" s="78"/>
      <c r="BJR669" s="78"/>
      <c r="BJS669" s="78"/>
      <c r="BJT669" s="78"/>
      <c r="BJU669" s="78"/>
      <c r="BJV669" s="78"/>
      <c r="BJW669" s="78"/>
      <c r="BJX669" s="78"/>
      <c r="BJY669" s="78"/>
      <c r="BJZ669" s="78"/>
      <c r="BKA669" s="78"/>
      <c r="BKB669" s="78"/>
      <c r="BKC669" s="78"/>
      <c r="BKD669" s="78"/>
      <c r="BKE669" s="78"/>
      <c r="BKF669" s="78"/>
      <c r="BKG669" s="78"/>
      <c r="BKH669" s="78"/>
      <c r="BKI669" s="78"/>
      <c r="BKJ669" s="78"/>
      <c r="BKK669" s="78"/>
      <c r="BKL669" s="78"/>
      <c r="BKM669" s="78"/>
      <c r="BKN669" s="78"/>
      <c r="BKO669" s="78"/>
      <c r="BKP669" s="78"/>
      <c r="BKQ669" s="78"/>
      <c r="BKR669" s="78"/>
      <c r="BKS669" s="78"/>
      <c r="BKT669" s="78"/>
      <c r="BKU669" s="78"/>
      <c r="BKV669" s="78"/>
      <c r="BKW669" s="78"/>
      <c r="BKX669" s="78"/>
      <c r="BKY669" s="78"/>
      <c r="BKZ669" s="78"/>
      <c r="BLA669" s="78"/>
      <c r="BLB669" s="78"/>
      <c r="BLC669" s="78"/>
      <c r="BLD669" s="78"/>
      <c r="BLE669" s="78"/>
      <c r="BLF669" s="78"/>
      <c r="BLG669" s="78"/>
      <c r="BLH669" s="78"/>
      <c r="BLI669" s="78"/>
      <c r="BLJ669" s="78"/>
      <c r="BLK669" s="78"/>
      <c r="BLL669" s="78"/>
      <c r="BLM669" s="78"/>
      <c r="BLN669" s="78"/>
      <c r="BLO669" s="78"/>
      <c r="BLP669" s="78"/>
      <c r="BLQ669" s="78"/>
      <c r="BLR669" s="78"/>
      <c r="BLS669" s="78"/>
      <c r="BLT669" s="78"/>
      <c r="BLU669" s="78"/>
      <c r="BLV669" s="78"/>
      <c r="BLW669" s="78"/>
      <c r="BLX669" s="78"/>
      <c r="BLY669" s="78"/>
      <c r="BLZ669" s="78"/>
      <c r="BMA669" s="78"/>
      <c r="BMB669" s="78"/>
      <c r="BMC669" s="78"/>
      <c r="BMD669" s="78"/>
      <c r="BME669" s="78"/>
      <c r="BMF669" s="78"/>
      <c r="BMG669" s="78"/>
      <c r="BMH669" s="78"/>
      <c r="BMI669" s="78"/>
      <c r="BMJ669" s="78"/>
      <c r="BMK669" s="78"/>
      <c r="BML669" s="78"/>
      <c r="BMM669" s="78"/>
      <c r="BMN669" s="78"/>
      <c r="BMO669" s="78"/>
      <c r="BMP669" s="78"/>
      <c r="BMQ669" s="78"/>
      <c r="BMR669" s="78"/>
      <c r="BMS669" s="78"/>
      <c r="BMT669" s="78"/>
      <c r="BMU669" s="78"/>
      <c r="BMV669" s="78"/>
      <c r="BMW669" s="78"/>
      <c r="BMX669" s="78"/>
      <c r="BMY669" s="78"/>
      <c r="BMZ669" s="78"/>
      <c r="BNA669" s="78"/>
      <c r="BNB669" s="78"/>
      <c r="BNC669" s="78"/>
      <c r="BND669" s="78"/>
      <c r="BNE669" s="78"/>
      <c r="BNF669" s="78"/>
      <c r="BNG669" s="78"/>
      <c r="BNH669" s="78"/>
      <c r="BNI669" s="78"/>
      <c r="BNJ669" s="78"/>
      <c r="BNK669" s="78"/>
      <c r="BNL669" s="78"/>
      <c r="BNM669" s="78"/>
      <c r="BNN669" s="78"/>
      <c r="BNO669" s="78"/>
      <c r="BNP669" s="78"/>
      <c r="BNQ669" s="78"/>
      <c r="BNR669" s="78"/>
      <c r="BNS669" s="78"/>
      <c r="BNT669" s="78"/>
      <c r="BNU669" s="78"/>
      <c r="BNV669" s="78"/>
      <c r="BNW669" s="78"/>
      <c r="BNX669" s="78"/>
      <c r="BNY669" s="78"/>
      <c r="BNZ669" s="78"/>
      <c r="BOA669" s="78"/>
      <c r="BOB669" s="78"/>
      <c r="BOC669" s="78"/>
      <c r="BOD669" s="78"/>
      <c r="BOE669" s="78"/>
      <c r="BOF669" s="78"/>
      <c r="BOG669" s="78"/>
      <c r="BOH669" s="78"/>
      <c r="BOI669" s="78"/>
      <c r="BOJ669" s="78"/>
      <c r="BOK669" s="78"/>
      <c r="BOL669" s="78"/>
      <c r="BOM669" s="78"/>
      <c r="BON669" s="78"/>
      <c r="BOO669" s="78"/>
      <c r="BOP669" s="78"/>
      <c r="BOQ669" s="78"/>
      <c r="BOR669" s="78"/>
      <c r="BOS669" s="78"/>
      <c r="BOT669" s="78"/>
      <c r="BOU669" s="78"/>
      <c r="BOV669" s="78"/>
      <c r="BOW669" s="78"/>
      <c r="BOX669" s="78"/>
      <c r="BOY669" s="78"/>
      <c r="BOZ669" s="78"/>
      <c r="BPA669" s="78"/>
      <c r="BPB669" s="78"/>
      <c r="BPC669" s="78"/>
      <c r="BPD669" s="78"/>
      <c r="BPE669" s="78"/>
      <c r="BPF669" s="78"/>
      <c r="BPG669" s="78"/>
      <c r="BPH669" s="78"/>
      <c r="BPI669" s="78"/>
      <c r="BPJ669" s="78"/>
      <c r="BPK669" s="78"/>
      <c r="BPL669" s="78"/>
      <c r="BPM669" s="78"/>
      <c r="BPN669" s="78"/>
      <c r="BPO669" s="78"/>
      <c r="BPP669" s="78"/>
      <c r="BPQ669" s="78"/>
      <c r="BPR669" s="78"/>
      <c r="BPS669" s="78"/>
      <c r="BPT669" s="78"/>
      <c r="BPU669" s="78"/>
      <c r="BPV669" s="78"/>
      <c r="BPW669" s="78"/>
      <c r="BPX669" s="78"/>
      <c r="BPY669" s="78"/>
      <c r="BPZ669" s="78"/>
      <c r="BQA669" s="78"/>
      <c r="BQB669" s="78"/>
      <c r="BQC669" s="78"/>
      <c r="BQD669" s="78"/>
      <c r="BQE669" s="78"/>
      <c r="BQF669" s="78"/>
      <c r="BQG669" s="78"/>
      <c r="BQH669" s="78"/>
      <c r="BQI669" s="78"/>
      <c r="BQJ669" s="78"/>
      <c r="BQK669" s="78"/>
      <c r="BQL669" s="78"/>
      <c r="BQM669" s="78"/>
      <c r="BQN669" s="78"/>
      <c r="BQO669" s="78"/>
      <c r="BQP669" s="78"/>
      <c r="BQQ669" s="78"/>
      <c r="BQR669" s="78"/>
      <c r="BQS669" s="78"/>
      <c r="BQT669" s="78"/>
      <c r="BQU669" s="78"/>
      <c r="BQV669" s="78"/>
      <c r="BQW669" s="78"/>
      <c r="BQX669" s="78"/>
      <c r="BQY669" s="78"/>
      <c r="BQZ669" s="78"/>
      <c r="BRA669" s="78"/>
      <c r="BRB669" s="78"/>
      <c r="BRC669" s="78"/>
      <c r="BRD669" s="78"/>
      <c r="BRE669" s="78"/>
      <c r="BRF669" s="78"/>
      <c r="BRG669" s="78"/>
      <c r="BRH669" s="78"/>
      <c r="BRI669" s="78"/>
      <c r="BRJ669" s="78"/>
      <c r="BRK669" s="78"/>
      <c r="BRL669" s="78"/>
      <c r="BRM669" s="78"/>
      <c r="BRN669" s="78"/>
      <c r="BRO669" s="78"/>
      <c r="BRP669" s="78"/>
      <c r="BRQ669" s="78"/>
      <c r="BRR669" s="78"/>
      <c r="BRS669" s="78"/>
      <c r="BRT669" s="78"/>
      <c r="BRU669" s="78"/>
      <c r="BRV669" s="78"/>
      <c r="BRW669" s="78"/>
      <c r="BRX669" s="78"/>
      <c r="BRY669" s="78"/>
      <c r="BRZ669" s="78"/>
    </row>
    <row r="670" spans="1:1846" s="79" customFormat="1" x14ac:dyDescent="0.3">
      <c r="A670" s="853"/>
      <c r="B670" s="853"/>
      <c r="C670" s="853"/>
      <c r="D670" s="1059"/>
      <c r="E670" s="853"/>
      <c r="F670" s="866"/>
      <c r="G670" s="1057"/>
      <c r="H670" s="1056"/>
      <c r="I670" s="797"/>
      <c r="J670" s="797"/>
      <c r="K670" s="797"/>
      <c r="L670" s="1051"/>
      <c r="M670" s="987"/>
      <c r="N670" s="797"/>
      <c r="O670" s="797"/>
      <c r="P670" s="797"/>
      <c r="Q670" s="1051"/>
      <c r="R670" s="987"/>
      <c r="S670" s="590">
        <v>329267406.45999998</v>
      </c>
      <c r="T670" s="590">
        <v>329267406</v>
      </c>
      <c r="U670" s="590">
        <v>219267406</v>
      </c>
      <c r="V670" s="652" t="s">
        <v>1043</v>
      </c>
      <c r="W670" s="671">
        <f t="shared" si="457"/>
        <v>0</v>
      </c>
      <c r="X670" s="671">
        <f t="shared" si="456"/>
        <v>329267406.45999998</v>
      </c>
      <c r="Y670" s="671">
        <f t="shared" si="456"/>
        <v>329267406</v>
      </c>
      <c r="Z670" s="671">
        <f t="shared" si="456"/>
        <v>219267406</v>
      </c>
      <c r="AA670" s="89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8"/>
      <c r="BC670" s="78"/>
      <c r="BD670" s="78"/>
      <c r="BE670" s="78"/>
      <c r="BF670" s="78"/>
      <c r="BG670" s="78"/>
      <c r="BH670" s="78"/>
      <c r="BI670" s="78"/>
      <c r="BJ670" s="78"/>
      <c r="BK670" s="78"/>
      <c r="BL670" s="78"/>
      <c r="BM670" s="78"/>
      <c r="BN670" s="78"/>
      <c r="BO670" s="78"/>
      <c r="BP670" s="78"/>
      <c r="BQ670" s="78"/>
      <c r="BR670" s="78"/>
      <c r="BS670" s="78"/>
      <c r="BT670" s="78"/>
      <c r="BU670" s="78"/>
      <c r="BV670" s="78"/>
      <c r="BW670" s="78"/>
      <c r="BX670" s="78"/>
      <c r="BY670" s="78"/>
      <c r="BZ670" s="78"/>
      <c r="CA670" s="78"/>
      <c r="CB670" s="78"/>
      <c r="CC670" s="78"/>
      <c r="CD670" s="78"/>
      <c r="CE670" s="78"/>
      <c r="CF670" s="78"/>
      <c r="CG670" s="78"/>
      <c r="CH670" s="78"/>
      <c r="CI670" s="78"/>
      <c r="CJ670" s="78"/>
      <c r="CK670" s="78"/>
      <c r="CL670" s="78"/>
      <c r="CM670" s="78"/>
      <c r="CN670" s="78"/>
      <c r="CO670" s="78"/>
      <c r="CP670" s="78"/>
      <c r="CQ670" s="78"/>
      <c r="CR670" s="78"/>
      <c r="CS670" s="78"/>
      <c r="CT670" s="78"/>
      <c r="CU670" s="78"/>
      <c r="CV670" s="78"/>
      <c r="CW670" s="78"/>
      <c r="CX670" s="78"/>
      <c r="CY670" s="78"/>
      <c r="CZ670" s="78"/>
      <c r="DA670" s="78"/>
      <c r="DB670" s="78"/>
      <c r="DC670" s="78"/>
      <c r="DD670" s="78"/>
      <c r="DE670" s="78"/>
      <c r="DF670" s="78"/>
      <c r="DG670" s="78"/>
      <c r="DH670" s="78"/>
      <c r="DI670" s="78"/>
      <c r="DJ670" s="78"/>
      <c r="DK670" s="78"/>
      <c r="DL670" s="78"/>
      <c r="DM670" s="78"/>
      <c r="DN670" s="78"/>
      <c r="DO670" s="78"/>
      <c r="DP670" s="78"/>
      <c r="DQ670" s="78"/>
      <c r="DR670" s="78"/>
      <c r="DS670" s="78"/>
      <c r="DT670" s="78"/>
      <c r="DU670" s="78"/>
      <c r="DV670" s="78"/>
      <c r="DW670" s="78"/>
      <c r="DX670" s="78"/>
      <c r="DY670" s="78"/>
      <c r="DZ670" s="78"/>
      <c r="EA670" s="78"/>
      <c r="EB670" s="78"/>
      <c r="EC670" s="78"/>
      <c r="ED670" s="78"/>
      <c r="EE670" s="78"/>
      <c r="EF670" s="78"/>
      <c r="EG670" s="78"/>
      <c r="EH670" s="78"/>
      <c r="EI670" s="78"/>
      <c r="EJ670" s="78"/>
      <c r="EK670" s="78"/>
      <c r="EL670" s="78"/>
      <c r="EM670" s="78"/>
      <c r="EN670" s="78"/>
      <c r="EO670" s="78"/>
      <c r="EP670" s="78"/>
      <c r="EQ670" s="78"/>
      <c r="ER670" s="78"/>
      <c r="ES670" s="78"/>
      <c r="ET670" s="78"/>
      <c r="EU670" s="78"/>
      <c r="EV670" s="78"/>
      <c r="EW670" s="78"/>
      <c r="EX670" s="78"/>
      <c r="EY670" s="78"/>
      <c r="EZ670" s="78"/>
      <c r="FA670" s="78"/>
      <c r="FB670" s="78"/>
      <c r="FC670" s="78"/>
      <c r="FD670" s="78"/>
      <c r="FE670" s="78"/>
      <c r="FF670" s="78"/>
      <c r="FG670" s="78"/>
      <c r="FH670" s="78"/>
      <c r="FI670" s="78"/>
      <c r="FJ670" s="78"/>
      <c r="FK670" s="78"/>
      <c r="FL670" s="78"/>
      <c r="FM670" s="78"/>
      <c r="FN670" s="78"/>
      <c r="FO670" s="78"/>
      <c r="FP670" s="78"/>
      <c r="FQ670" s="78"/>
      <c r="FR670" s="78"/>
      <c r="FS670" s="78"/>
      <c r="FT670" s="78"/>
      <c r="FU670" s="78"/>
      <c r="FV670" s="78"/>
      <c r="FW670" s="78"/>
      <c r="FX670" s="78"/>
      <c r="FY670" s="78"/>
      <c r="FZ670" s="78"/>
      <c r="GA670" s="78"/>
      <c r="GB670" s="78"/>
      <c r="GC670" s="78"/>
      <c r="GD670" s="78"/>
      <c r="GE670" s="78"/>
      <c r="GF670" s="78"/>
      <c r="GG670" s="78"/>
      <c r="GH670" s="78"/>
      <c r="GI670" s="78"/>
      <c r="GJ670" s="78"/>
      <c r="GK670" s="78"/>
      <c r="GL670" s="78"/>
      <c r="GM670" s="78"/>
      <c r="GN670" s="78"/>
      <c r="GO670" s="78"/>
      <c r="GP670" s="78"/>
      <c r="GQ670" s="78"/>
      <c r="GR670" s="78"/>
      <c r="GS670" s="78"/>
      <c r="GT670" s="78"/>
      <c r="GU670" s="78"/>
      <c r="GV670" s="78"/>
      <c r="GW670" s="78"/>
      <c r="GX670" s="78"/>
      <c r="GY670" s="78"/>
      <c r="GZ670" s="78"/>
      <c r="HA670" s="78"/>
      <c r="HB670" s="78"/>
      <c r="HC670" s="78"/>
      <c r="HD670" s="78"/>
      <c r="HE670" s="78"/>
      <c r="HF670" s="78"/>
      <c r="HG670" s="78"/>
      <c r="HH670" s="78"/>
      <c r="HI670" s="78"/>
      <c r="HJ670" s="78"/>
      <c r="HK670" s="78"/>
      <c r="HL670" s="78"/>
      <c r="HM670" s="78"/>
      <c r="HN670" s="78"/>
      <c r="HO670" s="78"/>
      <c r="HP670" s="78"/>
      <c r="HQ670" s="78"/>
      <c r="HR670" s="78"/>
      <c r="HS670" s="78"/>
      <c r="HT670" s="78"/>
      <c r="HU670" s="78"/>
      <c r="HV670" s="78"/>
      <c r="HW670" s="78"/>
      <c r="HX670" s="78"/>
      <c r="HY670" s="78"/>
      <c r="HZ670" s="78"/>
      <c r="IA670" s="78"/>
      <c r="IB670" s="78"/>
      <c r="IC670" s="78"/>
      <c r="ID670" s="78"/>
      <c r="IE670" s="78"/>
      <c r="IF670" s="78"/>
      <c r="IG670" s="78"/>
      <c r="IH670" s="78"/>
      <c r="II670" s="78"/>
      <c r="IJ670" s="78"/>
      <c r="IK670" s="78"/>
      <c r="IL670" s="78"/>
      <c r="IM670" s="78"/>
      <c r="IN670" s="78"/>
      <c r="IO670" s="78"/>
      <c r="IP670" s="78"/>
      <c r="IQ670" s="78"/>
      <c r="IR670" s="78"/>
      <c r="IS670" s="78"/>
      <c r="IT670" s="78"/>
      <c r="IU670" s="78"/>
      <c r="IV670" s="78"/>
      <c r="IW670" s="78"/>
      <c r="IX670" s="78"/>
      <c r="IY670" s="78"/>
      <c r="IZ670" s="78"/>
      <c r="JA670" s="78"/>
      <c r="JB670" s="78"/>
      <c r="JC670" s="78"/>
      <c r="JD670" s="78"/>
      <c r="JE670" s="78"/>
      <c r="JF670" s="78"/>
      <c r="JG670" s="78"/>
      <c r="JH670" s="78"/>
      <c r="JI670" s="78"/>
      <c r="JJ670" s="78"/>
      <c r="JK670" s="78"/>
      <c r="JL670" s="78"/>
      <c r="JM670" s="78"/>
      <c r="JN670" s="78"/>
      <c r="JO670" s="78"/>
      <c r="JP670" s="78"/>
      <c r="JQ670" s="78"/>
      <c r="JR670" s="78"/>
      <c r="JS670" s="78"/>
      <c r="JT670" s="78"/>
      <c r="JU670" s="78"/>
      <c r="JV670" s="78"/>
      <c r="JW670" s="78"/>
      <c r="JX670" s="78"/>
      <c r="JY670" s="78"/>
      <c r="JZ670" s="78"/>
      <c r="KA670" s="78"/>
      <c r="KB670" s="78"/>
      <c r="KC670" s="78"/>
      <c r="KD670" s="78"/>
      <c r="KE670" s="78"/>
      <c r="KF670" s="78"/>
      <c r="KG670" s="78"/>
      <c r="KH670" s="78"/>
      <c r="KI670" s="78"/>
      <c r="KJ670" s="78"/>
      <c r="KK670" s="78"/>
      <c r="KL670" s="78"/>
      <c r="KM670" s="78"/>
      <c r="KN670" s="78"/>
      <c r="KO670" s="78"/>
      <c r="KP670" s="78"/>
      <c r="KQ670" s="78"/>
      <c r="KR670" s="78"/>
      <c r="KS670" s="78"/>
      <c r="KT670" s="78"/>
      <c r="KU670" s="78"/>
      <c r="KV670" s="78"/>
      <c r="KW670" s="78"/>
      <c r="KX670" s="78"/>
      <c r="KY670" s="78"/>
      <c r="KZ670" s="78"/>
      <c r="LA670" s="78"/>
      <c r="LB670" s="78"/>
      <c r="LC670" s="78"/>
      <c r="LD670" s="78"/>
      <c r="LE670" s="78"/>
      <c r="LF670" s="78"/>
      <c r="LG670" s="78"/>
      <c r="LH670" s="78"/>
      <c r="LI670" s="78"/>
      <c r="LJ670" s="78"/>
      <c r="LK670" s="78"/>
      <c r="LL670" s="78"/>
      <c r="LM670" s="78"/>
      <c r="LN670" s="78"/>
      <c r="LO670" s="78"/>
      <c r="LP670" s="78"/>
      <c r="LQ670" s="78"/>
      <c r="LR670" s="78"/>
      <c r="LS670" s="78"/>
      <c r="LT670" s="78"/>
      <c r="LU670" s="78"/>
      <c r="LV670" s="78"/>
      <c r="LW670" s="78"/>
      <c r="LX670" s="78"/>
      <c r="LY670" s="78"/>
      <c r="LZ670" s="78"/>
      <c r="MA670" s="78"/>
      <c r="MB670" s="78"/>
      <c r="MC670" s="78"/>
      <c r="MD670" s="78"/>
      <c r="ME670" s="78"/>
      <c r="MF670" s="78"/>
      <c r="MG670" s="78"/>
      <c r="MH670" s="78"/>
      <c r="MI670" s="78"/>
      <c r="MJ670" s="78"/>
      <c r="MK670" s="78"/>
      <c r="ML670" s="78"/>
      <c r="MM670" s="78"/>
      <c r="MN670" s="78"/>
      <c r="MO670" s="78"/>
      <c r="MP670" s="78"/>
      <c r="MQ670" s="78"/>
      <c r="MR670" s="78"/>
      <c r="MS670" s="78"/>
      <c r="MT670" s="78"/>
      <c r="MU670" s="78"/>
      <c r="MV670" s="78"/>
      <c r="MW670" s="78"/>
      <c r="MX670" s="78"/>
      <c r="MY670" s="78"/>
      <c r="MZ670" s="78"/>
      <c r="NA670" s="78"/>
      <c r="NB670" s="78"/>
      <c r="NC670" s="78"/>
      <c r="ND670" s="78"/>
      <c r="NE670" s="78"/>
      <c r="NF670" s="78"/>
      <c r="NG670" s="78"/>
      <c r="NH670" s="78"/>
      <c r="NI670" s="78"/>
      <c r="NJ670" s="78"/>
      <c r="NK670" s="78"/>
      <c r="NL670" s="78"/>
      <c r="NM670" s="78"/>
      <c r="NN670" s="78"/>
      <c r="NO670" s="78"/>
      <c r="NP670" s="78"/>
      <c r="NQ670" s="78"/>
      <c r="NR670" s="78"/>
      <c r="NS670" s="78"/>
      <c r="NT670" s="78"/>
      <c r="NU670" s="78"/>
      <c r="NV670" s="78"/>
      <c r="NW670" s="78"/>
      <c r="NX670" s="78"/>
      <c r="NY670" s="78"/>
      <c r="NZ670" s="78"/>
      <c r="OA670" s="78"/>
      <c r="OB670" s="78"/>
      <c r="OC670" s="78"/>
      <c r="OD670" s="78"/>
      <c r="OE670" s="78"/>
      <c r="OF670" s="78"/>
      <c r="OG670" s="78"/>
      <c r="OH670" s="78"/>
      <c r="OI670" s="78"/>
      <c r="OJ670" s="78"/>
      <c r="OK670" s="78"/>
      <c r="OL670" s="78"/>
      <c r="OM670" s="78"/>
      <c r="ON670" s="78"/>
      <c r="OO670" s="78"/>
      <c r="OP670" s="78"/>
      <c r="OQ670" s="78"/>
      <c r="OR670" s="78"/>
      <c r="OS670" s="78"/>
      <c r="OT670" s="78"/>
      <c r="OU670" s="78"/>
      <c r="OV670" s="78"/>
      <c r="OW670" s="78"/>
      <c r="OX670" s="78"/>
      <c r="OY670" s="78"/>
      <c r="OZ670" s="78"/>
      <c r="PA670" s="78"/>
      <c r="PB670" s="78"/>
      <c r="PC670" s="78"/>
      <c r="PD670" s="78"/>
      <c r="PE670" s="78"/>
      <c r="PF670" s="78"/>
      <c r="PG670" s="78"/>
      <c r="PH670" s="78"/>
      <c r="PI670" s="78"/>
      <c r="PJ670" s="78"/>
      <c r="PK670" s="78"/>
      <c r="PL670" s="78"/>
      <c r="PM670" s="78"/>
      <c r="PN670" s="78"/>
      <c r="PO670" s="78"/>
      <c r="PP670" s="78"/>
      <c r="PQ670" s="78"/>
      <c r="PR670" s="78"/>
      <c r="PS670" s="78"/>
      <c r="PT670" s="78"/>
      <c r="PU670" s="78"/>
      <c r="PV670" s="78"/>
      <c r="PW670" s="78"/>
      <c r="PX670" s="78"/>
      <c r="PY670" s="78"/>
      <c r="PZ670" s="78"/>
      <c r="QA670" s="78"/>
      <c r="QB670" s="78"/>
      <c r="QC670" s="78"/>
      <c r="QD670" s="78"/>
      <c r="QE670" s="78"/>
      <c r="QF670" s="78"/>
      <c r="QG670" s="78"/>
      <c r="QH670" s="78"/>
      <c r="QI670" s="78"/>
      <c r="QJ670" s="78"/>
      <c r="QK670" s="78"/>
      <c r="QL670" s="78"/>
      <c r="QM670" s="78"/>
      <c r="QN670" s="78"/>
      <c r="QO670" s="78"/>
      <c r="QP670" s="78"/>
      <c r="QQ670" s="78"/>
      <c r="QR670" s="78"/>
      <c r="QS670" s="78"/>
      <c r="QT670" s="78"/>
      <c r="QU670" s="78"/>
      <c r="QV670" s="78"/>
      <c r="QW670" s="78"/>
      <c r="QX670" s="78"/>
      <c r="QY670" s="78"/>
      <c r="QZ670" s="78"/>
      <c r="RA670" s="78"/>
      <c r="RB670" s="78"/>
      <c r="RC670" s="78"/>
      <c r="RD670" s="78"/>
      <c r="RE670" s="78"/>
      <c r="RF670" s="78"/>
      <c r="RG670" s="78"/>
      <c r="RH670" s="78"/>
      <c r="RI670" s="78"/>
      <c r="RJ670" s="78"/>
      <c r="RK670" s="78"/>
      <c r="RL670" s="78"/>
      <c r="RM670" s="78"/>
      <c r="RN670" s="78"/>
      <c r="RO670" s="78"/>
      <c r="RP670" s="78"/>
      <c r="RQ670" s="78"/>
      <c r="RR670" s="78"/>
      <c r="RS670" s="78"/>
      <c r="RT670" s="78"/>
      <c r="RU670" s="78"/>
      <c r="RV670" s="78"/>
      <c r="RW670" s="78"/>
      <c r="RX670" s="78"/>
      <c r="RY670" s="78"/>
      <c r="RZ670" s="78"/>
      <c r="SA670" s="78"/>
      <c r="SB670" s="78"/>
      <c r="SC670" s="78"/>
      <c r="SD670" s="78"/>
      <c r="SE670" s="78"/>
      <c r="SF670" s="78"/>
      <c r="SG670" s="78"/>
      <c r="SH670" s="78"/>
      <c r="SI670" s="78"/>
      <c r="SJ670" s="78"/>
      <c r="SK670" s="78"/>
      <c r="SL670" s="78"/>
      <c r="SM670" s="78"/>
      <c r="SN670" s="78"/>
      <c r="SO670" s="78"/>
      <c r="SP670" s="78"/>
      <c r="SQ670" s="78"/>
      <c r="SR670" s="78"/>
      <c r="SS670" s="78"/>
      <c r="ST670" s="78"/>
      <c r="SU670" s="78"/>
      <c r="SV670" s="78"/>
      <c r="SW670" s="78"/>
      <c r="SX670" s="78"/>
      <c r="SY670" s="78"/>
      <c r="SZ670" s="78"/>
      <c r="TA670" s="78"/>
      <c r="TB670" s="78"/>
      <c r="TC670" s="78"/>
      <c r="TD670" s="78"/>
      <c r="TE670" s="78"/>
      <c r="TF670" s="78"/>
      <c r="TG670" s="78"/>
      <c r="TH670" s="78"/>
      <c r="TI670" s="78"/>
      <c r="TJ670" s="78"/>
      <c r="TK670" s="78"/>
      <c r="TL670" s="78"/>
      <c r="TM670" s="78"/>
      <c r="TN670" s="78"/>
      <c r="TO670" s="78"/>
      <c r="TP670" s="78"/>
      <c r="TQ670" s="78"/>
      <c r="TR670" s="78"/>
      <c r="TS670" s="78"/>
      <c r="TT670" s="78"/>
      <c r="TU670" s="78"/>
      <c r="TV670" s="78"/>
      <c r="TW670" s="78"/>
      <c r="TX670" s="78"/>
      <c r="TY670" s="78"/>
      <c r="TZ670" s="78"/>
      <c r="UA670" s="78"/>
      <c r="UB670" s="78"/>
      <c r="UC670" s="78"/>
      <c r="UD670" s="78"/>
      <c r="UE670" s="78"/>
      <c r="UF670" s="78"/>
      <c r="UG670" s="78"/>
      <c r="UH670" s="78"/>
      <c r="UI670" s="78"/>
      <c r="UJ670" s="78"/>
      <c r="UK670" s="78"/>
      <c r="UL670" s="78"/>
      <c r="UM670" s="78"/>
      <c r="UN670" s="78"/>
      <c r="UO670" s="78"/>
      <c r="UP670" s="78"/>
      <c r="UQ670" s="78"/>
      <c r="UR670" s="78"/>
      <c r="US670" s="78"/>
      <c r="UT670" s="78"/>
      <c r="UU670" s="78"/>
      <c r="UV670" s="78"/>
      <c r="UW670" s="78"/>
      <c r="UX670" s="78"/>
      <c r="UY670" s="78"/>
      <c r="UZ670" s="78"/>
      <c r="VA670" s="78"/>
      <c r="VB670" s="78"/>
      <c r="VC670" s="78"/>
      <c r="VD670" s="78"/>
      <c r="VE670" s="78"/>
      <c r="VF670" s="78"/>
      <c r="VG670" s="78"/>
      <c r="VH670" s="78"/>
      <c r="VI670" s="78"/>
      <c r="VJ670" s="78"/>
      <c r="VK670" s="78"/>
      <c r="VL670" s="78"/>
      <c r="VM670" s="78"/>
      <c r="VN670" s="78"/>
      <c r="VO670" s="78"/>
      <c r="VP670" s="78"/>
      <c r="VQ670" s="78"/>
      <c r="VR670" s="78"/>
      <c r="VS670" s="78"/>
      <c r="VT670" s="78"/>
      <c r="VU670" s="78"/>
      <c r="VV670" s="78"/>
      <c r="VW670" s="78"/>
      <c r="VX670" s="78"/>
      <c r="VY670" s="78"/>
      <c r="VZ670" s="78"/>
      <c r="WA670" s="78"/>
      <c r="WB670" s="78"/>
      <c r="WC670" s="78"/>
      <c r="WD670" s="78"/>
      <c r="WE670" s="78"/>
      <c r="WF670" s="78"/>
      <c r="WG670" s="78"/>
      <c r="WH670" s="78"/>
      <c r="WI670" s="78"/>
      <c r="WJ670" s="78"/>
      <c r="WK670" s="78"/>
      <c r="WL670" s="78"/>
      <c r="WM670" s="78"/>
      <c r="WN670" s="78"/>
      <c r="WO670" s="78"/>
      <c r="WP670" s="78"/>
      <c r="WQ670" s="78"/>
      <c r="WR670" s="78"/>
      <c r="WS670" s="78"/>
      <c r="WT670" s="78"/>
      <c r="WU670" s="78"/>
      <c r="WV670" s="78"/>
      <c r="WW670" s="78"/>
      <c r="WX670" s="78"/>
      <c r="WY670" s="78"/>
      <c r="WZ670" s="78"/>
      <c r="XA670" s="78"/>
      <c r="XB670" s="78"/>
      <c r="XC670" s="78"/>
      <c r="XD670" s="78"/>
      <c r="XE670" s="78"/>
      <c r="XF670" s="78"/>
      <c r="XG670" s="78"/>
      <c r="XH670" s="78"/>
      <c r="XI670" s="78"/>
      <c r="XJ670" s="78"/>
      <c r="XK670" s="78"/>
      <c r="XL670" s="78"/>
      <c r="XM670" s="78"/>
      <c r="XN670" s="78"/>
      <c r="XO670" s="78"/>
      <c r="XP670" s="78"/>
      <c r="XQ670" s="78"/>
      <c r="XR670" s="78"/>
      <c r="XS670" s="78"/>
      <c r="XT670" s="78"/>
      <c r="XU670" s="78"/>
      <c r="XV670" s="78"/>
      <c r="XW670" s="78"/>
      <c r="XX670" s="78"/>
      <c r="XY670" s="78"/>
      <c r="XZ670" s="78"/>
      <c r="YA670" s="78"/>
      <c r="YB670" s="78"/>
      <c r="YC670" s="78"/>
      <c r="YD670" s="78"/>
      <c r="YE670" s="78"/>
      <c r="YF670" s="78"/>
      <c r="YG670" s="78"/>
      <c r="YH670" s="78"/>
      <c r="YI670" s="78"/>
      <c r="YJ670" s="78"/>
      <c r="YK670" s="78"/>
      <c r="YL670" s="78"/>
      <c r="YM670" s="78"/>
      <c r="YN670" s="78"/>
      <c r="YO670" s="78"/>
      <c r="YP670" s="78"/>
      <c r="YQ670" s="78"/>
      <c r="YR670" s="78"/>
      <c r="YS670" s="78"/>
      <c r="YT670" s="78"/>
      <c r="YU670" s="78"/>
      <c r="YV670" s="78"/>
      <c r="YW670" s="78"/>
      <c r="YX670" s="78"/>
      <c r="YY670" s="78"/>
      <c r="YZ670" s="78"/>
      <c r="ZA670" s="78"/>
      <c r="ZB670" s="78"/>
      <c r="ZC670" s="78"/>
      <c r="ZD670" s="78"/>
      <c r="ZE670" s="78"/>
      <c r="ZF670" s="78"/>
      <c r="ZG670" s="78"/>
      <c r="ZH670" s="78"/>
      <c r="ZI670" s="78"/>
      <c r="ZJ670" s="78"/>
      <c r="ZK670" s="78"/>
      <c r="ZL670" s="78"/>
      <c r="ZM670" s="78"/>
      <c r="ZN670" s="78"/>
      <c r="ZO670" s="78"/>
      <c r="ZP670" s="78"/>
      <c r="ZQ670" s="78"/>
      <c r="ZR670" s="78"/>
      <c r="ZS670" s="78"/>
      <c r="ZT670" s="78"/>
      <c r="ZU670" s="78"/>
      <c r="ZV670" s="78"/>
      <c r="ZW670" s="78"/>
      <c r="ZX670" s="78"/>
      <c r="ZY670" s="78"/>
      <c r="ZZ670" s="78"/>
      <c r="AAA670" s="78"/>
      <c r="AAB670" s="78"/>
      <c r="AAC670" s="78"/>
      <c r="AAD670" s="78"/>
      <c r="AAE670" s="78"/>
      <c r="AAF670" s="78"/>
      <c r="AAG670" s="78"/>
      <c r="AAH670" s="78"/>
      <c r="AAI670" s="78"/>
      <c r="AAJ670" s="78"/>
      <c r="AAK670" s="78"/>
      <c r="AAL670" s="78"/>
      <c r="AAM670" s="78"/>
      <c r="AAN670" s="78"/>
      <c r="AAO670" s="78"/>
      <c r="AAP670" s="78"/>
      <c r="AAQ670" s="78"/>
      <c r="AAR670" s="78"/>
      <c r="AAS670" s="78"/>
      <c r="AAT670" s="78"/>
      <c r="AAU670" s="78"/>
      <c r="AAV670" s="78"/>
      <c r="AAW670" s="78"/>
      <c r="AAX670" s="78"/>
      <c r="AAY670" s="78"/>
      <c r="AAZ670" s="78"/>
      <c r="ABA670" s="78"/>
      <c r="ABB670" s="78"/>
      <c r="ABC670" s="78"/>
      <c r="ABD670" s="78"/>
      <c r="ABE670" s="78"/>
      <c r="ABF670" s="78"/>
      <c r="ABG670" s="78"/>
      <c r="ABH670" s="78"/>
      <c r="ABI670" s="78"/>
      <c r="ABJ670" s="78"/>
      <c r="ABK670" s="78"/>
      <c r="ABL670" s="78"/>
      <c r="ABM670" s="78"/>
      <c r="ABN670" s="78"/>
      <c r="ABO670" s="78"/>
      <c r="ABP670" s="78"/>
      <c r="ABQ670" s="78"/>
      <c r="ABR670" s="78"/>
      <c r="ABS670" s="78"/>
      <c r="ABT670" s="78"/>
      <c r="ABU670" s="78"/>
      <c r="ABV670" s="78"/>
      <c r="ABW670" s="78"/>
      <c r="ABX670" s="78"/>
      <c r="ABY670" s="78"/>
      <c r="ABZ670" s="78"/>
      <c r="ACA670" s="78"/>
      <c r="ACB670" s="78"/>
      <c r="ACC670" s="78"/>
      <c r="ACD670" s="78"/>
      <c r="ACE670" s="78"/>
      <c r="ACF670" s="78"/>
      <c r="ACG670" s="78"/>
      <c r="ACH670" s="78"/>
      <c r="ACI670" s="78"/>
      <c r="ACJ670" s="78"/>
      <c r="ACK670" s="78"/>
      <c r="ACL670" s="78"/>
      <c r="ACM670" s="78"/>
      <c r="ACN670" s="78"/>
      <c r="ACO670" s="78"/>
      <c r="ACP670" s="78"/>
      <c r="ACQ670" s="78"/>
      <c r="ACR670" s="78"/>
      <c r="ACS670" s="78"/>
      <c r="ACT670" s="78"/>
      <c r="ACU670" s="78"/>
      <c r="ACV670" s="78"/>
      <c r="ACW670" s="78"/>
      <c r="ACX670" s="78"/>
      <c r="ACY670" s="78"/>
      <c r="ACZ670" s="78"/>
      <c r="ADA670" s="78"/>
      <c r="ADB670" s="78"/>
      <c r="ADC670" s="78"/>
      <c r="ADD670" s="78"/>
      <c r="ADE670" s="78"/>
      <c r="ADF670" s="78"/>
      <c r="ADG670" s="78"/>
      <c r="ADH670" s="78"/>
      <c r="ADI670" s="78"/>
      <c r="ADJ670" s="78"/>
      <c r="ADK670" s="78"/>
      <c r="ADL670" s="78"/>
      <c r="ADM670" s="78"/>
      <c r="ADN670" s="78"/>
      <c r="ADO670" s="78"/>
      <c r="ADP670" s="78"/>
      <c r="ADQ670" s="78"/>
      <c r="ADR670" s="78"/>
      <c r="ADS670" s="78"/>
      <c r="ADT670" s="78"/>
      <c r="ADU670" s="78"/>
      <c r="ADV670" s="78"/>
      <c r="ADW670" s="78"/>
      <c r="ADX670" s="78"/>
      <c r="ADY670" s="78"/>
      <c r="ADZ670" s="78"/>
      <c r="AEA670" s="78"/>
      <c r="AEB670" s="78"/>
      <c r="AEC670" s="78"/>
      <c r="AED670" s="78"/>
      <c r="AEE670" s="78"/>
      <c r="AEF670" s="78"/>
      <c r="AEG670" s="78"/>
      <c r="AEH670" s="78"/>
      <c r="AEI670" s="78"/>
      <c r="AEJ670" s="78"/>
      <c r="AEK670" s="78"/>
      <c r="AEL670" s="78"/>
      <c r="AEM670" s="78"/>
      <c r="AEN670" s="78"/>
      <c r="AEO670" s="78"/>
      <c r="AEP670" s="78"/>
      <c r="AEQ670" s="78"/>
      <c r="AER670" s="78"/>
      <c r="AES670" s="78"/>
      <c r="AET670" s="78"/>
      <c r="AEU670" s="78"/>
      <c r="AEV670" s="78"/>
      <c r="AEW670" s="78"/>
      <c r="AEX670" s="78"/>
      <c r="AEY670" s="78"/>
      <c r="AEZ670" s="78"/>
      <c r="AFA670" s="78"/>
      <c r="AFB670" s="78"/>
      <c r="AFC670" s="78"/>
      <c r="AFD670" s="78"/>
      <c r="AFE670" s="78"/>
      <c r="AFF670" s="78"/>
      <c r="AFG670" s="78"/>
      <c r="AFH670" s="78"/>
      <c r="AFI670" s="78"/>
      <c r="AFJ670" s="78"/>
      <c r="AFK670" s="78"/>
      <c r="AFL670" s="78"/>
      <c r="AFM670" s="78"/>
      <c r="AFN670" s="78"/>
      <c r="AFO670" s="78"/>
      <c r="AFP670" s="78"/>
      <c r="AFQ670" s="78"/>
      <c r="AFR670" s="78"/>
      <c r="AFS670" s="78"/>
      <c r="AFT670" s="78"/>
      <c r="AFU670" s="78"/>
      <c r="AFV670" s="78"/>
      <c r="AFW670" s="78"/>
      <c r="AFX670" s="78"/>
      <c r="AFY670" s="78"/>
      <c r="AFZ670" s="78"/>
      <c r="AGA670" s="78"/>
      <c r="AGB670" s="78"/>
      <c r="AGC670" s="78"/>
      <c r="AGD670" s="78"/>
      <c r="AGE670" s="78"/>
      <c r="AGF670" s="78"/>
      <c r="AGG670" s="78"/>
      <c r="AGH670" s="78"/>
      <c r="AGI670" s="78"/>
      <c r="AGJ670" s="78"/>
      <c r="AGK670" s="78"/>
      <c r="AGL670" s="78"/>
      <c r="AGM670" s="78"/>
      <c r="AGN670" s="78"/>
      <c r="AGO670" s="78"/>
      <c r="AGP670" s="78"/>
      <c r="AGQ670" s="78"/>
      <c r="AGR670" s="78"/>
      <c r="AGS670" s="78"/>
      <c r="AGT670" s="78"/>
      <c r="AGU670" s="78"/>
      <c r="AGV670" s="78"/>
      <c r="AGW670" s="78"/>
      <c r="AGX670" s="78"/>
      <c r="AGY670" s="78"/>
      <c r="AGZ670" s="78"/>
      <c r="AHA670" s="78"/>
      <c r="AHB670" s="78"/>
      <c r="AHC670" s="78"/>
      <c r="AHD670" s="78"/>
      <c r="AHE670" s="78"/>
      <c r="AHF670" s="78"/>
      <c r="AHG670" s="78"/>
      <c r="AHH670" s="78"/>
      <c r="AHI670" s="78"/>
      <c r="AHJ670" s="78"/>
      <c r="AHK670" s="78"/>
      <c r="AHL670" s="78"/>
      <c r="AHM670" s="78"/>
      <c r="AHN670" s="78"/>
      <c r="AHO670" s="78"/>
      <c r="AHP670" s="78"/>
      <c r="AHQ670" s="78"/>
      <c r="AHR670" s="78"/>
      <c r="AHS670" s="78"/>
      <c r="AHT670" s="78"/>
      <c r="AHU670" s="78"/>
      <c r="AHV670" s="78"/>
      <c r="AHW670" s="78"/>
      <c r="AHX670" s="78"/>
      <c r="AHY670" s="78"/>
      <c r="AHZ670" s="78"/>
      <c r="AIA670" s="78"/>
      <c r="AIB670" s="78"/>
      <c r="AIC670" s="78"/>
      <c r="AID670" s="78"/>
      <c r="AIE670" s="78"/>
      <c r="AIF670" s="78"/>
      <c r="AIG670" s="78"/>
      <c r="AIH670" s="78"/>
      <c r="AII670" s="78"/>
      <c r="AIJ670" s="78"/>
      <c r="AIK670" s="78"/>
      <c r="AIL670" s="78"/>
      <c r="AIM670" s="78"/>
      <c r="AIN670" s="78"/>
      <c r="AIO670" s="78"/>
      <c r="AIP670" s="78"/>
      <c r="AIQ670" s="78"/>
      <c r="AIR670" s="78"/>
      <c r="AIS670" s="78"/>
      <c r="AIT670" s="78"/>
      <c r="AIU670" s="78"/>
      <c r="AIV670" s="78"/>
      <c r="AIW670" s="78"/>
      <c r="AIX670" s="78"/>
      <c r="AIY670" s="78"/>
      <c r="AIZ670" s="78"/>
      <c r="AJA670" s="78"/>
      <c r="AJB670" s="78"/>
      <c r="AJC670" s="78"/>
      <c r="AJD670" s="78"/>
      <c r="AJE670" s="78"/>
      <c r="AJF670" s="78"/>
      <c r="AJG670" s="78"/>
      <c r="AJH670" s="78"/>
      <c r="AJI670" s="78"/>
      <c r="AJJ670" s="78"/>
      <c r="AJK670" s="78"/>
      <c r="AJL670" s="78"/>
      <c r="AJM670" s="78"/>
      <c r="AJN670" s="78"/>
      <c r="AJO670" s="78"/>
      <c r="AJP670" s="78"/>
      <c r="AJQ670" s="78"/>
      <c r="AJR670" s="78"/>
      <c r="AJS670" s="78"/>
      <c r="AJT670" s="78"/>
      <c r="AJU670" s="78"/>
      <c r="AJV670" s="78"/>
      <c r="AJW670" s="78"/>
      <c r="AJX670" s="78"/>
      <c r="AJY670" s="78"/>
      <c r="AJZ670" s="78"/>
      <c r="AKA670" s="78"/>
      <c r="AKB670" s="78"/>
      <c r="AKC670" s="78"/>
      <c r="AKD670" s="78"/>
      <c r="AKE670" s="78"/>
      <c r="AKF670" s="78"/>
      <c r="AKG670" s="78"/>
      <c r="AKH670" s="78"/>
      <c r="AKI670" s="78"/>
      <c r="AKJ670" s="78"/>
      <c r="AKK670" s="78"/>
      <c r="AKL670" s="78"/>
      <c r="AKM670" s="78"/>
      <c r="AKN670" s="78"/>
      <c r="AKO670" s="78"/>
      <c r="AKP670" s="78"/>
      <c r="AKQ670" s="78"/>
      <c r="AKR670" s="78"/>
      <c r="AKS670" s="78"/>
      <c r="AKT670" s="78"/>
      <c r="AKU670" s="78"/>
      <c r="AKV670" s="78"/>
      <c r="AKW670" s="78"/>
      <c r="AKX670" s="78"/>
      <c r="AKY670" s="78"/>
      <c r="AKZ670" s="78"/>
      <c r="ALA670" s="78"/>
      <c r="ALB670" s="78"/>
      <c r="ALC670" s="78"/>
      <c r="ALD670" s="78"/>
      <c r="ALE670" s="78"/>
      <c r="ALF670" s="78"/>
      <c r="ALG670" s="78"/>
      <c r="ALH670" s="78"/>
      <c r="ALI670" s="78"/>
      <c r="ALJ670" s="78"/>
      <c r="ALK670" s="78"/>
      <c r="ALL670" s="78"/>
      <c r="ALM670" s="78"/>
      <c r="ALN670" s="78"/>
      <c r="ALO670" s="78"/>
      <c r="ALP670" s="78"/>
      <c r="ALQ670" s="78"/>
      <c r="ALR670" s="78"/>
      <c r="ALS670" s="78"/>
      <c r="ALT670" s="78"/>
      <c r="ALU670" s="78"/>
      <c r="ALV670" s="78"/>
      <c r="ALW670" s="78"/>
      <c r="ALX670" s="78"/>
      <c r="ALY670" s="78"/>
      <c r="ALZ670" s="78"/>
      <c r="AMA670" s="78"/>
      <c r="AMB670" s="78"/>
      <c r="AMC670" s="78"/>
      <c r="AMD670" s="78"/>
      <c r="AME670" s="78"/>
      <c r="AMF670" s="78"/>
      <c r="AMG670" s="78"/>
      <c r="AMH670" s="78"/>
      <c r="AMI670" s="78"/>
      <c r="AMJ670" s="78"/>
      <c r="AMK670" s="78"/>
      <c r="AML670" s="78"/>
      <c r="AMM670" s="78"/>
      <c r="AMN670" s="78"/>
      <c r="AMO670" s="78"/>
      <c r="AMP670" s="78"/>
      <c r="AMQ670" s="78"/>
      <c r="AMR670" s="78"/>
      <c r="AMS670" s="78"/>
      <c r="AMT670" s="78"/>
      <c r="AMU670" s="78"/>
      <c r="AMV670" s="78"/>
      <c r="AMW670" s="78"/>
      <c r="AMX670" s="78"/>
      <c r="AMY670" s="78"/>
      <c r="AMZ670" s="78"/>
      <c r="ANA670" s="78"/>
      <c r="ANB670" s="78"/>
      <c r="ANC670" s="78"/>
      <c r="AND670" s="78"/>
      <c r="ANE670" s="78"/>
      <c r="ANF670" s="78"/>
      <c r="ANG670" s="78"/>
      <c r="ANH670" s="78"/>
      <c r="ANI670" s="78"/>
      <c r="ANJ670" s="78"/>
      <c r="ANK670" s="78"/>
      <c r="ANL670" s="78"/>
      <c r="ANM670" s="78"/>
      <c r="ANN670" s="78"/>
      <c r="ANO670" s="78"/>
      <c r="ANP670" s="78"/>
      <c r="ANQ670" s="78"/>
      <c r="ANR670" s="78"/>
      <c r="ANS670" s="78"/>
      <c r="ANT670" s="78"/>
      <c r="ANU670" s="78"/>
      <c r="ANV670" s="78"/>
      <c r="ANW670" s="78"/>
      <c r="ANX670" s="78"/>
      <c r="ANY670" s="78"/>
      <c r="ANZ670" s="78"/>
      <c r="AOA670" s="78"/>
      <c r="AOB670" s="78"/>
      <c r="AOC670" s="78"/>
      <c r="AOD670" s="78"/>
      <c r="AOE670" s="78"/>
      <c r="AOF670" s="78"/>
      <c r="AOG670" s="78"/>
      <c r="AOH670" s="78"/>
      <c r="AOI670" s="78"/>
      <c r="AOJ670" s="78"/>
      <c r="AOK670" s="78"/>
      <c r="AOL670" s="78"/>
      <c r="AOM670" s="78"/>
      <c r="AON670" s="78"/>
      <c r="AOO670" s="78"/>
      <c r="AOP670" s="78"/>
      <c r="AOQ670" s="78"/>
      <c r="AOR670" s="78"/>
      <c r="AOS670" s="78"/>
      <c r="AOT670" s="78"/>
      <c r="AOU670" s="78"/>
      <c r="AOV670" s="78"/>
      <c r="AOW670" s="78"/>
      <c r="AOX670" s="78"/>
      <c r="AOY670" s="78"/>
      <c r="AOZ670" s="78"/>
      <c r="APA670" s="78"/>
      <c r="APB670" s="78"/>
      <c r="APC670" s="78"/>
      <c r="APD670" s="78"/>
      <c r="APE670" s="78"/>
      <c r="APF670" s="78"/>
      <c r="APG670" s="78"/>
      <c r="APH670" s="78"/>
      <c r="API670" s="78"/>
      <c r="APJ670" s="78"/>
      <c r="APK670" s="78"/>
      <c r="APL670" s="78"/>
      <c r="APM670" s="78"/>
      <c r="APN670" s="78"/>
      <c r="APO670" s="78"/>
      <c r="APP670" s="78"/>
      <c r="APQ670" s="78"/>
      <c r="APR670" s="78"/>
      <c r="APS670" s="78"/>
      <c r="APT670" s="78"/>
      <c r="APU670" s="78"/>
      <c r="APV670" s="78"/>
      <c r="APW670" s="78"/>
      <c r="APX670" s="78"/>
      <c r="APY670" s="78"/>
      <c r="APZ670" s="78"/>
      <c r="AQA670" s="78"/>
      <c r="AQB670" s="78"/>
      <c r="AQC670" s="78"/>
      <c r="AQD670" s="78"/>
      <c r="AQE670" s="78"/>
      <c r="AQF670" s="78"/>
      <c r="AQG670" s="78"/>
      <c r="AQH670" s="78"/>
      <c r="AQI670" s="78"/>
      <c r="AQJ670" s="78"/>
      <c r="AQK670" s="78"/>
      <c r="AQL670" s="78"/>
      <c r="AQM670" s="78"/>
      <c r="AQN670" s="78"/>
      <c r="AQO670" s="78"/>
      <c r="AQP670" s="78"/>
      <c r="AQQ670" s="78"/>
      <c r="AQR670" s="78"/>
      <c r="AQS670" s="78"/>
      <c r="AQT670" s="78"/>
      <c r="AQU670" s="78"/>
      <c r="AQV670" s="78"/>
      <c r="AQW670" s="78"/>
      <c r="AQX670" s="78"/>
      <c r="AQY670" s="78"/>
      <c r="AQZ670" s="78"/>
      <c r="ARA670" s="78"/>
      <c r="ARB670" s="78"/>
      <c r="ARC670" s="78"/>
      <c r="ARD670" s="78"/>
      <c r="ARE670" s="78"/>
      <c r="ARF670" s="78"/>
      <c r="ARG670" s="78"/>
      <c r="ARH670" s="78"/>
      <c r="ARI670" s="78"/>
      <c r="ARJ670" s="78"/>
      <c r="ARK670" s="78"/>
      <c r="ARL670" s="78"/>
      <c r="ARM670" s="78"/>
      <c r="ARN670" s="78"/>
      <c r="ARO670" s="78"/>
      <c r="ARP670" s="78"/>
      <c r="ARQ670" s="78"/>
      <c r="ARR670" s="78"/>
      <c r="ARS670" s="78"/>
      <c r="ART670" s="78"/>
      <c r="ARU670" s="78"/>
      <c r="ARV670" s="78"/>
      <c r="ARW670" s="78"/>
      <c r="ARX670" s="78"/>
      <c r="ARY670" s="78"/>
      <c r="ARZ670" s="78"/>
      <c r="ASA670" s="78"/>
      <c r="ASB670" s="78"/>
      <c r="ASC670" s="78"/>
      <c r="ASD670" s="78"/>
      <c r="ASE670" s="78"/>
      <c r="ASF670" s="78"/>
      <c r="ASG670" s="78"/>
      <c r="ASH670" s="78"/>
      <c r="ASI670" s="78"/>
      <c r="ASJ670" s="78"/>
      <c r="ASK670" s="78"/>
      <c r="ASL670" s="78"/>
      <c r="ASM670" s="78"/>
      <c r="ASN670" s="78"/>
      <c r="ASO670" s="78"/>
      <c r="ASP670" s="78"/>
      <c r="ASQ670" s="78"/>
      <c r="ASR670" s="78"/>
      <c r="ASS670" s="78"/>
      <c r="AST670" s="78"/>
      <c r="ASU670" s="78"/>
      <c r="ASV670" s="78"/>
      <c r="ASW670" s="78"/>
      <c r="ASX670" s="78"/>
      <c r="ASY670" s="78"/>
      <c r="ASZ670" s="78"/>
      <c r="ATA670" s="78"/>
      <c r="ATB670" s="78"/>
      <c r="ATC670" s="78"/>
      <c r="ATD670" s="78"/>
      <c r="ATE670" s="78"/>
      <c r="ATF670" s="78"/>
      <c r="ATG670" s="78"/>
      <c r="ATH670" s="78"/>
      <c r="ATI670" s="78"/>
      <c r="ATJ670" s="78"/>
      <c r="ATK670" s="78"/>
      <c r="ATL670" s="78"/>
      <c r="ATM670" s="78"/>
      <c r="ATN670" s="78"/>
      <c r="ATO670" s="78"/>
      <c r="ATP670" s="78"/>
      <c r="ATQ670" s="78"/>
      <c r="ATR670" s="78"/>
      <c r="ATS670" s="78"/>
      <c r="ATT670" s="78"/>
      <c r="ATU670" s="78"/>
      <c r="ATV670" s="78"/>
      <c r="ATW670" s="78"/>
      <c r="ATX670" s="78"/>
      <c r="ATY670" s="78"/>
      <c r="ATZ670" s="78"/>
      <c r="AUA670" s="78"/>
      <c r="AUB670" s="78"/>
      <c r="AUC670" s="78"/>
      <c r="AUD670" s="78"/>
      <c r="AUE670" s="78"/>
      <c r="AUF670" s="78"/>
      <c r="AUG670" s="78"/>
      <c r="AUH670" s="78"/>
      <c r="AUI670" s="78"/>
      <c r="AUJ670" s="78"/>
      <c r="AUK670" s="78"/>
      <c r="AUL670" s="78"/>
      <c r="AUM670" s="78"/>
      <c r="AUN670" s="78"/>
      <c r="AUO670" s="78"/>
      <c r="AUP670" s="78"/>
      <c r="AUQ670" s="78"/>
      <c r="AUR670" s="78"/>
      <c r="AUS670" s="78"/>
      <c r="AUT670" s="78"/>
      <c r="AUU670" s="78"/>
      <c r="AUV670" s="78"/>
      <c r="AUW670" s="78"/>
      <c r="AUX670" s="78"/>
      <c r="AUY670" s="78"/>
      <c r="AUZ670" s="78"/>
      <c r="AVA670" s="78"/>
      <c r="AVB670" s="78"/>
      <c r="AVC670" s="78"/>
      <c r="AVD670" s="78"/>
      <c r="AVE670" s="78"/>
      <c r="AVF670" s="78"/>
      <c r="AVG670" s="78"/>
      <c r="AVH670" s="78"/>
      <c r="AVI670" s="78"/>
      <c r="AVJ670" s="78"/>
      <c r="AVK670" s="78"/>
      <c r="AVL670" s="78"/>
      <c r="AVM670" s="78"/>
      <c r="AVN670" s="78"/>
      <c r="AVO670" s="78"/>
      <c r="AVP670" s="78"/>
      <c r="AVQ670" s="78"/>
      <c r="AVR670" s="78"/>
      <c r="AVS670" s="78"/>
      <c r="AVT670" s="78"/>
      <c r="AVU670" s="78"/>
      <c r="AVV670" s="78"/>
      <c r="AVW670" s="78"/>
      <c r="AVX670" s="78"/>
      <c r="AVY670" s="78"/>
      <c r="AVZ670" s="78"/>
      <c r="AWA670" s="78"/>
      <c r="AWB670" s="78"/>
      <c r="AWC670" s="78"/>
      <c r="AWD670" s="78"/>
      <c r="AWE670" s="78"/>
      <c r="AWF670" s="78"/>
      <c r="AWG670" s="78"/>
      <c r="AWH670" s="78"/>
      <c r="AWI670" s="78"/>
      <c r="AWJ670" s="78"/>
      <c r="AWK670" s="78"/>
      <c r="AWL670" s="78"/>
      <c r="AWM670" s="78"/>
      <c r="AWN670" s="78"/>
      <c r="AWO670" s="78"/>
      <c r="AWP670" s="78"/>
      <c r="AWQ670" s="78"/>
      <c r="AWR670" s="78"/>
      <c r="AWS670" s="78"/>
      <c r="AWT670" s="78"/>
      <c r="AWU670" s="78"/>
      <c r="AWV670" s="78"/>
      <c r="AWW670" s="78"/>
      <c r="AWX670" s="78"/>
      <c r="AWY670" s="78"/>
      <c r="AWZ670" s="78"/>
      <c r="AXA670" s="78"/>
      <c r="AXB670" s="78"/>
      <c r="AXC670" s="78"/>
      <c r="AXD670" s="78"/>
      <c r="AXE670" s="78"/>
      <c r="AXF670" s="78"/>
      <c r="AXG670" s="78"/>
      <c r="AXH670" s="78"/>
      <c r="AXI670" s="78"/>
      <c r="AXJ670" s="78"/>
      <c r="AXK670" s="78"/>
      <c r="AXL670" s="78"/>
      <c r="AXM670" s="78"/>
      <c r="AXN670" s="78"/>
      <c r="AXO670" s="78"/>
      <c r="AXP670" s="78"/>
      <c r="AXQ670" s="78"/>
      <c r="AXR670" s="78"/>
      <c r="AXS670" s="78"/>
      <c r="AXT670" s="78"/>
      <c r="AXU670" s="78"/>
      <c r="AXV670" s="78"/>
      <c r="AXW670" s="78"/>
      <c r="AXX670" s="78"/>
      <c r="AXY670" s="78"/>
      <c r="AXZ670" s="78"/>
      <c r="AYA670" s="78"/>
      <c r="AYB670" s="78"/>
      <c r="AYC670" s="78"/>
      <c r="AYD670" s="78"/>
      <c r="AYE670" s="78"/>
      <c r="AYF670" s="78"/>
      <c r="AYG670" s="78"/>
      <c r="AYH670" s="78"/>
      <c r="AYI670" s="78"/>
      <c r="AYJ670" s="78"/>
      <c r="AYK670" s="78"/>
      <c r="AYL670" s="78"/>
      <c r="AYM670" s="78"/>
      <c r="AYN670" s="78"/>
      <c r="AYO670" s="78"/>
      <c r="AYP670" s="78"/>
      <c r="AYQ670" s="78"/>
      <c r="AYR670" s="78"/>
      <c r="AYS670" s="78"/>
      <c r="AYT670" s="78"/>
      <c r="AYU670" s="78"/>
      <c r="AYV670" s="78"/>
      <c r="AYW670" s="78"/>
      <c r="AYX670" s="78"/>
      <c r="AYY670" s="78"/>
      <c r="AYZ670" s="78"/>
      <c r="AZA670" s="78"/>
      <c r="AZB670" s="78"/>
      <c r="AZC670" s="78"/>
      <c r="AZD670" s="78"/>
      <c r="AZE670" s="78"/>
      <c r="AZF670" s="78"/>
      <c r="AZG670" s="78"/>
      <c r="AZH670" s="78"/>
      <c r="AZI670" s="78"/>
      <c r="AZJ670" s="78"/>
      <c r="AZK670" s="78"/>
      <c r="AZL670" s="78"/>
      <c r="AZM670" s="78"/>
      <c r="AZN670" s="78"/>
      <c r="AZO670" s="78"/>
      <c r="AZP670" s="78"/>
      <c r="AZQ670" s="78"/>
      <c r="AZR670" s="78"/>
      <c r="AZS670" s="78"/>
      <c r="AZT670" s="78"/>
      <c r="AZU670" s="78"/>
      <c r="AZV670" s="78"/>
      <c r="AZW670" s="78"/>
      <c r="AZX670" s="78"/>
      <c r="AZY670" s="78"/>
      <c r="AZZ670" s="78"/>
      <c r="BAA670" s="78"/>
      <c r="BAB670" s="78"/>
      <c r="BAC670" s="78"/>
      <c r="BAD670" s="78"/>
      <c r="BAE670" s="78"/>
      <c r="BAF670" s="78"/>
      <c r="BAG670" s="78"/>
      <c r="BAH670" s="78"/>
      <c r="BAI670" s="78"/>
      <c r="BAJ670" s="78"/>
      <c r="BAK670" s="78"/>
      <c r="BAL670" s="78"/>
      <c r="BAM670" s="78"/>
      <c r="BAN670" s="78"/>
      <c r="BAO670" s="78"/>
      <c r="BAP670" s="78"/>
      <c r="BAQ670" s="78"/>
      <c r="BAR670" s="78"/>
      <c r="BAS670" s="78"/>
      <c r="BAT670" s="78"/>
      <c r="BAU670" s="78"/>
      <c r="BAV670" s="78"/>
      <c r="BAW670" s="78"/>
      <c r="BAX670" s="78"/>
      <c r="BAY670" s="78"/>
      <c r="BAZ670" s="78"/>
      <c r="BBA670" s="78"/>
      <c r="BBB670" s="78"/>
      <c r="BBC670" s="78"/>
      <c r="BBD670" s="78"/>
      <c r="BBE670" s="78"/>
      <c r="BBF670" s="78"/>
      <c r="BBG670" s="78"/>
      <c r="BBH670" s="78"/>
      <c r="BBI670" s="78"/>
      <c r="BBJ670" s="78"/>
      <c r="BBK670" s="78"/>
      <c r="BBL670" s="78"/>
      <c r="BBM670" s="78"/>
      <c r="BBN670" s="78"/>
      <c r="BBO670" s="78"/>
      <c r="BBP670" s="78"/>
      <c r="BBQ670" s="78"/>
      <c r="BBR670" s="78"/>
      <c r="BBS670" s="78"/>
      <c r="BBT670" s="78"/>
      <c r="BBU670" s="78"/>
      <c r="BBV670" s="78"/>
      <c r="BBW670" s="78"/>
      <c r="BBX670" s="78"/>
      <c r="BBY670" s="78"/>
      <c r="BBZ670" s="78"/>
      <c r="BCA670" s="78"/>
      <c r="BCB670" s="78"/>
      <c r="BCC670" s="78"/>
      <c r="BCD670" s="78"/>
      <c r="BCE670" s="78"/>
      <c r="BCF670" s="78"/>
      <c r="BCG670" s="78"/>
      <c r="BCH670" s="78"/>
      <c r="BCI670" s="78"/>
      <c r="BCJ670" s="78"/>
      <c r="BCK670" s="78"/>
      <c r="BCL670" s="78"/>
      <c r="BCM670" s="78"/>
      <c r="BCN670" s="78"/>
      <c r="BCO670" s="78"/>
      <c r="BCP670" s="78"/>
      <c r="BCQ670" s="78"/>
      <c r="BCR670" s="78"/>
      <c r="BCS670" s="78"/>
      <c r="BCT670" s="78"/>
      <c r="BCU670" s="78"/>
      <c r="BCV670" s="78"/>
      <c r="BCW670" s="78"/>
      <c r="BCX670" s="78"/>
      <c r="BCY670" s="78"/>
      <c r="BCZ670" s="78"/>
      <c r="BDA670" s="78"/>
      <c r="BDB670" s="78"/>
      <c r="BDC670" s="78"/>
      <c r="BDD670" s="78"/>
      <c r="BDE670" s="78"/>
      <c r="BDF670" s="78"/>
      <c r="BDG670" s="78"/>
      <c r="BDH670" s="78"/>
      <c r="BDI670" s="78"/>
      <c r="BDJ670" s="78"/>
      <c r="BDK670" s="78"/>
      <c r="BDL670" s="78"/>
      <c r="BDM670" s="78"/>
      <c r="BDN670" s="78"/>
      <c r="BDO670" s="78"/>
      <c r="BDP670" s="78"/>
      <c r="BDQ670" s="78"/>
      <c r="BDR670" s="78"/>
      <c r="BDS670" s="78"/>
      <c r="BDT670" s="78"/>
      <c r="BDU670" s="78"/>
      <c r="BDV670" s="78"/>
      <c r="BDW670" s="78"/>
      <c r="BDX670" s="78"/>
      <c r="BDY670" s="78"/>
      <c r="BDZ670" s="78"/>
      <c r="BEA670" s="78"/>
      <c r="BEB670" s="78"/>
      <c r="BEC670" s="78"/>
      <c r="BED670" s="78"/>
      <c r="BEE670" s="78"/>
      <c r="BEF670" s="78"/>
      <c r="BEG670" s="78"/>
      <c r="BEH670" s="78"/>
      <c r="BEI670" s="78"/>
      <c r="BEJ670" s="78"/>
      <c r="BEK670" s="78"/>
      <c r="BEL670" s="78"/>
      <c r="BEM670" s="78"/>
      <c r="BEN670" s="78"/>
      <c r="BEO670" s="78"/>
      <c r="BEP670" s="78"/>
      <c r="BEQ670" s="78"/>
      <c r="BER670" s="78"/>
      <c r="BES670" s="78"/>
      <c r="BET670" s="78"/>
      <c r="BEU670" s="78"/>
      <c r="BEV670" s="78"/>
      <c r="BEW670" s="78"/>
      <c r="BEX670" s="78"/>
      <c r="BEY670" s="78"/>
      <c r="BEZ670" s="78"/>
      <c r="BFA670" s="78"/>
      <c r="BFB670" s="78"/>
      <c r="BFC670" s="78"/>
      <c r="BFD670" s="78"/>
      <c r="BFE670" s="78"/>
      <c r="BFF670" s="78"/>
      <c r="BFG670" s="78"/>
      <c r="BFH670" s="78"/>
      <c r="BFI670" s="78"/>
      <c r="BFJ670" s="78"/>
      <c r="BFK670" s="78"/>
      <c r="BFL670" s="78"/>
      <c r="BFM670" s="78"/>
      <c r="BFN670" s="78"/>
      <c r="BFO670" s="78"/>
      <c r="BFP670" s="78"/>
      <c r="BFQ670" s="78"/>
      <c r="BFR670" s="78"/>
      <c r="BFS670" s="78"/>
      <c r="BFT670" s="78"/>
      <c r="BFU670" s="78"/>
      <c r="BFV670" s="78"/>
      <c r="BFW670" s="78"/>
      <c r="BFX670" s="78"/>
      <c r="BFY670" s="78"/>
      <c r="BFZ670" s="78"/>
      <c r="BGA670" s="78"/>
      <c r="BGB670" s="78"/>
      <c r="BGC670" s="78"/>
      <c r="BGD670" s="78"/>
      <c r="BGE670" s="78"/>
      <c r="BGF670" s="78"/>
      <c r="BGG670" s="78"/>
      <c r="BGH670" s="78"/>
      <c r="BGI670" s="78"/>
      <c r="BGJ670" s="78"/>
      <c r="BGK670" s="78"/>
      <c r="BGL670" s="78"/>
      <c r="BGM670" s="78"/>
      <c r="BGN670" s="78"/>
      <c r="BGO670" s="78"/>
      <c r="BGP670" s="78"/>
      <c r="BGQ670" s="78"/>
      <c r="BGR670" s="78"/>
      <c r="BGS670" s="78"/>
      <c r="BGT670" s="78"/>
      <c r="BGU670" s="78"/>
      <c r="BGV670" s="78"/>
      <c r="BGW670" s="78"/>
      <c r="BGX670" s="78"/>
      <c r="BGY670" s="78"/>
      <c r="BGZ670" s="78"/>
      <c r="BHA670" s="78"/>
      <c r="BHB670" s="78"/>
      <c r="BHC670" s="78"/>
      <c r="BHD670" s="78"/>
      <c r="BHE670" s="78"/>
      <c r="BHF670" s="78"/>
      <c r="BHG670" s="78"/>
      <c r="BHH670" s="78"/>
      <c r="BHI670" s="78"/>
      <c r="BHJ670" s="78"/>
      <c r="BHK670" s="78"/>
      <c r="BHL670" s="78"/>
      <c r="BHM670" s="78"/>
      <c r="BHN670" s="78"/>
      <c r="BHO670" s="78"/>
      <c r="BHP670" s="78"/>
      <c r="BHQ670" s="78"/>
      <c r="BHR670" s="78"/>
      <c r="BHS670" s="78"/>
      <c r="BHT670" s="78"/>
      <c r="BHU670" s="78"/>
      <c r="BHV670" s="78"/>
      <c r="BHW670" s="78"/>
      <c r="BHX670" s="78"/>
      <c r="BHY670" s="78"/>
      <c r="BHZ670" s="78"/>
      <c r="BIA670" s="78"/>
      <c r="BIB670" s="78"/>
      <c r="BIC670" s="78"/>
      <c r="BID670" s="78"/>
      <c r="BIE670" s="78"/>
      <c r="BIF670" s="78"/>
      <c r="BIG670" s="78"/>
      <c r="BIH670" s="78"/>
      <c r="BII670" s="78"/>
      <c r="BIJ670" s="78"/>
      <c r="BIK670" s="78"/>
      <c r="BIL670" s="78"/>
      <c r="BIM670" s="78"/>
      <c r="BIN670" s="78"/>
      <c r="BIO670" s="78"/>
      <c r="BIP670" s="78"/>
      <c r="BIQ670" s="78"/>
      <c r="BIR670" s="78"/>
      <c r="BIS670" s="78"/>
      <c r="BIT670" s="78"/>
      <c r="BIU670" s="78"/>
      <c r="BIV670" s="78"/>
      <c r="BIW670" s="78"/>
      <c r="BIX670" s="78"/>
      <c r="BIY670" s="78"/>
      <c r="BIZ670" s="78"/>
      <c r="BJA670" s="78"/>
      <c r="BJB670" s="78"/>
      <c r="BJC670" s="78"/>
      <c r="BJD670" s="78"/>
      <c r="BJE670" s="78"/>
      <c r="BJF670" s="78"/>
      <c r="BJG670" s="78"/>
      <c r="BJH670" s="78"/>
      <c r="BJI670" s="78"/>
      <c r="BJJ670" s="78"/>
      <c r="BJK670" s="78"/>
      <c r="BJL670" s="78"/>
      <c r="BJM670" s="78"/>
      <c r="BJN670" s="78"/>
      <c r="BJO670" s="78"/>
      <c r="BJP670" s="78"/>
      <c r="BJQ670" s="78"/>
      <c r="BJR670" s="78"/>
      <c r="BJS670" s="78"/>
      <c r="BJT670" s="78"/>
      <c r="BJU670" s="78"/>
      <c r="BJV670" s="78"/>
      <c r="BJW670" s="78"/>
      <c r="BJX670" s="78"/>
      <c r="BJY670" s="78"/>
      <c r="BJZ670" s="78"/>
      <c r="BKA670" s="78"/>
      <c r="BKB670" s="78"/>
      <c r="BKC670" s="78"/>
      <c r="BKD670" s="78"/>
      <c r="BKE670" s="78"/>
      <c r="BKF670" s="78"/>
      <c r="BKG670" s="78"/>
      <c r="BKH670" s="78"/>
      <c r="BKI670" s="78"/>
      <c r="BKJ670" s="78"/>
      <c r="BKK670" s="78"/>
      <c r="BKL670" s="78"/>
      <c r="BKM670" s="78"/>
      <c r="BKN670" s="78"/>
      <c r="BKO670" s="78"/>
      <c r="BKP670" s="78"/>
      <c r="BKQ670" s="78"/>
      <c r="BKR670" s="78"/>
      <c r="BKS670" s="78"/>
      <c r="BKT670" s="78"/>
      <c r="BKU670" s="78"/>
      <c r="BKV670" s="78"/>
      <c r="BKW670" s="78"/>
      <c r="BKX670" s="78"/>
      <c r="BKY670" s="78"/>
      <c r="BKZ670" s="78"/>
      <c r="BLA670" s="78"/>
      <c r="BLB670" s="78"/>
      <c r="BLC670" s="78"/>
      <c r="BLD670" s="78"/>
      <c r="BLE670" s="78"/>
      <c r="BLF670" s="78"/>
      <c r="BLG670" s="78"/>
      <c r="BLH670" s="78"/>
      <c r="BLI670" s="78"/>
      <c r="BLJ670" s="78"/>
      <c r="BLK670" s="78"/>
      <c r="BLL670" s="78"/>
      <c r="BLM670" s="78"/>
      <c r="BLN670" s="78"/>
      <c r="BLO670" s="78"/>
      <c r="BLP670" s="78"/>
      <c r="BLQ670" s="78"/>
      <c r="BLR670" s="78"/>
      <c r="BLS670" s="78"/>
      <c r="BLT670" s="78"/>
      <c r="BLU670" s="78"/>
      <c r="BLV670" s="78"/>
      <c r="BLW670" s="78"/>
      <c r="BLX670" s="78"/>
      <c r="BLY670" s="78"/>
      <c r="BLZ670" s="78"/>
      <c r="BMA670" s="78"/>
      <c r="BMB670" s="78"/>
      <c r="BMC670" s="78"/>
      <c r="BMD670" s="78"/>
      <c r="BME670" s="78"/>
      <c r="BMF670" s="78"/>
      <c r="BMG670" s="78"/>
      <c r="BMH670" s="78"/>
      <c r="BMI670" s="78"/>
      <c r="BMJ670" s="78"/>
      <c r="BMK670" s="78"/>
      <c r="BML670" s="78"/>
      <c r="BMM670" s="78"/>
      <c r="BMN670" s="78"/>
      <c r="BMO670" s="78"/>
      <c r="BMP670" s="78"/>
      <c r="BMQ670" s="78"/>
      <c r="BMR670" s="78"/>
      <c r="BMS670" s="78"/>
      <c r="BMT670" s="78"/>
      <c r="BMU670" s="78"/>
      <c r="BMV670" s="78"/>
      <c r="BMW670" s="78"/>
      <c r="BMX670" s="78"/>
      <c r="BMY670" s="78"/>
      <c r="BMZ670" s="78"/>
      <c r="BNA670" s="78"/>
      <c r="BNB670" s="78"/>
      <c r="BNC670" s="78"/>
      <c r="BND670" s="78"/>
      <c r="BNE670" s="78"/>
      <c r="BNF670" s="78"/>
      <c r="BNG670" s="78"/>
      <c r="BNH670" s="78"/>
      <c r="BNI670" s="78"/>
      <c r="BNJ670" s="78"/>
      <c r="BNK670" s="78"/>
      <c r="BNL670" s="78"/>
      <c r="BNM670" s="78"/>
      <c r="BNN670" s="78"/>
      <c r="BNO670" s="78"/>
      <c r="BNP670" s="78"/>
      <c r="BNQ670" s="78"/>
      <c r="BNR670" s="78"/>
      <c r="BNS670" s="78"/>
      <c r="BNT670" s="78"/>
      <c r="BNU670" s="78"/>
      <c r="BNV670" s="78"/>
      <c r="BNW670" s="78"/>
      <c r="BNX670" s="78"/>
      <c r="BNY670" s="78"/>
      <c r="BNZ670" s="78"/>
      <c r="BOA670" s="78"/>
      <c r="BOB670" s="78"/>
      <c r="BOC670" s="78"/>
      <c r="BOD670" s="78"/>
      <c r="BOE670" s="78"/>
      <c r="BOF670" s="78"/>
      <c r="BOG670" s="78"/>
      <c r="BOH670" s="78"/>
      <c r="BOI670" s="78"/>
      <c r="BOJ670" s="78"/>
      <c r="BOK670" s="78"/>
      <c r="BOL670" s="78"/>
      <c r="BOM670" s="78"/>
      <c r="BON670" s="78"/>
      <c r="BOO670" s="78"/>
      <c r="BOP670" s="78"/>
      <c r="BOQ670" s="78"/>
      <c r="BOR670" s="78"/>
      <c r="BOS670" s="78"/>
      <c r="BOT670" s="78"/>
      <c r="BOU670" s="78"/>
      <c r="BOV670" s="78"/>
      <c r="BOW670" s="78"/>
      <c r="BOX670" s="78"/>
      <c r="BOY670" s="78"/>
      <c r="BOZ670" s="78"/>
      <c r="BPA670" s="78"/>
      <c r="BPB670" s="78"/>
      <c r="BPC670" s="78"/>
      <c r="BPD670" s="78"/>
      <c r="BPE670" s="78"/>
      <c r="BPF670" s="78"/>
      <c r="BPG670" s="78"/>
      <c r="BPH670" s="78"/>
      <c r="BPI670" s="78"/>
      <c r="BPJ670" s="78"/>
      <c r="BPK670" s="78"/>
      <c r="BPL670" s="78"/>
      <c r="BPM670" s="78"/>
      <c r="BPN670" s="78"/>
      <c r="BPO670" s="78"/>
      <c r="BPP670" s="78"/>
      <c r="BPQ670" s="78"/>
      <c r="BPR670" s="78"/>
      <c r="BPS670" s="78"/>
      <c r="BPT670" s="78"/>
      <c r="BPU670" s="78"/>
      <c r="BPV670" s="78"/>
      <c r="BPW670" s="78"/>
      <c r="BPX670" s="78"/>
      <c r="BPY670" s="78"/>
      <c r="BPZ670" s="78"/>
      <c r="BQA670" s="78"/>
      <c r="BQB670" s="78"/>
      <c r="BQC670" s="78"/>
      <c r="BQD670" s="78"/>
      <c r="BQE670" s="78"/>
      <c r="BQF670" s="78"/>
      <c r="BQG670" s="78"/>
      <c r="BQH670" s="78"/>
      <c r="BQI670" s="78"/>
      <c r="BQJ670" s="78"/>
      <c r="BQK670" s="78"/>
      <c r="BQL670" s="78"/>
      <c r="BQM670" s="78"/>
      <c r="BQN670" s="78"/>
      <c r="BQO670" s="78"/>
      <c r="BQP670" s="78"/>
      <c r="BQQ670" s="78"/>
      <c r="BQR670" s="78"/>
      <c r="BQS670" s="78"/>
      <c r="BQT670" s="78"/>
      <c r="BQU670" s="78"/>
      <c r="BQV670" s="78"/>
      <c r="BQW670" s="78"/>
      <c r="BQX670" s="78"/>
      <c r="BQY670" s="78"/>
      <c r="BQZ670" s="78"/>
      <c r="BRA670" s="78"/>
      <c r="BRB670" s="78"/>
      <c r="BRC670" s="78"/>
      <c r="BRD670" s="78"/>
      <c r="BRE670" s="78"/>
      <c r="BRF670" s="78"/>
      <c r="BRG670" s="78"/>
      <c r="BRH670" s="78"/>
      <c r="BRI670" s="78"/>
      <c r="BRJ670" s="78"/>
      <c r="BRK670" s="78"/>
      <c r="BRL670" s="78"/>
      <c r="BRM670" s="78"/>
      <c r="BRN670" s="78"/>
      <c r="BRO670" s="78"/>
      <c r="BRP670" s="78"/>
      <c r="BRQ670" s="78"/>
      <c r="BRR670" s="78"/>
      <c r="BRS670" s="78"/>
      <c r="BRT670" s="78"/>
      <c r="BRU670" s="78"/>
      <c r="BRV670" s="78"/>
      <c r="BRW670" s="78"/>
      <c r="BRX670" s="78"/>
      <c r="BRY670" s="78"/>
      <c r="BRZ670" s="78"/>
    </row>
    <row r="671" spans="1:1846" s="79" customFormat="1" ht="27.6" x14ac:dyDescent="0.3">
      <c r="A671" s="853"/>
      <c r="B671" s="853"/>
      <c r="C671" s="853"/>
      <c r="D671" s="1059"/>
      <c r="E671" s="854"/>
      <c r="F671" s="599">
        <v>178</v>
      </c>
      <c r="G671" s="610" t="s">
        <v>1134</v>
      </c>
      <c r="H671" s="588">
        <v>0</v>
      </c>
      <c r="I671" s="582">
        <v>0</v>
      </c>
      <c r="J671" s="582">
        <v>0</v>
      </c>
      <c r="K671" s="582">
        <v>0</v>
      </c>
      <c r="L671" s="609"/>
      <c r="M671" s="598">
        <v>0</v>
      </c>
      <c r="N671" s="590"/>
      <c r="O671" s="590"/>
      <c r="P671" s="590"/>
      <c r="Q671" s="649"/>
      <c r="R671" s="653">
        <v>0</v>
      </c>
      <c r="S671" s="590">
        <v>76334485.340000004</v>
      </c>
      <c r="T671" s="590">
        <v>66513469</v>
      </c>
      <c r="U671" s="590">
        <v>66513469</v>
      </c>
      <c r="V671" s="652" t="s">
        <v>1043</v>
      </c>
      <c r="W671" s="671">
        <f t="shared" si="457"/>
        <v>0</v>
      </c>
      <c r="X671" s="671">
        <f t="shared" si="456"/>
        <v>76334485.340000004</v>
      </c>
      <c r="Y671" s="671">
        <f t="shared" si="456"/>
        <v>66513469</v>
      </c>
      <c r="Z671" s="671">
        <f t="shared" si="456"/>
        <v>66513469</v>
      </c>
      <c r="AA671" s="89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8"/>
      <c r="BC671" s="78"/>
      <c r="BD671" s="78"/>
      <c r="BE671" s="78"/>
      <c r="BF671" s="78"/>
      <c r="BG671" s="78"/>
      <c r="BH671" s="78"/>
      <c r="BI671" s="78"/>
      <c r="BJ671" s="78"/>
      <c r="BK671" s="78"/>
      <c r="BL671" s="78"/>
      <c r="BM671" s="78"/>
      <c r="BN671" s="78"/>
      <c r="BO671" s="78"/>
      <c r="BP671" s="78"/>
      <c r="BQ671" s="78"/>
      <c r="BR671" s="78"/>
      <c r="BS671" s="78"/>
      <c r="BT671" s="78"/>
      <c r="BU671" s="78"/>
      <c r="BV671" s="78"/>
      <c r="BW671" s="78"/>
      <c r="BX671" s="78"/>
      <c r="BY671" s="78"/>
      <c r="BZ671" s="78"/>
      <c r="CA671" s="78"/>
      <c r="CB671" s="78"/>
      <c r="CC671" s="78"/>
      <c r="CD671" s="78"/>
      <c r="CE671" s="78"/>
      <c r="CF671" s="78"/>
      <c r="CG671" s="78"/>
      <c r="CH671" s="78"/>
      <c r="CI671" s="78"/>
      <c r="CJ671" s="78"/>
      <c r="CK671" s="78"/>
      <c r="CL671" s="78"/>
      <c r="CM671" s="78"/>
      <c r="CN671" s="78"/>
      <c r="CO671" s="78"/>
      <c r="CP671" s="78"/>
      <c r="CQ671" s="78"/>
      <c r="CR671" s="78"/>
      <c r="CS671" s="78"/>
      <c r="CT671" s="78"/>
      <c r="CU671" s="78"/>
      <c r="CV671" s="78"/>
      <c r="CW671" s="78"/>
      <c r="CX671" s="78"/>
      <c r="CY671" s="78"/>
      <c r="CZ671" s="78"/>
      <c r="DA671" s="78"/>
      <c r="DB671" s="78"/>
      <c r="DC671" s="78"/>
      <c r="DD671" s="78"/>
      <c r="DE671" s="78"/>
      <c r="DF671" s="78"/>
      <c r="DG671" s="78"/>
      <c r="DH671" s="78"/>
      <c r="DI671" s="78"/>
      <c r="DJ671" s="78"/>
      <c r="DK671" s="78"/>
      <c r="DL671" s="78"/>
      <c r="DM671" s="78"/>
      <c r="DN671" s="78"/>
      <c r="DO671" s="78"/>
      <c r="DP671" s="78"/>
      <c r="DQ671" s="78"/>
      <c r="DR671" s="78"/>
      <c r="DS671" s="78"/>
      <c r="DT671" s="78"/>
      <c r="DU671" s="78"/>
      <c r="DV671" s="78"/>
      <c r="DW671" s="78"/>
      <c r="DX671" s="78"/>
      <c r="DY671" s="78"/>
      <c r="DZ671" s="78"/>
      <c r="EA671" s="78"/>
      <c r="EB671" s="78"/>
      <c r="EC671" s="78"/>
      <c r="ED671" s="78"/>
      <c r="EE671" s="78"/>
      <c r="EF671" s="78"/>
      <c r="EG671" s="78"/>
      <c r="EH671" s="78"/>
      <c r="EI671" s="78"/>
      <c r="EJ671" s="78"/>
      <c r="EK671" s="78"/>
      <c r="EL671" s="78"/>
      <c r="EM671" s="78"/>
      <c r="EN671" s="78"/>
      <c r="EO671" s="78"/>
      <c r="EP671" s="78"/>
      <c r="EQ671" s="78"/>
      <c r="ER671" s="78"/>
      <c r="ES671" s="78"/>
      <c r="ET671" s="78"/>
      <c r="EU671" s="78"/>
      <c r="EV671" s="78"/>
      <c r="EW671" s="78"/>
      <c r="EX671" s="78"/>
      <c r="EY671" s="78"/>
      <c r="EZ671" s="78"/>
      <c r="FA671" s="78"/>
      <c r="FB671" s="78"/>
      <c r="FC671" s="78"/>
      <c r="FD671" s="78"/>
      <c r="FE671" s="78"/>
      <c r="FF671" s="78"/>
      <c r="FG671" s="78"/>
      <c r="FH671" s="78"/>
      <c r="FI671" s="78"/>
      <c r="FJ671" s="78"/>
      <c r="FK671" s="78"/>
      <c r="FL671" s="78"/>
      <c r="FM671" s="78"/>
      <c r="FN671" s="78"/>
      <c r="FO671" s="78"/>
      <c r="FP671" s="78"/>
      <c r="FQ671" s="78"/>
      <c r="FR671" s="78"/>
      <c r="FS671" s="78"/>
      <c r="FT671" s="78"/>
      <c r="FU671" s="78"/>
      <c r="FV671" s="78"/>
      <c r="FW671" s="78"/>
      <c r="FX671" s="78"/>
      <c r="FY671" s="78"/>
      <c r="FZ671" s="78"/>
      <c r="GA671" s="78"/>
      <c r="GB671" s="78"/>
      <c r="GC671" s="78"/>
      <c r="GD671" s="78"/>
      <c r="GE671" s="78"/>
      <c r="GF671" s="78"/>
      <c r="GG671" s="78"/>
      <c r="GH671" s="78"/>
      <c r="GI671" s="78"/>
      <c r="GJ671" s="78"/>
      <c r="GK671" s="78"/>
      <c r="GL671" s="78"/>
      <c r="GM671" s="78"/>
      <c r="GN671" s="78"/>
      <c r="GO671" s="78"/>
      <c r="GP671" s="78"/>
      <c r="GQ671" s="78"/>
      <c r="GR671" s="78"/>
      <c r="GS671" s="78"/>
      <c r="GT671" s="78"/>
      <c r="GU671" s="78"/>
      <c r="GV671" s="78"/>
      <c r="GW671" s="78"/>
      <c r="GX671" s="78"/>
      <c r="GY671" s="78"/>
      <c r="GZ671" s="78"/>
      <c r="HA671" s="78"/>
      <c r="HB671" s="78"/>
      <c r="HC671" s="78"/>
      <c r="HD671" s="78"/>
      <c r="HE671" s="78"/>
      <c r="HF671" s="78"/>
      <c r="HG671" s="78"/>
      <c r="HH671" s="78"/>
      <c r="HI671" s="78"/>
      <c r="HJ671" s="78"/>
      <c r="HK671" s="78"/>
      <c r="HL671" s="78"/>
      <c r="HM671" s="78"/>
      <c r="HN671" s="78"/>
      <c r="HO671" s="78"/>
      <c r="HP671" s="78"/>
      <c r="HQ671" s="78"/>
      <c r="HR671" s="78"/>
      <c r="HS671" s="78"/>
      <c r="HT671" s="78"/>
      <c r="HU671" s="78"/>
      <c r="HV671" s="78"/>
      <c r="HW671" s="78"/>
      <c r="HX671" s="78"/>
      <c r="HY671" s="78"/>
      <c r="HZ671" s="78"/>
      <c r="IA671" s="78"/>
      <c r="IB671" s="78"/>
      <c r="IC671" s="78"/>
      <c r="ID671" s="78"/>
      <c r="IE671" s="78"/>
      <c r="IF671" s="78"/>
      <c r="IG671" s="78"/>
      <c r="IH671" s="78"/>
      <c r="II671" s="78"/>
      <c r="IJ671" s="78"/>
      <c r="IK671" s="78"/>
      <c r="IL671" s="78"/>
      <c r="IM671" s="78"/>
      <c r="IN671" s="78"/>
      <c r="IO671" s="78"/>
      <c r="IP671" s="78"/>
      <c r="IQ671" s="78"/>
      <c r="IR671" s="78"/>
      <c r="IS671" s="78"/>
      <c r="IT671" s="78"/>
      <c r="IU671" s="78"/>
      <c r="IV671" s="78"/>
      <c r="IW671" s="78"/>
      <c r="IX671" s="78"/>
      <c r="IY671" s="78"/>
      <c r="IZ671" s="78"/>
      <c r="JA671" s="78"/>
      <c r="JB671" s="78"/>
      <c r="JC671" s="78"/>
      <c r="JD671" s="78"/>
      <c r="JE671" s="78"/>
      <c r="JF671" s="78"/>
      <c r="JG671" s="78"/>
      <c r="JH671" s="78"/>
      <c r="JI671" s="78"/>
      <c r="JJ671" s="78"/>
      <c r="JK671" s="78"/>
      <c r="JL671" s="78"/>
      <c r="JM671" s="78"/>
      <c r="JN671" s="78"/>
      <c r="JO671" s="78"/>
      <c r="JP671" s="78"/>
      <c r="JQ671" s="78"/>
      <c r="JR671" s="78"/>
      <c r="JS671" s="78"/>
      <c r="JT671" s="78"/>
      <c r="JU671" s="78"/>
      <c r="JV671" s="78"/>
      <c r="JW671" s="78"/>
      <c r="JX671" s="78"/>
      <c r="JY671" s="78"/>
      <c r="JZ671" s="78"/>
      <c r="KA671" s="78"/>
      <c r="KB671" s="78"/>
      <c r="KC671" s="78"/>
      <c r="KD671" s="78"/>
      <c r="KE671" s="78"/>
      <c r="KF671" s="78"/>
      <c r="KG671" s="78"/>
      <c r="KH671" s="78"/>
      <c r="KI671" s="78"/>
      <c r="KJ671" s="78"/>
      <c r="KK671" s="78"/>
      <c r="KL671" s="78"/>
      <c r="KM671" s="78"/>
      <c r="KN671" s="78"/>
      <c r="KO671" s="78"/>
      <c r="KP671" s="78"/>
      <c r="KQ671" s="78"/>
      <c r="KR671" s="78"/>
      <c r="KS671" s="78"/>
      <c r="KT671" s="78"/>
      <c r="KU671" s="78"/>
      <c r="KV671" s="78"/>
      <c r="KW671" s="78"/>
      <c r="KX671" s="78"/>
      <c r="KY671" s="78"/>
      <c r="KZ671" s="78"/>
      <c r="LA671" s="78"/>
      <c r="LB671" s="78"/>
      <c r="LC671" s="78"/>
      <c r="LD671" s="78"/>
      <c r="LE671" s="78"/>
      <c r="LF671" s="78"/>
      <c r="LG671" s="78"/>
      <c r="LH671" s="78"/>
      <c r="LI671" s="78"/>
      <c r="LJ671" s="78"/>
      <c r="LK671" s="78"/>
      <c r="LL671" s="78"/>
      <c r="LM671" s="78"/>
      <c r="LN671" s="78"/>
      <c r="LO671" s="78"/>
      <c r="LP671" s="78"/>
      <c r="LQ671" s="78"/>
      <c r="LR671" s="78"/>
      <c r="LS671" s="78"/>
      <c r="LT671" s="78"/>
      <c r="LU671" s="78"/>
      <c r="LV671" s="78"/>
      <c r="LW671" s="78"/>
      <c r="LX671" s="78"/>
      <c r="LY671" s="78"/>
      <c r="LZ671" s="78"/>
      <c r="MA671" s="78"/>
      <c r="MB671" s="78"/>
      <c r="MC671" s="78"/>
      <c r="MD671" s="78"/>
      <c r="ME671" s="78"/>
      <c r="MF671" s="78"/>
      <c r="MG671" s="78"/>
      <c r="MH671" s="78"/>
      <c r="MI671" s="78"/>
      <c r="MJ671" s="78"/>
      <c r="MK671" s="78"/>
      <c r="ML671" s="78"/>
      <c r="MM671" s="78"/>
      <c r="MN671" s="78"/>
      <c r="MO671" s="78"/>
      <c r="MP671" s="78"/>
      <c r="MQ671" s="78"/>
      <c r="MR671" s="78"/>
      <c r="MS671" s="78"/>
      <c r="MT671" s="78"/>
      <c r="MU671" s="78"/>
      <c r="MV671" s="78"/>
      <c r="MW671" s="78"/>
      <c r="MX671" s="78"/>
      <c r="MY671" s="78"/>
      <c r="MZ671" s="78"/>
      <c r="NA671" s="78"/>
      <c r="NB671" s="78"/>
      <c r="NC671" s="78"/>
      <c r="ND671" s="78"/>
      <c r="NE671" s="78"/>
      <c r="NF671" s="78"/>
      <c r="NG671" s="78"/>
      <c r="NH671" s="78"/>
      <c r="NI671" s="78"/>
      <c r="NJ671" s="78"/>
      <c r="NK671" s="78"/>
      <c r="NL671" s="78"/>
      <c r="NM671" s="78"/>
      <c r="NN671" s="78"/>
      <c r="NO671" s="78"/>
      <c r="NP671" s="78"/>
      <c r="NQ671" s="78"/>
      <c r="NR671" s="78"/>
      <c r="NS671" s="78"/>
      <c r="NT671" s="78"/>
      <c r="NU671" s="78"/>
      <c r="NV671" s="78"/>
      <c r="NW671" s="78"/>
      <c r="NX671" s="78"/>
      <c r="NY671" s="78"/>
      <c r="NZ671" s="78"/>
      <c r="OA671" s="78"/>
      <c r="OB671" s="78"/>
      <c r="OC671" s="78"/>
      <c r="OD671" s="78"/>
      <c r="OE671" s="78"/>
      <c r="OF671" s="78"/>
      <c r="OG671" s="78"/>
      <c r="OH671" s="78"/>
      <c r="OI671" s="78"/>
      <c r="OJ671" s="78"/>
      <c r="OK671" s="78"/>
      <c r="OL671" s="78"/>
      <c r="OM671" s="78"/>
      <c r="ON671" s="78"/>
      <c r="OO671" s="78"/>
      <c r="OP671" s="78"/>
      <c r="OQ671" s="78"/>
      <c r="OR671" s="78"/>
      <c r="OS671" s="78"/>
      <c r="OT671" s="78"/>
      <c r="OU671" s="78"/>
      <c r="OV671" s="78"/>
      <c r="OW671" s="78"/>
      <c r="OX671" s="78"/>
      <c r="OY671" s="78"/>
      <c r="OZ671" s="78"/>
      <c r="PA671" s="78"/>
      <c r="PB671" s="78"/>
      <c r="PC671" s="78"/>
      <c r="PD671" s="78"/>
      <c r="PE671" s="78"/>
      <c r="PF671" s="78"/>
      <c r="PG671" s="78"/>
      <c r="PH671" s="78"/>
      <c r="PI671" s="78"/>
      <c r="PJ671" s="78"/>
      <c r="PK671" s="78"/>
      <c r="PL671" s="78"/>
      <c r="PM671" s="78"/>
      <c r="PN671" s="78"/>
      <c r="PO671" s="78"/>
      <c r="PP671" s="78"/>
      <c r="PQ671" s="78"/>
      <c r="PR671" s="78"/>
      <c r="PS671" s="78"/>
      <c r="PT671" s="78"/>
      <c r="PU671" s="78"/>
      <c r="PV671" s="78"/>
      <c r="PW671" s="78"/>
      <c r="PX671" s="78"/>
      <c r="PY671" s="78"/>
      <c r="PZ671" s="78"/>
      <c r="QA671" s="78"/>
      <c r="QB671" s="78"/>
      <c r="QC671" s="78"/>
      <c r="QD671" s="78"/>
      <c r="QE671" s="78"/>
      <c r="QF671" s="78"/>
      <c r="QG671" s="78"/>
      <c r="QH671" s="78"/>
      <c r="QI671" s="78"/>
      <c r="QJ671" s="78"/>
      <c r="QK671" s="78"/>
      <c r="QL671" s="78"/>
      <c r="QM671" s="78"/>
      <c r="QN671" s="78"/>
      <c r="QO671" s="78"/>
      <c r="QP671" s="78"/>
      <c r="QQ671" s="78"/>
      <c r="QR671" s="78"/>
      <c r="QS671" s="78"/>
      <c r="QT671" s="78"/>
      <c r="QU671" s="78"/>
      <c r="QV671" s="78"/>
      <c r="QW671" s="78"/>
      <c r="QX671" s="78"/>
      <c r="QY671" s="78"/>
      <c r="QZ671" s="78"/>
      <c r="RA671" s="78"/>
      <c r="RB671" s="78"/>
      <c r="RC671" s="78"/>
      <c r="RD671" s="78"/>
      <c r="RE671" s="78"/>
      <c r="RF671" s="78"/>
      <c r="RG671" s="78"/>
      <c r="RH671" s="78"/>
      <c r="RI671" s="78"/>
      <c r="RJ671" s="78"/>
      <c r="RK671" s="78"/>
      <c r="RL671" s="78"/>
      <c r="RM671" s="78"/>
      <c r="RN671" s="78"/>
      <c r="RO671" s="78"/>
      <c r="RP671" s="78"/>
      <c r="RQ671" s="78"/>
      <c r="RR671" s="78"/>
      <c r="RS671" s="78"/>
      <c r="RT671" s="78"/>
      <c r="RU671" s="78"/>
      <c r="RV671" s="78"/>
      <c r="RW671" s="78"/>
      <c r="RX671" s="78"/>
      <c r="RY671" s="78"/>
      <c r="RZ671" s="78"/>
      <c r="SA671" s="78"/>
      <c r="SB671" s="78"/>
      <c r="SC671" s="78"/>
      <c r="SD671" s="78"/>
      <c r="SE671" s="78"/>
      <c r="SF671" s="78"/>
      <c r="SG671" s="78"/>
      <c r="SH671" s="78"/>
      <c r="SI671" s="78"/>
      <c r="SJ671" s="78"/>
      <c r="SK671" s="78"/>
      <c r="SL671" s="78"/>
      <c r="SM671" s="78"/>
      <c r="SN671" s="78"/>
      <c r="SO671" s="78"/>
      <c r="SP671" s="78"/>
      <c r="SQ671" s="78"/>
      <c r="SR671" s="78"/>
      <c r="SS671" s="78"/>
      <c r="ST671" s="78"/>
      <c r="SU671" s="78"/>
      <c r="SV671" s="78"/>
      <c r="SW671" s="78"/>
      <c r="SX671" s="78"/>
      <c r="SY671" s="78"/>
      <c r="SZ671" s="78"/>
      <c r="TA671" s="78"/>
      <c r="TB671" s="78"/>
      <c r="TC671" s="78"/>
      <c r="TD671" s="78"/>
      <c r="TE671" s="78"/>
      <c r="TF671" s="78"/>
      <c r="TG671" s="78"/>
      <c r="TH671" s="78"/>
      <c r="TI671" s="78"/>
      <c r="TJ671" s="78"/>
      <c r="TK671" s="78"/>
      <c r="TL671" s="78"/>
      <c r="TM671" s="78"/>
      <c r="TN671" s="78"/>
      <c r="TO671" s="78"/>
      <c r="TP671" s="78"/>
      <c r="TQ671" s="78"/>
      <c r="TR671" s="78"/>
      <c r="TS671" s="78"/>
      <c r="TT671" s="78"/>
      <c r="TU671" s="78"/>
      <c r="TV671" s="78"/>
      <c r="TW671" s="78"/>
      <c r="TX671" s="78"/>
      <c r="TY671" s="78"/>
      <c r="TZ671" s="78"/>
      <c r="UA671" s="78"/>
      <c r="UB671" s="78"/>
      <c r="UC671" s="78"/>
      <c r="UD671" s="78"/>
      <c r="UE671" s="78"/>
      <c r="UF671" s="78"/>
      <c r="UG671" s="78"/>
      <c r="UH671" s="78"/>
      <c r="UI671" s="78"/>
      <c r="UJ671" s="78"/>
      <c r="UK671" s="78"/>
      <c r="UL671" s="78"/>
      <c r="UM671" s="78"/>
      <c r="UN671" s="78"/>
      <c r="UO671" s="78"/>
      <c r="UP671" s="78"/>
      <c r="UQ671" s="78"/>
      <c r="UR671" s="78"/>
      <c r="US671" s="78"/>
      <c r="UT671" s="78"/>
      <c r="UU671" s="78"/>
      <c r="UV671" s="78"/>
      <c r="UW671" s="78"/>
      <c r="UX671" s="78"/>
      <c r="UY671" s="78"/>
      <c r="UZ671" s="78"/>
      <c r="VA671" s="78"/>
      <c r="VB671" s="78"/>
      <c r="VC671" s="78"/>
      <c r="VD671" s="78"/>
      <c r="VE671" s="78"/>
      <c r="VF671" s="78"/>
      <c r="VG671" s="78"/>
      <c r="VH671" s="78"/>
      <c r="VI671" s="78"/>
      <c r="VJ671" s="78"/>
      <c r="VK671" s="78"/>
      <c r="VL671" s="78"/>
      <c r="VM671" s="78"/>
      <c r="VN671" s="78"/>
      <c r="VO671" s="78"/>
      <c r="VP671" s="78"/>
      <c r="VQ671" s="78"/>
      <c r="VR671" s="78"/>
      <c r="VS671" s="78"/>
      <c r="VT671" s="78"/>
      <c r="VU671" s="78"/>
      <c r="VV671" s="78"/>
      <c r="VW671" s="78"/>
      <c r="VX671" s="78"/>
      <c r="VY671" s="78"/>
      <c r="VZ671" s="78"/>
      <c r="WA671" s="78"/>
      <c r="WB671" s="78"/>
      <c r="WC671" s="78"/>
      <c r="WD671" s="78"/>
      <c r="WE671" s="78"/>
      <c r="WF671" s="78"/>
      <c r="WG671" s="78"/>
      <c r="WH671" s="78"/>
      <c r="WI671" s="78"/>
      <c r="WJ671" s="78"/>
      <c r="WK671" s="78"/>
      <c r="WL671" s="78"/>
      <c r="WM671" s="78"/>
      <c r="WN671" s="78"/>
      <c r="WO671" s="78"/>
      <c r="WP671" s="78"/>
      <c r="WQ671" s="78"/>
      <c r="WR671" s="78"/>
      <c r="WS671" s="78"/>
      <c r="WT671" s="78"/>
      <c r="WU671" s="78"/>
      <c r="WV671" s="78"/>
      <c r="WW671" s="78"/>
      <c r="WX671" s="78"/>
      <c r="WY671" s="78"/>
      <c r="WZ671" s="78"/>
      <c r="XA671" s="78"/>
      <c r="XB671" s="78"/>
      <c r="XC671" s="78"/>
      <c r="XD671" s="78"/>
      <c r="XE671" s="78"/>
      <c r="XF671" s="78"/>
      <c r="XG671" s="78"/>
      <c r="XH671" s="78"/>
      <c r="XI671" s="78"/>
      <c r="XJ671" s="78"/>
      <c r="XK671" s="78"/>
      <c r="XL671" s="78"/>
      <c r="XM671" s="78"/>
      <c r="XN671" s="78"/>
      <c r="XO671" s="78"/>
      <c r="XP671" s="78"/>
      <c r="XQ671" s="78"/>
      <c r="XR671" s="78"/>
      <c r="XS671" s="78"/>
      <c r="XT671" s="78"/>
      <c r="XU671" s="78"/>
      <c r="XV671" s="78"/>
      <c r="XW671" s="78"/>
      <c r="XX671" s="78"/>
      <c r="XY671" s="78"/>
      <c r="XZ671" s="78"/>
      <c r="YA671" s="78"/>
      <c r="YB671" s="78"/>
      <c r="YC671" s="78"/>
      <c r="YD671" s="78"/>
      <c r="YE671" s="78"/>
      <c r="YF671" s="78"/>
      <c r="YG671" s="78"/>
      <c r="YH671" s="78"/>
      <c r="YI671" s="78"/>
      <c r="YJ671" s="78"/>
      <c r="YK671" s="78"/>
      <c r="YL671" s="78"/>
      <c r="YM671" s="78"/>
      <c r="YN671" s="78"/>
      <c r="YO671" s="78"/>
      <c r="YP671" s="78"/>
      <c r="YQ671" s="78"/>
      <c r="YR671" s="78"/>
      <c r="YS671" s="78"/>
      <c r="YT671" s="78"/>
      <c r="YU671" s="78"/>
      <c r="YV671" s="78"/>
      <c r="YW671" s="78"/>
      <c r="YX671" s="78"/>
      <c r="YY671" s="78"/>
      <c r="YZ671" s="78"/>
      <c r="ZA671" s="78"/>
      <c r="ZB671" s="78"/>
      <c r="ZC671" s="78"/>
      <c r="ZD671" s="78"/>
      <c r="ZE671" s="78"/>
      <c r="ZF671" s="78"/>
      <c r="ZG671" s="78"/>
      <c r="ZH671" s="78"/>
      <c r="ZI671" s="78"/>
      <c r="ZJ671" s="78"/>
      <c r="ZK671" s="78"/>
      <c r="ZL671" s="78"/>
      <c r="ZM671" s="78"/>
      <c r="ZN671" s="78"/>
      <c r="ZO671" s="78"/>
      <c r="ZP671" s="78"/>
      <c r="ZQ671" s="78"/>
      <c r="ZR671" s="78"/>
      <c r="ZS671" s="78"/>
      <c r="ZT671" s="78"/>
      <c r="ZU671" s="78"/>
      <c r="ZV671" s="78"/>
      <c r="ZW671" s="78"/>
      <c r="ZX671" s="78"/>
      <c r="ZY671" s="78"/>
      <c r="ZZ671" s="78"/>
      <c r="AAA671" s="78"/>
      <c r="AAB671" s="78"/>
      <c r="AAC671" s="78"/>
      <c r="AAD671" s="78"/>
      <c r="AAE671" s="78"/>
      <c r="AAF671" s="78"/>
      <c r="AAG671" s="78"/>
      <c r="AAH671" s="78"/>
      <c r="AAI671" s="78"/>
      <c r="AAJ671" s="78"/>
      <c r="AAK671" s="78"/>
      <c r="AAL671" s="78"/>
      <c r="AAM671" s="78"/>
      <c r="AAN671" s="78"/>
      <c r="AAO671" s="78"/>
      <c r="AAP671" s="78"/>
      <c r="AAQ671" s="78"/>
      <c r="AAR671" s="78"/>
      <c r="AAS671" s="78"/>
      <c r="AAT671" s="78"/>
      <c r="AAU671" s="78"/>
      <c r="AAV671" s="78"/>
      <c r="AAW671" s="78"/>
      <c r="AAX671" s="78"/>
      <c r="AAY671" s="78"/>
      <c r="AAZ671" s="78"/>
      <c r="ABA671" s="78"/>
      <c r="ABB671" s="78"/>
      <c r="ABC671" s="78"/>
      <c r="ABD671" s="78"/>
      <c r="ABE671" s="78"/>
      <c r="ABF671" s="78"/>
      <c r="ABG671" s="78"/>
      <c r="ABH671" s="78"/>
      <c r="ABI671" s="78"/>
      <c r="ABJ671" s="78"/>
      <c r="ABK671" s="78"/>
      <c r="ABL671" s="78"/>
      <c r="ABM671" s="78"/>
      <c r="ABN671" s="78"/>
      <c r="ABO671" s="78"/>
      <c r="ABP671" s="78"/>
      <c r="ABQ671" s="78"/>
      <c r="ABR671" s="78"/>
      <c r="ABS671" s="78"/>
      <c r="ABT671" s="78"/>
      <c r="ABU671" s="78"/>
      <c r="ABV671" s="78"/>
      <c r="ABW671" s="78"/>
      <c r="ABX671" s="78"/>
      <c r="ABY671" s="78"/>
      <c r="ABZ671" s="78"/>
      <c r="ACA671" s="78"/>
      <c r="ACB671" s="78"/>
      <c r="ACC671" s="78"/>
      <c r="ACD671" s="78"/>
      <c r="ACE671" s="78"/>
      <c r="ACF671" s="78"/>
      <c r="ACG671" s="78"/>
      <c r="ACH671" s="78"/>
      <c r="ACI671" s="78"/>
      <c r="ACJ671" s="78"/>
      <c r="ACK671" s="78"/>
      <c r="ACL671" s="78"/>
      <c r="ACM671" s="78"/>
      <c r="ACN671" s="78"/>
      <c r="ACO671" s="78"/>
      <c r="ACP671" s="78"/>
      <c r="ACQ671" s="78"/>
      <c r="ACR671" s="78"/>
      <c r="ACS671" s="78"/>
      <c r="ACT671" s="78"/>
      <c r="ACU671" s="78"/>
      <c r="ACV671" s="78"/>
      <c r="ACW671" s="78"/>
      <c r="ACX671" s="78"/>
      <c r="ACY671" s="78"/>
      <c r="ACZ671" s="78"/>
      <c r="ADA671" s="78"/>
      <c r="ADB671" s="78"/>
      <c r="ADC671" s="78"/>
      <c r="ADD671" s="78"/>
      <c r="ADE671" s="78"/>
      <c r="ADF671" s="78"/>
      <c r="ADG671" s="78"/>
      <c r="ADH671" s="78"/>
      <c r="ADI671" s="78"/>
      <c r="ADJ671" s="78"/>
      <c r="ADK671" s="78"/>
      <c r="ADL671" s="78"/>
      <c r="ADM671" s="78"/>
      <c r="ADN671" s="78"/>
      <c r="ADO671" s="78"/>
      <c r="ADP671" s="78"/>
      <c r="ADQ671" s="78"/>
      <c r="ADR671" s="78"/>
      <c r="ADS671" s="78"/>
      <c r="ADT671" s="78"/>
      <c r="ADU671" s="78"/>
      <c r="ADV671" s="78"/>
      <c r="ADW671" s="78"/>
      <c r="ADX671" s="78"/>
      <c r="ADY671" s="78"/>
      <c r="ADZ671" s="78"/>
      <c r="AEA671" s="78"/>
      <c r="AEB671" s="78"/>
      <c r="AEC671" s="78"/>
      <c r="AED671" s="78"/>
      <c r="AEE671" s="78"/>
      <c r="AEF671" s="78"/>
      <c r="AEG671" s="78"/>
      <c r="AEH671" s="78"/>
      <c r="AEI671" s="78"/>
      <c r="AEJ671" s="78"/>
      <c r="AEK671" s="78"/>
      <c r="AEL671" s="78"/>
      <c r="AEM671" s="78"/>
      <c r="AEN671" s="78"/>
      <c r="AEO671" s="78"/>
      <c r="AEP671" s="78"/>
      <c r="AEQ671" s="78"/>
      <c r="AER671" s="78"/>
      <c r="AES671" s="78"/>
      <c r="AET671" s="78"/>
      <c r="AEU671" s="78"/>
      <c r="AEV671" s="78"/>
      <c r="AEW671" s="78"/>
      <c r="AEX671" s="78"/>
      <c r="AEY671" s="78"/>
      <c r="AEZ671" s="78"/>
      <c r="AFA671" s="78"/>
      <c r="AFB671" s="78"/>
      <c r="AFC671" s="78"/>
      <c r="AFD671" s="78"/>
      <c r="AFE671" s="78"/>
      <c r="AFF671" s="78"/>
      <c r="AFG671" s="78"/>
      <c r="AFH671" s="78"/>
      <c r="AFI671" s="78"/>
      <c r="AFJ671" s="78"/>
      <c r="AFK671" s="78"/>
      <c r="AFL671" s="78"/>
      <c r="AFM671" s="78"/>
      <c r="AFN671" s="78"/>
      <c r="AFO671" s="78"/>
      <c r="AFP671" s="78"/>
      <c r="AFQ671" s="78"/>
      <c r="AFR671" s="78"/>
      <c r="AFS671" s="78"/>
      <c r="AFT671" s="78"/>
      <c r="AFU671" s="78"/>
      <c r="AFV671" s="78"/>
      <c r="AFW671" s="78"/>
      <c r="AFX671" s="78"/>
      <c r="AFY671" s="78"/>
      <c r="AFZ671" s="78"/>
      <c r="AGA671" s="78"/>
      <c r="AGB671" s="78"/>
      <c r="AGC671" s="78"/>
      <c r="AGD671" s="78"/>
      <c r="AGE671" s="78"/>
      <c r="AGF671" s="78"/>
      <c r="AGG671" s="78"/>
      <c r="AGH671" s="78"/>
      <c r="AGI671" s="78"/>
      <c r="AGJ671" s="78"/>
      <c r="AGK671" s="78"/>
      <c r="AGL671" s="78"/>
      <c r="AGM671" s="78"/>
      <c r="AGN671" s="78"/>
      <c r="AGO671" s="78"/>
      <c r="AGP671" s="78"/>
      <c r="AGQ671" s="78"/>
      <c r="AGR671" s="78"/>
      <c r="AGS671" s="78"/>
      <c r="AGT671" s="78"/>
      <c r="AGU671" s="78"/>
      <c r="AGV671" s="78"/>
      <c r="AGW671" s="78"/>
      <c r="AGX671" s="78"/>
      <c r="AGY671" s="78"/>
      <c r="AGZ671" s="78"/>
      <c r="AHA671" s="78"/>
      <c r="AHB671" s="78"/>
      <c r="AHC671" s="78"/>
      <c r="AHD671" s="78"/>
      <c r="AHE671" s="78"/>
      <c r="AHF671" s="78"/>
      <c r="AHG671" s="78"/>
      <c r="AHH671" s="78"/>
      <c r="AHI671" s="78"/>
      <c r="AHJ671" s="78"/>
      <c r="AHK671" s="78"/>
      <c r="AHL671" s="78"/>
      <c r="AHM671" s="78"/>
      <c r="AHN671" s="78"/>
      <c r="AHO671" s="78"/>
      <c r="AHP671" s="78"/>
      <c r="AHQ671" s="78"/>
      <c r="AHR671" s="78"/>
      <c r="AHS671" s="78"/>
      <c r="AHT671" s="78"/>
      <c r="AHU671" s="78"/>
      <c r="AHV671" s="78"/>
      <c r="AHW671" s="78"/>
      <c r="AHX671" s="78"/>
      <c r="AHY671" s="78"/>
      <c r="AHZ671" s="78"/>
      <c r="AIA671" s="78"/>
      <c r="AIB671" s="78"/>
      <c r="AIC671" s="78"/>
      <c r="AID671" s="78"/>
      <c r="AIE671" s="78"/>
      <c r="AIF671" s="78"/>
      <c r="AIG671" s="78"/>
      <c r="AIH671" s="78"/>
      <c r="AII671" s="78"/>
      <c r="AIJ671" s="78"/>
      <c r="AIK671" s="78"/>
      <c r="AIL671" s="78"/>
      <c r="AIM671" s="78"/>
      <c r="AIN671" s="78"/>
      <c r="AIO671" s="78"/>
      <c r="AIP671" s="78"/>
      <c r="AIQ671" s="78"/>
      <c r="AIR671" s="78"/>
      <c r="AIS671" s="78"/>
      <c r="AIT671" s="78"/>
      <c r="AIU671" s="78"/>
      <c r="AIV671" s="78"/>
      <c r="AIW671" s="78"/>
      <c r="AIX671" s="78"/>
      <c r="AIY671" s="78"/>
      <c r="AIZ671" s="78"/>
      <c r="AJA671" s="78"/>
      <c r="AJB671" s="78"/>
      <c r="AJC671" s="78"/>
      <c r="AJD671" s="78"/>
      <c r="AJE671" s="78"/>
      <c r="AJF671" s="78"/>
      <c r="AJG671" s="78"/>
      <c r="AJH671" s="78"/>
      <c r="AJI671" s="78"/>
      <c r="AJJ671" s="78"/>
      <c r="AJK671" s="78"/>
      <c r="AJL671" s="78"/>
      <c r="AJM671" s="78"/>
      <c r="AJN671" s="78"/>
      <c r="AJO671" s="78"/>
      <c r="AJP671" s="78"/>
      <c r="AJQ671" s="78"/>
      <c r="AJR671" s="78"/>
      <c r="AJS671" s="78"/>
      <c r="AJT671" s="78"/>
      <c r="AJU671" s="78"/>
      <c r="AJV671" s="78"/>
      <c r="AJW671" s="78"/>
      <c r="AJX671" s="78"/>
      <c r="AJY671" s="78"/>
      <c r="AJZ671" s="78"/>
      <c r="AKA671" s="78"/>
      <c r="AKB671" s="78"/>
      <c r="AKC671" s="78"/>
      <c r="AKD671" s="78"/>
      <c r="AKE671" s="78"/>
      <c r="AKF671" s="78"/>
      <c r="AKG671" s="78"/>
      <c r="AKH671" s="78"/>
      <c r="AKI671" s="78"/>
      <c r="AKJ671" s="78"/>
      <c r="AKK671" s="78"/>
      <c r="AKL671" s="78"/>
      <c r="AKM671" s="78"/>
      <c r="AKN671" s="78"/>
      <c r="AKO671" s="78"/>
      <c r="AKP671" s="78"/>
      <c r="AKQ671" s="78"/>
      <c r="AKR671" s="78"/>
      <c r="AKS671" s="78"/>
      <c r="AKT671" s="78"/>
      <c r="AKU671" s="78"/>
      <c r="AKV671" s="78"/>
      <c r="AKW671" s="78"/>
      <c r="AKX671" s="78"/>
      <c r="AKY671" s="78"/>
      <c r="AKZ671" s="78"/>
      <c r="ALA671" s="78"/>
      <c r="ALB671" s="78"/>
      <c r="ALC671" s="78"/>
      <c r="ALD671" s="78"/>
      <c r="ALE671" s="78"/>
      <c r="ALF671" s="78"/>
      <c r="ALG671" s="78"/>
      <c r="ALH671" s="78"/>
      <c r="ALI671" s="78"/>
      <c r="ALJ671" s="78"/>
      <c r="ALK671" s="78"/>
      <c r="ALL671" s="78"/>
      <c r="ALM671" s="78"/>
      <c r="ALN671" s="78"/>
      <c r="ALO671" s="78"/>
      <c r="ALP671" s="78"/>
      <c r="ALQ671" s="78"/>
      <c r="ALR671" s="78"/>
      <c r="ALS671" s="78"/>
      <c r="ALT671" s="78"/>
      <c r="ALU671" s="78"/>
      <c r="ALV671" s="78"/>
      <c r="ALW671" s="78"/>
      <c r="ALX671" s="78"/>
      <c r="ALY671" s="78"/>
      <c r="ALZ671" s="78"/>
      <c r="AMA671" s="78"/>
      <c r="AMB671" s="78"/>
      <c r="AMC671" s="78"/>
      <c r="AMD671" s="78"/>
      <c r="AME671" s="78"/>
      <c r="AMF671" s="78"/>
      <c r="AMG671" s="78"/>
      <c r="AMH671" s="78"/>
      <c r="AMI671" s="78"/>
      <c r="AMJ671" s="78"/>
      <c r="AMK671" s="78"/>
      <c r="AML671" s="78"/>
      <c r="AMM671" s="78"/>
      <c r="AMN671" s="78"/>
      <c r="AMO671" s="78"/>
      <c r="AMP671" s="78"/>
      <c r="AMQ671" s="78"/>
      <c r="AMR671" s="78"/>
      <c r="AMS671" s="78"/>
      <c r="AMT671" s="78"/>
      <c r="AMU671" s="78"/>
      <c r="AMV671" s="78"/>
      <c r="AMW671" s="78"/>
      <c r="AMX671" s="78"/>
      <c r="AMY671" s="78"/>
      <c r="AMZ671" s="78"/>
      <c r="ANA671" s="78"/>
      <c r="ANB671" s="78"/>
      <c r="ANC671" s="78"/>
      <c r="AND671" s="78"/>
      <c r="ANE671" s="78"/>
      <c r="ANF671" s="78"/>
      <c r="ANG671" s="78"/>
      <c r="ANH671" s="78"/>
      <c r="ANI671" s="78"/>
      <c r="ANJ671" s="78"/>
      <c r="ANK671" s="78"/>
      <c r="ANL671" s="78"/>
      <c r="ANM671" s="78"/>
      <c r="ANN671" s="78"/>
      <c r="ANO671" s="78"/>
      <c r="ANP671" s="78"/>
      <c r="ANQ671" s="78"/>
      <c r="ANR671" s="78"/>
      <c r="ANS671" s="78"/>
      <c r="ANT671" s="78"/>
      <c r="ANU671" s="78"/>
      <c r="ANV671" s="78"/>
      <c r="ANW671" s="78"/>
      <c r="ANX671" s="78"/>
      <c r="ANY671" s="78"/>
      <c r="ANZ671" s="78"/>
      <c r="AOA671" s="78"/>
      <c r="AOB671" s="78"/>
      <c r="AOC671" s="78"/>
      <c r="AOD671" s="78"/>
      <c r="AOE671" s="78"/>
      <c r="AOF671" s="78"/>
      <c r="AOG671" s="78"/>
      <c r="AOH671" s="78"/>
      <c r="AOI671" s="78"/>
      <c r="AOJ671" s="78"/>
      <c r="AOK671" s="78"/>
      <c r="AOL671" s="78"/>
      <c r="AOM671" s="78"/>
      <c r="AON671" s="78"/>
      <c r="AOO671" s="78"/>
      <c r="AOP671" s="78"/>
      <c r="AOQ671" s="78"/>
      <c r="AOR671" s="78"/>
      <c r="AOS671" s="78"/>
      <c r="AOT671" s="78"/>
      <c r="AOU671" s="78"/>
      <c r="AOV671" s="78"/>
      <c r="AOW671" s="78"/>
      <c r="AOX671" s="78"/>
      <c r="AOY671" s="78"/>
      <c r="AOZ671" s="78"/>
      <c r="APA671" s="78"/>
      <c r="APB671" s="78"/>
      <c r="APC671" s="78"/>
      <c r="APD671" s="78"/>
      <c r="APE671" s="78"/>
      <c r="APF671" s="78"/>
      <c r="APG671" s="78"/>
      <c r="APH671" s="78"/>
      <c r="API671" s="78"/>
      <c r="APJ671" s="78"/>
      <c r="APK671" s="78"/>
      <c r="APL671" s="78"/>
      <c r="APM671" s="78"/>
      <c r="APN671" s="78"/>
      <c r="APO671" s="78"/>
      <c r="APP671" s="78"/>
      <c r="APQ671" s="78"/>
      <c r="APR671" s="78"/>
      <c r="APS671" s="78"/>
      <c r="APT671" s="78"/>
      <c r="APU671" s="78"/>
      <c r="APV671" s="78"/>
      <c r="APW671" s="78"/>
      <c r="APX671" s="78"/>
      <c r="APY671" s="78"/>
      <c r="APZ671" s="78"/>
      <c r="AQA671" s="78"/>
      <c r="AQB671" s="78"/>
      <c r="AQC671" s="78"/>
      <c r="AQD671" s="78"/>
      <c r="AQE671" s="78"/>
      <c r="AQF671" s="78"/>
      <c r="AQG671" s="78"/>
      <c r="AQH671" s="78"/>
      <c r="AQI671" s="78"/>
      <c r="AQJ671" s="78"/>
      <c r="AQK671" s="78"/>
      <c r="AQL671" s="78"/>
      <c r="AQM671" s="78"/>
      <c r="AQN671" s="78"/>
      <c r="AQO671" s="78"/>
      <c r="AQP671" s="78"/>
      <c r="AQQ671" s="78"/>
      <c r="AQR671" s="78"/>
      <c r="AQS671" s="78"/>
      <c r="AQT671" s="78"/>
      <c r="AQU671" s="78"/>
      <c r="AQV671" s="78"/>
      <c r="AQW671" s="78"/>
      <c r="AQX671" s="78"/>
      <c r="AQY671" s="78"/>
      <c r="AQZ671" s="78"/>
      <c r="ARA671" s="78"/>
      <c r="ARB671" s="78"/>
      <c r="ARC671" s="78"/>
      <c r="ARD671" s="78"/>
      <c r="ARE671" s="78"/>
      <c r="ARF671" s="78"/>
      <c r="ARG671" s="78"/>
      <c r="ARH671" s="78"/>
      <c r="ARI671" s="78"/>
      <c r="ARJ671" s="78"/>
      <c r="ARK671" s="78"/>
      <c r="ARL671" s="78"/>
      <c r="ARM671" s="78"/>
      <c r="ARN671" s="78"/>
      <c r="ARO671" s="78"/>
      <c r="ARP671" s="78"/>
      <c r="ARQ671" s="78"/>
      <c r="ARR671" s="78"/>
      <c r="ARS671" s="78"/>
      <c r="ART671" s="78"/>
      <c r="ARU671" s="78"/>
      <c r="ARV671" s="78"/>
      <c r="ARW671" s="78"/>
      <c r="ARX671" s="78"/>
      <c r="ARY671" s="78"/>
      <c r="ARZ671" s="78"/>
      <c r="ASA671" s="78"/>
      <c r="ASB671" s="78"/>
      <c r="ASC671" s="78"/>
      <c r="ASD671" s="78"/>
      <c r="ASE671" s="78"/>
      <c r="ASF671" s="78"/>
      <c r="ASG671" s="78"/>
      <c r="ASH671" s="78"/>
      <c r="ASI671" s="78"/>
      <c r="ASJ671" s="78"/>
      <c r="ASK671" s="78"/>
      <c r="ASL671" s="78"/>
      <c r="ASM671" s="78"/>
      <c r="ASN671" s="78"/>
      <c r="ASO671" s="78"/>
      <c r="ASP671" s="78"/>
      <c r="ASQ671" s="78"/>
      <c r="ASR671" s="78"/>
      <c r="ASS671" s="78"/>
      <c r="AST671" s="78"/>
      <c r="ASU671" s="78"/>
      <c r="ASV671" s="78"/>
      <c r="ASW671" s="78"/>
      <c r="ASX671" s="78"/>
      <c r="ASY671" s="78"/>
      <c r="ASZ671" s="78"/>
      <c r="ATA671" s="78"/>
      <c r="ATB671" s="78"/>
      <c r="ATC671" s="78"/>
      <c r="ATD671" s="78"/>
      <c r="ATE671" s="78"/>
      <c r="ATF671" s="78"/>
      <c r="ATG671" s="78"/>
      <c r="ATH671" s="78"/>
      <c r="ATI671" s="78"/>
      <c r="ATJ671" s="78"/>
      <c r="ATK671" s="78"/>
      <c r="ATL671" s="78"/>
      <c r="ATM671" s="78"/>
      <c r="ATN671" s="78"/>
      <c r="ATO671" s="78"/>
      <c r="ATP671" s="78"/>
      <c r="ATQ671" s="78"/>
      <c r="ATR671" s="78"/>
      <c r="ATS671" s="78"/>
      <c r="ATT671" s="78"/>
      <c r="ATU671" s="78"/>
      <c r="ATV671" s="78"/>
      <c r="ATW671" s="78"/>
      <c r="ATX671" s="78"/>
      <c r="ATY671" s="78"/>
      <c r="ATZ671" s="78"/>
      <c r="AUA671" s="78"/>
      <c r="AUB671" s="78"/>
      <c r="AUC671" s="78"/>
      <c r="AUD671" s="78"/>
      <c r="AUE671" s="78"/>
      <c r="AUF671" s="78"/>
      <c r="AUG671" s="78"/>
      <c r="AUH671" s="78"/>
      <c r="AUI671" s="78"/>
      <c r="AUJ671" s="78"/>
      <c r="AUK671" s="78"/>
      <c r="AUL671" s="78"/>
      <c r="AUM671" s="78"/>
      <c r="AUN671" s="78"/>
      <c r="AUO671" s="78"/>
      <c r="AUP671" s="78"/>
      <c r="AUQ671" s="78"/>
      <c r="AUR671" s="78"/>
      <c r="AUS671" s="78"/>
      <c r="AUT671" s="78"/>
      <c r="AUU671" s="78"/>
      <c r="AUV671" s="78"/>
      <c r="AUW671" s="78"/>
      <c r="AUX671" s="78"/>
      <c r="AUY671" s="78"/>
      <c r="AUZ671" s="78"/>
      <c r="AVA671" s="78"/>
      <c r="AVB671" s="78"/>
      <c r="AVC671" s="78"/>
      <c r="AVD671" s="78"/>
      <c r="AVE671" s="78"/>
      <c r="AVF671" s="78"/>
      <c r="AVG671" s="78"/>
      <c r="AVH671" s="78"/>
      <c r="AVI671" s="78"/>
      <c r="AVJ671" s="78"/>
      <c r="AVK671" s="78"/>
      <c r="AVL671" s="78"/>
      <c r="AVM671" s="78"/>
      <c r="AVN671" s="78"/>
      <c r="AVO671" s="78"/>
      <c r="AVP671" s="78"/>
      <c r="AVQ671" s="78"/>
      <c r="AVR671" s="78"/>
      <c r="AVS671" s="78"/>
      <c r="AVT671" s="78"/>
      <c r="AVU671" s="78"/>
      <c r="AVV671" s="78"/>
      <c r="AVW671" s="78"/>
      <c r="AVX671" s="78"/>
      <c r="AVY671" s="78"/>
      <c r="AVZ671" s="78"/>
      <c r="AWA671" s="78"/>
      <c r="AWB671" s="78"/>
      <c r="AWC671" s="78"/>
      <c r="AWD671" s="78"/>
      <c r="AWE671" s="78"/>
      <c r="AWF671" s="78"/>
      <c r="AWG671" s="78"/>
      <c r="AWH671" s="78"/>
      <c r="AWI671" s="78"/>
      <c r="AWJ671" s="78"/>
      <c r="AWK671" s="78"/>
      <c r="AWL671" s="78"/>
      <c r="AWM671" s="78"/>
      <c r="AWN671" s="78"/>
      <c r="AWO671" s="78"/>
      <c r="AWP671" s="78"/>
      <c r="AWQ671" s="78"/>
      <c r="AWR671" s="78"/>
      <c r="AWS671" s="78"/>
      <c r="AWT671" s="78"/>
      <c r="AWU671" s="78"/>
      <c r="AWV671" s="78"/>
      <c r="AWW671" s="78"/>
      <c r="AWX671" s="78"/>
      <c r="AWY671" s="78"/>
      <c r="AWZ671" s="78"/>
      <c r="AXA671" s="78"/>
      <c r="AXB671" s="78"/>
      <c r="AXC671" s="78"/>
      <c r="AXD671" s="78"/>
      <c r="AXE671" s="78"/>
      <c r="AXF671" s="78"/>
      <c r="AXG671" s="78"/>
      <c r="AXH671" s="78"/>
      <c r="AXI671" s="78"/>
      <c r="AXJ671" s="78"/>
      <c r="AXK671" s="78"/>
      <c r="AXL671" s="78"/>
      <c r="AXM671" s="78"/>
      <c r="AXN671" s="78"/>
      <c r="AXO671" s="78"/>
      <c r="AXP671" s="78"/>
      <c r="AXQ671" s="78"/>
      <c r="AXR671" s="78"/>
      <c r="AXS671" s="78"/>
      <c r="AXT671" s="78"/>
      <c r="AXU671" s="78"/>
      <c r="AXV671" s="78"/>
      <c r="AXW671" s="78"/>
      <c r="AXX671" s="78"/>
      <c r="AXY671" s="78"/>
      <c r="AXZ671" s="78"/>
      <c r="AYA671" s="78"/>
      <c r="AYB671" s="78"/>
      <c r="AYC671" s="78"/>
      <c r="AYD671" s="78"/>
      <c r="AYE671" s="78"/>
      <c r="AYF671" s="78"/>
      <c r="AYG671" s="78"/>
      <c r="AYH671" s="78"/>
      <c r="AYI671" s="78"/>
      <c r="AYJ671" s="78"/>
      <c r="AYK671" s="78"/>
      <c r="AYL671" s="78"/>
      <c r="AYM671" s="78"/>
      <c r="AYN671" s="78"/>
      <c r="AYO671" s="78"/>
      <c r="AYP671" s="78"/>
      <c r="AYQ671" s="78"/>
      <c r="AYR671" s="78"/>
      <c r="AYS671" s="78"/>
      <c r="AYT671" s="78"/>
      <c r="AYU671" s="78"/>
      <c r="AYV671" s="78"/>
      <c r="AYW671" s="78"/>
      <c r="AYX671" s="78"/>
      <c r="AYY671" s="78"/>
      <c r="AYZ671" s="78"/>
      <c r="AZA671" s="78"/>
      <c r="AZB671" s="78"/>
      <c r="AZC671" s="78"/>
      <c r="AZD671" s="78"/>
      <c r="AZE671" s="78"/>
      <c r="AZF671" s="78"/>
      <c r="AZG671" s="78"/>
      <c r="AZH671" s="78"/>
      <c r="AZI671" s="78"/>
      <c r="AZJ671" s="78"/>
      <c r="AZK671" s="78"/>
      <c r="AZL671" s="78"/>
      <c r="AZM671" s="78"/>
      <c r="AZN671" s="78"/>
      <c r="AZO671" s="78"/>
      <c r="AZP671" s="78"/>
      <c r="AZQ671" s="78"/>
      <c r="AZR671" s="78"/>
      <c r="AZS671" s="78"/>
      <c r="AZT671" s="78"/>
      <c r="AZU671" s="78"/>
      <c r="AZV671" s="78"/>
      <c r="AZW671" s="78"/>
      <c r="AZX671" s="78"/>
      <c r="AZY671" s="78"/>
      <c r="AZZ671" s="78"/>
      <c r="BAA671" s="78"/>
      <c r="BAB671" s="78"/>
      <c r="BAC671" s="78"/>
      <c r="BAD671" s="78"/>
      <c r="BAE671" s="78"/>
      <c r="BAF671" s="78"/>
      <c r="BAG671" s="78"/>
      <c r="BAH671" s="78"/>
      <c r="BAI671" s="78"/>
      <c r="BAJ671" s="78"/>
      <c r="BAK671" s="78"/>
      <c r="BAL671" s="78"/>
      <c r="BAM671" s="78"/>
      <c r="BAN671" s="78"/>
      <c r="BAO671" s="78"/>
      <c r="BAP671" s="78"/>
      <c r="BAQ671" s="78"/>
      <c r="BAR671" s="78"/>
      <c r="BAS671" s="78"/>
      <c r="BAT671" s="78"/>
      <c r="BAU671" s="78"/>
      <c r="BAV671" s="78"/>
      <c r="BAW671" s="78"/>
      <c r="BAX671" s="78"/>
      <c r="BAY671" s="78"/>
      <c r="BAZ671" s="78"/>
      <c r="BBA671" s="78"/>
      <c r="BBB671" s="78"/>
      <c r="BBC671" s="78"/>
      <c r="BBD671" s="78"/>
      <c r="BBE671" s="78"/>
      <c r="BBF671" s="78"/>
      <c r="BBG671" s="78"/>
      <c r="BBH671" s="78"/>
      <c r="BBI671" s="78"/>
      <c r="BBJ671" s="78"/>
      <c r="BBK671" s="78"/>
      <c r="BBL671" s="78"/>
      <c r="BBM671" s="78"/>
      <c r="BBN671" s="78"/>
      <c r="BBO671" s="78"/>
      <c r="BBP671" s="78"/>
      <c r="BBQ671" s="78"/>
      <c r="BBR671" s="78"/>
      <c r="BBS671" s="78"/>
      <c r="BBT671" s="78"/>
      <c r="BBU671" s="78"/>
      <c r="BBV671" s="78"/>
      <c r="BBW671" s="78"/>
      <c r="BBX671" s="78"/>
      <c r="BBY671" s="78"/>
      <c r="BBZ671" s="78"/>
      <c r="BCA671" s="78"/>
      <c r="BCB671" s="78"/>
      <c r="BCC671" s="78"/>
      <c r="BCD671" s="78"/>
      <c r="BCE671" s="78"/>
      <c r="BCF671" s="78"/>
      <c r="BCG671" s="78"/>
      <c r="BCH671" s="78"/>
      <c r="BCI671" s="78"/>
      <c r="BCJ671" s="78"/>
      <c r="BCK671" s="78"/>
      <c r="BCL671" s="78"/>
      <c r="BCM671" s="78"/>
      <c r="BCN671" s="78"/>
      <c r="BCO671" s="78"/>
      <c r="BCP671" s="78"/>
      <c r="BCQ671" s="78"/>
      <c r="BCR671" s="78"/>
      <c r="BCS671" s="78"/>
      <c r="BCT671" s="78"/>
      <c r="BCU671" s="78"/>
      <c r="BCV671" s="78"/>
      <c r="BCW671" s="78"/>
      <c r="BCX671" s="78"/>
      <c r="BCY671" s="78"/>
      <c r="BCZ671" s="78"/>
      <c r="BDA671" s="78"/>
      <c r="BDB671" s="78"/>
      <c r="BDC671" s="78"/>
      <c r="BDD671" s="78"/>
      <c r="BDE671" s="78"/>
      <c r="BDF671" s="78"/>
      <c r="BDG671" s="78"/>
      <c r="BDH671" s="78"/>
      <c r="BDI671" s="78"/>
      <c r="BDJ671" s="78"/>
      <c r="BDK671" s="78"/>
      <c r="BDL671" s="78"/>
      <c r="BDM671" s="78"/>
      <c r="BDN671" s="78"/>
      <c r="BDO671" s="78"/>
      <c r="BDP671" s="78"/>
      <c r="BDQ671" s="78"/>
      <c r="BDR671" s="78"/>
      <c r="BDS671" s="78"/>
      <c r="BDT671" s="78"/>
      <c r="BDU671" s="78"/>
      <c r="BDV671" s="78"/>
      <c r="BDW671" s="78"/>
      <c r="BDX671" s="78"/>
      <c r="BDY671" s="78"/>
      <c r="BDZ671" s="78"/>
      <c r="BEA671" s="78"/>
      <c r="BEB671" s="78"/>
      <c r="BEC671" s="78"/>
      <c r="BED671" s="78"/>
      <c r="BEE671" s="78"/>
      <c r="BEF671" s="78"/>
      <c r="BEG671" s="78"/>
      <c r="BEH671" s="78"/>
      <c r="BEI671" s="78"/>
      <c r="BEJ671" s="78"/>
      <c r="BEK671" s="78"/>
      <c r="BEL671" s="78"/>
      <c r="BEM671" s="78"/>
      <c r="BEN671" s="78"/>
      <c r="BEO671" s="78"/>
      <c r="BEP671" s="78"/>
      <c r="BEQ671" s="78"/>
      <c r="BER671" s="78"/>
      <c r="BES671" s="78"/>
      <c r="BET671" s="78"/>
      <c r="BEU671" s="78"/>
      <c r="BEV671" s="78"/>
      <c r="BEW671" s="78"/>
      <c r="BEX671" s="78"/>
      <c r="BEY671" s="78"/>
      <c r="BEZ671" s="78"/>
      <c r="BFA671" s="78"/>
      <c r="BFB671" s="78"/>
      <c r="BFC671" s="78"/>
      <c r="BFD671" s="78"/>
      <c r="BFE671" s="78"/>
      <c r="BFF671" s="78"/>
      <c r="BFG671" s="78"/>
      <c r="BFH671" s="78"/>
      <c r="BFI671" s="78"/>
      <c r="BFJ671" s="78"/>
      <c r="BFK671" s="78"/>
      <c r="BFL671" s="78"/>
      <c r="BFM671" s="78"/>
      <c r="BFN671" s="78"/>
      <c r="BFO671" s="78"/>
      <c r="BFP671" s="78"/>
      <c r="BFQ671" s="78"/>
      <c r="BFR671" s="78"/>
      <c r="BFS671" s="78"/>
      <c r="BFT671" s="78"/>
      <c r="BFU671" s="78"/>
      <c r="BFV671" s="78"/>
      <c r="BFW671" s="78"/>
      <c r="BFX671" s="78"/>
      <c r="BFY671" s="78"/>
      <c r="BFZ671" s="78"/>
      <c r="BGA671" s="78"/>
      <c r="BGB671" s="78"/>
      <c r="BGC671" s="78"/>
      <c r="BGD671" s="78"/>
      <c r="BGE671" s="78"/>
      <c r="BGF671" s="78"/>
      <c r="BGG671" s="78"/>
      <c r="BGH671" s="78"/>
      <c r="BGI671" s="78"/>
      <c r="BGJ671" s="78"/>
      <c r="BGK671" s="78"/>
      <c r="BGL671" s="78"/>
      <c r="BGM671" s="78"/>
      <c r="BGN671" s="78"/>
      <c r="BGO671" s="78"/>
      <c r="BGP671" s="78"/>
      <c r="BGQ671" s="78"/>
      <c r="BGR671" s="78"/>
      <c r="BGS671" s="78"/>
      <c r="BGT671" s="78"/>
      <c r="BGU671" s="78"/>
      <c r="BGV671" s="78"/>
      <c r="BGW671" s="78"/>
      <c r="BGX671" s="78"/>
      <c r="BGY671" s="78"/>
      <c r="BGZ671" s="78"/>
      <c r="BHA671" s="78"/>
      <c r="BHB671" s="78"/>
      <c r="BHC671" s="78"/>
      <c r="BHD671" s="78"/>
      <c r="BHE671" s="78"/>
      <c r="BHF671" s="78"/>
      <c r="BHG671" s="78"/>
      <c r="BHH671" s="78"/>
      <c r="BHI671" s="78"/>
      <c r="BHJ671" s="78"/>
      <c r="BHK671" s="78"/>
      <c r="BHL671" s="78"/>
      <c r="BHM671" s="78"/>
      <c r="BHN671" s="78"/>
      <c r="BHO671" s="78"/>
      <c r="BHP671" s="78"/>
      <c r="BHQ671" s="78"/>
      <c r="BHR671" s="78"/>
      <c r="BHS671" s="78"/>
      <c r="BHT671" s="78"/>
      <c r="BHU671" s="78"/>
      <c r="BHV671" s="78"/>
      <c r="BHW671" s="78"/>
      <c r="BHX671" s="78"/>
      <c r="BHY671" s="78"/>
      <c r="BHZ671" s="78"/>
      <c r="BIA671" s="78"/>
      <c r="BIB671" s="78"/>
      <c r="BIC671" s="78"/>
      <c r="BID671" s="78"/>
      <c r="BIE671" s="78"/>
      <c r="BIF671" s="78"/>
      <c r="BIG671" s="78"/>
      <c r="BIH671" s="78"/>
      <c r="BII671" s="78"/>
      <c r="BIJ671" s="78"/>
      <c r="BIK671" s="78"/>
      <c r="BIL671" s="78"/>
      <c r="BIM671" s="78"/>
      <c r="BIN671" s="78"/>
      <c r="BIO671" s="78"/>
      <c r="BIP671" s="78"/>
      <c r="BIQ671" s="78"/>
      <c r="BIR671" s="78"/>
      <c r="BIS671" s="78"/>
      <c r="BIT671" s="78"/>
      <c r="BIU671" s="78"/>
      <c r="BIV671" s="78"/>
      <c r="BIW671" s="78"/>
      <c r="BIX671" s="78"/>
      <c r="BIY671" s="78"/>
      <c r="BIZ671" s="78"/>
      <c r="BJA671" s="78"/>
      <c r="BJB671" s="78"/>
      <c r="BJC671" s="78"/>
      <c r="BJD671" s="78"/>
      <c r="BJE671" s="78"/>
      <c r="BJF671" s="78"/>
      <c r="BJG671" s="78"/>
      <c r="BJH671" s="78"/>
      <c r="BJI671" s="78"/>
      <c r="BJJ671" s="78"/>
      <c r="BJK671" s="78"/>
      <c r="BJL671" s="78"/>
      <c r="BJM671" s="78"/>
      <c r="BJN671" s="78"/>
      <c r="BJO671" s="78"/>
      <c r="BJP671" s="78"/>
      <c r="BJQ671" s="78"/>
      <c r="BJR671" s="78"/>
      <c r="BJS671" s="78"/>
      <c r="BJT671" s="78"/>
      <c r="BJU671" s="78"/>
      <c r="BJV671" s="78"/>
      <c r="BJW671" s="78"/>
      <c r="BJX671" s="78"/>
      <c r="BJY671" s="78"/>
      <c r="BJZ671" s="78"/>
      <c r="BKA671" s="78"/>
      <c r="BKB671" s="78"/>
      <c r="BKC671" s="78"/>
      <c r="BKD671" s="78"/>
      <c r="BKE671" s="78"/>
      <c r="BKF671" s="78"/>
      <c r="BKG671" s="78"/>
      <c r="BKH671" s="78"/>
      <c r="BKI671" s="78"/>
      <c r="BKJ671" s="78"/>
      <c r="BKK671" s="78"/>
      <c r="BKL671" s="78"/>
      <c r="BKM671" s="78"/>
      <c r="BKN671" s="78"/>
      <c r="BKO671" s="78"/>
      <c r="BKP671" s="78"/>
      <c r="BKQ671" s="78"/>
      <c r="BKR671" s="78"/>
      <c r="BKS671" s="78"/>
      <c r="BKT671" s="78"/>
      <c r="BKU671" s="78"/>
      <c r="BKV671" s="78"/>
      <c r="BKW671" s="78"/>
      <c r="BKX671" s="78"/>
      <c r="BKY671" s="78"/>
      <c r="BKZ671" s="78"/>
      <c r="BLA671" s="78"/>
      <c r="BLB671" s="78"/>
      <c r="BLC671" s="78"/>
      <c r="BLD671" s="78"/>
      <c r="BLE671" s="78"/>
      <c r="BLF671" s="78"/>
      <c r="BLG671" s="78"/>
      <c r="BLH671" s="78"/>
      <c r="BLI671" s="78"/>
      <c r="BLJ671" s="78"/>
      <c r="BLK671" s="78"/>
      <c r="BLL671" s="78"/>
      <c r="BLM671" s="78"/>
      <c r="BLN671" s="78"/>
      <c r="BLO671" s="78"/>
      <c r="BLP671" s="78"/>
      <c r="BLQ671" s="78"/>
      <c r="BLR671" s="78"/>
      <c r="BLS671" s="78"/>
      <c r="BLT671" s="78"/>
      <c r="BLU671" s="78"/>
      <c r="BLV671" s="78"/>
      <c r="BLW671" s="78"/>
      <c r="BLX671" s="78"/>
      <c r="BLY671" s="78"/>
      <c r="BLZ671" s="78"/>
      <c r="BMA671" s="78"/>
      <c r="BMB671" s="78"/>
      <c r="BMC671" s="78"/>
      <c r="BMD671" s="78"/>
      <c r="BME671" s="78"/>
      <c r="BMF671" s="78"/>
      <c r="BMG671" s="78"/>
      <c r="BMH671" s="78"/>
      <c r="BMI671" s="78"/>
      <c r="BMJ671" s="78"/>
      <c r="BMK671" s="78"/>
      <c r="BML671" s="78"/>
      <c r="BMM671" s="78"/>
      <c r="BMN671" s="78"/>
      <c r="BMO671" s="78"/>
      <c r="BMP671" s="78"/>
      <c r="BMQ671" s="78"/>
      <c r="BMR671" s="78"/>
      <c r="BMS671" s="78"/>
      <c r="BMT671" s="78"/>
      <c r="BMU671" s="78"/>
      <c r="BMV671" s="78"/>
      <c r="BMW671" s="78"/>
      <c r="BMX671" s="78"/>
      <c r="BMY671" s="78"/>
      <c r="BMZ671" s="78"/>
      <c r="BNA671" s="78"/>
      <c r="BNB671" s="78"/>
      <c r="BNC671" s="78"/>
      <c r="BND671" s="78"/>
      <c r="BNE671" s="78"/>
      <c r="BNF671" s="78"/>
      <c r="BNG671" s="78"/>
      <c r="BNH671" s="78"/>
      <c r="BNI671" s="78"/>
      <c r="BNJ671" s="78"/>
      <c r="BNK671" s="78"/>
      <c r="BNL671" s="78"/>
      <c r="BNM671" s="78"/>
      <c r="BNN671" s="78"/>
      <c r="BNO671" s="78"/>
      <c r="BNP671" s="78"/>
      <c r="BNQ671" s="78"/>
      <c r="BNR671" s="78"/>
      <c r="BNS671" s="78"/>
      <c r="BNT671" s="78"/>
      <c r="BNU671" s="78"/>
      <c r="BNV671" s="78"/>
      <c r="BNW671" s="78"/>
      <c r="BNX671" s="78"/>
      <c r="BNY671" s="78"/>
      <c r="BNZ671" s="78"/>
      <c r="BOA671" s="78"/>
      <c r="BOB671" s="78"/>
      <c r="BOC671" s="78"/>
      <c r="BOD671" s="78"/>
      <c r="BOE671" s="78"/>
      <c r="BOF671" s="78"/>
      <c r="BOG671" s="78"/>
      <c r="BOH671" s="78"/>
      <c r="BOI671" s="78"/>
      <c r="BOJ671" s="78"/>
      <c r="BOK671" s="78"/>
      <c r="BOL671" s="78"/>
      <c r="BOM671" s="78"/>
      <c r="BON671" s="78"/>
      <c r="BOO671" s="78"/>
      <c r="BOP671" s="78"/>
      <c r="BOQ671" s="78"/>
      <c r="BOR671" s="78"/>
      <c r="BOS671" s="78"/>
      <c r="BOT671" s="78"/>
      <c r="BOU671" s="78"/>
      <c r="BOV671" s="78"/>
      <c r="BOW671" s="78"/>
      <c r="BOX671" s="78"/>
      <c r="BOY671" s="78"/>
      <c r="BOZ671" s="78"/>
      <c r="BPA671" s="78"/>
      <c r="BPB671" s="78"/>
      <c r="BPC671" s="78"/>
      <c r="BPD671" s="78"/>
      <c r="BPE671" s="78"/>
      <c r="BPF671" s="78"/>
      <c r="BPG671" s="78"/>
      <c r="BPH671" s="78"/>
      <c r="BPI671" s="78"/>
      <c r="BPJ671" s="78"/>
      <c r="BPK671" s="78"/>
      <c r="BPL671" s="78"/>
      <c r="BPM671" s="78"/>
      <c r="BPN671" s="78"/>
      <c r="BPO671" s="78"/>
      <c r="BPP671" s="78"/>
      <c r="BPQ671" s="78"/>
      <c r="BPR671" s="78"/>
      <c r="BPS671" s="78"/>
      <c r="BPT671" s="78"/>
      <c r="BPU671" s="78"/>
      <c r="BPV671" s="78"/>
      <c r="BPW671" s="78"/>
      <c r="BPX671" s="78"/>
      <c r="BPY671" s="78"/>
      <c r="BPZ671" s="78"/>
      <c r="BQA671" s="78"/>
      <c r="BQB671" s="78"/>
      <c r="BQC671" s="78"/>
      <c r="BQD671" s="78"/>
      <c r="BQE671" s="78"/>
      <c r="BQF671" s="78"/>
      <c r="BQG671" s="78"/>
      <c r="BQH671" s="78"/>
      <c r="BQI671" s="78"/>
      <c r="BQJ671" s="78"/>
      <c r="BQK671" s="78"/>
      <c r="BQL671" s="78"/>
      <c r="BQM671" s="78"/>
      <c r="BQN671" s="78"/>
      <c r="BQO671" s="78"/>
      <c r="BQP671" s="78"/>
      <c r="BQQ671" s="78"/>
      <c r="BQR671" s="78"/>
      <c r="BQS671" s="78"/>
      <c r="BQT671" s="78"/>
      <c r="BQU671" s="78"/>
      <c r="BQV671" s="78"/>
      <c r="BQW671" s="78"/>
      <c r="BQX671" s="78"/>
      <c r="BQY671" s="78"/>
      <c r="BQZ671" s="78"/>
      <c r="BRA671" s="78"/>
      <c r="BRB671" s="78"/>
      <c r="BRC671" s="78"/>
      <c r="BRD671" s="78"/>
      <c r="BRE671" s="78"/>
      <c r="BRF671" s="78"/>
      <c r="BRG671" s="78"/>
      <c r="BRH671" s="78"/>
      <c r="BRI671" s="78"/>
      <c r="BRJ671" s="78"/>
      <c r="BRK671" s="78"/>
      <c r="BRL671" s="78"/>
      <c r="BRM671" s="78"/>
      <c r="BRN671" s="78"/>
      <c r="BRO671" s="78"/>
      <c r="BRP671" s="78"/>
      <c r="BRQ671" s="78"/>
      <c r="BRR671" s="78"/>
      <c r="BRS671" s="78"/>
      <c r="BRT671" s="78"/>
      <c r="BRU671" s="78"/>
      <c r="BRV671" s="78"/>
      <c r="BRW671" s="78"/>
      <c r="BRX671" s="78"/>
      <c r="BRY671" s="78"/>
      <c r="BRZ671" s="78"/>
    </row>
    <row r="672" spans="1:1846" s="79" customFormat="1" ht="38.25" customHeight="1" x14ac:dyDescent="0.3">
      <c r="A672" s="853"/>
      <c r="B672" s="853"/>
      <c r="C672" s="853"/>
      <c r="D672" s="1059"/>
      <c r="E672" s="596" t="s">
        <v>919</v>
      </c>
      <c r="F672" s="602">
        <v>179</v>
      </c>
      <c r="G672" s="610" t="s">
        <v>1129</v>
      </c>
      <c r="H672" s="606">
        <v>0</v>
      </c>
      <c r="I672" s="607">
        <v>0</v>
      </c>
      <c r="J672" s="607">
        <v>0</v>
      </c>
      <c r="K672" s="607">
        <v>0</v>
      </c>
      <c r="L672" s="613"/>
      <c r="M672" s="598">
        <v>0</v>
      </c>
      <c r="N672" s="590"/>
      <c r="O672" s="590"/>
      <c r="P672" s="590"/>
      <c r="Q672" s="649"/>
      <c r="R672" s="653">
        <v>0</v>
      </c>
      <c r="S672" s="590">
        <v>15000000</v>
      </c>
      <c r="T672" s="590">
        <v>15000000</v>
      </c>
      <c r="U672" s="590">
        <v>15000000</v>
      </c>
      <c r="V672" s="652" t="s">
        <v>1050</v>
      </c>
      <c r="W672" s="671">
        <f t="shared" si="457"/>
        <v>0</v>
      </c>
      <c r="X672" s="671">
        <f t="shared" si="456"/>
        <v>15000000</v>
      </c>
      <c r="Y672" s="671">
        <f t="shared" si="456"/>
        <v>15000000</v>
      </c>
      <c r="Z672" s="671">
        <f t="shared" si="456"/>
        <v>15000000</v>
      </c>
      <c r="AA672" s="89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8"/>
      <c r="BC672" s="78"/>
      <c r="BD672" s="78"/>
      <c r="BE672" s="78"/>
      <c r="BF672" s="78"/>
      <c r="BG672" s="78"/>
      <c r="BH672" s="78"/>
      <c r="BI672" s="78"/>
      <c r="BJ672" s="78"/>
      <c r="BK672" s="78"/>
      <c r="BL672" s="78"/>
      <c r="BM672" s="78"/>
      <c r="BN672" s="78"/>
      <c r="BO672" s="78"/>
      <c r="BP672" s="78"/>
      <c r="BQ672" s="78"/>
      <c r="BR672" s="78"/>
      <c r="BS672" s="78"/>
      <c r="BT672" s="78"/>
      <c r="BU672" s="78"/>
      <c r="BV672" s="78"/>
      <c r="BW672" s="78"/>
      <c r="BX672" s="78"/>
      <c r="BY672" s="78"/>
      <c r="BZ672" s="78"/>
      <c r="CA672" s="78"/>
      <c r="CB672" s="78"/>
      <c r="CC672" s="78"/>
      <c r="CD672" s="78"/>
      <c r="CE672" s="78"/>
      <c r="CF672" s="78"/>
      <c r="CG672" s="78"/>
      <c r="CH672" s="78"/>
      <c r="CI672" s="78"/>
      <c r="CJ672" s="78"/>
      <c r="CK672" s="78"/>
      <c r="CL672" s="78"/>
      <c r="CM672" s="78"/>
      <c r="CN672" s="78"/>
      <c r="CO672" s="78"/>
      <c r="CP672" s="78"/>
      <c r="CQ672" s="78"/>
      <c r="CR672" s="78"/>
      <c r="CS672" s="78"/>
      <c r="CT672" s="78"/>
      <c r="CU672" s="78"/>
      <c r="CV672" s="78"/>
      <c r="CW672" s="78"/>
      <c r="CX672" s="78"/>
      <c r="CY672" s="78"/>
      <c r="CZ672" s="78"/>
      <c r="DA672" s="78"/>
      <c r="DB672" s="78"/>
      <c r="DC672" s="78"/>
      <c r="DD672" s="78"/>
      <c r="DE672" s="78"/>
      <c r="DF672" s="78"/>
      <c r="DG672" s="78"/>
      <c r="DH672" s="78"/>
      <c r="DI672" s="78"/>
      <c r="DJ672" s="78"/>
      <c r="DK672" s="78"/>
      <c r="DL672" s="78"/>
      <c r="DM672" s="78"/>
      <c r="DN672" s="78"/>
      <c r="DO672" s="78"/>
      <c r="DP672" s="78"/>
      <c r="DQ672" s="78"/>
      <c r="DR672" s="78"/>
      <c r="DS672" s="78"/>
      <c r="DT672" s="78"/>
      <c r="DU672" s="78"/>
      <c r="DV672" s="78"/>
      <c r="DW672" s="78"/>
      <c r="DX672" s="78"/>
      <c r="DY672" s="78"/>
      <c r="DZ672" s="78"/>
      <c r="EA672" s="78"/>
      <c r="EB672" s="78"/>
      <c r="EC672" s="78"/>
      <c r="ED672" s="78"/>
      <c r="EE672" s="78"/>
      <c r="EF672" s="78"/>
      <c r="EG672" s="78"/>
      <c r="EH672" s="78"/>
      <c r="EI672" s="78"/>
      <c r="EJ672" s="78"/>
      <c r="EK672" s="78"/>
      <c r="EL672" s="78"/>
      <c r="EM672" s="78"/>
      <c r="EN672" s="78"/>
      <c r="EO672" s="78"/>
      <c r="EP672" s="78"/>
      <c r="EQ672" s="78"/>
      <c r="ER672" s="78"/>
      <c r="ES672" s="78"/>
      <c r="ET672" s="78"/>
      <c r="EU672" s="78"/>
      <c r="EV672" s="78"/>
      <c r="EW672" s="78"/>
      <c r="EX672" s="78"/>
      <c r="EY672" s="78"/>
      <c r="EZ672" s="78"/>
      <c r="FA672" s="78"/>
      <c r="FB672" s="78"/>
      <c r="FC672" s="78"/>
      <c r="FD672" s="78"/>
      <c r="FE672" s="78"/>
      <c r="FF672" s="78"/>
      <c r="FG672" s="78"/>
      <c r="FH672" s="78"/>
      <c r="FI672" s="78"/>
      <c r="FJ672" s="78"/>
      <c r="FK672" s="78"/>
      <c r="FL672" s="78"/>
      <c r="FM672" s="78"/>
      <c r="FN672" s="78"/>
      <c r="FO672" s="78"/>
      <c r="FP672" s="78"/>
      <c r="FQ672" s="78"/>
      <c r="FR672" s="78"/>
      <c r="FS672" s="78"/>
      <c r="FT672" s="78"/>
      <c r="FU672" s="78"/>
      <c r="FV672" s="78"/>
      <c r="FW672" s="78"/>
      <c r="FX672" s="78"/>
      <c r="FY672" s="78"/>
      <c r="FZ672" s="78"/>
      <c r="GA672" s="78"/>
      <c r="GB672" s="78"/>
      <c r="GC672" s="78"/>
      <c r="GD672" s="78"/>
      <c r="GE672" s="78"/>
      <c r="GF672" s="78"/>
      <c r="GG672" s="78"/>
      <c r="GH672" s="78"/>
      <c r="GI672" s="78"/>
      <c r="GJ672" s="78"/>
      <c r="GK672" s="78"/>
      <c r="GL672" s="78"/>
      <c r="GM672" s="78"/>
      <c r="GN672" s="78"/>
      <c r="GO672" s="78"/>
      <c r="GP672" s="78"/>
      <c r="GQ672" s="78"/>
      <c r="GR672" s="78"/>
      <c r="GS672" s="78"/>
      <c r="GT672" s="78"/>
      <c r="GU672" s="78"/>
      <c r="GV672" s="78"/>
      <c r="GW672" s="78"/>
      <c r="GX672" s="78"/>
      <c r="GY672" s="78"/>
      <c r="GZ672" s="78"/>
      <c r="HA672" s="78"/>
      <c r="HB672" s="78"/>
      <c r="HC672" s="78"/>
      <c r="HD672" s="78"/>
      <c r="HE672" s="78"/>
      <c r="HF672" s="78"/>
      <c r="HG672" s="78"/>
      <c r="HH672" s="78"/>
      <c r="HI672" s="78"/>
      <c r="HJ672" s="78"/>
      <c r="HK672" s="78"/>
      <c r="HL672" s="78"/>
      <c r="HM672" s="78"/>
      <c r="HN672" s="78"/>
      <c r="HO672" s="78"/>
      <c r="HP672" s="78"/>
      <c r="HQ672" s="78"/>
      <c r="HR672" s="78"/>
      <c r="HS672" s="78"/>
      <c r="HT672" s="78"/>
      <c r="HU672" s="78"/>
      <c r="HV672" s="78"/>
      <c r="HW672" s="78"/>
      <c r="HX672" s="78"/>
      <c r="HY672" s="78"/>
      <c r="HZ672" s="78"/>
      <c r="IA672" s="78"/>
      <c r="IB672" s="78"/>
      <c r="IC672" s="78"/>
      <c r="ID672" s="78"/>
      <c r="IE672" s="78"/>
      <c r="IF672" s="78"/>
      <c r="IG672" s="78"/>
      <c r="IH672" s="78"/>
      <c r="II672" s="78"/>
      <c r="IJ672" s="78"/>
      <c r="IK672" s="78"/>
      <c r="IL672" s="78"/>
      <c r="IM672" s="78"/>
      <c r="IN672" s="78"/>
      <c r="IO672" s="78"/>
      <c r="IP672" s="78"/>
      <c r="IQ672" s="78"/>
      <c r="IR672" s="78"/>
      <c r="IS672" s="78"/>
      <c r="IT672" s="78"/>
      <c r="IU672" s="78"/>
      <c r="IV672" s="78"/>
      <c r="IW672" s="78"/>
      <c r="IX672" s="78"/>
      <c r="IY672" s="78"/>
      <c r="IZ672" s="78"/>
      <c r="JA672" s="78"/>
      <c r="JB672" s="78"/>
      <c r="JC672" s="78"/>
      <c r="JD672" s="78"/>
      <c r="JE672" s="78"/>
      <c r="JF672" s="78"/>
      <c r="JG672" s="78"/>
      <c r="JH672" s="78"/>
      <c r="JI672" s="78"/>
      <c r="JJ672" s="78"/>
      <c r="JK672" s="78"/>
      <c r="JL672" s="78"/>
      <c r="JM672" s="78"/>
      <c r="JN672" s="78"/>
      <c r="JO672" s="78"/>
      <c r="JP672" s="78"/>
      <c r="JQ672" s="78"/>
      <c r="JR672" s="78"/>
      <c r="JS672" s="78"/>
      <c r="JT672" s="78"/>
      <c r="JU672" s="78"/>
      <c r="JV672" s="78"/>
      <c r="JW672" s="78"/>
      <c r="JX672" s="78"/>
      <c r="JY672" s="78"/>
      <c r="JZ672" s="78"/>
      <c r="KA672" s="78"/>
      <c r="KB672" s="78"/>
      <c r="KC672" s="78"/>
      <c r="KD672" s="78"/>
      <c r="KE672" s="78"/>
      <c r="KF672" s="78"/>
      <c r="KG672" s="78"/>
      <c r="KH672" s="78"/>
      <c r="KI672" s="78"/>
      <c r="KJ672" s="78"/>
      <c r="KK672" s="78"/>
      <c r="KL672" s="78"/>
      <c r="KM672" s="78"/>
      <c r="KN672" s="78"/>
      <c r="KO672" s="78"/>
      <c r="KP672" s="78"/>
      <c r="KQ672" s="78"/>
      <c r="KR672" s="78"/>
      <c r="KS672" s="78"/>
      <c r="KT672" s="78"/>
      <c r="KU672" s="78"/>
      <c r="KV672" s="78"/>
      <c r="KW672" s="78"/>
      <c r="KX672" s="78"/>
      <c r="KY672" s="78"/>
      <c r="KZ672" s="78"/>
      <c r="LA672" s="78"/>
      <c r="LB672" s="78"/>
      <c r="LC672" s="78"/>
      <c r="LD672" s="78"/>
      <c r="LE672" s="78"/>
      <c r="LF672" s="78"/>
      <c r="LG672" s="78"/>
      <c r="LH672" s="78"/>
      <c r="LI672" s="78"/>
      <c r="LJ672" s="78"/>
      <c r="LK672" s="78"/>
      <c r="LL672" s="78"/>
      <c r="LM672" s="78"/>
      <c r="LN672" s="78"/>
      <c r="LO672" s="78"/>
      <c r="LP672" s="78"/>
      <c r="LQ672" s="78"/>
      <c r="LR672" s="78"/>
      <c r="LS672" s="78"/>
      <c r="LT672" s="78"/>
      <c r="LU672" s="78"/>
      <c r="LV672" s="78"/>
      <c r="LW672" s="78"/>
      <c r="LX672" s="78"/>
      <c r="LY672" s="78"/>
      <c r="LZ672" s="78"/>
      <c r="MA672" s="78"/>
      <c r="MB672" s="78"/>
      <c r="MC672" s="78"/>
      <c r="MD672" s="78"/>
      <c r="ME672" s="78"/>
      <c r="MF672" s="78"/>
      <c r="MG672" s="78"/>
      <c r="MH672" s="78"/>
      <c r="MI672" s="78"/>
      <c r="MJ672" s="78"/>
      <c r="MK672" s="78"/>
      <c r="ML672" s="78"/>
      <c r="MM672" s="78"/>
      <c r="MN672" s="78"/>
      <c r="MO672" s="78"/>
      <c r="MP672" s="78"/>
      <c r="MQ672" s="78"/>
      <c r="MR672" s="78"/>
      <c r="MS672" s="78"/>
      <c r="MT672" s="78"/>
      <c r="MU672" s="78"/>
      <c r="MV672" s="78"/>
      <c r="MW672" s="78"/>
      <c r="MX672" s="78"/>
      <c r="MY672" s="78"/>
      <c r="MZ672" s="78"/>
      <c r="NA672" s="78"/>
      <c r="NB672" s="78"/>
      <c r="NC672" s="78"/>
      <c r="ND672" s="78"/>
      <c r="NE672" s="78"/>
      <c r="NF672" s="78"/>
      <c r="NG672" s="78"/>
      <c r="NH672" s="78"/>
      <c r="NI672" s="78"/>
      <c r="NJ672" s="78"/>
      <c r="NK672" s="78"/>
      <c r="NL672" s="78"/>
      <c r="NM672" s="78"/>
      <c r="NN672" s="78"/>
      <c r="NO672" s="78"/>
      <c r="NP672" s="78"/>
      <c r="NQ672" s="78"/>
      <c r="NR672" s="78"/>
      <c r="NS672" s="78"/>
      <c r="NT672" s="78"/>
      <c r="NU672" s="78"/>
      <c r="NV672" s="78"/>
      <c r="NW672" s="78"/>
      <c r="NX672" s="78"/>
      <c r="NY672" s="78"/>
      <c r="NZ672" s="78"/>
      <c r="OA672" s="78"/>
      <c r="OB672" s="78"/>
      <c r="OC672" s="78"/>
      <c r="OD672" s="78"/>
      <c r="OE672" s="78"/>
      <c r="OF672" s="78"/>
      <c r="OG672" s="78"/>
      <c r="OH672" s="78"/>
      <c r="OI672" s="78"/>
      <c r="OJ672" s="78"/>
      <c r="OK672" s="78"/>
      <c r="OL672" s="78"/>
      <c r="OM672" s="78"/>
      <c r="ON672" s="78"/>
      <c r="OO672" s="78"/>
      <c r="OP672" s="78"/>
      <c r="OQ672" s="78"/>
      <c r="OR672" s="78"/>
      <c r="OS672" s="78"/>
      <c r="OT672" s="78"/>
      <c r="OU672" s="78"/>
      <c r="OV672" s="78"/>
      <c r="OW672" s="78"/>
      <c r="OX672" s="78"/>
      <c r="OY672" s="78"/>
      <c r="OZ672" s="78"/>
      <c r="PA672" s="78"/>
      <c r="PB672" s="78"/>
      <c r="PC672" s="78"/>
      <c r="PD672" s="78"/>
      <c r="PE672" s="78"/>
      <c r="PF672" s="78"/>
      <c r="PG672" s="78"/>
      <c r="PH672" s="78"/>
      <c r="PI672" s="78"/>
      <c r="PJ672" s="78"/>
      <c r="PK672" s="78"/>
      <c r="PL672" s="78"/>
      <c r="PM672" s="78"/>
      <c r="PN672" s="78"/>
      <c r="PO672" s="78"/>
      <c r="PP672" s="78"/>
      <c r="PQ672" s="78"/>
      <c r="PR672" s="78"/>
      <c r="PS672" s="78"/>
      <c r="PT672" s="78"/>
      <c r="PU672" s="78"/>
      <c r="PV672" s="78"/>
      <c r="PW672" s="78"/>
      <c r="PX672" s="78"/>
      <c r="PY672" s="78"/>
      <c r="PZ672" s="78"/>
      <c r="QA672" s="78"/>
      <c r="QB672" s="78"/>
      <c r="QC672" s="78"/>
      <c r="QD672" s="78"/>
      <c r="QE672" s="78"/>
      <c r="QF672" s="78"/>
      <c r="QG672" s="78"/>
      <c r="QH672" s="78"/>
      <c r="QI672" s="78"/>
      <c r="QJ672" s="78"/>
      <c r="QK672" s="78"/>
      <c r="QL672" s="78"/>
      <c r="QM672" s="78"/>
      <c r="QN672" s="78"/>
      <c r="QO672" s="78"/>
      <c r="QP672" s="78"/>
      <c r="QQ672" s="78"/>
      <c r="QR672" s="78"/>
      <c r="QS672" s="78"/>
      <c r="QT672" s="78"/>
      <c r="QU672" s="78"/>
      <c r="QV672" s="78"/>
      <c r="QW672" s="78"/>
      <c r="QX672" s="78"/>
      <c r="QY672" s="78"/>
      <c r="QZ672" s="78"/>
      <c r="RA672" s="78"/>
      <c r="RB672" s="78"/>
      <c r="RC672" s="78"/>
      <c r="RD672" s="78"/>
      <c r="RE672" s="78"/>
      <c r="RF672" s="78"/>
      <c r="RG672" s="78"/>
      <c r="RH672" s="78"/>
      <c r="RI672" s="78"/>
      <c r="RJ672" s="78"/>
      <c r="RK672" s="78"/>
      <c r="RL672" s="78"/>
      <c r="RM672" s="78"/>
      <c r="RN672" s="78"/>
      <c r="RO672" s="78"/>
      <c r="RP672" s="78"/>
      <c r="RQ672" s="78"/>
      <c r="RR672" s="78"/>
      <c r="RS672" s="78"/>
      <c r="RT672" s="78"/>
      <c r="RU672" s="78"/>
      <c r="RV672" s="78"/>
      <c r="RW672" s="78"/>
      <c r="RX672" s="78"/>
      <c r="RY672" s="78"/>
      <c r="RZ672" s="78"/>
      <c r="SA672" s="78"/>
      <c r="SB672" s="78"/>
      <c r="SC672" s="78"/>
      <c r="SD672" s="78"/>
      <c r="SE672" s="78"/>
      <c r="SF672" s="78"/>
      <c r="SG672" s="78"/>
      <c r="SH672" s="78"/>
      <c r="SI672" s="78"/>
      <c r="SJ672" s="78"/>
      <c r="SK672" s="78"/>
      <c r="SL672" s="78"/>
      <c r="SM672" s="78"/>
      <c r="SN672" s="78"/>
      <c r="SO672" s="78"/>
      <c r="SP672" s="78"/>
      <c r="SQ672" s="78"/>
      <c r="SR672" s="78"/>
      <c r="SS672" s="78"/>
      <c r="ST672" s="78"/>
      <c r="SU672" s="78"/>
      <c r="SV672" s="78"/>
      <c r="SW672" s="78"/>
      <c r="SX672" s="78"/>
      <c r="SY672" s="78"/>
      <c r="SZ672" s="78"/>
      <c r="TA672" s="78"/>
      <c r="TB672" s="78"/>
      <c r="TC672" s="78"/>
      <c r="TD672" s="78"/>
      <c r="TE672" s="78"/>
      <c r="TF672" s="78"/>
      <c r="TG672" s="78"/>
      <c r="TH672" s="78"/>
      <c r="TI672" s="78"/>
      <c r="TJ672" s="78"/>
      <c r="TK672" s="78"/>
      <c r="TL672" s="78"/>
      <c r="TM672" s="78"/>
      <c r="TN672" s="78"/>
      <c r="TO672" s="78"/>
      <c r="TP672" s="78"/>
      <c r="TQ672" s="78"/>
      <c r="TR672" s="78"/>
      <c r="TS672" s="78"/>
      <c r="TT672" s="78"/>
      <c r="TU672" s="78"/>
      <c r="TV672" s="78"/>
      <c r="TW672" s="78"/>
      <c r="TX672" s="78"/>
      <c r="TY672" s="78"/>
      <c r="TZ672" s="78"/>
      <c r="UA672" s="78"/>
      <c r="UB672" s="78"/>
      <c r="UC672" s="78"/>
      <c r="UD672" s="78"/>
      <c r="UE672" s="78"/>
      <c r="UF672" s="78"/>
      <c r="UG672" s="78"/>
      <c r="UH672" s="78"/>
      <c r="UI672" s="78"/>
      <c r="UJ672" s="78"/>
      <c r="UK672" s="78"/>
      <c r="UL672" s="78"/>
      <c r="UM672" s="78"/>
      <c r="UN672" s="78"/>
      <c r="UO672" s="78"/>
      <c r="UP672" s="78"/>
      <c r="UQ672" s="78"/>
      <c r="UR672" s="78"/>
      <c r="US672" s="78"/>
      <c r="UT672" s="78"/>
      <c r="UU672" s="78"/>
      <c r="UV672" s="78"/>
      <c r="UW672" s="78"/>
      <c r="UX672" s="78"/>
      <c r="UY672" s="78"/>
      <c r="UZ672" s="78"/>
      <c r="VA672" s="78"/>
      <c r="VB672" s="78"/>
      <c r="VC672" s="78"/>
      <c r="VD672" s="78"/>
      <c r="VE672" s="78"/>
      <c r="VF672" s="78"/>
      <c r="VG672" s="78"/>
      <c r="VH672" s="78"/>
      <c r="VI672" s="78"/>
      <c r="VJ672" s="78"/>
      <c r="VK672" s="78"/>
      <c r="VL672" s="78"/>
      <c r="VM672" s="78"/>
      <c r="VN672" s="78"/>
      <c r="VO672" s="78"/>
      <c r="VP672" s="78"/>
      <c r="VQ672" s="78"/>
      <c r="VR672" s="78"/>
      <c r="VS672" s="78"/>
      <c r="VT672" s="78"/>
      <c r="VU672" s="78"/>
      <c r="VV672" s="78"/>
      <c r="VW672" s="78"/>
      <c r="VX672" s="78"/>
      <c r="VY672" s="78"/>
      <c r="VZ672" s="78"/>
      <c r="WA672" s="78"/>
      <c r="WB672" s="78"/>
      <c r="WC672" s="78"/>
      <c r="WD672" s="78"/>
      <c r="WE672" s="78"/>
      <c r="WF672" s="78"/>
      <c r="WG672" s="78"/>
      <c r="WH672" s="78"/>
      <c r="WI672" s="78"/>
      <c r="WJ672" s="78"/>
      <c r="WK672" s="78"/>
      <c r="WL672" s="78"/>
      <c r="WM672" s="78"/>
      <c r="WN672" s="78"/>
      <c r="WO672" s="78"/>
      <c r="WP672" s="78"/>
      <c r="WQ672" s="78"/>
      <c r="WR672" s="78"/>
      <c r="WS672" s="78"/>
      <c r="WT672" s="78"/>
      <c r="WU672" s="78"/>
      <c r="WV672" s="78"/>
      <c r="WW672" s="78"/>
      <c r="WX672" s="78"/>
      <c r="WY672" s="78"/>
      <c r="WZ672" s="78"/>
      <c r="XA672" s="78"/>
      <c r="XB672" s="78"/>
      <c r="XC672" s="78"/>
      <c r="XD672" s="78"/>
      <c r="XE672" s="78"/>
      <c r="XF672" s="78"/>
      <c r="XG672" s="78"/>
      <c r="XH672" s="78"/>
      <c r="XI672" s="78"/>
      <c r="XJ672" s="78"/>
      <c r="XK672" s="78"/>
      <c r="XL672" s="78"/>
      <c r="XM672" s="78"/>
      <c r="XN672" s="78"/>
      <c r="XO672" s="78"/>
      <c r="XP672" s="78"/>
      <c r="XQ672" s="78"/>
      <c r="XR672" s="78"/>
      <c r="XS672" s="78"/>
      <c r="XT672" s="78"/>
      <c r="XU672" s="78"/>
      <c r="XV672" s="78"/>
      <c r="XW672" s="78"/>
      <c r="XX672" s="78"/>
      <c r="XY672" s="78"/>
      <c r="XZ672" s="78"/>
      <c r="YA672" s="78"/>
      <c r="YB672" s="78"/>
      <c r="YC672" s="78"/>
      <c r="YD672" s="78"/>
      <c r="YE672" s="78"/>
      <c r="YF672" s="78"/>
      <c r="YG672" s="78"/>
      <c r="YH672" s="78"/>
      <c r="YI672" s="78"/>
      <c r="YJ672" s="78"/>
      <c r="YK672" s="78"/>
      <c r="YL672" s="78"/>
      <c r="YM672" s="78"/>
      <c r="YN672" s="78"/>
      <c r="YO672" s="78"/>
      <c r="YP672" s="78"/>
      <c r="YQ672" s="78"/>
      <c r="YR672" s="78"/>
      <c r="YS672" s="78"/>
      <c r="YT672" s="78"/>
      <c r="YU672" s="78"/>
      <c r="YV672" s="78"/>
      <c r="YW672" s="78"/>
      <c r="YX672" s="78"/>
      <c r="YY672" s="78"/>
      <c r="YZ672" s="78"/>
      <c r="ZA672" s="78"/>
      <c r="ZB672" s="78"/>
      <c r="ZC672" s="78"/>
      <c r="ZD672" s="78"/>
      <c r="ZE672" s="78"/>
      <c r="ZF672" s="78"/>
      <c r="ZG672" s="78"/>
      <c r="ZH672" s="78"/>
      <c r="ZI672" s="78"/>
      <c r="ZJ672" s="78"/>
      <c r="ZK672" s="78"/>
      <c r="ZL672" s="78"/>
      <c r="ZM672" s="78"/>
      <c r="ZN672" s="78"/>
      <c r="ZO672" s="78"/>
      <c r="ZP672" s="78"/>
      <c r="ZQ672" s="78"/>
      <c r="ZR672" s="78"/>
      <c r="ZS672" s="78"/>
      <c r="ZT672" s="78"/>
      <c r="ZU672" s="78"/>
      <c r="ZV672" s="78"/>
      <c r="ZW672" s="78"/>
      <c r="ZX672" s="78"/>
      <c r="ZY672" s="78"/>
      <c r="ZZ672" s="78"/>
      <c r="AAA672" s="78"/>
      <c r="AAB672" s="78"/>
      <c r="AAC672" s="78"/>
      <c r="AAD672" s="78"/>
      <c r="AAE672" s="78"/>
      <c r="AAF672" s="78"/>
      <c r="AAG672" s="78"/>
      <c r="AAH672" s="78"/>
      <c r="AAI672" s="78"/>
      <c r="AAJ672" s="78"/>
      <c r="AAK672" s="78"/>
      <c r="AAL672" s="78"/>
      <c r="AAM672" s="78"/>
      <c r="AAN672" s="78"/>
      <c r="AAO672" s="78"/>
      <c r="AAP672" s="78"/>
      <c r="AAQ672" s="78"/>
      <c r="AAR672" s="78"/>
      <c r="AAS672" s="78"/>
      <c r="AAT672" s="78"/>
      <c r="AAU672" s="78"/>
      <c r="AAV672" s="78"/>
      <c r="AAW672" s="78"/>
      <c r="AAX672" s="78"/>
      <c r="AAY672" s="78"/>
      <c r="AAZ672" s="78"/>
      <c r="ABA672" s="78"/>
      <c r="ABB672" s="78"/>
      <c r="ABC672" s="78"/>
      <c r="ABD672" s="78"/>
      <c r="ABE672" s="78"/>
      <c r="ABF672" s="78"/>
      <c r="ABG672" s="78"/>
      <c r="ABH672" s="78"/>
      <c r="ABI672" s="78"/>
      <c r="ABJ672" s="78"/>
      <c r="ABK672" s="78"/>
      <c r="ABL672" s="78"/>
      <c r="ABM672" s="78"/>
      <c r="ABN672" s="78"/>
      <c r="ABO672" s="78"/>
      <c r="ABP672" s="78"/>
      <c r="ABQ672" s="78"/>
      <c r="ABR672" s="78"/>
      <c r="ABS672" s="78"/>
      <c r="ABT672" s="78"/>
      <c r="ABU672" s="78"/>
      <c r="ABV672" s="78"/>
      <c r="ABW672" s="78"/>
      <c r="ABX672" s="78"/>
      <c r="ABY672" s="78"/>
      <c r="ABZ672" s="78"/>
      <c r="ACA672" s="78"/>
      <c r="ACB672" s="78"/>
      <c r="ACC672" s="78"/>
      <c r="ACD672" s="78"/>
      <c r="ACE672" s="78"/>
      <c r="ACF672" s="78"/>
      <c r="ACG672" s="78"/>
      <c r="ACH672" s="78"/>
      <c r="ACI672" s="78"/>
      <c r="ACJ672" s="78"/>
      <c r="ACK672" s="78"/>
      <c r="ACL672" s="78"/>
      <c r="ACM672" s="78"/>
      <c r="ACN672" s="78"/>
      <c r="ACO672" s="78"/>
      <c r="ACP672" s="78"/>
      <c r="ACQ672" s="78"/>
      <c r="ACR672" s="78"/>
      <c r="ACS672" s="78"/>
      <c r="ACT672" s="78"/>
      <c r="ACU672" s="78"/>
      <c r="ACV672" s="78"/>
      <c r="ACW672" s="78"/>
      <c r="ACX672" s="78"/>
      <c r="ACY672" s="78"/>
      <c r="ACZ672" s="78"/>
      <c r="ADA672" s="78"/>
      <c r="ADB672" s="78"/>
      <c r="ADC672" s="78"/>
      <c r="ADD672" s="78"/>
      <c r="ADE672" s="78"/>
      <c r="ADF672" s="78"/>
      <c r="ADG672" s="78"/>
      <c r="ADH672" s="78"/>
      <c r="ADI672" s="78"/>
      <c r="ADJ672" s="78"/>
      <c r="ADK672" s="78"/>
      <c r="ADL672" s="78"/>
      <c r="ADM672" s="78"/>
      <c r="ADN672" s="78"/>
      <c r="ADO672" s="78"/>
      <c r="ADP672" s="78"/>
      <c r="ADQ672" s="78"/>
      <c r="ADR672" s="78"/>
      <c r="ADS672" s="78"/>
      <c r="ADT672" s="78"/>
      <c r="ADU672" s="78"/>
      <c r="ADV672" s="78"/>
      <c r="ADW672" s="78"/>
      <c r="ADX672" s="78"/>
      <c r="ADY672" s="78"/>
      <c r="ADZ672" s="78"/>
      <c r="AEA672" s="78"/>
      <c r="AEB672" s="78"/>
      <c r="AEC672" s="78"/>
      <c r="AED672" s="78"/>
      <c r="AEE672" s="78"/>
      <c r="AEF672" s="78"/>
      <c r="AEG672" s="78"/>
      <c r="AEH672" s="78"/>
      <c r="AEI672" s="78"/>
      <c r="AEJ672" s="78"/>
      <c r="AEK672" s="78"/>
      <c r="AEL672" s="78"/>
      <c r="AEM672" s="78"/>
      <c r="AEN672" s="78"/>
      <c r="AEO672" s="78"/>
      <c r="AEP672" s="78"/>
      <c r="AEQ672" s="78"/>
      <c r="AER672" s="78"/>
      <c r="AES672" s="78"/>
      <c r="AET672" s="78"/>
      <c r="AEU672" s="78"/>
      <c r="AEV672" s="78"/>
      <c r="AEW672" s="78"/>
      <c r="AEX672" s="78"/>
      <c r="AEY672" s="78"/>
      <c r="AEZ672" s="78"/>
      <c r="AFA672" s="78"/>
      <c r="AFB672" s="78"/>
      <c r="AFC672" s="78"/>
      <c r="AFD672" s="78"/>
      <c r="AFE672" s="78"/>
      <c r="AFF672" s="78"/>
      <c r="AFG672" s="78"/>
      <c r="AFH672" s="78"/>
      <c r="AFI672" s="78"/>
      <c r="AFJ672" s="78"/>
      <c r="AFK672" s="78"/>
      <c r="AFL672" s="78"/>
      <c r="AFM672" s="78"/>
      <c r="AFN672" s="78"/>
      <c r="AFO672" s="78"/>
      <c r="AFP672" s="78"/>
      <c r="AFQ672" s="78"/>
      <c r="AFR672" s="78"/>
      <c r="AFS672" s="78"/>
      <c r="AFT672" s="78"/>
      <c r="AFU672" s="78"/>
      <c r="AFV672" s="78"/>
      <c r="AFW672" s="78"/>
      <c r="AFX672" s="78"/>
      <c r="AFY672" s="78"/>
      <c r="AFZ672" s="78"/>
      <c r="AGA672" s="78"/>
      <c r="AGB672" s="78"/>
      <c r="AGC672" s="78"/>
      <c r="AGD672" s="78"/>
      <c r="AGE672" s="78"/>
      <c r="AGF672" s="78"/>
      <c r="AGG672" s="78"/>
      <c r="AGH672" s="78"/>
      <c r="AGI672" s="78"/>
      <c r="AGJ672" s="78"/>
      <c r="AGK672" s="78"/>
      <c r="AGL672" s="78"/>
      <c r="AGM672" s="78"/>
      <c r="AGN672" s="78"/>
      <c r="AGO672" s="78"/>
      <c r="AGP672" s="78"/>
      <c r="AGQ672" s="78"/>
      <c r="AGR672" s="78"/>
      <c r="AGS672" s="78"/>
      <c r="AGT672" s="78"/>
      <c r="AGU672" s="78"/>
      <c r="AGV672" s="78"/>
      <c r="AGW672" s="78"/>
      <c r="AGX672" s="78"/>
      <c r="AGY672" s="78"/>
      <c r="AGZ672" s="78"/>
      <c r="AHA672" s="78"/>
      <c r="AHB672" s="78"/>
      <c r="AHC672" s="78"/>
      <c r="AHD672" s="78"/>
      <c r="AHE672" s="78"/>
      <c r="AHF672" s="78"/>
      <c r="AHG672" s="78"/>
      <c r="AHH672" s="78"/>
      <c r="AHI672" s="78"/>
      <c r="AHJ672" s="78"/>
      <c r="AHK672" s="78"/>
      <c r="AHL672" s="78"/>
      <c r="AHM672" s="78"/>
      <c r="AHN672" s="78"/>
      <c r="AHO672" s="78"/>
      <c r="AHP672" s="78"/>
      <c r="AHQ672" s="78"/>
      <c r="AHR672" s="78"/>
      <c r="AHS672" s="78"/>
      <c r="AHT672" s="78"/>
      <c r="AHU672" s="78"/>
      <c r="AHV672" s="78"/>
      <c r="AHW672" s="78"/>
      <c r="AHX672" s="78"/>
      <c r="AHY672" s="78"/>
      <c r="AHZ672" s="78"/>
      <c r="AIA672" s="78"/>
      <c r="AIB672" s="78"/>
      <c r="AIC672" s="78"/>
      <c r="AID672" s="78"/>
      <c r="AIE672" s="78"/>
      <c r="AIF672" s="78"/>
      <c r="AIG672" s="78"/>
      <c r="AIH672" s="78"/>
      <c r="AII672" s="78"/>
      <c r="AIJ672" s="78"/>
      <c r="AIK672" s="78"/>
      <c r="AIL672" s="78"/>
      <c r="AIM672" s="78"/>
      <c r="AIN672" s="78"/>
      <c r="AIO672" s="78"/>
      <c r="AIP672" s="78"/>
      <c r="AIQ672" s="78"/>
      <c r="AIR672" s="78"/>
      <c r="AIS672" s="78"/>
      <c r="AIT672" s="78"/>
      <c r="AIU672" s="78"/>
      <c r="AIV672" s="78"/>
      <c r="AIW672" s="78"/>
      <c r="AIX672" s="78"/>
      <c r="AIY672" s="78"/>
      <c r="AIZ672" s="78"/>
      <c r="AJA672" s="78"/>
      <c r="AJB672" s="78"/>
      <c r="AJC672" s="78"/>
      <c r="AJD672" s="78"/>
      <c r="AJE672" s="78"/>
      <c r="AJF672" s="78"/>
      <c r="AJG672" s="78"/>
      <c r="AJH672" s="78"/>
      <c r="AJI672" s="78"/>
      <c r="AJJ672" s="78"/>
      <c r="AJK672" s="78"/>
      <c r="AJL672" s="78"/>
      <c r="AJM672" s="78"/>
      <c r="AJN672" s="78"/>
      <c r="AJO672" s="78"/>
      <c r="AJP672" s="78"/>
      <c r="AJQ672" s="78"/>
      <c r="AJR672" s="78"/>
      <c r="AJS672" s="78"/>
      <c r="AJT672" s="78"/>
      <c r="AJU672" s="78"/>
      <c r="AJV672" s="78"/>
      <c r="AJW672" s="78"/>
      <c r="AJX672" s="78"/>
      <c r="AJY672" s="78"/>
      <c r="AJZ672" s="78"/>
      <c r="AKA672" s="78"/>
      <c r="AKB672" s="78"/>
      <c r="AKC672" s="78"/>
      <c r="AKD672" s="78"/>
      <c r="AKE672" s="78"/>
      <c r="AKF672" s="78"/>
      <c r="AKG672" s="78"/>
      <c r="AKH672" s="78"/>
      <c r="AKI672" s="78"/>
      <c r="AKJ672" s="78"/>
      <c r="AKK672" s="78"/>
      <c r="AKL672" s="78"/>
      <c r="AKM672" s="78"/>
      <c r="AKN672" s="78"/>
      <c r="AKO672" s="78"/>
      <c r="AKP672" s="78"/>
      <c r="AKQ672" s="78"/>
      <c r="AKR672" s="78"/>
      <c r="AKS672" s="78"/>
      <c r="AKT672" s="78"/>
      <c r="AKU672" s="78"/>
      <c r="AKV672" s="78"/>
      <c r="AKW672" s="78"/>
      <c r="AKX672" s="78"/>
      <c r="AKY672" s="78"/>
      <c r="AKZ672" s="78"/>
      <c r="ALA672" s="78"/>
      <c r="ALB672" s="78"/>
      <c r="ALC672" s="78"/>
      <c r="ALD672" s="78"/>
      <c r="ALE672" s="78"/>
      <c r="ALF672" s="78"/>
      <c r="ALG672" s="78"/>
      <c r="ALH672" s="78"/>
      <c r="ALI672" s="78"/>
      <c r="ALJ672" s="78"/>
      <c r="ALK672" s="78"/>
      <c r="ALL672" s="78"/>
      <c r="ALM672" s="78"/>
      <c r="ALN672" s="78"/>
      <c r="ALO672" s="78"/>
      <c r="ALP672" s="78"/>
      <c r="ALQ672" s="78"/>
      <c r="ALR672" s="78"/>
      <c r="ALS672" s="78"/>
      <c r="ALT672" s="78"/>
      <c r="ALU672" s="78"/>
      <c r="ALV672" s="78"/>
      <c r="ALW672" s="78"/>
      <c r="ALX672" s="78"/>
      <c r="ALY672" s="78"/>
      <c r="ALZ672" s="78"/>
      <c r="AMA672" s="78"/>
      <c r="AMB672" s="78"/>
      <c r="AMC672" s="78"/>
      <c r="AMD672" s="78"/>
      <c r="AME672" s="78"/>
      <c r="AMF672" s="78"/>
      <c r="AMG672" s="78"/>
      <c r="AMH672" s="78"/>
      <c r="AMI672" s="78"/>
      <c r="AMJ672" s="78"/>
      <c r="AMK672" s="78"/>
      <c r="AML672" s="78"/>
      <c r="AMM672" s="78"/>
      <c r="AMN672" s="78"/>
      <c r="AMO672" s="78"/>
      <c r="AMP672" s="78"/>
      <c r="AMQ672" s="78"/>
      <c r="AMR672" s="78"/>
      <c r="AMS672" s="78"/>
      <c r="AMT672" s="78"/>
      <c r="AMU672" s="78"/>
      <c r="AMV672" s="78"/>
      <c r="AMW672" s="78"/>
      <c r="AMX672" s="78"/>
      <c r="AMY672" s="78"/>
      <c r="AMZ672" s="78"/>
      <c r="ANA672" s="78"/>
      <c r="ANB672" s="78"/>
      <c r="ANC672" s="78"/>
      <c r="AND672" s="78"/>
      <c r="ANE672" s="78"/>
      <c r="ANF672" s="78"/>
      <c r="ANG672" s="78"/>
      <c r="ANH672" s="78"/>
      <c r="ANI672" s="78"/>
      <c r="ANJ672" s="78"/>
      <c r="ANK672" s="78"/>
      <c r="ANL672" s="78"/>
      <c r="ANM672" s="78"/>
      <c r="ANN672" s="78"/>
      <c r="ANO672" s="78"/>
      <c r="ANP672" s="78"/>
      <c r="ANQ672" s="78"/>
      <c r="ANR672" s="78"/>
      <c r="ANS672" s="78"/>
      <c r="ANT672" s="78"/>
      <c r="ANU672" s="78"/>
      <c r="ANV672" s="78"/>
      <c r="ANW672" s="78"/>
      <c r="ANX672" s="78"/>
      <c r="ANY672" s="78"/>
      <c r="ANZ672" s="78"/>
      <c r="AOA672" s="78"/>
      <c r="AOB672" s="78"/>
      <c r="AOC672" s="78"/>
      <c r="AOD672" s="78"/>
      <c r="AOE672" s="78"/>
      <c r="AOF672" s="78"/>
      <c r="AOG672" s="78"/>
      <c r="AOH672" s="78"/>
      <c r="AOI672" s="78"/>
      <c r="AOJ672" s="78"/>
      <c r="AOK672" s="78"/>
      <c r="AOL672" s="78"/>
      <c r="AOM672" s="78"/>
      <c r="AON672" s="78"/>
      <c r="AOO672" s="78"/>
      <c r="AOP672" s="78"/>
      <c r="AOQ672" s="78"/>
      <c r="AOR672" s="78"/>
      <c r="AOS672" s="78"/>
      <c r="AOT672" s="78"/>
      <c r="AOU672" s="78"/>
      <c r="AOV672" s="78"/>
      <c r="AOW672" s="78"/>
      <c r="AOX672" s="78"/>
      <c r="AOY672" s="78"/>
      <c r="AOZ672" s="78"/>
      <c r="APA672" s="78"/>
      <c r="APB672" s="78"/>
      <c r="APC672" s="78"/>
      <c r="APD672" s="78"/>
      <c r="APE672" s="78"/>
      <c r="APF672" s="78"/>
      <c r="APG672" s="78"/>
      <c r="APH672" s="78"/>
      <c r="API672" s="78"/>
      <c r="APJ672" s="78"/>
      <c r="APK672" s="78"/>
      <c r="APL672" s="78"/>
      <c r="APM672" s="78"/>
      <c r="APN672" s="78"/>
      <c r="APO672" s="78"/>
      <c r="APP672" s="78"/>
      <c r="APQ672" s="78"/>
      <c r="APR672" s="78"/>
      <c r="APS672" s="78"/>
      <c r="APT672" s="78"/>
      <c r="APU672" s="78"/>
      <c r="APV672" s="78"/>
      <c r="APW672" s="78"/>
      <c r="APX672" s="78"/>
      <c r="APY672" s="78"/>
      <c r="APZ672" s="78"/>
      <c r="AQA672" s="78"/>
      <c r="AQB672" s="78"/>
      <c r="AQC672" s="78"/>
      <c r="AQD672" s="78"/>
      <c r="AQE672" s="78"/>
      <c r="AQF672" s="78"/>
      <c r="AQG672" s="78"/>
      <c r="AQH672" s="78"/>
      <c r="AQI672" s="78"/>
      <c r="AQJ672" s="78"/>
      <c r="AQK672" s="78"/>
      <c r="AQL672" s="78"/>
      <c r="AQM672" s="78"/>
      <c r="AQN672" s="78"/>
      <c r="AQO672" s="78"/>
      <c r="AQP672" s="78"/>
      <c r="AQQ672" s="78"/>
      <c r="AQR672" s="78"/>
      <c r="AQS672" s="78"/>
      <c r="AQT672" s="78"/>
      <c r="AQU672" s="78"/>
      <c r="AQV672" s="78"/>
      <c r="AQW672" s="78"/>
      <c r="AQX672" s="78"/>
      <c r="AQY672" s="78"/>
      <c r="AQZ672" s="78"/>
      <c r="ARA672" s="78"/>
      <c r="ARB672" s="78"/>
      <c r="ARC672" s="78"/>
      <c r="ARD672" s="78"/>
      <c r="ARE672" s="78"/>
      <c r="ARF672" s="78"/>
      <c r="ARG672" s="78"/>
      <c r="ARH672" s="78"/>
      <c r="ARI672" s="78"/>
      <c r="ARJ672" s="78"/>
      <c r="ARK672" s="78"/>
      <c r="ARL672" s="78"/>
      <c r="ARM672" s="78"/>
      <c r="ARN672" s="78"/>
      <c r="ARO672" s="78"/>
      <c r="ARP672" s="78"/>
      <c r="ARQ672" s="78"/>
      <c r="ARR672" s="78"/>
      <c r="ARS672" s="78"/>
      <c r="ART672" s="78"/>
      <c r="ARU672" s="78"/>
      <c r="ARV672" s="78"/>
      <c r="ARW672" s="78"/>
      <c r="ARX672" s="78"/>
      <c r="ARY672" s="78"/>
      <c r="ARZ672" s="78"/>
      <c r="ASA672" s="78"/>
      <c r="ASB672" s="78"/>
      <c r="ASC672" s="78"/>
      <c r="ASD672" s="78"/>
      <c r="ASE672" s="78"/>
      <c r="ASF672" s="78"/>
      <c r="ASG672" s="78"/>
      <c r="ASH672" s="78"/>
      <c r="ASI672" s="78"/>
      <c r="ASJ672" s="78"/>
      <c r="ASK672" s="78"/>
      <c r="ASL672" s="78"/>
      <c r="ASM672" s="78"/>
      <c r="ASN672" s="78"/>
      <c r="ASO672" s="78"/>
      <c r="ASP672" s="78"/>
      <c r="ASQ672" s="78"/>
      <c r="ASR672" s="78"/>
      <c r="ASS672" s="78"/>
      <c r="AST672" s="78"/>
      <c r="ASU672" s="78"/>
      <c r="ASV672" s="78"/>
      <c r="ASW672" s="78"/>
      <c r="ASX672" s="78"/>
      <c r="ASY672" s="78"/>
      <c r="ASZ672" s="78"/>
      <c r="ATA672" s="78"/>
      <c r="ATB672" s="78"/>
      <c r="ATC672" s="78"/>
      <c r="ATD672" s="78"/>
      <c r="ATE672" s="78"/>
      <c r="ATF672" s="78"/>
      <c r="ATG672" s="78"/>
      <c r="ATH672" s="78"/>
      <c r="ATI672" s="78"/>
      <c r="ATJ672" s="78"/>
      <c r="ATK672" s="78"/>
      <c r="ATL672" s="78"/>
      <c r="ATM672" s="78"/>
      <c r="ATN672" s="78"/>
      <c r="ATO672" s="78"/>
      <c r="ATP672" s="78"/>
      <c r="ATQ672" s="78"/>
      <c r="ATR672" s="78"/>
      <c r="ATS672" s="78"/>
      <c r="ATT672" s="78"/>
      <c r="ATU672" s="78"/>
      <c r="ATV672" s="78"/>
      <c r="ATW672" s="78"/>
      <c r="ATX672" s="78"/>
      <c r="ATY672" s="78"/>
      <c r="ATZ672" s="78"/>
      <c r="AUA672" s="78"/>
      <c r="AUB672" s="78"/>
      <c r="AUC672" s="78"/>
      <c r="AUD672" s="78"/>
      <c r="AUE672" s="78"/>
      <c r="AUF672" s="78"/>
      <c r="AUG672" s="78"/>
      <c r="AUH672" s="78"/>
      <c r="AUI672" s="78"/>
      <c r="AUJ672" s="78"/>
      <c r="AUK672" s="78"/>
      <c r="AUL672" s="78"/>
      <c r="AUM672" s="78"/>
      <c r="AUN672" s="78"/>
      <c r="AUO672" s="78"/>
      <c r="AUP672" s="78"/>
      <c r="AUQ672" s="78"/>
      <c r="AUR672" s="78"/>
      <c r="AUS672" s="78"/>
      <c r="AUT672" s="78"/>
      <c r="AUU672" s="78"/>
      <c r="AUV672" s="78"/>
      <c r="AUW672" s="78"/>
      <c r="AUX672" s="78"/>
      <c r="AUY672" s="78"/>
      <c r="AUZ672" s="78"/>
      <c r="AVA672" s="78"/>
      <c r="AVB672" s="78"/>
      <c r="AVC672" s="78"/>
      <c r="AVD672" s="78"/>
      <c r="AVE672" s="78"/>
      <c r="AVF672" s="78"/>
      <c r="AVG672" s="78"/>
      <c r="AVH672" s="78"/>
      <c r="AVI672" s="78"/>
      <c r="AVJ672" s="78"/>
      <c r="AVK672" s="78"/>
      <c r="AVL672" s="78"/>
      <c r="AVM672" s="78"/>
      <c r="AVN672" s="78"/>
      <c r="AVO672" s="78"/>
      <c r="AVP672" s="78"/>
      <c r="AVQ672" s="78"/>
      <c r="AVR672" s="78"/>
      <c r="AVS672" s="78"/>
      <c r="AVT672" s="78"/>
      <c r="AVU672" s="78"/>
      <c r="AVV672" s="78"/>
      <c r="AVW672" s="78"/>
      <c r="AVX672" s="78"/>
      <c r="AVY672" s="78"/>
      <c r="AVZ672" s="78"/>
      <c r="AWA672" s="78"/>
      <c r="AWB672" s="78"/>
      <c r="AWC672" s="78"/>
      <c r="AWD672" s="78"/>
      <c r="AWE672" s="78"/>
      <c r="AWF672" s="78"/>
      <c r="AWG672" s="78"/>
      <c r="AWH672" s="78"/>
      <c r="AWI672" s="78"/>
      <c r="AWJ672" s="78"/>
      <c r="AWK672" s="78"/>
      <c r="AWL672" s="78"/>
      <c r="AWM672" s="78"/>
      <c r="AWN672" s="78"/>
      <c r="AWO672" s="78"/>
      <c r="AWP672" s="78"/>
      <c r="AWQ672" s="78"/>
      <c r="AWR672" s="78"/>
      <c r="AWS672" s="78"/>
      <c r="AWT672" s="78"/>
      <c r="AWU672" s="78"/>
      <c r="AWV672" s="78"/>
      <c r="AWW672" s="78"/>
      <c r="AWX672" s="78"/>
      <c r="AWY672" s="78"/>
      <c r="AWZ672" s="78"/>
      <c r="AXA672" s="78"/>
      <c r="AXB672" s="78"/>
      <c r="AXC672" s="78"/>
      <c r="AXD672" s="78"/>
      <c r="AXE672" s="78"/>
      <c r="AXF672" s="78"/>
      <c r="AXG672" s="78"/>
      <c r="AXH672" s="78"/>
      <c r="AXI672" s="78"/>
      <c r="AXJ672" s="78"/>
      <c r="AXK672" s="78"/>
      <c r="AXL672" s="78"/>
      <c r="AXM672" s="78"/>
      <c r="AXN672" s="78"/>
      <c r="AXO672" s="78"/>
      <c r="AXP672" s="78"/>
      <c r="AXQ672" s="78"/>
      <c r="AXR672" s="78"/>
      <c r="AXS672" s="78"/>
      <c r="AXT672" s="78"/>
      <c r="AXU672" s="78"/>
      <c r="AXV672" s="78"/>
      <c r="AXW672" s="78"/>
      <c r="AXX672" s="78"/>
      <c r="AXY672" s="78"/>
      <c r="AXZ672" s="78"/>
      <c r="AYA672" s="78"/>
      <c r="AYB672" s="78"/>
      <c r="AYC672" s="78"/>
      <c r="AYD672" s="78"/>
      <c r="AYE672" s="78"/>
      <c r="AYF672" s="78"/>
      <c r="AYG672" s="78"/>
      <c r="AYH672" s="78"/>
      <c r="AYI672" s="78"/>
      <c r="AYJ672" s="78"/>
      <c r="AYK672" s="78"/>
      <c r="AYL672" s="78"/>
      <c r="AYM672" s="78"/>
      <c r="AYN672" s="78"/>
      <c r="AYO672" s="78"/>
      <c r="AYP672" s="78"/>
      <c r="AYQ672" s="78"/>
      <c r="AYR672" s="78"/>
      <c r="AYS672" s="78"/>
      <c r="AYT672" s="78"/>
      <c r="AYU672" s="78"/>
      <c r="AYV672" s="78"/>
      <c r="AYW672" s="78"/>
      <c r="AYX672" s="78"/>
      <c r="AYY672" s="78"/>
      <c r="AYZ672" s="78"/>
      <c r="AZA672" s="78"/>
      <c r="AZB672" s="78"/>
      <c r="AZC672" s="78"/>
      <c r="AZD672" s="78"/>
      <c r="AZE672" s="78"/>
      <c r="AZF672" s="78"/>
      <c r="AZG672" s="78"/>
      <c r="AZH672" s="78"/>
      <c r="AZI672" s="78"/>
      <c r="AZJ672" s="78"/>
      <c r="AZK672" s="78"/>
      <c r="AZL672" s="78"/>
      <c r="AZM672" s="78"/>
      <c r="AZN672" s="78"/>
      <c r="AZO672" s="78"/>
      <c r="AZP672" s="78"/>
      <c r="AZQ672" s="78"/>
      <c r="AZR672" s="78"/>
      <c r="AZS672" s="78"/>
      <c r="AZT672" s="78"/>
      <c r="AZU672" s="78"/>
      <c r="AZV672" s="78"/>
      <c r="AZW672" s="78"/>
      <c r="AZX672" s="78"/>
      <c r="AZY672" s="78"/>
      <c r="AZZ672" s="78"/>
      <c r="BAA672" s="78"/>
      <c r="BAB672" s="78"/>
      <c r="BAC672" s="78"/>
      <c r="BAD672" s="78"/>
      <c r="BAE672" s="78"/>
      <c r="BAF672" s="78"/>
      <c r="BAG672" s="78"/>
      <c r="BAH672" s="78"/>
      <c r="BAI672" s="78"/>
      <c r="BAJ672" s="78"/>
      <c r="BAK672" s="78"/>
      <c r="BAL672" s="78"/>
      <c r="BAM672" s="78"/>
      <c r="BAN672" s="78"/>
      <c r="BAO672" s="78"/>
      <c r="BAP672" s="78"/>
      <c r="BAQ672" s="78"/>
      <c r="BAR672" s="78"/>
      <c r="BAS672" s="78"/>
      <c r="BAT672" s="78"/>
      <c r="BAU672" s="78"/>
      <c r="BAV672" s="78"/>
      <c r="BAW672" s="78"/>
      <c r="BAX672" s="78"/>
      <c r="BAY672" s="78"/>
      <c r="BAZ672" s="78"/>
      <c r="BBA672" s="78"/>
      <c r="BBB672" s="78"/>
      <c r="BBC672" s="78"/>
      <c r="BBD672" s="78"/>
      <c r="BBE672" s="78"/>
      <c r="BBF672" s="78"/>
      <c r="BBG672" s="78"/>
      <c r="BBH672" s="78"/>
      <c r="BBI672" s="78"/>
      <c r="BBJ672" s="78"/>
      <c r="BBK672" s="78"/>
      <c r="BBL672" s="78"/>
      <c r="BBM672" s="78"/>
      <c r="BBN672" s="78"/>
      <c r="BBO672" s="78"/>
      <c r="BBP672" s="78"/>
      <c r="BBQ672" s="78"/>
      <c r="BBR672" s="78"/>
      <c r="BBS672" s="78"/>
      <c r="BBT672" s="78"/>
      <c r="BBU672" s="78"/>
      <c r="BBV672" s="78"/>
      <c r="BBW672" s="78"/>
      <c r="BBX672" s="78"/>
      <c r="BBY672" s="78"/>
      <c r="BBZ672" s="78"/>
      <c r="BCA672" s="78"/>
      <c r="BCB672" s="78"/>
      <c r="BCC672" s="78"/>
      <c r="BCD672" s="78"/>
      <c r="BCE672" s="78"/>
      <c r="BCF672" s="78"/>
      <c r="BCG672" s="78"/>
      <c r="BCH672" s="78"/>
      <c r="BCI672" s="78"/>
      <c r="BCJ672" s="78"/>
      <c r="BCK672" s="78"/>
      <c r="BCL672" s="78"/>
      <c r="BCM672" s="78"/>
      <c r="BCN672" s="78"/>
      <c r="BCO672" s="78"/>
      <c r="BCP672" s="78"/>
      <c r="BCQ672" s="78"/>
      <c r="BCR672" s="78"/>
      <c r="BCS672" s="78"/>
      <c r="BCT672" s="78"/>
      <c r="BCU672" s="78"/>
      <c r="BCV672" s="78"/>
      <c r="BCW672" s="78"/>
      <c r="BCX672" s="78"/>
      <c r="BCY672" s="78"/>
      <c r="BCZ672" s="78"/>
      <c r="BDA672" s="78"/>
      <c r="BDB672" s="78"/>
      <c r="BDC672" s="78"/>
      <c r="BDD672" s="78"/>
      <c r="BDE672" s="78"/>
      <c r="BDF672" s="78"/>
      <c r="BDG672" s="78"/>
      <c r="BDH672" s="78"/>
      <c r="BDI672" s="78"/>
      <c r="BDJ672" s="78"/>
      <c r="BDK672" s="78"/>
      <c r="BDL672" s="78"/>
      <c r="BDM672" s="78"/>
      <c r="BDN672" s="78"/>
      <c r="BDO672" s="78"/>
      <c r="BDP672" s="78"/>
      <c r="BDQ672" s="78"/>
      <c r="BDR672" s="78"/>
      <c r="BDS672" s="78"/>
      <c r="BDT672" s="78"/>
      <c r="BDU672" s="78"/>
      <c r="BDV672" s="78"/>
      <c r="BDW672" s="78"/>
      <c r="BDX672" s="78"/>
      <c r="BDY672" s="78"/>
      <c r="BDZ672" s="78"/>
      <c r="BEA672" s="78"/>
      <c r="BEB672" s="78"/>
      <c r="BEC672" s="78"/>
      <c r="BED672" s="78"/>
      <c r="BEE672" s="78"/>
      <c r="BEF672" s="78"/>
      <c r="BEG672" s="78"/>
      <c r="BEH672" s="78"/>
      <c r="BEI672" s="78"/>
      <c r="BEJ672" s="78"/>
      <c r="BEK672" s="78"/>
      <c r="BEL672" s="78"/>
      <c r="BEM672" s="78"/>
      <c r="BEN672" s="78"/>
      <c r="BEO672" s="78"/>
      <c r="BEP672" s="78"/>
      <c r="BEQ672" s="78"/>
      <c r="BER672" s="78"/>
      <c r="BES672" s="78"/>
      <c r="BET672" s="78"/>
      <c r="BEU672" s="78"/>
      <c r="BEV672" s="78"/>
      <c r="BEW672" s="78"/>
      <c r="BEX672" s="78"/>
      <c r="BEY672" s="78"/>
      <c r="BEZ672" s="78"/>
      <c r="BFA672" s="78"/>
      <c r="BFB672" s="78"/>
      <c r="BFC672" s="78"/>
      <c r="BFD672" s="78"/>
      <c r="BFE672" s="78"/>
      <c r="BFF672" s="78"/>
      <c r="BFG672" s="78"/>
      <c r="BFH672" s="78"/>
      <c r="BFI672" s="78"/>
      <c r="BFJ672" s="78"/>
      <c r="BFK672" s="78"/>
      <c r="BFL672" s="78"/>
      <c r="BFM672" s="78"/>
      <c r="BFN672" s="78"/>
      <c r="BFO672" s="78"/>
      <c r="BFP672" s="78"/>
      <c r="BFQ672" s="78"/>
      <c r="BFR672" s="78"/>
      <c r="BFS672" s="78"/>
      <c r="BFT672" s="78"/>
      <c r="BFU672" s="78"/>
      <c r="BFV672" s="78"/>
      <c r="BFW672" s="78"/>
      <c r="BFX672" s="78"/>
      <c r="BFY672" s="78"/>
      <c r="BFZ672" s="78"/>
      <c r="BGA672" s="78"/>
      <c r="BGB672" s="78"/>
      <c r="BGC672" s="78"/>
      <c r="BGD672" s="78"/>
      <c r="BGE672" s="78"/>
      <c r="BGF672" s="78"/>
      <c r="BGG672" s="78"/>
      <c r="BGH672" s="78"/>
      <c r="BGI672" s="78"/>
      <c r="BGJ672" s="78"/>
      <c r="BGK672" s="78"/>
      <c r="BGL672" s="78"/>
      <c r="BGM672" s="78"/>
      <c r="BGN672" s="78"/>
      <c r="BGO672" s="78"/>
      <c r="BGP672" s="78"/>
      <c r="BGQ672" s="78"/>
      <c r="BGR672" s="78"/>
      <c r="BGS672" s="78"/>
      <c r="BGT672" s="78"/>
      <c r="BGU672" s="78"/>
      <c r="BGV672" s="78"/>
      <c r="BGW672" s="78"/>
      <c r="BGX672" s="78"/>
      <c r="BGY672" s="78"/>
      <c r="BGZ672" s="78"/>
      <c r="BHA672" s="78"/>
      <c r="BHB672" s="78"/>
      <c r="BHC672" s="78"/>
      <c r="BHD672" s="78"/>
      <c r="BHE672" s="78"/>
      <c r="BHF672" s="78"/>
      <c r="BHG672" s="78"/>
      <c r="BHH672" s="78"/>
      <c r="BHI672" s="78"/>
      <c r="BHJ672" s="78"/>
      <c r="BHK672" s="78"/>
      <c r="BHL672" s="78"/>
      <c r="BHM672" s="78"/>
      <c r="BHN672" s="78"/>
      <c r="BHO672" s="78"/>
      <c r="BHP672" s="78"/>
      <c r="BHQ672" s="78"/>
      <c r="BHR672" s="78"/>
      <c r="BHS672" s="78"/>
      <c r="BHT672" s="78"/>
      <c r="BHU672" s="78"/>
      <c r="BHV672" s="78"/>
      <c r="BHW672" s="78"/>
      <c r="BHX672" s="78"/>
      <c r="BHY672" s="78"/>
      <c r="BHZ672" s="78"/>
      <c r="BIA672" s="78"/>
      <c r="BIB672" s="78"/>
      <c r="BIC672" s="78"/>
      <c r="BID672" s="78"/>
      <c r="BIE672" s="78"/>
      <c r="BIF672" s="78"/>
      <c r="BIG672" s="78"/>
      <c r="BIH672" s="78"/>
      <c r="BII672" s="78"/>
      <c r="BIJ672" s="78"/>
      <c r="BIK672" s="78"/>
      <c r="BIL672" s="78"/>
      <c r="BIM672" s="78"/>
      <c r="BIN672" s="78"/>
      <c r="BIO672" s="78"/>
      <c r="BIP672" s="78"/>
      <c r="BIQ672" s="78"/>
      <c r="BIR672" s="78"/>
      <c r="BIS672" s="78"/>
      <c r="BIT672" s="78"/>
      <c r="BIU672" s="78"/>
      <c r="BIV672" s="78"/>
      <c r="BIW672" s="78"/>
      <c r="BIX672" s="78"/>
      <c r="BIY672" s="78"/>
      <c r="BIZ672" s="78"/>
      <c r="BJA672" s="78"/>
      <c r="BJB672" s="78"/>
      <c r="BJC672" s="78"/>
      <c r="BJD672" s="78"/>
      <c r="BJE672" s="78"/>
      <c r="BJF672" s="78"/>
      <c r="BJG672" s="78"/>
      <c r="BJH672" s="78"/>
      <c r="BJI672" s="78"/>
      <c r="BJJ672" s="78"/>
      <c r="BJK672" s="78"/>
      <c r="BJL672" s="78"/>
      <c r="BJM672" s="78"/>
      <c r="BJN672" s="78"/>
      <c r="BJO672" s="78"/>
      <c r="BJP672" s="78"/>
      <c r="BJQ672" s="78"/>
      <c r="BJR672" s="78"/>
      <c r="BJS672" s="78"/>
      <c r="BJT672" s="78"/>
      <c r="BJU672" s="78"/>
      <c r="BJV672" s="78"/>
      <c r="BJW672" s="78"/>
      <c r="BJX672" s="78"/>
      <c r="BJY672" s="78"/>
      <c r="BJZ672" s="78"/>
      <c r="BKA672" s="78"/>
      <c r="BKB672" s="78"/>
      <c r="BKC672" s="78"/>
      <c r="BKD672" s="78"/>
      <c r="BKE672" s="78"/>
      <c r="BKF672" s="78"/>
      <c r="BKG672" s="78"/>
      <c r="BKH672" s="78"/>
      <c r="BKI672" s="78"/>
      <c r="BKJ672" s="78"/>
      <c r="BKK672" s="78"/>
      <c r="BKL672" s="78"/>
      <c r="BKM672" s="78"/>
      <c r="BKN672" s="78"/>
      <c r="BKO672" s="78"/>
      <c r="BKP672" s="78"/>
      <c r="BKQ672" s="78"/>
      <c r="BKR672" s="78"/>
      <c r="BKS672" s="78"/>
      <c r="BKT672" s="78"/>
      <c r="BKU672" s="78"/>
      <c r="BKV672" s="78"/>
      <c r="BKW672" s="78"/>
      <c r="BKX672" s="78"/>
      <c r="BKY672" s="78"/>
      <c r="BKZ672" s="78"/>
      <c r="BLA672" s="78"/>
      <c r="BLB672" s="78"/>
      <c r="BLC672" s="78"/>
      <c r="BLD672" s="78"/>
      <c r="BLE672" s="78"/>
      <c r="BLF672" s="78"/>
      <c r="BLG672" s="78"/>
      <c r="BLH672" s="78"/>
      <c r="BLI672" s="78"/>
      <c r="BLJ672" s="78"/>
      <c r="BLK672" s="78"/>
      <c r="BLL672" s="78"/>
      <c r="BLM672" s="78"/>
      <c r="BLN672" s="78"/>
      <c r="BLO672" s="78"/>
      <c r="BLP672" s="78"/>
      <c r="BLQ672" s="78"/>
      <c r="BLR672" s="78"/>
      <c r="BLS672" s="78"/>
      <c r="BLT672" s="78"/>
      <c r="BLU672" s="78"/>
      <c r="BLV672" s="78"/>
      <c r="BLW672" s="78"/>
      <c r="BLX672" s="78"/>
      <c r="BLY672" s="78"/>
      <c r="BLZ672" s="78"/>
      <c r="BMA672" s="78"/>
      <c r="BMB672" s="78"/>
      <c r="BMC672" s="78"/>
      <c r="BMD672" s="78"/>
      <c r="BME672" s="78"/>
      <c r="BMF672" s="78"/>
      <c r="BMG672" s="78"/>
      <c r="BMH672" s="78"/>
      <c r="BMI672" s="78"/>
      <c r="BMJ672" s="78"/>
      <c r="BMK672" s="78"/>
      <c r="BML672" s="78"/>
      <c r="BMM672" s="78"/>
      <c r="BMN672" s="78"/>
      <c r="BMO672" s="78"/>
      <c r="BMP672" s="78"/>
      <c r="BMQ672" s="78"/>
      <c r="BMR672" s="78"/>
      <c r="BMS672" s="78"/>
      <c r="BMT672" s="78"/>
      <c r="BMU672" s="78"/>
      <c r="BMV672" s="78"/>
      <c r="BMW672" s="78"/>
      <c r="BMX672" s="78"/>
      <c r="BMY672" s="78"/>
      <c r="BMZ672" s="78"/>
      <c r="BNA672" s="78"/>
      <c r="BNB672" s="78"/>
      <c r="BNC672" s="78"/>
      <c r="BND672" s="78"/>
      <c r="BNE672" s="78"/>
      <c r="BNF672" s="78"/>
      <c r="BNG672" s="78"/>
      <c r="BNH672" s="78"/>
      <c r="BNI672" s="78"/>
      <c r="BNJ672" s="78"/>
      <c r="BNK672" s="78"/>
      <c r="BNL672" s="78"/>
      <c r="BNM672" s="78"/>
      <c r="BNN672" s="78"/>
      <c r="BNO672" s="78"/>
      <c r="BNP672" s="78"/>
      <c r="BNQ672" s="78"/>
      <c r="BNR672" s="78"/>
      <c r="BNS672" s="78"/>
      <c r="BNT672" s="78"/>
      <c r="BNU672" s="78"/>
      <c r="BNV672" s="78"/>
      <c r="BNW672" s="78"/>
      <c r="BNX672" s="78"/>
      <c r="BNY672" s="78"/>
      <c r="BNZ672" s="78"/>
      <c r="BOA672" s="78"/>
      <c r="BOB672" s="78"/>
      <c r="BOC672" s="78"/>
      <c r="BOD672" s="78"/>
      <c r="BOE672" s="78"/>
      <c r="BOF672" s="78"/>
      <c r="BOG672" s="78"/>
      <c r="BOH672" s="78"/>
      <c r="BOI672" s="78"/>
      <c r="BOJ672" s="78"/>
      <c r="BOK672" s="78"/>
      <c r="BOL672" s="78"/>
      <c r="BOM672" s="78"/>
      <c r="BON672" s="78"/>
      <c r="BOO672" s="78"/>
      <c r="BOP672" s="78"/>
      <c r="BOQ672" s="78"/>
      <c r="BOR672" s="78"/>
      <c r="BOS672" s="78"/>
      <c r="BOT672" s="78"/>
      <c r="BOU672" s="78"/>
      <c r="BOV672" s="78"/>
      <c r="BOW672" s="78"/>
      <c r="BOX672" s="78"/>
      <c r="BOY672" s="78"/>
      <c r="BOZ672" s="78"/>
      <c r="BPA672" s="78"/>
      <c r="BPB672" s="78"/>
      <c r="BPC672" s="78"/>
      <c r="BPD672" s="78"/>
      <c r="BPE672" s="78"/>
      <c r="BPF672" s="78"/>
      <c r="BPG672" s="78"/>
      <c r="BPH672" s="78"/>
      <c r="BPI672" s="78"/>
      <c r="BPJ672" s="78"/>
      <c r="BPK672" s="78"/>
      <c r="BPL672" s="78"/>
      <c r="BPM672" s="78"/>
      <c r="BPN672" s="78"/>
      <c r="BPO672" s="78"/>
      <c r="BPP672" s="78"/>
      <c r="BPQ672" s="78"/>
      <c r="BPR672" s="78"/>
      <c r="BPS672" s="78"/>
      <c r="BPT672" s="78"/>
      <c r="BPU672" s="78"/>
      <c r="BPV672" s="78"/>
      <c r="BPW672" s="78"/>
      <c r="BPX672" s="78"/>
      <c r="BPY672" s="78"/>
      <c r="BPZ672" s="78"/>
      <c r="BQA672" s="78"/>
      <c r="BQB672" s="78"/>
      <c r="BQC672" s="78"/>
      <c r="BQD672" s="78"/>
      <c r="BQE672" s="78"/>
      <c r="BQF672" s="78"/>
      <c r="BQG672" s="78"/>
      <c r="BQH672" s="78"/>
      <c r="BQI672" s="78"/>
      <c r="BQJ672" s="78"/>
      <c r="BQK672" s="78"/>
      <c r="BQL672" s="78"/>
      <c r="BQM672" s="78"/>
      <c r="BQN672" s="78"/>
      <c r="BQO672" s="78"/>
      <c r="BQP672" s="78"/>
      <c r="BQQ672" s="78"/>
      <c r="BQR672" s="78"/>
      <c r="BQS672" s="78"/>
      <c r="BQT672" s="78"/>
      <c r="BQU672" s="78"/>
      <c r="BQV672" s="78"/>
      <c r="BQW672" s="78"/>
      <c r="BQX672" s="78"/>
      <c r="BQY672" s="78"/>
      <c r="BQZ672" s="78"/>
      <c r="BRA672" s="78"/>
      <c r="BRB672" s="78"/>
      <c r="BRC672" s="78"/>
      <c r="BRD672" s="78"/>
      <c r="BRE672" s="78"/>
      <c r="BRF672" s="78"/>
      <c r="BRG672" s="78"/>
      <c r="BRH672" s="78"/>
      <c r="BRI672" s="78"/>
      <c r="BRJ672" s="78"/>
      <c r="BRK672" s="78"/>
      <c r="BRL672" s="78"/>
      <c r="BRM672" s="78"/>
      <c r="BRN672" s="78"/>
      <c r="BRO672" s="78"/>
      <c r="BRP672" s="78"/>
      <c r="BRQ672" s="78"/>
      <c r="BRR672" s="78"/>
      <c r="BRS672" s="78"/>
      <c r="BRT672" s="78"/>
      <c r="BRU672" s="78"/>
      <c r="BRV672" s="78"/>
      <c r="BRW672" s="78"/>
      <c r="BRX672" s="78"/>
      <c r="BRY672" s="78"/>
      <c r="BRZ672" s="78"/>
    </row>
    <row r="673" spans="1:1846" s="144" customFormat="1" x14ac:dyDescent="0.3">
      <c r="A673" s="853"/>
      <c r="B673" s="853"/>
      <c r="C673" s="345" t="s">
        <v>920</v>
      </c>
      <c r="D673" s="19"/>
      <c r="E673" s="549"/>
      <c r="F673" s="387"/>
      <c r="G673" s="679" t="s">
        <v>921</v>
      </c>
      <c r="H673" s="687">
        <f>H674+H680</f>
        <v>30000000</v>
      </c>
      <c r="I673" s="688">
        <f t="shared" ref="I673:K673" si="458">I674+I680</f>
        <v>30000000</v>
      </c>
      <c r="J673" s="688">
        <f t="shared" si="458"/>
        <v>0</v>
      </c>
      <c r="K673" s="688">
        <f t="shared" si="458"/>
        <v>0</v>
      </c>
      <c r="L673" s="689"/>
      <c r="M673" s="598">
        <f>M674+M680</f>
        <v>0</v>
      </c>
      <c r="N673" s="101">
        <f t="shared" ref="N673:P673" si="459">N674+N680</f>
        <v>178389519</v>
      </c>
      <c r="O673" s="386">
        <f t="shared" si="459"/>
        <v>0</v>
      </c>
      <c r="P673" s="386">
        <f t="shared" si="459"/>
        <v>0</v>
      </c>
      <c r="Q673" s="178">
        <v>0</v>
      </c>
      <c r="R673" s="521">
        <f>R674+R680</f>
        <v>687353338</v>
      </c>
      <c r="S673" s="101">
        <f t="shared" ref="S673:U673" si="460">S674+S680</f>
        <v>331485707.24000001</v>
      </c>
      <c r="T673" s="101">
        <f t="shared" si="460"/>
        <v>210654000</v>
      </c>
      <c r="U673" s="101">
        <f t="shared" si="460"/>
        <v>210654000</v>
      </c>
      <c r="V673" s="139"/>
      <c r="W673" s="521">
        <f>H673+M673+R673</f>
        <v>717353338</v>
      </c>
      <c r="X673" s="101">
        <f t="shared" ref="X673:Z674" si="461">I673+N673+S673</f>
        <v>539875226.24000001</v>
      </c>
      <c r="Y673" s="101">
        <f t="shared" si="461"/>
        <v>210654000</v>
      </c>
      <c r="Z673" s="267">
        <f t="shared" si="461"/>
        <v>210654000</v>
      </c>
      <c r="AA673" s="897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  <c r="PF673" s="143"/>
      <c r="PG673" s="143"/>
      <c r="PH673" s="143"/>
      <c r="PI673" s="143"/>
      <c r="PJ673" s="143"/>
      <c r="PK673" s="143"/>
      <c r="PL673" s="143"/>
      <c r="PM673" s="143"/>
      <c r="PN673" s="143"/>
      <c r="PO673" s="143"/>
      <c r="PP673" s="143"/>
      <c r="PQ673" s="143"/>
      <c r="PR673" s="143"/>
      <c r="PS673" s="143"/>
      <c r="PT673" s="143"/>
      <c r="PU673" s="143"/>
      <c r="PV673" s="143"/>
      <c r="PW673" s="143"/>
      <c r="PX673" s="143"/>
      <c r="PY673" s="143"/>
      <c r="PZ673" s="143"/>
      <c r="QA673" s="143"/>
      <c r="QB673" s="143"/>
      <c r="QC673" s="143"/>
      <c r="QD673" s="143"/>
      <c r="QE673" s="143"/>
      <c r="QF673" s="143"/>
      <c r="QG673" s="143"/>
      <c r="QH673" s="143"/>
      <c r="QI673" s="143"/>
      <c r="QJ673" s="143"/>
      <c r="QK673" s="143"/>
      <c r="QL673" s="143"/>
      <c r="QM673" s="143"/>
      <c r="QN673" s="143"/>
      <c r="QO673" s="143"/>
      <c r="QP673" s="143"/>
      <c r="QQ673" s="143"/>
      <c r="QR673" s="143"/>
      <c r="QS673" s="143"/>
      <c r="QT673" s="143"/>
      <c r="QU673" s="143"/>
      <c r="QV673" s="143"/>
      <c r="QW673" s="143"/>
      <c r="QX673" s="143"/>
      <c r="QY673" s="143"/>
      <c r="QZ673" s="143"/>
      <c r="RA673" s="143"/>
      <c r="RB673" s="143"/>
      <c r="RC673" s="143"/>
      <c r="RD673" s="143"/>
      <c r="RE673" s="143"/>
      <c r="RF673" s="143"/>
      <c r="RG673" s="143"/>
      <c r="RH673" s="143"/>
      <c r="RI673" s="143"/>
      <c r="RJ673" s="143"/>
      <c r="RK673" s="143"/>
      <c r="RL673" s="143"/>
      <c r="RM673" s="143"/>
      <c r="RN673" s="143"/>
      <c r="RO673" s="143"/>
      <c r="RP673" s="143"/>
      <c r="RQ673" s="143"/>
      <c r="RR673" s="143"/>
      <c r="RS673" s="143"/>
      <c r="RT673" s="143"/>
      <c r="RU673" s="143"/>
      <c r="RV673" s="143"/>
      <c r="RW673" s="143"/>
      <c r="RX673" s="143"/>
      <c r="RY673" s="143"/>
      <c r="RZ673" s="143"/>
      <c r="SA673" s="143"/>
      <c r="SB673" s="143"/>
      <c r="SC673" s="143"/>
      <c r="SD673" s="143"/>
      <c r="SE673" s="143"/>
      <c r="SF673" s="143"/>
      <c r="SG673" s="143"/>
      <c r="SH673" s="143"/>
      <c r="SI673" s="143"/>
      <c r="SJ673" s="143"/>
      <c r="SK673" s="143"/>
      <c r="SL673" s="143"/>
      <c r="SM673" s="143"/>
      <c r="SN673" s="143"/>
      <c r="SO673" s="143"/>
      <c r="SP673" s="143"/>
      <c r="SQ673" s="143"/>
      <c r="SR673" s="143"/>
      <c r="SS673" s="143"/>
      <c r="ST673" s="143"/>
      <c r="SU673" s="143"/>
      <c r="SV673" s="143"/>
      <c r="SW673" s="143"/>
      <c r="SX673" s="143"/>
      <c r="SY673" s="143"/>
      <c r="SZ673" s="143"/>
      <c r="TA673" s="143"/>
      <c r="TB673" s="143"/>
      <c r="TC673" s="143"/>
      <c r="TD673" s="143"/>
      <c r="TE673" s="143"/>
      <c r="TF673" s="143"/>
      <c r="TG673" s="143"/>
      <c r="TH673" s="143"/>
      <c r="TI673" s="143"/>
      <c r="TJ673" s="143"/>
      <c r="TK673" s="143"/>
      <c r="TL673" s="143"/>
      <c r="TM673" s="143"/>
      <c r="TN673" s="143"/>
      <c r="TO673" s="143"/>
      <c r="TP673" s="143"/>
      <c r="TQ673" s="143"/>
      <c r="TR673" s="143"/>
      <c r="TS673" s="143"/>
      <c r="TT673" s="143"/>
      <c r="TU673" s="143"/>
      <c r="TV673" s="143"/>
      <c r="TW673" s="143"/>
      <c r="TX673" s="143"/>
      <c r="TY673" s="143"/>
      <c r="TZ673" s="143"/>
      <c r="UA673" s="143"/>
      <c r="UB673" s="143"/>
      <c r="UC673" s="143"/>
      <c r="UD673" s="143"/>
      <c r="UE673" s="143"/>
      <c r="UF673" s="143"/>
      <c r="UG673" s="143"/>
      <c r="UH673" s="143"/>
      <c r="UI673" s="143"/>
      <c r="UJ673" s="143"/>
      <c r="UK673" s="143"/>
      <c r="UL673" s="143"/>
      <c r="UM673" s="143"/>
      <c r="UN673" s="143"/>
      <c r="UO673" s="143"/>
      <c r="UP673" s="143"/>
      <c r="UQ673" s="143"/>
      <c r="UR673" s="143"/>
      <c r="US673" s="143"/>
      <c r="UT673" s="143"/>
      <c r="UU673" s="143"/>
      <c r="UV673" s="143"/>
      <c r="UW673" s="143"/>
      <c r="UX673" s="143"/>
      <c r="UY673" s="143"/>
      <c r="UZ673" s="143"/>
      <c r="VA673" s="143"/>
      <c r="VB673" s="143"/>
      <c r="VC673" s="143"/>
      <c r="VD673" s="143"/>
      <c r="VE673" s="143"/>
      <c r="VF673" s="143"/>
      <c r="VG673" s="143"/>
      <c r="VH673" s="143"/>
      <c r="VI673" s="143"/>
      <c r="VJ673" s="143"/>
      <c r="VK673" s="143"/>
      <c r="VL673" s="143"/>
      <c r="VM673" s="143"/>
      <c r="VN673" s="143"/>
      <c r="VO673" s="143"/>
      <c r="VP673" s="143"/>
      <c r="VQ673" s="143"/>
      <c r="VR673" s="143"/>
      <c r="VS673" s="143"/>
      <c r="VT673" s="143"/>
      <c r="VU673" s="143"/>
      <c r="VV673" s="143"/>
      <c r="VW673" s="143"/>
      <c r="VX673" s="143"/>
      <c r="VY673" s="143"/>
      <c r="VZ673" s="143"/>
      <c r="WA673" s="143"/>
      <c r="WB673" s="143"/>
      <c r="WC673" s="143"/>
      <c r="WD673" s="143"/>
      <c r="WE673" s="143"/>
      <c r="WF673" s="143"/>
      <c r="WG673" s="143"/>
      <c r="WH673" s="143"/>
      <c r="WI673" s="143"/>
      <c r="WJ673" s="143"/>
      <c r="WK673" s="143"/>
      <c r="WL673" s="143"/>
      <c r="WM673" s="143"/>
      <c r="WN673" s="143"/>
      <c r="WO673" s="143"/>
      <c r="WP673" s="143"/>
      <c r="WQ673" s="143"/>
      <c r="WR673" s="143"/>
      <c r="WS673" s="143"/>
      <c r="WT673" s="143"/>
      <c r="WU673" s="143"/>
      <c r="WV673" s="143"/>
      <c r="WW673" s="143"/>
      <c r="WX673" s="143"/>
      <c r="WY673" s="143"/>
      <c r="WZ673" s="143"/>
      <c r="XA673" s="143"/>
      <c r="XB673" s="143"/>
      <c r="XC673" s="143"/>
      <c r="XD673" s="143"/>
      <c r="XE673" s="143"/>
      <c r="XF673" s="143"/>
      <c r="XG673" s="143"/>
      <c r="XH673" s="143"/>
      <c r="XI673" s="143"/>
      <c r="XJ673" s="143"/>
      <c r="XK673" s="143"/>
      <c r="XL673" s="143"/>
      <c r="XM673" s="143"/>
      <c r="XN673" s="143"/>
      <c r="XO673" s="143"/>
      <c r="XP673" s="143"/>
      <c r="XQ673" s="143"/>
      <c r="XR673" s="143"/>
      <c r="XS673" s="143"/>
      <c r="XT673" s="143"/>
      <c r="XU673" s="143"/>
      <c r="XV673" s="143"/>
      <c r="XW673" s="143"/>
      <c r="XX673" s="143"/>
      <c r="XY673" s="143"/>
      <c r="XZ673" s="143"/>
      <c r="YA673" s="143"/>
      <c r="YB673" s="143"/>
      <c r="YC673" s="143"/>
      <c r="YD673" s="143"/>
      <c r="YE673" s="143"/>
      <c r="YF673" s="143"/>
      <c r="YG673" s="143"/>
      <c r="YH673" s="143"/>
      <c r="YI673" s="143"/>
      <c r="YJ673" s="143"/>
      <c r="YK673" s="143"/>
      <c r="YL673" s="143"/>
      <c r="YM673" s="143"/>
      <c r="YN673" s="143"/>
      <c r="YO673" s="143"/>
      <c r="YP673" s="143"/>
      <c r="YQ673" s="143"/>
      <c r="YR673" s="143"/>
      <c r="YS673" s="143"/>
      <c r="YT673" s="143"/>
      <c r="YU673" s="143"/>
      <c r="YV673" s="143"/>
      <c r="YW673" s="143"/>
      <c r="YX673" s="143"/>
      <c r="YY673" s="143"/>
      <c r="YZ673" s="143"/>
      <c r="ZA673" s="143"/>
      <c r="ZB673" s="143"/>
      <c r="ZC673" s="143"/>
      <c r="ZD673" s="143"/>
      <c r="ZE673" s="143"/>
      <c r="ZF673" s="143"/>
      <c r="ZG673" s="143"/>
      <c r="ZH673" s="143"/>
      <c r="ZI673" s="143"/>
      <c r="ZJ673" s="143"/>
      <c r="ZK673" s="143"/>
      <c r="ZL673" s="143"/>
      <c r="ZM673" s="143"/>
      <c r="ZN673" s="143"/>
      <c r="ZO673" s="143"/>
      <c r="ZP673" s="143"/>
      <c r="ZQ673" s="143"/>
      <c r="ZR673" s="143"/>
      <c r="ZS673" s="143"/>
      <c r="ZT673" s="143"/>
      <c r="ZU673" s="143"/>
      <c r="ZV673" s="143"/>
      <c r="ZW673" s="143"/>
      <c r="ZX673" s="143"/>
      <c r="ZY673" s="143"/>
      <c r="ZZ673" s="143"/>
      <c r="AAA673" s="143"/>
      <c r="AAB673" s="143"/>
      <c r="AAC673" s="143"/>
      <c r="AAD673" s="143"/>
      <c r="AAE673" s="143"/>
      <c r="AAF673" s="143"/>
      <c r="AAG673" s="143"/>
      <c r="AAH673" s="143"/>
      <c r="AAI673" s="143"/>
      <c r="AAJ673" s="143"/>
      <c r="AAK673" s="143"/>
      <c r="AAL673" s="143"/>
      <c r="AAM673" s="143"/>
      <c r="AAN673" s="143"/>
      <c r="AAO673" s="143"/>
      <c r="AAP673" s="143"/>
      <c r="AAQ673" s="143"/>
      <c r="AAR673" s="143"/>
      <c r="AAS673" s="143"/>
      <c r="AAT673" s="143"/>
      <c r="AAU673" s="143"/>
      <c r="AAV673" s="143"/>
      <c r="AAW673" s="143"/>
      <c r="AAX673" s="143"/>
      <c r="AAY673" s="143"/>
      <c r="AAZ673" s="143"/>
      <c r="ABA673" s="143"/>
      <c r="ABB673" s="143"/>
      <c r="ABC673" s="143"/>
      <c r="ABD673" s="143"/>
      <c r="ABE673" s="143"/>
      <c r="ABF673" s="143"/>
      <c r="ABG673" s="143"/>
      <c r="ABH673" s="143"/>
      <c r="ABI673" s="143"/>
      <c r="ABJ673" s="143"/>
      <c r="ABK673" s="143"/>
      <c r="ABL673" s="143"/>
      <c r="ABM673" s="143"/>
      <c r="ABN673" s="143"/>
      <c r="ABO673" s="143"/>
      <c r="ABP673" s="143"/>
      <c r="ABQ673" s="143"/>
      <c r="ABR673" s="143"/>
      <c r="ABS673" s="143"/>
      <c r="ABT673" s="143"/>
      <c r="ABU673" s="143"/>
      <c r="ABV673" s="143"/>
      <c r="ABW673" s="143"/>
      <c r="ABX673" s="143"/>
      <c r="ABY673" s="143"/>
      <c r="ABZ673" s="143"/>
      <c r="ACA673" s="143"/>
      <c r="ACB673" s="143"/>
      <c r="ACC673" s="143"/>
      <c r="ACD673" s="143"/>
      <c r="ACE673" s="143"/>
      <c r="ACF673" s="143"/>
      <c r="ACG673" s="143"/>
      <c r="ACH673" s="143"/>
      <c r="ACI673" s="143"/>
      <c r="ACJ673" s="143"/>
      <c r="ACK673" s="143"/>
      <c r="ACL673" s="143"/>
      <c r="ACM673" s="143"/>
      <c r="ACN673" s="143"/>
      <c r="ACO673" s="143"/>
      <c r="ACP673" s="143"/>
      <c r="ACQ673" s="143"/>
      <c r="ACR673" s="143"/>
      <c r="ACS673" s="143"/>
      <c r="ACT673" s="143"/>
      <c r="ACU673" s="143"/>
      <c r="ACV673" s="143"/>
      <c r="ACW673" s="143"/>
      <c r="ACX673" s="143"/>
      <c r="ACY673" s="143"/>
      <c r="ACZ673" s="143"/>
      <c r="ADA673" s="143"/>
      <c r="ADB673" s="143"/>
      <c r="ADC673" s="143"/>
      <c r="ADD673" s="143"/>
      <c r="ADE673" s="143"/>
      <c r="ADF673" s="143"/>
      <c r="ADG673" s="143"/>
      <c r="ADH673" s="143"/>
      <c r="ADI673" s="143"/>
      <c r="ADJ673" s="143"/>
      <c r="ADK673" s="143"/>
      <c r="ADL673" s="143"/>
      <c r="ADM673" s="143"/>
      <c r="ADN673" s="143"/>
      <c r="ADO673" s="143"/>
      <c r="ADP673" s="143"/>
      <c r="ADQ673" s="143"/>
      <c r="ADR673" s="143"/>
      <c r="ADS673" s="143"/>
      <c r="ADT673" s="143"/>
      <c r="ADU673" s="143"/>
      <c r="ADV673" s="143"/>
      <c r="ADW673" s="143"/>
      <c r="ADX673" s="143"/>
      <c r="ADY673" s="143"/>
      <c r="ADZ673" s="143"/>
      <c r="AEA673" s="143"/>
      <c r="AEB673" s="143"/>
      <c r="AEC673" s="143"/>
      <c r="AED673" s="143"/>
      <c r="AEE673" s="143"/>
      <c r="AEF673" s="143"/>
      <c r="AEG673" s="143"/>
      <c r="AEH673" s="143"/>
      <c r="AEI673" s="143"/>
      <c r="AEJ673" s="143"/>
      <c r="AEK673" s="143"/>
      <c r="AEL673" s="143"/>
      <c r="AEM673" s="143"/>
      <c r="AEN673" s="143"/>
      <c r="AEO673" s="143"/>
      <c r="AEP673" s="143"/>
      <c r="AEQ673" s="143"/>
      <c r="AER673" s="143"/>
      <c r="AES673" s="143"/>
      <c r="AET673" s="143"/>
      <c r="AEU673" s="143"/>
      <c r="AEV673" s="143"/>
      <c r="AEW673" s="143"/>
      <c r="AEX673" s="143"/>
      <c r="AEY673" s="143"/>
      <c r="AEZ673" s="143"/>
      <c r="AFA673" s="143"/>
      <c r="AFB673" s="143"/>
      <c r="AFC673" s="143"/>
      <c r="AFD673" s="143"/>
      <c r="AFE673" s="143"/>
      <c r="AFF673" s="143"/>
      <c r="AFG673" s="143"/>
      <c r="AFH673" s="143"/>
      <c r="AFI673" s="143"/>
      <c r="AFJ673" s="143"/>
      <c r="AFK673" s="143"/>
      <c r="AFL673" s="143"/>
      <c r="AFM673" s="143"/>
      <c r="AFN673" s="143"/>
      <c r="AFO673" s="143"/>
      <c r="AFP673" s="143"/>
      <c r="AFQ673" s="143"/>
      <c r="AFR673" s="143"/>
      <c r="AFS673" s="143"/>
      <c r="AFT673" s="143"/>
      <c r="AFU673" s="143"/>
      <c r="AFV673" s="143"/>
      <c r="AFW673" s="143"/>
      <c r="AFX673" s="143"/>
      <c r="AFY673" s="143"/>
      <c r="AFZ673" s="143"/>
      <c r="AGA673" s="143"/>
      <c r="AGB673" s="143"/>
      <c r="AGC673" s="143"/>
      <c r="AGD673" s="143"/>
      <c r="AGE673" s="143"/>
      <c r="AGF673" s="143"/>
      <c r="AGG673" s="143"/>
      <c r="AGH673" s="143"/>
      <c r="AGI673" s="143"/>
      <c r="AGJ673" s="143"/>
      <c r="AGK673" s="143"/>
      <c r="AGL673" s="143"/>
      <c r="AGM673" s="143"/>
      <c r="AGN673" s="143"/>
      <c r="AGO673" s="143"/>
      <c r="AGP673" s="143"/>
      <c r="AGQ673" s="143"/>
      <c r="AGR673" s="143"/>
      <c r="AGS673" s="143"/>
      <c r="AGT673" s="143"/>
      <c r="AGU673" s="143"/>
      <c r="AGV673" s="143"/>
      <c r="AGW673" s="143"/>
      <c r="AGX673" s="143"/>
      <c r="AGY673" s="143"/>
      <c r="AGZ673" s="143"/>
      <c r="AHA673" s="143"/>
      <c r="AHB673" s="143"/>
      <c r="AHC673" s="143"/>
      <c r="AHD673" s="143"/>
      <c r="AHE673" s="143"/>
      <c r="AHF673" s="143"/>
      <c r="AHG673" s="143"/>
      <c r="AHH673" s="143"/>
      <c r="AHI673" s="143"/>
      <c r="AHJ673" s="143"/>
      <c r="AHK673" s="143"/>
      <c r="AHL673" s="143"/>
      <c r="AHM673" s="143"/>
      <c r="AHN673" s="143"/>
      <c r="AHO673" s="143"/>
      <c r="AHP673" s="143"/>
      <c r="AHQ673" s="143"/>
      <c r="AHR673" s="143"/>
      <c r="AHS673" s="143"/>
      <c r="AHT673" s="143"/>
      <c r="AHU673" s="143"/>
      <c r="AHV673" s="143"/>
      <c r="AHW673" s="143"/>
      <c r="AHX673" s="143"/>
      <c r="AHY673" s="143"/>
      <c r="AHZ673" s="143"/>
      <c r="AIA673" s="143"/>
      <c r="AIB673" s="143"/>
      <c r="AIC673" s="143"/>
      <c r="AID673" s="143"/>
      <c r="AIE673" s="143"/>
      <c r="AIF673" s="143"/>
      <c r="AIG673" s="143"/>
      <c r="AIH673" s="143"/>
      <c r="AII673" s="143"/>
      <c r="AIJ673" s="143"/>
      <c r="AIK673" s="143"/>
      <c r="AIL673" s="143"/>
      <c r="AIM673" s="143"/>
      <c r="AIN673" s="143"/>
      <c r="AIO673" s="143"/>
      <c r="AIP673" s="143"/>
      <c r="AIQ673" s="143"/>
      <c r="AIR673" s="143"/>
      <c r="AIS673" s="143"/>
      <c r="AIT673" s="143"/>
      <c r="AIU673" s="143"/>
      <c r="AIV673" s="143"/>
      <c r="AIW673" s="143"/>
      <c r="AIX673" s="143"/>
      <c r="AIY673" s="143"/>
      <c r="AIZ673" s="143"/>
      <c r="AJA673" s="143"/>
      <c r="AJB673" s="143"/>
      <c r="AJC673" s="143"/>
      <c r="AJD673" s="143"/>
      <c r="AJE673" s="143"/>
      <c r="AJF673" s="143"/>
      <c r="AJG673" s="143"/>
      <c r="AJH673" s="143"/>
      <c r="AJI673" s="143"/>
      <c r="AJJ673" s="143"/>
      <c r="AJK673" s="143"/>
      <c r="AJL673" s="143"/>
      <c r="AJM673" s="143"/>
      <c r="AJN673" s="143"/>
      <c r="AJO673" s="143"/>
      <c r="AJP673" s="143"/>
      <c r="AJQ673" s="143"/>
      <c r="AJR673" s="143"/>
      <c r="AJS673" s="143"/>
      <c r="AJT673" s="143"/>
      <c r="AJU673" s="143"/>
      <c r="AJV673" s="143"/>
      <c r="AJW673" s="143"/>
      <c r="AJX673" s="143"/>
      <c r="AJY673" s="143"/>
      <c r="AJZ673" s="143"/>
      <c r="AKA673" s="143"/>
      <c r="AKB673" s="143"/>
      <c r="AKC673" s="143"/>
      <c r="AKD673" s="143"/>
      <c r="AKE673" s="143"/>
      <c r="AKF673" s="143"/>
      <c r="AKG673" s="143"/>
      <c r="AKH673" s="143"/>
      <c r="AKI673" s="143"/>
      <c r="AKJ673" s="143"/>
      <c r="AKK673" s="143"/>
      <c r="AKL673" s="143"/>
      <c r="AKM673" s="143"/>
      <c r="AKN673" s="143"/>
      <c r="AKO673" s="143"/>
      <c r="AKP673" s="143"/>
      <c r="AKQ673" s="143"/>
      <c r="AKR673" s="143"/>
      <c r="AKS673" s="143"/>
      <c r="AKT673" s="143"/>
      <c r="AKU673" s="143"/>
      <c r="AKV673" s="143"/>
      <c r="AKW673" s="143"/>
      <c r="AKX673" s="143"/>
      <c r="AKY673" s="143"/>
      <c r="AKZ673" s="143"/>
      <c r="ALA673" s="143"/>
      <c r="ALB673" s="143"/>
      <c r="ALC673" s="143"/>
      <c r="ALD673" s="143"/>
      <c r="ALE673" s="143"/>
      <c r="ALF673" s="143"/>
      <c r="ALG673" s="143"/>
      <c r="ALH673" s="143"/>
      <c r="ALI673" s="143"/>
      <c r="ALJ673" s="143"/>
      <c r="ALK673" s="143"/>
      <c r="ALL673" s="143"/>
      <c r="ALM673" s="143"/>
      <c r="ALN673" s="143"/>
      <c r="ALO673" s="143"/>
      <c r="ALP673" s="143"/>
      <c r="ALQ673" s="143"/>
      <c r="ALR673" s="143"/>
      <c r="ALS673" s="143"/>
      <c r="ALT673" s="143"/>
      <c r="ALU673" s="143"/>
      <c r="ALV673" s="143"/>
      <c r="ALW673" s="143"/>
      <c r="ALX673" s="143"/>
      <c r="ALY673" s="143"/>
      <c r="ALZ673" s="143"/>
      <c r="AMA673" s="143"/>
      <c r="AMB673" s="143"/>
      <c r="AMC673" s="143"/>
      <c r="AMD673" s="143"/>
      <c r="AME673" s="143"/>
      <c r="AMF673" s="143"/>
      <c r="AMG673" s="143"/>
      <c r="AMH673" s="143"/>
      <c r="AMI673" s="143"/>
      <c r="AMJ673" s="143"/>
      <c r="AMK673" s="143"/>
      <c r="AML673" s="143"/>
      <c r="AMM673" s="143"/>
      <c r="AMN673" s="143"/>
      <c r="AMO673" s="143"/>
      <c r="AMP673" s="143"/>
      <c r="AMQ673" s="143"/>
      <c r="AMR673" s="143"/>
      <c r="AMS673" s="143"/>
      <c r="AMT673" s="143"/>
      <c r="AMU673" s="143"/>
      <c r="AMV673" s="143"/>
      <c r="AMW673" s="143"/>
      <c r="AMX673" s="143"/>
      <c r="AMY673" s="143"/>
      <c r="AMZ673" s="143"/>
      <c r="ANA673" s="143"/>
      <c r="ANB673" s="143"/>
      <c r="ANC673" s="143"/>
      <c r="AND673" s="143"/>
      <c r="ANE673" s="143"/>
      <c r="ANF673" s="143"/>
      <c r="ANG673" s="143"/>
      <c r="ANH673" s="143"/>
      <c r="ANI673" s="143"/>
      <c r="ANJ673" s="143"/>
      <c r="ANK673" s="143"/>
      <c r="ANL673" s="143"/>
      <c r="ANM673" s="143"/>
      <c r="ANN673" s="143"/>
      <c r="ANO673" s="143"/>
      <c r="ANP673" s="143"/>
      <c r="ANQ673" s="143"/>
      <c r="ANR673" s="143"/>
      <c r="ANS673" s="143"/>
      <c r="ANT673" s="143"/>
      <c r="ANU673" s="143"/>
      <c r="ANV673" s="143"/>
      <c r="ANW673" s="143"/>
      <c r="ANX673" s="143"/>
      <c r="ANY673" s="143"/>
      <c r="ANZ673" s="143"/>
      <c r="AOA673" s="143"/>
      <c r="AOB673" s="143"/>
      <c r="AOC673" s="143"/>
      <c r="AOD673" s="143"/>
      <c r="AOE673" s="143"/>
      <c r="AOF673" s="143"/>
      <c r="AOG673" s="143"/>
      <c r="AOH673" s="143"/>
      <c r="AOI673" s="143"/>
      <c r="AOJ673" s="143"/>
      <c r="AOK673" s="143"/>
      <c r="AOL673" s="143"/>
      <c r="AOM673" s="143"/>
      <c r="AON673" s="143"/>
      <c r="AOO673" s="143"/>
      <c r="AOP673" s="143"/>
      <c r="AOQ673" s="143"/>
      <c r="AOR673" s="143"/>
      <c r="AOS673" s="143"/>
      <c r="AOT673" s="143"/>
      <c r="AOU673" s="143"/>
      <c r="AOV673" s="143"/>
      <c r="AOW673" s="143"/>
      <c r="AOX673" s="143"/>
      <c r="AOY673" s="143"/>
      <c r="AOZ673" s="143"/>
      <c r="APA673" s="143"/>
      <c r="APB673" s="143"/>
      <c r="APC673" s="143"/>
      <c r="APD673" s="143"/>
      <c r="APE673" s="143"/>
      <c r="APF673" s="143"/>
      <c r="APG673" s="143"/>
      <c r="APH673" s="143"/>
      <c r="API673" s="143"/>
      <c r="APJ673" s="143"/>
      <c r="APK673" s="143"/>
      <c r="APL673" s="143"/>
      <c r="APM673" s="143"/>
      <c r="APN673" s="143"/>
      <c r="APO673" s="143"/>
      <c r="APP673" s="143"/>
      <c r="APQ673" s="143"/>
      <c r="APR673" s="143"/>
      <c r="APS673" s="143"/>
      <c r="APT673" s="143"/>
      <c r="APU673" s="143"/>
      <c r="APV673" s="143"/>
      <c r="APW673" s="143"/>
      <c r="APX673" s="143"/>
      <c r="APY673" s="143"/>
      <c r="APZ673" s="143"/>
      <c r="AQA673" s="143"/>
      <c r="AQB673" s="143"/>
      <c r="AQC673" s="143"/>
      <c r="AQD673" s="143"/>
      <c r="AQE673" s="143"/>
      <c r="AQF673" s="143"/>
      <c r="AQG673" s="143"/>
      <c r="AQH673" s="143"/>
      <c r="AQI673" s="143"/>
      <c r="AQJ673" s="143"/>
      <c r="AQK673" s="143"/>
      <c r="AQL673" s="143"/>
      <c r="AQM673" s="143"/>
      <c r="AQN673" s="143"/>
      <c r="AQO673" s="143"/>
      <c r="AQP673" s="143"/>
      <c r="AQQ673" s="143"/>
      <c r="AQR673" s="143"/>
      <c r="AQS673" s="143"/>
      <c r="AQT673" s="143"/>
      <c r="AQU673" s="143"/>
      <c r="AQV673" s="143"/>
      <c r="AQW673" s="143"/>
      <c r="AQX673" s="143"/>
      <c r="AQY673" s="143"/>
      <c r="AQZ673" s="143"/>
      <c r="ARA673" s="143"/>
      <c r="ARB673" s="143"/>
      <c r="ARC673" s="143"/>
      <c r="ARD673" s="143"/>
      <c r="ARE673" s="143"/>
      <c r="ARF673" s="143"/>
      <c r="ARG673" s="143"/>
      <c r="ARH673" s="143"/>
      <c r="ARI673" s="143"/>
      <c r="ARJ673" s="143"/>
      <c r="ARK673" s="143"/>
      <c r="ARL673" s="143"/>
      <c r="ARM673" s="143"/>
      <c r="ARN673" s="143"/>
      <c r="ARO673" s="143"/>
      <c r="ARP673" s="143"/>
      <c r="ARQ673" s="143"/>
      <c r="ARR673" s="143"/>
      <c r="ARS673" s="143"/>
      <c r="ART673" s="143"/>
      <c r="ARU673" s="143"/>
      <c r="ARV673" s="143"/>
      <c r="ARW673" s="143"/>
      <c r="ARX673" s="143"/>
      <c r="ARY673" s="143"/>
      <c r="ARZ673" s="143"/>
      <c r="ASA673" s="143"/>
      <c r="ASB673" s="143"/>
      <c r="ASC673" s="143"/>
      <c r="ASD673" s="143"/>
      <c r="ASE673" s="143"/>
      <c r="ASF673" s="143"/>
      <c r="ASG673" s="143"/>
      <c r="ASH673" s="143"/>
      <c r="ASI673" s="143"/>
      <c r="ASJ673" s="143"/>
      <c r="ASK673" s="143"/>
      <c r="ASL673" s="143"/>
      <c r="ASM673" s="143"/>
      <c r="ASN673" s="143"/>
      <c r="ASO673" s="143"/>
      <c r="ASP673" s="143"/>
      <c r="ASQ673" s="143"/>
      <c r="ASR673" s="143"/>
      <c r="ASS673" s="143"/>
      <c r="AST673" s="143"/>
      <c r="ASU673" s="143"/>
      <c r="ASV673" s="143"/>
      <c r="ASW673" s="143"/>
      <c r="ASX673" s="143"/>
      <c r="ASY673" s="143"/>
      <c r="ASZ673" s="143"/>
      <c r="ATA673" s="143"/>
      <c r="ATB673" s="143"/>
      <c r="ATC673" s="143"/>
      <c r="ATD673" s="143"/>
      <c r="ATE673" s="143"/>
      <c r="ATF673" s="143"/>
      <c r="ATG673" s="143"/>
      <c r="ATH673" s="143"/>
      <c r="ATI673" s="143"/>
      <c r="ATJ673" s="143"/>
      <c r="ATK673" s="143"/>
      <c r="ATL673" s="143"/>
      <c r="ATM673" s="143"/>
      <c r="ATN673" s="143"/>
      <c r="ATO673" s="143"/>
      <c r="ATP673" s="143"/>
      <c r="ATQ673" s="143"/>
      <c r="ATR673" s="143"/>
      <c r="ATS673" s="143"/>
      <c r="ATT673" s="143"/>
      <c r="ATU673" s="143"/>
      <c r="ATV673" s="143"/>
      <c r="ATW673" s="143"/>
      <c r="ATX673" s="143"/>
      <c r="ATY673" s="143"/>
      <c r="ATZ673" s="143"/>
      <c r="AUA673" s="143"/>
      <c r="AUB673" s="143"/>
      <c r="AUC673" s="143"/>
      <c r="AUD673" s="143"/>
      <c r="AUE673" s="143"/>
      <c r="AUF673" s="143"/>
      <c r="AUG673" s="143"/>
      <c r="AUH673" s="143"/>
      <c r="AUI673" s="143"/>
      <c r="AUJ673" s="143"/>
      <c r="AUK673" s="143"/>
      <c r="AUL673" s="143"/>
      <c r="AUM673" s="143"/>
      <c r="AUN673" s="143"/>
      <c r="AUO673" s="143"/>
      <c r="AUP673" s="143"/>
      <c r="AUQ673" s="143"/>
      <c r="AUR673" s="143"/>
      <c r="AUS673" s="143"/>
      <c r="AUT673" s="143"/>
      <c r="AUU673" s="143"/>
      <c r="AUV673" s="143"/>
      <c r="AUW673" s="143"/>
      <c r="AUX673" s="143"/>
      <c r="AUY673" s="143"/>
      <c r="AUZ673" s="143"/>
      <c r="AVA673" s="143"/>
      <c r="AVB673" s="143"/>
      <c r="AVC673" s="143"/>
      <c r="AVD673" s="143"/>
      <c r="AVE673" s="143"/>
      <c r="AVF673" s="143"/>
      <c r="AVG673" s="143"/>
      <c r="AVH673" s="143"/>
      <c r="AVI673" s="143"/>
      <c r="AVJ673" s="143"/>
      <c r="AVK673" s="143"/>
      <c r="AVL673" s="143"/>
      <c r="AVM673" s="143"/>
      <c r="AVN673" s="143"/>
      <c r="AVO673" s="143"/>
      <c r="AVP673" s="143"/>
      <c r="AVQ673" s="143"/>
      <c r="AVR673" s="143"/>
      <c r="AVS673" s="143"/>
      <c r="AVT673" s="143"/>
      <c r="AVU673" s="143"/>
      <c r="AVV673" s="143"/>
      <c r="AVW673" s="143"/>
      <c r="AVX673" s="143"/>
      <c r="AVY673" s="143"/>
      <c r="AVZ673" s="143"/>
      <c r="AWA673" s="143"/>
      <c r="AWB673" s="143"/>
      <c r="AWC673" s="143"/>
      <c r="AWD673" s="143"/>
      <c r="AWE673" s="143"/>
      <c r="AWF673" s="143"/>
      <c r="AWG673" s="143"/>
      <c r="AWH673" s="143"/>
      <c r="AWI673" s="143"/>
      <c r="AWJ673" s="143"/>
      <c r="AWK673" s="143"/>
      <c r="AWL673" s="143"/>
      <c r="AWM673" s="143"/>
      <c r="AWN673" s="143"/>
      <c r="AWO673" s="143"/>
      <c r="AWP673" s="143"/>
      <c r="AWQ673" s="143"/>
      <c r="AWR673" s="143"/>
      <c r="AWS673" s="143"/>
      <c r="AWT673" s="143"/>
      <c r="AWU673" s="143"/>
      <c r="AWV673" s="143"/>
      <c r="AWW673" s="143"/>
      <c r="AWX673" s="143"/>
      <c r="AWY673" s="143"/>
      <c r="AWZ673" s="143"/>
      <c r="AXA673" s="143"/>
      <c r="AXB673" s="143"/>
      <c r="AXC673" s="143"/>
      <c r="AXD673" s="143"/>
      <c r="AXE673" s="143"/>
      <c r="AXF673" s="143"/>
      <c r="AXG673" s="143"/>
      <c r="AXH673" s="143"/>
      <c r="AXI673" s="143"/>
      <c r="AXJ673" s="143"/>
      <c r="AXK673" s="143"/>
      <c r="AXL673" s="143"/>
      <c r="AXM673" s="143"/>
      <c r="AXN673" s="143"/>
      <c r="AXO673" s="143"/>
      <c r="AXP673" s="143"/>
      <c r="AXQ673" s="143"/>
      <c r="AXR673" s="143"/>
      <c r="AXS673" s="143"/>
      <c r="AXT673" s="143"/>
      <c r="AXU673" s="143"/>
      <c r="AXV673" s="143"/>
      <c r="AXW673" s="143"/>
      <c r="AXX673" s="143"/>
      <c r="AXY673" s="143"/>
      <c r="AXZ673" s="143"/>
      <c r="AYA673" s="143"/>
      <c r="AYB673" s="143"/>
      <c r="AYC673" s="143"/>
      <c r="AYD673" s="143"/>
      <c r="AYE673" s="143"/>
      <c r="AYF673" s="143"/>
      <c r="AYG673" s="143"/>
      <c r="AYH673" s="143"/>
      <c r="AYI673" s="143"/>
      <c r="AYJ673" s="143"/>
      <c r="AYK673" s="143"/>
      <c r="AYL673" s="143"/>
      <c r="AYM673" s="143"/>
      <c r="AYN673" s="143"/>
      <c r="AYO673" s="143"/>
      <c r="AYP673" s="143"/>
      <c r="AYQ673" s="143"/>
      <c r="AYR673" s="143"/>
      <c r="AYS673" s="143"/>
      <c r="AYT673" s="143"/>
      <c r="AYU673" s="143"/>
      <c r="AYV673" s="143"/>
      <c r="AYW673" s="143"/>
      <c r="AYX673" s="143"/>
      <c r="AYY673" s="143"/>
      <c r="AYZ673" s="143"/>
      <c r="AZA673" s="143"/>
      <c r="AZB673" s="143"/>
      <c r="AZC673" s="143"/>
      <c r="AZD673" s="143"/>
      <c r="AZE673" s="143"/>
      <c r="AZF673" s="143"/>
      <c r="AZG673" s="143"/>
      <c r="AZH673" s="143"/>
      <c r="AZI673" s="143"/>
      <c r="AZJ673" s="143"/>
      <c r="AZK673" s="143"/>
      <c r="AZL673" s="143"/>
      <c r="AZM673" s="143"/>
      <c r="AZN673" s="143"/>
      <c r="AZO673" s="143"/>
      <c r="AZP673" s="143"/>
      <c r="AZQ673" s="143"/>
      <c r="AZR673" s="143"/>
      <c r="AZS673" s="143"/>
      <c r="AZT673" s="143"/>
      <c r="AZU673" s="143"/>
      <c r="AZV673" s="143"/>
      <c r="AZW673" s="143"/>
      <c r="AZX673" s="143"/>
      <c r="AZY673" s="143"/>
      <c r="AZZ673" s="143"/>
      <c r="BAA673" s="143"/>
      <c r="BAB673" s="143"/>
      <c r="BAC673" s="143"/>
      <c r="BAD673" s="143"/>
      <c r="BAE673" s="143"/>
      <c r="BAF673" s="143"/>
      <c r="BAG673" s="143"/>
      <c r="BAH673" s="143"/>
      <c r="BAI673" s="143"/>
      <c r="BAJ673" s="143"/>
      <c r="BAK673" s="143"/>
      <c r="BAL673" s="143"/>
      <c r="BAM673" s="143"/>
      <c r="BAN673" s="143"/>
      <c r="BAO673" s="143"/>
      <c r="BAP673" s="143"/>
      <c r="BAQ673" s="143"/>
      <c r="BAR673" s="143"/>
      <c r="BAS673" s="143"/>
      <c r="BAT673" s="143"/>
      <c r="BAU673" s="143"/>
      <c r="BAV673" s="143"/>
      <c r="BAW673" s="143"/>
      <c r="BAX673" s="143"/>
      <c r="BAY673" s="143"/>
      <c r="BAZ673" s="143"/>
      <c r="BBA673" s="143"/>
      <c r="BBB673" s="143"/>
      <c r="BBC673" s="143"/>
      <c r="BBD673" s="143"/>
      <c r="BBE673" s="143"/>
      <c r="BBF673" s="143"/>
      <c r="BBG673" s="143"/>
      <c r="BBH673" s="143"/>
      <c r="BBI673" s="143"/>
      <c r="BBJ673" s="143"/>
      <c r="BBK673" s="143"/>
      <c r="BBL673" s="143"/>
      <c r="BBM673" s="143"/>
      <c r="BBN673" s="143"/>
      <c r="BBO673" s="143"/>
      <c r="BBP673" s="143"/>
      <c r="BBQ673" s="143"/>
      <c r="BBR673" s="143"/>
      <c r="BBS673" s="143"/>
      <c r="BBT673" s="143"/>
      <c r="BBU673" s="143"/>
      <c r="BBV673" s="143"/>
      <c r="BBW673" s="143"/>
      <c r="BBX673" s="143"/>
      <c r="BBY673" s="143"/>
      <c r="BBZ673" s="143"/>
      <c r="BCA673" s="143"/>
      <c r="BCB673" s="143"/>
      <c r="BCC673" s="143"/>
      <c r="BCD673" s="143"/>
      <c r="BCE673" s="143"/>
      <c r="BCF673" s="143"/>
      <c r="BCG673" s="143"/>
      <c r="BCH673" s="143"/>
      <c r="BCI673" s="143"/>
      <c r="BCJ673" s="143"/>
      <c r="BCK673" s="143"/>
      <c r="BCL673" s="143"/>
      <c r="BCM673" s="143"/>
      <c r="BCN673" s="143"/>
      <c r="BCO673" s="143"/>
      <c r="BCP673" s="143"/>
      <c r="BCQ673" s="143"/>
      <c r="BCR673" s="143"/>
      <c r="BCS673" s="143"/>
      <c r="BCT673" s="143"/>
      <c r="BCU673" s="143"/>
      <c r="BCV673" s="143"/>
      <c r="BCW673" s="143"/>
      <c r="BCX673" s="143"/>
      <c r="BCY673" s="143"/>
      <c r="BCZ673" s="143"/>
      <c r="BDA673" s="143"/>
      <c r="BDB673" s="143"/>
      <c r="BDC673" s="143"/>
      <c r="BDD673" s="143"/>
      <c r="BDE673" s="143"/>
      <c r="BDF673" s="143"/>
      <c r="BDG673" s="143"/>
      <c r="BDH673" s="143"/>
      <c r="BDI673" s="143"/>
      <c r="BDJ673" s="143"/>
      <c r="BDK673" s="143"/>
      <c r="BDL673" s="143"/>
      <c r="BDM673" s="143"/>
      <c r="BDN673" s="143"/>
      <c r="BDO673" s="143"/>
      <c r="BDP673" s="143"/>
      <c r="BDQ673" s="143"/>
      <c r="BDR673" s="143"/>
      <c r="BDS673" s="143"/>
      <c r="BDT673" s="143"/>
      <c r="BDU673" s="143"/>
      <c r="BDV673" s="143"/>
      <c r="BDW673" s="143"/>
      <c r="BDX673" s="143"/>
      <c r="BDY673" s="143"/>
      <c r="BDZ673" s="143"/>
      <c r="BEA673" s="143"/>
      <c r="BEB673" s="143"/>
      <c r="BEC673" s="143"/>
      <c r="BED673" s="143"/>
      <c r="BEE673" s="143"/>
      <c r="BEF673" s="143"/>
      <c r="BEG673" s="143"/>
      <c r="BEH673" s="143"/>
      <c r="BEI673" s="143"/>
      <c r="BEJ673" s="143"/>
      <c r="BEK673" s="143"/>
      <c r="BEL673" s="143"/>
      <c r="BEM673" s="143"/>
      <c r="BEN673" s="143"/>
      <c r="BEO673" s="143"/>
      <c r="BEP673" s="143"/>
      <c r="BEQ673" s="143"/>
      <c r="BER673" s="143"/>
      <c r="BES673" s="143"/>
      <c r="BET673" s="143"/>
      <c r="BEU673" s="143"/>
      <c r="BEV673" s="143"/>
      <c r="BEW673" s="143"/>
      <c r="BEX673" s="143"/>
      <c r="BEY673" s="143"/>
      <c r="BEZ673" s="143"/>
      <c r="BFA673" s="143"/>
      <c r="BFB673" s="143"/>
      <c r="BFC673" s="143"/>
      <c r="BFD673" s="143"/>
      <c r="BFE673" s="143"/>
      <c r="BFF673" s="143"/>
      <c r="BFG673" s="143"/>
      <c r="BFH673" s="143"/>
      <c r="BFI673" s="143"/>
      <c r="BFJ673" s="143"/>
      <c r="BFK673" s="143"/>
      <c r="BFL673" s="143"/>
      <c r="BFM673" s="143"/>
      <c r="BFN673" s="143"/>
      <c r="BFO673" s="143"/>
      <c r="BFP673" s="143"/>
      <c r="BFQ673" s="143"/>
      <c r="BFR673" s="143"/>
      <c r="BFS673" s="143"/>
      <c r="BFT673" s="143"/>
      <c r="BFU673" s="143"/>
      <c r="BFV673" s="143"/>
      <c r="BFW673" s="143"/>
      <c r="BFX673" s="143"/>
      <c r="BFY673" s="143"/>
      <c r="BFZ673" s="143"/>
      <c r="BGA673" s="143"/>
      <c r="BGB673" s="143"/>
      <c r="BGC673" s="143"/>
      <c r="BGD673" s="143"/>
      <c r="BGE673" s="143"/>
      <c r="BGF673" s="143"/>
      <c r="BGG673" s="143"/>
      <c r="BGH673" s="143"/>
      <c r="BGI673" s="143"/>
      <c r="BGJ673" s="143"/>
      <c r="BGK673" s="143"/>
      <c r="BGL673" s="143"/>
      <c r="BGM673" s="143"/>
      <c r="BGN673" s="143"/>
      <c r="BGO673" s="143"/>
      <c r="BGP673" s="143"/>
      <c r="BGQ673" s="143"/>
      <c r="BGR673" s="143"/>
      <c r="BGS673" s="143"/>
      <c r="BGT673" s="143"/>
      <c r="BGU673" s="143"/>
      <c r="BGV673" s="143"/>
      <c r="BGW673" s="143"/>
      <c r="BGX673" s="143"/>
      <c r="BGY673" s="143"/>
      <c r="BGZ673" s="143"/>
      <c r="BHA673" s="143"/>
      <c r="BHB673" s="143"/>
      <c r="BHC673" s="143"/>
      <c r="BHD673" s="143"/>
      <c r="BHE673" s="143"/>
      <c r="BHF673" s="143"/>
      <c r="BHG673" s="143"/>
      <c r="BHH673" s="143"/>
      <c r="BHI673" s="143"/>
      <c r="BHJ673" s="143"/>
      <c r="BHK673" s="143"/>
      <c r="BHL673" s="143"/>
      <c r="BHM673" s="143"/>
      <c r="BHN673" s="143"/>
      <c r="BHO673" s="143"/>
      <c r="BHP673" s="143"/>
      <c r="BHQ673" s="143"/>
      <c r="BHR673" s="143"/>
      <c r="BHS673" s="143"/>
      <c r="BHT673" s="143"/>
      <c r="BHU673" s="143"/>
      <c r="BHV673" s="143"/>
      <c r="BHW673" s="143"/>
      <c r="BHX673" s="143"/>
      <c r="BHY673" s="143"/>
      <c r="BHZ673" s="143"/>
      <c r="BIA673" s="143"/>
      <c r="BIB673" s="143"/>
      <c r="BIC673" s="143"/>
      <c r="BID673" s="143"/>
      <c r="BIE673" s="143"/>
      <c r="BIF673" s="143"/>
      <c r="BIG673" s="143"/>
      <c r="BIH673" s="143"/>
      <c r="BII673" s="143"/>
      <c r="BIJ673" s="143"/>
      <c r="BIK673" s="143"/>
      <c r="BIL673" s="143"/>
      <c r="BIM673" s="143"/>
      <c r="BIN673" s="143"/>
      <c r="BIO673" s="143"/>
      <c r="BIP673" s="143"/>
      <c r="BIQ673" s="143"/>
      <c r="BIR673" s="143"/>
      <c r="BIS673" s="143"/>
      <c r="BIT673" s="143"/>
      <c r="BIU673" s="143"/>
      <c r="BIV673" s="143"/>
      <c r="BIW673" s="143"/>
      <c r="BIX673" s="143"/>
      <c r="BIY673" s="143"/>
      <c r="BIZ673" s="143"/>
      <c r="BJA673" s="143"/>
      <c r="BJB673" s="143"/>
      <c r="BJC673" s="143"/>
      <c r="BJD673" s="143"/>
      <c r="BJE673" s="143"/>
      <c r="BJF673" s="143"/>
      <c r="BJG673" s="143"/>
      <c r="BJH673" s="143"/>
      <c r="BJI673" s="143"/>
      <c r="BJJ673" s="143"/>
      <c r="BJK673" s="143"/>
      <c r="BJL673" s="143"/>
      <c r="BJM673" s="143"/>
      <c r="BJN673" s="143"/>
      <c r="BJO673" s="143"/>
      <c r="BJP673" s="143"/>
      <c r="BJQ673" s="143"/>
      <c r="BJR673" s="143"/>
      <c r="BJS673" s="143"/>
      <c r="BJT673" s="143"/>
      <c r="BJU673" s="143"/>
      <c r="BJV673" s="143"/>
      <c r="BJW673" s="143"/>
      <c r="BJX673" s="143"/>
      <c r="BJY673" s="143"/>
      <c r="BJZ673" s="143"/>
      <c r="BKA673" s="143"/>
      <c r="BKB673" s="143"/>
      <c r="BKC673" s="143"/>
      <c r="BKD673" s="143"/>
      <c r="BKE673" s="143"/>
      <c r="BKF673" s="143"/>
      <c r="BKG673" s="143"/>
      <c r="BKH673" s="143"/>
      <c r="BKI673" s="143"/>
      <c r="BKJ673" s="143"/>
      <c r="BKK673" s="143"/>
      <c r="BKL673" s="143"/>
      <c r="BKM673" s="143"/>
      <c r="BKN673" s="143"/>
      <c r="BKO673" s="143"/>
      <c r="BKP673" s="143"/>
      <c r="BKQ673" s="143"/>
      <c r="BKR673" s="143"/>
      <c r="BKS673" s="143"/>
      <c r="BKT673" s="143"/>
      <c r="BKU673" s="143"/>
      <c r="BKV673" s="143"/>
      <c r="BKW673" s="143"/>
      <c r="BKX673" s="143"/>
      <c r="BKY673" s="143"/>
      <c r="BKZ673" s="143"/>
      <c r="BLA673" s="143"/>
      <c r="BLB673" s="143"/>
      <c r="BLC673" s="143"/>
      <c r="BLD673" s="143"/>
      <c r="BLE673" s="143"/>
      <c r="BLF673" s="143"/>
      <c r="BLG673" s="143"/>
      <c r="BLH673" s="143"/>
      <c r="BLI673" s="143"/>
      <c r="BLJ673" s="143"/>
      <c r="BLK673" s="143"/>
      <c r="BLL673" s="143"/>
      <c r="BLM673" s="143"/>
      <c r="BLN673" s="143"/>
      <c r="BLO673" s="143"/>
      <c r="BLP673" s="143"/>
      <c r="BLQ673" s="143"/>
      <c r="BLR673" s="143"/>
      <c r="BLS673" s="143"/>
      <c r="BLT673" s="143"/>
      <c r="BLU673" s="143"/>
      <c r="BLV673" s="143"/>
      <c r="BLW673" s="143"/>
      <c r="BLX673" s="143"/>
      <c r="BLY673" s="143"/>
      <c r="BLZ673" s="143"/>
      <c r="BMA673" s="143"/>
      <c r="BMB673" s="143"/>
      <c r="BMC673" s="143"/>
      <c r="BMD673" s="143"/>
      <c r="BME673" s="143"/>
      <c r="BMF673" s="143"/>
      <c r="BMG673" s="143"/>
      <c r="BMH673" s="143"/>
      <c r="BMI673" s="143"/>
      <c r="BMJ673" s="143"/>
      <c r="BMK673" s="143"/>
      <c r="BML673" s="143"/>
      <c r="BMM673" s="143"/>
      <c r="BMN673" s="143"/>
      <c r="BMO673" s="143"/>
      <c r="BMP673" s="143"/>
      <c r="BMQ673" s="143"/>
      <c r="BMR673" s="143"/>
      <c r="BMS673" s="143"/>
      <c r="BMT673" s="143"/>
      <c r="BMU673" s="143"/>
      <c r="BMV673" s="143"/>
      <c r="BMW673" s="143"/>
      <c r="BMX673" s="143"/>
      <c r="BMY673" s="143"/>
      <c r="BMZ673" s="143"/>
      <c r="BNA673" s="143"/>
      <c r="BNB673" s="143"/>
      <c r="BNC673" s="143"/>
      <c r="BND673" s="143"/>
      <c r="BNE673" s="143"/>
      <c r="BNF673" s="143"/>
      <c r="BNG673" s="143"/>
      <c r="BNH673" s="143"/>
      <c r="BNI673" s="143"/>
      <c r="BNJ673" s="143"/>
      <c r="BNK673" s="143"/>
      <c r="BNL673" s="143"/>
      <c r="BNM673" s="143"/>
      <c r="BNN673" s="143"/>
      <c r="BNO673" s="143"/>
      <c r="BNP673" s="143"/>
      <c r="BNQ673" s="143"/>
      <c r="BNR673" s="143"/>
      <c r="BNS673" s="143"/>
      <c r="BNT673" s="143"/>
      <c r="BNU673" s="143"/>
      <c r="BNV673" s="143"/>
      <c r="BNW673" s="143"/>
      <c r="BNX673" s="143"/>
      <c r="BNY673" s="143"/>
      <c r="BNZ673" s="143"/>
      <c r="BOA673" s="143"/>
      <c r="BOB673" s="143"/>
      <c r="BOC673" s="143"/>
      <c r="BOD673" s="143"/>
      <c r="BOE673" s="143"/>
      <c r="BOF673" s="143"/>
      <c r="BOG673" s="143"/>
      <c r="BOH673" s="143"/>
      <c r="BOI673" s="143"/>
      <c r="BOJ673" s="143"/>
      <c r="BOK673" s="143"/>
      <c r="BOL673" s="143"/>
      <c r="BOM673" s="143"/>
      <c r="BON673" s="143"/>
      <c r="BOO673" s="143"/>
      <c r="BOP673" s="143"/>
      <c r="BOQ673" s="143"/>
      <c r="BOR673" s="143"/>
      <c r="BOS673" s="143"/>
      <c r="BOT673" s="143"/>
      <c r="BOU673" s="143"/>
      <c r="BOV673" s="143"/>
      <c r="BOW673" s="143"/>
      <c r="BOX673" s="143"/>
      <c r="BOY673" s="143"/>
      <c r="BOZ673" s="143"/>
      <c r="BPA673" s="143"/>
      <c r="BPB673" s="143"/>
      <c r="BPC673" s="143"/>
      <c r="BPD673" s="143"/>
      <c r="BPE673" s="143"/>
      <c r="BPF673" s="143"/>
      <c r="BPG673" s="143"/>
      <c r="BPH673" s="143"/>
      <c r="BPI673" s="143"/>
      <c r="BPJ673" s="143"/>
      <c r="BPK673" s="143"/>
      <c r="BPL673" s="143"/>
      <c r="BPM673" s="143"/>
      <c r="BPN673" s="143"/>
      <c r="BPO673" s="143"/>
      <c r="BPP673" s="143"/>
      <c r="BPQ673" s="143"/>
      <c r="BPR673" s="143"/>
      <c r="BPS673" s="143"/>
      <c r="BPT673" s="143"/>
      <c r="BPU673" s="143"/>
      <c r="BPV673" s="143"/>
      <c r="BPW673" s="143"/>
      <c r="BPX673" s="143"/>
      <c r="BPY673" s="143"/>
      <c r="BPZ673" s="143"/>
      <c r="BQA673" s="143"/>
      <c r="BQB673" s="143"/>
      <c r="BQC673" s="143"/>
      <c r="BQD673" s="143"/>
      <c r="BQE673" s="143"/>
      <c r="BQF673" s="143"/>
      <c r="BQG673" s="143"/>
      <c r="BQH673" s="143"/>
      <c r="BQI673" s="143"/>
      <c r="BQJ673" s="143"/>
      <c r="BQK673" s="143"/>
      <c r="BQL673" s="143"/>
      <c r="BQM673" s="143"/>
      <c r="BQN673" s="143"/>
      <c r="BQO673" s="143"/>
      <c r="BQP673" s="143"/>
      <c r="BQQ673" s="143"/>
      <c r="BQR673" s="143"/>
      <c r="BQS673" s="143"/>
      <c r="BQT673" s="143"/>
      <c r="BQU673" s="143"/>
      <c r="BQV673" s="143"/>
      <c r="BQW673" s="143"/>
      <c r="BQX673" s="143"/>
      <c r="BQY673" s="143"/>
      <c r="BQZ673" s="143"/>
      <c r="BRA673" s="143"/>
      <c r="BRB673" s="143"/>
      <c r="BRC673" s="143"/>
      <c r="BRD673" s="143"/>
      <c r="BRE673" s="143"/>
      <c r="BRF673" s="143"/>
      <c r="BRG673" s="143"/>
      <c r="BRH673" s="143"/>
      <c r="BRI673" s="143"/>
      <c r="BRJ673" s="143"/>
      <c r="BRK673" s="143"/>
      <c r="BRL673" s="143"/>
      <c r="BRM673" s="143"/>
      <c r="BRN673" s="143"/>
      <c r="BRO673" s="143"/>
      <c r="BRP673" s="143"/>
      <c r="BRQ673" s="143"/>
      <c r="BRR673" s="143"/>
      <c r="BRS673" s="143"/>
      <c r="BRT673" s="143"/>
      <c r="BRU673" s="143"/>
      <c r="BRV673" s="143"/>
      <c r="BRW673" s="143"/>
      <c r="BRX673" s="143"/>
      <c r="BRY673" s="143"/>
      <c r="BRZ673" s="143"/>
    </row>
    <row r="674" spans="1:1846" s="144" customFormat="1" x14ac:dyDescent="0.3">
      <c r="A674" s="853"/>
      <c r="B674" s="853"/>
      <c r="C674" s="872"/>
      <c r="D674" s="345" t="s">
        <v>922</v>
      </c>
      <c r="E674" s="549"/>
      <c r="F674" s="387"/>
      <c r="G674" s="750" t="s">
        <v>923</v>
      </c>
      <c r="H674" s="673">
        <v>0</v>
      </c>
      <c r="I674" s="612">
        <v>0</v>
      </c>
      <c r="J674" s="612">
        <v>0</v>
      </c>
      <c r="K674" s="612">
        <v>0</v>
      </c>
      <c r="L674" s="117"/>
      <c r="M674" s="686">
        <f>SUM(M675:M679)</f>
        <v>0</v>
      </c>
      <c r="N674" s="595">
        <f t="shared" ref="N674:P674" si="462">SUM(N675:N679)</f>
        <v>178389519</v>
      </c>
      <c r="O674" s="595">
        <f t="shared" si="462"/>
        <v>0</v>
      </c>
      <c r="P674" s="595">
        <f t="shared" si="462"/>
        <v>0</v>
      </c>
      <c r="Q674" s="178"/>
      <c r="R674" s="686">
        <f>SUM(R675:R679)</f>
        <v>687353338</v>
      </c>
      <c r="S674" s="595">
        <f t="shared" ref="S674:U674" si="463">SUM(S675:S679)</f>
        <v>331485707.24000001</v>
      </c>
      <c r="T674" s="595">
        <f t="shared" si="463"/>
        <v>210654000</v>
      </c>
      <c r="U674" s="595">
        <f t="shared" si="463"/>
        <v>210654000</v>
      </c>
      <c r="V674" s="139"/>
      <c r="W674" s="521">
        <f>H674+M674+R674</f>
        <v>687353338</v>
      </c>
      <c r="X674" s="101">
        <f t="shared" si="461"/>
        <v>509875226.24000001</v>
      </c>
      <c r="Y674" s="101">
        <f t="shared" si="461"/>
        <v>210654000</v>
      </c>
      <c r="Z674" s="267">
        <f t="shared" si="461"/>
        <v>210654000</v>
      </c>
      <c r="AA674" s="897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  <c r="PF674" s="143"/>
      <c r="PG674" s="143"/>
      <c r="PH674" s="143"/>
      <c r="PI674" s="143"/>
      <c r="PJ674" s="143"/>
      <c r="PK674" s="143"/>
      <c r="PL674" s="143"/>
      <c r="PM674" s="143"/>
      <c r="PN674" s="143"/>
      <c r="PO674" s="143"/>
      <c r="PP674" s="143"/>
      <c r="PQ674" s="143"/>
      <c r="PR674" s="143"/>
      <c r="PS674" s="143"/>
      <c r="PT674" s="143"/>
      <c r="PU674" s="143"/>
      <c r="PV674" s="143"/>
      <c r="PW674" s="143"/>
      <c r="PX674" s="143"/>
      <c r="PY674" s="143"/>
      <c r="PZ674" s="143"/>
      <c r="QA674" s="143"/>
      <c r="QB674" s="143"/>
      <c r="QC674" s="143"/>
      <c r="QD674" s="143"/>
      <c r="QE674" s="143"/>
      <c r="QF674" s="143"/>
      <c r="QG674" s="143"/>
      <c r="QH674" s="143"/>
      <c r="QI674" s="143"/>
      <c r="QJ674" s="143"/>
      <c r="QK674" s="143"/>
      <c r="QL674" s="143"/>
      <c r="QM674" s="143"/>
      <c r="QN674" s="143"/>
      <c r="QO674" s="143"/>
      <c r="QP674" s="143"/>
      <c r="QQ674" s="143"/>
      <c r="QR674" s="143"/>
      <c r="QS674" s="143"/>
      <c r="QT674" s="143"/>
      <c r="QU674" s="143"/>
      <c r="QV674" s="143"/>
      <c r="QW674" s="143"/>
      <c r="QX674" s="143"/>
      <c r="QY674" s="143"/>
      <c r="QZ674" s="143"/>
      <c r="RA674" s="143"/>
      <c r="RB674" s="143"/>
      <c r="RC674" s="143"/>
      <c r="RD674" s="143"/>
      <c r="RE674" s="143"/>
      <c r="RF674" s="143"/>
      <c r="RG674" s="143"/>
      <c r="RH674" s="143"/>
      <c r="RI674" s="143"/>
      <c r="RJ674" s="143"/>
      <c r="RK674" s="143"/>
      <c r="RL674" s="143"/>
      <c r="RM674" s="143"/>
      <c r="RN674" s="143"/>
      <c r="RO674" s="143"/>
      <c r="RP674" s="143"/>
      <c r="RQ674" s="143"/>
      <c r="RR674" s="143"/>
      <c r="RS674" s="143"/>
      <c r="RT674" s="143"/>
      <c r="RU674" s="143"/>
      <c r="RV674" s="143"/>
      <c r="RW674" s="143"/>
      <c r="RX674" s="143"/>
      <c r="RY674" s="143"/>
      <c r="RZ674" s="143"/>
      <c r="SA674" s="143"/>
      <c r="SB674" s="143"/>
      <c r="SC674" s="143"/>
      <c r="SD674" s="143"/>
      <c r="SE674" s="143"/>
      <c r="SF674" s="143"/>
      <c r="SG674" s="143"/>
      <c r="SH674" s="143"/>
      <c r="SI674" s="143"/>
      <c r="SJ674" s="143"/>
      <c r="SK674" s="143"/>
      <c r="SL674" s="143"/>
      <c r="SM674" s="143"/>
      <c r="SN674" s="143"/>
      <c r="SO674" s="143"/>
      <c r="SP674" s="143"/>
      <c r="SQ674" s="143"/>
      <c r="SR674" s="143"/>
      <c r="SS674" s="143"/>
      <c r="ST674" s="143"/>
      <c r="SU674" s="143"/>
      <c r="SV674" s="143"/>
      <c r="SW674" s="143"/>
      <c r="SX674" s="143"/>
      <c r="SY674" s="143"/>
      <c r="SZ674" s="143"/>
      <c r="TA674" s="143"/>
      <c r="TB674" s="143"/>
      <c r="TC674" s="143"/>
      <c r="TD674" s="143"/>
      <c r="TE674" s="143"/>
      <c r="TF674" s="143"/>
      <c r="TG674" s="143"/>
      <c r="TH674" s="143"/>
      <c r="TI674" s="143"/>
      <c r="TJ674" s="143"/>
      <c r="TK674" s="143"/>
      <c r="TL674" s="143"/>
      <c r="TM674" s="143"/>
      <c r="TN674" s="143"/>
      <c r="TO674" s="143"/>
      <c r="TP674" s="143"/>
      <c r="TQ674" s="143"/>
      <c r="TR674" s="143"/>
      <c r="TS674" s="143"/>
      <c r="TT674" s="143"/>
      <c r="TU674" s="143"/>
      <c r="TV674" s="143"/>
      <c r="TW674" s="143"/>
      <c r="TX674" s="143"/>
      <c r="TY674" s="143"/>
      <c r="TZ674" s="143"/>
      <c r="UA674" s="143"/>
      <c r="UB674" s="143"/>
      <c r="UC674" s="143"/>
      <c r="UD674" s="143"/>
      <c r="UE674" s="143"/>
      <c r="UF674" s="143"/>
      <c r="UG674" s="143"/>
      <c r="UH674" s="143"/>
      <c r="UI674" s="143"/>
      <c r="UJ674" s="143"/>
      <c r="UK674" s="143"/>
      <c r="UL674" s="143"/>
      <c r="UM674" s="143"/>
      <c r="UN674" s="143"/>
      <c r="UO674" s="143"/>
      <c r="UP674" s="143"/>
      <c r="UQ674" s="143"/>
      <c r="UR674" s="143"/>
      <c r="US674" s="143"/>
      <c r="UT674" s="143"/>
      <c r="UU674" s="143"/>
      <c r="UV674" s="143"/>
      <c r="UW674" s="143"/>
      <c r="UX674" s="143"/>
      <c r="UY674" s="143"/>
      <c r="UZ674" s="143"/>
      <c r="VA674" s="143"/>
      <c r="VB674" s="143"/>
      <c r="VC674" s="143"/>
      <c r="VD674" s="143"/>
      <c r="VE674" s="143"/>
      <c r="VF674" s="143"/>
      <c r="VG674" s="143"/>
      <c r="VH674" s="143"/>
      <c r="VI674" s="143"/>
      <c r="VJ674" s="143"/>
      <c r="VK674" s="143"/>
      <c r="VL674" s="143"/>
      <c r="VM674" s="143"/>
      <c r="VN674" s="143"/>
      <c r="VO674" s="143"/>
      <c r="VP674" s="143"/>
      <c r="VQ674" s="143"/>
      <c r="VR674" s="143"/>
      <c r="VS674" s="143"/>
      <c r="VT674" s="143"/>
      <c r="VU674" s="143"/>
      <c r="VV674" s="143"/>
      <c r="VW674" s="143"/>
      <c r="VX674" s="143"/>
      <c r="VY674" s="143"/>
      <c r="VZ674" s="143"/>
      <c r="WA674" s="143"/>
      <c r="WB674" s="143"/>
      <c r="WC674" s="143"/>
      <c r="WD674" s="143"/>
      <c r="WE674" s="143"/>
      <c r="WF674" s="143"/>
      <c r="WG674" s="143"/>
      <c r="WH674" s="143"/>
      <c r="WI674" s="143"/>
      <c r="WJ674" s="143"/>
      <c r="WK674" s="143"/>
      <c r="WL674" s="143"/>
      <c r="WM674" s="143"/>
      <c r="WN674" s="143"/>
      <c r="WO674" s="143"/>
      <c r="WP674" s="143"/>
      <c r="WQ674" s="143"/>
      <c r="WR674" s="143"/>
      <c r="WS674" s="143"/>
      <c r="WT674" s="143"/>
      <c r="WU674" s="143"/>
      <c r="WV674" s="143"/>
      <c r="WW674" s="143"/>
      <c r="WX674" s="143"/>
      <c r="WY674" s="143"/>
      <c r="WZ674" s="143"/>
      <c r="XA674" s="143"/>
      <c r="XB674" s="143"/>
      <c r="XC674" s="143"/>
      <c r="XD674" s="143"/>
      <c r="XE674" s="143"/>
      <c r="XF674" s="143"/>
      <c r="XG674" s="143"/>
      <c r="XH674" s="143"/>
      <c r="XI674" s="143"/>
      <c r="XJ674" s="143"/>
      <c r="XK674" s="143"/>
      <c r="XL674" s="143"/>
      <c r="XM674" s="143"/>
      <c r="XN674" s="143"/>
      <c r="XO674" s="143"/>
      <c r="XP674" s="143"/>
      <c r="XQ674" s="143"/>
      <c r="XR674" s="143"/>
      <c r="XS674" s="143"/>
      <c r="XT674" s="143"/>
      <c r="XU674" s="143"/>
      <c r="XV674" s="143"/>
      <c r="XW674" s="143"/>
      <c r="XX674" s="143"/>
      <c r="XY674" s="143"/>
      <c r="XZ674" s="143"/>
      <c r="YA674" s="143"/>
      <c r="YB674" s="143"/>
      <c r="YC674" s="143"/>
      <c r="YD674" s="143"/>
      <c r="YE674" s="143"/>
      <c r="YF674" s="143"/>
      <c r="YG674" s="143"/>
      <c r="YH674" s="143"/>
      <c r="YI674" s="143"/>
      <c r="YJ674" s="143"/>
      <c r="YK674" s="143"/>
      <c r="YL674" s="143"/>
      <c r="YM674" s="143"/>
      <c r="YN674" s="143"/>
      <c r="YO674" s="143"/>
      <c r="YP674" s="143"/>
      <c r="YQ674" s="143"/>
      <c r="YR674" s="143"/>
      <c r="YS674" s="143"/>
      <c r="YT674" s="143"/>
      <c r="YU674" s="143"/>
      <c r="YV674" s="143"/>
      <c r="YW674" s="143"/>
      <c r="YX674" s="143"/>
      <c r="YY674" s="143"/>
      <c r="YZ674" s="143"/>
      <c r="ZA674" s="143"/>
      <c r="ZB674" s="143"/>
      <c r="ZC674" s="143"/>
      <c r="ZD674" s="143"/>
      <c r="ZE674" s="143"/>
      <c r="ZF674" s="143"/>
      <c r="ZG674" s="143"/>
      <c r="ZH674" s="143"/>
      <c r="ZI674" s="143"/>
      <c r="ZJ674" s="143"/>
      <c r="ZK674" s="143"/>
      <c r="ZL674" s="143"/>
      <c r="ZM674" s="143"/>
      <c r="ZN674" s="143"/>
      <c r="ZO674" s="143"/>
      <c r="ZP674" s="143"/>
      <c r="ZQ674" s="143"/>
      <c r="ZR674" s="143"/>
      <c r="ZS674" s="143"/>
      <c r="ZT674" s="143"/>
      <c r="ZU674" s="143"/>
      <c r="ZV674" s="143"/>
      <c r="ZW674" s="143"/>
      <c r="ZX674" s="143"/>
      <c r="ZY674" s="143"/>
      <c r="ZZ674" s="143"/>
      <c r="AAA674" s="143"/>
      <c r="AAB674" s="143"/>
      <c r="AAC674" s="143"/>
      <c r="AAD674" s="143"/>
      <c r="AAE674" s="143"/>
      <c r="AAF674" s="143"/>
      <c r="AAG674" s="143"/>
      <c r="AAH674" s="143"/>
      <c r="AAI674" s="143"/>
      <c r="AAJ674" s="143"/>
      <c r="AAK674" s="143"/>
      <c r="AAL674" s="143"/>
      <c r="AAM674" s="143"/>
      <c r="AAN674" s="143"/>
      <c r="AAO674" s="143"/>
      <c r="AAP674" s="143"/>
      <c r="AAQ674" s="143"/>
      <c r="AAR674" s="143"/>
      <c r="AAS674" s="143"/>
      <c r="AAT674" s="143"/>
      <c r="AAU674" s="143"/>
      <c r="AAV674" s="143"/>
      <c r="AAW674" s="143"/>
      <c r="AAX674" s="143"/>
      <c r="AAY674" s="143"/>
      <c r="AAZ674" s="143"/>
      <c r="ABA674" s="143"/>
      <c r="ABB674" s="143"/>
      <c r="ABC674" s="143"/>
      <c r="ABD674" s="143"/>
      <c r="ABE674" s="143"/>
      <c r="ABF674" s="143"/>
      <c r="ABG674" s="143"/>
      <c r="ABH674" s="143"/>
      <c r="ABI674" s="143"/>
      <c r="ABJ674" s="143"/>
      <c r="ABK674" s="143"/>
      <c r="ABL674" s="143"/>
      <c r="ABM674" s="143"/>
      <c r="ABN674" s="143"/>
      <c r="ABO674" s="143"/>
      <c r="ABP674" s="143"/>
      <c r="ABQ674" s="143"/>
      <c r="ABR674" s="143"/>
      <c r="ABS674" s="143"/>
      <c r="ABT674" s="143"/>
      <c r="ABU674" s="143"/>
      <c r="ABV674" s="143"/>
      <c r="ABW674" s="143"/>
      <c r="ABX674" s="143"/>
      <c r="ABY674" s="143"/>
      <c r="ABZ674" s="143"/>
      <c r="ACA674" s="143"/>
      <c r="ACB674" s="143"/>
      <c r="ACC674" s="143"/>
      <c r="ACD674" s="143"/>
      <c r="ACE674" s="143"/>
      <c r="ACF674" s="143"/>
      <c r="ACG674" s="143"/>
      <c r="ACH674" s="143"/>
      <c r="ACI674" s="143"/>
      <c r="ACJ674" s="143"/>
      <c r="ACK674" s="143"/>
      <c r="ACL674" s="143"/>
      <c r="ACM674" s="143"/>
      <c r="ACN674" s="143"/>
      <c r="ACO674" s="143"/>
      <c r="ACP674" s="143"/>
      <c r="ACQ674" s="143"/>
      <c r="ACR674" s="143"/>
      <c r="ACS674" s="143"/>
      <c r="ACT674" s="143"/>
      <c r="ACU674" s="143"/>
      <c r="ACV674" s="143"/>
      <c r="ACW674" s="143"/>
      <c r="ACX674" s="143"/>
      <c r="ACY674" s="143"/>
      <c r="ACZ674" s="143"/>
      <c r="ADA674" s="143"/>
      <c r="ADB674" s="143"/>
      <c r="ADC674" s="143"/>
      <c r="ADD674" s="143"/>
      <c r="ADE674" s="143"/>
      <c r="ADF674" s="143"/>
      <c r="ADG674" s="143"/>
      <c r="ADH674" s="143"/>
      <c r="ADI674" s="143"/>
      <c r="ADJ674" s="143"/>
      <c r="ADK674" s="143"/>
      <c r="ADL674" s="143"/>
      <c r="ADM674" s="143"/>
      <c r="ADN674" s="143"/>
      <c r="ADO674" s="143"/>
      <c r="ADP674" s="143"/>
      <c r="ADQ674" s="143"/>
      <c r="ADR674" s="143"/>
      <c r="ADS674" s="143"/>
      <c r="ADT674" s="143"/>
      <c r="ADU674" s="143"/>
      <c r="ADV674" s="143"/>
      <c r="ADW674" s="143"/>
      <c r="ADX674" s="143"/>
      <c r="ADY674" s="143"/>
      <c r="ADZ674" s="143"/>
      <c r="AEA674" s="143"/>
      <c r="AEB674" s="143"/>
      <c r="AEC674" s="143"/>
      <c r="AED674" s="143"/>
      <c r="AEE674" s="143"/>
      <c r="AEF674" s="143"/>
      <c r="AEG674" s="143"/>
      <c r="AEH674" s="143"/>
      <c r="AEI674" s="143"/>
      <c r="AEJ674" s="143"/>
      <c r="AEK674" s="143"/>
      <c r="AEL674" s="143"/>
      <c r="AEM674" s="143"/>
      <c r="AEN674" s="143"/>
      <c r="AEO674" s="143"/>
      <c r="AEP674" s="143"/>
      <c r="AEQ674" s="143"/>
      <c r="AER674" s="143"/>
      <c r="AES674" s="143"/>
      <c r="AET674" s="143"/>
      <c r="AEU674" s="143"/>
      <c r="AEV674" s="143"/>
      <c r="AEW674" s="143"/>
      <c r="AEX674" s="143"/>
      <c r="AEY674" s="143"/>
      <c r="AEZ674" s="143"/>
      <c r="AFA674" s="143"/>
      <c r="AFB674" s="143"/>
      <c r="AFC674" s="143"/>
      <c r="AFD674" s="143"/>
      <c r="AFE674" s="143"/>
      <c r="AFF674" s="143"/>
      <c r="AFG674" s="143"/>
      <c r="AFH674" s="143"/>
      <c r="AFI674" s="143"/>
      <c r="AFJ674" s="143"/>
      <c r="AFK674" s="143"/>
      <c r="AFL674" s="143"/>
      <c r="AFM674" s="143"/>
      <c r="AFN674" s="143"/>
      <c r="AFO674" s="143"/>
      <c r="AFP674" s="143"/>
      <c r="AFQ674" s="143"/>
      <c r="AFR674" s="143"/>
      <c r="AFS674" s="143"/>
      <c r="AFT674" s="143"/>
      <c r="AFU674" s="143"/>
      <c r="AFV674" s="143"/>
      <c r="AFW674" s="143"/>
      <c r="AFX674" s="143"/>
      <c r="AFY674" s="143"/>
      <c r="AFZ674" s="143"/>
      <c r="AGA674" s="143"/>
      <c r="AGB674" s="143"/>
      <c r="AGC674" s="143"/>
      <c r="AGD674" s="143"/>
      <c r="AGE674" s="143"/>
      <c r="AGF674" s="143"/>
      <c r="AGG674" s="143"/>
      <c r="AGH674" s="143"/>
      <c r="AGI674" s="143"/>
      <c r="AGJ674" s="143"/>
      <c r="AGK674" s="143"/>
      <c r="AGL674" s="143"/>
      <c r="AGM674" s="143"/>
      <c r="AGN674" s="143"/>
      <c r="AGO674" s="143"/>
      <c r="AGP674" s="143"/>
      <c r="AGQ674" s="143"/>
      <c r="AGR674" s="143"/>
      <c r="AGS674" s="143"/>
      <c r="AGT674" s="143"/>
      <c r="AGU674" s="143"/>
      <c r="AGV674" s="143"/>
      <c r="AGW674" s="143"/>
      <c r="AGX674" s="143"/>
      <c r="AGY674" s="143"/>
      <c r="AGZ674" s="143"/>
      <c r="AHA674" s="143"/>
      <c r="AHB674" s="143"/>
      <c r="AHC674" s="143"/>
      <c r="AHD674" s="143"/>
      <c r="AHE674" s="143"/>
      <c r="AHF674" s="143"/>
      <c r="AHG674" s="143"/>
      <c r="AHH674" s="143"/>
      <c r="AHI674" s="143"/>
      <c r="AHJ674" s="143"/>
      <c r="AHK674" s="143"/>
      <c r="AHL674" s="143"/>
      <c r="AHM674" s="143"/>
      <c r="AHN674" s="143"/>
      <c r="AHO674" s="143"/>
      <c r="AHP674" s="143"/>
      <c r="AHQ674" s="143"/>
      <c r="AHR674" s="143"/>
      <c r="AHS674" s="143"/>
      <c r="AHT674" s="143"/>
      <c r="AHU674" s="143"/>
      <c r="AHV674" s="143"/>
      <c r="AHW674" s="143"/>
      <c r="AHX674" s="143"/>
      <c r="AHY674" s="143"/>
      <c r="AHZ674" s="143"/>
      <c r="AIA674" s="143"/>
      <c r="AIB674" s="143"/>
      <c r="AIC674" s="143"/>
      <c r="AID674" s="143"/>
      <c r="AIE674" s="143"/>
      <c r="AIF674" s="143"/>
      <c r="AIG674" s="143"/>
      <c r="AIH674" s="143"/>
      <c r="AII674" s="143"/>
      <c r="AIJ674" s="143"/>
      <c r="AIK674" s="143"/>
      <c r="AIL674" s="143"/>
      <c r="AIM674" s="143"/>
      <c r="AIN674" s="143"/>
      <c r="AIO674" s="143"/>
      <c r="AIP674" s="143"/>
      <c r="AIQ674" s="143"/>
      <c r="AIR674" s="143"/>
      <c r="AIS674" s="143"/>
      <c r="AIT674" s="143"/>
      <c r="AIU674" s="143"/>
      <c r="AIV674" s="143"/>
      <c r="AIW674" s="143"/>
      <c r="AIX674" s="143"/>
      <c r="AIY674" s="143"/>
      <c r="AIZ674" s="143"/>
      <c r="AJA674" s="143"/>
      <c r="AJB674" s="143"/>
      <c r="AJC674" s="143"/>
      <c r="AJD674" s="143"/>
      <c r="AJE674" s="143"/>
      <c r="AJF674" s="143"/>
      <c r="AJG674" s="143"/>
      <c r="AJH674" s="143"/>
      <c r="AJI674" s="143"/>
      <c r="AJJ674" s="143"/>
      <c r="AJK674" s="143"/>
      <c r="AJL674" s="143"/>
      <c r="AJM674" s="143"/>
      <c r="AJN674" s="143"/>
      <c r="AJO674" s="143"/>
      <c r="AJP674" s="143"/>
      <c r="AJQ674" s="143"/>
      <c r="AJR674" s="143"/>
      <c r="AJS674" s="143"/>
      <c r="AJT674" s="143"/>
      <c r="AJU674" s="143"/>
      <c r="AJV674" s="143"/>
      <c r="AJW674" s="143"/>
      <c r="AJX674" s="143"/>
      <c r="AJY674" s="143"/>
      <c r="AJZ674" s="143"/>
      <c r="AKA674" s="143"/>
      <c r="AKB674" s="143"/>
      <c r="AKC674" s="143"/>
      <c r="AKD674" s="143"/>
      <c r="AKE674" s="143"/>
      <c r="AKF674" s="143"/>
      <c r="AKG674" s="143"/>
      <c r="AKH674" s="143"/>
      <c r="AKI674" s="143"/>
      <c r="AKJ674" s="143"/>
      <c r="AKK674" s="143"/>
      <c r="AKL674" s="143"/>
      <c r="AKM674" s="143"/>
      <c r="AKN674" s="143"/>
      <c r="AKO674" s="143"/>
      <c r="AKP674" s="143"/>
      <c r="AKQ674" s="143"/>
      <c r="AKR674" s="143"/>
      <c r="AKS674" s="143"/>
      <c r="AKT674" s="143"/>
      <c r="AKU674" s="143"/>
      <c r="AKV674" s="143"/>
      <c r="AKW674" s="143"/>
      <c r="AKX674" s="143"/>
      <c r="AKY674" s="143"/>
      <c r="AKZ674" s="143"/>
      <c r="ALA674" s="143"/>
      <c r="ALB674" s="143"/>
      <c r="ALC674" s="143"/>
      <c r="ALD674" s="143"/>
      <c r="ALE674" s="143"/>
      <c r="ALF674" s="143"/>
      <c r="ALG674" s="143"/>
      <c r="ALH674" s="143"/>
      <c r="ALI674" s="143"/>
      <c r="ALJ674" s="143"/>
      <c r="ALK674" s="143"/>
      <c r="ALL674" s="143"/>
      <c r="ALM674" s="143"/>
      <c r="ALN674" s="143"/>
      <c r="ALO674" s="143"/>
      <c r="ALP674" s="143"/>
      <c r="ALQ674" s="143"/>
      <c r="ALR674" s="143"/>
      <c r="ALS674" s="143"/>
      <c r="ALT674" s="143"/>
      <c r="ALU674" s="143"/>
      <c r="ALV674" s="143"/>
      <c r="ALW674" s="143"/>
      <c r="ALX674" s="143"/>
      <c r="ALY674" s="143"/>
      <c r="ALZ674" s="143"/>
      <c r="AMA674" s="143"/>
      <c r="AMB674" s="143"/>
      <c r="AMC674" s="143"/>
      <c r="AMD674" s="143"/>
      <c r="AME674" s="143"/>
      <c r="AMF674" s="143"/>
      <c r="AMG674" s="143"/>
      <c r="AMH674" s="143"/>
      <c r="AMI674" s="143"/>
      <c r="AMJ674" s="143"/>
      <c r="AMK674" s="143"/>
      <c r="AML674" s="143"/>
      <c r="AMM674" s="143"/>
      <c r="AMN674" s="143"/>
      <c r="AMO674" s="143"/>
      <c r="AMP674" s="143"/>
      <c r="AMQ674" s="143"/>
      <c r="AMR674" s="143"/>
      <c r="AMS674" s="143"/>
      <c r="AMT674" s="143"/>
      <c r="AMU674" s="143"/>
      <c r="AMV674" s="143"/>
      <c r="AMW674" s="143"/>
      <c r="AMX674" s="143"/>
      <c r="AMY674" s="143"/>
      <c r="AMZ674" s="143"/>
      <c r="ANA674" s="143"/>
      <c r="ANB674" s="143"/>
      <c r="ANC674" s="143"/>
      <c r="AND674" s="143"/>
      <c r="ANE674" s="143"/>
      <c r="ANF674" s="143"/>
      <c r="ANG674" s="143"/>
      <c r="ANH674" s="143"/>
      <c r="ANI674" s="143"/>
      <c r="ANJ674" s="143"/>
      <c r="ANK674" s="143"/>
      <c r="ANL674" s="143"/>
      <c r="ANM674" s="143"/>
      <c r="ANN674" s="143"/>
      <c r="ANO674" s="143"/>
      <c r="ANP674" s="143"/>
      <c r="ANQ674" s="143"/>
      <c r="ANR674" s="143"/>
      <c r="ANS674" s="143"/>
      <c r="ANT674" s="143"/>
      <c r="ANU674" s="143"/>
      <c r="ANV674" s="143"/>
      <c r="ANW674" s="143"/>
      <c r="ANX674" s="143"/>
      <c r="ANY674" s="143"/>
      <c r="ANZ674" s="143"/>
      <c r="AOA674" s="143"/>
      <c r="AOB674" s="143"/>
      <c r="AOC674" s="143"/>
      <c r="AOD674" s="143"/>
      <c r="AOE674" s="143"/>
      <c r="AOF674" s="143"/>
      <c r="AOG674" s="143"/>
      <c r="AOH674" s="143"/>
      <c r="AOI674" s="143"/>
      <c r="AOJ674" s="143"/>
      <c r="AOK674" s="143"/>
      <c r="AOL674" s="143"/>
      <c r="AOM674" s="143"/>
      <c r="AON674" s="143"/>
      <c r="AOO674" s="143"/>
      <c r="AOP674" s="143"/>
      <c r="AOQ674" s="143"/>
      <c r="AOR674" s="143"/>
      <c r="AOS674" s="143"/>
      <c r="AOT674" s="143"/>
      <c r="AOU674" s="143"/>
      <c r="AOV674" s="143"/>
      <c r="AOW674" s="143"/>
      <c r="AOX674" s="143"/>
      <c r="AOY674" s="143"/>
      <c r="AOZ674" s="143"/>
      <c r="APA674" s="143"/>
      <c r="APB674" s="143"/>
      <c r="APC674" s="143"/>
      <c r="APD674" s="143"/>
      <c r="APE674" s="143"/>
      <c r="APF674" s="143"/>
      <c r="APG674" s="143"/>
      <c r="APH674" s="143"/>
      <c r="API674" s="143"/>
      <c r="APJ674" s="143"/>
      <c r="APK674" s="143"/>
      <c r="APL674" s="143"/>
      <c r="APM674" s="143"/>
      <c r="APN674" s="143"/>
      <c r="APO674" s="143"/>
      <c r="APP674" s="143"/>
      <c r="APQ674" s="143"/>
      <c r="APR674" s="143"/>
      <c r="APS674" s="143"/>
      <c r="APT674" s="143"/>
      <c r="APU674" s="143"/>
      <c r="APV674" s="143"/>
      <c r="APW674" s="143"/>
      <c r="APX674" s="143"/>
      <c r="APY674" s="143"/>
      <c r="APZ674" s="143"/>
      <c r="AQA674" s="143"/>
      <c r="AQB674" s="143"/>
      <c r="AQC674" s="143"/>
      <c r="AQD674" s="143"/>
      <c r="AQE674" s="143"/>
      <c r="AQF674" s="143"/>
      <c r="AQG674" s="143"/>
      <c r="AQH674" s="143"/>
      <c r="AQI674" s="143"/>
      <c r="AQJ674" s="143"/>
      <c r="AQK674" s="143"/>
      <c r="AQL674" s="143"/>
      <c r="AQM674" s="143"/>
      <c r="AQN674" s="143"/>
      <c r="AQO674" s="143"/>
      <c r="AQP674" s="143"/>
      <c r="AQQ674" s="143"/>
      <c r="AQR674" s="143"/>
      <c r="AQS674" s="143"/>
      <c r="AQT674" s="143"/>
      <c r="AQU674" s="143"/>
      <c r="AQV674" s="143"/>
      <c r="AQW674" s="143"/>
      <c r="AQX674" s="143"/>
      <c r="AQY674" s="143"/>
      <c r="AQZ674" s="143"/>
      <c r="ARA674" s="143"/>
      <c r="ARB674" s="143"/>
      <c r="ARC674" s="143"/>
      <c r="ARD674" s="143"/>
      <c r="ARE674" s="143"/>
      <c r="ARF674" s="143"/>
      <c r="ARG674" s="143"/>
      <c r="ARH674" s="143"/>
      <c r="ARI674" s="143"/>
      <c r="ARJ674" s="143"/>
      <c r="ARK674" s="143"/>
      <c r="ARL674" s="143"/>
      <c r="ARM674" s="143"/>
      <c r="ARN674" s="143"/>
      <c r="ARO674" s="143"/>
      <c r="ARP674" s="143"/>
      <c r="ARQ674" s="143"/>
      <c r="ARR674" s="143"/>
      <c r="ARS674" s="143"/>
      <c r="ART674" s="143"/>
      <c r="ARU674" s="143"/>
      <c r="ARV674" s="143"/>
      <c r="ARW674" s="143"/>
      <c r="ARX674" s="143"/>
      <c r="ARY674" s="143"/>
      <c r="ARZ674" s="143"/>
      <c r="ASA674" s="143"/>
      <c r="ASB674" s="143"/>
      <c r="ASC674" s="143"/>
      <c r="ASD674" s="143"/>
      <c r="ASE674" s="143"/>
      <c r="ASF674" s="143"/>
      <c r="ASG674" s="143"/>
      <c r="ASH674" s="143"/>
      <c r="ASI674" s="143"/>
      <c r="ASJ674" s="143"/>
      <c r="ASK674" s="143"/>
      <c r="ASL674" s="143"/>
      <c r="ASM674" s="143"/>
      <c r="ASN674" s="143"/>
      <c r="ASO674" s="143"/>
      <c r="ASP674" s="143"/>
      <c r="ASQ674" s="143"/>
      <c r="ASR674" s="143"/>
      <c r="ASS674" s="143"/>
      <c r="AST674" s="143"/>
      <c r="ASU674" s="143"/>
      <c r="ASV674" s="143"/>
      <c r="ASW674" s="143"/>
      <c r="ASX674" s="143"/>
      <c r="ASY674" s="143"/>
      <c r="ASZ674" s="143"/>
      <c r="ATA674" s="143"/>
      <c r="ATB674" s="143"/>
      <c r="ATC674" s="143"/>
      <c r="ATD674" s="143"/>
      <c r="ATE674" s="143"/>
      <c r="ATF674" s="143"/>
      <c r="ATG674" s="143"/>
      <c r="ATH674" s="143"/>
      <c r="ATI674" s="143"/>
      <c r="ATJ674" s="143"/>
      <c r="ATK674" s="143"/>
      <c r="ATL674" s="143"/>
      <c r="ATM674" s="143"/>
      <c r="ATN674" s="143"/>
      <c r="ATO674" s="143"/>
      <c r="ATP674" s="143"/>
      <c r="ATQ674" s="143"/>
      <c r="ATR674" s="143"/>
      <c r="ATS674" s="143"/>
      <c r="ATT674" s="143"/>
      <c r="ATU674" s="143"/>
      <c r="ATV674" s="143"/>
      <c r="ATW674" s="143"/>
      <c r="ATX674" s="143"/>
      <c r="ATY674" s="143"/>
      <c r="ATZ674" s="143"/>
      <c r="AUA674" s="143"/>
      <c r="AUB674" s="143"/>
      <c r="AUC674" s="143"/>
      <c r="AUD674" s="143"/>
      <c r="AUE674" s="143"/>
      <c r="AUF674" s="143"/>
      <c r="AUG674" s="143"/>
      <c r="AUH674" s="143"/>
      <c r="AUI674" s="143"/>
      <c r="AUJ674" s="143"/>
      <c r="AUK674" s="143"/>
      <c r="AUL674" s="143"/>
      <c r="AUM674" s="143"/>
      <c r="AUN674" s="143"/>
      <c r="AUO674" s="143"/>
      <c r="AUP674" s="143"/>
      <c r="AUQ674" s="143"/>
      <c r="AUR674" s="143"/>
      <c r="AUS674" s="143"/>
      <c r="AUT674" s="143"/>
      <c r="AUU674" s="143"/>
      <c r="AUV674" s="143"/>
      <c r="AUW674" s="143"/>
      <c r="AUX674" s="143"/>
      <c r="AUY674" s="143"/>
      <c r="AUZ674" s="143"/>
      <c r="AVA674" s="143"/>
      <c r="AVB674" s="143"/>
      <c r="AVC674" s="143"/>
      <c r="AVD674" s="143"/>
      <c r="AVE674" s="143"/>
      <c r="AVF674" s="143"/>
      <c r="AVG674" s="143"/>
      <c r="AVH674" s="143"/>
      <c r="AVI674" s="143"/>
      <c r="AVJ674" s="143"/>
      <c r="AVK674" s="143"/>
      <c r="AVL674" s="143"/>
      <c r="AVM674" s="143"/>
      <c r="AVN674" s="143"/>
      <c r="AVO674" s="143"/>
      <c r="AVP674" s="143"/>
      <c r="AVQ674" s="143"/>
      <c r="AVR674" s="143"/>
      <c r="AVS674" s="143"/>
      <c r="AVT674" s="143"/>
      <c r="AVU674" s="143"/>
      <c r="AVV674" s="143"/>
      <c r="AVW674" s="143"/>
      <c r="AVX674" s="143"/>
      <c r="AVY674" s="143"/>
      <c r="AVZ674" s="143"/>
      <c r="AWA674" s="143"/>
      <c r="AWB674" s="143"/>
      <c r="AWC674" s="143"/>
      <c r="AWD674" s="143"/>
      <c r="AWE674" s="143"/>
      <c r="AWF674" s="143"/>
      <c r="AWG674" s="143"/>
      <c r="AWH674" s="143"/>
      <c r="AWI674" s="143"/>
      <c r="AWJ674" s="143"/>
      <c r="AWK674" s="143"/>
      <c r="AWL674" s="143"/>
      <c r="AWM674" s="143"/>
      <c r="AWN674" s="143"/>
      <c r="AWO674" s="143"/>
      <c r="AWP674" s="143"/>
      <c r="AWQ674" s="143"/>
      <c r="AWR674" s="143"/>
      <c r="AWS674" s="143"/>
      <c r="AWT674" s="143"/>
      <c r="AWU674" s="143"/>
      <c r="AWV674" s="143"/>
      <c r="AWW674" s="143"/>
      <c r="AWX674" s="143"/>
      <c r="AWY674" s="143"/>
      <c r="AWZ674" s="143"/>
      <c r="AXA674" s="143"/>
      <c r="AXB674" s="143"/>
      <c r="AXC674" s="143"/>
      <c r="AXD674" s="143"/>
      <c r="AXE674" s="143"/>
      <c r="AXF674" s="143"/>
      <c r="AXG674" s="143"/>
      <c r="AXH674" s="143"/>
      <c r="AXI674" s="143"/>
      <c r="AXJ674" s="143"/>
      <c r="AXK674" s="143"/>
      <c r="AXL674" s="143"/>
      <c r="AXM674" s="143"/>
      <c r="AXN674" s="143"/>
      <c r="AXO674" s="143"/>
      <c r="AXP674" s="143"/>
      <c r="AXQ674" s="143"/>
      <c r="AXR674" s="143"/>
      <c r="AXS674" s="143"/>
      <c r="AXT674" s="143"/>
      <c r="AXU674" s="143"/>
      <c r="AXV674" s="143"/>
      <c r="AXW674" s="143"/>
      <c r="AXX674" s="143"/>
      <c r="AXY674" s="143"/>
      <c r="AXZ674" s="143"/>
      <c r="AYA674" s="143"/>
      <c r="AYB674" s="143"/>
      <c r="AYC674" s="143"/>
      <c r="AYD674" s="143"/>
      <c r="AYE674" s="143"/>
      <c r="AYF674" s="143"/>
      <c r="AYG674" s="143"/>
      <c r="AYH674" s="143"/>
      <c r="AYI674" s="143"/>
      <c r="AYJ674" s="143"/>
      <c r="AYK674" s="143"/>
      <c r="AYL674" s="143"/>
      <c r="AYM674" s="143"/>
      <c r="AYN674" s="143"/>
      <c r="AYO674" s="143"/>
      <c r="AYP674" s="143"/>
      <c r="AYQ674" s="143"/>
      <c r="AYR674" s="143"/>
      <c r="AYS674" s="143"/>
      <c r="AYT674" s="143"/>
      <c r="AYU674" s="143"/>
      <c r="AYV674" s="143"/>
      <c r="AYW674" s="143"/>
      <c r="AYX674" s="143"/>
      <c r="AYY674" s="143"/>
      <c r="AYZ674" s="143"/>
      <c r="AZA674" s="143"/>
      <c r="AZB674" s="143"/>
      <c r="AZC674" s="143"/>
      <c r="AZD674" s="143"/>
      <c r="AZE674" s="143"/>
      <c r="AZF674" s="143"/>
      <c r="AZG674" s="143"/>
      <c r="AZH674" s="143"/>
      <c r="AZI674" s="143"/>
      <c r="AZJ674" s="143"/>
      <c r="AZK674" s="143"/>
      <c r="AZL674" s="143"/>
      <c r="AZM674" s="143"/>
      <c r="AZN674" s="143"/>
      <c r="AZO674" s="143"/>
      <c r="AZP674" s="143"/>
      <c r="AZQ674" s="143"/>
      <c r="AZR674" s="143"/>
      <c r="AZS674" s="143"/>
      <c r="AZT674" s="143"/>
      <c r="AZU674" s="143"/>
      <c r="AZV674" s="143"/>
      <c r="AZW674" s="143"/>
      <c r="AZX674" s="143"/>
      <c r="AZY674" s="143"/>
      <c r="AZZ674" s="143"/>
      <c r="BAA674" s="143"/>
      <c r="BAB674" s="143"/>
      <c r="BAC674" s="143"/>
      <c r="BAD674" s="143"/>
      <c r="BAE674" s="143"/>
      <c r="BAF674" s="143"/>
      <c r="BAG674" s="143"/>
      <c r="BAH674" s="143"/>
      <c r="BAI674" s="143"/>
      <c r="BAJ674" s="143"/>
      <c r="BAK674" s="143"/>
      <c r="BAL674" s="143"/>
      <c r="BAM674" s="143"/>
      <c r="BAN674" s="143"/>
      <c r="BAO674" s="143"/>
      <c r="BAP674" s="143"/>
      <c r="BAQ674" s="143"/>
      <c r="BAR674" s="143"/>
      <c r="BAS674" s="143"/>
      <c r="BAT674" s="143"/>
      <c r="BAU674" s="143"/>
      <c r="BAV674" s="143"/>
      <c r="BAW674" s="143"/>
      <c r="BAX674" s="143"/>
      <c r="BAY674" s="143"/>
      <c r="BAZ674" s="143"/>
      <c r="BBA674" s="143"/>
      <c r="BBB674" s="143"/>
      <c r="BBC674" s="143"/>
      <c r="BBD674" s="143"/>
      <c r="BBE674" s="143"/>
      <c r="BBF674" s="143"/>
      <c r="BBG674" s="143"/>
      <c r="BBH674" s="143"/>
      <c r="BBI674" s="143"/>
      <c r="BBJ674" s="143"/>
      <c r="BBK674" s="143"/>
      <c r="BBL674" s="143"/>
      <c r="BBM674" s="143"/>
      <c r="BBN674" s="143"/>
      <c r="BBO674" s="143"/>
      <c r="BBP674" s="143"/>
      <c r="BBQ674" s="143"/>
      <c r="BBR674" s="143"/>
      <c r="BBS674" s="143"/>
      <c r="BBT674" s="143"/>
      <c r="BBU674" s="143"/>
      <c r="BBV674" s="143"/>
      <c r="BBW674" s="143"/>
      <c r="BBX674" s="143"/>
      <c r="BBY674" s="143"/>
      <c r="BBZ674" s="143"/>
      <c r="BCA674" s="143"/>
      <c r="BCB674" s="143"/>
      <c r="BCC674" s="143"/>
      <c r="BCD674" s="143"/>
      <c r="BCE674" s="143"/>
      <c r="BCF674" s="143"/>
      <c r="BCG674" s="143"/>
      <c r="BCH674" s="143"/>
      <c r="BCI674" s="143"/>
      <c r="BCJ674" s="143"/>
      <c r="BCK674" s="143"/>
      <c r="BCL674" s="143"/>
      <c r="BCM674" s="143"/>
      <c r="BCN674" s="143"/>
      <c r="BCO674" s="143"/>
      <c r="BCP674" s="143"/>
      <c r="BCQ674" s="143"/>
      <c r="BCR674" s="143"/>
      <c r="BCS674" s="143"/>
      <c r="BCT674" s="143"/>
      <c r="BCU674" s="143"/>
      <c r="BCV674" s="143"/>
      <c r="BCW674" s="143"/>
      <c r="BCX674" s="143"/>
      <c r="BCY674" s="143"/>
      <c r="BCZ674" s="143"/>
      <c r="BDA674" s="143"/>
      <c r="BDB674" s="143"/>
      <c r="BDC674" s="143"/>
      <c r="BDD674" s="143"/>
      <c r="BDE674" s="143"/>
      <c r="BDF674" s="143"/>
      <c r="BDG674" s="143"/>
      <c r="BDH674" s="143"/>
      <c r="BDI674" s="143"/>
      <c r="BDJ674" s="143"/>
      <c r="BDK674" s="143"/>
      <c r="BDL674" s="143"/>
      <c r="BDM674" s="143"/>
      <c r="BDN674" s="143"/>
      <c r="BDO674" s="143"/>
      <c r="BDP674" s="143"/>
      <c r="BDQ674" s="143"/>
      <c r="BDR674" s="143"/>
      <c r="BDS674" s="143"/>
      <c r="BDT674" s="143"/>
      <c r="BDU674" s="143"/>
      <c r="BDV674" s="143"/>
      <c r="BDW674" s="143"/>
      <c r="BDX674" s="143"/>
      <c r="BDY674" s="143"/>
      <c r="BDZ674" s="143"/>
      <c r="BEA674" s="143"/>
      <c r="BEB674" s="143"/>
      <c r="BEC674" s="143"/>
      <c r="BED674" s="143"/>
      <c r="BEE674" s="143"/>
      <c r="BEF674" s="143"/>
      <c r="BEG674" s="143"/>
      <c r="BEH674" s="143"/>
      <c r="BEI674" s="143"/>
      <c r="BEJ674" s="143"/>
      <c r="BEK674" s="143"/>
      <c r="BEL674" s="143"/>
      <c r="BEM674" s="143"/>
      <c r="BEN674" s="143"/>
      <c r="BEO674" s="143"/>
      <c r="BEP674" s="143"/>
      <c r="BEQ674" s="143"/>
      <c r="BER674" s="143"/>
      <c r="BES674" s="143"/>
      <c r="BET674" s="143"/>
      <c r="BEU674" s="143"/>
      <c r="BEV674" s="143"/>
      <c r="BEW674" s="143"/>
      <c r="BEX674" s="143"/>
      <c r="BEY674" s="143"/>
      <c r="BEZ674" s="143"/>
      <c r="BFA674" s="143"/>
      <c r="BFB674" s="143"/>
      <c r="BFC674" s="143"/>
      <c r="BFD674" s="143"/>
      <c r="BFE674" s="143"/>
      <c r="BFF674" s="143"/>
      <c r="BFG674" s="143"/>
      <c r="BFH674" s="143"/>
      <c r="BFI674" s="143"/>
      <c r="BFJ674" s="143"/>
      <c r="BFK674" s="143"/>
      <c r="BFL674" s="143"/>
      <c r="BFM674" s="143"/>
      <c r="BFN674" s="143"/>
      <c r="BFO674" s="143"/>
      <c r="BFP674" s="143"/>
      <c r="BFQ674" s="143"/>
      <c r="BFR674" s="143"/>
      <c r="BFS674" s="143"/>
      <c r="BFT674" s="143"/>
      <c r="BFU674" s="143"/>
      <c r="BFV674" s="143"/>
      <c r="BFW674" s="143"/>
      <c r="BFX674" s="143"/>
      <c r="BFY674" s="143"/>
      <c r="BFZ674" s="143"/>
      <c r="BGA674" s="143"/>
      <c r="BGB674" s="143"/>
      <c r="BGC674" s="143"/>
      <c r="BGD674" s="143"/>
      <c r="BGE674" s="143"/>
      <c r="BGF674" s="143"/>
      <c r="BGG674" s="143"/>
      <c r="BGH674" s="143"/>
      <c r="BGI674" s="143"/>
      <c r="BGJ674" s="143"/>
      <c r="BGK674" s="143"/>
      <c r="BGL674" s="143"/>
      <c r="BGM674" s="143"/>
      <c r="BGN674" s="143"/>
      <c r="BGO674" s="143"/>
      <c r="BGP674" s="143"/>
      <c r="BGQ674" s="143"/>
      <c r="BGR674" s="143"/>
      <c r="BGS674" s="143"/>
      <c r="BGT674" s="143"/>
      <c r="BGU674" s="143"/>
      <c r="BGV674" s="143"/>
      <c r="BGW674" s="143"/>
      <c r="BGX674" s="143"/>
      <c r="BGY674" s="143"/>
      <c r="BGZ674" s="143"/>
      <c r="BHA674" s="143"/>
      <c r="BHB674" s="143"/>
      <c r="BHC674" s="143"/>
      <c r="BHD674" s="143"/>
      <c r="BHE674" s="143"/>
      <c r="BHF674" s="143"/>
      <c r="BHG674" s="143"/>
      <c r="BHH674" s="143"/>
      <c r="BHI674" s="143"/>
      <c r="BHJ674" s="143"/>
      <c r="BHK674" s="143"/>
      <c r="BHL674" s="143"/>
      <c r="BHM674" s="143"/>
      <c r="BHN674" s="143"/>
      <c r="BHO674" s="143"/>
      <c r="BHP674" s="143"/>
      <c r="BHQ674" s="143"/>
      <c r="BHR674" s="143"/>
      <c r="BHS674" s="143"/>
      <c r="BHT674" s="143"/>
      <c r="BHU674" s="143"/>
      <c r="BHV674" s="143"/>
      <c r="BHW674" s="143"/>
      <c r="BHX674" s="143"/>
      <c r="BHY674" s="143"/>
      <c r="BHZ674" s="143"/>
      <c r="BIA674" s="143"/>
      <c r="BIB674" s="143"/>
      <c r="BIC674" s="143"/>
      <c r="BID674" s="143"/>
      <c r="BIE674" s="143"/>
      <c r="BIF674" s="143"/>
      <c r="BIG674" s="143"/>
      <c r="BIH674" s="143"/>
      <c r="BII674" s="143"/>
      <c r="BIJ674" s="143"/>
      <c r="BIK674" s="143"/>
      <c r="BIL674" s="143"/>
      <c r="BIM674" s="143"/>
      <c r="BIN674" s="143"/>
      <c r="BIO674" s="143"/>
      <c r="BIP674" s="143"/>
      <c r="BIQ674" s="143"/>
      <c r="BIR674" s="143"/>
      <c r="BIS674" s="143"/>
      <c r="BIT674" s="143"/>
      <c r="BIU674" s="143"/>
      <c r="BIV674" s="143"/>
      <c r="BIW674" s="143"/>
      <c r="BIX674" s="143"/>
      <c r="BIY674" s="143"/>
      <c r="BIZ674" s="143"/>
      <c r="BJA674" s="143"/>
      <c r="BJB674" s="143"/>
      <c r="BJC674" s="143"/>
      <c r="BJD674" s="143"/>
      <c r="BJE674" s="143"/>
      <c r="BJF674" s="143"/>
      <c r="BJG674" s="143"/>
      <c r="BJH674" s="143"/>
      <c r="BJI674" s="143"/>
      <c r="BJJ674" s="143"/>
      <c r="BJK674" s="143"/>
      <c r="BJL674" s="143"/>
      <c r="BJM674" s="143"/>
      <c r="BJN674" s="143"/>
      <c r="BJO674" s="143"/>
      <c r="BJP674" s="143"/>
      <c r="BJQ674" s="143"/>
      <c r="BJR674" s="143"/>
      <c r="BJS674" s="143"/>
      <c r="BJT674" s="143"/>
      <c r="BJU674" s="143"/>
      <c r="BJV674" s="143"/>
      <c r="BJW674" s="143"/>
      <c r="BJX674" s="143"/>
      <c r="BJY674" s="143"/>
      <c r="BJZ674" s="143"/>
      <c r="BKA674" s="143"/>
      <c r="BKB674" s="143"/>
      <c r="BKC674" s="143"/>
      <c r="BKD674" s="143"/>
      <c r="BKE674" s="143"/>
      <c r="BKF674" s="143"/>
      <c r="BKG674" s="143"/>
      <c r="BKH674" s="143"/>
      <c r="BKI674" s="143"/>
      <c r="BKJ674" s="143"/>
      <c r="BKK674" s="143"/>
      <c r="BKL674" s="143"/>
      <c r="BKM674" s="143"/>
      <c r="BKN674" s="143"/>
      <c r="BKO674" s="143"/>
      <c r="BKP674" s="143"/>
      <c r="BKQ674" s="143"/>
      <c r="BKR674" s="143"/>
      <c r="BKS674" s="143"/>
      <c r="BKT674" s="143"/>
      <c r="BKU674" s="143"/>
      <c r="BKV674" s="143"/>
      <c r="BKW674" s="143"/>
      <c r="BKX674" s="143"/>
      <c r="BKY674" s="143"/>
      <c r="BKZ674" s="143"/>
      <c r="BLA674" s="143"/>
      <c r="BLB674" s="143"/>
      <c r="BLC674" s="143"/>
      <c r="BLD674" s="143"/>
      <c r="BLE674" s="143"/>
      <c r="BLF674" s="143"/>
      <c r="BLG674" s="143"/>
      <c r="BLH674" s="143"/>
      <c r="BLI674" s="143"/>
      <c r="BLJ674" s="143"/>
      <c r="BLK674" s="143"/>
      <c r="BLL674" s="143"/>
      <c r="BLM674" s="143"/>
      <c r="BLN674" s="143"/>
      <c r="BLO674" s="143"/>
      <c r="BLP674" s="143"/>
      <c r="BLQ674" s="143"/>
      <c r="BLR674" s="143"/>
      <c r="BLS674" s="143"/>
      <c r="BLT674" s="143"/>
      <c r="BLU674" s="143"/>
      <c r="BLV674" s="143"/>
      <c r="BLW674" s="143"/>
      <c r="BLX674" s="143"/>
      <c r="BLY674" s="143"/>
      <c r="BLZ674" s="143"/>
      <c r="BMA674" s="143"/>
      <c r="BMB674" s="143"/>
      <c r="BMC674" s="143"/>
      <c r="BMD674" s="143"/>
      <c r="BME674" s="143"/>
      <c r="BMF674" s="143"/>
      <c r="BMG674" s="143"/>
      <c r="BMH674" s="143"/>
      <c r="BMI674" s="143"/>
      <c r="BMJ674" s="143"/>
      <c r="BMK674" s="143"/>
      <c r="BML674" s="143"/>
      <c r="BMM674" s="143"/>
      <c r="BMN674" s="143"/>
      <c r="BMO674" s="143"/>
      <c r="BMP674" s="143"/>
      <c r="BMQ674" s="143"/>
      <c r="BMR674" s="143"/>
      <c r="BMS674" s="143"/>
      <c r="BMT674" s="143"/>
      <c r="BMU674" s="143"/>
      <c r="BMV674" s="143"/>
      <c r="BMW674" s="143"/>
      <c r="BMX674" s="143"/>
      <c r="BMY674" s="143"/>
      <c r="BMZ674" s="143"/>
      <c r="BNA674" s="143"/>
      <c r="BNB674" s="143"/>
      <c r="BNC674" s="143"/>
      <c r="BND674" s="143"/>
      <c r="BNE674" s="143"/>
      <c r="BNF674" s="143"/>
      <c r="BNG674" s="143"/>
      <c r="BNH674" s="143"/>
      <c r="BNI674" s="143"/>
      <c r="BNJ674" s="143"/>
      <c r="BNK674" s="143"/>
      <c r="BNL674" s="143"/>
      <c r="BNM674" s="143"/>
      <c r="BNN674" s="143"/>
      <c r="BNO674" s="143"/>
      <c r="BNP674" s="143"/>
      <c r="BNQ674" s="143"/>
      <c r="BNR674" s="143"/>
      <c r="BNS674" s="143"/>
      <c r="BNT674" s="143"/>
      <c r="BNU674" s="143"/>
      <c r="BNV674" s="143"/>
      <c r="BNW674" s="143"/>
      <c r="BNX674" s="143"/>
      <c r="BNY674" s="143"/>
      <c r="BNZ674" s="143"/>
      <c r="BOA674" s="143"/>
      <c r="BOB674" s="143"/>
      <c r="BOC674" s="143"/>
      <c r="BOD674" s="143"/>
      <c r="BOE674" s="143"/>
      <c r="BOF674" s="143"/>
      <c r="BOG674" s="143"/>
      <c r="BOH674" s="143"/>
      <c r="BOI674" s="143"/>
      <c r="BOJ674" s="143"/>
      <c r="BOK674" s="143"/>
      <c r="BOL674" s="143"/>
      <c r="BOM674" s="143"/>
      <c r="BON674" s="143"/>
      <c r="BOO674" s="143"/>
      <c r="BOP674" s="143"/>
      <c r="BOQ674" s="143"/>
      <c r="BOR674" s="143"/>
      <c r="BOS674" s="143"/>
      <c r="BOT674" s="143"/>
      <c r="BOU674" s="143"/>
      <c r="BOV674" s="143"/>
      <c r="BOW674" s="143"/>
      <c r="BOX674" s="143"/>
      <c r="BOY674" s="143"/>
      <c r="BOZ674" s="143"/>
      <c r="BPA674" s="143"/>
      <c r="BPB674" s="143"/>
      <c r="BPC674" s="143"/>
      <c r="BPD674" s="143"/>
      <c r="BPE674" s="143"/>
      <c r="BPF674" s="143"/>
      <c r="BPG674" s="143"/>
      <c r="BPH674" s="143"/>
      <c r="BPI674" s="143"/>
      <c r="BPJ674" s="143"/>
      <c r="BPK674" s="143"/>
      <c r="BPL674" s="143"/>
      <c r="BPM674" s="143"/>
      <c r="BPN674" s="143"/>
      <c r="BPO674" s="143"/>
      <c r="BPP674" s="143"/>
      <c r="BPQ674" s="143"/>
      <c r="BPR674" s="143"/>
      <c r="BPS674" s="143"/>
      <c r="BPT674" s="143"/>
      <c r="BPU674" s="143"/>
      <c r="BPV674" s="143"/>
      <c r="BPW674" s="143"/>
      <c r="BPX674" s="143"/>
      <c r="BPY674" s="143"/>
      <c r="BPZ674" s="143"/>
      <c r="BQA674" s="143"/>
      <c r="BQB674" s="143"/>
      <c r="BQC674" s="143"/>
      <c r="BQD674" s="143"/>
      <c r="BQE674" s="143"/>
      <c r="BQF674" s="143"/>
      <c r="BQG674" s="143"/>
      <c r="BQH674" s="143"/>
      <c r="BQI674" s="143"/>
      <c r="BQJ674" s="143"/>
      <c r="BQK674" s="143"/>
      <c r="BQL674" s="143"/>
      <c r="BQM674" s="143"/>
      <c r="BQN674" s="143"/>
      <c r="BQO674" s="143"/>
      <c r="BQP674" s="143"/>
      <c r="BQQ674" s="143"/>
      <c r="BQR674" s="143"/>
      <c r="BQS674" s="143"/>
      <c r="BQT674" s="143"/>
      <c r="BQU674" s="143"/>
      <c r="BQV674" s="143"/>
      <c r="BQW674" s="143"/>
      <c r="BQX674" s="143"/>
      <c r="BQY674" s="143"/>
      <c r="BQZ674" s="143"/>
      <c r="BRA674" s="143"/>
      <c r="BRB674" s="143"/>
      <c r="BRC674" s="143"/>
      <c r="BRD674" s="143"/>
      <c r="BRE674" s="143"/>
      <c r="BRF674" s="143"/>
      <c r="BRG674" s="143"/>
      <c r="BRH674" s="143"/>
      <c r="BRI674" s="143"/>
      <c r="BRJ674" s="143"/>
      <c r="BRK674" s="143"/>
      <c r="BRL674" s="143"/>
      <c r="BRM674" s="143"/>
      <c r="BRN674" s="143"/>
      <c r="BRO674" s="143"/>
      <c r="BRP674" s="143"/>
      <c r="BRQ674" s="143"/>
      <c r="BRR674" s="143"/>
      <c r="BRS674" s="143"/>
      <c r="BRT674" s="143"/>
      <c r="BRU674" s="143"/>
      <c r="BRV674" s="143"/>
      <c r="BRW674" s="143"/>
      <c r="BRX674" s="143"/>
      <c r="BRY674" s="143"/>
      <c r="BRZ674" s="143"/>
    </row>
    <row r="675" spans="1:1846" s="79" customFormat="1" ht="27.6" x14ac:dyDescent="0.3">
      <c r="A675" s="853"/>
      <c r="B675" s="853"/>
      <c r="C675" s="872"/>
      <c r="D675" s="852"/>
      <c r="E675" s="852" t="s">
        <v>924</v>
      </c>
      <c r="F675" s="387">
        <v>144</v>
      </c>
      <c r="G675" s="678" t="s">
        <v>925</v>
      </c>
      <c r="H675" s="673">
        <v>0</v>
      </c>
      <c r="I675" s="612">
        <v>0</v>
      </c>
      <c r="J675" s="612">
        <v>0</v>
      </c>
      <c r="K675" s="612">
        <v>0</v>
      </c>
      <c r="L675" s="613"/>
      <c r="M675" s="598">
        <v>0</v>
      </c>
      <c r="N675" s="330">
        <v>178389519</v>
      </c>
      <c r="O675" s="598">
        <v>0</v>
      </c>
      <c r="P675" s="598">
        <v>0</v>
      </c>
      <c r="Q675" s="649" t="s">
        <v>1034</v>
      </c>
      <c r="R675" s="741">
        <v>687353338</v>
      </c>
      <c r="S675" s="590"/>
      <c r="T675" s="590"/>
      <c r="U675" s="590"/>
      <c r="V675" s="652"/>
      <c r="W675" s="80">
        <f>+H675+M675+R675</f>
        <v>687353338</v>
      </c>
      <c r="X675" s="80">
        <f t="shared" ref="X675:Z679" si="464">+I675+N675+S675</f>
        <v>178389519</v>
      </c>
      <c r="Y675" s="80">
        <f t="shared" si="464"/>
        <v>0</v>
      </c>
      <c r="Z675" s="80">
        <f t="shared" si="464"/>
        <v>0</v>
      </c>
      <c r="AA675" s="89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8"/>
      <c r="BC675" s="78"/>
      <c r="BD675" s="78"/>
      <c r="BE675" s="78"/>
      <c r="BF675" s="78"/>
      <c r="BG675" s="78"/>
      <c r="BH675" s="78"/>
      <c r="BI675" s="78"/>
      <c r="BJ675" s="78"/>
      <c r="BK675" s="78"/>
      <c r="BL675" s="78"/>
      <c r="BM675" s="78"/>
      <c r="BN675" s="78"/>
      <c r="BO675" s="78"/>
      <c r="BP675" s="78"/>
      <c r="BQ675" s="78"/>
      <c r="BR675" s="78"/>
      <c r="BS675" s="78"/>
      <c r="BT675" s="78"/>
      <c r="BU675" s="78"/>
      <c r="BV675" s="78"/>
      <c r="BW675" s="78"/>
      <c r="BX675" s="78"/>
      <c r="BY675" s="78"/>
      <c r="BZ675" s="78"/>
      <c r="CA675" s="78"/>
      <c r="CB675" s="78"/>
      <c r="CC675" s="78"/>
      <c r="CD675" s="78"/>
      <c r="CE675" s="78"/>
      <c r="CF675" s="78"/>
      <c r="CG675" s="78"/>
      <c r="CH675" s="78"/>
      <c r="CI675" s="78"/>
      <c r="CJ675" s="78"/>
      <c r="CK675" s="78"/>
      <c r="CL675" s="78"/>
      <c r="CM675" s="78"/>
      <c r="CN675" s="78"/>
      <c r="CO675" s="78"/>
      <c r="CP675" s="78"/>
      <c r="CQ675" s="78"/>
      <c r="CR675" s="78"/>
      <c r="CS675" s="78"/>
      <c r="CT675" s="78"/>
      <c r="CU675" s="78"/>
      <c r="CV675" s="78"/>
      <c r="CW675" s="78"/>
      <c r="CX675" s="78"/>
      <c r="CY675" s="78"/>
      <c r="CZ675" s="78"/>
      <c r="DA675" s="78"/>
      <c r="DB675" s="78"/>
      <c r="DC675" s="78"/>
      <c r="DD675" s="78"/>
      <c r="DE675" s="78"/>
      <c r="DF675" s="78"/>
      <c r="DG675" s="78"/>
      <c r="DH675" s="78"/>
      <c r="DI675" s="78"/>
      <c r="DJ675" s="78"/>
      <c r="DK675" s="78"/>
      <c r="DL675" s="78"/>
      <c r="DM675" s="78"/>
      <c r="DN675" s="78"/>
      <c r="DO675" s="78"/>
      <c r="DP675" s="78"/>
      <c r="DQ675" s="78"/>
      <c r="DR675" s="78"/>
      <c r="DS675" s="78"/>
      <c r="DT675" s="78"/>
      <c r="DU675" s="78"/>
      <c r="DV675" s="78"/>
      <c r="DW675" s="78"/>
      <c r="DX675" s="78"/>
      <c r="DY675" s="78"/>
      <c r="DZ675" s="78"/>
      <c r="EA675" s="78"/>
      <c r="EB675" s="78"/>
      <c r="EC675" s="78"/>
      <c r="ED675" s="78"/>
      <c r="EE675" s="78"/>
      <c r="EF675" s="78"/>
      <c r="EG675" s="78"/>
      <c r="EH675" s="78"/>
      <c r="EI675" s="78"/>
      <c r="EJ675" s="78"/>
      <c r="EK675" s="78"/>
      <c r="EL675" s="78"/>
      <c r="EM675" s="78"/>
      <c r="EN675" s="78"/>
      <c r="EO675" s="78"/>
      <c r="EP675" s="78"/>
      <c r="EQ675" s="78"/>
      <c r="ER675" s="78"/>
      <c r="ES675" s="78"/>
      <c r="ET675" s="78"/>
      <c r="EU675" s="78"/>
      <c r="EV675" s="78"/>
      <c r="EW675" s="78"/>
      <c r="EX675" s="78"/>
      <c r="EY675" s="78"/>
      <c r="EZ675" s="78"/>
      <c r="FA675" s="78"/>
      <c r="FB675" s="78"/>
      <c r="FC675" s="78"/>
      <c r="FD675" s="78"/>
      <c r="FE675" s="78"/>
      <c r="FF675" s="78"/>
      <c r="FG675" s="78"/>
      <c r="FH675" s="78"/>
      <c r="FI675" s="78"/>
      <c r="FJ675" s="78"/>
      <c r="FK675" s="78"/>
      <c r="FL675" s="78"/>
      <c r="FM675" s="78"/>
      <c r="FN675" s="78"/>
      <c r="FO675" s="78"/>
      <c r="FP675" s="78"/>
      <c r="FQ675" s="78"/>
      <c r="FR675" s="78"/>
      <c r="FS675" s="78"/>
      <c r="FT675" s="78"/>
      <c r="FU675" s="78"/>
      <c r="FV675" s="78"/>
      <c r="FW675" s="78"/>
      <c r="FX675" s="78"/>
      <c r="FY675" s="78"/>
      <c r="FZ675" s="78"/>
      <c r="GA675" s="78"/>
      <c r="GB675" s="78"/>
      <c r="GC675" s="78"/>
      <c r="GD675" s="78"/>
      <c r="GE675" s="78"/>
      <c r="GF675" s="78"/>
      <c r="GG675" s="78"/>
      <c r="GH675" s="78"/>
      <c r="GI675" s="78"/>
      <c r="GJ675" s="78"/>
      <c r="GK675" s="78"/>
      <c r="GL675" s="78"/>
      <c r="GM675" s="78"/>
      <c r="GN675" s="78"/>
      <c r="GO675" s="78"/>
      <c r="GP675" s="78"/>
      <c r="GQ675" s="78"/>
      <c r="GR675" s="78"/>
      <c r="GS675" s="78"/>
      <c r="GT675" s="78"/>
      <c r="GU675" s="78"/>
      <c r="GV675" s="78"/>
      <c r="GW675" s="78"/>
      <c r="GX675" s="78"/>
      <c r="GY675" s="78"/>
      <c r="GZ675" s="78"/>
      <c r="HA675" s="78"/>
      <c r="HB675" s="78"/>
      <c r="HC675" s="78"/>
      <c r="HD675" s="78"/>
      <c r="HE675" s="78"/>
      <c r="HF675" s="78"/>
      <c r="HG675" s="78"/>
      <c r="HH675" s="78"/>
      <c r="HI675" s="78"/>
      <c r="HJ675" s="78"/>
      <c r="HK675" s="78"/>
      <c r="HL675" s="78"/>
      <c r="HM675" s="78"/>
      <c r="HN675" s="78"/>
      <c r="HO675" s="78"/>
      <c r="HP675" s="78"/>
      <c r="HQ675" s="78"/>
      <c r="HR675" s="78"/>
      <c r="HS675" s="78"/>
      <c r="HT675" s="78"/>
      <c r="HU675" s="78"/>
      <c r="HV675" s="78"/>
      <c r="HW675" s="78"/>
      <c r="HX675" s="78"/>
      <c r="HY675" s="78"/>
      <c r="HZ675" s="78"/>
      <c r="IA675" s="78"/>
      <c r="IB675" s="78"/>
      <c r="IC675" s="78"/>
      <c r="ID675" s="78"/>
      <c r="IE675" s="78"/>
      <c r="IF675" s="78"/>
      <c r="IG675" s="78"/>
      <c r="IH675" s="78"/>
      <c r="II675" s="78"/>
      <c r="IJ675" s="78"/>
      <c r="IK675" s="78"/>
      <c r="IL675" s="78"/>
      <c r="IM675" s="78"/>
      <c r="IN675" s="78"/>
      <c r="IO675" s="78"/>
      <c r="IP675" s="78"/>
      <c r="IQ675" s="78"/>
      <c r="IR675" s="78"/>
      <c r="IS675" s="78"/>
      <c r="IT675" s="78"/>
      <c r="IU675" s="78"/>
      <c r="IV675" s="78"/>
      <c r="IW675" s="78"/>
      <c r="IX675" s="78"/>
      <c r="IY675" s="78"/>
      <c r="IZ675" s="78"/>
      <c r="JA675" s="78"/>
      <c r="JB675" s="78"/>
      <c r="JC675" s="78"/>
      <c r="JD675" s="78"/>
      <c r="JE675" s="78"/>
      <c r="JF675" s="78"/>
      <c r="JG675" s="78"/>
      <c r="JH675" s="78"/>
      <c r="JI675" s="78"/>
      <c r="JJ675" s="78"/>
      <c r="JK675" s="78"/>
      <c r="JL675" s="78"/>
      <c r="JM675" s="78"/>
      <c r="JN675" s="78"/>
      <c r="JO675" s="78"/>
      <c r="JP675" s="78"/>
      <c r="JQ675" s="78"/>
      <c r="JR675" s="78"/>
      <c r="JS675" s="78"/>
      <c r="JT675" s="78"/>
      <c r="JU675" s="78"/>
      <c r="JV675" s="78"/>
      <c r="JW675" s="78"/>
      <c r="JX675" s="78"/>
      <c r="JY675" s="78"/>
      <c r="JZ675" s="78"/>
      <c r="KA675" s="78"/>
      <c r="KB675" s="78"/>
      <c r="KC675" s="78"/>
      <c r="KD675" s="78"/>
      <c r="KE675" s="78"/>
      <c r="KF675" s="78"/>
      <c r="KG675" s="78"/>
      <c r="KH675" s="78"/>
      <c r="KI675" s="78"/>
      <c r="KJ675" s="78"/>
      <c r="KK675" s="78"/>
      <c r="KL675" s="78"/>
      <c r="KM675" s="78"/>
      <c r="KN675" s="78"/>
      <c r="KO675" s="78"/>
      <c r="KP675" s="78"/>
      <c r="KQ675" s="78"/>
      <c r="KR675" s="78"/>
      <c r="KS675" s="78"/>
      <c r="KT675" s="78"/>
      <c r="KU675" s="78"/>
      <c r="KV675" s="78"/>
      <c r="KW675" s="78"/>
      <c r="KX675" s="78"/>
      <c r="KY675" s="78"/>
      <c r="KZ675" s="78"/>
      <c r="LA675" s="78"/>
      <c r="LB675" s="78"/>
      <c r="LC675" s="78"/>
      <c r="LD675" s="78"/>
      <c r="LE675" s="78"/>
      <c r="LF675" s="78"/>
      <c r="LG675" s="78"/>
      <c r="LH675" s="78"/>
      <c r="LI675" s="78"/>
      <c r="LJ675" s="78"/>
      <c r="LK675" s="78"/>
      <c r="LL675" s="78"/>
      <c r="LM675" s="78"/>
      <c r="LN675" s="78"/>
      <c r="LO675" s="78"/>
      <c r="LP675" s="78"/>
      <c r="LQ675" s="78"/>
      <c r="LR675" s="78"/>
      <c r="LS675" s="78"/>
      <c r="LT675" s="78"/>
      <c r="LU675" s="78"/>
      <c r="LV675" s="78"/>
      <c r="LW675" s="78"/>
      <c r="LX675" s="78"/>
      <c r="LY675" s="78"/>
      <c r="LZ675" s="78"/>
      <c r="MA675" s="78"/>
      <c r="MB675" s="78"/>
      <c r="MC675" s="78"/>
      <c r="MD675" s="78"/>
      <c r="ME675" s="78"/>
      <c r="MF675" s="78"/>
      <c r="MG675" s="78"/>
      <c r="MH675" s="78"/>
      <c r="MI675" s="78"/>
      <c r="MJ675" s="78"/>
      <c r="MK675" s="78"/>
      <c r="ML675" s="78"/>
      <c r="MM675" s="78"/>
      <c r="MN675" s="78"/>
      <c r="MO675" s="78"/>
      <c r="MP675" s="78"/>
      <c r="MQ675" s="78"/>
      <c r="MR675" s="78"/>
      <c r="MS675" s="78"/>
      <c r="MT675" s="78"/>
      <c r="MU675" s="78"/>
      <c r="MV675" s="78"/>
      <c r="MW675" s="78"/>
      <c r="MX675" s="78"/>
      <c r="MY675" s="78"/>
      <c r="MZ675" s="78"/>
      <c r="NA675" s="78"/>
      <c r="NB675" s="78"/>
      <c r="NC675" s="78"/>
      <c r="ND675" s="78"/>
      <c r="NE675" s="78"/>
      <c r="NF675" s="78"/>
      <c r="NG675" s="78"/>
      <c r="NH675" s="78"/>
      <c r="NI675" s="78"/>
      <c r="NJ675" s="78"/>
      <c r="NK675" s="78"/>
      <c r="NL675" s="78"/>
      <c r="NM675" s="78"/>
      <c r="NN675" s="78"/>
      <c r="NO675" s="78"/>
      <c r="NP675" s="78"/>
      <c r="NQ675" s="78"/>
      <c r="NR675" s="78"/>
      <c r="NS675" s="78"/>
      <c r="NT675" s="78"/>
      <c r="NU675" s="78"/>
      <c r="NV675" s="78"/>
      <c r="NW675" s="78"/>
      <c r="NX675" s="78"/>
      <c r="NY675" s="78"/>
      <c r="NZ675" s="78"/>
      <c r="OA675" s="78"/>
      <c r="OB675" s="78"/>
      <c r="OC675" s="78"/>
      <c r="OD675" s="78"/>
      <c r="OE675" s="78"/>
      <c r="OF675" s="78"/>
      <c r="OG675" s="78"/>
      <c r="OH675" s="78"/>
      <c r="OI675" s="78"/>
      <c r="OJ675" s="78"/>
      <c r="OK675" s="78"/>
      <c r="OL675" s="78"/>
      <c r="OM675" s="78"/>
      <c r="ON675" s="78"/>
      <c r="OO675" s="78"/>
      <c r="OP675" s="78"/>
      <c r="OQ675" s="78"/>
      <c r="OR675" s="78"/>
      <c r="OS675" s="78"/>
      <c r="OT675" s="78"/>
      <c r="OU675" s="78"/>
      <c r="OV675" s="78"/>
      <c r="OW675" s="78"/>
      <c r="OX675" s="78"/>
      <c r="OY675" s="78"/>
      <c r="OZ675" s="78"/>
      <c r="PA675" s="78"/>
      <c r="PB675" s="78"/>
      <c r="PC675" s="78"/>
      <c r="PD675" s="78"/>
      <c r="PE675" s="78"/>
      <c r="PF675" s="78"/>
      <c r="PG675" s="78"/>
      <c r="PH675" s="78"/>
      <c r="PI675" s="78"/>
      <c r="PJ675" s="78"/>
      <c r="PK675" s="78"/>
      <c r="PL675" s="78"/>
      <c r="PM675" s="78"/>
      <c r="PN675" s="78"/>
      <c r="PO675" s="78"/>
      <c r="PP675" s="78"/>
      <c r="PQ675" s="78"/>
      <c r="PR675" s="78"/>
      <c r="PS675" s="78"/>
      <c r="PT675" s="78"/>
      <c r="PU675" s="78"/>
      <c r="PV675" s="78"/>
      <c r="PW675" s="78"/>
      <c r="PX675" s="78"/>
      <c r="PY675" s="78"/>
      <c r="PZ675" s="78"/>
      <c r="QA675" s="78"/>
      <c r="QB675" s="78"/>
      <c r="QC675" s="78"/>
      <c r="QD675" s="78"/>
      <c r="QE675" s="78"/>
      <c r="QF675" s="78"/>
      <c r="QG675" s="78"/>
      <c r="QH675" s="78"/>
      <c r="QI675" s="78"/>
      <c r="QJ675" s="78"/>
      <c r="QK675" s="78"/>
      <c r="QL675" s="78"/>
      <c r="QM675" s="78"/>
      <c r="QN675" s="78"/>
      <c r="QO675" s="78"/>
      <c r="QP675" s="78"/>
      <c r="QQ675" s="78"/>
      <c r="QR675" s="78"/>
      <c r="QS675" s="78"/>
      <c r="QT675" s="78"/>
      <c r="QU675" s="78"/>
      <c r="QV675" s="78"/>
      <c r="QW675" s="78"/>
      <c r="QX675" s="78"/>
      <c r="QY675" s="78"/>
      <c r="QZ675" s="78"/>
      <c r="RA675" s="78"/>
      <c r="RB675" s="78"/>
      <c r="RC675" s="78"/>
      <c r="RD675" s="78"/>
      <c r="RE675" s="78"/>
      <c r="RF675" s="78"/>
      <c r="RG675" s="78"/>
      <c r="RH675" s="78"/>
      <c r="RI675" s="78"/>
      <c r="RJ675" s="78"/>
      <c r="RK675" s="78"/>
      <c r="RL675" s="78"/>
      <c r="RM675" s="78"/>
      <c r="RN675" s="78"/>
      <c r="RO675" s="78"/>
      <c r="RP675" s="78"/>
      <c r="RQ675" s="78"/>
      <c r="RR675" s="78"/>
      <c r="RS675" s="78"/>
      <c r="RT675" s="78"/>
      <c r="RU675" s="78"/>
      <c r="RV675" s="78"/>
      <c r="RW675" s="78"/>
      <c r="RX675" s="78"/>
      <c r="RY675" s="78"/>
      <c r="RZ675" s="78"/>
      <c r="SA675" s="78"/>
      <c r="SB675" s="78"/>
      <c r="SC675" s="78"/>
      <c r="SD675" s="78"/>
      <c r="SE675" s="78"/>
      <c r="SF675" s="78"/>
      <c r="SG675" s="78"/>
      <c r="SH675" s="78"/>
      <c r="SI675" s="78"/>
      <c r="SJ675" s="78"/>
      <c r="SK675" s="78"/>
      <c r="SL675" s="78"/>
      <c r="SM675" s="78"/>
      <c r="SN675" s="78"/>
      <c r="SO675" s="78"/>
      <c r="SP675" s="78"/>
      <c r="SQ675" s="78"/>
      <c r="SR675" s="78"/>
      <c r="SS675" s="78"/>
      <c r="ST675" s="78"/>
      <c r="SU675" s="78"/>
      <c r="SV675" s="78"/>
      <c r="SW675" s="78"/>
      <c r="SX675" s="78"/>
      <c r="SY675" s="78"/>
      <c r="SZ675" s="78"/>
      <c r="TA675" s="78"/>
      <c r="TB675" s="78"/>
      <c r="TC675" s="78"/>
      <c r="TD675" s="78"/>
      <c r="TE675" s="78"/>
      <c r="TF675" s="78"/>
      <c r="TG675" s="78"/>
      <c r="TH675" s="78"/>
      <c r="TI675" s="78"/>
      <c r="TJ675" s="78"/>
      <c r="TK675" s="78"/>
      <c r="TL675" s="78"/>
      <c r="TM675" s="78"/>
      <c r="TN675" s="78"/>
      <c r="TO675" s="78"/>
      <c r="TP675" s="78"/>
      <c r="TQ675" s="78"/>
      <c r="TR675" s="78"/>
      <c r="TS675" s="78"/>
      <c r="TT675" s="78"/>
      <c r="TU675" s="78"/>
      <c r="TV675" s="78"/>
      <c r="TW675" s="78"/>
      <c r="TX675" s="78"/>
      <c r="TY675" s="78"/>
      <c r="TZ675" s="78"/>
      <c r="UA675" s="78"/>
      <c r="UB675" s="78"/>
      <c r="UC675" s="78"/>
      <c r="UD675" s="78"/>
      <c r="UE675" s="78"/>
      <c r="UF675" s="78"/>
      <c r="UG675" s="78"/>
      <c r="UH675" s="78"/>
      <c r="UI675" s="78"/>
      <c r="UJ675" s="78"/>
      <c r="UK675" s="78"/>
      <c r="UL675" s="78"/>
      <c r="UM675" s="78"/>
      <c r="UN675" s="78"/>
      <c r="UO675" s="78"/>
      <c r="UP675" s="78"/>
      <c r="UQ675" s="78"/>
      <c r="UR675" s="78"/>
      <c r="US675" s="78"/>
      <c r="UT675" s="78"/>
      <c r="UU675" s="78"/>
      <c r="UV675" s="78"/>
      <c r="UW675" s="78"/>
      <c r="UX675" s="78"/>
      <c r="UY675" s="78"/>
      <c r="UZ675" s="78"/>
      <c r="VA675" s="78"/>
      <c r="VB675" s="78"/>
      <c r="VC675" s="78"/>
      <c r="VD675" s="78"/>
      <c r="VE675" s="78"/>
      <c r="VF675" s="78"/>
      <c r="VG675" s="78"/>
      <c r="VH675" s="78"/>
      <c r="VI675" s="78"/>
      <c r="VJ675" s="78"/>
      <c r="VK675" s="78"/>
      <c r="VL675" s="78"/>
      <c r="VM675" s="78"/>
      <c r="VN675" s="78"/>
      <c r="VO675" s="78"/>
      <c r="VP675" s="78"/>
      <c r="VQ675" s="78"/>
      <c r="VR675" s="78"/>
      <c r="VS675" s="78"/>
      <c r="VT675" s="78"/>
      <c r="VU675" s="78"/>
      <c r="VV675" s="78"/>
      <c r="VW675" s="78"/>
      <c r="VX675" s="78"/>
      <c r="VY675" s="78"/>
      <c r="VZ675" s="78"/>
      <c r="WA675" s="78"/>
      <c r="WB675" s="78"/>
      <c r="WC675" s="78"/>
      <c r="WD675" s="78"/>
      <c r="WE675" s="78"/>
      <c r="WF675" s="78"/>
      <c r="WG675" s="78"/>
      <c r="WH675" s="78"/>
      <c r="WI675" s="78"/>
      <c r="WJ675" s="78"/>
      <c r="WK675" s="78"/>
      <c r="WL675" s="78"/>
      <c r="WM675" s="78"/>
      <c r="WN675" s="78"/>
      <c r="WO675" s="78"/>
      <c r="WP675" s="78"/>
      <c r="WQ675" s="78"/>
      <c r="WR675" s="78"/>
      <c r="WS675" s="78"/>
      <c r="WT675" s="78"/>
      <c r="WU675" s="78"/>
      <c r="WV675" s="78"/>
      <c r="WW675" s="78"/>
      <c r="WX675" s="78"/>
      <c r="WY675" s="78"/>
      <c r="WZ675" s="78"/>
      <c r="XA675" s="78"/>
      <c r="XB675" s="78"/>
      <c r="XC675" s="78"/>
      <c r="XD675" s="78"/>
      <c r="XE675" s="78"/>
      <c r="XF675" s="78"/>
      <c r="XG675" s="78"/>
      <c r="XH675" s="78"/>
      <c r="XI675" s="78"/>
      <c r="XJ675" s="78"/>
      <c r="XK675" s="78"/>
      <c r="XL675" s="78"/>
      <c r="XM675" s="78"/>
      <c r="XN675" s="78"/>
      <c r="XO675" s="78"/>
      <c r="XP675" s="78"/>
      <c r="XQ675" s="78"/>
      <c r="XR675" s="78"/>
      <c r="XS675" s="78"/>
      <c r="XT675" s="78"/>
      <c r="XU675" s="78"/>
      <c r="XV675" s="78"/>
      <c r="XW675" s="78"/>
      <c r="XX675" s="78"/>
      <c r="XY675" s="78"/>
      <c r="XZ675" s="78"/>
      <c r="YA675" s="78"/>
      <c r="YB675" s="78"/>
      <c r="YC675" s="78"/>
      <c r="YD675" s="78"/>
      <c r="YE675" s="78"/>
      <c r="YF675" s="78"/>
      <c r="YG675" s="78"/>
      <c r="YH675" s="78"/>
      <c r="YI675" s="78"/>
      <c r="YJ675" s="78"/>
      <c r="YK675" s="78"/>
      <c r="YL675" s="78"/>
      <c r="YM675" s="78"/>
      <c r="YN675" s="78"/>
      <c r="YO675" s="78"/>
      <c r="YP675" s="78"/>
      <c r="YQ675" s="78"/>
      <c r="YR675" s="78"/>
      <c r="YS675" s="78"/>
      <c r="YT675" s="78"/>
      <c r="YU675" s="78"/>
      <c r="YV675" s="78"/>
      <c r="YW675" s="78"/>
      <c r="YX675" s="78"/>
      <c r="YY675" s="78"/>
      <c r="YZ675" s="78"/>
      <c r="ZA675" s="78"/>
      <c r="ZB675" s="78"/>
      <c r="ZC675" s="78"/>
      <c r="ZD675" s="78"/>
      <c r="ZE675" s="78"/>
      <c r="ZF675" s="78"/>
      <c r="ZG675" s="78"/>
      <c r="ZH675" s="78"/>
      <c r="ZI675" s="78"/>
      <c r="ZJ675" s="78"/>
      <c r="ZK675" s="78"/>
      <c r="ZL675" s="78"/>
      <c r="ZM675" s="78"/>
      <c r="ZN675" s="78"/>
      <c r="ZO675" s="78"/>
      <c r="ZP675" s="78"/>
      <c r="ZQ675" s="78"/>
      <c r="ZR675" s="78"/>
      <c r="ZS675" s="78"/>
      <c r="ZT675" s="78"/>
      <c r="ZU675" s="78"/>
      <c r="ZV675" s="78"/>
      <c r="ZW675" s="78"/>
      <c r="ZX675" s="78"/>
      <c r="ZY675" s="78"/>
      <c r="ZZ675" s="78"/>
      <c r="AAA675" s="78"/>
      <c r="AAB675" s="78"/>
      <c r="AAC675" s="78"/>
      <c r="AAD675" s="78"/>
      <c r="AAE675" s="78"/>
      <c r="AAF675" s="78"/>
      <c r="AAG675" s="78"/>
      <c r="AAH675" s="78"/>
      <c r="AAI675" s="78"/>
      <c r="AAJ675" s="78"/>
      <c r="AAK675" s="78"/>
      <c r="AAL675" s="78"/>
      <c r="AAM675" s="78"/>
      <c r="AAN675" s="78"/>
      <c r="AAO675" s="78"/>
      <c r="AAP675" s="78"/>
      <c r="AAQ675" s="78"/>
      <c r="AAR675" s="78"/>
      <c r="AAS675" s="78"/>
      <c r="AAT675" s="78"/>
      <c r="AAU675" s="78"/>
      <c r="AAV675" s="78"/>
      <c r="AAW675" s="78"/>
      <c r="AAX675" s="78"/>
      <c r="AAY675" s="78"/>
      <c r="AAZ675" s="78"/>
      <c r="ABA675" s="78"/>
      <c r="ABB675" s="78"/>
      <c r="ABC675" s="78"/>
      <c r="ABD675" s="78"/>
      <c r="ABE675" s="78"/>
      <c r="ABF675" s="78"/>
      <c r="ABG675" s="78"/>
      <c r="ABH675" s="78"/>
      <c r="ABI675" s="78"/>
      <c r="ABJ675" s="78"/>
      <c r="ABK675" s="78"/>
      <c r="ABL675" s="78"/>
      <c r="ABM675" s="78"/>
      <c r="ABN675" s="78"/>
      <c r="ABO675" s="78"/>
      <c r="ABP675" s="78"/>
      <c r="ABQ675" s="78"/>
      <c r="ABR675" s="78"/>
      <c r="ABS675" s="78"/>
      <c r="ABT675" s="78"/>
      <c r="ABU675" s="78"/>
      <c r="ABV675" s="78"/>
      <c r="ABW675" s="78"/>
      <c r="ABX675" s="78"/>
      <c r="ABY675" s="78"/>
      <c r="ABZ675" s="78"/>
      <c r="ACA675" s="78"/>
      <c r="ACB675" s="78"/>
      <c r="ACC675" s="78"/>
      <c r="ACD675" s="78"/>
      <c r="ACE675" s="78"/>
      <c r="ACF675" s="78"/>
      <c r="ACG675" s="78"/>
      <c r="ACH675" s="78"/>
      <c r="ACI675" s="78"/>
      <c r="ACJ675" s="78"/>
      <c r="ACK675" s="78"/>
      <c r="ACL675" s="78"/>
      <c r="ACM675" s="78"/>
      <c r="ACN675" s="78"/>
      <c r="ACO675" s="78"/>
      <c r="ACP675" s="78"/>
      <c r="ACQ675" s="78"/>
      <c r="ACR675" s="78"/>
      <c r="ACS675" s="78"/>
      <c r="ACT675" s="78"/>
      <c r="ACU675" s="78"/>
      <c r="ACV675" s="78"/>
      <c r="ACW675" s="78"/>
      <c r="ACX675" s="78"/>
      <c r="ACY675" s="78"/>
      <c r="ACZ675" s="78"/>
      <c r="ADA675" s="78"/>
      <c r="ADB675" s="78"/>
      <c r="ADC675" s="78"/>
      <c r="ADD675" s="78"/>
      <c r="ADE675" s="78"/>
      <c r="ADF675" s="78"/>
      <c r="ADG675" s="78"/>
      <c r="ADH675" s="78"/>
      <c r="ADI675" s="78"/>
      <c r="ADJ675" s="78"/>
      <c r="ADK675" s="78"/>
      <c r="ADL675" s="78"/>
      <c r="ADM675" s="78"/>
      <c r="ADN675" s="78"/>
      <c r="ADO675" s="78"/>
      <c r="ADP675" s="78"/>
      <c r="ADQ675" s="78"/>
      <c r="ADR675" s="78"/>
      <c r="ADS675" s="78"/>
      <c r="ADT675" s="78"/>
      <c r="ADU675" s="78"/>
      <c r="ADV675" s="78"/>
      <c r="ADW675" s="78"/>
      <c r="ADX675" s="78"/>
      <c r="ADY675" s="78"/>
      <c r="ADZ675" s="78"/>
      <c r="AEA675" s="78"/>
      <c r="AEB675" s="78"/>
      <c r="AEC675" s="78"/>
      <c r="AED675" s="78"/>
      <c r="AEE675" s="78"/>
      <c r="AEF675" s="78"/>
      <c r="AEG675" s="78"/>
      <c r="AEH675" s="78"/>
      <c r="AEI675" s="78"/>
      <c r="AEJ675" s="78"/>
      <c r="AEK675" s="78"/>
      <c r="AEL675" s="78"/>
      <c r="AEM675" s="78"/>
      <c r="AEN675" s="78"/>
      <c r="AEO675" s="78"/>
      <c r="AEP675" s="78"/>
      <c r="AEQ675" s="78"/>
      <c r="AER675" s="78"/>
      <c r="AES675" s="78"/>
      <c r="AET675" s="78"/>
      <c r="AEU675" s="78"/>
      <c r="AEV675" s="78"/>
      <c r="AEW675" s="78"/>
      <c r="AEX675" s="78"/>
      <c r="AEY675" s="78"/>
      <c r="AEZ675" s="78"/>
      <c r="AFA675" s="78"/>
      <c r="AFB675" s="78"/>
      <c r="AFC675" s="78"/>
      <c r="AFD675" s="78"/>
      <c r="AFE675" s="78"/>
      <c r="AFF675" s="78"/>
      <c r="AFG675" s="78"/>
      <c r="AFH675" s="78"/>
      <c r="AFI675" s="78"/>
      <c r="AFJ675" s="78"/>
      <c r="AFK675" s="78"/>
      <c r="AFL675" s="78"/>
      <c r="AFM675" s="78"/>
      <c r="AFN675" s="78"/>
      <c r="AFO675" s="78"/>
      <c r="AFP675" s="78"/>
      <c r="AFQ675" s="78"/>
      <c r="AFR675" s="78"/>
      <c r="AFS675" s="78"/>
      <c r="AFT675" s="78"/>
      <c r="AFU675" s="78"/>
      <c r="AFV675" s="78"/>
      <c r="AFW675" s="78"/>
      <c r="AFX675" s="78"/>
      <c r="AFY675" s="78"/>
      <c r="AFZ675" s="78"/>
      <c r="AGA675" s="78"/>
      <c r="AGB675" s="78"/>
      <c r="AGC675" s="78"/>
      <c r="AGD675" s="78"/>
      <c r="AGE675" s="78"/>
      <c r="AGF675" s="78"/>
      <c r="AGG675" s="78"/>
      <c r="AGH675" s="78"/>
      <c r="AGI675" s="78"/>
      <c r="AGJ675" s="78"/>
      <c r="AGK675" s="78"/>
      <c r="AGL675" s="78"/>
      <c r="AGM675" s="78"/>
      <c r="AGN675" s="78"/>
      <c r="AGO675" s="78"/>
      <c r="AGP675" s="78"/>
      <c r="AGQ675" s="78"/>
      <c r="AGR675" s="78"/>
      <c r="AGS675" s="78"/>
      <c r="AGT675" s="78"/>
      <c r="AGU675" s="78"/>
      <c r="AGV675" s="78"/>
      <c r="AGW675" s="78"/>
      <c r="AGX675" s="78"/>
      <c r="AGY675" s="78"/>
      <c r="AGZ675" s="78"/>
      <c r="AHA675" s="78"/>
      <c r="AHB675" s="78"/>
      <c r="AHC675" s="78"/>
      <c r="AHD675" s="78"/>
      <c r="AHE675" s="78"/>
      <c r="AHF675" s="78"/>
      <c r="AHG675" s="78"/>
      <c r="AHH675" s="78"/>
      <c r="AHI675" s="78"/>
      <c r="AHJ675" s="78"/>
      <c r="AHK675" s="78"/>
      <c r="AHL675" s="78"/>
      <c r="AHM675" s="78"/>
      <c r="AHN675" s="78"/>
      <c r="AHO675" s="78"/>
      <c r="AHP675" s="78"/>
      <c r="AHQ675" s="78"/>
      <c r="AHR675" s="78"/>
      <c r="AHS675" s="78"/>
      <c r="AHT675" s="78"/>
      <c r="AHU675" s="78"/>
      <c r="AHV675" s="78"/>
      <c r="AHW675" s="78"/>
      <c r="AHX675" s="78"/>
      <c r="AHY675" s="78"/>
      <c r="AHZ675" s="78"/>
      <c r="AIA675" s="78"/>
      <c r="AIB675" s="78"/>
      <c r="AIC675" s="78"/>
      <c r="AID675" s="78"/>
      <c r="AIE675" s="78"/>
      <c r="AIF675" s="78"/>
      <c r="AIG675" s="78"/>
      <c r="AIH675" s="78"/>
      <c r="AII675" s="78"/>
      <c r="AIJ675" s="78"/>
      <c r="AIK675" s="78"/>
      <c r="AIL675" s="78"/>
      <c r="AIM675" s="78"/>
      <c r="AIN675" s="78"/>
      <c r="AIO675" s="78"/>
      <c r="AIP675" s="78"/>
      <c r="AIQ675" s="78"/>
      <c r="AIR675" s="78"/>
      <c r="AIS675" s="78"/>
      <c r="AIT675" s="78"/>
      <c r="AIU675" s="78"/>
      <c r="AIV675" s="78"/>
      <c r="AIW675" s="78"/>
      <c r="AIX675" s="78"/>
      <c r="AIY675" s="78"/>
      <c r="AIZ675" s="78"/>
      <c r="AJA675" s="78"/>
      <c r="AJB675" s="78"/>
      <c r="AJC675" s="78"/>
      <c r="AJD675" s="78"/>
      <c r="AJE675" s="78"/>
      <c r="AJF675" s="78"/>
      <c r="AJG675" s="78"/>
      <c r="AJH675" s="78"/>
      <c r="AJI675" s="78"/>
      <c r="AJJ675" s="78"/>
      <c r="AJK675" s="78"/>
      <c r="AJL675" s="78"/>
      <c r="AJM675" s="78"/>
      <c r="AJN675" s="78"/>
      <c r="AJO675" s="78"/>
      <c r="AJP675" s="78"/>
      <c r="AJQ675" s="78"/>
      <c r="AJR675" s="78"/>
      <c r="AJS675" s="78"/>
      <c r="AJT675" s="78"/>
      <c r="AJU675" s="78"/>
      <c r="AJV675" s="78"/>
      <c r="AJW675" s="78"/>
      <c r="AJX675" s="78"/>
      <c r="AJY675" s="78"/>
      <c r="AJZ675" s="78"/>
      <c r="AKA675" s="78"/>
      <c r="AKB675" s="78"/>
      <c r="AKC675" s="78"/>
      <c r="AKD675" s="78"/>
      <c r="AKE675" s="78"/>
      <c r="AKF675" s="78"/>
      <c r="AKG675" s="78"/>
      <c r="AKH675" s="78"/>
      <c r="AKI675" s="78"/>
      <c r="AKJ675" s="78"/>
      <c r="AKK675" s="78"/>
      <c r="AKL675" s="78"/>
      <c r="AKM675" s="78"/>
      <c r="AKN675" s="78"/>
      <c r="AKO675" s="78"/>
      <c r="AKP675" s="78"/>
      <c r="AKQ675" s="78"/>
      <c r="AKR675" s="78"/>
      <c r="AKS675" s="78"/>
      <c r="AKT675" s="78"/>
      <c r="AKU675" s="78"/>
      <c r="AKV675" s="78"/>
      <c r="AKW675" s="78"/>
      <c r="AKX675" s="78"/>
      <c r="AKY675" s="78"/>
      <c r="AKZ675" s="78"/>
      <c r="ALA675" s="78"/>
      <c r="ALB675" s="78"/>
      <c r="ALC675" s="78"/>
      <c r="ALD675" s="78"/>
      <c r="ALE675" s="78"/>
      <c r="ALF675" s="78"/>
      <c r="ALG675" s="78"/>
      <c r="ALH675" s="78"/>
      <c r="ALI675" s="78"/>
      <c r="ALJ675" s="78"/>
      <c r="ALK675" s="78"/>
      <c r="ALL675" s="78"/>
      <c r="ALM675" s="78"/>
      <c r="ALN675" s="78"/>
      <c r="ALO675" s="78"/>
      <c r="ALP675" s="78"/>
      <c r="ALQ675" s="78"/>
      <c r="ALR675" s="78"/>
      <c r="ALS675" s="78"/>
      <c r="ALT675" s="78"/>
      <c r="ALU675" s="78"/>
      <c r="ALV675" s="78"/>
      <c r="ALW675" s="78"/>
      <c r="ALX675" s="78"/>
      <c r="ALY675" s="78"/>
      <c r="ALZ675" s="78"/>
      <c r="AMA675" s="78"/>
      <c r="AMB675" s="78"/>
      <c r="AMC675" s="78"/>
      <c r="AMD675" s="78"/>
      <c r="AME675" s="78"/>
      <c r="AMF675" s="78"/>
      <c r="AMG675" s="78"/>
      <c r="AMH675" s="78"/>
      <c r="AMI675" s="78"/>
      <c r="AMJ675" s="78"/>
      <c r="AMK675" s="78"/>
      <c r="AML675" s="78"/>
      <c r="AMM675" s="78"/>
      <c r="AMN675" s="78"/>
      <c r="AMO675" s="78"/>
      <c r="AMP675" s="78"/>
      <c r="AMQ675" s="78"/>
      <c r="AMR675" s="78"/>
      <c r="AMS675" s="78"/>
      <c r="AMT675" s="78"/>
      <c r="AMU675" s="78"/>
      <c r="AMV675" s="78"/>
      <c r="AMW675" s="78"/>
      <c r="AMX675" s="78"/>
      <c r="AMY675" s="78"/>
      <c r="AMZ675" s="78"/>
      <c r="ANA675" s="78"/>
      <c r="ANB675" s="78"/>
      <c r="ANC675" s="78"/>
      <c r="AND675" s="78"/>
      <c r="ANE675" s="78"/>
      <c r="ANF675" s="78"/>
      <c r="ANG675" s="78"/>
      <c r="ANH675" s="78"/>
      <c r="ANI675" s="78"/>
      <c r="ANJ675" s="78"/>
      <c r="ANK675" s="78"/>
      <c r="ANL675" s="78"/>
      <c r="ANM675" s="78"/>
      <c r="ANN675" s="78"/>
      <c r="ANO675" s="78"/>
      <c r="ANP675" s="78"/>
      <c r="ANQ675" s="78"/>
      <c r="ANR675" s="78"/>
      <c r="ANS675" s="78"/>
      <c r="ANT675" s="78"/>
      <c r="ANU675" s="78"/>
      <c r="ANV675" s="78"/>
      <c r="ANW675" s="78"/>
      <c r="ANX675" s="78"/>
      <c r="ANY675" s="78"/>
      <c r="ANZ675" s="78"/>
      <c r="AOA675" s="78"/>
      <c r="AOB675" s="78"/>
      <c r="AOC675" s="78"/>
      <c r="AOD675" s="78"/>
      <c r="AOE675" s="78"/>
      <c r="AOF675" s="78"/>
      <c r="AOG675" s="78"/>
      <c r="AOH675" s="78"/>
      <c r="AOI675" s="78"/>
      <c r="AOJ675" s="78"/>
      <c r="AOK675" s="78"/>
      <c r="AOL675" s="78"/>
      <c r="AOM675" s="78"/>
      <c r="AON675" s="78"/>
      <c r="AOO675" s="78"/>
      <c r="AOP675" s="78"/>
      <c r="AOQ675" s="78"/>
      <c r="AOR675" s="78"/>
      <c r="AOS675" s="78"/>
      <c r="AOT675" s="78"/>
      <c r="AOU675" s="78"/>
      <c r="AOV675" s="78"/>
      <c r="AOW675" s="78"/>
      <c r="AOX675" s="78"/>
      <c r="AOY675" s="78"/>
      <c r="AOZ675" s="78"/>
      <c r="APA675" s="78"/>
      <c r="APB675" s="78"/>
      <c r="APC675" s="78"/>
      <c r="APD675" s="78"/>
      <c r="APE675" s="78"/>
      <c r="APF675" s="78"/>
      <c r="APG675" s="78"/>
      <c r="APH675" s="78"/>
      <c r="API675" s="78"/>
      <c r="APJ675" s="78"/>
      <c r="APK675" s="78"/>
      <c r="APL675" s="78"/>
      <c r="APM675" s="78"/>
      <c r="APN675" s="78"/>
      <c r="APO675" s="78"/>
      <c r="APP675" s="78"/>
      <c r="APQ675" s="78"/>
      <c r="APR675" s="78"/>
      <c r="APS675" s="78"/>
      <c r="APT675" s="78"/>
      <c r="APU675" s="78"/>
      <c r="APV675" s="78"/>
      <c r="APW675" s="78"/>
      <c r="APX675" s="78"/>
      <c r="APY675" s="78"/>
      <c r="APZ675" s="78"/>
      <c r="AQA675" s="78"/>
      <c r="AQB675" s="78"/>
      <c r="AQC675" s="78"/>
      <c r="AQD675" s="78"/>
      <c r="AQE675" s="78"/>
      <c r="AQF675" s="78"/>
      <c r="AQG675" s="78"/>
      <c r="AQH675" s="78"/>
      <c r="AQI675" s="78"/>
      <c r="AQJ675" s="78"/>
      <c r="AQK675" s="78"/>
      <c r="AQL675" s="78"/>
      <c r="AQM675" s="78"/>
      <c r="AQN675" s="78"/>
      <c r="AQO675" s="78"/>
      <c r="AQP675" s="78"/>
      <c r="AQQ675" s="78"/>
      <c r="AQR675" s="78"/>
      <c r="AQS675" s="78"/>
      <c r="AQT675" s="78"/>
      <c r="AQU675" s="78"/>
      <c r="AQV675" s="78"/>
      <c r="AQW675" s="78"/>
      <c r="AQX675" s="78"/>
      <c r="AQY675" s="78"/>
      <c r="AQZ675" s="78"/>
      <c r="ARA675" s="78"/>
      <c r="ARB675" s="78"/>
      <c r="ARC675" s="78"/>
      <c r="ARD675" s="78"/>
      <c r="ARE675" s="78"/>
      <c r="ARF675" s="78"/>
      <c r="ARG675" s="78"/>
      <c r="ARH675" s="78"/>
      <c r="ARI675" s="78"/>
      <c r="ARJ675" s="78"/>
      <c r="ARK675" s="78"/>
      <c r="ARL675" s="78"/>
      <c r="ARM675" s="78"/>
      <c r="ARN675" s="78"/>
      <c r="ARO675" s="78"/>
      <c r="ARP675" s="78"/>
      <c r="ARQ675" s="78"/>
      <c r="ARR675" s="78"/>
      <c r="ARS675" s="78"/>
      <c r="ART675" s="78"/>
      <c r="ARU675" s="78"/>
      <c r="ARV675" s="78"/>
      <c r="ARW675" s="78"/>
      <c r="ARX675" s="78"/>
      <c r="ARY675" s="78"/>
      <c r="ARZ675" s="78"/>
      <c r="ASA675" s="78"/>
      <c r="ASB675" s="78"/>
      <c r="ASC675" s="78"/>
      <c r="ASD675" s="78"/>
      <c r="ASE675" s="78"/>
      <c r="ASF675" s="78"/>
      <c r="ASG675" s="78"/>
      <c r="ASH675" s="78"/>
      <c r="ASI675" s="78"/>
      <c r="ASJ675" s="78"/>
      <c r="ASK675" s="78"/>
      <c r="ASL675" s="78"/>
      <c r="ASM675" s="78"/>
      <c r="ASN675" s="78"/>
      <c r="ASO675" s="78"/>
      <c r="ASP675" s="78"/>
      <c r="ASQ675" s="78"/>
      <c r="ASR675" s="78"/>
      <c r="ASS675" s="78"/>
      <c r="AST675" s="78"/>
      <c r="ASU675" s="78"/>
      <c r="ASV675" s="78"/>
      <c r="ASW675" s="78"/>
      <c r="ASX675" s="78"/>
      <c r="ASY675" s="78"/>
      <c r="ASZ675" s="78"/>
      <c r="ATA675" s="78"/>
      <c r="ATB675" s="78"/>
      <c r="ATC675" s="78"/>
      <c r="ATD675" s="78"/>
      <c r="ATE675" s="78"/>
      <c r="ATF675" s="78"/>
      <c r="ATG675" s="78"/>
      <c r="ATH675" s="78"/>
      <c r="ATI675" s="78"/>
      <c r="ATJ675" s="78"/>
      <c r="ATK675" s="78"/>
      <c r="ATL675" s="78"/>
      <c r="ATM675" s="78"/>
      <c r="ATN675" s="78"/>
      <c r="ATO675" s="78"/>
      <c r="ATP675" s="78"/>
      <c r="ATQ675" s="78"/>
      <c r="ATR675" s="78"/>
      <c r="ATS675" s="78"/>
      <c r="ATT675" s="78"/>
      <c r="ATU675" s="78"/>
      <c r="ATV675" s="78"/>
      <c r="ATW675" s="78"/>
      <c r="ATX675" s="78"/>
      <c r="ATY675" s="78"/>
      <c r="ATZ675" s="78"/>
      <c r="AUA675" s="78"/>
      <c r="AUB675" s="78"/>
      <c r="AUC675" s="78"/>
      <c r="AUD675" s="78"/>
      <c r="AUE675" s="78"/>
      <c r="AUF675" s="78"/>
      <c r="AUG675" s="78"/>
      <c r="AUH675" s="78"/>
      <c r="AUI675" s="78"/>
      <c r="AUJ675" s="78"/>
      <c r="AUK675" s="78"/>
      <c r="AUL675" s="78"/>
      <c r="AUM675" s="78"/>
      <c r="AUN675" s="78"/>
      <c r="AUO675" s="78"/>
      <c r="AUP675" s="78"/>
      <c r="AUQ675" s="78"/>
      <c r="AUR675" s="78"/>
      <c r="AUS675" s="78"/>
      <c r="AUT675" s="78"/>
      <c r="AUU675" s="78"/>
      <c r="AUV675" s="78"/>
      <c r="AUW675" s="78"/>
      <c r="AUX675" s="78"/>
      <c r="AUY675" s="78"/>
      <c r="AUZ675" s="78"/>
      <c r="AVA675" s="78"/>
      <c r="AVB675" s="78"/>
      <c r="AVC675" s="78"/>
      <c r="AVD675" s="78"/>
      <c r="AVE675" s="78"/>
      <c r="AVF675" s="78"/>
      <c r="AVG675" s="78"/>
      <c r="AVH675" s="78"/>
      <c r="AVI675" s="78"/>
      <c r="AVJ675" s="78"/>
      <c r="AVK675" s="78"/>
      <c r="AVL675" s="78"/>
      <c r="AVM675" s="78"/>
      <c r="AVN675" s="78"/>
      <c r="AVO675" s="78"/>
      <c r="AVP675" s="78"/>
      <c r="AVQ675" s="78"/>
      <c r="AVR675" s="78"/>
      <c r="AVS675" s="78"/>
      <c r="AVT675" s="78"/>
      <c r="AVU675" s="78"/>
      <c r="AVV675" s="78"/>
      <c r="AVW675" s="78"/>
      <c r="AVX675" s="78"/>
      <c r="AVY675" s="78"/>
      <c r="AVZ675" s="78"/>
      <c r="AWA675" s="78"/>
      <c r="AWB675" s="78"/>
      <c r="AWC675" s="78"/>
      <c r="AWD675" s="78"/>
      <c r="AWE675" s="78"/>
      <c r="AWF675" s="78"/>
      <c r="AWG675" s="78"/>
      <c r="AWH675" s="78"/>
      <c r="AWI675" s="78"/>
      <c r="AWJ675" s="78"/>
      <c r="AWK675" s="78"/>
      <c r="AWL675" s="78"/>
      <c r="AWM675" s="78"/>
      <c r="AWN675" s="78"/>
      <c r="AWO675" s="78"/>
      <c r="AWP675" s="78"/>
      <c r="AWQ675" s="78"/>
      <c r="AWR675" s="78"/>
      <c r="AWS675" s="78"/>
      <c r="AWT675" s="78"/>
      <c r="AWU675" s="78"/>
      <c r="AWV675" s="78"/>
      <c r="AWW675" s="78"/>
      <c r="AWX675" s="78"/>
      <c r="AWY675" s="78"/>
      <c r="AWZ675" s="78"/>
      <c r="AXA675" s="78"/>
      <c r="AXB675" s="78"/>
      <c r="AXC675" s="78"/>
      <c r="AXD675" s="78"/>
      <c r="AXE675" s="78"/>
      <c r="AXF675" s="78"/>
      <c r="AXG675" s="78"/>
      <c r="AXH675" s="78"/>
      <c r="AXI675" s="78"/>
      <c r="AXJ675" s="78"/>
      <c r="AXK675" s="78"/>
      <c r="AXL675" s="78"/>
      <c r="AXM675" s="78"/>
      <c r="AXN675" s="78"/>
      <c r="AXO675" s="78"/>
      <c r="AXP675" s="78"/>
      <c r="AXQ675" s="78"/>
      <c r="AXR675" s="78"/>
      <c r="AXS675" s="78"/>
      <c r="AXT675" s="78"/>
      <c r="AXU675" s="78"/>
      <c r="AXV675" s="78"/>
      <c r="AXW675" s="78"/>
      <c r="AXX675" s="78"/>
      <c r="AXY675" s="78"/>
      <c r="AXZ675" s="78"/>
      <c r="AYA675" s="78"/>
      <c r="AYB675" s="78"/>
      <c r="AYC675" s="78"/>
      <c r="AYD675" s="78"/>
      <c r="AYE675" s="78"/>
      <c r="AYF675" s="78"/>
      <c r="AYG675" s="78"/>
      <c r="AYH675" s="78"/>
      <c r="AYI675" s="78"/>
      <c r="AYJ675" s="78"/>
      <c r="AYK675" s="78"/>
      <c r="AYL675" s="78"/>
      <c r="AYM675" s="78"/>
      <c r="AYN675" s="78"/>
      <c r="AYO675" s="78"/>
      <c r="AYP675" s="78"/>
      <c r="AYQ675" s="78"/>
      <c r="AYR675" s="78"/>
      <c r="AYS675" s="78"/>
      <c r="AYT675" s="78"/>
      <c r="AYU675" s="78"/>
      <c r="AYV675" s="78"/>
      <c r="AYW675" s="78"/>
      <c r="AYX675" s="78"/>
      <c r="AYY675" s="78"/>
      <c r="AYZ675" s="78"/>
      <c r="AZA675" s="78"/>
      <c r="AZB675" s="78"/>
      <c r="AZC675" s="78"/>
      <c r="AZD675" s="78"/>
      <c r="AZE675" s="78"/>
      <c r="AZF675" s="78"/>
      <c r="AZG675" s="78"/>
      <c r="AZH675" s="78"/>
      <c r="AZI675" s="78"/>
      <c r="AZJ675" s="78"/>
      <c r="AZK675" s="78"/>
      <c r="AZL675" s="78"/>
      <c r="AZM675" s="78"/>
      <c r="AZN675" s="78"/>
      <c r="AZO675" s="78"/>
      <c r="AZP675" s="78"/>
      <c r="AZQ675" s="78"/>
      <c r="AZR675" s="78"/>
      <c r="AZS675" s="78"/>
      <c r="AZT675" s="78"/>
      <c r="AZU675" s="78"/>
      <c r="AZV675" s="78"/>
      <c r="AZW675" s="78"/>
      <c r="AZX675" s="78"/>
      <c r="AZY675" s="78"/>
      <c r="AZZ675" s="78"/>
      <c r="BAA675" s="78"/>
      <c r="BAB675" s="78"/>
      <c r="BAC675" s="78"/>
      <c r="BAD675" s="78"/>
      <c r="BAE675" s="78"/>
      <c r="BAF675" s="78"/>
      <c r="BAG675" s="78"/>
      <c r="BAH675" s="78"/>
      <c r="BAI675" s="78"/>
      <c r="BAJ675" s="78"/>
      <c r="BAK675" s="78"/>
      <c r="BAL675" s="78"/>
      <c r="BAM675" s="78"/>
      <c r="BAN675" s="78"/>
      <c r="BAO675" s="78"/>
      <c r="BAP675" s="78"/>
      <c r="BAQ675" s="78"/>
      <c r="BAR675" s="78"/>
      <c r="BAS675" s="78"/>
      <c r="BAT675" s="78"/>
      <c r="BAU675" s="78"/>
      <c r="BAV675" s="78"/>
      <c r="BAW675" s="78"/>
      <c r="BAX675" s="78"/>
      <c r="BAY675" s="78"/>
      <c r="BAZ675" s="78"/>
      <c r="BBA675" s="78"/>
      <c r="BBB675" s="78"/>
      <c r="BBC675" s="78"/>
      <c r="BBD675" s="78"/>
      <c r="BBE675" s="78"/>
      <c r="BBF675" s="78"/>
      <c r="BBG675" s="78"/>
      <c r="BBH675" s="78"/>
      <c r="BBI675" s="78"/>
      <c r="BBJ675" s="78"/>
      <c r="BBK675" s="78"/>
      <c r="BBL675" s="78"/>
      <c r="BBM675" s="78"/>
      <c r="BBN675" s="78"/>
      <c r="BBO675" s="78"/>
      <c r="BBP675" s="78"/>
      <c r="BBQ675" s="78"/>
      <c r="BBR675" s="78"/>
      <c r="BBS675" s="78"/>
      <c r="BBT675" s="78"/>
      <c r="BBU675" s="78"/>
      <c r="BBV675" s="78"/>
      <c r="BBW675" s="78"/>
      <c r="BBX675" s="78"/>
      <c r="BBY675" s="78"/>
      <c r="BBZ675" s="78"/>
      <c r="BCA675" s="78"/>
      <c r="BCB675" s="78"/>
      <c r="BCC675" s="78"/>
      <c r="BCD675" s="78"/>
      <c r="BCE675" s="78"/>
      <c r="BCF675" s="78"/>
      <c r="BCG675" s="78"/>
      <c r="BCH675" s="78"/>
      <c r="BCI675" s="78"/>
      <c r="BCJ675" s="78"/>
      <c r="BCK675" s="78"/>
      <c r="BCL675" s="78"/>
      <c r="BCM675" s="78"/>
      <c r="BCN675" s="78"/>
      <c r="BCO675" s="78"/>
      <c r="BCP675" s="78"/>
      <c r="BCQ675" s="78"/>
      <c r="BCR675" s="78"/>
      <c r="BCS675" s="78"/>
      <c r="BCT675" s="78"/>
      <c r="BCU675" s="78"/>
      <c r="BCV675" s="78"/>
      <c r="BCW675" s="78"/>
      <c r="BCX675" s="78"/>
      <c r="BCY675" s="78"/>
      <c r="BCZ675" s="78"/>
      <c r="BDA675" s="78"/>
      <c r="BDB675" s="78"/>
      <c r="BDC675" s="78"/>
      <c r="BDD675" s="78"/>
      <c r="BDE675" s="78"/>
      <c r="BDF675" s="78"/>
      <c r="BDG675" s="78"/>
      <c r="BDH675" s="78"/>
      <c r="BDI675" s="78"/>
      <c r="BDJ675" s="78"/>
      <c r="BDK675" s="78"/>
      <c r="BDL675" s="78"/>
      <c r="BDM675" s="78"/>
      <c r="BDN675" s="78"/>
      <c r="BDO675" s="78"/>
      <c r="BDP675" s="78"/>
      <c r="BDQ675" s="78"/>
      <c r="BDR675" s="78"/>
      <c r="BDS675" s="78"/>
      <c r="BDT675" s="78"/>
      <c r="BDU675" s="78"/>
      <c r="BDV675" s="78"/>
      <c r="BDW675" s="78"/>
      <c r="BDX675" s="78"/>
      <c r="BDY675" s="78"/>
      <c r="BDZ675" s="78"/>
      <c r="BEA675" s="78"/>
      <c r="BEB675" s="78"/>
      <c r="BEC675" s="78"/>
      <c r="BED675" s="78"/>
      <c r="BEE675" s="78"/>
      <c r="BEF675" s="78"/>
      <c r="BEG675" s="78"/>
      <c r="BEH675" s="78"/>
      <c r="BEI675" s="78"/>
      <c r="BEJ675" s="78"/>
      <c r="BEK675" s="78"/>
      <c r="BEL675" s="78"/>
      <c r="BEM675" s="78"/>
      <c r="BEN675" s="78"/>
      <c r="BEO675" s="78"/>
      <c r="BEP675" s="78"/>
      <c r="BEQ675" s="78"/>
      <c r="BER675" s="78"/>
      <c r="BES675" s="78"/>
      <c r="BET675" s="78"/>
      <c r="BEU675" s="78"/>
      <c r="BEV675" s="78"/>
      <c r="BEW675" s="78"/>
      <c r="BEX675" s="78"/>
      <c r="BEY675" s="78"/>
      <c r="BEZ675" s="78"/>
      <c r="BFA675" s="78"/>
      <c r="BFB675" s="78"/>
      <c r="BFC675" s="78"/>
      <c r="BFD675" s="78"/>
      <c r="BFE675" s="78"/>
      <c r="BFF675" s="78"/>
      <c r="BFG675" s="78"/>
      <c r="BFH675" s="78"/>
      <c r="BFI675" s="78"/>
      <c r="BFJ675" s="78"/>
      <c r="BFK675" s="78"/>
      <c r="BFL675" s="78"/>
      <c r="BFM675" s="78"/>
      <c r="BFN675" s="78"/>
      <c r="BFO675" s="78"/>
      <c r="BFP675" s="78"/>
      <c r="BFQ675" s="78"/>
      <c r="BFR675" s="78"/>
      <c r="BFS675" s="78"/>
      <c r="BFT675" s="78"/>
      <c r="BFU675" s="78"/>
      <c r="BFV675" s="78"/>
      <c r="BFW675" s="78"/>
      <c r="BFX675" s="78"/>
      <c r="BFY675" s="78"/>
      <c r="BFZ675" s="78"/>
      <c r="BGA675" s="78"/>
      <c r="BGB675" s="78"/>
      <c r="BGC675" s="78"/>
      <c r="BGD675" s="78"/>
      <c r="BGE675" s="78"/>
      <c r="BGF675" s="78"/>
      <c r="BGG675" s="78"/>
      <c r="BGH675" s="78"/>
      <c r="BGI675" s="78"/>
      <c r="BGJ675" s="78"/>
      <c r="BGK675" s="78"/>
      <c r="BGL675" s="78"/>
      <c r="BGM675" s="78"/>
      <c r="BGN675" s="78"/>
      <c r="BGO675" s="78"/>
      <c r="BGP675" s="78"/>
      <c r="BGQ675" s="78"/>
      <c r="BGR675" s="78"/>
      <c r="BGS675" s="78"/>
      <c r="BGT675" s="78"/>
      <c r="BGU675" s="78"/>
      <c r="BGV675" s="78"/>
      <c r="BGW675" s="78"/>
      <c r="BGX675" s="78"/>
      <c r="BGY675" s="78"/>
      <c r="BGZ675" s="78"/>
      <c r="BHA675" s="78"/>
      <c r="BHB675" s="78"/>
      <c r="BHC675" s="78"/>
      <c r="BHD675" s="78"/>
      <c r="BHE675" s="78"/>
      <c r="BHF675" s="78"/>
      <c r="BHG675" s="78"/>
      <c r="BHH675" s="78"/>
      <c r="BHI675" s="78"/>
      <c r="BHJ675" s="78"/>
      <c r="BHK675" s="78"/>
      <c r="BHL675" s="78"/>
      <c r="BHM675" s="78"/>
      <c r="BHN675" s="78"/>
      <c r="BHO675" s="78"/>
      <c r="BHP675" s="78"/>
      <c r="BHQ675" s="78"/>
      <c r="BHR675" s="78"/>
      <c r="BHS675" s="78"/>
      <c r="BHT675" s="78"/>
      <c r="BHU675" s="78"/>
      <c r="BHV675" s="78"/>
      <c r="BHW675" s="78"/>
      <c r="BHX675" s="78"/>
      <c r="BHY675" s="78"/>
      <c r="BHZ675" s="78"/>
      <c r="BIA675" s="78"/>
      <c r="BIB675" s="78"/>
      <c r="BIC675" s="78"/>
      <c r="BID675" s="78"/>
      <c r="BIE675" s="78"/>
      <c r="BIF675" s="78"/>
      <c r="BIG675" s="78"/>
      <c r="BIH675" s="78"/>
      <c r="BII675" s="78"/>
      <c r="BIJ675" s="78"/>
      <c r="BIK675" s="78"/>
      <c r="BIL675" s="78"/>
      <c r="BIM675" s="78"/>
      <c r="BIN675" s="78"/>
      <c r="BIO675" s="78"/>
      <c r="BIP675" s="78"/>
      <c r="BIQ675" s="78"/>
      <c r="BIR675" s="78"/>
      <c r="BIS675" s="78"/>
      <c r="BIT675" s="78"/>
      <c r="BIU675" s="78"/>
      <c r="BIV675" s="78"/>
      <c r="BIW675" s="78"/>
      <c r="BIX675" s="78"/>
      <c r="BIY675" s="78"/>
      <c r="BIZ675" s="78"/>
      <c r="BJA675" s="78"/>
      <c r="BJB675" s="78"/>
      <c r="BJC675" s="78"/>
      <c r="BJD675" s="78"/>
      <c r="BJE675" s="78"/>
      <c r="BJF675" s="78"/>
      <c r="BJG675" s="78"/>
      <c r="BJH675" s="78"/>
      <c r="BJI675" s="78"/>
      <c r="BJJ675" s="78"/>
      <c r="BJK675" s="78"/>
      <c r="BJL675" s="78"/>
      <c r="BJM675" s="78"/>
      <c r="BJN675" s="78"/>
      <c r="BJO675" s="78"/>
      <c r="BJP675" s="78"/>
      <c r="BJQ675" s="78"/>
      <c r="BJR675" s="78"/>
      <c r="BJS675" s="78"/>
      <c r="BJT675" s="78"/>
      <c r="BJU675" s="78"/>
      <c r="BJV675" s="78"/>
      <c r="BJW675" s="78"/>
      <c r="BJX675" s="78"/>
      <c r="BJY675" s="78"/>
      <c r="BJZ675" s="78"/>
      <c r="BKA675" s="78"/>
      <c r="BKB675" s="78"/>
      <c r="BKC675" s="78"/>
      <c r="BKD675" s="78"/>
      <c r="BKE675" s="78"/>
      <c r="BKF675" s="78"/>
      <c r="BKG675" s="78"/>
      <c r="BKH675" s="78"/>
      <c r="BKI675" s="78"/>
      <c r="BKJ675" s="78"/>
      <c r="BKK675" s="78"/>
      <c r="BKL675" s="78"/>
      <c r="BKM675" s="78"/>
      <c r="BKN675" s="78"/>
      <c r="BKO675" s="78"/>
      <c r="BKP675" s="78"/>
      <c r="BKQ675" s="78"/>
      <c r="BKR675" s="78"/>
      <c r="BKS675" s="78"/>
      <c r="BKT675" s="78"/>
      <c r="BKU675" s="78"/>
      <c r="BKV675" s="78"/>
      <c r="BKW675" s="78"/>
      <c r="BKX675" s="78"/>
      <c r="BKY675" s="78"/>
      <c r="BKZ675" s="78"/>
      <c r="BLA675" s="78"/>
      <c r="BLB675" s="78"/>
      <c r="BLC675" s="78"/>
      <c r="BLD675" s="78"/>
      <c r="BLE675" s="78"/>
      <c r="BLF675" s="78"/>
      <c r="BLG675" s="78"/>
      <c r="BLH675" s="78"/>
      <c r="BLI675" s="78"/>
      <c r="BLJ675" s="78"/>
      <c r="BLK675" s="78"/>
      <c r="BLL675" s="78"/>
      <c r="BLM675" s="78"/>
      <c r="BLN675" s="78"/>
      <c r="BLO675" s="78"/>
      <c r="BLP675" s="78"/>
      <c r="BLQ675" s="78"/>
      <c r="BLR675" s="78"/>
      <c r="BLS675" s="78"/>
      <c r="BLT675" s="78"/>
      <c r="BLU675" s="78"/>
      <c r="BLV675" s="78"/>
      <c r="BLW675" s="78"/>
      <c r="BLX675" s="78"/>
      <c r="BLY675" s="78"/>
      <c r="BLZ675" s="78"/>
      <c r="BMA675" s="78"/>
      <c r="BMB675" s="78"/>
      <c r="BMC675" s="78"/>
      <c r="BMD675" s="78"/>
      <c r="BME675" s="78"/>
      <c r="BMF675" s="78"/>
      <c r="BMG675" s="78"/>
      <c r="BMH675" s="78"/>
      <c r="BMI675" s="78"/>
      <c r="BMJ675" s="78"/>
      <c r="BMK675" s="78"/>
      <c r="BML675" s="78"/>
      <c r="BMM675" s="78"/>
      <c r="BMN675" s="78"/>
      <c r="BMO675" s="78"/>
      <c r="BMP675" s="78"/>
      <c r="BMQ675" s="78"/>
      <c r="BMR675" s="78"/>
      <c r="BMS675" s="78"/>
      <c r="BMT675" s="78"/>
      <c r="BMU675" s="78"/>
      <c r="BMV675" s="78"/>
      <c r="BMW675" s="78"/>
      <c r="BMX675" s="78"/>
      <c r="BMY675" s="78"/>
      <c r="BMZ675" s="78"/>
      <c r="BNA675" s="78"/>
      <c r="BNB675" s="78"/>
      <c r="BNC675" s="78"/>
      <c r="BND675" s="78"/>
      <c r="BNE675" s="78"/>
      <c r="BNF675" s="78"/>
      <c r="BNG675" s="78"/>
      <c r="BNH675" s="78"/>
      <c r="BNI675" s="78"/>
      <c r="BNJ675" s="78"/>
      <c r="BNK675" s="78"/>
      <c r="BNL675" s="78"/>
      <c r="BNM675" s="78"/>
      <c r="BNN675" s="78"/>
      <c r="BNO675" s="78"/>
      <c r="BNP675" s="78"/>
      <c r="BNQ675" s="78"/>
      <c r="BNR675" s="78"/>
      <c r="BNS675" s="78"/>
      <c r="BNT675" s="78"/>
      <c r="BNU675" s="78"/>
      <c r="BNV675" s="78"/>
      <c r="BNW675" s="78"/>
      <c r="BNX675" s="78"/>
      <c r="BNY675" s="78"/>
      <c r="BNZ675" s="78"/>
      <c r="BOA675" s="78"/>
      <c r="BOB675" s="78"/>
      <c r="BOC675" s="78"/>
      <c r="BOD675" s="78"/>
      <c r="BOE675" s="78"/>
      <c r="BOF675" s="78"/>
      <c r="BOG675" s="78"/>
      <c r="BOH675" s="78"/>
      <c r="BOI675" s="78"/>
      <c r="BOJ675" s="78"/>
      <c r="BOK675" s="78"/>
      <c r="BOL675" s="78"/>
      <c r="BOM675" s="78"/>
      <c r="BON675" s="78"/>
      <c r="BOO675" s="78"/>
      <c r="BOP675" s="78"/>
      <c r="BOQ675" s="78"/>
      <c r="BOR675" s="78"/>
      <c r="BOS675" s="78"/>
      <c r="BOT675" s="78"/>
      <c r="BOU675" s="78"/>
      <c r="BOV675" s="78"/>
      <c r="BOW675" s="78"/>
      <c r="BOX675" s="78"/>
      <c r="BOY675" s="78"/>
      <c r="BOZ675" s="78"/>
      <c r="BPA675" s="78"/>
      <c r="BPB675" s="78"/>
      <c r="BPC675" s="78"/>
      <c r="BPD675" s="78"/>
      <c r="BPE675" s="78"/>
      <c r="BPF675" s="78"/>
      <c r="BPG675" s="78"/>
      <c r="BPH675" s="78"/>
      <c r="BPI675" s="78"/>
      <c r="BPJ675" s="78"/>
      <c r="BPK675" s="78"/>
      <c r="BPL675" s="78"/>
      <c r="BPM675" s="78"/>
      <c r="BPN675" s="78"/>
      <c r="BPO675" s="78"/>
      <c r="BPP675" s="78"/>
      <c r="BPQ675" s="78"/>
      <c r="BPR675" s="78"/>
      <c r="BPS675" s="78"/>
      <c r="BPT675" s="78"/>
      <c r="BPU675" s="78"/>
      <c r="BPV675" s="78"/>
      <c r="BPW675" s="78"/>
      <c r="BPX675" s="78"/>
      <c r="BPY675" s="78"/>
      <c r="BPZ675" s="78"/>
      <c r="BQA675" s="78"/>
      <c r="BQB675" s="78"/>
      <c r="BQC675" s="78"/>
      <c r="BQD675" s="78"/>
      <c r="BQE675" s="78"/>
      <c r="BQF675" s="78"/>
      <c r="BQG675" s="78"/>
      <c r="BQH675" s="78"/>
      <c r="BQI675" s="78"/>
      <c r="BQJ675" s="78"/>
      <c r="BQK675" s="78"/>
      <c r="BQL675" s="78"/>
      <c r="BQM675" s="78"/>
      <c r="BQN675" s="78"/>
      <c r="BQO675" s="78"/>
      <c r="BQP675" s="78"/>
      <c r="BQQ675" s="78"/>
      <c r="BQR675" s="78"/>
      <c r="BQS675" s="78"/>
      <c r="BQT675" s="78"/>
      <c r="BQU675" s="78"/>
      <c r="BQV675" s="78"/>
      <c r="BQW675" s="78"/>
      <c r="BQX675" s="78"/>
      <c r="BQY675" s="78"/>
      <c r="BQZ675" s="78"/>
      <c r="BRA675" s="78"/>
      <c r="BRB675" s="78"/>
      <c r="BRC675" s="78"/>
      <c r="BRD675" s="78"/>
      <c r="BRE675" s="78"/>
      <c r="BRF675" s="78"/>
      <c r="BRG675" s="78"/>
      <c r="BRH675" s="78"/>
      <c r="BRI675" s="78"/>
      <c r="BRJ675" s="78"/>
      <c r="BRK675" s="78"/>
      <c r="BRL675" s="78"/>
      <c r="BRM675" s="78"/>
      <c r="BRN675" s="78"/>
      <c r="BRO675" s="78"/>
      <c r="BRP675" s="78"/>
      <c r="BRQ675" s="78"/>
      <c r="BRR675" s="78"/>
      <c r="BRS675" s="78"/>
      <c r="BRT675" s="78"/>
      <c r="BRU675" s="78"/>
      <c r="BRV675" s="78"/>
      <c r="BRW675" s="78"/>
      <c r="BRX675" s="78"/>
      <c r="BRY675" s="78"/>
      <c r="BRZ675" s="78"/>
    </row>
    <row r="676" spans="1:1846" s="79" customFormat="1" ht="41.4" x14ac:dyDescent="0.3">
      <c r="A676" s="853"/>
      <c r="B676" s="853"/>
      <c r="C676" s="872"/>
      <c r="D676" s="853"/>
      <c r="E676" s="853"/>
      <c r="F676" s="594">
        <v>190</v>
      </c>
      <c r="G676" s="678" t="s">
        <v>1130</v>
      </c>
      <c r="H676" s="673">
        <v>0</v>
      </c>
      <c r="I676" s="612">
        <v>0</v>
      </c>
      <c r="J676" s="612">
        <v>0</v>
      </c>
      <c r="K676" s="612">
        <v>0</v>
      </c>
      <c r="L676" s="613"/>
      <c r="M676" s="598">
        <v>0</v>
      </c>
      <c r="N676" s="598">
        <v>0</v>
      </c>
      <c r="O676" s="598">
        <v>0</v>
      </c>
      <c r="P676" s="598">
        <v>0</v>
      </c>
      <c r="Q676" s="649"/>
      <c r="R676" s="598">
        <v>0</v>
      </c>
      <c r="S676" s="590">
        <v>43154000</v>
      </c>
      <c r="T676" s="590">
        <v>43154000</v>
      </c>
      <c r="U676" s="590">
        <v>43154000</v>
      </c>
      <c r="V676" s="652" t="s">
        <v>873</v>
      </c>
      <c r="W676" s="80">
        <f t="shared" ref="W676:W679" si="465">+H676+M676+R676</f>
        <v>0</v>
      </c>
      <c r="X676" s="80">
        <f t="shared" si="464"/>
        <v>43154000</v>
      </c>
      <c r="Y676" s="80">
        <f t="shared" si="464"/>
        <v>43154000</v>
      </c>
      <c r="Z676" s="80">
        <f t="shared" si="464"/>
        <v>43154000</v>
      </c>
      <c r="AA676" s="89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8"/>
      <c r="BC676" s="78"/>
      <c r="BD676" s="78"/>
      <c r="BE676" s="78"/>
      <c r="BF676" s="78"/>
      <c r="BG676" s="78"/>
      <c r="BH676" s="78"/>
      <c r="BI676" s="78"/>
      <c r="BJ676" s="78"/>
      <c r="BK676" s="78"/>
      <c r="BL676" s="78"/>
      <c r="BM676" s="78"/>
      <c r="BN676" s="78"/>
      <c r="BO676" s="78"/>
      <c r="BP676" s="78"/>
      <c r="BQ676" s="78"/>
      <c r="BR676" s="78"/>
      <c r="BS676" s="78"/>
      <c r="BT676" s="78"/>
      <c r="BU676" s="78"/>
      <c r="BV676" s="78"/>
      <c r="BW676" s="78"/>
      <c r="BX676" s="78"/>
      <c r="BY676" s="78"/>
      <c r="BZ676" s="78"/>
      <c r="CA676" s="78"/>
      <c r="CB676" s="78"/>
      <c r="CC676" s="78"/>
      <c r="CD676" s="78"/>
      <c r="CE676" s="78"/>
      <c r="CF676" s="78"/>
      <c r="CG676" s="78"/>
      <c r="CH676" s="78"/>
      <c r="CI676" s="78"/>
      <c r="CJ676" s="78"/>
      <c r="CK676" s="78"/>
      <c r="CL676" s="78"/>
      <c r="CM676" s="78"/>
      <c r="CN676" s="78"/>
      <c r="CO676" s="78"/>
      <c r="CP676" s="78"/>
      <c r="CQ676" s="78"/>
      <c r="CR676" s="78"/>
      <c r="CS676" s="78"/>
      <c r="CT676" s="78"/>
      <c r="CU676" s="78"/>
      <c r="CV676" s="78"/>
      <c r="CW676" s="78"/>
      <c r="CX676" s="78"/>
      <c r="CY676" s="78"/>
      <c r="CZ676" s="78"/>
      <c r="DA676" s="78"/>
      <c r="DB676" s="78"/>
      <c r="DC676" s="78"/>
      <c r="DD676" s="78"/>
      <c r="DE676" s="78"/>
      <c r="DF676" s="78"/>
      <c r="DG676" s="78"/>
      <c r="DH676" s="78"/>
      <c r="DI676" s="78"/>
      <c r="DJ676" s="78"/>
      <c r="DK676" s="78"/>
      <c r="DL676" s="78"/>
      <c r="DM676" s="78"/>
      <c r="DN676" s="78"/>
      <c r="DO676" s="78"/>
      <c r="DP676" s="78"/>
      <c r="DQ676" s="78"/>
      <c r="DR676" s="78"/>
      <c r="DS676" s="78"/>
      <c r="DT676" s="78"/>
      <c r="DU676" s="78"/>
      <c r="DV676" s="78"/>
      <c r="DW676" s="78"/>
      <c r="DX676" s="78"/>
      <c r="DY676" s="78"/>
      <c r="DZ676" s="78"/>
      <c r="EA676" s="78"/>
      <c r="EB676" s="78"/>
      <c r="EC676" s="78"/>
      <c r="ED676" s="78"/>
      <c r="EE676" s="78"/>
      <c r="EF676" s="78"/>
      <c r="EG676" s="78"/>
      <c r="EH676" s="78"/>
      <c r="EI676" s="78"/>
      <c r="EJ676" s="78"/>
      <c r="EK676" s="78"/>
      <c r="EL676" s="78"/>
      <c r="EM676" s="78"/>
      <c r="EN676" s="78"/>
      <c r="EO676" s="78"/>
      <c r="EP676" s="78"/>
      <c r="EQ676" s="78"/>
      <c r="ER676" s="78"/>
      <c r="ES676" s="78"/>
      <c r="ET676" s="78"/>
      <c r="EU676" s="78"/>
      <c r="EV676" s="78"/>
      <c r="EW676" s="78"/>
      <c r="EX676" s="78"/>
      <c r="EY676" s="78"/>
      <c r="EZ676" s="78"/>
      <c r="FA676" s="78"/>
      <c r="FB676" s="78"/>
      <c r="FC676" s="78"/>
      <c r="FD676" s="78"/>
      <c r="FE676" s="78"/>
      <c r="FF676" s="78"/>
      <c r="FG676" s="78"/>
      <c r="FH676" s="78"/>
      <c r="FI676" s="78"/>
      <c r="FJ676" s="78"/>
      <c r="FK676" s="78"/>
      <c r="FL676" s="78"/>
      <c r="FM676" s="78"/>
      <c r="FN676" s="78"/>
      <c r="FO676" s="78"/>
      <c r="FP676" s="78"/>
      <c r="FQ676" s="78"/>
      <c r="FR676" s="78"/>
      <c r="FS676" s="78"/>
      <c r="FT676" s="78"/>
      <c r="FU676" s="78"/>
      <c r="FV676" s="78"/>
      <c r="FW676" s="78"/>
      <c r="FX676" s="78"/>
      <c r="FY676" s="78"/>
      <c r="FZ676" s="78"/>
      <c r="GA676" s="78"/>
      <c r="GB676" s="78"/>
      <c r="GC676" s="78"/>
      <c r="GD676" s="78"/>
      <c r="GE676" s="78"/>
      <c r="GF676" s="78"/>
      <c r="GG676" s="78"/>
      <c r="GH676" s="78"/>
      <c r="GI676" s="78"/>
      <c r="GJ676" s="78"/>
      <c r="GK676" s="78"/>
      <c r="GL676" s="78"/>
      <c r="GM676" s="78"/>
      <c r="GN676" s="78"/>
      <c r="GO676" s="78"/>
      <c r="GP676" s="78"/>
      <c r="GQ676" s="78"/>
      <c r="GR676" s="78"/>
      <c r="GS676" s="78"/>
      <c r="GT676" s="78"/>
      <c r="GU676" s="78"/>
      <c r="GV676" s="78"/>
      <c r="GW676" s="78"/>
      <c r="GX676" s="78"/>
      <c r="GY676" s="78"/>
      <c r="GZ676" s="78"/>
      <c r="HA676" s="78"/>
      <c r="HB676" s="78"/>
      <c r="HC676" s="78"/>
      <c r="HD676" s="78"/>
      <c r="HE676" s="78"/>
      <c r="HF676" s="78"/>
      <c r="HG676" s="78"/>
      <c r="HH676" s="78"/>
      <c r="HI676" s="78"/>
      <c r="HJ676" s="78"/>
      <c r="HK676" s="78"/>
      <c r="HL676" s="78"/>
      <c r="HM676" s="78"/>
      <c r="HN676" s="78"/>
      <c r="HO676" s="78"/>
      <c r="HP676" s="78"/>
      <c r="HQ676" s="78"/>
      <c r="HR676" s="78"/>
      <c r="HS676" s="78"/>
      <c r="HT676" s="78"/>
      <c r="HU676" s="78"/>
      <c r="HV676" s="78"/>
      <c r="HW676" s="78"/>
      <c r="HX676" s="78"/>
      <c r="HY676" s="78"/>
      <c r="HZ676" s="78"/>
      <c r="IA676" s="78"/>
      <c r="IB676" s="78"/>
      <c r="IC676" s="78"/>
      <c r="ID676" s="78"/>
      <c r="IE676" s="78"/>
      <c r="IF676" s="78"/>
      <c r="IG676" s="78"/>
      <c r="IH676" s="78"/>
      <c r="II676" s="78"/>
      <c r="IJ676" s="78"/>
      <c r="IK676" s="78"/>
      <c r="IL676" s="78"/>
      <c r="IM676" s="78"/>
      <c r="IN676" s="78"/>
      <c r="IO676" s="78"/>
      <c r="IP676" s="78"/>
      <c r="IQ676" s="78"/>
      <c r="IR676" s="78"/>
      <c r="IS676" s="78"/>
      <c r="IT676" s="78"/>
      <c r="IU676" s="78"/>
      <c r="IV676" s="78"/>
      <c r="IW676" s="78"/>
      <c r="IX676" s="78"/>
      <c r="IY676" s="78"/>
      <c r="IZ676" s="78"/>
      <c r="JA676" s="78"/>
      <c r="JB676" s="78"/>
      <c r="JC676" s="78"/>
      <c r="JD676" s="78"/>
      <c r="JE676" s="78"/>
      <c r="JF676" s="78"/>
      <c r="JG676" s="78"/>
      <c r="JH676" s="78"/>
      <c r="JI676" s="78"/>
      <c r="JJ676" s="78"/>
      <c r="JK676" s="78"/>
      <c r="JL676" s="78"/>
      <c r="JM676" s="78"/>
      <c r="JN676" s="78"/>
      <c r="JO676" s="78"/>
      <c r="JP676" s="78"/>
      <c r="JQ676" s="78"/>
      <c r="JR676" s="78"/>
      <c r="JS676" s="78"/>
      <c r="JT676" s="78"/>
      <c r="JU676" s="78"/>
      <c r="JV676" s="78"/>
      <c r="JW676" s="78"/>
      <c r="JX676" s="78"/>
      <c r="JY676" s="78"/>
      <c r="JZ676" s="78"/>
      <c r="KA676" s="78"/>
      <c r="KB676" s="78"/>
      <c r="KC676" s="78"/>
      <c r="KD676" s="78"/>
      <c r="KE676" s="78"/>
      <c r="KF676" s="78"/>
      <c r="KG676" s="78"/>
      <c r="KH676" s="78"/>
      <c r="KI676" s="78"/>
      <c r="KJ676" s="78"/>
      <c r="KK676" s="78"/>
      <c r="KL676" s="78"/>
      <c r="KM676" s="78"/>
      <c r="KN676" s="78"/>
      <c r="KO676" s="78"/>
      <c r="KP676" s="78"/>
      <c r="KQ676" s="78"/>
      <c r="KR676" s="78"/>
      <c r="KS676" s="78"/>
      <c r="KT676" s="78"/>
      <c r="KU676" s="78"/>
      <c r="KV676" s="78"/>
      <c r="KW676" s="78"/>
      <c r="KX676" s="78"/>
      <c r="KY676" s="78"/>
      <c r="KZ676" s="78"/>
      <c r="LA676" s="78"/>
      <c r="LB676" s="78"/>
      <c r="LC676" s="78"/>
      <c r="LD676" s="78"/>
      <c r="LE676" s="78"/>
      <c r="LF676" s="78"/>
      <c r="LG676" s="78"/>
      <c r="LH676" s="78"/>
      <c r="LI676" s="78"/>
      <c r="LJ676" s="78"/>
      <c r="LK676" s="78"/>
      <c r="LL676" s="78"/>
      <c r="LM676" s="78"/>
      <c r="LN676" s="78"/>
      <c r="LO676" s="78"/>
      <c r="LP676" s="78"/>
      <c r="LQ676" s="78"/>
      <c r="LR676" s="78"/>
      <c r="LS676" s="78"/>
      <c r="LT676" s="78"/>
      <c r="LU676" s="78"/>
      <c r="LV676" s="78"/>
      <c r="LW676" s="78"/>
      <c r="LX676" s="78"/>
      <c r="LY676" s="78"/>
      <c r="LZ676" s="78"/>
      <c r="MA676" s="78"/>
      <c r="MB676" s="78"/>
      <c r="MC676" s="78"/>
      <c r="MD676" s="78"/>
      <c r="ME676" s="78"/>
      <c r="MF676" s="78"/>
      <c r="MG676" s="78"/>
      <c r="MH676" s="78"/>
      <c r="MI676" s="78"/>
      <c r="MJ676" s="78"/>
      <c r="MK676" s="78"/>
      <c r="ML676" s="78"/>
      <c r="MM676" s="78"/>
      <c r="MN676" s="78"/>
      <c r="MO676" s="78"/>
      <c r="MP676" s="78"/>
      <c r="MQ676" s="78"/>
      <c r="MR676" s="78"/>
      <c r="MS676" s="78"/>
      <c r="MT676" s="78"/>
      <c r="MU676" s="78"/>
      <c r="MV676" s="78"/>
      <c r="MW676" s="78"/>
      <c r="MX676" s="78"/>
      <c r="MY676" s="78"/>
      <c r="MZ676" s="78"/>
      <c r="NA676" s="78"/>
      <c r="NB676" s="78"/>
      <c r="NC676" s="78"/>
      <c r="ND676" s="78"/>
      <c r="NE676" s="78"/>
      <c r="NF676" s="78"/>
      <c r="NG676" s="78"/>
      <c r="NH676" s="78"/>
      <c r="NI676" s="78"/>
      <c r="NJ676" s="78"/>
      <c r="NK676" s="78"/>
      <c r="NL676" s="78"/>
      <c r="NM676" s="78"/>
      <c r="NN676" s="78"/>
      <c r="NO676" s="78"/>
      <c r="NP676" s="78"/>
      <c r="NQ676" s="78"/>
      <c r="NR676" s="78"/>
      <c r="NS676" s="78"/>
      <c r="NT676" s="78"/>
      <c r="NU676" s="78"/>
      <c r="NV676" s="78"/>
      <c r="NW676" s="78"/>
      <c r="NX676" s="78"/>
      <c r="NY676" s="78"/>
      <c r="NZ676" s="78"/>
      <c r="OA676" s="78"/>
      <c r="OB676" s="78"/>
      <c r="OC676" s="78"/>
      <c r="OD676" s="78"/>
      <c r="OE676" s="78"/>
      <c r="OF676" s="78"/>
      <c r="OG676" s="78"/>
      <c r="OH676" s="78"/>
      <c r="OI676" s="78"/>
      <c r="OJ676" s="78"/>
      <c r="OK676" s="78"/>
      <c r="OL676" s="78"/>
      <c r="OM676" s="78"/>
      <c r="ON676" s="78"/>
      <c r="OO676" s="78"/>
      <c r="OP676" s="78"/>
      <c r="OQ676" s="78"/>
      <c r="OR676" s="78"/>
      <c r="OS676" s="78"/>
      <c r="OT676" s="78"/>
      <c r="OU676" s="78"/>
      <c r="OV676" s="78"/>
      <c r="OW676" s="78"/>
      <c r="OX676" s="78"/>
      <c r="OY676" s="78"/>
      <c r="OZ676" s="78"/>
      <c r="PA676" s="78"/>
      <c r="PB676" s="78"/>
      <c r="PC676" s="78"/>
      <c r="PD676" s="78"/>
      <c r="PE676" s="78"/>
      <c r="PF676" s="78"/>
      <c r="PG676" s="78"/>
      <c r="PH676" s="78"/>
      <c r="PI676" s="78"/>
      <c r="PJ676" s="78"/>
      <c r="PK676" s="78"/>
      <c r="PL676" s="78"/>
      <c r="PM676" s="78"/>
      <c r="PN676" s="78"/>
      <c r="PO676" s="78"/>
      <c r="PP676" s="78"/>
      <c r="PQ676" s="78"/>
      <c r="PR676" s="78"/>
      <c r="PS676" s="78"/>
      <c r="PT676" s="78"/>
      <c r="PU676" s="78"/>
      <c r="PV676" s="78"/>
      <c r="PW676" s="78"/>
      <c r="PX676" s="78"/>
      <c r="PY676" s="78"/>
      <c r="PZ676" s="78"/>
      <c r="QA676" s="78"/>
      <c r="QB676" s="78"/>
      <c r="QC676" s="78"/>
      <c r="QD676" s="78"/>
      <c r="QE676" s="78"/>
      <c r="QF676" s="78"/>
      <c r="QG676" s="78"/>
      <c r="QH676" s="78"/>
      <c r="QI676" s="78"/>
      <c r="QJ676" s="78"/>
      <c r="QK676" s="78"/>
      <c r="QL676" s="78"/>
      <c r="QM676" s="78"/>
      <c r="QN676" s="78"/>
      <c r="QO676" s="78"/>
      <c r="QP676" s="78"/>
      <c r="QQ676" s="78"/>
      <c r="QR676" s="78"/>
      <c r="QS676" s="78"/>
      <c r="QT676" s="78"/>
      <c r="QU676" s="78"/>
      <c r="QV676" s="78"/>
      <c r="QW676" s="78"/>
      <c r="QX676" s="78"/>
      <c r="QY676" s="78"/>
      <c r="QZ676" s="78"/>
      <c r="RA676" s="78"/>
      <c r="RB676" s="78"/>
      <c r="RC676" s="78"/>
      <c r="RD676" s="78"/>
      <c r="RE676" s="78"/>
      <c r="RF676" s="78"/>
      <c r="RG676" s="78"/>
      <c r="RH676" s="78"/>
      <c r="RI676" s="78"/>
      <c r="RJ676" s="78"/>
      <c r="RK676" s="78"/>
      <c r="RL676" s="78"/>
      <c r="RM676" s="78"/>
      <c r="RN676" s="78"/>
      <c r="RO676" s="78"/>
      <c r="RP676" s="78"/>
      <c r="RQ676" s="78"/>
      <c r="RR676" s="78"/>
      <c r="RS676" s="78"/>
      <c r="RT676" s="78"/>
      <c r="RU676" s="78"/>
      <c r="RV676" s="78"/>
      <c r="RW676" s="78"/>
      <c r="RX676" s="78"/>
      <c r="RY676" s="78"/>
      <c r="RZ676" s="78"/>
      <c r="SA676" s="78"/>
      <c r="SB676" s="78"/>
      <c r="SC676" s="78"/>
      <c r="SD676" s="78"/>
      <c r="SE676" s="78"/>
      <c r="SF676" s="78"/>
      <c r="SG676" s="78"/>
      <c r="SH676" s="78"/>
      <c r="SI676" s="78"/>
      <c r="SJ676" s="78"/>
      <c r="SK676" s="78"/>
      <c r="SL676" s="78"/>
      <c r="SM676" s="78"/>
      <c r="SN676" s="78"/>
      <c r="SO676" s="78"/>
      <c r="SP676" s="78"/>
      <c r="SQ676" s="78"/>
      <c r="SR676" s="78"/>
      <c r="SS676" s="78"/>
      <c r="ST676" s="78"/>
      <c r="SU676" s="78"/>
      <c r="SV676" s="78"/>
      <c r="SW676" s="78"/>
      <c r="SX676" s="78"/>
      <c r="SY676" s="78"/>
      <c r="SZ676" s="78"/>
      <c r="TA676" s="78"/>
      <c r="TB676" s="78"/>
      <c r="TC676" s="78"/>
      <c r="TD676" s="78"/>
      <c r="TE676" s="78"/>
      <c r="TF676" s="78"/>
      <c r="TG676" s="78"/>
      <c r="TH676" s="78"/>
      <c r="TI676" s="78"/>
      <c r="TJ676" s="78"/>
      <c r="TK676" s="78"/>
      <c r="TL676" s="78"/>
      <c r="TM676" s="78"/>
      <c r="TN676" s="78"/>
      <c r="TO676" s="78"/>
      <c r="TP676" s="78"/>
      <c r="TQ676" s="78"/>
      <c r="TR676" s="78"/>
      <c r="TS676" s="78"/>
      <c r="TT676" s="78"/>
      <c r="TU676" s="78"/>
      <c r="TV676" s="78"/>
      <c r="TW676" s="78"/>
      <c r="TX676" s="78"/>
      <c r="TY676" s="78"/>
      <c r="TZ676" s="78"/>
      <c r="UA676" s="78"/>
      <c r="UB676" s="78"/>
      <c r="UC676" s="78"/>
      <c r="UD676" s="78"/>
      <c r="UE676" s="78"/>
      <c r="UF676" s="78"/>
      <c r="UG676" s="78"/>
      <c r="UH676" s="78"/>
      <c r="UI676" s="78"/>
      <c r="UJ676" s="78"/>
      <c r="UK676" s="78"/>
      <c r="UL676" s="78"/>
      <c r="UM676" s="78"/>
      <c r="UN676" s="78"/>
      <c r="UO676" s="78"/>
      <c r="UP676" s="78"/>
      <c r="UQ676" s="78"/>
      <c r="UR676" s="78"/>
      <c r="US676" s="78"/>
      <c r="UT676" s="78"/>
      <c r="UU676" s="78"/>
      <c r="UV676" s="78"/>
      <c r="UW676" s="78"/>
      <c r="UX676" s="78"/>
      <c r="UY676" s="78"/>
      <c r="UZ676" s="78"/>
      <c r="VA676" s="78"/>
      <c r="VB676" s="78"/>
      <c r="VC676" s="78"/>
      <c r="VD676" s="78"/>
      <c r="VE676" s="78"/>
      <c r="VF676" s="78"/>
      <c r="VG676" s="78"/>
      <c r="VH676" s="78"/>
      <c r="VI676" s="78"/>
      <c r="VJ676" s="78"/>
      <c r="VK676" s="78"/>
      <c r="VL676" s="78"/>
      <c r="VM676" s="78"/>
      <c r="VN676" s="78"/>
      <c r="VO676" s="78"/>
      <c r="VP676" s="78"/>
      <c r="VQ676" s="78"/>
      <c r="VR676" s="78"/>
      <c r="VS676" s="78"/>
      <c r="VT676" s="78"/>
      <c r="VU676" s="78"/>
      <c r="VV676" s="78"/>
      <c r="VW676" s="78"/>
      <c r="VX676" s="78"/>
      <c r="VY676" s="78"/>
      <c r="VZ676" s="78"/>
      <c r="WA676" s="78"/>
      <c r="WB676" s="78"/>
      <c r="WC676" s="78"/>
      <c r="WD676" s="78"/>
      <c r="WE676" s="78"/>
      <c r="WF676" s="78"/>
      <c r="WG676" s="78"/>
      <c r="WH676" s="78"/>
      <c r="WI676" s="78"/>
      <c r="WJ676" s="78"/>
      <c r="WK676" s="78"/>
      <c r="WL676" s="78"/>
      <c r="WM676" s="78"/>
      <c r="WN676" s="78"/>
      <c r="WO676" s="78"/>
      <c r="WP676" s="78"/>
      <c r="WQ676" s="78"/>
      <c r="WR676" s="78"/>
      <c r="WS676" s="78"/>
      <c r="WT676" s="78"/>
      <c r="WU676" s="78"/>
      <c r="WV676" s="78"/>
      <c r="WW676" s="78"/>
      <c r="WX676" s="78"/>
      <c r="WY676" s="78"/>
      <c r="WZ676" s="78"/>
      <c r="XA676" s="78"/>
      <c r="XB676" s="78"/>
      <c r="XC676" s="78"/>
      <c r="XD676" s="78"/>
      <c r="XE676" s="78"/>
      <c r="XF676" s="78"/>
      <c r="XG676" s="78"/>
      <c r="XH676" s="78"/>
      <c r="XI676" s="78"/>
      <c r="XJ676" s="78"/>
      <c r="XK676" s="78"/>
      <c r="XL676" s="78"/>
      <c r="XM676" s="78"/>
      <c r="XN676" s="78"/>
      <c r="XO676" s="78"/>
      <c r="XP676" s="78"/>
      <c r="XQ676" s="78"/>
      <c r="XR676" s="78"/>
      <c r="XS676" s="78"/>
      <c r="XT676" s="78"/>
      <c r="XU676" s="78"/>
      <c r="XV676" s="78"/>
      <c r="XW676" s="78"/>
      <c r="XX676" s="78"/>
      <c r="XY676" s="78"/>
      <c r="XZ676" s="78"/>
      <c r="YA676" s="78"/>
      <c r="YB676" s="78"/>
      <c r="YC676" s="78"/>
      <c r="YD676" s="78"/>
      <c r="YE676" s="78"/>
      <c r="YF676" s="78"/>
      <c r="YG676" s="78"/>
      <c r="YH676" s="78"/>
      <c r="YI676" s="78"/>
      <c r="YJ676" s="78"/>
      <c r="YK676" s="78"/>
      <c r="YL676" s="78"/>
      <c r="YM676" s="78"/>
      <c r="YN676" s="78"/>
      <c r="YO676" s="78"/>
      <c r="YP676" s="78"/>
      <c r="YQ676" s="78"/>
      <c r="YR676" s="78"/>
      <c r="YS676" s="78"/>
      <c r="YT676" s="78"/>
      <c r="YU676" s="78"/>
      <c r="YV676" s="78"/>
      <c r="YW676" s="78"/>
      <c r="YX676" s="78"/>
      <c r="YY676" s="78"/>
      <c r="YZ676" s="78"/>
      <c r="ZA676" s="78"/>
      <c r="ZB676" s="78"/>
      <c r="ZC676" s="78"/>
      <c r="ZD676" s="78"/>
      <c r="ZE676" s="78"/>
      <c r="ZF676" s="78"/>
      <c r="ZG676" s="78"/>
      <c r="ZH676" s="78"/>
      <c r="ZI676" s="78"/>
      <c r="ZJ676" s="78"/>
      <c r="ZK676" s="78"/>
      <c r="ZL676" s="78"/>
      <c r="ZM676" s="78"/>
      <c r="ZN676" s="78"/>
      <c r="ZO676" s="78"/>
      <c r="ZP676" s="78"/>
      <c r="ZQ676" s="78"/>
      <c r="ZR676" s="78"/>
      <c r="ZS676" s="78"/>
      <c r="ZT676" s="78"/>
      <c r="ZU676" s="78"/>
      <c r="ZV676" s="78"/>
      <c r="ZW676" s="78"/>
      <c r="ZX676" s="78"/>
      <c r="ZY676" s="78"/>
      <c r="ZZ676" s="78"/>
      <c r="AAA676" s="78"/>
      <c r="AAB676" s="78"/>
      <c r="AAC676" s="78"/>
      <c r="AAD676" s="78"/>
      <c r="AAE676" s="78"/>
      <c r="AAF676" s="78"/>
      <c r="AAG676" s="78"/>
      <c r="AAH676" s="78"/>
      <c r="AAI676" s="78"/>
      <c r="AAJ676" s="78"/>
      <c r="AAK676" s="78"/>
      <c r="AAL676" s="78"/>
      <c r="AAM676" s="78"/>
      <c r="AAN676" s="78"/>
      <c r="AAO676" s="78"/>
      <c r="AAP676" s="78"/>
      <c r="AAQ676" s="78"/>
      <c r="AAR676" s="78"/>
      <c r="AAS676" s="78"/>
      <c r="AAT676" s="78"/>
      <c r="AAU676" s="78"/>
      <c r="AAV676" s="78"/>
      <c r="AAW676" s="78"/>
      <c r="AAX676" s="78"/>
      <c r="AAY676" s="78"/>
      <c r="AAZ676" s="78"/>
      <c r="ABA676" s="78"/>
      <c r="ABB676" s="78"/>
      <c r="ABC676" s="78"/>
      <c r="ABD676" s="78"/>
      <c r="ABE676" s="78"/>
      <c r="ABF676" s="78"/>
      <c r="ABG676" s="78"/>
      <c r="ABH676" s="78"/>
      <c r="ABI676" s="78"/>
      <c r="ABJ676" s="78"/>
      <c r="ABK676" s="78"/>
      <c r="ABL676" s="78"/>
      <c r="ABM676" s="78"/>
      <c r="ABN676" s="78"/>
      <c r="ABO676" s="78"/>
      <c r="ABP676" s="78"/>
      <c r="ABQ676" s="78"/>
      <c r="ABR676" s="78"/>
      <c r="ABS676" s="78"/>
      <c r="ABT676" s="78"/>
      <c r="ABU676" s="78"/>
      <c r="ABV676" s="78"/>
      <c r="ABW676" s="78"/>
      <c r="ABX676" s="78"/>
      <c r="ABY676" s="78"/>
      <c r="ABZ676" s="78"/>
      <c r="ACA676" s="78"/>
      <c r="ACB676" s="78"/>
      <c r="ACC676" s="78"/>
      <c r="ACD676" s="78"/>
      <c r="ACE676" s="78"/>
      <c r="ACF676" s="78"/>
      <c r="ACG676" s="78"/>
      <c r="ACH676" s="78"/>
      <c r="ACI676" s="78"/>
      <c r="ACJ676" s="78"/>
      <c r="ACK676" s="78"/>
      <c r="ACL676" s="78"/>
      <c r="ACM676" s="78"/>
      <c r="ACN676" s="78"/>
      <c r="ACO676" s="78"/>
      <c r="ACP676" s="78"/>
      <c r="ACQ676" s="78"/>
      <c r="ACR676" s="78"/>
      <c r="ACS676" s="78"/>
      <c r="ACT676" s="78"/>
      <c r="ACU676" s="78"/>
      <c r="ACV676" s="78"/>
      <c r="ACW676" s="78"/>
      <c r="ACX676" s="78"/>
      <c r="ACY676" s="78"/>
      <c r="ACZ676" s="78"/>
      <c r="ADA676" s="78"/>
      <c r="ADB676" s="78"/>
      <c r="ADC676" s="78"/>
      <c r="ADD676" s="78"/>
      <c r="ADE676" s="78"/>
      <c r="ADF676" s="78"/>
      <c r="ADG676" s="78"/>
      <c r="ADH676" s="78"/>
      <c r="ADI676" s="78"/>
      <c r="ADJ676" s="78"/>
      <c r="ADK676" s="78"/>
      <c r="ADL676" s="78"/>
      <c r="ADM676" s="78"/>
      <c r="ADN676" s="78"/>
      <c r="ADO676" s="78"/>
      <c r="ADP676" s="78"/>
      <c r="ADQ676" s="78"/>
      <c r="ADR676" s="78"/>
      <c r="ADS676" s="78"/>
      <c r="ADT676" s="78"/>
      <c r="ADU676" s="78"/>
      <c r="ADV676" s="78"/>
      <c r="ADW676" s="78"/>
      <c r="ADX676" s="78"/>
      <c r="ADY676" s="78"/>
      <c r="ADZ676" s="78"/>
      <c r="AEA676" s="78"/>
      <c r="AEB676" s="78"/>
      <c r="AEC676" s="78"/>
      <c r="AED676" s="78"/>
      <c r="AEE676" s="78"/>
      <c r="AEF676" s="78"/>
      <c r="AEG676" s="78"/>
      <c r="AEH676" s="78"/>
      <c r="AEI676" s="78"/>
      <c r="AEJ676" s="78"/>
      <c r="AEK676" s="78"/>
      <c r="AEL676" s="78"/>
      <c r="AEM676" s="78"/>
      <c r="AEN676" s="78"/>
      <c r="AEO676" s="78"/>
      <c r="AEP676" s="78"/>
      <c r="AEQ676" s="78"/>
      <c r="AER676" s="78"/>
      <c r="AES676" s="78"/>
      <c r="AET676" s="78"/>
      <c r="AEU676" s="78"/>
      <c r="AEV676" s="78"/>
      <c r="AEW676" s="78"/>
      <c r="AEX676" s="78"/>
      <c r="AEY676" s="78"/>
      <c r="AEZ676" s="78"/>
      <c r="AFA676" s="78"/>
      <c r="AFB676" s="78"/>
      <c r="AFC676" s="78"/>
      <c r="AFD676" s="78"/>
      <c r="AFE676" s="78"/>
      <c r="AFF676" s="78"/>
      <c r="AFG676" s="78"/>
      <c r="AFH676" s="78"/>
      <c r="AFI676" s="78"/>
      <c r="AFJ676" s="78"/>
      <c r="AFK676" s="78"/>
      <c r="AFL676" s="78"/>
      <c r="AFM676" s="78"/>
      <c r="AFN676" s="78"/>
      <c r="AFO676" s="78"/>
      <c r="AFP676" s="78"/>
      <c r="AFQ676" s="78"/>
      <c r="AFR676" s="78"/>
      <c r="AFS676" s="78"/>
      <c r="AFT676" s="78"/>
      <c r="AFU676" s="78"/>
      <c r="AFV676" s="78"/>
      <c r="AFW676" s="78"/>
      <c r="AFX676" s="78"/>
      <c r="AFY676" s="78"/>
      <c r="AFZ676" s="78"/>
      <c r="AGA676" s="78"/>
      <c r="AGB676" s="78"/>
      <c r="AGC676" s="78"/>
      <c r="AGD676" s="78"/>
      <c r="AGE676" s="78"/>
      <c r="AGF676" s="78"/>
      <c r="AGG676" s="78"/>
      <c r="AGH676" s="78"/>
      <c r="AGI676" s="78"/>
      <c r="AGJ676" s="78"/>
      <c r="AGK676" s="78"/>
      <c r="AGL676" s="78"/>
      <c r="AGM676" s="78"/>
      <c r="AGN676" s="78"/>
      <c r="AGO676" s="78"/>
      <c r="AGP676" s="78"/>
      <c r="AGQ676" s="78"/>
      <c r="AGR676" s="78"/>
      <c r="AGS676" s="78"/>
      <c r="AGT676" s="78"/>
      <c r="AGU676" s="78"/>
      <c r="AGV676" s="78"/>
      <c r="AGW676" s="78"/>
      <c r="AGX676" s="78"/>
      <c r="AGY676" s="78"/>
      <c r="AGZ676" s="78"/>
      <c r="AHA676" s="78"/>
      <c r="AHB676" s="78"/>
      <c r="AHC676" s="78"/>
      <c r="AHD676" s="78"/>
      <c r="AHE676" s="78"/>
      <c r="AHF676" s="78"/>
      <c r="AHG676" s="78"/>
      <c r="AHH676" s="78"/>
      <c r="AHI676" s="78"/>
      <c r="AHJ676" s="78"/>
      <c r="AHK676" s="78"/>
      <c r="AHL676" s="78"/>
      <c r="AHM676" s="78"/>
      <c r="AHN676" s="78"/>
      <c r="AHO676" s="78"/>
      <c r="AHP676" s="78"/>
      <c r="AHQ676" s="78"/>
      <c r="AHR676" s="78"/>
      <c r="AHS676" s="78"/>
      <c r="AHT676" s="78"/>
      <c r="AHU676" s="78"/>
      <c r="AHV676" s="78"/>
      <c r="AHW676" s="78"/>
      <c r="AHX676" s="78"/>
      <c r="AHY676" s="78"/>
      <c r="AHZ676" s="78"/>
      <c r="AIA676" s="78"/>
      <c r="AIB676" s="78"/>
      <c r="AIC676" s="78"/>
      <c r="AID676" s="78"/>
      <c r="AIE676" s="78"/>
      <c r="AIF676" s="78"/>
      <c r="AIG676" s="78"/>
      <c r="AIH676" s="78"/>
      <c r="AII676" s="78"/>
      <c r="AIJ676" s="78"/>
      <c r="AIK676" s="78"/>
      <c r="AIL676" s="78"/>
      <c r="AIM676" s="78"/>
      <c r="AIN676" s="78"/>
      <c r="AIO676" s="78"/>
      <c r="AIP676" s="78"/>
      <c r="AIQ676" s="78"/>
      <c r="AIR676" s="78"/>
      <c r="AIS676" s="78"/>
      <c r="AIT676" s="78"/>
      <c r="AIU676" s="78"/>
      <c r="AIV676" s="78"/>
      <c r="AIW676" s="78"/>
      <c r="AIX676" s="78"/>
      <c r="AIY676" s="78"/>
      <c r="AIZ676" s="78"/>
      <c r="AJA676" s="78"/>
      <c r="AJB676" s="78"/>
      <c r="AJC676" s="78"/>
      <c r="AJD676" s="78"/>
      <c r="AJE676" s="78"/>
      <c r="AJF676" s="78"/>
      <c r="AJG676" s="78"/>
      <c r="AJH676" s="78"/>
      <c r="AJI676" s="78"/>
      <c r="AJJ676" s="78"/>
      <c r="AJK676" s="78"/>
      <c r="AJL676" s="78"/>
      <c r="AJM676" s="78"/>
      <c r="AJN676" s="78"/>
      <c r="AJO676" s="78"/>
      <c r="AJP676" s="78"/>
      <c r="AJQ676" s="78"/>
      <c r="AJR676" s="78"/>
      <c r="AJS676" s="78"/>
      <c r="AJT676" s="78"/>
      <c r="AJU676" s="78"/>
      <c r="AJV676" s="78"/>
      <c r="AJW676" s="78"/>
      <c r="AJX676" s="78"/>
      <c r="AJY676" s="78"/>
      <c r="AJZ676" s="78"/>
      <c r="AKA676" s="78"/>
      <c r="AKB676" s="78"/>
      <c r="AKC676" s="78"/>
      <c r="AKD676" s="78"/>
      <c r="AKE676" s="78"/>
      <c r="AKF676" s="78"/>
      <c r="AKG676" s="78"/>
      <c r="AKH676" s="78"/>
      <c r="AKI676" s="78"/>
      <c r="AKJ676" s="78"/>
      <c r="AKK676" s="78"/>
      <c r="AKL676" s="78"/>
      <c r="AKM676" s="78"/>
      <c r="AKN676" s="78"/>
      <c r="AKO676" s="78"/>
      <c r="AKP676" s="78"/>
      <c r="AKQ676" s="78"/>
      <c r="AKR676" s="78"/>
      <c r="AKS676" s="78"/>
      <c r="AKT676" s="78"/>
      <c r="AKU676" s="78"/>
      <c r="AKV676" s="78"/>
      <c r="AKW676" s="78"/>
      <c r="AKX676" s="78"/>
      <c r="AKY676" s="78"/>
      <c r="AKZ676" s="78"/>
      <c r="ALA676" s="78"/>
      <c r="ALB676" s="78"/>
      <c r="ALC676" s="78"/>
      <c r="ALD676" s="78"/>
      <c r="ALE676" s="78"/>
      <c r="ALF676" s="78"/>
      <c r="ALG676" s="78"/>
      <c r="ALH676" s="78"/>
      <c r="ALI676" s="78"/>
      <c r="ALJ676" s="78"/>
      <c r="ALK676" s="78"/>
      <c r="ALL676" s="78"/>
      <c r="ALM676" s="78"/>
      <c r="ALN676" s="78"/>
      <c r="ALO676" s="78"/>
      <c r="ALP676" s="78"/>
      <c r="ALQ676" s="78"/>
      <c r="ALR676" s="78"/>
      <c r="ALS676" s="78"/>
      <c r="ALT676" s="78"/>
      <c r="ALU676" s="78"/>
      <c r="ALV676" s="78"/>
      <c r="ALW676" s="78"/>
      <c r="ALX676" s="78"/>
      <c r="ALY676" s="78"/>
      <c r="ALZ676" s="78"/>
      <c r="AMA676" s="78"/>
      <c r="AMB676" s="78"/>
      <c r="AMC676" s="78"/>
      <c r="AMD676" s="78"/>
      <c r="AME676" s="78"/>
      <c r="AMF676" s="78"/>
      <c r="AMG676" s="78"/>
      <c r="AMH676" s="78"/>
      <c r="AMI676" s="78"/>
      <c r="AMJ676" s="78"/>
      <c r="AMK676" s="78"/>
      <c r="AML676" s="78"/>
      <c r="AMM676" s="78"/>
      <c r="AMN676" s="78"/>
      <c r="AMO676" s="78"/>
      <c r="AMP676" s="78"/>
      <c r="AMQ676" s="78"/>
      <c r="AMR676" s="78"/>
      <c r="AMS676" s="78"/>
      <c r="AMT676" s="78"/>
      <c r="AMU676" s="78"/>
      <c r="AMV676" s="78"/>
      <c r="AMW676" s="78"/>
      <c r="AMX676" s="78"/>
      <c r="AMY676" s="78"/>
      <c r="AMZ676" s="78"/>
      <c r="ANA676" s="78"/>
      <c r="ANB676" s="78"/>
      <c r="ANC676" s="78"/>
      <c r="AND676" s="78"/>
      <c r="ANE676" s="78"/>
      <c r="ANF676" s="78"/>
      <c r="ANG676" s="78"/>
      <c r="ANH676" s="78"/>
      <c r="ANI676" s="78"/>
      <c r="ANJ676" s="78"/>
      <c r="ANK676" s="78"/>
      <c r="ANL676" s="78"/>
      <c r="ANM676" s="78"/>
      <c r="ANN676" s="78"/>
      <c r="ANO676" s="78"/>
      <c r="ANP676" s="78"/>
      <c r="ANQ676" s="78"/>
      <c r="ANR676" s="78"/>
      <c r="ANS676" s="78"/>
      <c r="ANT676" s="78"/>
      <c r="ANU676" s="78"/>
      <c r="ANV676" s="78"/>
      <c r="ANW676" s="78"/>
      <c r="ANX676" s="78"/>
      <c r="ANY676" s="78"/>
      <c r="ANZ676" s="78"/>
      <c r="AOA676" s="78"/>
      <c r="AOB676" s="78"/>
      <c r="AOC676" s="78"/>
      <c r="AOD676" s="78"/>
      <c r="AOE676" s="78"/>
      <c r="AOF676" s="78"/>
      <c r="AOG676" s="78"/>
      <c r="AOH676" s="78"/>
      <c r="AOI676" s="78"/>
      <c r="AOJ676" s="78"/>
      <c r="AOK676" s="78"/>
      <c r="AOL676" s="78"/>
      <c r="AOM676" s="78"/>
      <c r="AON676" s="78"/>
      <c r="AOO676" s="78"/>
      <c r="AOP676" s="78"/>
      <c r="AOQ676" s="78"/>
      <c r="AOR676" s="78"/>
      <c r="AOS676" s="78"/>
      <c r="AOT676" s="78"/>
      <c r="AOU676" s="78"/>
      <c r="AOV676" s="78"/>
      <c r="AOW676" s="78"/>
      <c r="AOX676" s="78"/>
      <c r="AOY676" s="78"/>
      <c r="AOZ676" s="78"/>
      <c r="APA676" s="78"/>
      <c r="APB676" s="78"/>
      <c r="APC676" s="78"/>
      <c r="APD676" s="78"/>
      <c r="APE676" s="78"/>
      <c r="APF676" s="78"/>
      <c r="APG676" s="78"/>
      <c r="APH676" s="78"/>
      <c r="API676" s="78"/>
      <c r="APJ676" s="78"/>
      <c r="APK676" s="78"/>
      <c r="APL676" s="78"/>
      <c r="APM676" s="78"/>
      <c r="APN676" s="78"/>
      <c r="APO676" s="78"/>
      <c r="APP676" s="78"/>
      <c r="APQ676" s="78"/>
      <c r="APR676" s="78"/>
      <c r="APS676" s="78"/>
      <c r="APT676" s="78"/>
      <c r="APU676" s="78"/>
      <c r="APV676" s="78"/>
      <c r="APW676" s="78"/>
      <c r="APX676" s="78"/>
      <c r="APY676" s="78"/>
      <c r="APZ676" s="78"/>
      <c r="AQA676" s="78"/>
      <c r="AQB676" s="78"/>
      <c r="AQC676" s="78"/>
      <c r="AQD676" s="78"/>
      <c r="AQE676" s="78"/>
      <c r="AQF676" s="78"/>
      <c r="AQG676" s="78"/>
      <c r="AQH676" s="78"/>
      <c r="AQI676" s="78"/>
      <c r="AQJ676" s="78"/>
      <c r="AQK676" s="78"/>
      <c r="AQL676" s="78"/>
      <c r="AQM676" s="78"/>
      <c r="AQN676" s="78"/>
      <c r="AQO676" s="78"/>
      <c r="AQP676" s="78"/>
      <c r="AQQ676" s="78"/>
      <c r="AQR676" s="78"/>
      <c r="AQS676" s="78"/>
      <c r="AQT676" s="78"/>
      <c r="AQU676" s="78"/>
      <c r="AQV676" s="78"/>
      <c r="AQW676" s="78"/>
      <c r="AQX676" s="78"/>
      <c r="AQY676" s="78"/>
      <c r="AQZ676" s="78"/>
      <c r="ARA676" s="78"/>
      <c r="ARB676" s="78"/>
      <c r="ARC676" s="78"/>
      <c r="ARD676" s="78"/>
      <c r="ARE676" s="78"/>
      <c r="ARF676" s="78"/>
      <c r="ARG676" s="78"/>
      <c r="ARH676" s="78"/>
      <c r="ARI676" s="78"/>
      <c r="ARJ676" s="78"/>
      <c r="ARK676" s="78"/>
      <c r="ARL676" s="78"/>
      <c r="ARM676" s="78"/>
      <c r="ARN676" s="78"/>
      <c r="ARO676" s="78"/>
      <c r="ARP676" s="78"/>
      <c r="ARQ676" s="78"/>
      <c r="ARR676" s="78"/>
      <c r="ARS676" s="78"/>
      <c r="ART676" s="78"/>
      <c r="ARU676" s="78"/>
      <c r="ARV676" s="78"/>
      <c r="ARW676" s="78"/>
      <c r="ARX676" s="78"/>
      <c r="ARY676" s="78"/>
      <c r="ARZ676" s="78"/>
      <c r="ASA676" s="78"/>
      <c r="ASB676" s="78"/>
      <c r="ASC676" s="78"/>
      <c r="ASD676" s="78"/>
      <c r="ASE676" s="78"/>
      <c r="ASF676" s="78"/>
      <c r="ASG676" s="78"/>
      <c r="ASH676" s="78"/>
      <c r="ASI676" s="78"/>
      <c r="ASJ676" s="78"/>
      <c r="ASK676" s="78"/>
      <c r="ASL676" s="78"/>
      <c r="ASM676" s="78"/>
      <c r="ASN676" s="78"/>
      <c r="ASO676" s="78"/>
      <c r="ASP676" s="78"/>
      <c r="ASQ676" s="78"/>
      <c r="ASR676" s="78"/>
      <c r="ASS676" s="78"/>
      <c r="AST676" s="78"/>
      <c r="ASU676" s="78"/>
      <c r="ASV676" s="78"/>
      <c r="ASW676" s="78"/>
      <c r="ASX676" s="78"/>
      <c r="ASY676" s="78"/>
      <c r="ASZ676" s="78"/>
      <c r="ATA676" s="78"/>
      <c r="ATB676" s="78"/>
      <c r="ATC676" s="78"/>
      <c r="ATD676" s="78"/>
      <c r="ATE676" s="78"/>
      <c r="ATF676" s="78"/>
      <c r="ATG676" s="78"/>
      <c r="ATH676" s="78"/>
      <c r="ATI676" s="78"/>
      <c r="ATJ676" s="78"/>
      <c r="ATK676" s="78"/>
      <c r="ATL676" s="78"/>
      <c r="ATM676" s="78"/>
      <c r="ATN676" s="78"/>
      <c r="ATO676" s="78"/>
      <c r="ATP676" s="78"/>
      <c r="ATQ676" s="78"/>
      <c r="ATR676" s="78"/>
      <c r="ATS676" s="78"/>
      <c r="ATT676" s="78"/>
      <c r="ATU676" s="78"/>
      <c r="ATV676" s="78"/>
      <c r="ATW676" s="78"/>
      <c r="ATX676" s="78"/>
      <c r="ATY676" s="78"/>
      <c r="ATZ676" s="78"/>
      <c r="AUA676" s="78"/>
      <c r="AUB676" s="78"/>
      <c r="AUC676" s="78"/>
      <c r="AUD676" s="78"/>
      <c r="AUE676" s="78"/>
      <c r="AUF676" s="78"/>
      <c r="AUG676" s="78"/>
      <c r="AUH676" s="78"/>
      <c r="AUI676" s="78"/>
      <c r="AUJ676" s="78"/>
      <c r="AUK676" s="78"/>
      <c r="AUL676" s="78"/>
      <c r="AUM676" s="78"/>
      <c r="AUN676" s="78"/>
      <c r="AUO676" s="78"/>
      <c r="AUP676" s="78"/>
      <c r="AUQ676" s="78"/>
      <c r="AUR676" s="78"/>
      <c r="AUS676" s="78"/>
      <c r="AUT676" s="78"/>
      <c r="AUU676" s="78"/>
      <c r="AUV676" s="78"/>
      <c r="AUW676" s="78"/>
      <c r="AUX676" s="78"/>
      <c r="AUY676" s="78"/>
      <c r="AUZ676" s="78"/>
      <c r="AVA676" s="78"/>
      <c r="AVB676" s="78"/>
      <c r="AVC676" s="78"/>
      <c r="AVD676" s="78"/>
      <c r="AVE676" s="78"/>
      <c r="AVF676" s="78"/>
      <c r="AVG676" s="78"/>
      <c r="AVH676" s="78"/>
      <c r="AVI676" s="78"/>
      <c r="AVJ676" s="78"/>
      <c r="AVK676" s="78"/>
      <c r="AVL676" s="78"/>
      <c r="AVM676" s="78"/>
      <c r="AVN676" s="78"/>
      <c r="AVO676" s="78"/>
      <c r="AVP676" s="78"/>
      <c r="AVQ676" s="78"/>
      <c r="AVR676" s="78"/>
      <c r="AVS676" s="78"/>
      <c r="AVT676" s="78"/>
      <c r="AVU676" s="78"/>
      <c r="AVV676" s="78"/>
      <c r="AVW676" s="78"/>
      <c r="AVX676" s="78"/>
      <c r="AVY676" s="78"/>
      <c r="AVZ676" s="78"/>
      <c r="AWA676" s="78"/>
      <c r="AWB676" s="78"/>
      <c r="AWC676" s="78"/>
      <c r="AWD676" s="78"/>
      <c r="AWE676" s="78"/>
      <c r="AWF676" s="78"/>
      <c r="AWG676" s="78"/>
      <c r="AWH676" s="78"/>
      <c r="AWI676" s="78"/>
      <c r="AWJ676" s="78"/>
      <c r="AWK676" s="78"/>
      <c r="AWL676" s="78"/>
      <c r="AWM676" s="78"/>
      <c r="AWN676" s="78"/>
      <c r="AWO676" s="78"/>
      <c r="AWP676" s="78"/>
      <c r="AWQ676" s="78"/>
      <c r="AWR676" s="78"/>
      <c r="AWS676" s="78"/>
      <c r="AWT676" s="78"/>
      <c r="AWU676" s="78"/>
      <c r="AWV676" s="78"/>
      <c r="AWW676" s="78"/>
      <c r="AWX676" s="78"/>
      <c r="AWY676" s="78"/>
      <c r="AWZ676" s="78"/>
      <c r="AXA676" s="78"/>
      <c r="AXB676" s="78"/>
      <c r="AXC676" s="78"/>
      <c r="AXD676" s="78"/>
      <c r="AXE676" s="78"/>
      <c r="AXF676" s="78"/>
      <c r="AXG676" s="78"/>
      <c r="AXH676" s="78"/>
      <c r="AXI676" s="78"/>
      <c r="AXJ676" s="78"/>
      <c r="AXK676" s="78"/>
      <c r="AXL676" s="78"/>
      <c r="AXM676" s="78"/>
      <c r="AXN676" s="78"/>
      <c r="AXO676" s="78"/>
      <c r="AXP676" s="78"/>
      <c r="AXQ676" s="78"/>
      <c r="AXR676" s="78"/>
      <c r="AXS676" s="78"/>
      <c r="AXT676" s="78"/>
      <c r="AXU676" s="78"/>
      <c r="AXV676" s="78"/>
      <c r="AXW676" s="78"/>
      <c r="AXX676" s="78"/>
      <c r="AXY676" s="78"/>
      <c r="AXZ676" s="78"/>
      <c r="AYA676" s="78"/>
      <c r="AYB676" s="78"/>
      <c r="AYC676" s="78"/>
      <c r="AYD676" s="78"/>
      <c r="AYE676" s="78"/>
      <c r="AYF676" s="78"/>
      <c r="AYG676" s="78"/>
      <c r="AYH676" s="78"/>
      <c r="AYI676" s="78"/>
      <c r="AYJ676" s="78"/>
      <c r="AYK676" s="78"/>
      <c r="AYL676" s="78"/>
      <c r="AYM676" s="78"/>
      <c r="AYN676" s="78"/>
      <c r="AYO676" s="78"/>
      <c r="AYP676" s="78"/>
      <c r="AYQ676" s="78"/>
      <c r="AYR676" s="78"/>
      <c r="AYS676" s="78"/>
      <c r="AYT676" s="78"/>
      <c r="AYU676" s="78"/>
      <c r="AYV676" s="78"/>
      <c r="AYW676" s="78"/>
      <c r="AYX676" s="78"/>
      <c r="AYY676" s="78"/>
      <c r="AYZ676" s="78"/>
      <c r="AZA676" s="78"/>
      <c r="AZB676" s="78"/>
      <c r="AZC676" s="78"/>
      <c r="AZD676" s="78"/>
      <c r="AZE676" s="78"/>
      <c r="AZF676" s="78"/>
      <c r="AZG676" s="78"/>
      <c r="AZH676" s="78"/>
      <c r="AZI676" s="78"/>
      <c r="AZJ676" s="78"/>
      <c r="AZK676" s="78"/>
      <c r="AZL676" s="78"/>
      <c r="AZM676" s="78"/>
      <c r="AZN676" s="78"/>
      <c r="AZO676" s="78"/>
      <c r="AZP676" s="78"/>
      <c r="AZQ676" s="78"/>
      <c r="AZR676" s="78"/>
      <c r="AZS676" s="78"/>
      <c r="AZT676" s="78"/>
      <c r="AZU676" s="78"/>
      <c r="AZV676" s="78"/>
      <c r="AZW676" s="78"/>
      <c r="AZX676" s="78"/>
      <c r="AZY676" s="78"/>
      <c r="AZZ676" s="78"/>
      <c r="BAA676" s="78"/>
      <c r="BAB676" s="78"/>
      <c r="BAC676" s="78"/>
      <c r="BAD676" s="78"/>
      <c r="BAE676" s="78"/>
      <c r="BAF676" s="78"/>
      <c r="BAG676" s="78"/>
      <c r="BAH676" s="78"/>
      <c r="BAI676" s="78"/>
      <c r="BAJ676" s="78"/>
      <c r="BAK676" s="78"/>
      <c r="BAL676" s="78"/>
      <c r="BAM676" s="78"/>
      <c r="BAN676" s="78"/>
      <c r="BAO676" s="78"/>
      <c r="BAP676" s="78"/>
      <c r="BAQ676" s="78"/>
      <c r="BAR676" s="78"/>
      <c r="BAS676" s="78"/>
      <c r="BAT676" s="78"/>
      <c r="BAU676" s="78"/>
      <c r="BAV676" s="78"/>
      <c r="BAW676" s="78"/>
      <c r="BAX676" s="78"/>
      <c r="BAY676" s="78"/>
      <c r="BAZ676" s="78"/>
      <c r="BBA676" s="78"/>
      <c r="BBB676" s="78"/>
      <c r="BBC676" s="78"/>
      <c r="BBD676" s="78"/>
      <c r="BBE676" s="78"/>
      <c r="BBF676" s="78"/>
      <c r="BBG676" s="78"/>
      <c r="BBH676" s="78"/>
      <c r="BBI676" s="78"/>
      <c r="BBJ676" s="78"/>
      <c r="BBK676" s="78"/>
      <c r="BBL676" s="78"/>
      <c r="BBM676" s="78"/>
      <c r="BBN676" s="78"/>
      <c r="BBO676" s="78"/>
      <c r="BBP676" s="78"/>
      <c r="BBQ676" s="78"/>
      <c r="BBR676" s="78"/>
      <c r="BBS676" s="78"/>
      <c r="BBT676" s="78"/>
      <c r="BBU676" s="78"/>
      <c r="BBV676" s="78"/>
      <c r="BBW676" s="78"/>
      <c r="BBX676" s="78"/>
      <c r="BBY676" s="78"/>
      <c r="BBZ676" s="78"/>
      <c r="BCA676" s="78"/>
      <c r="BCB676" s="78"/>
      <c r="BCC676" s="78"/>
      <c r="BCD676" s="78"/>
      <c r="BCE676" s="78"/>
      <c r="BCF676" s="78"/>
      <c r="BCG676" s="78"/>
      <c r="BCH676" s="78"/>
      <c r="BCI676" s="78"/>
      <c r="BCJ676" s="78"/>
      <c r="BCK676" s="78"/>
      <c r="BCL676" s="78"/>
      <c r="BCM676" s="78"/>
      <c r="BCN676" s="78"/>
      <c r="BCO676" s="78"/>
      <c r="BCP676" s="78"/>
      <c r="BCQ676" s="78"/>
      <c r="BCR676" s="78"/>
      <c r="BCS676" s="78"/>
      <c r="BCT676" s="78"/>
      <c r="BCU676" s="78"/>
      <c r="BCV676" s="78"/>
      <c r="BCW676" s="78"/>
      <c r="BCX676" s="78"/>
      <c r="BCY676" s="78"/>
      <c r="BCZ676" s="78"/>
      <c r="BDA676" s="78"/>
      <c r="BDB676" s="78"/>
      <c r="BDC676" s="78"/>
      <c r="BDD676" s="78"/>
      <c r="BDE676" s="78"/>
      <c r="BDF676" s="78"/>
      <c r="BDG676" s="78"/>
      <c r="BDH676" s="78"/>
      <c r="BDI676" s="78"/>
      <c r="BDJ676" s="78"/>
      <c r="BDK676" s="78"/>
      <c r="BDL676" s="78"/>
      <c r="BDM676" s="78"/>
      <c r="BDN676" s="78"/>
      <c r="BDO676" s="78"/>
      <c r="BDP676" s="78"/>
      <c r="BDQ676" s="78"/>
      <c r="BDR676" s="78"/>
      <c r="BDS676" s="78"/>
      <c r="BDT676" s="78"/>
      <c r="BDU676" s="78"/>
      <c r="BDV676" s="78"/>
      <c r="BDW676" s="78"/>
      <c r="BDX676" s="78"/>
      <c r="BDY676" s="78"/>
      <c r="BDZ676" s="78"/>
      <c r="BEA676" s="78"/>
      <c r="BEB676" s="78"/>
      <c r="BEC676" s="78"/>
      <c r="BED676" s="78"/>
      <c r="BEE676" s="78"/>
      <c r="BEF676" s="78"/>
      <c r="BEG676" s="78"/>
      <c r="BEH676" s="78"/>
      <c r="BEI676" s="78"/>
      <c r="BEJ676" s="78"/>
      <c r="BEK676" s="78"/>
      <c r="BEL676" s="78"/>
      <c r="BEM676" s="78"/>
      <c r="BEN676" s="78"/>
      <c r="BEO676" s="78"/>
      <c r="BEP676" s="78"/>
      <c r="BEQ676" s="78"/>
      <c r="BER676" s="78"/>
      <c r="BES676" s="78"/>
      <c r="BET676" s="78"/>
      <c r="BEU676" s="78"/>
      <c r="BEV676" s="78"/>
      <c r="BEW676" s="78"/>
      <c r="BEX676" s="78"/>
      <c r="BEY676" s="78"/>
      <c r="BEZ676" s="78"/>
      <c r="BFA676" s="78"/>
      <c r="BFB676" s="78"/>
      <c r="BFC676" s="78"/>
      <c r="BFD676" s="78"/>
      <c r="BFE676" s="78"/>
      <c r="BFF676" s="78"/>
      <c r="BFG676" s="78"/>
      <c r="BFH676" s="78"/>
      <c r="BFI676" s="78"/>
      <c r="BFJ676" s="78"/>
      <c r="BFK676" s="78"/>
      <c r="BFL676" s="78"/>
      <c r="BFM676" s="78"/>
      <c r="BFN676" s="78"/>
      <c r="BFO676" s="78"/>
      <c r="BFP676" s="78"/>
      <c r="BFQ676" s="78"/>
      <c r="BFR676" s="78"/>
      <c r="BFS676" s="78"/>
      <c r="BFT676" s="78"/>
      <c r="BFU676" s="78"/>
      <c r="BFV676" s="78"/>
      <c r="BFW676" s="78"/>
      <c r="BFX676" s="78"/>
      <c r="BFY676" s="78"/>
      <c r="BFZ676" s="78"/>
      <c r="BGA676" s="78"/>
      <c r="BGB676" s="78"/>
      <c r="BGC676" s="78"/>
      <c r="BGD676" s="78"/>
      <c r="BGE676" s="78"/>
      <c r="BGF676" s="78"/>
      <c r="BGG676" s="78"/>
      <c r="BGH676" s="78"/>
      <c r="BGI676" s="78"/>
      <c r="BGJ676" s="78"/>
      <c r="BGK676" s="78"/>
      <c r="BGL676" s="78"/>
      <c r="BGM676" s="78"/>
      <c r="BGN676" s="78"/>
      <c r="BGO676" s="78"/>
      <c r="BGP676" s="78"/>
      <c r="BGQ676" s="78"/>
      <c r="BGR676" s="78"/>
      <c r="BGS676" s="78"/>
      <c r="BGT676" s="78"/>
      <c r="BGU676" s="78"/>
      <c r="BGV676" s="78"/>
      <c r="BGW676" s="78"/>
      <c r="BGX676" s="78"/>
      <c r="BGY676" s="78"/>
      <c r="BGZ676" s="78"/>
      <c r="BHA676" s="78"/>
      <c r="BHB676" s="78"/>
      <c r="BHC676" s="78"/>
      <c r="BHD676" s="78"/>
      <c r="BHE676" s="78"/>
      <c r="BHF676" s="78"/>
      <c r="BHG676" s="78"/>
      <c r="BHH676" s="78"/>
      <c r="BHI676" s="78"/>
      <c r="BHJ676" s="78"/>
      <c r="BHK676" s="78"/>
      <c r="BHL676" s="78"/>
      <c r="BHM676" s="78"/>
      <c r="BHN676" s="78"/>
      <c r="BHO676" s="78"/>
      <c r="BHP676" s="78"/>
      <c r="BHQ676" s="78"/>
      <c r="BHR676" s="78"/>
      <c r="BHS676" s="78"/>
      <c r="BHT676" s="78"/>
      <c r="BHU676" s="78"/>
      <c r="BHV676" s="78"/>
      <c r="BHW676" s="78"/>
      <c r="BHX676" s="78"/>
      <c r="BHY676" s="78"/>
      <c r="BHZ676" s="78"/>
      <c r="BIA676" s="78"/>
      <c r="BIB676" s="78"/>
      <c r="BIC676" s="78"/>
      <c r="BID676" s="78"/>
      <c r="BIE676" s="78"/>
      <c r="BIF676" s="78"/>
      <c r="BIG676" s="78"/>
      <c r="BIH676" s="78"/>
      <c r="BII676" s="78"/>
      <c r="BIJ676" s="78"/>
      <c r="BIK676" s="78"/>
      <c r="BIL676" s="78"/>
      <c r="BIM676" s="78"/>
      <c r="BIN676" s="78"/>
      <c r="BIO676" s="78"/>
      <c r="BIP676" s="78"/>
      <c r="BIQ676" s="78"/>
      <c r="BIR676" s="78"/>
      <c r="BIS676" s="78"/>
      <c r="BIT676" s="78"/>
      <c r="BIU676" s="78"/>
      <c r="BIV676" s="78"/>
      <c r="BIW676" s="78"/>
      <c r="BIX676" s="78"/>
      <c r="BIY676" s="78"/>
      <c r="BIZ676" s="78"/>
      <c r="BJA676" s="78"/>
      <c r="BJB676" s="78"/>
      <c r="BJC676" s="78"/>
      <c r="BJD676" s="78"/>
      <c r="BJE676" s="78"/>
      <c r="BJF676" s="78"/>
      <c r="BJG676" s="78"/>
      <c r="BJH676" s="78"/>
      <c r="BJI676" s="78"/>
      <c r="BJJ676" s="78"/>
      <c r="BJK676" s="78"/>
      <c r="BJL676" s="78"/>
      <c r="BJM676" s="78"/>
      <c r="BJN676" s="78"/>
      <c r="BJO676" s="78"/>
      <c r="BJP676" s="78"/>
      <c r="BJQ676" s="78"/>
      <c r="BJR676" s="78"/>
      <c r="BJS676" s="78"/>
      <c r="BJT676" s="78"/>
      <c r="BJU676" s="78"/>
      <c r="BJV676" s="78"/>
      <c r="BJW676" s="78"/>
      <c r="BJX676" s="78"/>
      <c r="BJY676" s="78"/>
      <c r="BJZ676" s="78"/>
      <c r="BKA676" s="78"/>
      <c r="BKB676" s="78"/>
      <c r="BKC676" s="78"/>
      <c r="BKD676" s="78"/>
      <c r="BKE676" s="78"/>
      <c r="BKF676" s="78"/>
      <c r="BKG676" s="78"/>
      <c r="BKH676" s="78"/>
      <c r="BKI676" s="78"/>
      <c r="BKJ676" s="78"/>
      <c r="BKK676" s="78"/>
      <c r="BKL676" s="78"/>
      <c r="BKM676" s="78"/>
      <c r="BKN676" s="78"/>
      <c r="BKO676" s="78"/>
      <c r="BKP676" s="78"/>
      <c r="BKQ676" s="78"/>
      <c r="BKR676" s="78"/>
      <c r="BKS676" s="78"/>
      <c r="BKT676" s="78"/>
      <c r="BKU676" s="78"/>
      <c r="BKV676" s="78"/>
      <c r="BKW676" s="78"/>
      <c r="BKX676" s="78"/>
      <c r="BKY676" s="78"/>
      <c r="BKZ676" s="78"/>
      <c r="BLA676" s="78"/>
      <c r="BLB676" s="78"/>
      <c r="BLC676" s="78"/>
      <c r="BLD676" s="78"/>
      <c r="BLE676" s="78"/>
      <c r="BLF676" s="78"/>
      <c r="BLG676" s="78"/>
      <c r="BLH676" s="78"/>
      <c r="BLI676" s="78"/>
      <c r="BLJ676" s="78"/>
      <c r="BLK676" s="78"/>
      <c r="BLL676" s="78"/>
      <c r="BLM676" s="78"/>
      <c r="BLN676" s="78"/>
      <c r="BLO676" s="78"/>
      <c r="BLP676" s="78"/>
      <c r="BLQ676" s="78"/>
      <c r="BLR676" s="78"/>
      <c r="BLS676" s="78"/>
      <c r="BLT676" s="78"/>
      <c r="BLU676" s="78"/>
      <c r="BLV676" s="78"/>
      <c r="BLW676" s="78"/>
      <c r="BLX676" s="78"/>
      <c r="BLY676" s="78"/>
      <c r="BLZ676" s="78"/>
      <c r="BMA676" s="78"/>
      <c r="BMB676" s="78"/>
      <c r="BMC676" s="78"/>
      <c r="BMD676" s="78"/>
      <c r="BME676" s="78"/>
      <c r="BMF676" s="78"/>
      <c r="BMG676" s="78"/>
      <c r="BMH676" s="78"/>
      <c r="BMI676" s="78"/>
      <c r="BMJ676" s="78"/>
      <c r="BMK676" s="78"/>
      <c r="BML676" s="78"/>
      <c r="BMM676" s="78"/>
      <c r="BMN676" s="78"/>
      <c r="BMO676" s="78"/>
      <c r="BMP676" s="78"/>
      <c r="BMQ676" s="78"/>
      <c r="BMR676" s="78"/>
      <c r="BMS676" s="78"/>
      <c r="BMT676" s="78"/>
      <c r="BMU676" s="78"/>
      <c r="BMV676" s="78"/>
      <c r="BMW676" s="78"/>
      <c r="BMX676" s="78"/>
      <c r="BMY676" s="78"/>
      <c r="BMZ676" s="78"/>
      <c r="BNA676" s="78"/>
      <c r="BNB676" s="78"/>
      <c r="BNC676" s="78"/>
      <c r="BND676" s="78"/>
      <c r="BNE676" s="78"/>
      <c r="BNF676" s="78"/>
      <c r="BNG676" s="78"/>
      <c r="BNH676" s="78"/>
      <c r="BNI676" s="78"/>
      <c r="BNJ676" s="78"/>
      <c r="BNK676" s="78"/>
      <c r="BNL676" s="78"/>
      <c r="BNM676" s="78"/>
      <c r="BNN676" s="78"/>
      <c r="BNO676" s="78"/>
      <c r="BNP676" s="78"/>
      <c r="BNQ676" s="78"/>
      <c r="BNR676" s="78"/>
      <c r="BNS676" s="78"/>
      <c r="BNT676" s="78"/>
      <c r="BNU676" s="78"/>
      <c r="BNV676" s="78"/>
      <c r="BNW676" s="78"/>
      <c r="BNX676" s="78"/>
      <c r="BNY676" s="78"/>
      <c r="BNZ676" s="78"/>
      <c r="BOA676" s="78"/>
      <c r="BOB676" s="78"/>
      <c r="BOC676" s="78"/>
      <c r="BOD676" s="78"/>
      <c r="BOE676" s="78"/>
      <c r="BOF676" s="78"/>
      <c r="BOG676" s="78"/>
      <c r="BOH676" s="78"/>
      <c r="BOI676" s="78"/>
      <c r="BOJ676" s="78"/>
      <c r="BOK676" s="78"/>
      <c r="BOL676" s="78"/>
      <c r="BOM676" s="78"/>
      <c r="BON676" s="78"/>
      <c r="BOO676" s="78"/>
      <c r="BOP676" s="78"/>
      <c r="BOQ676" s="78"/>
      <c r="BOR676" s="78"/>
      <c r="BOS676" s="78"/>
      <c r="BOT676" s="78"/>
      <c r="BOU676" s="78"/>
      <c r="BOV676" s="78"/>
      <c r="BOW676" s="78"/>
      <c r="BOX676" s="78"/>
      <c r="BOY676" s="78"/>
      <c r="BOZ676" s="78"/>
      <c r="BPA676" s="78"/>
      <c r="BPB676" s="78"/>
      <c r="BPC676" s="78"/>
      <c r="BPD676" s="78"/>
      <c r="BPE676" s="78"/>
      <c r="BPF676" s="78"/>
      <c r="BPG676" s="78"/>
      <c r="BPH676" s="78"/>
      <c r="BPI676" s="78"/>
      <c r="BPJ676" s="78"/>
      <c r="BPK676" s="78"/>
      <c r="BPL676" s="78"/>
      <c r="BPM676" s="78"/>
      <c r="BPN676" s="78"/>
      <c r="BPO676" s="78"/>
      <c r="BPP676" s="78"/>
      <c r="BPQ676" s="78"/>
      <c r="BPR676" s="78"/>
      <c r="BPS676" s="78"/>
      <c r="BPT676" s="78"/>
      <c r="BPU676" s="78"/>
      <c r="BPV676" s="78"/>
      <c r="BPW676" s="78"/>
      <c r="BPX676" s="78"/>
      <c r="BPY676" s="78"/>
      <c r="BPZ676" s="78"/>
      <c r="BQA676" s="78"/>
      <c r="BQB676" s="78"/>
      <c r="BQC676" s="78"/>
      <c r="BQD676" s="78"/>
      <c r="BQE676" s="78"/>
      <c r="BQF676" s="78"/>
      <c r="BQG676" s="78"/>
      <c r="BQH676" s="78"/>
      <c r="BQI676" s="78"/>
      <c r="BQJ676" s="78"/>
      <c r="BQK676" s="78"/>
      <c r="BQL676" s="78"/>
      <c r="BQM676" s="78"/>
      <c r="BQN676" s="78"/>
      <c r="BQO676" s="78"/>
      <c r="BQP676" s="78"/>
      <c r="BQQ676" s="78"/>
      <c r="BQR676" s="78"/>
      <c r="BQS676" s="78"/>
      <c r="BQT676" s="78"/>
      <c r="BQU676" s="78"/>
      <c r="BQV676" s="78"/>
      <c r="BQW676" s="78"/>
      <c r="BQX676" s="78"/>
      <c r="BQY676" s="78"/>
      <c r="BQZ676" s="78"/>
      <c r="BRA676" s="78"/>
      <c r="BRB676" s="78"/>
      <c r="BRC676" s="78"/>
      <c r="BRD676" s="78"/>
      <c r="BRE676" s="78"/>
      <c r="BRF676" s="78"/>
      <c r="BRG676" s="78"/>
      <c r="BRH676" s="78"/>
      <c r="BRI676" s="78"/>
      <c r="BRJ676" s="78"/>
      <c r="BRK676" s="78"/>
      <c r="BRL676" s="78"/>
      <c r="BRM676" s="78"/>
      <c r="BRN676" s="78"/>
      <c r="BRO676" s="78"/>
      <c r="BRP676" s="78"/>
      <c r="BRQ676" s="78"/>
      <c r="BRR676" s="78"/>
      <c r="BRS676" s="78"/>
      <c r="BRT676" s="78"/>
      <c r="BRU676" s="78"/>
      <c r="BRV676" s="78"/>
      <c r="BRW676" s="78"/>
      <c r="BRX676" s="78"/>
      <c r="BRY676" s="78"/>
      <c r="BRZ676" s="78"/>
    </row>
    <row r="677" spans="1:1846" s="79" customFormat="1" ht="27.6" x14ac:dyDescent="0.3">
      <c r="A677" s="853"/>
      <c r="B677" s="853"/>
      <c r="C677" s="872"/>
      <c r="D677" s="853"/>
      <c r="E677" s="853"/>
      <c r="F677" s="594">
        <v>186</v>
      </c>
      <c r="G677" s="678" t="s">
        <v>1131</v>
      </c>
      <c r="H677" s="673">
        <v>0</v>
      </c>
      <c r="I677" s="612">
        <v>0</v>
      </c>
      <c r="J677" s="612">
        <v>0</v>
      </c>
      <c r="K677" s="612">
        <v>0</v>
      </c>
      <c r="L677" s="613"/>
      <c r="M677" s="598">
        <v>0</v>
      </c>
      <c r="N677" s="598">
        <v>0</v>
      </c>
      <c r="O677" s="598">
        <v>0</v>
      </c>
      <c r="P677" s="598">
        <v>0</v>
      </c>
      <c r="Q677" s="649"/>
      <c r="R677" s="598">
        <v>0</v>
      </c>
      <c r="S677" s="590">
        <v>7448380.8300000001</v>
      </c>
      <c r="T677" s="590">
        <v>0</v>
      </c>
      <c r="U677" s="590">
        <v>0</v>
      </c>
      <c r="V677" s="652" t="s">
        <v>1043</v>
      </c>
      <c r="W677" s="80">
        <f t="shared" si="465"/>
        <v>0</v>
      </c>
      <c r="X677" s="80">
        <f t="shared" si="464"/>
        <v>7448380.8300000001</v>
      </c>
      <c r="Y677" s="80">
        <f t="shared" si="464"/>
        <v>0</v>
      </c>
      <c r="Z677" s="80">
        <f t="shared" si="464"/>
        <v>0</v>
      </c>
      <c r="AA677" s="89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8"/>
      <c r="BC677" s="78"/>
      <c r="BD677" s="78"/>
      <c r="BE677" s="78"/>
      <c r="BF677" s="78"/>
      <c r="BG677" s="78"/>
      <c r="BH677" s="78"/>
      <c r="BI677" s="78"/>
      <c r="BJ677" s="78"/>
      <c r="BK677" s="78"/>
      <c r="BL677" s="78"/>
      <c r="BM677" s="78"/>
      <c r="BN677" s="78"/>
      <c r="BO677" s="78"/>
      <c r="BP677" s="78"/>
      <c r="BQ677" s="78"/>
      <c r="BR677" s="78"/>
      <c r="BS677" s="78"/>
      <c r="BT677" s="78"/>
      <c r="BU677" s="78"/>
      <c r="BV677" s="78"/>
      <c r="BW677" s="78"/>
      <c r="BX677" s="78"/>
      <c r="BY677" s="78"/>
      <c r="BZ677" s="78"/>
      <c r="CA677" s="78"/>
      <c r="CB677" s="78"/>
      <c r="CC677" s="78"/>
      <c r="CD677" s="78"/>
      <c r="CE677" s="78"/>
      <c r="CF677" s="78"/>
      <c r="CG677" s="78"/>
      <c r="CH677" s="78"/>
      <c r="CI677" s="78"/>
      <c r="CJ677" s="78"/>
      <c r="CK677" s="78"/>
      <c r="CL677" s="78"/>
      <c r="CM677" s="78"/>
      <c r="CN677" s="78"/>
      <c r="CO677" s="78"/>
      <c r="CP677" s="78"/>
      <c r="CQ677" s="78"/>
      <c r="CR677" s="78"/>
      <c r="CS677" s="78"/>
      <c r="CT677" s="78"/>
      <c r="CU677" s="78"/>
      <c r="CV677" s="78"/>
      <c r="CW677" s="78"/>
      <c r="CX677" s="78"/>
      <c r="CY677" s="78"/>
      <c r="CZ677" s="78"/>
      <c r="DA677" s="78"/>
      <c r="DB677" s="78"/>
      <c r="DC677" s="78"/>
      <c r="DD677" s="78"/>
      <c r="DE677" s="78"/>
      <c r="DF677" s="78"/>
      <c r="DG677" s="78"/>
      <c r="DH677" s="78"/>
      <c r="DI677" s="78"/>
      <c r="DJ677" s="78"/>
      <c r="DK677" s="78"/>
      <c r="DL677" s="78"/>
      <c r="DM677" s="78"/>
      <c r="DN677" s="78"/>
      <c r="DO677" s="78"/>
      <c r="DP677" s="78"/>
      <c r="DQ677" s="78"/>
      <c r="DR677" s="78"/>
      <c r="DS677" s="78"/>
      <c r="DT677" s="78"/>
      <c r="DU677" s="78"/>
      <c r="DV677" s="78"/>
      <c r="DW677" s="78"/>
      <c r="DX677" s="78"/>
      <c r="DY677" s="78"/>
      <c r="DZ677" s="78"/>
      <c r="EA677" s="78"/>
      <c r="EB677" s="78"/>
      <c r="EC677" s="78"/>
      <c r="ED677" s="78"/>
      <c r="EE677" s="78"/>
      <c r="EF677" s="78"/>
      <c r="EG677" s="78"/>
      <c r="EH677" s="78"/>
      <c r="EI677" s="78"/>
      <c r="EJ677" s="78"/>
      <c r="EK677" s="78"/>
      <c r="EL677" s="78"/>
      <c r="EM677" s="78"/>
      <c r="EN677" s="78"/>
      <c r="EO677" s="78"/>
      <c r="EP677" s="78"/>
      <c r="EQ677" s="78"/>
      <c r="ER677" s="78"/>
      <c r="ES677" s="78"/>
      <c r="ET677" s="78"/>
      <c r="EU677" s="78"/>
      <c r="EV677" s="78"/>
      <c r="EW677" s="78"/>
      <c r="EX677" s="78"/>
      <c r="EY677" s="78"/>
      <c r="EZ677" s="78"/>
      <c r="FA677" s="78"/>
      <c r="FB677" s="78"/>
      <c r="FC677" s="78"/>
      <c r="FD677" s="78"/>
      <c r="FE677" s="78"/>
      <c r="FF677" s="78"/>
      <c r="FG677" s="78"/>
      <c r="FH677" s="78"/>
      <c r="FI677" s="78"/>
      <c r="FJ677" s="78"/>
      <c r="FK677" s="78"/>
      <c r="FL677" s="78"/>
      <c r="FM677" s="78"/>
      <c r="FN677" s="78"/>
      <c r="FO677" s="78"/>
      <c r="FP677" s="78"/>
      <c r="FQ677" s="78"/>
      <c r="FR677" s="78"/>
      <c r="FS677" s="78"/>
      <c r="FT677" s="78"/>
      <c r="FU677" s="78"/>
      <c r="FV677" s="78"/>
      <c r="FW677" s="78"/>
      <c r="FX677" s="78"/>
      <c r="FY677" s="78"/>
      <c r="FZ677" s="78"/>
      <c r="GA677" s="78"/>
      <c r="GB677" s="78"/>
      <c r="GC677" s="78"/>
      <c r="GD677" s="78"/>
      <c r="GE677" s="78"/>
      <c r="GF677" s="78"/>
      <c r="GG677" s="78"/>
      <c r="GH677" s="78"/>
      <c r="GI677" s="78"/>
      <c r="GJ677" s="78"/>
      <c r="GK677" s="78"/>
      <c r="GL677" s="78"/>
      <c r="GM677" s="78"/>
      <c r="GN677" s="78"/>
      <c r="GO677" s="78"/>
      <c r="GP677" s="78"/>
      <c r="GQ677" s="78"/>
      <c r="GR677" s="78"/>
      <c r="GS677" s="78"/>
      <c r="GT677" s="78"/>
      <c r="GU677" s="78"/>
      <c r="GV677" s="78"/>
      <c r="GW677" s="78"/>
      <c r="GX677" s="78"/>
      <c r="GY677" s="78"/>
      <c r="GZ677" s="78"/>
      <c r="HA677" s="78"/>
      <c r="HB677" s="78"/>
      <c r="HC677" s="78"/>
      <c r="HD677" s="78"/>
      <c r="HE677" s="78"/>
      <c r="HF677" s="78"/>
      <c r="HG677" s="78"/>
      <c r="HH677" s="78"/>
      <c r="HI677" s="78"/>
      <c r="HJ677" s="78"/>
      <c r="HK677" s="78"/>
      <c r="HL677" s="78"/>
      <c r="HM677" s="78"/>
      <c r="HN677" s="78"/>
      <c r="HO677" s="78"/>
      <c r="HP677" s="78"/>
      <c r="HQ677" s="78"/>
      <c r="HR677" s="78"/>
      <c r="HS677" s="78"/>
      <c r="HT677" s="78"/>
      <c r="HU677" s="78"/>
      <c r="HV677" s="78"/>
      <c r="HW677" s="78"/>
      <c r="HX677" s="78"/>
      <c r="HY677" s="78"/>
      <c r="HZ677" s="78"/>
      <c r="IA677" s="78"/>
      <c r="IB677" s="78"/>
      <c r="IC677" s="78"/>
      <c r="ID677" s="78"/>
      <c r="IE677" s="78"/>
      <c r="IF677" s="78"/>
      <c r="IG677" s="78"/>
      <c r="IH677" s="78"/>
      <c r="II677" s="78"/>
      <c r="IJ677" s="78"/>
      <c r="IK677" s="78"/>
      <c r="IL677" s="78"/>
      <c r="IM677" s="78"/>
      <c r="IN677" s="78"/>
      <c r="IO677" s="78"/>
      <c r="IP677" s="78"/>
      <c r="IQ677" s="78"/>
      <c r="IR677" s="78"/>
      <c r="IS677" s="78"/>
      <c r="IT677" s="78"/>
      <c r="IU677" s="78"/>
      <c r="IV677" s="78"/>
      <c r="IW677" s="78"/>
      <c r="IX677" s="78"/>
      <c r="IY677" s="78"/>
      <c r="IZ677" s="78"/>
      <c r="JA677" s="78"/>
      <c r="JB677" s="78"/>
      <c r="JC677" s="78"/>
      <c r="JD677" s="78"/>
      <c r="JE677" s="78"/>
      <c r="JF677" s="78"/>
      <c r="JG677" s="78"/>
      <c r="JH677" s="78"/>
      <c r="JI677" s="78"/>
      <c r="JJ677" s="78"/>
      <c r="JK677" s="78"/>
      <c r="JL677" s="78"/>
      <c r="JM677" s="78"/>
      <c r="JN677" s="78"/>
      <c r="JO677" s="78"/>
      <c r="JP677" s="78"/>
      <c r="JQ677" s="78"/>
      <c r="JR677" s="78"/>
      <c r="JS677" s="78"/>
      <c r="JT677" s="78"/>
      <c r="JU677" s="78"/>
      <c r="JV677" s="78"/>
      <c r="JW677" s="78"/>
      <c r="JX677" s="78"/>
      <c r="JY677" s="78"/>
      <c r="JZ677" s="78"/>
      <c r="KA677" s="78"/>
      <c r="KB677" s="78"/>
      <c r="KC677" s="78"/>
      <c r="KD677" s="78"/>
      <c r="KE677" s="78"/>
      <c r="KF677" s="78"/>
      <c r="KG677" s="78"/>
      <c r="KH677" s="78"/>
      <c r="KI677" s="78"/>
      <c r="KJ677" s="78"/>
      <c r="KK677" s="78"/>
      <c r="KL677" s="78"/>
      <c r="KM677" s="78"/>
      <c r="KN677" s="78"/>
      <c r="KO677" s="78"/>
      <c r="KP677" s="78"/>
      <c r="KQ677" s="78"/>
      <c r="KR677" s="78"/>
      <c r="KS677" s="78"/>
      <c r="KT677" s="78"/>
      <c r="KU677" s="78"/>
      <c r="KV677" s="78"/>
      <c r="KW677" s="78"/>
      <c r="KX677" s="78"/>
      <c r="KY677" s="78"/>
      <c r="KZ677" s="78"/>
      <c r="LA677" s="78"/>
      <c r="LB677" s="78"/>
      <c r="LC677" s="78"/>
      <c r="LD677" s="78"/>
      <c r="LE677" s="78"/>
      <c r="LF677" s="78"/>
      <c r="LG677" s="78"/>
      <c r="LH677" s="78"/>
      <c r="LI677" s="78"/>
      <c r="LJ677" s="78"/>
      <c r="LK677" s="78"/>
      <c r="LL677" s="78"/>
      <c r="LM677" s="78"/>
      <c r="LN677" s="78"/>
      <c r="LO677" s="78"/>
      <c r="LP677" s="78"/>
      <c r="LQ677" s="78"/>
      <c r="LR677" s="78"/>
      <c r="LS677" s="78"/>
      <c r="LT677" s="78"/>
      <c r="LU677" s="78"/>
      <c r="LV677" s="78"/>
      <c r="LW677" s="78"/>
      <c r="LX677" s="78"/>
      <c r="LY677" s="78"/>
      <c r="LZ677" s="78"/>
      <c r="MA677" s="78"/>
      <c r="MB677" s="78"/>
      <c r="MC677" s="78"/>
      <c r="MD677" s="78"/>
      <c r="ME677" s="78"/>
      <c r="MF677" s="78"/>
      <c r="MG677" s="78"/>
      <c r="MH677" s="78"/>
      <c r="MI677" s="78"/>
      <c r="MJ677" s="78"/>
      <c r="MK677" s="78"/>
      <c r="ML677" s="78"/>
      <c r="MM677" s="78"/>
      <c r="MN677" s="78"/>
      <c r="MO677" s="78"/>
      <c r="MP677" s="78"/>
      <c r="MQ677" s="78"/>
      <c r="MR677" s="78"/>
      <c r="MS677" s="78"/>
      <c r="MT677" s="78"/>
      <c r="MU677" s="78"/>
      <c r="MV677" s="78"/>
      <c r="MW677" s="78"/>
      <c r="MX677" s="78"/>
      <c r="MY677" s="78"/>
      <c r="MZ677" s="78"/>
      <c r="NA677" s="78"/>
      <c r="NB677" s="78"/>
      <c r="NC677" s="78"/>
      <c r="ND677" s="78"/>
      <c r="NE677" s="78"/>
      <c r="NF677" s="78"/>
      <c r="NG677" s="78"/>
      <c r="NH677" s="78"/>
      <c r="NI677" s="78"/>
      <c r="NJ677" s="78"/>
      <c r="NK677" s="78"/>
      <c r="NL677" s="78"/>
      <c r="NM677" s="78"/>
      <c r="NN677" s="78"/>
      <c r="NO677" s="78"/>
      <c r="NP677" s="78"/>
      <c r="NQ677" s="78"/>
      <c r="NR677" s="78"/>
      <c r="NS677" s="78"/>
      <c r="NT677" s="78"/>
      <c r="NU677" s="78"/>
      <c r="NV677" s="78"/>
      <c r="NW677" s="78"/>
      <c r="NX677" s="78"/>
      <c r="NY677" s="78"/>
      <c r="NZ677" s="78"/>
      <c r="OA677" s="78"/>
      <c r="OB677" s="78"/>
      <c r="OC677" s="78"/>
      <c r="OD677" s="78"/>
      <c r="OE677" s="78"/>
      <c r="OF677" s="78"/>
      <c r="OG677" s="78"/>
      <c r="OH677" s="78"/>
      <c r="OI677" s="78"/>
      <c r="OJ677" s="78"/>
      <c r="OK677" s="78"/>
      <c r="OL677" s="78"/>
      <c r="OM677" s="78"/>
      <c r="ON677" s="78"/>
      <c r="OO677" s="78"/>
      <c r="OP677" s="78"/>
      <c r="OQ677" s="78"/>
      <c r="OR677" s="78"/>
      <c r="OS677" s="78"/>
      <c r="OT677" s="78"/>
      <c r="OU677" s="78"/>
      <c r="OV677" s="78"/>
      <c r="OW677" s="78"/>
      <c r="OX677" s="78"/>
      <c r="OY677" s="78"/>
      <c r="OZ677" s="78"/>
      <c r="PA677" s="78"/>
      <c r="PB677" s="78"/>
      <c r="PC677" s="78"/>
      <c r="PD677" s="78"/>
      <c r="PE677" s="78"/>
      <c r="PF677" s="78"/>
      <c r="PG677" s="78"/>
      <c r="PH677" s="78"/>
      <c r="PI677" s="78"/>
      <c r="PJ677" s="78"/>
      <c r="PK677" s="78"/>
      <c r="PL677" s="78"/>
      <c r="PM677" s="78"/>
      <c r="PN677" s="78"/>
      <c r="PO677" s="78"/>
      <c r="PP677" s="78"/>
      <c r="PQ677" s="78"/>
      <c r="PR677" s="78"/>
      <c r="PS677" s="78"/>
      <c r="PT677" s="78"/>
      <c r="PU677" s="78"/>
      <c r="PV677" s="78"/>
      <c r="PW677" s="78"/>
      <c r="PX677" s="78"/>
      <c r="PY677" s="78"/>
      <c r="PZ677" s="78"/>
      <c r="QA677" s="78"/>
      <c r="QB677" s="78"/>
      <c r="QC677" s="78"/>
      <c r="QD677" s="78"/>
      <c r="QE677" s="78"/>
      <c r="QF677" s="78"/>
      <c r="QG677" s="78"/>
      <c r="QH677" s="78"/>
      <c r="QI677" s="78"/>
      <c r="QJ677" s="78"/>
      <c r="QK677" s="78"/>
      <c r="QL677" s="78"/>
      <c r="QM677" s="78"/>
      <c r="QN677" s="78"/>
      <c r="QO677" s="78"/>
      <c r="QP677" s="78"/>
      <c r="QQ677" s="78"/>
      <c r="QR677" s="78"/>
      <c r="QS677" s="78"/>
      <c r="QT677" s="78"/>
      <c r="QU677" s="78"/>
      <c r="QV677" s="78"/>
      <c r="QW677" s="78"/>
      <c r="QX677" s="78"/>
      <c r="QY677" s="78"/>
      <c r="QZ677" s="78"/>
      <c r="RA677" s="78"/>
      <c r="RB677" s="78"/>
      <c r="RC677" s="78"/>
      <c r="RD677" s="78"/>
      <c r="RE677" s="78"/>
      <c r="RF677" s="78"/>
      <c r="RG677" s="78"/>
      <c r="RH677" s="78"/>
      <c r="RI677" s="78"/>
      <c r="RJ677" s="78"/>
      <c r="RK677" s="78"/>
      <c r="RL677" s="78"/>
      <c r="RM677" s="78"/>
      <c r="RN677" s="78"/>
      <c r="RO677" s="78"/>
      <c r="RP677" s="78"/>
      <c r="RQ677" s="78"/>
      <c r="RR677" s="78"/>
      <c r="RS677" s="78"/>
      <c r="RT677" s="78"/>
      <c r="RU677" s="78"/>
      <c r="RV677" s="78"/>
      <c r="RW677" s="78"/>
      <c r="RX677" s="78"/>
      <c r="RY677" s="78"/>
      <c r="RZ677" s="78"/>
      <c r="SA677" s="78"/>
      <c r="SB677" s="78"/>
      <c r="SC677" s="78"/>
      <c r="SD677" s="78"/>
      <c r="SE677" s="78"/>
      <c r="SF677" s="78"/>
      <c r="SG677" s="78"/>
      <c r="SH677" s="78"/>
      <c r="SI677" s="78"/>
      <c r="SJ677" s="78"/>
      <c r="SK677" s="78"/>
      <c r="SL677" s="78"/>
      <c r="SM677" s="78"/>
      <c r="SN677" s="78"/>
      <c r="SO677" s="78"/>
      <c r="SP677" s="78"/>
      <c r="SQ677" s="78"/>
      <c r="SR677" s="78"/>
      <c r="SS677" s="78"/>
      <c r="ST677" s="78"/>
      <c r="SU677" s="78"/>
      <c r="SV677" s="78"/>
      <c r="SW677" s="78"/>
      <c r="SX677" s="78"/>
      <c r="SY677" s="78"/>
      <c r="SZ677" s="78"/>
      <c r="TA677" s="78"/>
      <c r="TB677" s="78"/>
      <c r="TC677" s="78"/>
      <c r="TD677" s="78"/>
      <c r="TE677" s="78"/>
      <c r="TF677" s="78"/>
      <c r="TG677" s="78"/>
      <c r="TH677" s="78"/>
      <c r="TI677" s="78"/>
      <c r="TJ677" s="78"/>
      <c r="TK677" s="78"/>
      <c r="TL677" s="78"/>
      <c r="TM677" s="78"/>
      <c r="TN677" s="78"/>
      <c r="TO677" s="78"/>
      <c r="TP677" s="78"/>
      <c r="TQ677" s="78"/>
      <c r="TR677" s="78"/>
      <c r="TS677" s="78"/>
      <c r="TT677" s="78"/>
      <c r="TU677" s="78"/>
      <c r="TV677" s="78"/>
      <c r="TW677" s="78"/>
      <c r="TX677" s="78"/>
      <c r="TY677" s="78"/>
      <c r="TZ677" s="78"/>
      <c r="UA677" s="78"/>
      <c r="UB677" s="78"/>
      <c r="UC677" s="78"/>
      <c r="UD677" s="78"/>
      <c r="UE677" s="78"/>
      <c r="UF677" s="78"/>
      <c r="UG677" s="78"/>
      <c r="UH677" s="78"/>
      <c r="UI677" s="78"/>
      <c r="UJ677" s="78"/>
      <c r="UK677" s="78"/>
      <c r="UL677" s="78"/>
      <c r="UM677" s="78"/>
      <c r="UN677" s="78"/>
      <c r="UO677" s="78"/>
      <c r="UP677" s="78"/>
      <c r="UQ677" s="78"/>
      <c r="UR677" s="78"/>
      <c r="US677" s="78"/>
      <c r="UT677" s="78"/>
      <c r="UU677" s="78"/>
      <c r="UV677" s="78"/>
      <c r="UW677" s="78"/>
      <c r="UX677" s="78"/>
      <c r="UY677" s="78"/>
      <c r="UZ677" s="78"/>
      <c r="VA677" s="78"/>
      <c r="VB677" s="78"/>
      <c r="VC677" s="78"/>
      <c r="VD677" s="78"/>
      <c r="VE677" s="78"/>
      <c r="VF677" s="78"/>
      <c r="VG677" s="78"/>
      <c r="VH677" s="78"/>
      <c r="VI677" s="78"/>
      <c r="VJ677" s="78"/>
      <c r="VK677" s="78"/>
      <c r="VL677" s="78"/>
      <c r="VM677" s="78"/>
      <c r="VN677" s="78"/>
      <c r="VO677" s="78"/>
      <c r="VP677" s="78"/>
      <c r="VQ677" s="78"/>
      <c r="VR677" s="78"/>
      <c r="VS677" s="78"/>
      <c r="VT677" s="78"/>
      <c r="VU677" s="78"/>
      <c r="VV677" s="78"/>
      <c r="VW677" s="78"/>
      <c r="VX677" s="78"/>
      <c r="VY677" s="78"/>
      <c r="VZ677" s="78"/>
      <c r="WA677" s="78"/>
      <c r="WB677" s="78"/>
      <c r="WC677" s="78"/>
      <c r="WD677" s="78"/>
      <c r="WE677" s="78"/>
      <c r="WF677" s="78"/>
      <c r="WG677" s="78"/>
      <c r="WH677" s="78"/>
      <c r="WI677" s="78"/>
      <c r="WJ677" s="78"/>
      <c r="WK677" s="78"/>
      <c r="WL677" s="78"/>
      <c r="WM677" s="78"/>
      <c r="WN677" s="78"/>
      <c r="WO677" s="78"/>
      <c r="WP677" s="78"/>
      <c r="WQ677" s="78"/>
      <c r="WR677" s="78"/>
      <c r="WS677" s="78"/>
      <c r="WT677" s="78"/>
      <c r="WU677" s="78"/>
      <c r="WV677" s="78"/>
      <c r="WW677" s="78"/>
      <c r="WX677" s="78"/>
      <c r="WY677" s="78"/>
      <c r="WZ677" s="78"/>
      <c r="XA677" s="78"/>
      <c r="XB677" s="78"/>
      <c r="XC677" s="78"/>
      <c r="XD677" s="78"/>
      <c r="XE677" s="78"/>
      <c r="XF677" s="78"/>
      <c r="XG677" s="78"/>
      <c r="XH677" s="78"/>
      <c r="XI677" s="78"/>
      <c r="XJ677" s="78"/>
      <c r="XK677" s="78"/>
      <c r="XL677" s="78"/>
      <c r="XM677" s="78"/>
      <c r="XN677" s="78"/>
      <c r="XO677" s="78"/>
      <c r="XP677" s="78"/>
      <c r="XQ677" s="78"/>
      <c r="XR677" s="78"/>
      <c r="XS677" s="78"/>
      <c r="XT677" s="78"/>
      <c r="XU677" s="78"/>
      <c r="XV677" s="78"/>
      <c r="XW677" s="78"/>
      <c r="XX677" s="78"/>
      <c r="XY677" s="78"/>
      <c r="XZ677" s="78"/>
      <c r="YA677" s="78"/>
      <c r="YB677" s="78"/>
      <c r="YC677" s="78"/>
      <c r="YD677" s="78"/>
      <c r="YE677" s="78"/>
      <c r="YF677" s="78"/>
      <c r="YG677" s="78"/>
      <c r="YH677" s="78"/>
      <c r="YI677" s="78"/>
      <c r="YJ677" s="78"/>
      <c r="YK677" s="78"/>
      <c r="YL677" s="78"/>
      <c r="YM677" s="78"/>
      <c r="YN677" s="78"/>
      <c r="YO677" s="78"/>
      <c r="YP677" s="78"/>
      <c r="YQ677" s="78"/>
      <c r="YR677" s="78"/>
      <c r="YS677" s="78"/>
      <c r="YT677" s="78"/>
      <c r="YU677" s="78"/>
      <c r="YV677" s="78"/>
      <c r="YW677" s="78"/>
      <c r="YX677" s="78"/>
      <c r="YY677" s="78"/>
      <c r="YZ677" s="78"/>
      <c r="ZA677" s="78"/>
      <c r="ZB677" s="78"/>
      <c r="ZC677" s="78"/>
      <c r="ZD677" s="78"/>
      <c r="ZE677" s="78"/>
      <c r="ZF677" s="78"/>
      <c r="ZG677" s="78"/>
      <c r="ZH677" s="78"/>
      <c r="ZI677" s="78"/>
      <c r="ZJ677" s="78"/>
      <c r="ZK677" s="78"/>
      <c r="ZL677" s="78"/>
      <c r="ZM677" s="78"/>
      <c r="ZN677" s="78"/>
      <c r="ZO677" s="78"/>
      <c r="ZP677" s="78"/>
      <c r="ZQ677" s="78"/>
      <c r="ZR677" s="78"/>
      <c r="ZS677" s="78"/>
      <c r="ZT677" s="78"/>
      <c r="ZU677" s="78"/>
      <c r="ZV677" s="78"/>
      <c r="ZW677" s="78"/>
      <c r="ZX677" s="78"/>
      <c r="ZY677" s="78"/>
      <c r="ZZ677" s="78"/>
      <c r="AAA677" s="78"/>
      <c r="AAB677" s="78"/>
      <c r="AAC677" s="78"/>
      <c r="AAD677" s="78"/>
      <c r="AAE677" s="78"/>
      <c r="AAF677" s="78"/>
      <c r="AAG677" s="78"/>
      <c r="AAH677" s="78"/>
      <c r="AAI677" s="78"/>
      <c r="AAJ677" s="78"/>
      <c r="AAK677" s="78"/>
      <c r="AAL677" s="78"/>
      <c r="AAM677" s="78"/>
      <c r="AAN677" s="78"/>
      <c r="AAO677" s="78"/>
      <c r="AAP677" s="78"/>
      <c r="AAQ677" s="78"/>
      <c r="AAR677" s="78"/>
      <c r="AAS677" s="78"/>
      <c r="AAT677" s="78"/>
      <c r="AAU677" s="78"/>
      <c r="AAV677" s="78"/>
      <c r="AAW677" s="78"/>
      <c r="AAX677" s="78"/>
      <c r="AAY677" s="78"/>
      <c r="AAZ677" s="78"/>
      <c r="ABA677" s="78"/>
      <c r="ABB677" s="78"/>
      <c r="ABC677" s="78"/>
      <c r="ABD677" s="78"/>
      <c r="ABE677" s="78"/>
      <c r="ABF677" s="78"/>
      <c r="ABG677" s="78"/>
      <c r="ABH677" s="78"/>
      <c r="ABI677" s="78"/>
      <c r="ABJ677" s="78"/>
      <c r="ABK677" s="78"/>
      <c r="ABL677" s="78"/>
      <c r="ABM677" s="78"/>
      <c r="ABN677" s="78"/>
      <c r="ABO677" s="78"/>
      <c r="ABP677" s="78"/>
      <c r="ABQ677" s="78"/>
      <c r="ABR677" s="78"/>
      <c r="ABS677" s="78"/>
      <c r="ABT677" s="78"/>
      <c r="ABU677" s="78"/>
      <c r="ABV677" s="78"/>
      <c r="ABW677" s="78"/>
      <c r="ABX677" s="78"/>
      <c r="ABY677" s="78"/>
      <c r="ABZ677" s="78"/>
      <c r="ACA677" s="78"/>
      <c r="ACB677" s="78"/>
      <c r="ACC677" s="78"/>
      <c r="ACD677" s="78"/>
      <c r="ACE677" s="78"/>
      <c r="ACF677" s="78"/>
      <c r="ACG677" s="78"/>
      <c r="ACH677" s="78"/>
      <c r="ACI677" s="78"/>
      <c r="ACJ677" s="78"/>
      <c r="ACK677" s="78"/>
      <c r="ACL677" s="78"/>
      <c r="ACM677" s="78"/>
      <c r="ACN677" s="78"/>
      <c r="ACO677" s="78"/>
      <c r="ACP677" s="78"/>
      <c r="ACQ677" s="78"/>
      <c r="ACR677" s="78"/>
      <c r="ACS677" s="78"/>
      <c r="ACT677" s="78"/>
      <c r="ACU677" s="78"/>
      <c r="ACV677" s="78"/>
      <c r="ACW677" s="78"/>
      <c r="ACX677" s="78"/>
      <c r="ACY677" s="78"/>
      <c r="ACZ677" s="78"/>
      <c r="ADA677" s="78"/>
      <c r="ADB677" s="78"/>
      <c r="ADC677" s="78"/>
      <c r="ADD677" s="78"/>
      <c r="ADE677" s="78"/>
      <c r="ADF677" s="78"/>
      <c r="ADG677" s="78"/>
      <c r="ADH677" s="78"/>
      <c r="ADI677" s="78"/>
      <c r="ADJ677" s="78"/>
      <c r="ADK677" s="78"/>
      <c r="ADL677" s="78"/>
      <c r="ADM677" s="78"/>
      <c r="ADN677" s="78"/>
      <c r="ADO677" s="78"/>
      <c r="ADP677" s="78"/>
      <c r="ADQ677" s="78"/>
      <c r="ADR677" s="78"/>
      <c r="ADS677" s="78"/>
      <c r="ADT677" s="78"/>
      <c r="ADU677" s="78"/>
      <c r="ADV677" s="78"/>
      <c r="ADW677" s="78"/>
      <c r="ADX677" s="78"/>
      <c r="ADY677" s="78"/>
      <c r="ADZ677" s="78"/>
      <c r="AEA677" s="78"/>
      <c r="AEB677" s="78"/>
      <c r="AEC677" s="78"/>
      <c r="AED677" s="78"/>
      <c r="AEE677" s="78"/>
      <c r="AEF677" s="78"/>
      <c r="AEG677" s="78"/>
      <c r="AEH677" s="78"/>
      <c r="AEI677" s="78"/>
      <c r="AEJ677" s="78"/>
      <c r="AEK677" s="78"/>
      <c r="AEL677" s="78"/>
      <c r="AEM677" s="78"/>
      <c r="AEN677" s="78"/>
      <c r="AEO677" s="78"/>
      <c r="AEP677" s="78"/>
      <c r="AEQ677" s="78"/>
      <c r="AER677" s="78"/>
      <c r="AES677" s="78"/>
      <c r="AET677" s="78"/>
      <c r="AEU677" s="78"/>
      <c r="AEV677" s="78"/>
      <c r="AEW677" s="78"/>
      <c r="AEX677" s="78"/>
      <c r="AEY677" s="78"/>
      <c r="AEZ677" s="78"/>
      <c r="AFA677" s="78"/>
      <c r="AFB677" s="78"/>
      <c r="AFC677" s="78"/>
      <c r="AFD677" s="78"/>
      <c r="AFE677" s="78"/>
      <c r="AFF677" s="78"/>
      <c r="AFG677" s="78"/>
      <c r="AFH677" s="78"/>
      <c r="AFI677" s="78"/>
      <c r="AFJ677" s="78"/>
      <c r="AFK677" s="78"/>
      <c r="AFL677" s="78"/>
      <c r="AFM677" s="78"/>
      <c r="AFN677" s="78"/>
      <c r="AFO677" s="78"/>
      <c r="AFP677" s="78"/>
      <c r="AFQ677" s="78"/>
      <c r="AFR677" s="78"/>
      <c r="AFS677" s="78"/>
      <c r="AFT677" s="78"/>
      <c r="AFU677" s="78"/>
      <c r="AFV677" s="78"/>
      <c r="AFW677" s="78"/>
      <c r="AFX677" s="78"/>
      <c r="AFY677" s="78"/>
      <c r="AFZ677" s="78"/>
      <c r="AGA677" s="78"/>
      <c r="AGB677" s="78"/>
      <c r="AGC677" s="78"/>
      <c r="AGD677" s="78"/>
      <c r="AGE677" s="78"/>
      <c r="AGF677" s="78"/>
      <c r="AGG677" s="78"/>
      <c r="AGH677" s="78"/>
      <c r="AGI677" s="78"/>
      <c r="AGJ677" s="78"/>
      <c r="AGK677" s="78"/>
      <c r="AGL677" s="78"/>
      <c r="AGM677" s="78"/>
      <c r="AGN677" s="78"/>
      <c r="AGO677" s="78"/>
      <c r="AGP677" s="78"/>
      <c r="AGQ677" s="78"/>
      <c r="AGR677" s="78"/>
      <c r="AGS677" s="78"/>
      <c r="AGT677" s="78"/>
      <c r="AGU677" s="78"/>
      <c r="AGV677" s="78"/>
      <c r="AGW677" s="78"/>
      <c r="AGX677" s="78"/>
      <c r="AGY677" s="78"/>
      <c r="AGZ677" s="78"/>
      <c r="AHA677" s="78"/>
      <c r="AHB677" s="78"/>
      <c r="AHC677" s="78"/>
      <c r="AHD677" s="78"/>
      <c r="AHE677" s="78"/>
      <c r="AHF677" s="78"/>
      <c r="AHG677" s="78"/>
      <c r="AHH677" s="78"/>
      <c r="AHI677" s="78"/>
      <c r="AHJ677" s="78"/>
      <c r="AHK677" s="78"/>
      <c r="AHL677" s="78"/>
      <c r="AHM677" s="78"/>
      <c r="AHN677" s="78"/>
      <c r="AHO677" s="78"/>
      <c r="AHP677" s="78"/>
      <c r="AHQ677" s="78"/>
      <c r="AHR677" s="78"/>
      <c r="AHS677" s="78"/>
      <c r="AHT677" s="78"/>
      <c r="AHU677" s="78"/>
      <c r="AHV677" s="78"/>
      <c r="AHW677" s="78"/>
      <c r="AHX677" s="78"/>
      <c r="AHY677" s="78"/>
      <c r="AHZ677" s="78"/>
      <c r="AIA677" s="78"/>
      <c r="AIB677" s="78"/>
      <c r="AIC677" s="78"/>
      <c r="AID677" s="78"/>
      <c r="AIE677" s="78"/>
      <c r="AIF677" s="78"/>
      <c r="AIG677" s="78"/>
      <c r="AIH677" s="78"/>
      <c r="AII677" s="78"/>
      <c r="AIJ677" s="78"/>
      <c r="AIK677" s="78"/>
      <c r="AIL677" s="78"/>
      <c r="AIM677" s="78"/>
      <c r="AIN677" s="78"/>
      <c r="AIO677" s="78"/>
      <c r="AIP677" s="78"/>
      <c r="AIQ677" s="78"/>
      <c r="AIR677" s="78"/>
      <c r="AIS677" s="78"/>
      <c r="AIT677" s="78"/>
      <c r="AIU677" s="78"/>
      <c r="AIV677" s="78"/>
      <c r="AIW677" s="78"/>
      <c r="AIX677" s="78"/>
      <c r="AIY677" s="78"/>
      <c r="AIZ677" s="78"/>
      <c r="AJA677" s="78"/>
      <c r="AJB677" s="78"/>
      <c r="AJC677" s="78"/>
      <c r="AJD677" s="78"/>
      <c r="AJE677" s="78"/>
      <c r="AJF677" s="78"/>
      <c r="AJG677" s="78"/>
      <c r="AJH677" s="78"/>
      <c r="AJI677" s="78"/>
      <c r="AJJ677" s="78"/>
      <c r="AJK677" s="78"/>
      <c r="AJL677" s="78"/>
      <c r="AJM677" s="78"/>
      <c r="AJN677" s="78"/>
      <c r="AJO677" s="78"/>
      <c r="AJP677" s="78"/>
      <c r="AJQ677" s="78"/>
      <c r="AJR677" s="78"/>
      <c r="AJS677" s="78"/>
      <c r="AJT677" s="78"/>
      <c r="AJU677" s="78"/>
      <c r="AJV677" s="78"/>
      <c r="AJW677" s="78"/>
      <c r="AJX677" s="78"/>
      <c r="AJY677" s="78"/>
      <c r="AJZ677" s="78"/>
      <c r="AKA677" s="78"/>
      <c r="AKB677" s="78"/>
      <c r="AKC677" s="78"/>
      <c r="AKD677" s="78"/>
      <c r="AKE677" s="78"/>
      <c r="AKF677" s="78"/>
      <c r="AKG677" s="78"/>
      <c r="AKH677" s="78"/>
      <c r="AKI677" s="78"/>
      <c r="AKJ677" s="78"/>
      <c r="AKK677" s="78"/>
      <c r="AKL677" s="78"/>
      <c r="AKM677" s="78"/>
      <c r="AKN677" s="78"/>
      <c r="AKO677" s="78"/>
      <c r="AKP677" s="78"/>
      <c r="AKQ677" s="78"/>
      <c r="AKR677" s="78"/>
      <c r="AKS677" s="78"/>
      <c r="AKT677" s="78"/>
      <c r="AKU677" s="78"/>
      <c r="AKV677" s="78"/>
      <c r="AKW677" s="78"/>
      <c r="AKX677" s="78"/>
      <c r="AKY677" s="78"/>
      <c r="AKZ677" s="78"/>
      <c r="ALA677" s="78"/>
      <c r="ALB677" s="78"/>
      <c r="ALC677" s="78"/>
      <c r="ALD677" s="78"/>
      <c r="ALE677" s="78"/>
      <c r="ALF677" s="78"/>
      <c r="ALG677" s="78"/>
      <c r="ALH677" s="78"/>
      <c r="ALI677" s="78"/>
      <c r="ALJ677" s="78"/>
      <c r="ALK677" s="78"/>
      <c r="ALL677" s="78"/>
      <c r="ALM677" s="78"/>
      <c r="ALN677" s="78"/>
      <c r="ALO677" s="78"/>
      <c r="ALP677" s="78"/>
      <c r="ALQ677" s="78"/>
      <c r="ALR677" s="78"/>
      <c r="ALS677" s="78"/>
      <c r="ALT677" s="78"/>
      <c r="ALU677" s="78"/>
      <c r="ALV677" s="78"/>
      <c r="ALW677" s="78"/>
      <c r="ALX677" s="78"/>
      <c r="ALY677" s="78"/>
      <c r="ALZ677" s="78"/>
      <c r="AMA677" s="78"/>
      <c r="AMB677" s="78"/>
      <c r="AMC677" s="78"/>
      <c r="AMD677" s="78"/>
      <c r="AME677" s="78"/>
      <c r="AMF677" s="78"/>
      <c r="AMG677" s="78"/>
      <c r="AMH677" s="78"/>
      <c r="AMI677" s="78"/>
      <c r="AMJ677" s="78"/>
      <c r="AMK677" s="78"/>
      <c r="AML677" s="78"/>
      <c r="AMM677" s="78"/>
      <c r="AMN677" s="78"/>
      <c r="AMO677" s="78"/>
      <c r="AMP677" s="78"/>
      <c r="AMQ677" s="78"/>
      <c r="AMR677" s="78"/>
      <c r="AMS677" s="78"/>
      <c r="AMT677" s="78"/>
      <c r="AMU677" s="78"/>
      <c r="AMV677" s="78"/>
      <c r="AMW677" s="78"/>
      <c r="AMX677" s="78"/>
      <c r="AMY677" s="78"/>
      <c r="AMZ677" s="78"/>
      <c r="ANA677" s="78"/>
      <c r="ANB677" s="78"/>
      <c r="ANC677" s="78"/>
      <c r="AND677" s="78"/>
      <c r="ANE677" s="78"/>
      <c r="ANF677" s="78"/>
      <c r="ANG677" s="78"/>
      <c r="ANH677" s="78"/>
      <c r="ANI677" s="78"/>
      <c r="ANJ677" s="78"/>
      <c r="ANK677" s="78"/>
      <c r="ANL677" s="78"/>
      <c r="ANM677" s="78"/>
      <c r="ANN677" s="78"/>
      <c r="ANO677" s="78"/>
      <c r="ANP677" s="78"/>
      <c r="ANQ677" s="78"/>
      <c r="ANR677" s="78"/>
      <c r="ANS677" s="78"/>
      <c r="ANT677" s="78"/>
      <c r="ANU677" s="78"/>
      <c r="ANV677" s="78"/>
      <c r="ANW677" s="78"/>
      <c r="ANX677" s="78"/>
      <c r="ANY677" s="78"/>
      <c r="ANZ677" s="78"/>
      <c r="AOA677" s="78"/>
      <c r="AOB677" s="78"/>
      <c r="AOC677" s="78"/>
      <c r="AOD677" s="78"/>
      <c r="AOE677" s="78"/>
      <c r="AOF677" s="78"/>
      <c r="AOG677" s="78"/>
      <c r="AOH677" s="78"/>
      <c r="AOI677" s="78"/>
      <c r="AOJ677" s="78"/>
      <c r="AOK677" s="78"/>
      <c r="AOL677" s="78"/>
      <c r="AOM677" s="78"/>
      <c r="AON677" s="78"/>
      <c r="AOO677" s="78"/>
      <c r="AOP677" s="78"/>
      <c r="AOQ677" s="78"/>
      <c r="AOR677" s="78"/>
      <c r="AOS677" s="78"/>
      <c r="AOT677" s="78"/>
      <c r="AOU677" s="78"/>
      <c r="AOV677" s="78"/>
      <c r="AOW677" s="78"/>
      <c r="AOX677" s="78"/>
      <c r="AOY677" s="78"/>
      <c r="AOZ677" s="78"/>
      <c r="APA677" s="78"/>
      <c r="APB677" s="78"/>
      <c r="APC677" s="78"/>
      <c r="APD677" s="78"/>
      <c r="APE677" s="78"/>
      <c r="APF677" s="78"/>
      <c r="APG677" s="78"/>
      <c r="APH677" s="78"/>
      <c r="API677" s="78"/>
      <c r="APJ677" s="78"/>
      <c r="APK677" s="78"/>
      <c r="APL677" s="78"/>
      <c r="APM677" s="78"/>
      <c r="APN677" s="78"/>
      <c r="APO677" s="78"/>
      <c r="APP677" s="78"/>
      <c r="APQ677" s="78"/>
      <c r="APR677" s="78"/>
      <c r="APS677" s="78"/>
      <c r="APT677" s="78"/>
      <c r="APU677" s="78"/>
      <c r="APV677" s="78"/>
      <c r="APW677" s="78"/>
      <c r="APX677" s="78"/>
      <c r="APY677" s="78"/>
      <c r="APZ677" s="78"/>
      <c r="AQA677" s="78"/>
      <c r="AQB677" s="78"/>
      <c r="AQC677" s="78"/>
      <c r="AQD677" s="78"/>
      <c r="AQE677" s="78"/>
      <c r="AQF677" s="78"/>
      <c r="AQG677" s="78"/>
      <c r="AQH677" s="78"/>
      <c r="AQI677" s="78"/>
      <c r="AQJ677" s="78"/>
      <c r="AQK677" s="78"/>
      <c r="AQL677" s="78"/>
      <c r="AQM677" s="78"/>
      <c r="AQN677" s="78"/>
      <c r="AQO677" s="78"/>
      <c r="AQP677" s="78"/>
      <c r="AQQ677" s="78"/>
      <c r="AQR677" s="78"/>
      <c r="AQS677" s="78"/>
      <c r="AQT677" s="78"/>
      <c r="AQU677" s="78"/>
      <c r="AQV677" s="78"/>
      <c r="AQW677" s="78"/>
      <c r="AQX677" s="78"/>
      <c r="AQY677" s="78"/>
      <c r="AQZ677" s="78"/>
      <c r="ARA677" s="78"/>
      <c r="ARB677" s="78"/>
      <c r="ARC677" s="78"/>
      <c r="ARD677" s="78"/>
      <c r="ARE677" s="78"/>
      <c r="ARF677" s="78"/>
      <c r="ARG677" s="78"/>
      <c r="ARH677" s="78"/>
      <c r="ARI677" s="78"/>
      <c r="ARJ677" s="78"/>
      <c r="ARK677" s="78"/>
      <c r="ARL677" s="78"/>
      <c r="ARM677" s="78"/>
      <c r="ARN677" s="78"/>
      <c r="ARO677" s="78"/>
      <c r="ARP677" s="78"/>
      <c r="ARQ677" s="78"/>
      <c r="ARR677" s="78"/>
      <c r="ARS677" s="78"/>
      <c r="ART677" s="78"/>
      <c r="ARU677" s="78"/>
      <c r="ARV677" s="78"/>
      <c r="ARW677" s="78"/>
      <c r="ARX677" s="78"/>
      <c r="ARY677" s="78"/>
      <c r="ARZ677" s="78"/>
      <c r="ASA677" s="78"/>
      <c r="ASB677" s="78"/>
      <c r="ASC677" s="78"/>
      <c r="ASD677" s="78"/>
      <c r="ASE677" s="78"/>
      <c r="ASF677" s="78"/>
      <c r="ASG677" s="78"/>
      <c r="ASH677" s="78"/>
      <c r="ASI677" s="78"/>
      <c r="ASJ677" s="78"/>
      <c r="ASK677" s="78"/>
      <c r="ASL677" s="78"/>
      <c r="ASM677" s="78"/>
      <c r="ASN677" s="78"/>
      <c r="ASO677" s="78"/>
      <c r="ASP677" s="78"/>
      <c r="ASQ677" s="78"/>
      <c r="ASR677" s="78"/>
      <c r="ASS677" s="78"/>
      <c r="AST677" s="78"/>
      <c r="ASU677" s="78"/>
      <c r="ASV677" s="78"/>
      <c r="ASW677" s="78"/>
      <c r="ASX677" s="78"/>
      <c r="ASY677" s="78"/>
      <c r="ASZ677" s="78"/>
      <c r="ATA677" s="78"/>
      <c r="ATB677" s="78"/>
      <c r="ATC677" s="78"/>
      <c r="ATD677" s="78"/>
      <c r="ATE677" s="78"/>
      <c r="ATF677" s="78"/>
      <c r="ATG677" s="78"/>
      <c r="ATH677" s="78"/>
      <c r="ATI677" s="78"/>
      <c r="ATJ677" s="78"/>
      <c r="ATK677" s="78"/>
      <c r="ATL677" s="78"/>
      <c r="ATM677" s="78"/>
      <c r="ATN677" s="78"/>
      <c r="ATO677" s="78"/>
      <c r="ATP677" s="78"/>
      <c r="ATQ677" s="78"/>
      <c r="ATR677" s="78"/>
      <c r="ATS677" s="78"/>
      <c r="ATT677" s="78"/>
      <c r="ATU677" s="78"/>
      <c r="ATV677" s="78"/>
      <c r="ATW677" s="78"/>
      <c r="ATX677" s="78"/>
      <c r="ATY677" s="78"/>
      <c r="ATZ677" s="78"/>
      <c r="AUA677" s="78"/>
      <c r="AUB677" s="78"/>
      <c r="AUC677" s="78"/>
      <c r="AUD677" s="78"/>
      <c r="AUE677" s="78"/>
      <c r="AUF677" s="78"/>
      <c r="AUG677" s="78"/>
      <c r="AUH677" s="78"/>
      <c r="AUI677" s="78"/>
      <c r="AUJ677" s="78"/>
      <c r="AUK677" s="78"/>
      <c r="AUL677" s="78"/>
      <c r="AUM677" s="78"/>
      <c r="AUN677" s="78"/>
      <c r="AUO677" s="78"/>
      <c r="AUP677" s="78"/>
      <c r="AUQ677" s="78"/>
      <c r="AUR677" s="78"/>
      <c r="AUS677" s="78"/>
      <c r="AUT677" s="78"/>
      <c r="AUU677" s="78"/>
      <c r="AUV677" s="78"/>
      <c r="AUW677" s="78"/>
      <c r="AUX677" s="78"/>
      <c r="AUY677" s="78"/>
      <c r="AUZ677" s="78"/>
      <c r="AVA677" s="78"/>
      <c r="AVB677" s="78"/>
      <c r="AVC677" s="78"/>
      <c r="AVD677" s="78"/>
      <c r="AVE677" s="78"/>
      <c r="AVF677" s="78"/>
      <c r="AVG677" s="78"/>
      <c r="AVH677" s="78"/>
      <c r="AVI677" s="78"/>
      <c r="AVJ677" s="78"/>
      <c r="AVK677" s="78"/>
      <c r="AVL677" s="78"/>
      <c r="AVM677" s="78"/>
      <c r="AVN677" s="78"/>
      <c r="AVO677" s="78"/>
      <c r="AVP677" s="78"/>
      <c r="AVQ677" s="78"/>
      <c r="AVR677" s="78"/>
      <c r="AVS677" s="78"/>
      <c r="AVT677" s="78"/>
      <c r="AVU677" s="78"/>
      <c r="AVV677" s="78"/>
      <c r="AVW677" s="78"/>
      <c r="AVX677" s="78"/>
      <c r="AVY677" s="78"/>
      <c r="AVZ677" s="78"/>
      <c r="AWA677" s="78"/>
      <c r="AWB677" s="78"/>
      <c r="AWC677" s="78"/>
      <c r="AWD677" s="78"/>
      <c r="AWE677" s="78"/>
      <c r="AWF677" s="78"/>
      <c r="AWG677" s="78"/>
      <c r="AWH677" s="78"/>
      <c r="AWI677" s="78"/>
      <c r="AWJ677" s="78"/>
      <c r="AWK677" s="78"/>
      <c r="AWL677" s="78"/>
      <c r="AWM677" s="78"/>
      <c r="AWN677" s="78"/>
      <c r="AWO677" s="78"/>
      <c r="AWP677" s="78"/>
      <c r="AWQ677" s="78"/>
      <c r="AWR677" s="78"/>
      <c r="AWS677" s="78"/>
      <c r="AWT677" s="78"/>
      <c r="AWU677" s="78"/>
      <c r="AWV677" s="78"/>
      <c r="AWW677" s="78"/>
      <c r="AWX677" s="78"/>
      <c r="AWY677" s="78"/>
      <c r="AWZ677" s="78"/>
      <c r="AXA677" s="78"/>
      <c r="AXB677" s="78"/>
      <c r="AXC677" s="78"/>
      <c r="AXD677" s="78"/>
      <c r="AXE677" s="78"/>
      <c r="AXF677" s="78"/>
      <c r="AXG677" s="78"/>
      <c r="AXH677" s="78"/>
      <c r="AXI677" s="78"/>
      <c r="AXJ677" s="78"/>
      <c r="AXK677" s="78"/>
      <c r="AXL677" s="78"/>
      <c r="AXM677" s="78"/>
      <c r="AXN677" s="78"/>
      <c r="AXO677" s="78"/>
      <c r="AXP677" s="78"/>
      <c r="AXQ677" s="78"/>
      <c r="AXR677" s="78"/>
      <c r="AXS677" s="78"/>
      <c r="AXT677" s="78"/>
      <c r="AXU677" s="78"/>
      <c r="AXV677" s="78"/>
      <c r="AXW677" s="78"/>
      <c r="AXX677" s="78"/>
      <c r="AXY677" s="78"/>
      <c r="AXZ677" s="78"/>
      <c r="AYA677" s="78"/>
      <c r="AYB677" s="78"/>
      <c r="AYC677" s="78"/>
      <c r="AYD677" s="78"/>
      <c r="AYE677" s="78"/>
      <c r="AYF677" s="78"/>
      <c r="AYG677" s="78"/>
      <c r="AYH677" s="78"/>
      <c r="AYI677" s="78"/>
      <c r="AYJ677" s="78"/>
      <c r="AYK677" s="78"/>
      <c r="AYL677" s="78"/>
      <c r="AYM677" s="78"/>
      <c r="AYN677" s="78"/>
      <c r="AYO677" s="78"/>
      <c r="AYP677" s="78"/>
      <c r="AYQ677" s="78"/>
      <c r="AYR677" s="78"/>
      <c r="AYS677" s="78"/>
      <c r="AYT677" s="78"/>
      <c r="AYU677" s="78"/>
      <c r="AYV677" s="78"/>
      <c r="AYW677" s="78"/>
      <c r="AYX677" s="78"/>
      <c r="AYY677" s="78"/>
      <c r="AYZ677" s="78"/>
      <c r="AZA677" s="78"/>
      <c r="AZB677" s="78"/>
      <c r="AZC677" s="78"/>
      <c r="AZD677" s="78"/>
      <c r="AZE677" s="78"/>
      <c r="AZF677" s="78"/>
      <c r="AZG677" s="78"/>
      <c r="AZH677" s="78"/>
      <c r="AZI677" s="78"/>
      <c r="AZJ677" s="78"/>
      <c r="AZK677" s="78"/>
      <c r="AZL677" s="78"/>
      <c r="AZM677" s="78"/>
      <c r="AZN677" s="78"/>
      <c r="AZO677" s="78"/>
      <c r="AZP677" s="78"/>
      <c r="AZQ677" s="78"/>
      <c r="AZR677" s="78"/>
      <c r="AZS677" s="78"/>
      <c r="AZT677" s="78"/>
      <c r="AZU677" s="78"/>
      <c r="AZV677" s="78"/>
      <c r="AZW677" s="78"/>
      <c r="AZX677" s="78"/>
      <c r="AZY677" s="78"/>
      <c r="AZZ677" s="78"/>
      <c r="BAA677" s="78"/>
      <c r="BAB677" s="78"/>
      <c r="BAC677" s="78"/>
      <c r="BAD677" s="78"/>
      <c r="BAE677" s="78"/>
      <c r="BAF677" s="78"/>
      <c r="BAG677" s="78"/>
      <c r="BAH677" s="78"/>
      <c r="BAI677" s="78"/>
      <c r="BAJ677" s="78"/>
      <c r="BAK677" s="78"/>
      <c r="BAL677" s="78"/>
      <c r="BAM677" s="78"/>
      <c r="BAN677" s="78"/>
      <c r="BAO677" s="78"/>
      <c r="BAP677" s="78"/>
      <c r="BAQ677" s="78"/>
      <c r="BAR677" s="78"/>
      <c r="BAS677" s="78"/>
      <c r="BAT677" s="78"/>
      <c r="BAU677" s="78"/>
      <c r="BAV677" s="78"/>
      <c r="BAW677" s="78"/>
      <c r="BAX677" s="78"/>
      <c r="BAY677" s="78"/>
      <c r="BAZ677" s="78"/>
      <c r="BBA677" s="78"/>
      <c r="BBB677" s="78"/>
      <c r="BBC677" s="78"/>
      <c r="BBD677" s="78"/>
      <c r="BBE677" s="78"/>
      <c r="BBF677" s="78"/>
      <c r="BBG677" s="78"/>
      <c r="BBH677" s="78"/>
      <c r="BBI677" s="78"/>
      <c r="BBJ677" s="78"/>
      <c r="BBK677" s="78"/>
      <c r="BBL677" s="78"/>
      <c r="BBM677" s="78"/>
      <c r="BBN677" s="78"/>
      <c r="BBO677" s="78"/>
      <c r="BBP677" s="78"/>
      <c r="BBQ677" s="78"/>
      <c r="BBR677" s="78"/>
      <c r="BBS677" s="78"/>
      <c r="BBT677" s="78"/>
      <c r="BBU677" s="78"/>
      <c r="BBV677" s="78"/>
      <c r="BBW677" s="78"/>
      <c r="BBX677" s="78"/>
      <c r="BBY677" s="78"/>
      <c r="BBZ677" s="78"/>
      <c r="BCA677" s="78"/>
      <c r="BCB677" s="78"/>
      <c r="BCC677" s="78"/>
      <c r="BCD677" s="78"/>
      <c r="BCE677" s="78"/>
      <c r="BCF677" s="78"/>
      <c r="BCG677" s="78"/>
      <c r="BCH677" s="78"/>
      <c r="BCI677" s="78"/>
      <c r="BCJ677" s="78"/>
      <c r="BCK677" s="78"/>
      <c r="BCL677" s="78"/>
      <c r="BCM677" s="78"/>
      <c r="BCN677" s="78"/>
      <c r="BCO677" s="78"/>
      <c r="BCP677" s="78"/>
      <c r="BCQ677" s="78"/>
      <c r="BCR677" s="78"/>
      <c r="BCS677" s="78"/>
      <c r="BCT677" s="78"/>
      <c r="BCU677" s="78"/>
      <c r="BCV677" s="78"/>
      <c r="BCW677" s="78"/>
      <c r="BCX677" s="78"/>
      <c r="BCY677" s="78"/>
      <c r="BCZ677" s="78"/>
      <c r="BDA677" s="78"/>
      <c r="BDB677" s="78"/>
      <c r="BDC677" s="78"/>
      <c r="BDD677" s="78"/>
      <c r="BDE677" s="78"/>
      <c r="BDF677" s="78"/>
      <c r="BDG677" s="78"/>
      <c r="BDH677" s="78"/>
      <c r="BDI677" s="78"/>
      <c r="BDJ677" s="78"/>
      <c r="BDK677" s="78"/>
      <c r="BDL677" s="78"/>
      <c r="BDM677" s="78"/>
      <c r="BDN677" s="78"/>
      <c r="BDO677" s="78"/>
      <c r="BDP677" s="78"/>
      <c r="BDQ677" s="78"/>
      <c r="BDR677" s="78"/>
      <c r="BDS677" s="78"/>
      <c r="BDT677" s="78"/>
      <c r="BDU677" s="78"/>
      <c r="BDV677" s="78"/>
      <c r="BDW677" s="78"/>
      <c r="BDX677" s="78"/>
      <c r="BDY677" s="78"/>
      <c r="BDZ677" s="78"/>
      <c r="BEA677" s="78"/>
      <c r="BEB677" s="78"/>
      <c r="BEC677" s="78"/>
      <c r="BED677" s="78"/>
      <c r="BEE677" s="78"/>
      <c r="BEF677" s="78"/>
      <c r="BEG677" s="78"/>
      <c r="BEH677" s="78"/>
      <c r="BEI677" s="78"/>
      <c r="BEJ677" s="78"/>
      <c r="BEK677" s="78"/>
      <c r="BEL677" s="78"/>
      <c r="BEM677" s="78"/>
      <c r="BEN677" s="78"/>
      <c r="BEO677" s="78"/>
      <c r="BEP677" s="78"/>
      <c r="BEQ677" s="78"/>
      <c r="BER677" s="78"/>
      <c r="BES677" s="78"/>
      <c r="BET677" s="78"/>
      <c r="BEU677" s="78"/>
      <c r="BEV677" s="78"/>
      <c r="BEW677" s="78"/>
      <c r="BEX677" s="78"/>
      <c r="BEY677" s="78"/>
      <c r="BEZ677" s="78"/>
      <c r="BFA677" s="78"/>
      <c r="BFB677" s="78"/>
      <c r="BFC677" s="78"/>
      <c r="BFD677" s="78"/>
      <c r="BFE677" s="78"/>
      <c r="BFF677" s="78"/>
      <c r="BFG677" s="78"/>
      <c r="BFH677" s="78"/>
      <c r="BFI677" s="78"/>
      <c r="BFJ677" s="78"/>
      <c r="BFK677" s="78"/>
      <c r="BFL677" s="78"/>
      <c r="BFM677" s="78"/>
      <c r="BFN677" s="78"/>
      <c r="BFO677" s="78"/>
      <c r="BFP677" s="78"/>
      <c r="BFQ677" s="78"/>
      <c r="BFR677" s="78"/>
      <c r="BFS677" s="78"/>
      <c r="BFT677" s="78"/>
      <c r="BFU677" s="78"/>
      <c r="BFV677" s="78"/>
      <c r="BFW677" s="78"/>
      <c r="BFX677" s="78"/>
      <c r="BFY677" s="78"/>
      <c r="BFZ677" s="78"/>
      <c r="BGA677" s="78"/>
      <c r="BGB677" s="78"/>
      <c r="BGC677" s="78"/>
      <c r="BGD677" s="78"/>
      <c r="BGE677" s="78"/>
      <c r="BGF677" s="78"/>
      <c r="BGG677" s="78"/>
      <c r="BGH677" s="78"/>
      <c r="BGI677" s="78"/>
      <c r="BGJ677" s="78"/>
      <c r="BGK677" s="78"/>
      <c r="BGL677" s="78"/>
      <c r="BGM677" s="78"/>
      <c r="BGN677" s="78"/>
      <c r="BGO677" s="78"/>
      <c r="BGP677" s="78"/>
      <c r="BGQ677" s="78"/>
      <c r="BGR677" s="78"/>
      <c r="BGS677" s="78"/>
      <c r="BGT677" s="78"/>
      <c r="BGU677" s="78"/>
      <c r="BGV677" s="78"/>
      <c r="BGW677" s="78"/>
      <c r="BGX677" s="78"/>
      <c r="BGY677" s="78"/>
      <c r="BGZ677" s="78"/>
      <c r="BHA677" s="78"/>
      <c r="BHB677" s="78"/>
      <c r="BHC677" s="78"/>
      <c r="BHD677" s="78"/>
      <c r="BHE677" s="78"/>
      <c r="BHF677" s="78"/>
      <c r="BHG677" s="78"/>
      <c r="BHH677" s="78"/>
      <c r="BHI677" s="78"/>
      <c r="BHJ677" s="78"/>
      <c r="BHK677" s="78"/>
      <c r="BHL677" s="78"/>
      <c r="BHM677" s="78"/>
      <c r="BHN677" s="78"/>
      <c r="BHO677" s="78"/>
      <c r="BHP677" s="78"/>
      <c r="BHQ677" s="78"/>
      <c r="BHR677" s="78"/>
      <c r="BHS677" s="78"/>
      <c r="BHT677" s="78"/>
      <c r="BHU677" s="78"/>
      <c r="BHV677" s="78"/>
      <c r="BHW677" s="78"/>
      <c r="BHX677" s="78"/>
      <c r="BHY677" s="78"/>
      <c r="BHZ677" s="78"/>
      <c r="BIA677" s="78"/>
      <c r="BIB677" s="78"/>
      <c r="BIC677" s="78"/>
      <c r="BID677" s="78"/>
      <c r="BIE677" s="78"/>
      <c r="BIF677" s="78"/>
      <c r="BIG677" s="78"/>
      <c r="BIH677" s="78"/>
      <c r="BII677" s="78"/>
      <c r="BIJ677" s="78"/>
      <c r="BIK677" s="78"/>
      <c r="BIL677" s="78"/>
      <c r="BIM677" s="78"/>
      <c r="BIN677" s="78"/>
      <c r="BIO677" s="78"/>
      <c r="BIP677" s="78"/>
      <c r="BIQ677" s="78"/>
      <c r="BIR677" s="78"/>
      <c r="BIS677" s="78"/>
      <c r="BIT677" s="78"/>
      <c r="BIU677" s="78"/>
      <c r="BIV677" s="78"/>
      <c r="BIW677" s="78"/>
      <c r="BIX677" s="78"/>
      <c r="BIY677" s="78"/>
      <c r="BIZ677" s="78"/>
      <c r="BJA677" s="78"/>
      <c r="BJB677" s="78"/>
      <c r="BJC677" s="78"/>
      <c r="BJD677" s="78"/>
      <c r="BJE677" s="78"/>
      <c r="BJF677" s="78"/>
      <c r="BJG677" s="78"/>
      <c r="BJH677" s="78"/>
      <c r="BJI677" s="78"/>
      <c r="BJJ677" s="78"/>
      <c r="BJK677" s="78"/>
      <c r="BJL677" s="78"/>
      <c r="BJM677" s="78"/>
      <c r="BJN677" s="78"/>
      <c r="BJO677" s="78"/>
      <c r="BJP677" s="78"/>
      <c r="BJQ677" s="78"/>
      <c r="BJR677" s="78"/>
      <c r="BJS677" s="78"/>
      <c r="BJT677" s="78"/>
      <c r="BJU677" s="78"/>
      <c r="BJV677" s="78"/>
      <c r="BJW677" s="78"/>
      <c r="BJX677" s="78"/>
      <c r="BJY677" s="78"/>
      <c r="BJZ677" s="78"/>
      <c r="BKA677" s="78"/>
      <c r="BKB677" s="78"/>
      <c r="BKC677" s="78"/>
      <c r="BKD677" s="78"/>
      <c r="BKE677" s="78"/>
      <c r="BKF677" s="78"/>
      <c r="BKG677" s="78"/>
      <c r="BKH677" s="78"/>
      <c r="BKI677" s="78"/>
      <c r="BKJ677" s="78"/>
      <c r="BKK677" s="78"/>
      <c r="BKL677" s="78"/>
      <c r="BKM677" s="78"/>
      <c r="BKN677" s="78"/>
      <c r="BKO677" s="78"/>
      <c r="BKP677" s="78"/>
      <c r="BKQ677" s="78"/>
      <c r="BKR677" s="78"/>
      <c r="BKS677" s="78"/>
      <c r="BKT677" s="78"/>
      <c r="BKU677" s="78"/>
      <c r="BKV677" s="78"/>
      <c r="BKW677" s="78"/>
      <c r="BKX677" s="78"/>
      <c r="BKY677" s="78"/>
      <c r="BKZ677" s="78"/>
      <c r="BLA677" s="78"/>
      <c r="BLB677" s="78"/>
      <c r="BLC677" s="78"/>
      <c r="BLD677" s="78"/>
      <c r="BLE677" s="78"/>
      <c r="BLF677" s="78"/>
      <c r="BLG677" s="78"/>
      <c r="BLH677" s="78"/>
      <c r="BLI677" s="78"/>
      <c r="BLJ677" s="78"/>
      <c r="BLK677" s="78"/>
      <c r="BLL677" s="78"/>
      <c r="BLM677" s="78"/>
      <c r="BLN677" s="78"/>
      <c r="BLO677" s="78"/>
      <c r="BLP677" s="78"/>
      <c r="BLQ677" s="78"/>
      <c r="BLR677" s="78"/>
      <c r="BLS677" s="78"/>
      <c r="BLT677" s="78"/>
      <c r="BLU677" s="78"/>
      <c r="BLV677" s="78"/>
      <c r="BLW677" s="78"/>
      <c r="BLX677" s="78"/>
      <c r="BLY677" s="78"/>
      <c r="BLZ677" s="78"/>
      <c r="BMA677" s="78"/>
      <c r="BMB677" s="78"/>
      <c r="BMC677" s="78"/>
      <c r="BMD677" s="78"/>
      <c r="BME677" s="78"/>
      <c r="BMF677" s="78"/>
      <c r="BMG677" s="78"/>
      <c r="BMH677" s="78"/>
      <c r="BMI677" s="78"/>
      <c r="BMJ677" s="78"/>
      <c r="BMK677" s="78"/>
      <c r="BML677" s="78"/>
      <c r="BMM677" s="78"/>
      <c r="BMN677" s="78"/>
      <c r="BMO677" s="78"/>
      <c r="BMP677" s="78"/>
      <c r="BMQ677" s="78"/>
      <c r="BMR677" s="78"/>
      <c r="BMS677" s="78"/>
      <c r="BMT677" s="78"/>
      <c r="BMU677" s="78"/>
      <c r="BMV677" s="78"/>
      <c r="BMW677" s="78"/>
      <c r="BMX677" s="78"/>
      <c r="BMY677" s="78"/>
      <c r="BMZ677" s="78"/>
      <c r="BNA677" s="78"/>
      <c r="BNB677" s="78"/>
      <c r="BNC677" s="78"/>
      <c r="BND677" s="78"/>
      <c r="BNE677" s="78"/>
      <c r="BNF677" s="78"/>
      <c r="BNG677" s="78"/>
      <c r="BNH677" s="78"/>
      <c r="BNI677" s="78"/>
      <c r="BNJ677" s="78"/>
      <c r="BNK677" s="78"/>
      <c r="BNL677" s="78"/>
      <c r="BNM677" s="78"/>
      <c r="BNN677" s="78"/>
      <c r="BNO677" s="78"/>
      <c r="BNP677" s="78"/>
      <c r="BNQ677" s="78"/>
      <c r="BNR677" s="78"/>
      <c r="BNS677" s="78"/>
      <c r="BNT677" s="78"/>
      <c r="BNU677" s="78"/>
      <c r="BNV677" s="78"/>
      <c r="BNW677" s="78"/>
      <c r="BNX677" s="78"/>
      <c r="BNY677" s="78"/>
      <c r="BNZ677" s="78"/>
      <c r="BOA677" s="78"/>
      <c r="BOB677" s="78"/>
      <c r="BOC677" s="78"/>
      <c r="BOD677" s="78"/>
      <c r="BOE677" s="78"/>
      <c r="BOF677" s="78"/>
      <c r="BOG677" s="78"/>
      <c r="BOH677" s="78"/>
      <c r="BOI677" s="78"/>
      <c r="BOJ677" s="78"/>
      <c r="BOK677" s="78"/>
      <c r="BOL677" s="78"/>
      <c r="BOM677" s="78"/>
      <c r="BON677" s="78"/>
      <c r="BOO677" s="78"/>
      <c r="BOP677" s="78"/>
      <c r="BOQ677" s="78"/>
      <c r="BOR677" s="78"/>
      <c r="BOS677" s="78"/>
      <c r="BOT677" s="78"/>
      <c r="BOU677" s="78"/>
      <c r="BOV677" s="78"/>
      <c r="BOW677" s="78"/>
      <c r="BOX677" s="78"/>
      <c r="BOY677" s="78"/>
      <c r="BOZ677" s="78"/>
      <c r="BPA677" s="78"/>
      <c r="BPB677" s="78"/>
      <c r="BPC677" s="78"/>
      <c r="BPD677" s="78"/>
      <c r="BPE677" s="78"/>
      <c r="BPF677" s="78"/>
      <c r="BPG677" s="78"/>
      <c r="BPH677" s="78"/>
      <c r="BPI677" s="78"/>
      <c r="BPJ677" s="78"/>
      <c r="BPK677" s="78"/>
      <c r="BPL677" s="78"/>
      <c r="BPM677" s="78"/>
      <c r="BPN677" s="78"/>
      <c r="BPO677" s="78"/>
      <c r="BPP677" s="78"/>
      <c r="BPQ677" s="78"/>
      <c r="BPR677" s="78"/>
      <c r="BPS677" s="78"/>
      <c r="BPT677" s="78"/>
      <c r="BPU677" s="78"/>
      <c r="BPV677" s="78"/>
      <c r="BPW677" s="78"/>
      <c r="BPX677" s="78"/>
      <c r="BPY677" s="78"/>
      <c r="BPZ677" s="78"/>
      <c r="BQA677" s="78"/>
      <c r="BQB677" s="78"/>
      <c r="BQC677" s="78"/>
      <c r="BQD677" s="78"/>
      <c r="BQE677" s="78"/>
      <c r="BQF677" s="78"/>
      <c r="BQG677" s="78"/>
      <c r="BQH677" s="78"/>
      <c r="BQI677" s="78"/>
      <c r="BQJ677" s="78"/>
      <c r="BQK677" s="78"/>
      <c r="BQL677" s="78"/>
      <c r="BQM677" s="78"/>
      <c r="BQN677" s="78"/>
      <c r="BQO677" s="78"/>
      <c r="BQP677" s="78"/>
      <c r="BQQ677" s="78"/>
      <c r="BQR677" s="78"/>
      <c r="BQS677" s="78"/>
      <c r="BQT677" s="78"/>
      <c r="BQU677" s="78"/>
      <c r="BQV677" s="78"/>
      <c r="BQW677" s="78"/>
      <c r="BQX677" s="78"/>
      <c r="BQY677" s="78"/>
      <c r="BQZ677" s="78"/>
      <c r="BRA677" s="78"/>
      <c r="BRB677" s="78"/>
      <c r="BRC677" s="78"/>
      <c r="BRD677" s="78"/>
      <c r="BRE677" s="78"/>
      <c r="BRF677" s="78"/>
      <c r="BRG677" s="78"/>
      <c r="BRH677" s="78"/>
      <c r="BRI677" s="78"/>
      <c r="BRJ677" s="78"/>
      <c r="BRK677" s="78"/>
      <c r="BRL677" s="78"/>
      <c r="BRM677" s="78"/>
      <c r="BRN677" s="78"/>
      <c r="BRO677" s="78"/>
      <c r="BRP677" s="78"/>
      <c r="BRQ677" s="78"/>
      <c r="BRR677" s="78"/>
      <c r="BRS677" s="78"/>
      <c r="BRT677" s="78"/>
      <c r="BRU677" s="78"/>
      <c r="BRV677" s="78"/>
      <c r="BRW677" s="78"/>
      <c r="BRX677" s="78"/>
      <c r="BRY677" s="78"/>
      <c r="BRZ677" s="78"/>
    </row>
    <row r="678" spans="1:1846" s="79" customFormat="1" ht="27.6" x14ac:dyDescent="0.3">
      <c r="A678" s="853"/>
      <c r="B678" s="853"/>
      <c r="C678" s="872"/>
      <c r="D678" s="853"/>
      <c r="E678" s="853"/>
      <c r="F678" s="594">
        <v>176</v>
      </c>
      <c r="G678" s="678" t="s">
        <v>1132</v>
      </c>
      <c r="H678" s="673">
        <v>0</v>
      </c>
      <c r="I678" s="612">
        <v>0</v>
      </c>
      <c r="J678" s="612">
        <v>0</v>
      </c>
      <c r="K678" s="612">
        <v>0</v>
      </c>
      <c r="L678" s="613"/>
      <c r="M678" s="598">
        <v>0</v>
      </c>
      <c r="N678" s="598">
        <v>0</v>
      </c>
      <c r="O678" s="598">
        <v>0</v>
      </c>
      <c r="P678" s="598">
        <v>0</v>
      </c>
      <c r="Q678" s="649"/>
      <c r="R678" s="598">
        <v>0</v>
      </c>
      <c r="S678" s="590">
        <v>214383326.41</v>
      </c>
      <c r="T678" s="590">
        <v>107000000</v>
      </c>
      <c r="U678" s="590">
        <v>107000000</v>
      </c>
      <c r="V678" s="652" t="s">
        <v>1043</v>
      </c>
      <c r="W678" s="80">
        <f t="shared" si="465"/>
        <v>0</v>
      </c>
      <c r="X678" s="80">
        <f t="shared" si="464"/>
        <v>214383326.41</v>
      </c>
      <c r="Y678" s="80">
        <f t="shared" si="464"/>
        <v>107000000</v>
      </c>
      <c r="Z678" s="80">
        <f t="shared" si="464"/>
        <v>107000000</v>
      </c>
      <c r="AA678" s="89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  <c r="CA678" s="78"/>
      <c r="CB678" s="78"/>
      <c r="CC678" s="78"/>
      <c r="CD678" s="78"/>
      <c r="CE678" s="78"/>
      <c r="CF678" s="78"/>
      <c r="CG678" s="78"/>
      <c r="CH678" s="78"/>
      <c r="CI678" s="78"/>
      <c r="CJ678" s="78"/>
      <c r="CK678" s="78"/>
      <c r="CL678" s="78"/>
      <c r="CM678" s="78"/>
      <c r="CN678" s="78"/>
      <c r="CO678" s="78"/>
      <c r="CP678" s="78"/>
      <c r="CQ678" s="78"/>
      <c r="CR678" s="78"/>
      <c r="CS678" s="78"/>
      <c r="CT678" s="78"/>
      <c r="CU678" s="78"/>
      <c r="CV678" s="78"/>
      <c r="CW678" s="78"/>
      <c r="CX678" s="78"/>
      <c r="CY678" s="78"/>
      <c r="CZ678" s="78"/>
      <c r="DA678" s="78"/>
      <c r="DB678" s="78"/>
      <c r="DC678" s="78"/>
      <c r="DD678" s="78"/>
      <c r="DE678" s="78"/>
      <c r="DF678" s="78"/>
      <c r="DG678" s="78"/>
      <c r="DH678" s="78"/>
      <c r="DI678" s="78"/>
      <c r="DJ678" s="78"/>
      <c r="DK678" s="78"/>
      <c r="DL678" s="78"/>
      <c r="DM678" s="78"/>
      <c r="DN678" s="78"/>
      <c r="DO678" s="78"/>
      <c r="DP678" s="78"/>
      <c r="DQ678" s="78"/>
      <c r="DR678" s="78"/>
      <c r="DS678" s="78"/>
      <c r="DT678" s="78"/>
      <c r="DU678" s="78"/>
      <c r="DV678" s="78"/>
      <c r="DW678" s="78"/>
      <c r="DX678" s="78"/>
      <c r="DY678" s="78"/>
      <c r="DZ678" s="78"/>
      <c r="EA678" s="78"/>
      <c r="EB678" s="78"/>
      <c r="EC678" s="78"/>
      <c r="ED678" s="78"/>
      <c r="EE678" s="78"/>
      <c r="EF678" s="78"/>
      <c r="EG678" s="78"/>
      <c r="EH678" s="78"/>
      <c r="EI678" s="78"/>
      <c r="EJ678" s="78"/>
      <c r="EK678" s="78"/>
      <c r="EL678" s="78"/>
      <c r="EM678" s="78"/>
      <c r="EN678" s="78"/>
      <c r="EO678" s="78"/>
      <c r="EP678" s="78"/>
      <c r="EQ678" s="78"/>
      <c r="ER678" s="78"/>
      <c r="ES678" s="78"/>
      <c r="ET678" s="78"/>
      <c r="EU678" s="78"/>
      <c r="EV678" s="78"/>
      <c r="EW678" s="78"/>
      <c r="EX678" s="78"/>
      <c r="EY678" s="78"/>
      <c r="EZ678" s="78"/>
      <c r="FA678" s="78"/>
      <c r="FB678" s="78"/>
      <c r="FC678" s="78"/>
      <c r="FD678" s="78"/>
      <c r="FE678" s="78"/>
      <c r="FF678" s="78"/>
      <c r="FG678" s="78"/>
      <c r="FH678" s="78"/>
      <c r="FI678" s="78"/>
      <c r="FJ678" s="78"/>
      <c r="FK678" s="78"/>
      <c r="FL678" s="78"/>
      <c r="FM678" s="78"/>
      <c r="FN678" s="78"/>
      <c r="FO678" s="78"/>
      <c r="FP678" s="78"/>
      <c r="FQ678" s="78"/>
      <c r="FR678" s="78"/>
      <c r="FS678" s="78"/>
      <c r="FT678" s="78"/>
      <c r="FU678" s="78"/>
      <c r="FV678" s="78"/>
      <c r="FW678" s="78"/>
      <c r="FX678" s="78"/>
      <c r="FY678" s="78"/>
      <c r="FZ678" s="78"/>
      <c r="GA678" s="78"/>
      <c r="GB678" s="78"/>
      <c r="GC678" s="78"/>
      <c r="GD678" s="78"/>
      <c r="GE678" s="78"/>
      <c r="GF678" s="78"/>
      <c r="GG678" s="78"/>
      <c r="GH678" s="78"/>
      <c r="GI678" s="78"/>
      <c r="GJ678" s="78"/>
      <c r="GK678" s="78"/>
      <c r="GL678" s="78"/>
      <c r="GM678" s="78"/>
      <c r="GN678" s="78"/>
      <c r="GO678" s="78"/>
      <c r="GP678" s="78"/>
      <c r="GQ678" s="78"/>
      <c r="GR678" s="78"/>
      <c r="GS678" s="78"/>
      <c r="GT678" s="78"/>
      <c r="GU678" s="78"/>
      <c r="GV678" s="78"/>
      <c r="GW678" s="78"/>
      <c r="GX678" s="78"/>
      <c r="GY678" s="78"/>
      <c r="GZ678" s="78"/>
      <c r="HA678" s="78"/>
      <c r="HB678" s="78"/>
      <c r="HC678" s="78"/>
      <c r="HD678" s="78"/>
      <c r="HE678" s="78"/>
      <c r="HF678" s="78"/>
      <c r="HG678" s="78"/>
      <c r="HH678" s="78"/>
      <c r="HI678" s="78"/>
      <c r="HJ678" s="78"/>
      <c r="HK678" s="78"/>
      <c r="HL678" s="78"/>
      <c r="HM678" s="78"/>
      <c r="HN678" s="78"/>
      <c r="HO678" s="78"/>
      <c r="HP678" s="78"/>
      <c r="HQ678" s="78"/>
      <c r="HR678" s="78"/>
      <c r="HS678" s="78"/>
      <c r="HT678" s="78"/>
      <c r="HU678" s="78"/>
      <c r="HV678" s="78"/>
      <c r="HW678" s="78"/>
      <c r="HX678" s="78"/>
      <c r="HY678" s="78"/>
      <c r="HZ678" s="78"/>
      <c r="IA678" s="78"/>
      <c r="IB678" s="78"/>
      <c r="IC678" s="78"/>
      <c r="ID678" s="78"/>
      <c r="IE678" s="78"/>
      <c r="IF678" s="78"/>
      <c r="IG678" s="78"/>
      <c r="IH678" s="78"/>
      <c r="II678" s="78"/>
      <c r="IJ678" s="78"/>
      <c r="IK678" s="78"/>
      <c r="IL678" s="78"/>
      <c r="IM678" s="78"/>
      <c r="IN678" s="78"/>
      <c r="IO678" s="78"/>
      <c r="IP678" s="78"/>
      <c r="IQ678" s="78"/>
      <c r="IR678" s="78"/>
      <c r="IS678" s="78"/>
      <c r="IT678" s="78"/>
      <c r="IU678" s="78"/>
      <c r="IV678" s="78"/>
      <c r="IW678" s="78"/>
      <c r="IX678" s="78"/>
      <c r="IY678" s="78"/>
      <c r="IZ678" s="78"/>
      <c r="JA678" s="78"/>
      <c r="JB678" s="78"/>
      <c r="JC678" s="78"/>
      <c r="JD678" s="78"/>
      <c r="JE678" s="78"/>
      <c r="JF678" s="78"/>
      <c r="JG678" s="78"/>
      <c r="JH678" s="78"/>
      <c r="JI678" s="78"/>
      <c r="JJ678" s="78"/>
      <c r="JK678" s="78"/>
      <c r="JL678" s="78"/>
      <c r="JM678" s="78"/>
      <c r="JN678" s="78"/>
      <c r="JO678" s="78"/>
      <c r="JP678" s="78"/>
      <c r="JQ678" s="78"/>
      <c r="JR678" s="78"/>
      <c r="JS678" s="78"/>
      <c r="JT678" s="78"/>
      <c r="JU678" s="78"/>
      <c r="JV678" s="78"/>
      <c r="JW678" s="78"/>
      <c r="JX678" s="78"/>
      <c r="JY678" s="78"/>
      <c r="JZ678" s="78"/>
      <c r="KA678" s="78"/>
      <c r="KB678" s="78"/>
      <c r="KC678" s="78"/>
      <c r="KD678" s="78"/>
      <c r="KE678" s="78"/>
      <c r="KF678" s="78"/>
      <c r="KG678" s="78"/>
      <c r="KH678" s="78"/>
      <c r="KI678" s="78"/>
      <c r="KJ678" s="78"/>
      <c r="KK678" s="78"/>
      <c r="KL678" s="78"/>
      <c r="KM678" s="78"/>
      <c r="KN678" s="78"/>
      <c r="KO678" s="78"/>
      <c r="KP678" s="78"/>
      <c r="KQ678" s="78"/>
      <c r="KR678" s="78"/>
      <c r="KS678" s="78"/>
      <c r="KT678" s="78"/>
      <c r="KU678" s="78"/>
      <c r="KV678" s="78"/>
      <c r="KW678" s="78"/>
      <c r="KX678" s="78"/>
      <c r="KY678" s="78"/>
      <c r="KZ678" s="78"/>
      <c r="LA678" s="78"/>
      <c r="LB678" s="78"/>
      <c r="LC678" s="78"/>
      <c r="LD678" s="78"/>
      <c r="LE678" s="78"/>
      <c r="LF678" s="78"/>
      <c r="LG678" s="78"/>
      <c r="LH678" s="78"/>
      <c r="LI678" s="78"/>
      <c r="LJ678" s="78"/>
      <c r="LK678" s="78"/>
      <c r="LL678" s="78"/>
      <c r="LM678" s="78"/>
      <c r="LN678" s="78"/>
      <c r="LO678" s="78"/>
      <c r="LP678" s="78"/>
      <c r="LQ678" s="78"/>
      <c r="LR678" s="78"/>
      <c r="LS678" s="78"/>
      <c r="LT678" s="78"/>
      <c r="LU678" s="78"/>
      <c r="LV678" s="78"/>
      <c r="LW678" s="78"/>
      <c r="LX678" s="78"/>
      <c r="LY678" s="78"/>
      <c r="LZ678" s="78"/>
      <c r="MA678" s="78"/>
      <c r="MB678" s="78"/>
      <c r="MC678" s="78"/>
      <c r="MD678" s="78"/>
      <c r="ME678" s="78"/>
      <c r="MF678" s="78"/>
      <c r="MG678" s="78"/>
      <c r="MH678" s="78"/>
      <c r="MI678" s="78"/>
      <c r="MJ678" s="78"/>
      <c r="MK678" s="78"/>
      <c r="ML678" s="78"/>
      <c r="MM678" s="78"/>
      <c r="MN678" s="78"/>
      <c r="MO678" s="78"/>
      <c r="MP678" s="78"/>
      <c r="MQ678" s="78"/>
      <c r="MR678" s="78"/>
      <c r="MS678" s="78"/>
      <c r="MT678" s="78"/>
      <c r="MU678" s="78"/>
      <c r="MV678" s="78"/>
      <c r="MW678" s="78"/>
      <c r="MX678" s="78"/>
      <c r="MY678" s="78"/>
      <c r="MZ678" s="78"/>
      <c r="NA678" s="78"/>
      <c r="NB678" s="78"/>
      <c r="NC678" s="78"/>
      <c r="ND678" s="78"/>
      <c r="NE678" s="78"/>
      <c r="NF678" s="78"/>
      <c r="NG678" s="78"/>
      <c r="NH678" s="78"/>
      <c r="NI678" s="78"/>
      <c r="NJ678" s="78"/>
      <c r="NK678" s="78"/>
      <c r="NL678" s="78"/>
      <c r="NM678" s="78"/>
      <c r="NN678" s="78"/>
      <c r="NO678" s="78"/>
      <c r="NP678" s="78"/>
      <c r="NQ678" s="78"/>
      <c r="NR678" s="78"/>
      <c r="NS678" s="78"/>
      <c r="NT678" s="78"/>
      <c r="NU678" s="78"/>
      <c r="NV678" s="78"/>
      <c r="NW678" s="78"/>
      <c r="NX678" s="78"/>
      <c r="NY678" s="78"/>
      <c r="NZ678" s="78"/>
      <c r="OA678" s="78"/>
      <c r="OB678" s="78"/>
      <c r="OC678" s="78"/>
      <c r="OD678" s="78"/>
      <c r="OE678" s="78"/>
      <c r="OF678" s="78"/>
      <c r="OG678" s="78"/>
      <c r="OH678" s="78"/>
      <c r="OI678" s="78"/>
      <c r="OJ678" s="78"/>
      <c r="OK678" s="78"/>
      <c r="OL678" s="78"/>
      <c r="OM678" s="78"/>
      <c r="ON678" s="78"/>
      <c r="OO678" s="78"/>
      <c r="OP678" s="78"/>
      <c r="OQ678" s="78"/>
      <c r="OR678" s="78"/>
      <c r="OS678" s="78"/>
      <c r="OT678" s="78"/>
      <c r="OU678" s="78"/>
      <c r="OV678" s="78"/>
      <c r="OW678" s="78"/>
      <c r="OX678" s="78"/>
      <c r="OY678" s="78"/>
      <c r="OZ678" s="78"/>
      <c r="PA678" s="78"/>
      <c r="PB678" s="78"/>
      <c r="PC678" s="78"/>
      <c r="PD678" s="78"/>
      <c r="PE678" s="78"/>
      <c r="PF678" s="78"/>
      <c r="PG678" s="78"/>
      <c r="PH678" s="78"/>
      <c r="PI678" s="78"/>
      <c r="PJ678" s="78"/>
      <c r="PK678" s="78"/>
      <c r="PL678" s="78"/>
      <c r="PM678" s="78"/>
      <c r="PN678" s="78"/>
      <c r="PO678" s="78"/>
      <c r="PP678" s="78"/>
      <c r="PQ678" s="78"/>
      <c r="PR678" s="78"/>
      <c r="PS678" s="78"/>
      <c r="PT678" s="78"/>
      <c r="PU678" s="78"/>
      <c r="PV678" s="78"/>
      <c r="PW678" s="78"/>
      <c r="PX678" s="78"/>
      <c r="PY678" s="78"/>
      <c r="PZ678" s="78"/>
      <c r="QA678" s="78"/>
      <c r="QB678" s="78"/>
      <c r="QC678" s="78"/>
      <c r="QD678" s="78"/>
      <c r="QE678" s="78"/>
      <c r="QF678" s="78"/>
      <c r="QG678" s="78"/>
      <c r="QH678" s="78"/>
      <c r="QI678" s="78"/>
      <c r="QJ678" s="78"/>
      <c r="QK678" s="78"/>
      <c r="QL678" s="78"/>
      <c r="QM678" s="78"/>
      <c r="QN678" s="78"/>
      <c r="QO678" s="78"/>
      <c r="QP678" s="78"/>
      <c r="QQ678" s="78"/>
      <c r="QR678" s="78"/>
      <c r="QS678" s="78"/>
      <c r="QT678" s="78"/>
      <c r="QU678" s="78"/>
      <c r="QV678" s="78"/>
      <c r="QW678" s="78"/>
      <c r="QX678" s="78"/>
      <c r="QY678" s="78"/>
      <c r="QZ678" s="78"/>
      <c r="RA678" s="78"/>
      <c r="RB678" s="78"/>
      <c r="RC678" s="78"/>
      <c r="RD678" s="78"/>
      <c r="RE678" s="78"/>
      <c r="RF678" s="78"/>
      <c r="RG678" s="78"/>
      <c r="RH678" s="78"/>
      <c r="RI678" s="78"/>
      <c r="RJ678" s="78"/>
      <c r="RK678" s="78"/>
      <c r="RL678" s="78"/>
      <c r="RM678" s="78"/>
      <c r="RN678" s="78"/>
      <c r="RO678" s="78"/>
      <c r="RP678" s="78"/>
      <c r="RQ678" s="78"/>
      <c r="RR678" s="78"/>
      <c r="RS678" s="78"/>
      <c r="RT678" s="78"/>
      <c r="RU678" s="78"/>
      <c r="RV678" s="78"/>
      <c r="RW678" s="78"/>
      <c r="RX678" s="78"/>
      <c r="RY678" s="78"/>
      <c r="RZ678" s="78"/>
      <c r="SA678" s="78"/>
      <c r="SB678" s="78"/>
      <c r="SC678" s="78"/>
      <c r="SD678" s="78"/>
      <c r="SE678" s="78"/>
      <c r="SF678" s="78"/>
      <c r="SG678" s="78"/>
      <c r="SH678" s="78"/>
      <c r="SI678" s="78"/>
      <c r="SJ678" s="78"/>
      <c r="SK678" s="78"/>
      <c r="SL678" s="78"/>
      <c r="SM678" s="78"/>
      <c r="SN678" s="78"/>
      <c r="SO678" s="78"/>
      <c r="SP678" s="78"/>
      <c r="SQ678" s="78"/>
      <c r="SR678" s="78"/>
      <c r="SS678" s="78"/>
      <c r="ST678" s="78"/>
      <c r="SU678" s="78"/>
      <c r="SV678" s="78"/>
      <c r="SW678" s="78"/>
      <c r="SX678" s="78"/>
      <c r="SY678" s="78"/>
      <c r="SZ678" s="78"/>
      <c r="TA678" s="78"/>
      <c r="TB678" s="78"/>
      <c r="TC678" s="78"/>
      <c r="TD678" s="78"/>
      <c r="TE678" s="78"/>
      <c r="TF678" s="78"/>
      <c r="TG678" s="78"/>
      <c r="TH678" s="78"/>
      <c r="TI678" s="78"/>
      <c r="TJ678" s="78"/>
      <c r="TK678" s="78"/>
      <c r="TL678" s="78"/>
      <c r="TM678" s="78"/>
      <c r="TN678" s="78"/>
      <c r="TO678" s="78"/>
      <c r="TP678" s="78"/>
      <c r="TQ678" s="78"/>
      <c r="TR678" s="78"/>
      <c r="TS678" s="78"/>
      <c r="TT678" s="78"/>
      <c r="TU678" s="78"/>
      <c r="TV678" s="78"/>
      <c r="TW678" s="78"/>
      <c r="TX678" s="78"/>
      <c r="TY678" s="78"/>
      <c r="TZ678" s="78"/>
      <c r="UA678" s="78"/>
      <c r="UB678" s="78"/>
      <c r="UC678" s="78"/>
      <c r="UD678" s="78"/>
      <c r="UE678" s="78"/>
      <c r="UF678" s="78"/>
      <c r="UG678" s="78"/>
      <c r="UH678" s="78"/>
      <c r="UI678" s="78"/>
      <c r="UJ678" s="78"/>
      <c r="UK678" s="78"/>
      <c r="UL678" s="78"/>
      <c r="UM678" s="78"/>
      <c r="UN678" s="78"/>
      <c r="UO678" s="78"/>
      <c r="UP678" s="78"/>
      <c r="UQ678" s="78"/>
      <c r="UR678" s="78"/>
      <c r="US678" s="78"/>
      <c r="UT678" s="78"/>
      <c r="UU678" s="78"/>
      <c r="UV678" s="78"/>
      <c r="UW678" s="78"/>
      <c r="UX678" s="78"/>
      <c r="UY678" s="78"/>
      <c r="UZ678" s="78"/>
      <c r="VA678" s="78"/>
      <c r="VB678" s="78"/>
      <c r="VC678" s="78"/>
      <c r="VD678" s="78"/>
      <c r="VE678" s="78"/>
      <c r="VF678" s="78"/>
      <c r="VG678" s="78"/>
      <c r="VH678" s="78"/>
      <c r="VI678" s="78"/>
      <c r="VJ678" s="78"/>
      <c r="VK678" s="78"/>
      <c r="VL678" s="78"/>
      <c r="VM678" s="78"/>
      <c r="VN678" s="78"/>
      <c r="VO678" s="78"/>
      <c r="VP678" s="78"/>
      <c r="VQ678" s="78"/>
      <c r="VR678" s="78"/>
      <c r="VS678" s="78"/>
      <c r="VT678" s="78"/>
      <c r="VU678" s="78"/>
      <c r="VV678" s="78"/>
      <c r="VW678" s="78"/>
      <c r="VX678" s="78"/>
      <c r="VY678" s="78"/>
      <c r="VZ678" s="78"/>
      <c r="WA678" s="78"/>
      <c r="WB678" s="78"/>
      <c r="WC678" s="78"/>
      <c r="WD678" s="78"/>
      <c r="WE678" s="78"/>
      <c r="WF678" s="78"/>
      <c r="WG678" s="78"/>
      <c r="WH678" s="78"/>
      <c r="WI678" s="78"/>
      <c r="WJ678" s="78"/>
      <c r="WK678" s="78"/>
      <c r="WL678" s="78"/>
      <c r="WM678" s="78"/>
      <c r="WN678" s="78"/>
      <c r="WO678" s="78"/>
      <c r="WP678" s="78"/>
      <c r="WQ678" s="78"/>
      <c r="WR678" s="78"/>
      <c r="WS678" s="78"/>
      <c r="WT678" s="78"/>
      <c r="WU678" s="78"/>
      <c r="WV678" s="78"/>
      <c r="WW678" s="78"/>
      <c r="WX678" s="78"/>
      <c r="WY678" s="78"/>
      <c r="WZ678" s="78"/>
      <c r="XA678" s="78"/>
      <c r="XB678" s="78"/>
      <c r="XC678" s="78"/>
      <c r="XD678" s="78"/>
      <c r="XE678" s="78"/>
      <c r="XF678" s="78"/>
      <c r="XG678" s="78"/>
      <c r="XH678" s="78"/>
      <c r="XI678" s="78"/>
      <c r="XJ678" s="78"/>
      <c r="XK678" s="78"/>
      <c r="XL678" s="78"/>
      <c r="XM678" s="78"/>
      <c r="XN678" s="78"/>
      <c r="XO678" s="78"/>
      <c r="XP678" s="78"/>
      <c r="XQ678" s="78"/>
      <c r="XR678" s="78"/>
      <c r="XS678" s="78"/>
      <c r="XT678" s="78"/>
      <c r="XU678" s="78"/>
      <c r="XV678" s="78"/>
      <c r="XW678" s="78"/>
      <c r="XX678" s="78"/>
      <c r="XY678" s="78"/>
      <c r="XZ678" s="78"/>
      <c r="YA678" s="78"/>
      <c r="YB678" s="78"/>
      <c r="YC678" s="78"/>
      <c r="YD678" s="78"/>
      <c r="YE678" s="78"/>
      <c r="YF678" s="78"/>
      <c r="YG678" s="78"/>
      <c r="YH678" s="78"/>
      <c r="YI678" s="78"/>
      <c r="YJ678" s="78"/>
      <c r="YK678" s="78"/>
      <c r="YL678" s="78"/>
      <c r="YM678" s="78"/>
      <c r="YN678" s="78"/>
      <c r="YO678" s="78"/>
      <c r="YP678" s="78"/>
      <c r="YQ678" s="78"/>
      <c r="YR678" s="78"/>
      <c r="YS678" s="78"/>
      <c r="YT678" s="78"/>
      <c r="YU678" s="78"/>
      <c r="YV678" s="78"/>
      <c r="YW678" s="78"/>
      <c r="YX678" s="78"/>
      <c r="YY678" s="78"/>
      <c r="YZ678" s="78"/>
      <c r="ZA678" s="78"/>
      <c r="ZB678" s="78"/>
      <c r="ZC678" s="78"/>
      <c r="ZD678" s="78"/>
      <c r="ZE678" s="78"/>
      <c r="ZF678" s="78"/>
      <c r="ZG678" s="78"/>
      <c r="ZH678" s="78"/>
      <c r="ZI678" s="78"/>
      <c r="ZJ678" s="78"/>
      <c r="ZK678" s="78"/>
      <c r="ZL678" s="78"/>
      <c r="ZM678" s="78"/>
      <c r="ZN678" s="78"/>
      <c r="ZO678" s="78"/>
      <c r="ZP678" s="78"/>
      <c r="ZQ678" s="78"/>
      <c r="ZR678" s="78"/>
      <c r="ZS678" s="78"/>
      <c r="ZT678" s="78"/>
      <c r="ZU678" s="78"/>
      <c r="ZV678" s="78"/>
      <c r="ZW678" s="78"/>
      <c r="ZX678" s="78"/>
      <c r="ZY678" s="78"/>
      <c r="ZZ678" s="78"/>
      <c r="AAA678" s="78"/>
      <c r="AAB678" s="78"/>
      <c r="AAC678" s="78"/>
      <c r="AAD678" s="78"/>
      <c r="AAE678" s="78"/>
      <c r="AAF678" s="78"/>
      <c r="AAG678" s="78"/>
      <c r="AAH678" s="78"/>
      <c r="AAI678" s="78"/>
      <c r="AAJ678" s="78"/>
      <c r="AAK678" s="78"/>
      <c r="AAL678" s="78"/>
      <c r="AAM678" s="78"/>
      <c r="AAN678" s="78"/>
      <c r="AAO678" s="78"/>
      <c r="AAP678" s="78"/>
      <c r="AAQ678" s="78"/>
      <c r="AAR678" s="78"/>
      <c r="AAS678" s="78"/>
      <c r="AAT678" s="78"/>
      <c r="AAU678" s="78"/>
      <c r="AAV678" s="78"/>
      <c r="AAW678" s="78"/>
      <c r="AAX678" s="78"/>
      <c r="AAY678" s="78"/>
      <c r="AAZ678" s="78"/>
      <c r="ABA678" s="78"/>
      <c r="ABB678" s="78"/>
      <c r="ABC678" s="78"/>
      <c r="ABD678" s="78"/>
      <c r="ABE678" s="78"/>
      <c r="ABF678" s="78"/>
      <c r="ABG678" s="78"/>
      <c r="ABH678" s="78"/>
      <c r="ABI678" s="78"/>
      <c r="ABJ678" s="78"/>
      <c r="ABK678" s="78"/>
      <c r="ABL678" s="78"/>
      <c r="ABM678" s="78"/>
      <c r="ABN678" s="78"/>
      <c r="ABO678" s="78"/>
      <c r="ABP678" s="78"/>
      <c r="ABQ678" s="78"/>
      <c r="ABR678" s="78"/>
      <c r="ABS678" s="78"/>
      <c r="ABT678" s="78"/>
      <c r="ABU678" s="78"/>
      <c r="ABV678" s="78"/>
      <c r="ABW678" s="78"/>
      <c r="ABX678" s="78"/>
      <c r="ABY678" s="78"/>
      <c r="ABZ678" s="78"/>
      <c r="ACA678" s="78"/>
      <c r="ACB678" s="78"/>
      <c r="ACC678" s="78"/>
      <c r="ACD678" s="78"/>
      <c r="ACE678" s="78"/>
      <c r="ACF678" s="78"/>
      <c r="ACG678" s="78"/>
      <c r="ACH678" s="78"/>
      <c r="ACI678" s="78"/>
      <c r="ACJ678" s="78"/>
      <c r="ACK678" s="78"/>
      <c r="ACL678" s="78"/>
      <c r="ACM678" s="78"/>
      <c r="ACN678" s="78"/>
      <c r="ACO678" s="78"/>
      <c r="ACP678" s="78"/>
      <c r="ACQ678" s="78"/>
      <c r="ACR678" s="78"/>
      <c r="ACS678" s="78"/>
      <c r="ACT678" s="78"/>
      <c r="ACU678" s="78"/>
      <c r="ACV678" s="78"/>
      <c r="ACW678" s="78"/>
      <c r="ACX678" s="78"/>
      <c r="ACY678" s="78"/>
      <c r="ACZ678" s="78"/>
      <c r="ADA678" s="78"/>
      <c r="ADB678" s="78"/>
      <c r="ADC678" s="78"/>
      <c r="ADD678" s="78"/>
      <c r="ADE678" s="78"/>
      <c r="ADF678" s="78"/>
      <c r="ADG678" s="78"/>
      <c r="ADH678" s="78"/>
      <c r="ADI678" s="78"/>
      <c r="ADJ678" s="78"/>
      <c r="ADK678" s="78"/>
      <c r="ADL678" s="78"/>
      <c r="ADM678" s="78"/>
      <c r="ADN678" s="78"/>
      <c r="ADO678" s="78"/>
      <c r="ADP678" s="78"/>
      <c r="ADQ678" s="78"/>
      <c r="ADR678" s="78"/>
      <c r="ADS678" s="78"/>
      <c r="ADT678" s="78"/>
      <c r="ADU678" s="78"/>
      <c r="ADV678" s="78"/>
      <c r="ADW678" s="78"/>
      <c r="ADX678" s="78"/>
      <c r="ADY678" s="78"/>
      <c r="ADZ678" s="78"/>
      <c r="AEA678" s="78"/>
      <c r="AEB678" s="78"/>
      <c r="AEC678" s="78"/>
      <c r="AED678" s="78"/>
      <c r="AEE678" s="78"/>
      <c r="AEF678" s="78"/>
      <c r="AEG678" s="78"/>
      <c r="AEH678" s="78"/>
      <c r="AEI678" s="78"/>
      <c r="AEJ678" s="78"/>
      <c r="AEK678" s="78"/>
      <c r="AEL678" s="78"/>
      <c r="AEM678" s="78"/>
      <c r="AEN678" s="78"/>
      <c r="AEO678" s="78"/>
      <c r="AEP678" s="78"/>
      <c r="AEQ678" s="78"/>
      <c r="AER678" s="78"/>
      <c r="AES678" s="78"/>
      <c r="AET678" s="78"/>
      <c r="AEU678" s="78"/>
      <c r="AEV678" s="78"/>
      <c r="AEW678" s="78"/>
      <c r="AEX678" s="78"/>
      <c r="AEY678" s="78"/>
      <c r="AEZ678" s="78"/>
      <c r="AFA678" s="78"/>
      <c r="AFB678" s="78"/>
      <c r="AFC678" s="78"/>
      <c r="AFD678" s="78"/>
      <c r="AFE678" s="78"/>
      <c r="AFF678" s="78"/>
      <c r="AFG678" s="78"/>
      <c r="AFH678" s="78"/>
      <c r="AFI678" s="78"/>
      <c r="AFJ678" s="78"/>
      <c r="AFK678" s="78"/>
      <c r="AFL678" s="78"/>
      <c r="AFM678" s="78"/>
      <c r="AFN678" s="78"/>
      <c r="AFO678" s="78"/>
      <c r="AFP678" s="78"/>
      <c r="AFQ678" s="78"/>
      <c r="AFR678" s="78"/>
      <c r="AFS678" s="78"/>
      <c r="AFT678" s="78"/>
      <c r="AFU678" s="78"/>
      <c r="AFV678" s="78"/>
      <c r="AFW678" s="78"/>
      <c r="AFX678" s="78"/>
      <c r="AFY678" s="78"/>
      <c r="AFZ678" s="78"/>
      <c r="AGA678" s="78"/>
      <c r="AGB678" s="78"/>
      <c r="AGC678" s="78"/>
      <c r="AGD678" s="78"/>
      <c r="AGE678" s="78"/>
      <c r="AGF678" s="78"/>
      <c r="AGG678" s="78"/>
      <c r="AGH678" s="78"/>
      <c r="AGI678" s="78"/>
      <c r="AGJ678" s="78"/>
      <c r="AGK678" s="78"/>
      <c r="AGL678" s="78"/>
      <c r="AGM678" s="78"/>
      <c r="AGN678" s="78"/>
      <c r="AGO678" s="78"/>
      <c r="AGP678" s="78"/>
      <c r="AGQ678" s="78"/>
      <c r="AGR678" s="78"/>
      <c r="AGS678" s="78"/>
      <c r="AGT678" s="78"/>
      <c r="AGU678" s="78"/>
      <c r="AGV678" s="78"/>
      <c r="AGW678" s="78"/>
      <c r="AGX678" s="78"/>
      <c r="AGY678" s="78"/>
      <c r="AGZ678" s="78"/>
      <c r="AHA678" s="78"/>
      <c r="AHB678" s="78"/>
      <c r="AHC678" s="78"/>
      <c r="AHD678" s="78"/>
      <c r="AHE678" s="78"/>
      <c r="AHF678" s="78"/>
      <c r="AHG678" s="78"/>
      <c r="AHH678" s="78"/>
      <c r="AHI678" s="78"/>
      <c r="AHJ678" s="78"/>
      <c r="AHK678" s="78"/>
      <c r="AHL678" s="78"/>
      <c r="AHM678" s="78"/>
      <c r="AHN678" s="78"/>
      <c r="AHO678" s="78"/>
      <c r="AHP678" s="78"/>
      <c r="AHQ678" s="78"/>
      <c r="AHR678" s="78"/>
      <c r="AHS678" s="78"/>
      <c r="AHT678" s="78"/>
      <c r="AHU678" s="78"/>
      <c r="AHV678" s="78"/>
      <c r="AHW678" s="78"/>
      <c r="AHX678" s="78"/>
      <c r="AHY678" s="78"/>
      <c r="AHZ678" s="78"/>
      <c r="AIA678" s="78"/>
      <c r="AIB678" s="78"/>
      <c r="AIC678" s="78"/>
      <c r="AID678" s="78"/>
      <c r="AIE678" s="78"/>
      <c r="AIF678" s="78"/>
      <c r="AIG678" s="78"/>
      <c r="AIH678" s="78"/>
      <c r="AII678" s="78"/>
      <c r="AIJ678" s="78"/>
      <c r="AIK678" s="78"/>
      <c r="AIL678" s="78"/>
      <c r="AIM678" s="78"/>
      <c r="AIN678" s="78"/>
      <c r="AIO678" s="78"/>
      <c r="AIP678" s="78"/>
      <c r="AIQ678" s="78"/>
      <c r="AIR678" s="78"/>
      <c r="AIS678" s="78"/>
      <c r="AIT678" s="78"/>
      <c r="AIU678" s="78"/>
      <c r="AIV678" s="78"/>
      <c r="AIW678" s="78"/>
      <c r="AIX678" s="78"/>
      <c r="AIY678" s="78"/>
      <c r="AIZ678" s="78"/>
      <c r="AJA678" s="78"/>
      <c r="AJB678" s="78"/>
      <c r="AJC678" s="78"/>
      <c r="AJD678" s="78"/>
      <c r="AJE678" s="78"/>
      <c r="AJF678" s="78"/>
      <c r="AJG678" s="78"/>
      <c r="AJH678" s="78"/>
      <c r="AJI678" s="78"/>
      <c r="AJJ678" s="78"/>
      <c r="AJK678" s="78"/>
      <c r="AJL678" s="78"/>
      <c r="AJM678" s="78"/>
      <c r="AJN678" s="78"/>
      <c r="AJO678" s="78"/>
      <c r="AJP678" s="78"/>
      <c r="AJQ678" s="78"/>
      <c r="AJR678" s="78"/>
      <c r="AJS678" s="78"/>
      <c r="AJT678" s="78"/>
      <c r="AJU678" s="78"/>
      <c r="AJV678" s="78"/>
      <c r="AJW678" s="78"/>
      <c r="AJX678" s="78"/>
      <c r="AJY678" s="78"/>
      <c r="AJZ678" s="78"/>
      <c r="AKA678" s="78"/>
      <c r="AKB678" s="78"/>
      <c r="AKC678" s="78"/>
      <c r="AKD678" s="78"/>
      <c r="AKE678" s="78"/>
      <c r="AKF678" s="78"/>
      <c r="AKG678" s="78"/>
      <c r="AKH678" s="78"/>
      <c r="AKI678" s="78"/>
      <c r="AKJ678" s="78"/>
      <c r="AKK678" s="78"/>
      <c r="AKL678" s="78"/>
      <c r="AKM678" s="78"/>
      <c r="AKN678" s="78"/>
      <c r="AKO678" s="78"/>
      <c r="AKP678" s="78"/>
      <c r="AKQ678" s="78"/>
      <c r="AKR678" s="78"/>
      <c r="AKS678" s="78"/>
      <c r="AKT678" s="78"/>
      <c r="AKU678" s="78"/>
      <c r="AKV678" s="78"/>
      <c r="AKW678" s="78"/>
      <c r="AKX678" s="78"/>
      <c r="AKY678" s="78"/>
      <c r="AKZ678" s="78"/>
      <c r="ALA678" s="78"/>
      <c r="ALB678" s="78"/>
      <c r="ALC678" s="78"/>
      <c r="ALD678" s="78"/>
      <c r="ALE678" s="78"/>
      <c r="ALF678" s="78"/>
      <c r="ALG678" s="78"/>
      <c r="ALH678" s="78"/>
      <c r="ALI678" s="78"/>
      <c r="ALJ678" s="78"/>
      <c r="ALK678" s="78"/>
      <c r="ALL678" s="78"/>
      <c r="ALM678" s="78"/>
      <c r="ALN678" s="78"/>
      <c r="ALO678" s="78"/>
      <c r="ALP678" s="78"/>
      <c r="ALQ678" s="78"/>
      <c r="ALR678" s="78"/>
      <c r="ALS678" s="78"/>
      <c r="ALT678" s="78"/>
      <c r="ALU678" s="78"/>
      <c r="ALV678" s="78"/>
      <c r="ALW678" s="78"/>
      <c r="ALX678" s="78"/>
      <c r="ALY678" s="78"/>
      <c r="ALZ678" s="78"/>
      <c r="AMA678" s="78"/>
      <c r="AMB678" s="78"/>
      <c r="AMC678" s="78"/>
      <c r="AMD678" s="78"/>
      <c r="AME678" s="78"/>
      <c r="AMF678" s="78"/>
      <c r="AMG678" s="78"/>
      <c r="AMH678" s="78"/>
      <c r="AMI678" s="78"/>
      <c r="AMJ678" s="78"/>
      <c r="AMK678" s="78"/>
      <c r="AML678" s="78"/>
      <c r="AMM678" s="78"/>
      <c r="AMN678" s="78"/>
      <c r="AMO678" s="78"/>
      <c r="AMP678" s="78"/>
      <c r="AMQ678" s="78"/>
      <c r="AMR678" s="78"/>
      <c r="AMS678" s="78"/>
      <c r="AMT678" s="78"/>
      <c r="AMU678" s="78"/>
      <c r="AMV678" s="78"/>
      <c r="AMW678" s="78"/>
      <c r="AMX678" s="78"/>
      <c r="AMY678" s="78"/>
      <c r="AMZ678" s="78"/>
      <c r="ANA678" s="78"/>
      <c r="ANB678" s="78"/>
      <c r="ANC678" s="78"/>
      <c r="AND678" s="78"/>
      <c r="ANE678" s="78"/>
      <c r="ANF678" s="78"/>
      <c r="ANG678" s="78"/>
      <c r="ANH678" s="78"/>
      <c r="ANI678" s="78"/>
      <c r="ANJ678" s="78"/>
      <c r="ANK678" s="78"/>
      <c r="ANL678" s="78"/>
      <c r="ANM678" s="78"/>
      <c r="ANN678" s="78"/>
      <c r="ANO678" s="78"/>
      <c r="ANP678" s="78"/>
      <c r="ANQ678" s="78"/>
      <c r="ANR678" s="78"/>
      <c r="ANS678" s="78"/>
      <c r="ANT678" s="78"/>
      <c r="ANU678" s="78"/>
      <c r="ANV678" s="78"/>
      <c r="ANW678" s="78"/>
      <c r="ANX678" s="78"/>
      <c r="ANY678" s="78"/>
      <c r="ANZ678" s="78"/>
      <c r="AOA678" s="78"/>
      <c r="AOB678" s="78"/>
      <c r="AOC678" s="78"/>
      <c r="AOD678" s="78"/>
      <c r="AOE678" s="78"/>
      <c r="AOF678" s="78"/>
      <c r="AOG678" s="78"/>
      <c r="AOH678" s="78"/>
      <c r="AOI678" s="78"/>
      <c r="AOJ678" s="78"/>
      <c r="AOK678" s="78"/>
      <c r="AOL678" s="78"/>
      <c r="AOM678" s="78"/>
      <c r="AON678" s="78"/>
      <c r="AOO678" s="78"/>
      <c r="AOP678" s="78"/>
      <c r="AOQ678" s="78"/>
      <c r="AOR678" s="78"/>
      <c r="AOS678" s="78"/>
      <c r="AOT678" s="78"/>
      <c r="AOU678" s="78"/>
      <c r="AOV678" s="78"/>
      <c r="AOW678" s="78"/>
      <c r="AOX678" s="78"/>
      <c r="AOY678" s="78"/>
      <c r="AOZ678" s="78"/>
      <c r="APA678" s="78"/>
      <c r="APB678" s="78"/>
      <c r="APC678" s="78"/>
      <c r="APD678" s="78"/>
      <c r="APE678" s="78"/>
      <c r="APF678" s="78"/>
      <c r="APG678" s="78"/>
      <c r="APH678" s="78"/>
      <c r="API678" s="78"/>
      <c r="APJ678" s="78"/>
      <c r="APK678" s="78"/>
      <c r="APL678" s="78"/>
      <c r="APM678" s="78"/>
      <c r="APN678" s="78"/>
      <c r="APO678" s="78"/>
      <c r="APP678" s="78"/>
      <c r="APQ678" s="78"/>
      <c r="APR678" s="78"/>
      <c r="APS678" s="78"/>
      <c r="APT678" s="78"/>
      <c r="APU678" s="78"/>
      <c r="APV678" s="78"/>
      <c r="APW678" s="78"/>
      <c r="APX678" s="78"/>
      <c r="APY678" s="78"/>
      <c r="APZ678" s="78"/>
      <c r="AQA678" s="78"/>
      <c r="AQB678" s="78"/>
      <c r="AQC678" s="78"/>
      <c r="AQD678" s="78"/>
      <c r="AQE678" s="78"/>
      <c r="AQF678" s="78"/>
      <c r="AQG678" s="78"/>
      <c r="AQH678" s="78"/>
      <c r="AQI678" s="78"/>
      <c r="AQJ678" s="78"/>
      <c r="AQK678" s="78"/>
      <c r="AQL678" s="78"/>
      <c r="AQM678" s="78"/>
      <c r="AQN678" s="78"/>
      <c r="AQO678" s="78"/>
      <c r="AQP678" s="78"/>
      <c r="AQQ678" s="78"/>
      <c r="AQR678" s="78"/>
      <c r="AQS678" s="78"/>
      <c r="AQT678" s="78"/>
      <c r="AQU678" s="78"/>
      <c r="AQV678" s="78"/>
      <c r="AQW678" s="78"/>
      <c r="AQX678" s="78"/>
      <c r="AQY678" s="78"/>
      <c r="AQZ678" s="78"/>
      <c r="ARA678" s="78"/>
      <c r="ARB678" s="78"/>
      <c r="ARC678" s="78"/>
      <c r="ARD678" s="78"/>
      <c r="ARE678" s="78"/>
      <c r="ARF678" s="78"/>
      <c r="ARG678" s="78"/>
      <c r="ARH678" s="78"/>
      <c r="ARI678" s="78"/>
      <c r="ARJ678" s="78"/>
      <c r="ARK678" s="78"/>
      <c r="ARL678" s="78"/>
      <c r="ARM678" s="78"/>
      <c r="ARN678" s="78"/>
      <c r="ARO678" s="78"/>
      <c r="ARP678" s="78"/>
      <c r="ARQ678" s="78"/>
      <c r="ARR678" s="78"/>
      <c r="ARS678" s="78"/>
      <c r="ART678" s="78"/>
      <c r="ARU678" s="78"/>
      <c r="ARV678" s="78"/>
      <c r="ARW678" s="78"/>
      <c r="ARX678" s="78"/>
      <c r="ARY678" s="78"/>
      <c r="ARZ678" s="78"/>
      <c r="ASA678" s="78"/>
      <c r="ASB678" s="78"/>
      <c r="ASC678" s="78"/>
      <c r="ASD678" s="78"/>
      <c r="ASE678" s="78"/>
      <c r="ASF678" s="78"/>
      <c r="ASG678" s="78"/>
      <c r="ASH678" s="78"/>
      <c r="ASI678" s="78"/>
      <c r="ASJ678" s="78"/>
      <c r="ASK678" s="78"/>
      <c r="ASL678" s="78"/>
      <c r="ASM678" s="78"/>
      <c r="ASN678" s="78"/>
      <c r="ASO678" s="78"/>
      <c r="ASP678" s="78"/>
      <c r="ASQ678" s="78"/>
      <c r="ASR678" s="78"/>
      <c r="ASS678" s="78"/>
      <c r="AST678" s="78"/>
      <c r="ASU678" s="78"/>
      <c r="ASV678" s="78"/>
      <c r="ASW678" s="78"/>
      <c r="ASX678" s="78"/>
      <c r="ASY678" s="78"/>
      <c r="ASZ678" s="78"/>
      <c r="ATA678" s="78"/>
      <c r="ATB678" s="78"/>
      <c r="ATC678" s="78"/>
      <c r="ATD678" s="78"/>
      <c r="ATE678" s="78"/>
      <c r="ATF678" s="78"/>
      <c r="ATG678" s="78"/>
      <c r="ATH678" s="78"/>
      <c r="ATI678" s="78"/>
      <c r="ATJ678" s="78"/>
      <c r="ATK678" s="78"/>
      <c r="ATL678" s="78"/>
      <c r="ATM678" s="78"/>
      <c r="ATN678" s="78"/>
      <c r="ATO678" s="78"/>
      <c r="ATP678" s="78"/>
      <c r="ATQ678" s="78"/>
      <c r="ATR678" s="78"/>
      <c r="ATS678" s="78"/>
      <c r="ATT678" s="78"/>
      <c r="ATU678" s="78"/>
      <c r="ATV678" s="78"/>
      <c r="ATW678" s="78"/>
      <c r="ATX678" s="78"/>
      <c r="ATY678" s="78"/>
      <c r="ATZ678" s="78"/>
      <c r="AUA678" s="78"/>
      <c r="AUB678" s="78"/>
      <c r="AUC678" s="78"/>
      <c r="AUD678" s="78"/>
      <c r="AUE678" s="78"/>
      <c r="AUF678" s="78"/>
      <c r="AUG678" s="78"/>
      <c r="AUH678" s="78"/>
      <c r="AUI678" s="78"/>
      <c r="AUJ678" s="78"/>
      <c r="AUK678" s="78"/>
      <c r="AUL678" s="78"/>
      <c r="AUM678" s="78"/>
      <c r="AUN678" s="78"/>
      <c r="AUO678" s="78"/>
      <c r="AUP678" s="78"/>
      <c r="AUQ678" s="78"/>
      <c r="AUR678" s="78"/>
      <c r="AUS678" s="78"/>
      <c r="AUT678" s="78"/>
      <c r="AUU678" s="78"/>
      <c r="AUV678" s="78"/>
      <c r="AUW678" s="78"/>
      <c r="AUX678" s="78"/>
      <c r="AUY678" s="78"/>
      <c r="AUZ678" s="78"/>
      <c r="AVA678" s="78"/>
      <c r="AVB678" s="78"/>
      <c r="AVC678" s="78"/>
      <c r="AVD678" s="78"/>
      <c r="AVE678" s="78"/>
      <c r="AVF678" s="78"/>
      <c r="AVG678" s="78"/>
      <c r="AVH678" s="78"/>
      <c r="AVI678" s="78"/>
      <c r="AVJ678" s="78"/>
      <c r="AVK678" s="78"/>
      <c r="AVL678" s="78"/>
      <c r="AVM678" s="78"/>
      <c r="AVN678" s="78"/>
      <c r="AVO678" s="78"/>
      <c r="AVP678" s="78"/>
      <c r="AVQ678" s="78"/>
      <c r="AVR678" s="78"/>
      <c r="AVS678" s="78"/>
      <c r="AVT678" s="78"/>
      <c r="AVU678" s="78"/>
      <c r="AVV678" s="78"/>
      <c r="AVW678" s="78"/>
      <c r="AVX678" s="78"/>
      <c r="AVY678" s="78"/>
      <c r="AVZ678" s="78"/>
      <c r="AWA678" s="78"/>
      <c r="AWB678" s="78"/>
      <c r="AWC678" s="78"/>
      <c r="AWD678" s="78"/>
      <c r="AWE678" s="78"/>
      <c r="AWF678" s="78"/>
      <c r="AWG678" s="78"/>
      <c r="AWH678" s="78"/>
      <c r="AWI678" s="78"/>
      <c r="AWJ678" s="78"/>
      <c r="AWK678" s="78"/>
      <c r="AWL678" s="78"/>
      <c r="AWM678" s="78"/>
      <c r="AWN678" s="78"/>
      <c r="AWO678" s="78"/>
      <c r="AWP678" s="78"/>
      <c r="AWQ678" s="78"/>
      <c r="AWR678" s="78"/>
      <c r="AWS678" s="78"/>
      <c r="AWT678" s="78"/>
      <c r="AWU678" s="78"/>
      <c r="AWV678" s="78"/>
      <c r="AWW678" s="78"/>
      <c r="AWX678" s="78"/>
      <c r="AWY678" s="78"/>
      <c r="AWZ678" s="78"/>
      <c r="AXA678" s="78"/>
      <c r="AXB678" s="78"/>
      <c r="AXC678" s="78"/>
      <c r="AXD678" s="78"/>
      <c r="AXE678" s="78"/>
      <c r="AXF678" s="78"/>
      <c r="AXG678" s="78"/>
      <c r="AXH678" s="78"/>
      <c r="AXI678" s="78"/>
      <c r="AXJ678" s="78"/>
      <c r="AXK678" s="78"/>
      <c r="AXL678" s="78"/>
      <c r="AXM678" s="78"/>
      <c r="AXN678" s="78"/>
      <c r="AXO678" s="78"/>
      <c r="AXP678" s="78"/>
      <c r="AXQ678" s="78"/>
      <c r="AXR678" s="78"/>
      <c r="AXS678" s="78"/>
      <c r="AXT678" s="78"/>
      <c r="AXU678" s="78"/>
      <c r="AXV678" s="78"/>
      <c r="AXW678" s="78"/>
      <c r="AXX678" s="78"/>
      <c r="AXY678" s="78"/>
      <c r="AXZ678" s="78"/>
      <c r="AYA678" s="78"/>
      <c r="AYB678" s="78"/>
      <c r="AYC678" s="78"/>
      <c r="AYD678" s="78"/>
      <c r="AYE678" s="78"/>
      <c r="AYF678" s="78"/>
      <c r="AYG678" s="78"/>
      <c r="AYH678" s="78"/>
      <c r="AYI678" s="78"/>
      <c r="AYJ678" s="78"/>
      <c r="AYK678" s="78"/>
      <c r="AYL678" s="78"/>
      <c r="AYM678" s="78"/>
      <c r="AYN678" s="78"/>
      <c r="AYO678" s="78"/>
      <c r="AYP678" s="78"/>
      <c r="AYQ678" s="78"/>
      <c r="AYR678" s="78"/>
      <c r="AYS678" s="78"/>
      <c r="AYT678" s="78"/>
      <c r="AYU678" s="78"/>
      <c r="AYV678" s="78"/>
      <c r="AYW678" s="78"/>
      <c r="AYX678" s="78"/>
      <c r="AYY678" s="78"/>
      <c r="AYZ678" s="78"/>
      <c r="AZA678" s="78"/>
      <c r="AZB678" s="78"/>
      <c r="AZC678" s="78"/>
      <c r="AZD678" s="78"/>
      <c r="AZE678" s="78"/>
      <c r="AZF678" s="78"/>
      <c r="AZG678" s="78"/>
      <c r="AZH678" s="78"/>
      <c r="AZI678" s="78"/>
      <c r="AZJ678" s="78"/>
      <c r="AZK678" s="78"/>
      <c r="AZL678" s="78"/>
      <c r="AZM678" s="78"/>
      <c r="AZN678" s="78"/>
      <c r="AZO678" s="78"/>
      <c r="AZP678" s="78"/>
      <c r="AZQ678" s="78"/>
      <c r="AZR678" s="78"/>
      <c r="AZS678" s="78"/>
      <c r="AZT678" s="78"/>
      <c r="AZU678" s="78"/>
      <c r="AZV678" s="78"/>
      <c r="AZW678" s="78"/>
      <c r="AZX678" s="78"/>
      <c r="AZY678" s="78"/>
      <c r="AZZ678" s="78"/>
      <c r="BAA678" s="78"/>
      <c r="BAB678" s="78"/>
      <c r="BAC678" s="78"/>
      <c r="BAD678" s="78"/>
      <c r="BAE678" s="78"/>
      <c r="BAF678" s="78"/>
      <c r="BAG678" s="78"/>
      <c r="BAH678" s="78"/>
      <c r="BAI678" s="78"/>
      <c r="BAJ678" s="78"/>
      <c r="BAK678" s="78"/>
      <c r="BAL678" s="78"/>
      <c r="BAM678" s="78"/>
      <c r="BAN678" s="78"/>
      <c r="BAO678" s="78"/>
      <c r="BAP678" s="78"/>
      <c r="BAQ678" s="78"/>
      <c r="BAR678" s="78"/>
      <c r="BAS678" s="78"/>
      <c r="BAT678" s="78"/>
      <c r="BAU678" s="78"/>
      <c r="BAV678" s="78"/>
      <c r="BAW678" s="78"/>
      <c r="BAX678" s="78"/>
      <c r="BAY678" s="78"/>
      <c r="BAZ678" s="78"/>
      <c r="BBA678" s="78"/>
      <c r="BBB678" s="78"/>
      <c r="BBC678" s="78"/>
      <c r="BBD678" s="78"/>
      <c r="BBE678" s="78"/>
      <c r="BBF678" s="78"/>
      <c r="BBG678" s="78"/>
      <c r="BBH678" s="78"/>
      <c r="BBI678" s="78"/>
      <c r="BBJ678" s="78"/>
      <c r="BBK678" s="78"/>
      <c r="BBL678" s="78"/>
      <c r="BBM678" s="78"/>
      <c r="BBN678" s="78"/>
      <c r="BBO678" s="78"/>
      <c r="BBP678" s="78"/>
      <c r="BBQ678" s="78"/>
      <c r="BBR678" s="78"/>
      <c r="BBS678" s="78"/>
      <c r="BBT678" s="78"/>
      <c r="BBU678" s="78"/>
      <c r="BBV678" s="78"/>
      <c r="BBW678" s="78"/>
      <c r="BBX678" s="78"/>
      <c r="BBY678" s="78"/>
      <c r="BBZ678" s="78"/>
      <c r="BCA678" s="78"/>
      <c r="BCB678" s="78"/>
      <c r="BCC678" s="78"/>
      <c r="BCD678" s="78"/>
      <c r="BCE678" s="78"/>
      <c r="BCF678" s="78"/>
      <c r="BCG678" s="78"/>
      <c r="BCH678" s="78"/>
      <c r="BCI678" s="78"/>
      <c r="BCJ678" s="78"/>
      <c r="BCK678" s="78"/>
      <c r="BCL678" s="78"/>
      <c r="BCM678" s="78"/>
      <c r="BCN678" s="78"/>
      <c r="BCO678" s="78"/>
      <c r="BCP678" s="78"/>
      <c r="BCQ678" s="78"/>
      <c r="BCR678" s="78"/>
      <c r="BCS678" s="78"/>
      <c r="BCT678" s="78"/>
      <c r="BCU678" s="78"/>
      <c r="BCV678" s="78"/>
      <c r="BCW678" s="78"/>
      <c r="BCX678" s="78"/>
      <c r="BCY678" s="78"/>
      <c r="BCZ678" s="78"/>
      <c r="BDA678" s="78"/>
      <c r="BDB678" s="78"/>
      <c r="BDC678" s="78"/>
      <c r="BDD678" s="78"/>
      <c r="BDE678" s="78"/>
      <c r="BDF678" s="78"/>
      <c r="BDG678" s="78"/>
      <c r="BDH678" s="78"/>
      <c r="BDI678" s="78"/>
      <c r="BDJ678" s="78"/>
      <c r="BDK678" s="78"/>
      <c r="BDL678" s="78"/>
      <c r="BDM678" s="78"/>
      <c r="BDN678" s="78"/>
      <c r="BDO678" s="78"/>
      <c r="BDP678" s="78"/>
      <c r="BDQ678" s="78"/>
      <c r="BDR678" s="78"/>
      <c r="BDS678" s="78"/>
      <c r="BDT678" s="78"/>
      <c r="BDU678" s="78"/>
      <c r="BDV678" s="78"/>
      <c r="BDW678" s="78"/>
      <c r="BDX678" s="78"/>
      <c r="BDY678" s="78"/>
      <c r="BDZ678" s="78"/>
      <c r="BEA678" s="78"/>
      <c r="BEB678" s="78"/>
      <c r="BEC678" s="78"/>
      <c r="BED678" s="78"/>
      <c r="BEE678" s="78"/>
      <c r="BEF678" s="78"/>
      <c r="BEG678" s="78"/>
      <c r="BEH678" s="78"/>
      <c r="BEI678" s="78"/>
      <c r="BEJ678" s="78"/>
      <c r="BEK678" s="78"/>
      <c r="BEL678" s="78"/>
      <c r="BEM678" s="78"/>
      <c r="BEN678" s="78"/>
      <c r="BEO678" s="78"/>
      <c r="BEP678" s="78"/>
      <c r="BEQ678" s="78"/>
      <c r="BER678" s="78"/>
      <c r="BES678" s="78"/>
      <c r="BET678" s="78"/>
      <c r="BEU678" s="78"/>
      <c r="BEV678" s="78"/>
      <c r="BEW678" s="78"/>
      <c r="BEX678" s="78"/>
      <c r="BEY678" s="78"/>
      <c r="BEZ678" s="78"/>
      <c r="BFA678" s="78"/>
      <c r="BFB678" s="78"/>
      <c r="BFC678" s="78"/>
      <c r="BFD678" s="78"/>
      <c r="BFE678" s="78"/>
      <c r="BFF678" s="78"/>
      <c r="BFG678" s="78"/>
      <c r="BFH678" s="78"/>
      <c r="BFI678" s="78"/>
      <c r="BFJ678" s="78"/>
      <c r="BFK678" s="78"/>
      <c r="BFL678" s="78"/>
      <c r="BFM678" s="78"/>
      <c r="BFN678" s="78"/>
      <c r="BFO678" s="78"/>
      <c r="BFP678" s="78"/>
      <c r="BFQ678" s="78"/>
      <c r="BFR678" s="78"/>
      <c r="BFS678" s="78"/>
      <c r="BFT678" s="78"/>
      <c r="BFU678" s="78"/>
      <c r="BFV678" s="78"/>
      <c r="BFW678" s="78"/>
      <c r="BFX678" s="78"/>
      <c r="BFY678" s="78"/>
      <c r="BFZ678" s="78"/>
      <c r="BGA678" s="78"/>
      <c r="BGB678" s="78"/>
      <c r="BGC678" s="78"/>
      <c r="BGD678" s="78"/>
      <c r="BGE678" s="78"/>
      <c r="BGF678" s="78"/>
      <c r="BGG678" s="78"/>
      <c r="BGH678" s="78"/>
      <c r="BGI678" s="78"/>
      <c r="BGJ678" s="78"/>
      <c r="BGK678" s="78"/>
      <c r="BGL678" s="78"/>
      <c r="BGM678" s="78"/>
      <c r="BGN678" s="78"/>
      <c r="BGO678" s="78"/>
      <c r="BGP678" s="78"/>
      <c r="BGQ678" s="78"/>
      <c r="BGR678" s="78"/>
      <c r="BGS678" s="78"/>
      <c r="BGT678" s="78"/>
      <c r="BGU678" s="78"/>
      <c r="BGV678" s="78"/>
      <c r="BGW678" s="78"/>
      <c r="BGX678" s="78"/>
      <c r="BGY678" s="78"/>
      <c r="BGZ678" s="78"/>
      <c r="BHA678" s="78"/>
      <c r="BHB678" s="78"/>
      <c r="BHC678" s="78"/>
      <c r="BHD678" s="78"/>
      <c r="BHE678" s="78"/>
      <c r="BHF678" s="78"/>
      <c r="BHG678" s="78"/>
      <c r="BHH678" s="78"/>
      <c r="BHI678" s="78"/>
      <c r="BHJ678" s="78"/>
      <c r="BHK678" s="78"/>
      <c r="BHL678" s="78"/>
      <c r="BHM678" s="78"/>
      <c r="BHN678" s="78"/>
      <c r="BHO678" s="78"/>
      <c r="BHP678" s="78"/>
      <c r="BHQ678" s="78"/>
      <c r="BHR678" s="78"/>
      <c r="BHS678" s="78"/>
      <c r="BHT678" s="78"/>
      <c r="BHU678" s="78"/>
      <c r="BHV678" s="78"/>
      <c r="BHW678" s="78"/>
      <c r="BHX678" s="78"/>
      <c r="BHY678" s="78"/>
      <c r="BHZ678" s="78"/>
      <c r="BIA678" s="78"/>
      <c r="BIB678" s="78"/>
      <c r="BIC678" s="78"/>
      <c r="BID678" s="78"/>
      <c r="BIE678" s="78"/>
      <c r="BIF678" s="78"/>
      <c r="BIG678" s="78"/>
      <c r="BIH678" s="78"/>
      <c r="BII678" s="78"/>
      <c r="BIJ678" s="78"/>
      <c r="BIK678" s="78"/>
      <c r="BIL678" s="78"/>
      <c r="BIM678" s="78"/>
      <c r="BIN678" s="78"/>
      <c r="BIO678" s="78"/>
      <c r="BIP678" s="78"/>
      <c r="BIQ678" s="78"/>
      <c r="BIR678" s="78"/>
      <c r="BIS678" s="78"/>
      <c r="BIT678" s="78"/>
      <c r="BIU678" s="78"/>
      <c r="BIV678" s="78"/>
      <c r="BIW678" s="78"/>
      <c r="BIX678" s="78"/>
      <c r="BIY678" s="78"/>
      <c r="BIZ678" s="78"/>
      <c r="BJA678" s="78"/>
      <c r="BJB678" s="78"/>
      <c r="BJC678" s="78"/>
      <c r="BJD678" s="78"/>
      <c r="BJE678" s="78"/>
      <c r="BJF678" s="78"/>
      <c r="BJG678" s="78"/>
      <c r="BJH678" s="78"/>
      <c r="BJI678" s="78"/>
      <c r="BJJ678" s="78"/>
      <c r="BJK678" s="78"/>
      <c r="BJL678" s="78"/>
      <c r="BJM678" s="78"/>
      <c r="BJN678" s="78"/>
      <c r="BJO678" s="78"/>
      <c r="BJP678" s="78"/>
      <c r="BJQ678" s="78"/>
      <c r="BJR678" s="78"/>
      <c r="BJS678" s="78"/>
      <c r="BJT678" s="78"/>
      <c r="BJU678" s="78"/>
      <c r="BJV678" s="78"/>
      <c r="BJW678" s="78"/>
      <c r="BJX678" s="78"/>
      <c r="BJY678" s="78"/>
      <c r="BJZ678" s="78"/>
      <c r="BKA678" s="78"/>
      <c r="BKB678" s="78"/>
      <c r="BKC678" s="78"/>
      <c r="BKD678" s="78"/>
      <c r="BKE678" s="78"/>
      <c r="BKF678" s="78"/>
      <c r="BKG678" s="78"/>
      <c r="BKH678" s="78"/>
      <c r="BKI678" s="78"/>
      <c r="BKJ678" s="78"/>
      <c r="BKK678" s="78"/>
      <c r="BKL678" s="78"/>
      <c r="BKM678" s="78"/>
      <c r="BKN678" s="78"/>
      <c r="BKO678" s="78"/>
      <c r="BKP678" s="78"/>
      <c r="BKQ678" s="78"/>
      <c r="BKR678" s="78"/>
      <c r="BKS678" s="78"/>
      <c r="BKT678" s="78"/>
      <c r="BKU678" s="78"/>
      <c r="BKV678" s="78"/>
      <c r="BKW678" s="78"/>
      <c r="BKX678" s="78"/>
      <c r="BKY678" s="78"/>
      <c r="BKZ678" s="78"/>
      <c r="BLA678" s="78"/>
      <c r="BLB678" s="78"/>
      <c r="BLC678" s="78"/>
      <c r="BLD678" s="78"/>
      <c r="BLE678" s="78"/>
      <c r="BLF678" s="78"/>
      <c r="BLG678" s="78"/>
      <c r="BLH678" s="78"/>
      <c r="BLI678" s="78"/>
      <c r="BLJ678" s="78"/>
      <c r="BLK678" s="78"/>
      <c r="BLL678" s="78"/>
      <c r="BLM678" s="78"/>
      <c r="BLN678" s="78"/>
      <c r="BLO678" s="78"/>
      <c r="BLP678" s="78"/>
      <c r="BLQ678" s="78"/>
      <c r="BLR678" s="78"/>
      <c r="BLS678" s="78"/>
      <c r="BLT678" s="78"/>
      <c r="BLU678" s="78"/>
      <c r="BLV678" s="78"/>
      <c r="BLW678" s="78"/>
      <c r="BLX678" s="78"/>
      <c r="BLY678" s="78"/>
      <c r="BLZ678" s="78"/>
      <c r="BMA678" s="78"/>
      <c r="BMB678" s="78"/>
      <c r="BMC678" s="78"/>
      <c r="BMD678" s="78"/>
      <c r="BME678" s="78"/>
      <c r="BMF678" s="78"/>
      <c r="BMG678" s="78"/>
      <c r="BMH678" s="78"/>
      <c r="BMI678" s="78"/>
      <c r="BMJ678" s="78"/>
      <c r="BMK678" s="78"/>
      <c r="BML678" s="78"/>
      <c r="BMM678" s="78"/>
      <c r="BMN678" s="78"/>
      <c r="BMO678" s="78"/>
      <c r="BMP678" s="78"/>
      <c r="BMQ678" s="78"/>
      <c r="BMR678" s="78"/>
      <c r="BMS678" s="78"/>
      <c r="BMT678" s="78"/>
      <c r="BMU678" s="78"/>
      <c r="BMV678" s="78"/>
      <c r="BMW678" s="78"/>
      <c r="BMX678" s="78"/>
      <c r="BMY678" s="78"/>
      <c r="BMZ678" s="78"/>
      <c r="BNA678" s="78"/>
      <c r="BNB678" s="78"/>
      <c r="BNC678" s="78"/>
      <c r="BND678" s="78"/>
      <c r="BNE678" s="78"/>
      <c r="BNF678" s="78"/>
      <c r="BNG678" s="78"/>
      <c r="BNH678" s="78"/>
      <c r="BNI678" s="78"/>
      <c r="BNJ678" s="78"/>
      <c r="BNK678" s="78"/>
      <c r="BNL678" s="78"/>
      <c r="BNM678" s="78"/>
      <c r="BNN678" s="78"/>
      <c r="BNO678" s="78"/>
      <c r="BNP678" s="78"/>
      <c r="BNQ678" s="78"/>
      <c r="BNR678" s="78"/>
      <c r="BNS678" s="78"/>
      <c r="BNT678" s="78"/>
      <c r="BNU678" s="78"/>
      <c r="BNV678" s="78"/>
      <c r="BNW678" s="78"/>
      <c r="BNX678" s="78"/>
      <c r="BNY678" s="78"/>
      <c r="BNZ678" s="78"/>
      <c r="BOA678" s="78"/>
      <c r="BOB678" s="78"/>
      <c r="BOC678" s="78"/>
      <c r="BOD678" s="78"/>
      <c r="BOE678" s="78"/>
      <c r="BOF678" s="78"/>
      <c r="BOG678" s="78"/>
      <c r="BOH678" s="78"/>
      <c r="BOI678" s="78"/>
      <c r="BOJ678" s="78"/>
      <c r="BOK678" s="78"/>
      <c r="BOL678" s="78"/>
      <c r="BOM678" s="78"/>
      <c r="BON678" s="78"/>
      <c r="BOO678" s="78"/>
      <c r="BOP678" s="78"/>
      <c r="BOQ678" s="78"/>
      <c r="BOR678" s="78"/>
      <c r="BOS678" s="78"/>
      <c r="BOT678" s="78"/>
      <c r="BOU678" s="78"/>
      <c r="BOV678" s="78"/>
      <c r="BOW678" s="78"/>
      <c r="BOX678" s="78"/>
      <c r="BOY678" s="78"/>
      <c r="BOZ678" s="78"/>
      <c r="BPA678" s="78"/>
      <c r="BPB678" s="78"/>
      <c r="BPC678" s="78"/>
      <c r="BPD678" s="78"/>
      <c r="BPE678" s="78"/>
      <c r="BPF678" s="78"/>
      <c r="BPG678" s="78"/>
      <c r="BPH678" s="78"/>
      <c r="BPI678" s="78"/>
      <c r="BPJ678" s="78"/>
      <c r="BPK678" s="78"/>
      <c r="BPL678" s="78"/>
      <c r="BPM678" s="78"/>
      <c r="BPN678" s="78"/>
      <c r="BPO678" s="78"/>
      <c r="BPP678" s="78"/>
      <c r="BPQ678" s="78"/>
      <c r="BPR678" s="78"/>
      <c r="BPS678" s="78"/>
      <c r="BPT678" s="78"/>
      <c r="BPU678" s="78"/>
      <c r="BPV678" s="78"/>
      <c r="BPW678" s="78"/>
      <c r="BPX678" s="78"/>
      <c r="BPY678" s="78"/>
      <c r="BPZ678" s="78"/>
      <c r="BQA678" s="78"/>
      <c r="BQB678" s="78"/>
      <c r="BQC678" s="78"/>
      <c r="BQD678" s="78"/>
      <c r="BQE678" s="78"/>
      <c r="BQF678" s="78"/>
      <c r="BQG678" s="78"/>
      <c r="BQH678" s="78"/>
      <c r="BQI678" s="78"/>
      <c r="BQJ678" s="78"/>
      <c r="BQK678" s="78"/>
      <c r="BQL678" s="78"/>
      <c r="BQM678" s="78"/>
      <c r="BQN678" s="78"/>
      <c r="BQO678" s="78"/>
      <c r="BQP678" s="78"/>
      <c r="BQQ678" s="78"/>
      <c r="BQR678" s="78"/>
      <c r="BQS678" s="78"/>
      <c r="BQT678" s="78"/>
      <c r="BQU678" s="78"/>
      <c r="BQV678" s="78"/>
      <c r="BQW678" s="78"/>
      <c r="BQX678" s="78"/>
      <c r="BQY678" s="78"/>
      <c r="BQZ678" s="78"/>
      <c r="BRA678" s="78"/>
      <c r="BRB678" s="78"/>
      <c r="BRC678" s="78"/>
      <c r="BRD678" s="78"/>
      <c r="BRE678" s="78"/>
      <c r="BRF678" s="78"/>
      <c r="BRG678" s="78"/>
      <c r="BRH678" s="78"/>
      <c r="BRI678" s="78"/>
      <c r="BRJ678" s="78"/>
      <c r="BRK678" s="78"/>
      <c r="BRL678" s="78"/>
      <c r="BRM678" s="78"/>
      <c r="BRN678" s="78"/>
      <c r="BRO678" s="78"/>
      <c r="BRP678" s="78"/>
      <c r="BRQ678" s="78"/>
      <c r="BRR678" s="78"/>
      <c r="BRS678" s="78"/>
      <c r="BRT678" s="78"/>
      <c r="BRU678" s="78"/>
      <c r="BRV678" s="78"/>
      <c r="BRW678" s="78"/>
      <c r="BRX678" s="78"/>
      <c r="BRY678" s="78"/>
      <c r="BRZ678" s="78"/>
    </row>
    <row r="679" spans="1:1846" s="79" customFormat="1" ht="55.2" x14ac:dyDescent="0.3">
      <c r="A679" s="853"/>
      <c r="B679" s="853"/>
      <c r="C679" s="872"/>
      <c r="D679" s="854"/>
      <c r="E679" s="854"/>
      <c r="F679" s="594">
        <v>189</v>
      </c>
      <c r="G679" s="678" t="s">
        <v>1133</v>
      </c>
      <c r="H679" s="673">
        <v>0</v>
      </c>
      <c r="I679" s="612">
        <v>0</v>
      </c>
      <c r="J679" s="612">
        <v>0</v>
      </c>
      <c r="K679" s="612">
        <v>0</v>
      </c>
      <c r="L679" s="613"/>
      <c r="M679" s="598">
        <v>0</v>
      </c>
      <c r="N679" s="598">
        <v>0</v>
      </c>
      <c r="O679" s="598">
        <v>0</v>
      </c>
      <c r="P679" s="598">
        <v>0</v>
      </c>
      <c r="Q679" s="649"/>
      <c r="R679" s="598">
        <v>0</v>
      </c>
      <c r="S679" s="590">
        <v>66500000</v>
      </c>
      <c r="T679" s="590">
        <v>60500000</v>
      </c>
      <c r="U679" s="590">
        <v>60500000</v>
      </c>
      <c r="V679" s="652" t="s">
        <v>1043</v>
      </c>
      <c r="W679" s="80">
        <f t="shared" si="465"/>
        <v>0</v>
      </c>
      <c r="X679" s="80">
        <f t="shared" si="464"/>
        <v>66500000</v>
      </c>
      <c r="Y679" s="80">
        <f t="shared" si="464"/>
        <v>60500000</v>
      </c>
      <c r="Z679" s="80">
        <f t="shared" si="464"/>
        <v>60500000</v>
      </c>
      <c r="AA679" s="89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  <c r="BT679" s="78"/>
      <c r="BU679" s="78"/>
      <c r="BV679" s="78"/>
      <c r="BW679" s="78"/>
      <c r="BX679" s="78"/>
      <c r="BY679" s="78"/>
      <c r="BZ679" s="78"/>
      <c r="CA679" s="78"/>
      <c r="CB679" s="78"/>
      <c r="CC679" s="78"/>
      <c r="CD679" s="78"/>
      <c r="CE679" s="78"/>
      <c r="CF679" s="78"/>
      <c r="CG679" s="78"/>
      <c r="CH679" s="78"/>
      <c r="CI679" s="78"/>
      <c r="CJ679" s="78"/>
      <c r="CK679" s="78"/>
      <c r="CL679" s="78"/>
      <c r="CM679" s="78"/>
      <c r="CN679" s="78"/>
      <c r="CO679" s="78"/>
      <c r="CP679" s="78"/>
      <c r="CQ679" s="78"/>
      <c r="CR679" s="78"/>
      <c r="CS679" s="78"/>
      <c r="CT679" s="78"/>
      <c r="CU679" s="78"/>
      <c r="CV679" s="78"/>
      <c r="CW679" s="78"/>
      <c r="CX679" s="78"/>
      <c r="CY679" s="78"/>
      <c r="CZ679" s="78"/>
      <c r="DA679" s="78"/>
      <c r="DB679" s="78"/>
      <c r="DC679" s="78"/>
      <c r="DD679" s="78"/>
      <c r="DE679" s="78"/>
      <c r="DF679" s="78"/>
      <c r="DG679" s="78"/>
      <c r="DH679" s="78"/>
      <c r="DI679" s="78"/>
      <c r="DJ679" s="78"/>
      <c r="DK679" s="78"/>
      <c r="DL679" s="78"/>
      <c r="DM679" s="78"/>
      <c r="DN679" s="78"/>
      <c r="DO679" s="78"/>
      <c r="DP679" s="78"/>
      <c r="DQ679" s="78"/>
      <c r="DR679" s="78"/>
      <c r="DS679" s="78"/>
      <c r="DT679" s="78"/>
      <c r="DU679" s="78"/>
      <c r="DV679" s="78"/>
      <c r="DW679" s="78"/>
      <c r="DX679" s="78"/>
      <c r="DY679" s="78"/>
      <c r="DZ679" s="78"/>
      <c r="EA679" s="78"/>
      <c r="EB679" s="78"/>
      <c r="EC679" s="78"/>
      <c r="ED679" s="78"/>
      <c r="EE679" s="78"/>
      <c r="EF679" s="78"/>
      <c r="EG679" s="78"/>
      <c r="EH679" s="78"/>
      <c r="EI679" s="78"/>
      <c r="EJ679" s="78"/>
      <c r="EK679" s="78"/>
      <c r="EL679" s="78"/>
      <c r="EM679" s="78"/>
      <c r="EN679" s="78"/>
      <c r="EO679" s="78"/>
      <c r="EP679" s="78"/>
      <c r="EQ679" s="78"/>
      <c r="ER679" s="78"/>
      <c r="ES679" s="78"/>
      <c r="ET679" s="78"/>
      <c r="EU679" s="78"/>
      <c r="EV679" s="78"/>
      <c r="EW679" s="78"/>
      <c r="EX679" s="78"/>
      <c r="EY679" s="78"/>
      <c r="EZ679" s="78"/>
      <c r="FA679" s="78"/>
      <c r="FB679" s="78"/>
      <c r="FC679" s="78"/>
      <c r="FD679" s="78"/>
      <c r="FE679" s="78"/>
      <c r="FF679" s="78"/>
      <c r="FG679" s="78"/>
      <c r="FH679" s="78"/>
      <c r="FI679" s="78"/>
      <c r="FJ679" s="78"/>
      <c r="FK679" s="78"/>
      <c r="FL679" s="78"/>
      <c r="FM679" s="78"/>
      <c r="FN679" s="78"/>
      <c r="FO679" s="78"/>
      <c r="FP679" s="78"/>
      <c r="FQ679" s="78"/>
      <c r="FR679" s="78"/>
      <c r="FS679" s="78"/>
      <c r="FT679" s="78"/>
      <c r="FU679" s="78"/>
      <c r="FV679" s="78"/>
      <c r="FW679" s="78"/>
      <c r="FX679" s="78"/>
      <c r="FY679" s="78"/>
      <c r="FZ679" s="78"/>
      <c r="GA679" s="78"/>
      <c r="GB679" s="78"/>
      <c r="GC679" s="78"/>
      <c r="GD679" s="78"/>
      <c r="GE679" s="78"/>
      <c r="GF679" s="78"/>
      <c r="GG679" s="78"/>
      <c r="GH679" s="78"/>
      <c r="GI679" s="78"/>
      <c r="GJ679" s="78"/>
      <c r="GK679" s="78"/>
      <c r="GL679" s="78"/>
      <c r="GM679" s="78"/>
      <c r="GN679" s="78"/>
      <c r="GO679" s="78"/>
      <c r="GP679" s="78"/>
      <c r="GQ679" s="78"/>
      <c r="GR679" s="78"/>
      <c r="GS679" s="78"/>
      <c r="GT679" s="78"/>
      <c r="GU679" s="78"/>
      <c r="GV679" s="78"/>
      <c r="GW679" s="78"/>
      <c r="GX679" s="78"/>
      <c r="GY679" s="78"/>
      <c r="GZ679" s="78"/>
      <c r="HA679" s="78"/>
      <c r="HB679" s="78"/>
      <c r="HC679" s="78"/>
      <c r="HD679" s="78"/>
      <c r="HE679" s="78"/>
      <c r="HF679" s="78"/>
      <c r="HG679" s="78"/>
      <c r="HH679" s="78"/>
      <c r="HI679" s="78"/>
      <c r="HJ679" s="78"/>
      <c r="HK679" s="78"/>
      <c r="HL679" s="78"/>
      <c r="HM679" s="78"/>
      <c r="HN679" s="78"/>
      <c r="HO679" s="78"/>
      <c r="HP679" s="78"/>
      <c r="HQ679" s="78"/>
      <c r="HR679" s="78"/>
      <c r="HS679" s="78"/>
      <c r="HT679" s="78"/>
      <c r="HU679" s="78"/>
      <c r="HV679" s="78"/>
      <c r="HW679" s="78"/>
      <c r="HX679" s="78"/>
      <c r="HY679" s="78"/>
      <c r="HZ679" s="78"/>
      <c r="IA679" s="78"/>
      <c r="IB679" s="78"/>
      <c r="IC679" s="78"/>
      <c r="ID679" s="78"/>
      <c r="IE679" s="78"/>
      <c r="IF679" s="78"/>
      <c r="IG679" s="78"/>
      <c r="IH679" s="78"/>
      <c r="II679" s="78"/>
      <c r="IJ679" s="78"/>
      <c r="IK679" s="78"/>
      <c r="IL679" s="78"/>
      <c r="IM679" s="78"/>
      <c r="IN679" s="78"/>
      <c r="IO679" s="78"/>
      <c r="IP679" s="78"/>
      <c r="IQ679" s="78"/>
      <c r="IR679" s="78"/>
      <c r="IS679" s="78"/>
      <c r="IT679" s="78"/>
      <c r="IU679" s="78"/>
      <c r="IV679" s="78"/>
      <c r="IW679" s="78"/>
      <c r="IX679" s="78"/>
      <c r="IY679" s="78"/>
      <c r="IZ679" s="78"/>
      <c r="JA679" s="78"/>
      <c r="JB679" s="78"/>
      <c r="JC679" s="78"/>
      <c r="JD679" s="78"/>
      <c r="JE679" s="78"/>
      <c r="JF679" s="78"/>
      <c r="JG679" s="78"/>
      <c r="JH679" s="78"/>
      <c r="JI679" s="78"/>
      <c r="JJ679" s="78"/>
      <c r="JK679" s="78"/>
      <c r="JL679" s="78"/>
      <c r="JM679" s="78"/>
      <c r="JN679" s="78"/>
      <c r="JO679" s="78"/>
      <c r="JP679" s="78"/>
      <c r="JQ679" s="78"/>
      <c r="JR679" s="78"/>
      <c r="JS679" s="78"/>
      <c r="JT679" s="78"/>
      <c r="JU679" s="78"/>
      <c r="JV679" s="78"/>
      <c r="JW679" s="78"/>
      <c r="JX679" s="78"/>
      <c r="JY679" s="78"/>
      <c r="JZ679" s="78"/>
      <c r="KA679" s="78"/>
      <c r="KB679" s="78"/>
      <c r="KC679" s="78"/>
      <c r="KD679" s="78"/>
      <c r="KE679" s="78"/>
      <c r="KF679" s="78"/>
      <c r="KG679" s="78"/>
      <c r="KH679" s="78"/>
      <c r="KI679" s="78"/>
      <c r="KJ679" s="78"/>
      <c r="KK679" s="78"/>
      <c r="KL679" s="78"/>
      <c r="KM679" s="78"/>
      <c r="KN679" s="78"/>
      <c r="KO679" s="78"/>
      <c r="KP679" s="78"/>
      <c r="KQ679" s="78"/>
      <c r="KR679" s="78"/>
      <c r="KS679" s="78"/>
      <c r="KT679" s="78"/>
      <c r="KU679" s="78"/>
      <c r="KV679" s="78"/>
      <c r="KW679" s="78"/>
      <c r="KX679" s="78"/>
      <c r="KY679" s="78"/>
      <c r="KZ679" s="78"/>
      <c r="LA679" s="78"/>
      <c r="LB679" s="78"/>
      <c r="LC679" s="78"/>
      <c r="LD679" s="78"/>
      <c r="LE679" s="78"/>
      <c r="LF679" s="78"/>
      <c r="LG679" s="78"/>
      <c r="LH679" s="78"/>
      <c r="LI679" s="78"/>
      <c r="LJ679" s="78"/>
      <c r="LK679" s="78"/>
      <c r="LL679" s="78"/>
      <c r="LM679" s="78"/>
      <c r="LN679" s="78"/>
      <c r="LO679" s="78"/>
      <c r="LP679" s="78"/>
      <c r="LQ679" s="78"/>
      <c r="LR679" s="78"/>
      <c r="LS679" s="78"/>
      <c r="LT679" s="78"/>
      <c r="LU679" s="78"/>
      <c r="LV679" s="78"/>
      <c r="LW679" s="78"/>
      <c r="LX679" s="78"/>
      <c r="LY679" s="78"/>
      <c r="LZ679" s="78"/>
      <c r="MA679" s="78"/>
      <c r="MB679" s="78"/>
      <c r="MC679" s="78"/>
      <c r="MD679" s="78"/>
      <c r="ME679" s="78"/>
      <c r="MF679" s="78"/>
      <c r="MG679" s="78"/>
      <c r="MH679" s="78"/>
      <c r="MI679" s="78"/>
      <c r="MJ679" s="78"/>
      <c r="MK679" s="78"/>
      <c r="ML679" s="78"/>
      <c r="MM679" s="78"/>
      <c r="MN679" s="78"/>
      <c r="MO679" s="78"/>
      <c r="MP679" s="78"/>
      <c r="MQ679" s="78"/>
      <c r="MR679" s="78"/>
      <c r="MS679" s="78"/>
      <c r="MT679" s="78"/>
      <c r="MU679" s="78"/>
      <c r="MV679" s="78"/>
      <c r="MW679" s="78"/>
      <c r="MX679" s="78"/>
      <c r="MY679" s="78"/>
      <c r="MZ679" s="78"/>
      <c r="NA679" s="78"/>
      <c r="NB679" s="78"/>
      <c r="NC679" s="78"/>
      <c r="ND679" s="78"/>
      <c r="NE679" s="78"/>
      <c r="NF679" s="78"/>
      <c r="NG679" s="78"/>
      <c r="NH679" s="78"/>
      <c r="NI679" s="78"/>
      <c r="NJ679" s="78"/>
      <c r="NK679" s="78"/>
      <c r="NL679" s="78"/>
      <c r="NM679" s="78"/>
      <c r="NN679" s="78"/>
      <c r="NO679" s="78"/>
      <c r="NP679" s="78"/>
      <c r="NQ679" s="78"/>
      <c r="NR679" s="78"/>
      <c r="NS679" s="78"/>
      <c r="NT679" s="78"/>
      <c r="NU679" s="78"/>
      <c r="NV679" s="78"/>
      <c r="NW679" s="78"/>
      <c r="NX679" s="78"/>
      <c r="NY679" s="78"/>
      <c r="NZ679" s="78"/>
      <c r="OA679" s="78"/>
      <c r="OB679" s="78"/>
      <c r="OC679" s="78"/>
      <c r="OD679" s="78"/>
      <c r="OE679" s="78"/>
      <c r="OF679" s="78"/>
      <c r="OG679" s="78"/>
      <c r="OH679" s="78"/>
      <c r="OI679" s="78"/>
      <c r="OJ679" s="78"/>
      <c r="OK679" s="78"/>
      <c r="OL679" s="78"/>
      <c r="OM679" s="78"/>
      <c r="ON679" s="78"/>
      <c r="OO679" s="78"/>
      <c r="OP679" s="78"/>
      <c r="OQ679" s="78"/>
      <c r="OR679" s="78"/>
      <c r="OS679" s="78"/>
      <c r="OT679" s="78"/>
      <c r="OU679" s="78"/>
      <c r="OV679" s="78"/>
      <c r="OW679" s="78"/>
      <c r="OX679" s="78"/>
      <c r="OY679" s="78"/>
      <c r="OZ679" s="78"/>
      <c r="PA679" s="78"/>
      <c r="PB679" s="78"/>
      <c r="PC679" s="78"/>
      <c r="PD679" s="78"/>
      <c r="PE679" s="78"/>
      <c r="PF679" s="78"/>
      <c r="PG679" s="78"/>
      <c r="PH679" s="78"/>
      <c r="PI679" s="78"/>
      <c r="PJ679" s="78"/>
      <c r="PK679" s="78"/>
      <c r="PL679" s="78"/>
      <c r="PM679" s="78"/>
      <c r="PN679" s="78"/>
      <c r="PO679" s="78"/>
      <c r="PP679" s="78"/>
      <c r="PQ679" s="78"/>
      <c r="PR679" s="78"/>
      <c r="PS679" s="78"/>
      <c r="PT679" s="78"/>
      <c r="PU679" s="78"/>
      <c r="PV679" s="78"/>
      <c r="PW679" s="78"/>
      <c r="PX679" s="78"/>
      <c r="PY679" s="78"/>
      <c r="PZ679" s="78"/>
      <c r="QA679" s="78"/>
      <c r="QB679" s="78"/>
      <c r="QC679" s="78"/>
      <c r="QD679" s="78"/>
      <c r="QE679" s="78"/>
      <c r="QF679" s="78"/>
      <c r="QG679" s="78"/>
      <c r="QH679" s="78"/>
      <c r="QI679" s="78"/>
      <c r="QJ679" s="78"/>
      <c r="QK679" s="78"/>
      <c r="QL679" s="78"/>
      <c r="QM679" s="78"/>
      <c r="QN679" s="78"/>
      <c r="QO679" s="78"/>
      <c r="QP679" s="78"/>
      <c r="QQ679" s="78"/>
      <c r="QR679" s="78"/>
      <c r="QS679" s="78"/>
      <c r="QT679" s="78"/>
      <c r="QU679" s="78"/>
      <c r="QV679" s="78"/>
      <c r="QW679" s="78"/>
      <c r="QX679" s="78"/>
      <c r="QY679" s="78"/>
      <c r="QZ679" s="78"/>
      <c r="RA679" s="78"/>
      <c r="RB679" s="78"/>
      <c r="RC679" s="78"/>
      <c r="RD679" s="78"/>
      <c r="RE679" s="78"/>
      <c r="RF679" s="78"/>
      <c r="RG679" s="78"/>
      <c r="RH679" s="78"/>
      <c r="RI679" s="78"/>
      <c r="RJ679" s="78"/>
      <c r="RK679" s="78"/>
      <c r="RL679" s="78"/>
      <c r="RM679" s="78"/>
      <c r="RN679" s="78"/>
      <c r="RO679" s="78"/>
      <c r="RP679" s="78"/>
      <c r="RQ679" s="78"/>
      <c r="RR679" s="78"/>
      <c r="RS679" s="78"/>
      <c r="RT679" s="78"/>
      <c r="RU679" s="78"/>
      <c r="RV679" s="78"/>
      <c r="RW679" s="78"/>
      <c r="RX679" s="78"/>
      <c r="RY679" s="78"/>
      <c r="RZ679" s="78"/>
      <c r="SA679" s="78"/>
      <c r="SB679" s="78"/>
      <c r="SC679" s="78"/>
      <c r="SD679" s="78"/>
      <c r="SE679" s="78"/>
      <c r="SF679" s="78"/>
      <c r="SG679" s="78"/>
      <c r="SH679" s="78"/>
      <c r="SI679" s="78"/>
      <c r="SJ679" s="78"/>
      <c r="SK679" s="78"/>
      <c r="SL679" s="78"/>
      <c r="SM679" s="78"/>
      <c r="SN679" s="78"/>
      <c r="SO679" s="78"/>
      <c r="SP679" s="78"/>
      <c r="SQ679" s="78"/>
      <c r="SR679" s="78"/>
      <c r="SS679" s="78"/>
      <c r="ST679" s="78"/>
      <c r="SU679" s="78"/>
      <c r="SV679" s="78"/>
      <c r="SW679" s="78"/>
      <c r="SX679" s="78"/>
      <c r="SY679" s="78"/>
      <c r="SZ679" s="78"/>
      <c r="TA679" s="78"/>
      <c r="TB679" s="78"/>
      <c r="TC679" s="78"/>
      <c r="TD679" s="78"/>
      <c r="TE679" s="78"/>
      <c r="TF679" s="78"/>
      <c r="TG679" s="78"/>
      <c r="TH679" s="78"/>
      <c r="TI679" s="78"/>
      <c r="TJ679" s="78"/>
      <c r="TK679" s="78"/>
      <c r="TL679" s="78"/>
      <c r="TM679" s="78"/>
      <c r="TN679" s="78"/>
      <c r="TO679" s="78"/>
      <c r="TP679" s="78"/>
      <c r="TQ679" s="78"/>
      <c r="TR679" s="78"/>
      <c r="TS679" s="78"/>
      <c r="TT679" s="78"/>
      <c r="TU679" s="78"/>
      <c r="TV679" s="78"/>
      <c r="TW679" s="78"/>
      <c r="TX679" s="78"/>
      <c r="TY679" s="78"/>
      <c r="TZ679" s="78"/>
      <c r="UA679" s="78"/>
      <c r="UB679" s="78"/>
      <c r="UC679" s="78"/>
      <c r="UD679" s="78"/>
      <c r="UE679" s="78"/>
      <c r="UF679" s="78"/>
      <c r="UG679" s="78"/>
      <c r="UH679" s="78"/>
      <c r="UI679" s="78"/>
      <c r="UJ679" s="78"/>
      <c r="UK679" s="78"/>
      <c r="UL679" s="78"/>
      <c r="UM679" s="78"/>
      <c r="UN679" s="78"/>
      <c r="UO679" s="78"/>
      <c r="UP679" s="78"/>
      <c r="UQ679" s="78"/>
      <c r="UR679" s="78"/>
      <c r="US679" s="78"/>
      <c r="UT679" s="78"/>
      <c r="UU679" s="78"/>
      <c r="UV679" s="78"/>
      <c r="UW679" s="78"/>
      <c r="UX679" s="78"/>
      <c r="UY679" s="78"/>
      <c r="UZ679" s="78"/>
      <c r="VA679" s="78"/>
      <c r="VB679" s="78"/>
      <c r="VC679" s="78"/>
      <c r="VD679" s="78"/>
      <c r="VE679" s="78"/>
      <c r="VF679" s="78"/>
      <c r="VG679" s="78"/>
      <c r="VH679" s="78"/>
      <c r="VI679" s="78"/>
      <c r="VJ679" s="78"/>
      <c r="VK679" s="78"/>
      <c r="VL679" s="78"/>
      <c r="VM679" s="78"/>
      <c r="VN679" s="78"/>
      <c r="VO679" s="78"/>
      <c r="VP679" s="78"/>
      <c r="VQ679" s="78"/>
      <c r="VR679" s="78"/>
      <c r="VS679" s="78"/>
      <c r="VT679" s="78"/>
      <c r="VU679" s="78"/>
      <c r="VV679" s="78"/>
      <c r="VW679" s="78"/>
      <c r="VX679" s="78"/>
      <c r="VY679" s="78"/>
      <c r="VZ679" s="78"/>
      <c r="WA679" s="78"/>
      <c r="WB679" s="78"/>
      <c r="WC679" s="78"/>
      <c r="WD679" s="78"/>
      <c r="WE679" s="78"/>
      <c r="WF679" s="78"/>
      <c r="WG679" s="78"/>
      <c r="WH679" s="78"/>
      <c r="WI679" s="78"/>
      <c r="WJ679" s="78"/>
      <c r="WK679" s="78"/>
      <c r="WL679" s="78"/>
      <c r="WM679" s="78"/>
      <c r="WN679" s="78"/>
      <c r="WO679" s="78"/>
      <c r="WP679" s="78"/>
      <c r="WQ679" s="78"/>
      <c r="WR679" s="78"/>
      <c r="WS679" s="78"/>
      <c r="WT679" s="78"/>
      <c r="WU679" s="78"/>
      <c r="WV679" s="78"/>
      <c r="WW679" s="78"/>
      <c r="WX679" s="78"/>
      <c r="WY679" s="78"/>
      <c r="WZ679" s="78"/>
      <c r="XA679" s="78"/>
      <c r="XB679" s="78"/>
      <c r="XC679" s="78"/>
      <c r="XD679" s="78"/>
      <c r="XE679" s="78"/>
      <c r="XF679" s="78"/>
      <c r="XG679" s="78"/>
      <c r="XH679" s="78"/>
      <c r="XI679" s="78"/>
      <c r="XJ679" s="78"/>
      <c r="XK679" s="78"/>
      <c r="XL679" s="78"/>
      <c r="XM679" s="78"/>
      <c r="XN679" s="78"/>
      <c r="XO679" s="78"/>
      <c r="XP679" s="78"/>
      <c r="XQ679" s="78"/>
      <c r="XR679" s="78"/>
      <c r="XS679" s="78"/>
      <c r="XT679" s="78"/>
      <c r="XU679" s="78"/>
      <c r="XV679" s="78"/>
      <c r="XW679" s="78"/>
      <c r="XX679" s="78"/>
      <c r="XY679" s="78"/>
      <c r="XZ679" s="78"/>
      <c r="YA679" s="78"/>
      <c r="YB679" s="78"/>
      <c r="YC679" s="78"/>
      <c r="YD679" s="78"/>
      <c r="YE679" s="78"/>
      <c r="YF679" s="78"/>
      <c r="YG679" s="78"/>
      <c r="YH679" s="78"/>
      <c r="YI679" s="78"/>
      <c r="YJ679" s="78"/>
      <c r="YK679" s="78"/>
      <c r="YL679" s="78"/>
      <c r="YM679" s="78"/>
      <c r="YN679" s="78"/>
      <c r="YO679" s="78"/>
      <c r="YP679" s="78"/>
      <c r="YQ679" s="78"/>
      <c r="YR679" s="78"/>
      <c r="YS679" s="78"/>
      <c r="YT679" s="78"/>
      <c r="YU679" s="78"/>
      <c r="YV679" s="78"/>
      <c r="YW679" s="78"/>
      <c r="YX679" s="78"/>
      <c r="YY679" s="78"/>
      <c r="YZ679" s="78"/>
      <c r="ZA679" s="78"/>
      <c r="ZB679" s="78"/>
      <c r="ZC679" s="78"/>
      <c r="ZD679" s="78"/>
      <c r="ZE679" s="78"/>
      <c r="ZF679" s="78"/>
      <c r="ZG679" s="78"/>
      <c r="ZH679" s="78"/>
      <c r="ZI679" s="78"/>
      <c r="ZJ679" s="78"/>
      <c r="ZK679" s="78"/>
      <c r="ZL679" s="78"/>
      <c r="ZM679" s="78"/>
      <c r="ZN679" s="78"/>
      <c r="ZO679" s="78"/>
      <c r="ZP679" s="78"/>
      <c r="ZQ679" s="78"/>
      <c r="ZR679" s="78"/>
      <c r="ZS679" s="78"/>
      <c r="ZT679" s="78"/>
      <c r="ZU679" s="78"/>
      <c r="ZV679" s="78"/>
      <c r="ZW679" s="78"/>
      <c r="ZX679" s="78"/>
      <c r="ZY679" s="78"/>
      <c r="ZZ679" s="78"/>
      <c r="AAA679" s="78"/>
      <c r="AAB679" s="78"/>
      <c r="AAC679" s="78"/>
      <c r="AAD679" s="78"/>
      <c r="AAE679" s="78"/>
      <c r="AAF679" s="78"/>
      <c r="AAG679" s="78"/>
      <c r="AAH679" s="78"/>
      <c r="AAI679" s="78"/>
      <c r="AAJ679" s="78"/>
      <c r="AAK679" s="78"/>
      <c r="AAL679" s="78"/>
      <c r="AAM679" s="78"/>
      <c r="AAN679" s="78"/>
      <c r="AAO679" s="78"/>
      <c r="AAP679" s="78"/>
      <c r="AAQ679" s="78"/>
      <c r="AAR679" s="78"/>
      <c r="AAS679" s="78"/>
      <c r="AAT679" s="78"/>
      <c r="AAU679" s="78"/>
      <c r="AAV679" s="78"/>
      <c r="AAW679" s="78"/>
      <c r="AAX679" s="78"/>
      <c r="AAY679" s="78"/>
      <c r="AAZ679" s="78"/>
      <c r="ABA679" s="78"/>
      <c r="ABB679" s="78"/>
      <c r="ABC679" s="78"/>
      <c r="ABD679" s="78"/>
      <c r="ABE679" s="78"/>
      <c r="ABF679" s="78"/>
      <c r="ABG679" s="78"/>
      <c r="ABH679" s="78"/>
      <c r="ABI679" s="78"/>
      <c r="ABJ679" s="78"/>
      <c r="ABK679" s="78"/>
      <c r="ABL679" s="78"/>
      <c r="ABM679" s="78"/>
      <c r="ABN679" s="78"/>
      <c r="ABO679" s="78"/>
      <c r="ABP679" s="78"/>
      <c r="ABQ679" s="78"/>
      <c r="ABR679" s="78"/>
      <c r="ABS679" s="78"/>
      <c r="ABT679" s="78"/>
      <c r="ABU679" s="78"/>
      <c r="ABV679" s="78"/>
      <c r="ABW679" s="78"/>
      <c r="ABX679" s="78"/>
      <c r="ABY679" s="78"/>
      <c r="ABZ679" s="78"/>
      <c r="ACA679" s="78"/>
      <c r="ACB679" s="78"/>
      <c r="ACC679" s="78"/>
      <c r="ACD679" s="78"/>
      <c r="ACE679" s="78"/>
      <c r="ACF679" s="78"/>
      <c r="ACG679" s="78"/>
      <c r="ACH679" s="78"/>
      <c r="ACI679" s="78"/>
      <c r="ACJ679" s="78"/>
      <c r="ACK679" s="78"/>
      <c r="ACL679" s="78"/>
      <c r="ACM679" s="78"/>
      <c r="ACN679" s="78"/>
      <c r="ACO679" s="78"/>
      <c r="ACP679" s="78"/>
      <c r="ACQ679" s="78"/>
      <c r="ACR679" s="78"/>
      <c r="ACS679" s="78"/>
      <c r="ACT679" s="78"/>
      <c r="ACU679" s="78"/>
      <c r="ACV679" s="78"/>
      <c r="ACW679" s="78"/>
      <c r="ACX679" s="78"/>
      <c r="ACY679" s="78"/>
      <c r="ACZ679" s="78"/>
      <c r="ADA679" s="78"/>
      <c r="ADB679" s="78"/>
      <c r="ADC679" s="78"/>
      <c r="ADD679" s="78"/>
      <c r="ADE679" s="78"/>
      <c r="ADF679" s="78"/>
      <c r="ADG679" s="78"/>
      <c r="ADH679" s="78"/>
      <c r="ADI679" s="78"/>
      <c r="ADJ679" s="78"/>
      <c r="ADK679" s="78"/>
      <c r="ADL679" s="78"/>
      <c r="ADM679" s="78"/>
      <c r="ADN679" s="78"/>
      <c r="ADO679" s="78"/>
      <c r="ADP679" s="78"/>
      <c r="ADQ679" s="78"/>
      <c r="ADR679" s="78"/>
      <c r="ADS679" s="78"/>
      <c r="ADT679" s="78"/>
      <c r="ADU679" s="78"/>
      <c r="ADV679" s="78"/>
      <c r="ADW679" s="78"/>
      <c r="ADX679" s="78"/>
      <c r="ADY679" s="78"/>
      <c r="ADZ679" s="78"/>
      <c r="AEA679" s="78"/>
      <c r="AEB679" s="78"/>
      <c r="AEC679" s="78"/>
      <c r="AED679" s="78"/>
      <c r="AEE679" s="78"/>
      <c r="AEF679" s="78"/>
      <c r="AEG679" s="78"/>
      <c r="AEH679" s="78"/>
      <c r="AEI679" s="78"/>
      <c r="AEJ679" s="78"/>
      <c r="AEK679" s="78"/>
      <c r="AEL679" s="78"/>
      <c r="AEM679" s="78"/>
      <c r="AEN679" s="78"/>
      <c r="AEO679" s="78"/>
      <c r="AEP679" s="78"/>
      <c r="AEQ679" s="78"/>
      <c r="AER679" s="78"/>
      <c r="AES679" s="78"/>
      <c r="AET679" s="78"/>
      <c r="AEU679" s="78"/>
      <c r="AEV679" s="78"/>
      <c r="AEW679" s="78"/>
      <c r="AEX679" s="78"/>
      <c r="AEY679" s="78"/>
      <c r="AEZ679" s="78"/>
      <c r="AFA679" s="78"/>
      <c r="AFB679" s="78"/>
      <c r="AFC679" s="78"/>
      <c r="AFD679" s="78"/>
      <c r="AFE679" s="78"/>
      <c r="AFF679" s="78"/>
      <c r="AFG679" s="78"/>
      <c r="AFH679" s="78"/>
      <c r="AFI679" s="78"/>
      <c r="AFJ679" s="78"/>
      <c r="AFK679" s="78"/>
      <c r="AFL679" s="78"/>
      <c r="AFM679" s="78"/>
      <c r="AFN679" s="78"/>
      <c r="AFO679" s="78"/>
      <c r="AFP679" s="78"/>
      <c r="AFQ679" s="78"/>
      <c r="AFR679" s="78"/>
      <c r="AFS679" s="78"/>
      <c r="AFT679" s="78"/>
      <c r="AFU679" s="78"/>
      <c r="AFV679" s="78"/>
      <c r="AFW679" s="78"/>
      <c r="AFX679" s="78"/>
      <c r="AFY679" s="78"/>
      <c r="AFZ679" s="78"/>
      <c r="AGA679" s="78"/>
      <c r="AGB679" s="78"/>
      <c r="AGC679" s="78"/>
      <c r="AGD679" s="78"/>
      <c r="AGE679" s="78"/>
      <c r="AGF679" s="78"/>
      <c r="AGG679" s="78"/>
      <c r="AGH679" s="78"/>
      <c r="AGI679" s="78"/>
      <c r="AGJ679" s="78"/>
      <c r="AGK679" s="78"/>
      <c r="AGL679" s="78"/>
      <c r="AGM679" s="78"/>
      <c r="AGN679" s="78"/>
      <c r="AGO679" s="78"/>
      <c r="AGP679" s="78"/>
      <c r="AGQ679" s="78"/>
      <c r="AGR679" s="78"/>
      <c r="AGS679" s="78"/>
      <c r="AGT679" s="78"/>
      <c r="AGU679" s="78"/>
      <c r="AGV679" s="78"/>
      <c r="AGW679" s="78"/>
      <c r="AGX679" s="78"/>
      <c r="AGY679" s="78"/>
      <c r="AGZ679" s="78"/>
      <c r="AHA679" s="78"/>
      <c r="AHB679" s="78"/>
      <c r="AHC679" s="78"/>
      <c r="AHD679" s="78"/>
      <c r="AHE679" s="78"/>
      <c r="AHF679" s="78"/>
      <c r="AHG679" s="78"/>
      <c r="AHH679" s="78"/>
      <c r="AHI679" s="78"/>
      <c r="AHJ679" s="78"/>
      <c r="AHK679" s="78"/>
      <c r="AHL679" s="78"/>
      <c r="AHM679" s="78"/>
      <c r="AHN679" s="78"/>
      <c r="AHO679" s="78"/>
      <c r="AHP679" s="78"/>
      <c r="AHQ679" s="78"/>
      <c r="AHR679" s="78"/>
      <c r="AHS679" s="78"/>
      <c r="AHT679" s="78"/>
      <c r="AHU679" s="78"/>
      <c r="AHV679" s="78"/>
      <c r="AHW679" s="78"/>
      <c r="AHX679" s="78"/>
      <c r="AHY679" s="78"/>
      <c r="AHZ679" s="78"/>
      <c r="AIA679" s="78"/>
      <c r="AIB679" s="78"/>
      <c r="AIC679" s="78"/>
      <c r="AID679" s="78"/>
      <c r="AIE679" s="78"/>
      <c r="AIF679" s="78"/>
      <c r="AIG679" s="78"/>
      <c r="AIH679" s="78"/>
      <c r="AII679" s="78"/>
      <c r="AIJ679" s="78"/>
      <c r="AIK679" s="78"/>
      <c r="AIL679" s="78"/>
      <c r="AIM679" s="78"/>
      <c r="AIN679" s="78"/>
      <c r="AIO679" s="78"/>
      <c r="AIP679" s="78"/>
      <c r="AIQ679" s="78"/>
      <c r="AIR679" s="78"/>
      <c r="AIS679" s="78"/>
      <c r="AIT679" s="78"/>
      <c r="AIU679" s="78"/>
      <c r="AIV679" s="78"/>
      <c r="AIW679" s="78"/>
      <c r="AIX679" s="78"/>
      <c r="AIY679" s="78"/>
      <c r="AIZ679" s="78"/>
      <c r="AJA679" s="78"/>
      <c r="AJB679" s="78"/>
      <c r="AJC679" s="78"/>
      <c r="AJD679" s="78"/>
      <c r="AJE679" s="78"/>
      <c r="AJF679" s="78"/>
      <c r="AJG679" s="78"/>
      <c r="AJH679" s="78"/>
      <c r="AJI679" s="78"/>
      <c r="AJJ679" s="78"/>
      <c r="AJK679" s="78"/>
      <c r="AJL679" s="78"/>
      <c r="AJM679" s="78"/>
      <c r="AJN679" s="78"/>
      <c r="AJO679" s="78"/>
      <c r="AJP679" s="78"/>
      <c r="AJQ679" s="78"/>
      <c r="AJR679" s="78"/>
      <c r="AJS679" s="78"/>
      <c r="AJT679" s="78"/>
      <c r="AJU679" s="78"/>
      <c r="AJV679" s="78"/>
      <c r="AJW679" s="78"/>
      <c r="AJX679" s="78"/>
      <c r="AJY679" s="78"/>
      <c r="AJZ679" s="78"/>
      <c r="AKA679" s="78"/>
      <c r="AKB679" s="78"/>
      <c r="AKC679" s="78"/>
      <c r="AKD679" s="78"/>
      <c r="AKE679" s="78"/>
      <c r="AKF679" s="78"/>
      <c r="AKG679" s="78"/>
      <c r="AKH679" s="78"/>
      <c r="AKI679" s="78"/>
      <c r="AKJ679" s="78"/>
      <c r="AKK679" s="78"/>
      <c r="AKL679" s="78"/>
      <c r="AKM679" s="78"/>
      <c r="AKN679" s="78"/>
      <c r="AKO679" s="78"/>
      <c r="AKP679" s="78"/>
      <c r="AKQ679" s="78"/>
      <c r="AKR679" s="78"/>
      <c r="AKS679" s="78"/>
      <c r="AKT679" s="78"/>
      <c r="AKU679" s="78"/>
      <c r="AKV679" s="78"/>
      <c r="AKW679" s="78"/>
      <c r="AKX679" s="78"/>
      <c r="AKY679" s="78"/>
      <c r="AKZ679" s="78"/>
      <c r="ALA679" s="78"/>
      <c r="ALB679" s="78"/>
      <c r="ALC679" s="78"/>
      <c r="ALD679" s="78"/>
      <c r="ALE679" s="78"/>
      <c r="ALF679" s="78"/>
      <c r="ALG679" s="78"/>
      <c r="ALH679" s="78"/>
      <c r="ALI679" s="78"/>
      <c r="ALJ679" s="78"/>
      <c r="ALK679" s="78"/>
      <c r="ALL679" s="78"/>
      <c r="ALM679" s="78"/>
      <c r="ALN679" s="78"/>
      <c r="ALO679" s="78"/>
      <c r="ALP679" s="78"/>
      <c r="ALQ679" s="78"/>
      <c r="ALR679" s="78"/>
      <c r="ALS679" s="78"/>
      <c r="ALT679" s="78"/>
      <c r="ALU679" s="78"/>
      <c r="ALV679" s="78"/>
      <c r="ALW679" s="78"/>
      <c r="ALX679" s="78"/>
      <c r="ALY679" s="78"/>
      <c r="ALZ679" s="78"/>
      <c r="AMA679" s="78"/>
      <c r="AMB679" s="78"/>
      <c r="AMC679" s="78"/>
      <c r="AMD679" s="78"/>
      <c r="AME679" s="78"/>
      <c r="AMF679" s="78"/>
      <c r="AMG679" s="78"/>
      <c r="AMH679" s="78"/>
      <c r="AMI679" s="78"/>
      <c r="AMJ679" s="78"/>
      <c r="AMK679" s="78"/>
      <c r="AML679" s="78"/>
      <c r="AMM679" s="78"/>
      <c r="AMN679" s="78"/>
      <c r="AMO679" s="78"/>
      <c r="AMP679" s="78"/>
      <c r="AMQ679" s="78"/>
      <c r="AMR679" s="78"/>
      <c r="AMS679" s="78"/>
      <c r="AMT679" s="78"/>
      <c r="AMU679" s="78"/>
      <c r="AMV679" s="78"/>
      <c r="AMW679" s="78"/>
      <c r="AMX679" s="78"/>
      <c r="AMY679" s="78"/>
      <c r="AMZ679" s="78"/>
      <c r="ANA679" s="78"/>
      <c r="ANB679" s="78"/>
      <c r="ANC679" s="78"/>
      <c r="AND679" s="78"/>
      <c r="ANE679" s="78"/>
      <c r="ANF679" s="78"/>
      <c r="ANG679" s="78"/>
      <c r="ANH679" s="78"/>
      <c r="ANI679" s="78"/>
      <c r="ANJ679" s="78"/>
      <c r="ANK679" s="78"/>
      <c r="ANL679" s="78"/>
      <c r="ANM679" s="78"/>
      <c r="ANN679" s="78"/>
      <c r="ANO679" s="78"/>
      <c r="ANP679" s="78"/>
      <c r="ANQ679" s="78"/>
      <c r="ANR679" s="78"/>
      <c r="ANS679" s="78"/>
      <c r="ANT679" s="78"/>
      <c r="ANU679" s="78"/>
      <c r="ANV679" s="78"/>
      <c r="ANW679" s="78"/>
      <c r="ANX679" s="78"/>
      <c r="ANY679" s="78"/>
      <c r="ANZ679" s="78"/>
      <c r="AOA679" s="78"/>
      <c r="AOB679" s="78"/>
      <c r="AOC679" s="78"/>
      <c r="AOD679" s="78"/>
      <c r="AOE679" s="78"/>
      <c r="AOF679" s="78"/>
      <c r="AOG679" s="78"/>
      <c r="AOH679" s="78"/>
      <c r="AOI679" s="78"/>
      <c r="AOJ679" s="78"/>
      <c r="AOK679" s="78"/>
      <c r="AOL679" s="78"/>
      <c r="AOM679" s="78"/>
      <c r="AON679" s="78"/>
      <c r="AOO679" s="78"/>
      <c r="AOP679" s="78"/>
      <c r="AOQ679" s="78"/>
      <c r="AOR679" s="78"/>
      <c r="AOS679" s="78"/>
      <c r="AOT679" s="78"/>
      <c r="AOU679" s="78"/>
      <c r="AOV679" s="78"/>
      <c r="AOW679" s="78"/>
      <c r="AOX679" s="78"/>
      <c r="AOY679" s="78"/>
      <c r="AOZ679" s="78"/>
      <c r="APA679" s="78"/>
      <c r="APB679" s="78"/>
      <c r="APC679" s="78"/>
      <c r="APD679" s="78"/>
      <c r="APE679" s="78"/>
      <c r="APF679" s="78"/>
      <c r="APG679" s="78"/>
      <c r="APH679" s="78"/>
      <c r="API679" s="78"/>
      <c r="APJ679" s="78"/>
      <c r="APK679" s="78"/>
      <c r="APL679" s="78"/>
      <c r="APM679" s="78"/>
      <c r="APN679" s="78"/>
      <c r="APO679" s="78"/>
      <c r="APP679" s="78"/>
      <c r="APQ679" s="78"/>
      <c r="APR679" s="78"/>
      <c r="APS679" s="78"/>
      <c r="APT679" s="78"/>
      <c r="APU679" s="78"/>
      <c r="APV679" s="78"/>
      <c r="APW679" s="78"/>
      <c r="APX679" s="78"/>
      <c r="APY679" s="78"/>
      <c r="APZ679" s="78"/>
      <c r="AQA679" s="78"/>
      <c r="AQB679" s="78"/>
      <c r="AQC679" s="78"/>
      <c r="AQD679" s="78"/>
      <c r="AQE679" s="78"/>
      <c r="AQF679" s="78"/>
      <c r="AQG679" s="78"/>
      <c r="AQH679" s="78"/>
      <c r="AQI679" s="78"/>
      <c r="AQJ679" s="78"/>
      <c r="AQK679" s="78"/>
      <c r="AQL679" s="78"/>
      <c r="AQM679" s="78"/>
      <c r="AQN679" s="78"/>
      <c r="AQO679" s="78"/>
      <c r="AQP679" s="78"/>
      <c r="AQQ679" s="78"/>
      <c r="AQR679" s="78"/>
      <c r="AQS679" s="78"/>
      <c r="AQT679" s="78"/>
      <c r="AQU679" s="78"/>
      <c r="AQV679" s="78"/>
      <c r="AQW679" s="78"/>
      <c r="AQX679" s="78"/>
      <c r="AQY679" s="78"/>
      <c r="AQZ679" s="78"/>
      <c r="ARA679" s="78"/>
      <c r="ARB679" s="78"/>
      <c r="ARC679" s="78"/>
      <c r="ARD679" s="78"/>
      <c r="ARE679" s="78"/>
      <c r="ARF679" s="78"/>
      <c r="ARG679" s="78"/>
      <c r="ARH679" s="78"/>
      <c r="ARI679" s="78"/>
      <c r="ARJ679" s="78"/>
      <c r="ARK679" s="78"/>
      <c r="ARL679" s="78"/>
      <c r="ARM679" s="78"/>
      <c r="ARN679" s="78"/>
      <c r="ARO679" s="78"/>
      <c r="ARP679" s="78"/>
      <c r="ARQ679" s="78"/>
      <c r="ARR679" s="78"/>
      <c r="ARS679" s="78"/>
      <c r="ART679" s="78"/>
      <c r="ARU679" s="78"/>
      <c r="ARV679" s="78"/>
      <c r="ARW679" s="78"/>
      <c r="ARX679" s="78"/>
      <c r="ARY679" s="78"/>
      <c r="ARZ679" s="78"/>
      <c r="ASA679" s="78"/>
      <c r="ASB679" s="78"/>
      <c r="ASC679" s="78"/>
      <c r="ASD679" s="78"/>
      <c r="ASE679" s="78"/>
      <c r="ASF679" s="78"/>
      <c r="ASG679" s="78"/>
      <c r="ASH679" s="78"/>
      <c r="ASI679" s="78"/>
      <c r="ASJ679" s="78"/>
      <c r="ASK679" s="78"/>
      <c r="ASL679" s="78"/>
      <c r="ASM679" s="78"/>
      <c r="ASN679" s="78"/>
      <c r="ASO679" s="78"/>
      <c r="ASP679" s="78"/>
      <c r="ASQ679" s="78"/>
      <c r="ASR679" s="78"/>
      <c r="ASS679" s="78"/>
      <c r="AST679" s="78"/>
      <c r="ASU679" s="78"/>
      <c r="ASV679" s="78"/>
      <c r="ASW679" s="78"/>
      <c r="ASX679" s="78"/>
      <c r="ASY679" s="78"/>
      <c r="ASZ679" s="78"/>
      <c r="ATA679" s="78"/>
      <c r="ATB679" s="78"/>
      <c r="ATC679" s="78"/>
      <c r="ATD679" s="78"/>
      <c r="ATE679" s="78"/>
      <c r="ATF679" s="78"/>
      <c r="ATG679" s="78"/>
      <c r="ATH679" s="78"/>
      <c r="ATI679" s="78"/>
      <c r="ATJ679" s="78"/>
      <c r="ATK679" s="78"/>
      <c r="ATL679" s="78"/>
      <c r="ATM679" s="78"/>
      <c r="ATN679" s="78"/>
      <c r="ATO679" s="78"/>
      <c r="ATP679" s="78"/>
      <c r="ATQ679" s="78"/>
      <c r="ATR679" s="78"/>
      <c r="ATS679" s="78"/>
      <c r="ATT679" s="78"/>
      <c r="ATU679" s="78"/>
      <c r="ATV679" s="78"/>
      <c r="ATW679" s="78"/>
      <c r="ATX679" s="78"/>
      <c r="ATY679" s="78"/>
      <c r="ATZ679" s="78"/>
      <c r="AUA679" s="78"/>
      <c r="AUB679" s="78"/>
      <c r="AUC679" s="78"/>
      <c r="AUD679" s="78"/>
      <c r="AUE679" s="78"/>
      <c r="AUF679" s="78"/>
      <c r="AUG679" s="78"/>
      <c r="AUH679" s="78"/>
      <c r="AUI679" s="78"/>
      <c r="AUJ679" s="78"/>
      <c r="AUK679" s="78"/>
      <c r="AUL679" s="78"/>
      <c r="AUM679" s="78"/>
      <c r="AUN679" s="78"/>
      <c r="AUO679" s="78"/>
      <c r="AUP679" s="78"/>
      <c r="AUQ679" s="78"/>
      <c r="AUR679" s="78"/>
      <c r="AUS679" s="78"/>
      <c r="AUT679" s="78"/>
      <c r="AUU679" s="78"/>
      <c r="AUV679" s="78"/>
      <c r="AUW679" s="78"/>
      <c r="AUX679" s="78"/>
      <c r="AUY679" s="78"/>
      <c r="AUZ679" s="78"/>
      <c r="AVA679" s="78"/>
      <c r="AVB679" s="78"/>
      <c r="AVC679" s="78"/>
      <c r="AVD679" s="78"/>
      <c r="AVE679" s="78"/>
      <c r="AVF679" s="78"/>
      <c r="AVG679" s="78"/>
      <c r="AVH679" s="78"/>
      <c r="AVI679" s="78"/>
      <c r="AVJ679" s="78"/>
      <c r="AVK679" s="78"/>
      <c r="AVL679" s="78"/>
      <c r="AVM679" s="78"/>
      <c r="AVN679" s="78"/>
      <c r="AVO679" s="78"/>
      <c r="AVP679" s="78"/>
      <c r="AVQ679" s="78"/>
      <c r="AVR679" s="78"/>
      <c r="AVS679" s="78"/>
      <c r="AVT679" s="78"/>
      <c r="AVU679" s="78"/>
      <c r="AVV679" s="78"/>
      <c r="AVW679" s="78"/>
      <c r="AVX679" s="78"/>
      <c r="AVY679" s="78"/>
      <c r="AVZ679" s="78"/>
      <c r="AWA679" s="78"/>
      <c r="AWB679" s="78"/>
      <c r="AWC679" s="78"/>
      <c r="AWD679" s="78"/>
      <c r="AWE679" s="78"/>
      <c r="AWF679" s="78"/>
      <c r="AWG679" s="78"/>
      <c r="AWH679" s="78"/>
      <c r="AWI679" s="78"/>
      <c r="AWJ679" s="78"/>
      <c r="AWK679" s="78"/>
      <c r="AWL679" s="78"/>
      <c r="AWM679" s="78"/>
      <c r="AWN679" s="78"/>
      <c r="AWO679" s="78"/>
      <c r="AWP679" s="78"/>
      <c r="AWQ679" s="78"/>
      <c r="AWR679" s="78"/>
      <c r="AWS679" s="78"/>
      <c r="AWT679" s="78"/>
      <c r="AWU679" s="78"/>
      <c r="AWV679" s="78"/>
      <c r="AWW679" s="78"/>
      <c r="AWX679" s="78"/>
      <c r="AWY679" s="78"/>
      <c r="AWZ679" s="78"/>
      <c r="AXA679" s="78"/>
      <c r="AXB679" s="78"/>
      <c r="AXC679" s="78"/>
      <c r="AXD679" s="78"/>
      <c r="AXE679" s="78"/>
      <c r="AXF679" s="78"/>
      <c r="AXG679" s="78"/>
      <c r="AXH679" s="78"/>
      <c r="AXI679" s="78"/>
      <c r="AXJ679" s="78"/>
      <c r="AXK679" s="78"/>
      <c r="AXL679" s="78"/>
      <c r="AXM679" s="78"/>
      <c r="AXN679" s="78"/>
      <c r="AXO679" s="78"/>
      <c r="AXP679" s="78"/>
      <c r="AXQ679" s="78"/>
      <c r="AXR679" s="78"/>
      <c r="AXS679" s="78"/>
      <c r="AXT679" s="78"/>
      <c r="AXU679" s="78"/>
      <c r="AXV679" s="78"/>
      <c r="AXW679" s="78"/>
      <c r="AXX679" s="78"/>
      <c r="AXY679" s="78"/>
      <c r="AXZ679" s="78"/>
      <c r="AYA679" s="78"/>
      <c r="AYB679" s="78"/>
      <c r="AYC679" s="78"/>
      <c r="AYD679" s="78"/>
      <c r="AYE679" s="78"/>
      <c r="AYF679" s="78"/>
      <c r="AYG679" s="78"/>
      <c r="AYH679" s="78"/>
      <c r="AYI679" s="78"/>
      <c r="AYJ679" s="78"/>
      <c r="AYK679" s="78"/>
      <c r="AYL679" s="78"/>
      <c r="AYM679" s="78"/>
      <c r="AYN679" s="78"/>
      <c r="AYO679" s="78"/>
      <c r="AYP679" s="78"/>
      <c r="AYQ679" s="78"/>
      <c r="AYR679" s="78"/>
      <c r="AYS679" s="78"/>
      <c r="AYT679" s="78"/>
      <c r="AYU679" s="78"/>
      <c r="AYV679" s="78"/>
      <c r="AYW679" s="78"/>
      <c r="AYX679" s="78"/>
      <c r="AYY679" s="78"/>
      <c r="AYZ679" s="78"/>
      <c r="AZA679" s="78"/>
      <c r="AZB679" s="78"/>
      <c r="AZC679" s="78"/>
      <c r="AZD679" s="78"/>
      <c r="AZE679" s="78"/>
      <c r="AZF679" s="78"/>
      <c r="AZG679" s="78"/>
      <c r="AZH679" s="78"/>
      <c r="AZI679" s="78"/>
      <c r="AZJ679" s="78"/>
      <c r="AZK679" s="78"/>
      <c r="AZL679" s="78"/>
      <c r="AZM679" s="78"/>
      <c r="AZN679" s="78"/>
      <c r="AZO679" s="78"/>
      <c r="AZP679" s="78"/>
      <c r="AZQ679" s="78"/>
      <c r="AZR679" s="78"/>
      <c r="AZS679" s="78"/>
      <c r="AZT679" s="78"/>
      <c r="AZU679" s="78"/>
      <c r="AZV679" s="78"/>
      <c r="AZW679" s="78"/>
      <c r="AZX679" s="78"/>
      <c r="AZY679" s="78"/>
      <c r="AZZ679" s="78"/>
      <c r="BAA679" s="78"/>
      <c r="BAB679" s="78"/>
      <c r="BAC679" s="78"/>
      <c r="BAD679" s="78"/>
      <c r="BAE679" s="78"/>
      <c r="BAF679" s="78"/>
      <c r="BAG679" s="78"/>
      <c r="BAH679" s="78"/>
      <c r="BAI679" s="78"/>
      <c r="BAJ679" s="78"/>
      <c r="BAK679" s="78"/>
      <c r="BAL679" s="78"/>
      <c r="BAM679" s="78"/>
      <c r="BAN679" s="78"/>
      <c r="BAO679" s="78"/>
      <c r="BAP679" s="78"/>
      <c r="BAQ679" s="78"/>
      <c r="BAR679" s="78"/>
      <c r="BAS679" s="78"/>
      <c r="BAT679" s="78"/>
      <c r="BAU679" s="78"/>
      <c r="BAV679" s="78"/>
      <c r="BAW679" s="78"/>
      <c r="BAX679" s="78"/>
      <c r="BAY679" s="78"/>
      <c r="BAZ679" s="78"/>
      <c r="BBA679" s="78"/>
      <c r="BBB679" s="78"/>
      <c r="BBC679" s="78"/>
      <c r="BBD679" s="78"/>
      <c r="BBE679" s="78"/>
      <c r="BBF679" s="78"/>
      <c r="BBG679" s="78"/>
      <c r="BBH679" s="78"/>
      <c r="BBI679" s="78"/>
      <c r="BBJ679" s="78"/>
      <c r="BBK679" s="78"/>
      <c r="BBL679" s="78"/>
      <c r="BBM679" s="78"/>
      <c r="BBN679" s="78"/>
      <c r="BBO679" s="78"/>
      <c r="BBP679" s="78"/>
      <c r="BBQ679" s="78"/>
      <c r="BBR679" s="78"/>
      <c r="BBS679" s="78"/>
      <c r="BBT679" s="78"/>
      <c r="BBU679" s="78"/>
      <c r="BBV679" s="78"/>
      <c r="BBW679" s="78"/>
      <c r="BBX679" s="78"/>
      <c r="BBY679" s="78"/>
      <c r="BBZ679" s="78"/>
      <c r="BCA679" s="78"/>
      <c r="BCB679" s="78"/>
      <c r="BCC679" s="78"/>
      <c r="BCD679" s="78"/>
      <c r="BCE679" s="78"/>
      <c r="BCF679" s="78"/>
      <c r="BCG679" s="78"/>
      <c r="BCH679" s="78"/>
      <c r="BCI679" s="78"/>
      <c r="BCJ679" s="78"/>
      <c r="BCK679" s="78"/>
      <c r="BCL679" s="78"/>
      <c r="BCM679" s="78"/>
      <c r="BCN679" s="78"/>
      <c r="BCO679" s="78"/>
      <c r="BCP679" s="78"/>
      <c r="BCQ679" s="78"/>
      <c r="BCR679" s="78"/>
      <c r="BCS679" s="78"/>
      <c r="BCT679" s="78"/>
      <c r="BCU679" s="78"/>
      <c r="BCV679" s="78"/>
      <c r="BCW679" s="78"/>
      <c r="BCX679" s="78"/>
      <c r="BCY679" s="78"/>
      <c r="BCZ679" s="78"/>
      <c r="BDA679" s="78"/>
      <c r="BDB679" s="78"/>
      <c r="BDC679" s="78"/>
      <c r="BDD679" s="78"/>
      <c r="BDE679" s="78"/>
      <c r="BDF679" s="78"/>
      <c r="BDG679" s="78"/>
      <c r="BDH679" s="78"/>
      <c r="BDI679" s="78"/>
      <c r="BDJ679" s="78"/>
      <c r="BDK679" s="78"/>
      <c r="BDL679" s="78"/>
      <c r="BDM679" s="78"/>
      <c r="BDN679" s="78"/>
      <c r="BDO679" s="78"/>
      <c r="BDP679" s="78"/>
      <c r="BDQ679" s="78"/>
      <c r="BDR679" s="78"/>
      <c r="BDS679" s="78"/>
      <c r="BDT679" s="78"/>
      <c r="BDU679" s="78"/>
      <c r="BDV679" s="78"/>
      <c r="BDW679" s="78"/>
      <c r="BDX679" s="78"/>
      <c r="BDY679" s="78"/>
      <c r="BDZ679" s="78"/>
      <c r="BEA679" s="78"/>
      <c r="BEB679" s="78"/>
      <c r="BEC679" s="78"/>
      <c r="BED679" s="78"/>
      <c r="BEE679" s="78"/>
      <c r="BEF679" s="78"/>
      <c r="BEG679" s="78"/>
      <c r="BEH679" s="78"/>
      <c r="BEI679" s="78"/>
      <c r="BEJ679" s="78"/>
      <c r="BEK679" s="78"/>
      <c r="BEL679" s="78"/>
      <c r="BEM679" s="78"/>
      <c r="BEN679" s="78"/>
      <c r="BEO679" s="78"/>
      <c r="BEP679" s="78"/>
      <c r="BEQ679" s="78"/>
      <c r="BER679" s="78"/>
      <c r="BES679" s="78"/>
      <c r="BET679" s="78"/>
      <c r="BEU679" s="78"/>
      <c r="BEV679" s="78"/>
      <c r="BEW679" s="78"/>
      <c r="BEX679" s="78"/>
      <c r="BEY679" s="78"/>
      <c r="BEZ679" s="78"/>
      <c r="BFA679" s="78"/>
      <c r="BFB679" s="78"/>
      <c r="BFC679" s="78"/>
      <c r="BFD679" s="78"/>
      <c r="BFE679" s="78"/>
      <c r="BFF679" s="78"/>
      <c r="BFG679" s="78"/>
      <c r="BFH679" s="78"/>
      <c r="BFI679" s="78"/>
      <c r="BFJ679" s="78"/>
      <c r="BFK679" s="78"/>
      <c r="BFL679" s="78"/>
      <c r="BFM679" s="78"/>
      <c r="BFN679" s="78"/>
      <c r="BFO679" s="78"/>
      <c r="BFP679" s="78"/>
      <c r="BFQ679" s="78"/>
      <c r="BFR679" s="78"/>
      <c r="BFS679" s="78"/>
      <c r="BFT679" s="78"/>
      <c r="BFU679" s="78"/>
      <c r="BFV679" s="78"/>
      <c r="BFW679" s="78"/>
      <c r="BFX679" s="78"/>
      <c r="BFY679" s="78"/>
      <c r="BFZ679" s="78"/>
      <c r="BGA679" s="78"/>
      <c r="BGB679" s="78"/>
      <c r="BGC679" s="78"/>
      <c r="BGD679" s="78"/>
      <c r="BGE679" s="78"/>
      <c r="BGF679" s="78"/>
      <c r="BGG679" s="78"/>
      <c r="BGH679" s="78"/>
      <c r="BGI679" s="78"/>
      <c r="BGJ679" s="78"/>
      <c r="BGK679" s="78"/>
      <c r="BGL679" s="78"/>
      <c r="BGM679" s="78"/>
      <c r="BGN679" s="78"/>
      <c r="BGO679" s="78"/>
      <c r="BGP679" s="78"/>
      <c r="BGQ679" s="78"/>
      <c r="BGR679" s="78"/>
      <c r="BGS679" s="78"/>
      <c r="BGT679" s="78"/>
      <c r="BGU679" s="78"/>
      <c r="BGV679" s="78"/>
      <c r="BGW679" s="78"/>
      <c r="BGX679" s="78"/>
      <c r="BGY679" s="78"/>
      <c r="BGZ679" s="78"/>
      <c r="BHA679" s="78"/>
      <c r="BHB679" s="78"/>
      <c r="BHC679" s="78"/>
      <c r="BHD679" s="78"/>
      <c r="BHE679" s="78"/>
      <c r="BHF679" s="78"/>
      <c r="BHG679" s="78"/>
      <c r="BHH679" s="78"/>
      <c r="BHI679" s="78"/>
      <c r="BHJ679" s="78"/>
      <c r="BHK679" s="78"/>
      <c r="BHL679" s="78"/>
      <c r="BHM679" s="78"/>
      <c r="BHN679" s="78"/>
      <c r="BHO679" s="78"/>
      <c r="BHP679" s="78"/>
      <c r="BHQ679" s="78"/>
      <c r="BHR679" s="78"/>
      <c r="BHS679" s="78"/>
      <c r="BHT679" s="78"/>
      <c r="BHU679" s="78"/>
      <c r="BHV679" s="78"/>
      <c r="BHW679" s="78"/>
      <c r="BHX679" s="78"/>
      <c r="BHY679" s="78"/>
      <c r="BHZ679" s="78"/>
      <c r="BIA679" s="78"/>
      <c r="BIB679" s="78"/>
      <c r="BIC679" s="78"/>
      <c r="BID679" s="78"/>
      <c r="BIE679" s="78"/>
      <c r="BIF679" s="78"/>
      <c r="BIG679" s="78"/>
      <c r="BIH679" s="78"/>
      <c r="BII679" s="78"/>
      <c r="BIJ679" s="78"/>
      <c r="BIK679" s="78"/>
      <c r="BIL679" s="78"/>
      <c r="BIM679" s="78"/>
      <c r="BIN679" s="78"/>
      <c r="BIO679" s="78"/>
      <c r="BIP679" s="78"/>
      <c r="BIQ679" s="78"/>
      <c r="BIR679" s="78"/>
      <c r="BIS679" s="78"/>
      <c r="BIT679" s="78"/>
      <c r="BIU679" s="78"/>
      <c r="BIV679" s="78"/>
      <c r="BIW679" s="78"/>
      <c r="BIX679" s="78"/>
      <c r="BIY679" s="78"/>
      <c r="BIZ679" s="78"/>
      <c r="BJA679" s="78"/>
      <c r="BJB679" s="78"/>
      <c r="BJC679" s="78"/>
      <c r="BJD679" s="78"/>
      <c r="BJE679" s="78"/>
      <c r="BJF679" s="78"/>
      <c r="BJG679" s="78"/>
      <c r="BJH679" s="78"/>
      <c r="BJI679" s="78"/>
      <c r="BJJ679" s="78"/>
      <c r="BJK679" s="78"/>
      <c r="BJL679" s="78"/>
      <c r="BJM679" s="78"/>
      <c r="BJN679" s="78"/>
      <c r="BJO679" s="78"/>
      <c r="BJP679" s="78"/>
      <c r="BJQ679" s="78"/>
      <c r="BJR679" s="78"/>
      <c r="BJS679" s="78"/>
      <c r="BJT679" s="78"/>
      <c r="BJU679" s="78"/>
      <c r="BJV679" s="78"/>
      <c r="BJW679" s="78"/>
      <c r="BJX679" s="78"/>
      <c r="BJY679" s="78"/>
      <c r="BJZ679" s="78"/>
      <c r="BKA679" s="78"/>
      <c r="BKB679" s="78"/>
      <c r="BKC679" s="78"/>
      <c r="BKD679" s="78"/>
      <c r="BKE679" s="78"/>
      <c r="BKF679" s="78"/>
      <c r="BKG679" s="78"/>
      <c r="BKH679" s="78"/>
      <c r="BKI679" s="78"/>
      <c r="BKJ679" s="78"/>
      <c r="BKK679" s="78"/>
      <c r="BKL679" s="78"/>
      <c r="BKM679" s="78"/>
      <c r="BKN679" s="78"/>
      <c r="BKO679" s="78"/>
      <c r="BKP679" s="78"/>
      <c r="BKQ679" s="78"/>
      <c r="BKR679" s="78"/>
      <c r="BKS679" s="78"/>
      <c r="BKT679" s="78"/>
      <c r="BKU679" s="78"/>
      <c r="BKV679" s="78"/>
      <c r="BKW679" s="78"/>
      <c r="BKX679" s="78"/>
      <c r="BKY679" s="78"/>
      <c r="BKZ679" s="78"/>
      <c r="BLA679" s="78"/>
      <c r="BLB679" s="78"/>
      <c r="BLC679" s="78"/>
      <c r="BLD679" s="78"/>
      <c r="BLE679" s="78"/>
      <c r="BLF679" s="78"/>
      <c r="BLG679" s="78"/>
      <c r="BLH679" s="78"/>
      <c r="BLI679" s="78"/>
      <c r="BLJ679" s="78"/>
      <c r="BLK679" s="78"/>
      <c r="BLL679" s="78"/>
      <c r="BLM679" s="78"/>
      <c r="BLN679" s="78"/>
      <c r="BLO679" s="78"/>
      <c r="BLP679" s="78"/>
      <c r="BLQ679" s="78"/>
      <c r="BLR679" s="78"/>
      <c r="BLS679" s="78"/>
      <c r="BLT679" s="78"/>
      <c r="BLU679" s="78"/>
      <c r="BLV679" s="78"/>
      <c r="BLW679" s="78"/>
      <c r="BLX679" s="78"/>
      <c r="BLY679" s="78"/>
      <c r="BLZ679" s="78"/>
      <c r="BMA679" s="78"/>
      <c r="BMB679" s="78"/>
      <c r="BMC679" s="78"/>
      <c r="BMD679" s="78"/>
      <c r="BME679" s="78"/>
      <c r="BMF679" s="78"/>
      <c r="BMG679" s="78"/>
      <c r="BMH679" s="78"/>
      <c r="BMI679" s="78"/>
      <c r="BMJ679" s="78"/>
      <c r="BMK679" s="78"/>
      <c r="BML679" s="78"/>
      <c r="BMM679" s="78"/>
      <c r="BMN679" s="78"/>
      <c r="BMO679" s="78"/>
      <c r="BMP679" s="78"/>
      <c r="BMQ679" s="78"/>
      <c r="BMR679" s="78"/>
      <c r="BMS679" s="78"/>
      <c r="BMT679" s="78"/>
      <c r="BMU679" s="78"/>
      <c r="BMV679" s="78"/>
      <c r="BMW679" s="78"/>
      <c r="BMX679" s="78"/>
      <c r="BMY679" s="78"/>
      <c r="BMZ679" s="78"/>
      <c r="BNA679" s="78"/>
      <c r="BNB679" s="78"/>
      <c r="BNC679" s="78"/>
      <c r="BND679" s="78"/>
      <c r="BNE679" s="78"/>
      <c r="BNF679" s="78"/>
      <c r="BNG679" s="78"/>
      <c r="BNH679" s="78"/>
      <c r="BNI679" s="78"/>
      <c r="BNJ679" s="78"/>
      <c r="BNK679" s="78"/>
      <c r="BNL679" s="78"/>
      <c r="BNM679" s="78"/>
      <c r="BNN679" s="78"/>
      <c r="BNO679" s="78"/>
      <c r="BNP679" s="78"/>
      <c r="BNQ679" s="78"/>
      <c r="BNR679" s="78"/>
      <c r="BNS679" s="78"/>
      <c r="BNT679" s="78"/>
      <c r="BNU679" s="78"/>
      <c r="BNV679" s="78"/>
      <c r="BNW679" s="78"/>
      <c r="BNX679" s="78"/>
      <c r="BNY679" s="78"/>
      <c r="BNZ679" s="78"/>
      <c r="BOA679" s="78"/>
      <c r="BOB679" s="78"/>
      <c r="BOC679" s="78"/>
      <c r="BOD679" s="78"/>
      <c r="BOE679" s="78"/>
      <c r="BOF679" s="78"/>
      <c r="BOG679" s="78"/>
      <c r="BOH679" s="78"/>
      <c r="BOI679" s="78"/>
      <c r="BOJ679" s="78"/>
      <c r="BOK679" s="78"/>
      <c r="BOL679" s="78"/>
      <c r="BOM679" s="78"/>
      <c r="BON679" s="78"/>
      <c r="BOO679" s="78"/>
      <c r="BOP679" s="78"/>
      <c r="BOQ679" s="78"/>
      <c r="BOR679" s="78"/>
      <c r="BOS679" s="78"/>
      <c r="BOT679" s="78"/>
      <c r="BOU679" s="78"/>
      <c r="BOV679" s="78"/>
      <c r="BOW679" s="78"/>
      <c r="BOX679" s="78"/>
      <c r="BOY679" s="78"/>
      <c r="BOZ679" s="78"/>
      <c r="BPA679" s="78"/>
      <c r="BPB679" s="78"/>
      <c r="BPC679" s="78"/>
      <c r="BPD679" s="78"/>
      <c r="BPE679" s="78"/>
      <c r="BPF679" s="78"/>
      <c r="BPG679" s="78"/>
      <c r="BPH679" s="78"/>
      <c r="BPI679" s="78"/>
      <c r="BPJ679" s="78"/>
      <c r="BPK679" s="78"/>
      <c r="BPL679" s="78"/>
      <c r="BPM679" s="78"/>
      <c r="BPN679" s="78"/>
      <c r="BPO679" s="78"/>
      <c r="BPP679" s="78"/>
      <c r="BPQ679" s="78"/>
      <c r="BPR679" s="78"/>
      <c r="BPS679" s="78"/>
      <c r="BPT679" s="78"/>
      <c r="BPU679" s="78"/>
      <c r="BPV679" s="78"/>
      <c r="BPW679" s="78"/>
      <c r="BPX679" s="78"/>
      <c r="BPY679" s="78"/>
      <c r="BPZ679" s="78"/>
      <c r="BQA679" s="78"/>
      <c r="BQB679" s="78"/>
      <c r="BQC679" s="78"/>
      <c r="BQD679" s="78"/>
      <c r="BQE679" s="78"/>
      <c r="BQF679" s="78"/>
      <c r="BQG679" s="78"/>
      <c r="BQH679" s="78"/>
      <c r="BQI679" s="78"/>
      <c r="BQJ679" s="78"/>
      <c r="BQK679" s="78"/>
      <c r="BQL679" s="78"/>
      <c r="BQM679" s="78"/>
      <c r="BQN679" s="78"/>
      <c r="BQO679" s="78"/>
      <c r="BQP679" s="78"/>
      <c r="BQQ679" s="78"/>
      <c r="BQR679" s="78"/>
      <c r="BQS679" s="78"/>
      <c r="BQT679" s="78"/>
      <c r="BQU679" s="78"/>
      <c r="BQV679" s="78"/>
      <c r="BQW679" s="78"/>
      <c r="BQX679" s="78"/>
      <c r="BQY679" s="78"/>
      <c r="BQZ679" s="78"/>
      <c r="BRA679" s="78"/>
      <c r="BRB679" s="78"/>
      <c r="BRC679" s="78"/>
      <c r="BRD679" s="78"/>
      <c r="BRE679" s="78"/>
      <c r="BRF679" s="78"/>
      <c r="BRG679" s="78"/>
      <c r="BRH679" s="78"/>
      <c r="BRI679" s="78"/>
      <c r="BRJ679" s="78"/>
      <c r="BRK679" s="78"/>
      <c r="BRL679" s="78"/>
      <c r="BRM679" s="78"/>
      <c r="BRN679" s="78"/>
      <c r="BRO679" s="78"/>
      <c r="BRP679" s="78"/>
      <c r="BRQ679" s="78"/>
      <c r="BRR679" s="78"/>
      <c r="BRS679" s="78"/>
      <c r="BRT679" s="78"/>
      <c r="BRU679" s="78"/>
      <c r="BRV679" s="78"/>
      <c r="BRW679" s="78"/>
      <c r="BRX679" s="78"/>
      <c r="BRY679" s="78"/>
      <c r="BRZ679" s="78"/>
    </row>
    <row r="680" spans="1:1846" s="144" customFormat="1" x14ac:dyDescent="0.3">
      <c r="A680" s="853"/>
      <c r="B680" s="853"/>
      <c r="C680" s="872"/>
      <c r="D680" s="611" t="s">
        <v>926</v>
      </c>
      <c r="E680" s="611"/>
      <c r="F680" s="660"/>
      <c r="G680" s="679" t="s">
        <v>927</v>
      </c>
      <c r="H680" s="146">
        <f>H681</f>
        <v>30000000</v>
      </c>
      <c r="I680" s="147">
        <f>I681</f>
        <v>30000000</v>
      </c>
      <c r="J680" s="147">
        <f t="shared" ref="J680:K680" si="466">J681</f>
        <v>0</v>
      </c>
      <c r="K680" s="147">
        <f t="shared" si="466"/>
        <v>0</v>
      </c>
      <c r="L680" s="122"/>
      <c r="M680" s="598">
        <v>0</v>
      </c>
      <c r="N680" s="595"/>
      <c r="O680" s="595">
        <v>0</v>
      </c>
      <c r="P680" s="595">
        <v>0</v>
      </c>
      <c r="Q680" s="178"/>
      <c r="R680" s="598">
        <v>0</v>
      </c>
      <c r="S680" s="595">
        <v>0</v>
      </c>
      <c r="T680" s="595">
        <v>0</v>
      </c>
      <c r="U680" s="595">
        <v>0</v>
      </c>
      <c r="V680" s="139"/>
      <c r="W680" s="521">
        <f>H680+M680+R680</f>
        <v>30000000</v>
      </c>
      <c r="X680" s="521">
        <f t="shared" ref="X680:Z680" si="467">I680+N680+S680</f>
        <v>30000000</v>
      </c>
      <c r="Y680" s="521">
        <f t="shared" si="467"/>
        <v>0</v>
      </c>
      <c r="Z680" s="267">
        <f t="shared" si="467"/>
        <v>0</v>
      </c>
      <c r="AA680" s="897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  <c r="PF680" s="143"/>
      <c r="PG680" s="143"/>
      <c r="PH680" s="143"/>
      <c r="PI680" s="143"/>
      <c r="PJ680" s="143"/>
      <c r="PK680" s="143"/>
      <c r="PL680" s="143"/>
      <c r="PM680" s="143"/>
      <c r="PN680" s="143"/>
      <c r="PO680" s="143"/>
      <c r="PP680" s="143"/>
      <c r="PQ680" s="143"/>
      <c r="PR680" s="143"/>
      <c r="PS680" s="143"/>
      <c r="PT680" s="143"/>
      <c r="PU680" s="143"/>
      <c r="PV680" s="143"/>
      <c r="PW680" s="143"/>
      <c r="PX680" s="143"/>
      <c r="PY680" s="143"/>
      <c r="PZ680" s="143"/>
      <c r="QA680" s="143"/>
      <c r="QB680" s="143"/>
      <c r="QC680" s="143"/>
      <c r="QD680" s="143"/>
      <c r="QE680" s="143"/>
      <c r="QF680" s="143"/>
      <c r="QG680" s="143"/>
      <c r="QH680" s="143"/>
      <c r="QI680" s="143"/>
      <c r="QJ680" s="143"/>
      <c r="QK680" s="143"/>
      <c r="QL680" s="143"/>
      <c r="QM680" s="143"/>
      <c r="QN680" s="143"/>
      <c r="QO680" s="143"/>
      <c r="QP680" s="143"/>
      <c r="QQ680" s="143"/>
      <c r="QR680" s="143"/>
      <c r="QS680" s="143"/>
      <c r="QT680" s="143"/>
      <c r="QU680" s="143"/>
      <c r="QV680" s="143"/>
      <c r="QW680" s="143"/>
      <c r="QX680" s="143"/>
      <c r="QY680" s="143"/>
      <c r="QZ680" s="143"/>
      <c r="RA680" s="143"/>
      <c r="RB680" s="143"/>
      <c r="RC680" s="143"/>
      <c r="RD680" s="143"/>
      <c r="RE680" s="143"/>
      <c r="RF680" s="143"/>
      <c r="RG680" s="143"/>
      <c r="RH680" s="143"/>
      <c r="RI680" s="143"/>
      <c r="RJ680" s="143"/>
      <c r="RK680" s="143"/>
      <c r="RL680" s="143"/>
      <c r="RM680" s="143"/>
      <c r="RN680" s="143"/>
      <c r="RO680" s="143"/>
      <c r="RP680" s="143"/>
      <c r="RQ680" s="143"/>
      <c r="RR680" s="143"/>
      <c r="RS680" s="143"/>
      <c r="RT680" s="143"/>
      <c r="RU680" s="143"/>
      <c r="RV680" s="143"/>
      <c r="RW680" s="143"/>
      <c r="RX680" s="143"/>
      <c r="RY680" s="143"/>
      <c r="RZ680" s="143"/>
      <c r="SA680" s="143"/>
      <c r="SB680" s="143"/>
      <c r="SC680" s="143"/>
      <c r="SD680" s="143"/>
      <c r="SE680" s="143"/>
      <c r="SF680" s="143"/>
      <c r="SG680" s="143"/>
      <c r="SH680" s="143"/>
      <c r="SI680" s="143"/>
      <c r="SJ680" s="143"/>
      <c r="SK680" s="143"/>
      <c r="SL680" s="143"/>
      <c r="SM680" s="143"/>
      <c r="SN680" s="143"/>
      <c r="SO680" s="143"/>
      <c r="SP680" s="143"/>
      <c r="SQ680" s="143"/>
      <c r="SR680" s="143"/>
      <c r="SS680" s="143"/>
      <c r="ST680" s="143"/>
      <c r="SU680" s="143"/>
      <c r="SV680" s="143"/>
      <c r="SW680" s="143"/>
      <c r="SX680" s="143"/>
      <c r="SY680" s="143"/>
      <c r="SZ680" s="143"/>
      <c r="TA680" s="143"/>
      <c r="TB680" s="143"/>
      <c r="TC680" s="143"/>
      <c r="TD680" s="143"/>
      <c r="TE680" s="143"/>
      <c r="TF680" s="143"/>
      <c r="TG680" s="143"/>
      <c r="TH680" s="143"/>
      <c r="TI680" s="143"/>
      <c r="TJ680" s="143"/>
      <c r="TK680" s="143"/>
      <c r="TL680" s="143"/>
      <c r="TM680" s="143"/>
      <c r="TN680" s="143"/>
      <c r="TO680" s="143"/>
      <c r="TP680" s="143"/>
      <c r="TQ680" s="143"/>
      <c r="TR680" s="143"/>
      <c r="TS680" s="143"/>
      <c r="TT680" s="143"/>
      <c r="TU680" s="143"/>
      <c r="TV680" s="143"/>
      <c r="TW680" s="143"/>
      <c r="TX680" s="143"/>
      <c r="TY680" s="143"/>
      <c r="TZ680" s="143"/>
      <c r="UA680" s="143"/>
      <c r="UB680" s="143"/>
      <c r="UC680" s="143"/>
      <c r="UD680" s="143"/>
      <c r="UE680" s="143"/>
      <c r="UF680" s="143"/>
      <c r="UG680" s="143"/>
      <c r="UH680" s="143"/>
      <c r="UI680" s="143"/>
      <c r="UJ680" s="143"/>
      <c r="UK680" s="143"/>
      <c r="UL680" s="143"/>
      <c r="UM680" s="143"/>
      <c r="UN680" s="143"/>
      <c r="UO680" s="143"/>
      <c r="UP680" s="143"/>
      <c r="UQ680" s="143"/>
      <c r="UR680" s="143"/>
      <c r="US680" s="143"/>
      <c r="UT680" s="143"/>
      <c r="UU680" s="143"/>
      <c r="UV680" s="143"/>
      <c r="UW680" s="143"/>
      <c r="UX680" s="143"/>
      <c r="UY680" s="143"/>
      <c r="UZ680" s="143"/>
      <c r="VA680" s="143"/>
      <c r="VB680" s="143"/>
      <c r="VC680" s="143"/>
      <c r="VD680" s="143"/>
      <c r="VE680" s="143"/>
      <c r="VF680" s="143"/>
      <c r="VG680" s="143"/>
      <c r="VH680" s="143"/>
      <c r="VI680" s="143"/>
      <c r="VJ680" s="143"/>
      <c r="VK680" s="143"/>
      <c r="VL680" s="143"/>
      <c r="VM680" s="143"/>
      <c r="VN680" s="143"/>
      <c r="VO680" s="143"/>
      <c r="VP680" s="143"/>
      <c r="VQ680" s="143"/>
      <c r="VR680" s="143"/>
      <c r="VS680" s="143"/>
      <c r="VT680" s="143"/>
      <c r="VU680" s="143"/>
      <c r="VV680" s="143"/>
      <c r="VW680" s="143"/>
      <c r="VX680" s="143"/>
      <c r="VY680" s="143"/>
      <c r="VZ680" s="143"/>
      <c r="WA680" s="143"/>
      <c r="WB680" s="143"/>
      <c r="WC680" s="143"/>
      <c r="WD680" s="143"/>
      <c r="WE680" s="143"/>
      <c r="WF680" s="143"/>
      <c r="WG680" s="143"/>
      <c r="WH680" s="143"/>
      <c r="WI680" s="143"/>
      <c r="WJ680" s="143"/>
      <c r="WK680" s="143"/>
      <c r="WL680" s="143"/>
      <c r="WM680" s="143"/>
      <c r="WN680" s="143"/>
      <c r="WO680" s="143"/>
      <c r="WP680" s="143"/>
      <c r="WQ680" s="143"/>
      <c r="WR680" s="143"/>
      <c r="WS680" s="143"/>
      <c r="WT680" s="143"/>
      <c r="WU680" s="143"/>
      <c r="WV680" s="143"/>
      <c r="WW680" s="143"/>
      <c r="WX680" s="143"/>
      <c r="WY680" s="143"/>
      <c r="WZ680" s="143"/>
      <c r="XA680" s="143"/>
      <c r="XB680" s="143"/>
      <c r="XC680" s="143"/>
      <c r="XD680" s="143"/>
      <c r="XE680" s="143"/>
      <c r="XF680" s="143"/>
      <c r="XG680" s="143"/>
      <c r="XH680" s="143"/>
      <c r="XI680" s="143"/>
      <c r="XJ680" s="143"/>
      <c r="XK680" s="143"/>
      <c r="XL680" s="143"/>
      <c r="XM680" s="143"/>
      <c r="XN680" s="143"/>
      <c r="XO680" s="143"/>
      <c r="XP680" s="143"/>
      <c r="XQ680" s="143"/>
      <c r="XR680" s="143"/>
      <c r="XS680" s="143"/>
      <c r="XT680" s="143"/>
      <c r="XU680" s="143"/>
      <c r="XV680" s="143"/>
      <c r="XW680" s="143"/>
      <c r="XX680" s="143"/>
      <c r="XY680" s="143"/>
      <c r="XZ680" s="143"/>
      <c r="YA680" s="143"/>
      <c r="YB680" s="143"/>
      <c r="YC680" s="143"/>
      <c r="YD680" s="143"/>
      <c r="YE680" s="143"/>
      <c r="YF680" s="143"/>
      <c r="YG680" s="143"/>
      <c r="YH680" s="143"/>
      <c r="YI680" s="143"/>
      <c r="YJ680" s="143"/>
      <c r="YK680" s="143"/>
      <c r="YL680" s="143"/>
      <c r="YM680" s="143"/>
      <c r="YN680" s="143"/>
      <c r="YO680" s="143"/>
      <c r="YP680" s="143"/>
      <c r="YQ680" s="143"/>
      <c r="YR680" s="143"/>
      <c r="YS680" s="143"/>
      <c r="YT680" s="143"/>
      <c r="YU680" s="143"/>
      <c r="YV680" s="143"/>
      <c r="YW680" s="143"/>
      <c r="YX680" s="143"/>
      <c r="YY680" s="143"/>
      <c r="YZ680" s="143"/>
      <c r="ZA680" s="143"/>
      <c r="ZB680" s="143"/>
      <c r="ZC680" s="143"/>
      <c r="ZD680" s="143"/>
      <c r="ZE680" s="143"/>
      <c r="ZF680" s="143"/>
      <c r="ZG680" s="143"/>
      <c r="ZH680" s="143"/>
      <c r="ZI680" s="143"/>
      <c r="ZJ680" s="143"/>
      <c r="ZK680" s="143"/>
      <c r="ZL680" s="143"/>
      <c r="ZM680" s="143"/>
      <c r="ZN680" s="143"/>
      <c r="ZO680" s="143"/>
      <c r="ZP680" s="143"/>
      <c r="ZQ680" s="143"/>
      <c r="ZR680" s="143"/>
      <c r="ZS680" s="143"/>
      <c r="ZT680" s="143"/>
      <c r="ZU680" s="143"/>
      <c r="ZV680" s="143"/>
      <c r="ZW680" s="143"/>
      <c r="ZX680" s="143"/>
      <c r="ZY680" s="143"/>
      <c r="ZZ680" s="143"/>
      <c r="AAA680" s="143"/>
      <c r="AAB680" s="143"/>
      <c r="AAC680" s="143"/>
      <c r="AAD680" s="143"/>
      <c r="AAE680" s="143"/>
      <c r="AAF680" s="143"/>
      <c r="AAG680" s="143"/>
      <c r="AAH680" s="143"/>
      <c r="AAI680" s="143"/>
      <c r="AAJ680" s="143"/>
      <c r="AAK680" s="143"/>
      <c r="AAL680" s="143"/>
      <c r="AAM680" s="143"/>
      <c r="AAN680" s="143"/>
      <c r="AAO680" s="143"/>
      <c r="AAP680" s="143"/>
      <c r="AAQ680" s="143"/>
      <c r="AAR680" s="143"/>
      <c r="AAS680" s="143"/>
      <c r="AAT680" s="143"/>
      <c r="AAU680" s="143"/>
      <c r="AAV680" s="143"/>
      <c r="AAW680" s="143"/>
      <c r="AAX680" s="143"/>
      <c r="AAY680" s="143"/>
      <c r="AAZ680" s="143"/>
      <c r="ABA680" s="143"/>
      <c r="ABB680" s="143"/>
      <c r="ABC680" s="143"/>
      <c r="ABD680" s="143"/>
      <c r="ABE680" s="143"/>
      <c r="ABF680" s="143"/>
      <c r="ABG680" s="143"/>
      <c r="ABH680" s="143"/>
      <c r="ABI680" s="143"/>
      <c r="ABJ680" s="143"/>
      <c r="ABK680" s="143"/>
      <c r="ABL680" s="143"/>
      <c r="ABM680" s="143"/>
      <c r="ABN680" s="143"/>
      <c r="ABO680" s="143"/>
      <c r="ABP680" s="143"/>
      <c r="ABQ680" s="143"/>
      <c r="ABR680" s="143"/>
      <c r="ABS680" s="143"/>
      <c r="ABT680" s="143"/>
      <c r="ABU680" s="143"/>
      <c r="ABV680" s="143"/>
      <c r="ABW680" s="143"/>
      <c r="ABX680" s="143"/>
      <c r="ABY680" s="143"/>
      <c r="ABZ680" s="143"/>
      <c r="ACA680" s="143"/>
      <c r="ACB680" s="143"/>
      <c r="ACC680" s="143"/>
      <c r="ACD680" s="143"/>
      <c r="ACE680" s="143"/>
      <c r="ACF680" s="143"/>
      <c r="ACG680" s="143"/>
      <c r="ACH680" s="143"/>
      <c r="ACI680" s="143"/>
      <c r="ACJ680" s="143"/>
      <c r="ACK680" s="143"/>
      <c r="ACL680" s="143"/>
      <c r="ACM680" s="143"/>
      <c r="ACN680" s="143"/>
      <c r="ACO680" s="143"/>
      <c r="ACP680" s="143"/>
      <c r="ACQ680" s="143"/>
      <c r="ACR680" s="143"/>
      <c r="ACS680" s="143"/>
      <c r="ACT680" s="143"/>
      <c r="ACU680" s="143"/>
      <c r="ACV680" s="143"/>
      <c r="ACW680" s="143"/>
      <c r="ACX680" s="143"/>
      <c r="ACY680" s="143"/>
      <c r="ACZ680" s="143"/>
      <c r="ADA680" s="143"/>
      <c r="ADB680" s="143"/>
      <c r="ADC680" s="143"/>
      <c r="ADD680" s="143"/>
      <c r="ADE680" s="143"/>
      <c r="ADF680" s="143"/>
      <c r="ADG680" s="143"/>
      <c r="ADH680" s="143"/>
      <c r="ADI680" s="143"/>
      <c r="ADJ680" s="143"/>
      <c r="ADK680" s="143"/>
      <c r="ADL680" s="143"/>
      <c r="ADM680" s="143"/>
      <c r="ADN680" s="143"/>
      <c r="ADO680" s="143"/>
      <c r="ADP680" s="143"/>
      <c r="ADQ680" s="143"/>
      <c r="ADR680" s="143"/>
      <c r="ADS680" s="143"/>
      <c r="ADT680" s="143"/>
      <c r="ADU680" s="143"/>
      <c r="ADV680" s="143"/>
      <c r="ADW680" s="143"/>
      <c r="ADX680" s="143"/>
      <c r="ADY680" s="143"/>
      <c r="ADZ680" s="143"/>
      <c r="AEA680" s="143"/>
      <c r="AEB680" s="143"/>
      <c r="AEC680" s="143"/>
      <c r="AED680" s="143"/>
      <c r="AEE680" s="143"/>
      <c r="AEF680" s="143"/>
      <c r="AEG680" s="143"/>
      <c r="AEH680" s="143"/>
      <c r="AEI680" s="143"/>
      <c r="AEJ680" s="143"/>
      <c r="AEK680" s="143"/>
      <c r="AEL680" s="143"/>
      <c r="AEM680" s="143"/>
      <c r="AEN680" s="143"/>
      <c r="AEO680" s="143"/>
      <c r="AEP680" s="143"/>
      <c r="AEQ680" s="143"/>
      <c r="AER680" s="143"/>
      <c r="AES680" s="143"/>
      <c r="AET680" s="143"/>
      <c r="AEU680" s="143"/>
      <c r="AEV680" s="143"/>
      <c r="AEW680" s="143"/>
      <c r="AEX680" s="143"/>
      <c r="AEY680" s="143"/>
      <c r="AEZ680" s="143"/>
      <c r="AFA680" s="143"/>
      <c r="AFB680" s="143"/>
      <c r="AFC680" s="143"/>
      <c r="AFD680" s="143"/>
      <c r="AFE680" s="143"/>
      <c r="AFF680" s="143"/>
      <c r="AFG680" s="143"/>
      <c r="AFH680" s="143"/>
      <c r="AFI680" s="143"/>
      <c r="AFJ680" s="143"/>
      <c r="AFK680" s="143"/>
      <c r="AFL680" s="143"/>
      <c r="AFM680" s="143"/>
      <c r="AFN680" s="143"/>
      <c r="AFO680" s="143"/>
      <c r="AFP680" s="143"/>
      <c r="AFQ680" s="143"/>
      <c r="AFR680" s="143"/>
      <c r="AFS680" s="143"/>
      <c r="AFT680" s="143"/>
      <c r="AFU680" s="143"/>
      <c r="AFV680" s="143"/>
      <c r="AFW680" s="143"/>
      <c r="AFX680" s="143"/>
      <c r="AFY680" s="143"/>
      <c r="AFZ680" s="143"/>
      <c r="AGA680" s="143"/>
      <c r="AGB680" s="143"/>
      <c r="AGC680" s="143"/>
      <c r="AGD680" s="143"/>
      <c r="AGE680" s="143"/>
      <c r="AGF680" s="143"/>
      <c r="AGG680" s="143"/>
      <c r="AGH680" s="143"/>
      <c r="AGI680" s="143"/>
      <c r="AGJ680" s="143"/>
      <c r="AGK680" s="143"/>
      <c r="AGL680" s="143"/>
      <c r="AGM680" s="143"/>
      <c r="AGN680" s="143"/>
      <c r="AGO680" s="143"/>
      <c r="AGP680" s="143"/>
      <c r="AGQ680" s="143"/>
      <c r="AGR680" s="143"/>
      <c r="AGS680" s="143"/>
      <c r="AGT680" s="143"/>
      <c r="AGU680" s="143"/>
      <c r="AGV680" s="143"/>
      <c r="AGW680" s="143"/>
      <c r="AGX680" s="143"/>
      <c r="AGY680" s="143"/>
      <c r="AGZ680" s="143"/>
      <c r="AHA680" s="143"/>
      <c r="AHB680" s="143"/>
      <c r="AHC680" s="143"/>
      <c r="AHD680" s="143"/>
      <c r="AHE680" s="143"/>
      <c r="AHF680" s="143"/>
      <c r="AHG680" s="143"/>
      <c r="AHH680" s="143"/>
      <c r="AHI680" s="143"/>
      <c r="AHJ680" s="143"/>
      <c r="AHK680" s="143"/>
      <c r="AHL680" s="143"/>
      <c r="AHM680" s="143"/>
      <c r="AHN680" s="143"/>
      <c r="AHO680" s="143"/>
      <c r="AHP680" s="143"/>
      <c r="AHQ680" s="143"/>
      <c r="AHR680" s="143"/>
      <c r="AHS680" s="143"/>
      <c r="AHT680" s="143"/>
      <c r="AHU680" s="143"/>
      <c r="AHV680" s="143"/>
      <c r="AHW680" s="143"/>
      <c r="AHX680" s="143"/>
      <c r="AHY680" s="143"/>
      <c r="AHZ680" s="143"/>
      <c r="AIA680" s="143"/>
      <c r="AIB680" s="143"/>
      <c r="AIC680" s="143"/>
      <c r="AID680" s="143"/>
      <c r="AIE680" s="143"/>
      <c r="AIF680" s="143"/>
      <c r="AIG680" s="143"/>
      <c r="AIH680" s="143"/>
      <c r="AII680" s="143"/>
      <c r="AIJ680" s="143"/>
      <c r="AIK680" s="143"/>
      <c r="AIL680" s="143"/>
      <c r="AIM680" s="143"/>
      <c r="AIN680" s="143"/>
      <c r="AIO680" s="143"/>
      <c r="AIP680" s="143"/>
      <c r="AIQ680" s="143"/>
      <c r="AIR680" s="143"/>
      <c r="AIS680" s="143"/>
      <c r="AIT680" s="143"/>
      <c r="AIU680" s="143"/>
      <c r="AIV680" s="143"/>
      <c r="AIW680" s="143"/>
      <c r="AIX680" s="143"/>
      <c r="AIY680" s="143"/>
      <c r="AIZ680" s="143"/>
      <c r="AJA680" s="143"/>
      <c r="AJB680" s="143"/>
      <c r="AJC680" s="143"/>
      <c r="AJD680" s="143"/>
      <c r="AJE680" s="143"/>
      <c r="AJF680" s="143"/>
      <c r="AJG680" s="143"/>
      <c r="AJH680" s="143"/>
      <c r="AJI680" s="143"/>
      <c r="AJJ680" s="143"/>
      <c r="AJK680" s="143"/>
      <c r="AJL680" s="143"/>
      <c r="AJM680" s="143"/>
      <c r="AJN680" s="143"/>
      <c r="AJO680" s="143"/>
      <c r="AJP680" s="143"/>
      <c r="AJQ680" s="143"/>
      <c r="AJR680" s="143"/>
      <c r="AJS680" s="143"/>
      <c r="AJT680" s="143"/>
      <c r="AJU680" s="143"/>
      <c r="AJV680" s="143"/>
      <c r="AJW680" s="143"/>
      <c r="AJX680" s="143"/>
      <c r="AJY680" s="143"/>
      <c r="AJZ680" s="143"/>
      <c r="AKA680" s="143"/>
      <c r="AKB680" s="143"/>
      <c r="AKC680" s="143"/>
      <c r="AKD680" s="143"/>
      <c r="AKE680" s="143"/>
      <c r="AKF680" s="143"/>
      <c r="AKG680" s="143"/>
      <c r="AKH680" s="143"/>
      <c r="AKI680" s="143"/>
      <c r="AKJ680" s="143"/>
      <c r="AKK680" s="143"/>
      <c r="AKL680" s="143"/>
      <c r="AKM680" s="143"/>
      <c r="AKN680" s="143"/>
      <c r="AKO680" s="143"/>
      <c r="AKP680" s="143"/>
      <c r="AKQ680" s="143"/>
      <c r="AKR680" s="143"/>
      <c r="AKS680" s="143"/>
      <c r="AKT680" s="143"/>
      <c r="AKU680" s="143"/>
      <c r="AKV680" s="143"/>
      <c r="AKW680" s="143"/>
      <c r="AKX680" s="143"/>
      <c r="AKY680" s="143"/>
      <c r="AKZ680" s="143"/>
      <c r="ALA680" s="143"/>
      <c r="ALB680" s="143"/>
      <c r="ALC680" s="143"/>
      <c r="ALD680" s="143"/>
      <c r="ALE680" s="143"/>
      <c r="ALF680" s="143"/>
      <c r="ALG680" s="143"/>
      <c r="ALH680" s="143"/>
      <c r="ALI680" s="143"/>
      <c r="ALJ680" s="143"/>
      <c r="ALK680" s="143"/>
      <c r="ALL680" s="143"/>
      <c r="ALM680" s="143"/>
      <c r="ALN680" s="143"/>
      <c r="ALO680" s="143"/>
      <c r="ALP680" s="143"/>
      <c r="ALQ680" s="143"/>
      <c r="ALR680" s="143"/>
      <c r="ALS680" s="143"/>
      <c r="ALT680" s="143"/>
      <c r="ALU680" s="143"/>
      <c r="ALV680" s="143"/>
      <c r="ALW680" s="143"/>
      <c r="ALX680" s="143"/>
      <c r="ALY680" s="143"/>
      <c r="ALZ680" s="143"/>
      <c r="AMA680" s="143"/>
      <c r="AMB680" s="143"/>
      <c r="AMC680" s="143"/>
      <c r="AMD680" s="143"/>
      <c r="AME680" s="143"/>
      <c r="AMF680" s="143"/>
      <c r="AMG680" s="143"/>
      <c r="AMH680" s="143"/>
      <c r="AMI680" s="143"/>
      <c r="AMJ680" s="143"/>
      <c r="AMK680" s="143"/>
      <c r="AML680" s="143"/>
      <c r="AMM680" s="143"/>
      <c r="AMN680" s="143"/>
      <c r="AMO680" s="143"/>
      <c r="AMP680" s="143"/>
      <c r="AMQ680" s="143"/>
      <c r="AMR680" s="143"/>
      <c r="AMS680" s="143"/>
      <c r="AMT680" s="143"/>
      <c r="AMU680" s="143"/>
      <c r="AMV680" s="143"/>
      <c r="AMW680" s="143"/>
      <c r="AMX680" s="143"/>
      <c r="AMY680" s="143"/>
      <c r="AMZ680" s="143"/>
      <c r="ANA680" s="143"/>
      <c r="ANB680" s="143"/>
      <c r="ANC680" s="143"/>
      <c r="AND680" s="143"/>
      <c r="ANE680" s="143"/>
      <c r="ANF680" s="143"/>
      <c r="ANG680" s="143"/>
      <c r="ANH680" s="143"/>
      <c r="ANI680" s="143"/>
      <c r="ANJ680" s="143"/>
      <c r="ANK680" s="143"/>
      <c r="ANL680" s="143"/>
      <c r="ANM680" s="143"/>
      <c r="ANN680" s="143"/>
      <c r="ANO680" s="143"/>
      <c r="ANP680" s="143"/>
      <c r="ANQ680" s="143"/>
      <c r="ANR680" s="143"/>
      <c r="ANS680" s="143"/>
      <c r="ANT680" s="143"/>
      <c r="ANU680" s="143"/>
      <c r="ANV680" s="143"/>
      <c r="ANW680" s="143"/>
      <c r="ANX680" s="143"/>
      <c r="ANY680" s="143"/>
      <c r="ANZ680" s="143"/>
      <c r="AOA680" s="143"/>
      <c r="AOB680" s="143"/>
      <c r="AOC680" s="143"/>
      <c r="AOD680" s="143"/>
      <c r="AOE680" s="143"/>
      <c r="AOF680" s="143"/>
      <c r="AOG680" s="143"/>
      <c r="AOH680" s="143"/>
      <c r="AOI680" s="143"/>
      <c r="AOJ680" s="143"/>
      <c r="AOK680" s="143"/>
      <c r="AOL680" s="143"/>
      <c r="AOM680" s="143"/>
      <c r="AON680" s="143"/>
      <c r="AOO680" s="143"/>
      <c r="AOP680" s="143"/>
      <c r="AOQ680" s="143"/>
      <c r="AOR680" s="143"/>
      <c r="AOS680" s="143"/>
      <c r="AOT680" s="143"/>
      <c r="AOU680" s="143"/>
      <c r="AOV680" s="143"/>
      <c r="AOW680" s="143"/>
      <c r="AOX680" s="143"/>
      <c r="AOY680" s="143"/>
      <c r="AOZ680" s="143"/>
      <c r="APA680" s="143"/>
      <c r="APB680" s="143"/>
      <c r="APC680" s="143"/>
      <c r="APD680" s="143"/>
      <c r="APE680" s="143"/>
      <c r="APF680" s="143"/>
      <c r="APG680" s="143"/>
      <c r="APH680" s="143"/>
      <c r="API680" s="143"/>
      <c r="APJ680" s="143"/>
      <c r="APK680" s="143"/>
      <c r="APL680" s="143"/>
      <c r="APM680" s="143"/>
      <c r="APN680" s="143"/>
      <c r="APO680" s="143"/>
      <c r="APP680" s="143"/>
      <c r="APQ680" s="143"/>
      <c r="APR680" s="143"/>
      <c r="APS680" s="143"/>
      <c r="APT680" s="143"/>
      <c r="APU680" s="143"/>
      <c r="APV680" s="143"/>
      <c r="APW680" s="143"/>
      <c r="APX680" s="143"/>
      <c r="APY680" s="143"/>
      <c r="APZ680" s="143"/>
      <c r="AQA680" s="143"/>
      <c r="AQB680" s="143"/>
      <c r="AQC680" s="143"/>
      <c r="AQD680" s="143"/>
      <c r="AQE680" s="143"/>
      <c r="AQF680" s="143"/>
      <c r="AQG680" s="143"/>
      <c r="AQH680" s="143"/>
      <c r="AQI680" s="143"/>
      <c r="AQJ680" s="143"/>
      <c r="AQK680" s="143"/>
      <c r="AQL680" s="143"/>
      <c r="AQM680" s="143"/>
      <c r="AQN680" s="143"/>
      <c r="AQO680" s="143"/>
      <c r="AQP680" s="143"/>
      <c r="AQQ680" s="143"/>
      <c r="AQR680" s="143"/>
      <c r="AQS680" s="143"/>
      <c r="AQT680" s="143"/>
      <c r="AQU680" s="143"/>
      <c r="AQV680" s="143"/>
      <c r="AQW680" s="143"/>
      <c r="AQX680" s="143"/>
      <c r="AQY680" s="143"/>
      <c r="AQZ680" s="143"/>
      <c r="ARA680" s="143"/>
      <c r="ARB680" s="143"/>
      <c r="ARC680" s="143"/>
      <c r="ARD680" s="143"/>
      <c r="ARE680" s="143"/>
      <c r="ARF680" s="143"/>
      <c r="ARG680" s="143"/>
      <c r="ARH680" s="143"/>
      <c r="ARI680" s="143"/>
      <c r="ARJ680" s="143"/>
      <c r="ARK680" s="143"/>
      <c r="ARL680" s="143"/>
      <c r="ARM680" s="143"/>
      <c r="ARN680" s="143"/>
      <c r="ARO680" s="143"/>
      <c r="ARP680" s="143"/>
      <c r="ARQ680" s="143"/>
      <c r="ARR680" s="143"/>
      <c r="ARS680" s="143"/>
      <c r="ART680" s="143"/>
      <c r="ARU680" s="143"/>
      <c r="ARV680" s="143"/>
      <c r="ARW680" s="143"/>
      <c r="ARX680" s="143"/>
      <c r="ARY680" s="143"/>
      <c r="ARZ680" s="143"/>
      <c r="ASA680" s="143"/>
      <c r="ASB680" s="143"/>
      <c r="ASC680" s="143"/>
      <c r="ASD680" s="143"/>
      <c r="ASE680" s="143"/>
      <c r="ASF680" s="143"/>
      <c r="ASG680" s="143"/>
      <c r="ASH680" s="143"/>
      <c r="ASI680" s="143"/>
      <c r="ASJ680" s="143"/>
      <c r="ASK680" s="143"/>
      <c r="ASL680" s="143"/>
      <c r="ASM680" s="143"/>
      <c r="ASN680" s="143"/>
      <c r="ASO680" s="143"/>
      <c r="ASP680" s="143"/>
      <c r="ASQ680" s="143"/>
      <c r="ASR680" s="143"/>
      <c r="ASS680" s="143"/>
      <c r="AST680" s="143"/>
      <c r="ASU680" s="143"/>
      <c r="ASV680" s="143"/>
      <c r="ASW680" s="143"/>
      <c r="ASX680" s="143"/>
      <c r="ASY680" s="143"/>
      <c r="ASZ680" s="143"/>
      <c r="ATA680" s="143"/>
      <c r="ATB680" s="143"/>
      <c r="ATC680" s="143"/>
      <c r="ATD680" s="143"/>
      <c r="ATE680" s="143"/>
      <c r="ATF680" s="143"/>
      <c r="ATG680" s="143"/>
      <c r="ATH680" s="143"/>
      <c r="ATI680" s="143"/>
      <c r="ATJ680" s="143"/>
      <c r="ATK680" s="143"/>
      <c r="ATL680" s="143"/>
      <c r="ATM680" s="143"/>
      <c r="ATN680" s="143"/>
      <c r="ATO680" s="143"/>
      <c r="ATP680" s="143"/>
      <c r="ATQ680" s="143"/>
      <c r="ATR680" s="143"/>
      <c r="ATS680" s="143"/>
      <c r="ATT680" s="143"/>
      <c r="ATU680" s="143"/>
      <c r="ATV680" s="143"/>
      <c r="ATW680" s="143"/>
      <c r="ATX680" s="143"/>
      <c r="ATY680" s="143"/>
      <c r="ATZ680" s="143"/>
      <c r="AUA680" s="143"/>
      <c r="AUB680" s="143"/>
      <c r="AUC680" s="143"/>
      <c r="AUD680" s="143"/>
      <c r="AUE680" s="143"/>
      <c r="AUF680" s="143"/>
      <c r="AUG680" s="143"/>
      <c r="AUH680" s="143"/>
      <c r="AUI680" s="143"/>
      <c r="AUJ680" s="143"/>
      <c r="AUK680" s="143"/>
      <c r="AUL680" s="143"/>
      <c r="AUM680" s="143"/>
      <c r="AUN680" s="143"/>
      <c r="AUO680" s="143"/>
      <c r="AUP680" s="143"/>
      <c r="AUQ680" s="143"/>
      <c r="AUR680" s="143"/>
      <c r="AUS680" s="143"/>
      <c r="AUT680" s="143"/>
      <c r="AUU680" s="143"/>
      <c r="AUV680" s="143"/>
      <c r="AUW680" s="143"/>
      <c r="AUX680" s="143"/>
      <c r="AUY680" s="143"/>
      <c r="AUZ680" s="143"/>
      <c r="AVA680" s="143"/>
      <c r="AVB680" s="143"/>
      <c r="AVC680" s="143"/>
      <c r="AVD680" s="143"/>
      <c r="AVE680" s="143"/>
      <c r="AVF680" s="143"/>
      <c r="AVG680" s="143"/>
      <c r="AVH680" s="143"/>
      <c r="AVI680" s="143"/>
      <c r="AVJ680" s="143"/>
      <c r="AVK680" s="143"/>
      <c r="AVL680" s="143"/>
      <c r="AVM680" s="143"/>
      <c r="AVN680" s="143"/>
      <c r="AVO680" s="143"/>
      <c r="AVP680" s="143"/>
      <c r="AVQ680" s="143"/>
      <c r="AVR680" s="143"/>
      <c r="AVS680" s="143"/>
      <c r="AVT680" s="143"/>
      <c r="AVU680" s="143"/>
      <c r="AVV680" s="143"/>
      <c r="AVW680" s="143"/>
      <c r="AVX680" s="143"/>
      <c r="AVY680" s="143"/>
      <c r="AVZ680" s="143"/>
      <c r="AWA680" s="143"/>
      <c r="AWB680" s="143"/>
      <c r="AWC680" s="143"/>
      <c r="AWD680" s="143"/>
      <c r="AWE680" s="143"/>
      <c r="AWF680" s="143"/>
      <c r="AWG680" s="143"/>
      <c r="AWH680" s="143"/>
      <c r="AWI680" s="143"/>
      <c r="AWJ680" s="143"/>
      <c r="AWK680" s="143"/>
      <c r="AWL680" s="143"/>
      <c r="AWM680" s="143"/>
      <c r="AWN680" s="143"/>
      <c r="AWO680" s="143"/>
      <c r="AWP680" s="143"/>
      <c r="AWQ680" s="143"/>
      <c r="AWR680" s="143"/>
      <c r="AWS680" s="143"/>
      <c r="AWT680" s="143"/>
      <c r="AWU680" s="143"/>
      <c r="AWV680" s="143"/>
      <c r="AWW680" s="143"/>
      <c r="AWX680" s="143"/>
      <c r="AWY680" s="143"/>
      <c r="AWZ680" s="143"/>
      <c r="AXA680" s="143"/>
      <c r="AXB680" s="143"/>
      <c r="AXC680" s="143"/>
      <c r="AXD680" s="143"/>
      <c r="AXE680" s="143"/>
      <c r="AXF680" s="143"/>
      <c r="AXG680" s="143"/>
      <c r="AXH680" s="143"/>
      <c r="AXI680" s="143"/>
      <c r="AXJ680" s="143"/>
      <c r="AXK680" s="143"/>
      <c r="AXL680" s="143"/>
      <c r="AXM680" s="143"/>
      <c r="AXN680" s="143"/>
      <c r="AXO680" s="143"/>
      <c r="AXP680" s="143"/>
      <c r="AXQ680" s="143"/>
      <c r="AXR680" s="143"/>
      <c r="AXS680" s="143"/>
      <c r="AXT680" s="143"/>
      <c r="AXU680" s="143"/>
      <c r="AXV680" s="143"/>
      <c r="AXW680" s="143"/>
      <c r="AXX680" s="143"/>
      <c r="AXY680" s="143"/>
      <c r="AXZ680" s="143"/>
      <c r="AYA680" s="143"/>
      <c r="AYB680" s="143"/>
      <c r="AYC680" s="143"/>
      <c r="AYD680" s="143"/>
      <c r="AYE680" s="143"/>
      <c r="AYF680" s="143"/>
      <c r="AYG680" s="143"/>
      <c r="AYH680" s="143"/>
      <c r="AYI680" s="143"/>
      <c r="AYJ680" s="143"/>
      <c r="AYK680" s="143"/>
      <c r="AYL680" s="143"/>
      <c r="AYM680" s="143"/>
      <c r="AYN680" s="143"/>
      <c r="AYO680" s="143"/>
      <c r="AYP680" s="143"/>
      <c r="AYQ680" s="143"/>
      <c r="AYR680" s="143"/>
      <c r="AYS680" s="143"/>
      <c r="AYT680" s="143"/>
      <c r="AYU680" s="143"/>
      <c r="AYV680" s="143"/>
      <c r="AYW680" s="143"/>
      <c r="AYX680" s="143"/>
      <c r="AYY680" s="143"/>
      <c r="AYZ680" s="143"/>
      <c r="AZA680" s="143"/>
      <c r="AZB680" s="143"/>
      <c r="AZC680" s="143"/>
      <c r="AZD680" s="143"/>
      <c r="AZE680" s="143"/>
      <c r="AZF680" s="143"/>
      <c r="AZG680" s="143"/>
      <c r="AZH680" s="143"/>
      <c r="AZI680" s="143"/>
      <c r="AZJ680" s="143"/>
      <c r="AZK680" s="143"/>
      <c r="AZL680" s="143"/>
      <c r="AZM680" s="143"/>
      <c r="AZN680" s="143"/>
      <c r="AZO680" s="143"/>
      <c r="AZP680" s="143"/>
      <c r="AZQ680" s="143"/>
      <c r="AZR680" s="143"/>
      <c r="AZS680" s="143"/>
      <c r="AZT680" s="143"/>
      <c r="AZU680" s="143"/>
      <c r="AZV680" s="143"/>
      <c r="AZW680" s="143"/>
      <c r="AZX680" s="143"/>
      <c r="AZY680" s="143"/>
      <c r="AZZ680" s="143"/>
      <c r="BAA680" s="143"/>
      <c r="BAB680" s="143"/>
      <c r="BAC680" s="143"/>
      <c r="BAD680" s="143"/>
      <c r="BAE680" s="143"/>
      <c r="BAF680" s="143"/>
      <c r="BAG680" s="143"/>
      <c r="BAH680" s="143"/>
      <c r="BAI680" s="143"/>
      <c r="BAJ680" s="143"/>
      <c r="BAK680" s="143"/>
      <c r="BAL680" s="143"/>
      <c r="BAM680" s="143"/>
      <c r="BAN680" s="143"/>
      <c r="BAO680" s="143"/>
      <c r="BAP680" s="143"/>
      <c r="BAQ680" s="143"/>
      <c r="BAR680" s="143"/>
      <c r="BAS680" s="143"/>
      <c r="BAT680" s="143"/>
      <c r="BAU680" s="143"/>
      <c r="BAV680" s="143"/>
      <c r="BAW680" s="143"/>
      <c r="BAX680" s="143"/>
      <c r="BAY680" s="143"/>
      <c r="BAZ680" s="143"/>
      <c r="BBA680" s="143"/>
      <c r="BBB680" s="143"/>
      <c r="BBC680" s="143"/>
      <c r="BBD680" s="143"/>
      <c r="BBE680" s="143"/>
      <c r="BBF680" s="143"/>
      <c r="BBG680" s="143"/>
      <c r="BBH680" s="143"/>
      <c r="BBI680" s="143"/>
      <c r="BBJ680" s="143"/>
      <c r="BBK680" s="143"/>
      <c r="BBL680" s="143"/>
      <c r="BBM680" s="143"/>
      <c r="BBN680" s="143"/>
      <c r="BBO680" s="143"/>
      <c r="BBP680" s="143"/>
      <c r="BBQ680" s="143"/>
      <c r="BBR680" s="143"/>
      <c r="BBS680" s="143"/>
      <c r="BBT680" s="143"/>
      <c r="BBU680" s="143"/>
      <c r="BBV680" s="143"/>
      <c r="BBW680" s="143"/>
      <c r="BBX680" s="143"/>
      <c r="BBY680" s="143"/>
      <c r="BBZ680" s="143"/>
      <c r="BCA680" s="143"/>
      <c r="BCB680" s="143"/>
      <c r="BCC680" s="143"/>
      <c r="BCD680" s="143"/>
      <c r="BCE680" s="143"/>
      <c r="BCF680" s="143"/>
      <c r="BCG680" s="143"/>
      <c r="BCH680" s="143"/>
      <c r="BCI680" s="143"/>
      <c r="BCJ680" s="143"/>
      <c r="BCK680" s="143"/>
      <c r="BCL680" s="143"/>
      <c r="BCM680" s="143"/>
      <c r="BCN680" s="143"/>
      <c r="BCO680" s="143"/>
      <c r="BCP680" s="143"/>
      <c r="BCQ680" s="143"/>
      <c r="BCR680" s="143"/>
      <c r="BCS680" s="143"/>
      <c r="BCT680" s="143"/>
      <c r="BCU680" s="143"/>
      <c r="BCV680" s="143"/>
      <c r="BCW680" s="143"/>
      <c r="BCX680" s="143"/>
      <c r="BCY680" s="143"/>
      <c r="BCZ680" s="143"/>
      <c r="BDA680" s="143"/>
      <c r="BDB680" s="143"/>
      <c r="BDC680" s="143"/>
      <c r="BDD680" s="143"/>
      <c r="BDE680" s="143"/>
      <c r="BDF680" s="143"/>
      <c r="BDG680" s="143"/>
      <c r="BDH680" s="143"/>
      <c r="BDI680" s="143"/>
      <c r="BDJ680" s="143"/>
      <c r="BDK680" s="143"/>
      <c r="BDL680" s="143"/>
      <c r="BDM680" s="143"/>
      <c r="BDN680" s="143"/>
      <c r="BDO680" s="143"/>
      <c r="BDP680" s="143"/>
      <c r="BDQ680" s="143"/>
      <c r="BDR680" s="143"/>
      <c r="BDS680" s="143"/>
      <c r="BDT680" s="143"/>
      <c r="BDU680" s="143"/>
      <c r="BDV680" s="143"/>
      <c r="BDW680" s="143"/>
      <c r="BDX680" s="143"/>
      <c r="BDY680" s="143"/>
      <c r="BDZ680" s="143"/>
      <c r="BEA680" s="143"/>
      <c r="BEB680" s="143"/>
      <c r="BEC680" s="143"/>
      <c r="BED680" s="143"/>
      <c r="BEE680" s="143"/>
      <c r="BEF680" s="143"/>
      <c r="BEG680" s="143"/>
      <c r="BEH680" s="143"/>
      <c r="BEI680" s="143"/>
      <c r="BEJ680" s="143"/>
      <c r="BEK680" s="143"/>
      <c r="BEL680" s="143"/>
      <c r="BEM680" s="143"/>
      <c r="BEN680" s="143"/>
      <c r="BEO680" s="143"/>
      <c r="BEP680" s="143"/>
      <c r="BEQ680" s="143"/>
      <c r="BER680" s="143"/>
      <c r="BES680" s="143"/>
      <c r="BET680" s="143"/>
      <c r="BEU680" s="143"/>
      <c r="BEV680" s="143"/>
      <c r="BEW680" s="143"/>
      <c r="BEX680" s="143"/>
      <c r="BEY680" s="143"/>
      <c r="BEZ680" s="143"/>
      <c r="BFA680" s="143"/>
      <c r="BFB680" s="143"/>
      <c r="BFC680" s="143"/>
      <c r="BFD680" s="143"/>
      <c r="BFE680" s="143"/>
      <c r="BFF680" s="143"/>
      <c r="BFG680" s="143"/>
      <c r="BFH680" s="143"/>
      <c r="BFI680" s="143"/>
      <c r="BFJ680" s="143"/>
      <c r="BFK680" s="143"/>
      <c r="BFL680" s="143"/>
      <c r="BFM680" s="143"/>
      <c r="BFN680" s="143"/>
      <c r="BFO680" s="143"/>
      <c r="BFP680" s="143"/>
      <c r="BFQ680" s="143"/>
      <c r="BFR680" s="143"/>
      <c r="BFS680" s="143"/>
      <c r="BFT680" s="143"/>
      <c r="BFU680" s="143"/>
      <c r="BFV680" s="143"/>
      <c r="BFW680" s="143"/>
      <c r="BFX680" s="143"/>
      <c r="BFY680" s="143"/>
      <c r="BFZ680" s="143"/>
      <c r="BGA680" s="143"/>
      <c r="BGB680" s="143"/>
      <c r="BGC680" s="143"/>
      <c r="BGD680" s="143"/>
      <c r="BGE680" s="143"/>
      <c r="BGF680" s="143"/>
      <c r="BGG680" s="143"/>
      <c r="BGH680" s="143"/>
      <c r="BGI680" s="143"/>
      <c r="BGJ680" s="143"/>
      <c r="BGK680" s="143"/>
      <c r="BGL680" s="143"/>
      <c r="BGM680" s="143"/>
      <c r="BGN680" s="143"/>
      <c r="BGO680" s="143"/>
      <c r="BGP680" s="143"/>
      <c r="BGQ680" s="143"/>
      <c r="BGR680" s="143"/>
      <c r="BGS680" s="143"/>
      <c r="BGT680" s="143"/>
      <c r="BGU680" s="143"/>
      <c r="BGV680" s="143"/>
      <c r="BGW680" s="143"/>
      <c r="BGX680" s="143"/>
      <c r="BGY680" s="143"/>
      <c r="BGZ680" s="143"/>
      <c r="BHA680" s="143"/>
      <c r="BHB680" s="143"/>
      <c r="BHC680" s="143"/>
      <c r="BHD680" s="143"/>
      <c r="BHE680" s="143"/>
      <c r="BHF680" s="143"/>
      <c r="BHG680" s="143"/>
      <c r="BHH680" s="143"/>
      <c r="BHI680" s="143"/>
      <c r="BHJ680" s="143"/>
      <c r="BHK680" s="143"/>
      <c r="BHL680" s="143"/>
      <c r="BHM680" s="143"/>
      <c r="BHN680" s="143"/>
      <c r="BHO680" s="143"/>
      <c r="BHP680" s="143"/>
      <c r="BHQ680" s="143"/>
      <c r="BHR680" s="143"/>
      <c r="BHS680" s="143"/>
      <c r="BHT680" s="143"/>
      <c r="BHU680" s="143"/>
      <c r="BHV680" s="143"/>
      <c r="BHW680" s="143"/>
      <c r="BHX680" s="143"/>
      <c r="BHY680" s="143"/>
      <c r="BHZ680" s="143"/>
      <c r="BIA680" s="143"/>
      <c r="BIB680" s="143"/>
      <c r="BIC680" s="143"/>
      <c r="BID680" s="143"/>
      <c r="BIE680" s="143"/>
      <c r="BIF680" s="143"/>
      <c r="BIG680" s="143"/>
      <c r="BIH680" s="143"/>
      <c r="BII680" s="143"/>
      <c r="BIJ680" s="143"/>
      <c r="BIK680" s="143"/>
      <c r="BIL680" s="143"/>
      <c r="BIM680" s="143"/>
      <c r="BIN680" s="143"/>
      <c r="BIO680" s="143"/>
      <c r="BIP680" s="143"/>
      <c r="BIQ680" s="143"/>
      <c r="BIR680" s="143"/>
      <c r="BIS680" s="143"/>
      <c r="BIT680" s="143"/>
      <c r="BIU680" s="143"/>
      <c r="BIV680" s="143"/>
      <c r="BIW680" s="143"/>
      <c r="BIX680" s="143"/>
      <c r="BIY680" s="143"/>
      <c r="BIZ680" s="143"/>
      <c r="BJA680" s="143"/>
      <c r="BJB680" s="143"/>
      <c r="BJC680" s="143"/>
      <c r="BJD680" s="143"/>
      <c r="BJE680" s="143"/>
      <c r="BJF680" s="143"/>
      <c r="BJG680" s="143"/>
      <c r="BJH680" s="143"/>
      <c r="BJI680" s="143"/>
      <c r="BJJ680" s="143"/>
      <c r="BJK680" s="143"/>
      <c r="BJL680" s="143"/>
      <c r="BJM680" s="143"/>
      <c r="BJN680" s="143"/>
      <c r="BJO680" s="143"/>
      <c r="BJP680" s="143"/>
      <c r="BJQ680" s="143"/>
      <c r="BJR680" s="143"/>
      <c r="BJS680" s="143"/>
      <c r="BJT680" s="143"/>
      <c r="BJU680" s="143"/>
      <c r="BJV680" s="143"/>
      <c r="BJW680" s="143"/>
      <c r="BJX680" s="143"/>
      <c r="BJY680" s="143"/>
      <c r="BJZ680" s="143"/>
      <c r="BKA680" s="143"/>
      <c r="BKB680" s="143"/>
      <c r="BKC680" s="143"/>
      <c r="BKD680" s="143"/>
      <c r="BKE680" s="143"/>
      <c r="BKF680" s="143"/>
      <c r="BKG680" s="143"/>
      <c r="BKH680" s="143"/>
      <c r="BKI680" s="143"/>
      <c r="BKJ680" s="143"/>
      <c r="BKK680" s="143"/>
      <c r="BKL680" s="143"/>
      <c r="BKM680" s="143"/>
      <c r="BKN680" s="143"/>
      <c r="BKO680" s="143"/>
      <c r="BKP680" s="143"/>
      <c r="BKQ680" s="143"/>
      <c r="BKR680" s="143"/>
      <c r="BKS680" s="143"/>
      <c r="BKT680" s="143"/>
      <c r="BKU680" s="143"/>
      <c r="BKV680" s="143"/>
      <c r="BKW680" s="143"/>
      <c r="BKX680" s="143"/>
      <c r="BKY680" s="143"/>
      <c r="BKZ680" s="143"/>
      <c r="BLA680" s="143"/>
      <c r="BLB680" s="143"/>
      <c r="BLC680" s="143"/>
      <c r="BLD680" s="143"/>
      <c r="BLE680" s="143"/>
      <c r="BLF680" s="143"/>
      <c r="BLG680" s="143"/>
      <c r="BLH680" s="143"/>
      <c r="BLI680" s="143"/>
      <c r="BLJ680" s="143"/>
      <c r="BLK680" s="143"/>
      <c r="BLL680" s="143"/>
      <c r="BLM680" s="143"/>
      <c r="BLN680" s="143"/>
      <c r="BLO680" s="143"/>
      <c r="BLP680" s="143"/>
      <c r="BLQ680" s="143"/>
      <c r="BLR680" s="143"/>
      <c r="BLS680" s="143"/>
      <c r="BLT680" s="143"/>
      <c r="BLU680" s="143"/>
      <c r="BLV680" s="143"/>
      <c r="BLW680" s="143"/>
      <c r="BLX680" s="143"/>
      <c r="BLY680" s="143"/>
      <c r="BLZ680" s="143"/>
      <c r="BMA680" s="143"/>
      <c r="BMB680" s="143"/>
      <c r="BMC680" s="143"/>
      <c r="BMD680" s="143"/>
      <c r="BME680" s="143"/>
      <c r="BMF680" s="143"/>
      <c r="BMG680" s="143"/>
      <c r="BMH680" s="143"/>
      <c r="BMI680" s="143"/>
      <c r="BMJ680" s="143"/>
      <c r="BMK680" s="143"/>
      <c r="BML680" s="143"/>
      <c r="BMM680" s="143"/>
      <c r="BMN680" s="143"/>
      <c r="BMO680" s="143"/>
      <c r="BMP680" s="143"/>
      <c r="BMQ680" s="143"/>
      <c r="BMR680" s="143"/>
      <c r="BMS680" s="143"/>
      <c r="BMT680" s="143"/>
      <c r="BMU680" s="143"/>
      <c r="BMV680" s="143"/>
      <c r="BMW680" s="143"/>
      <c r="BMX680" s="143"/>
      <c r="BMY680" s="143"/>
      <c r="BMZ680" s="143"/>
      <c r="BNA680" s="143"/>
      <c r="BNB680" s="143"/>
      <c r="BNC680" s="143"/>
      <c r="BND680" s="143"/>
      <c r="BNE680" s="143"/>
      <c r="BNF680" s="143"/>
      <c r="BNG680" s="143"/>
      <c r="BNH680" s="143"/>
      <c r="BNI680" s="143"/>
      <c r="BNJ680" s="143"/>
      <c r="BNK680" s="143"/>
      <c r="BNL680" s="143"/>
      <c r="BNM680" s="143"/>
      <c r="BNN680" s="143"/>
      <c r="BNO680" s="143"/>
      <c r="BNP680" s="143"/>
      <c r="BNQ680" s="143"/>
      <c r="BNR680" s="143"/>
      <c r="BNS680" s="143"/>
      <c r="BNT680" s="143"/>
      <c r="BNU680" s="143"/>
      <c r="BNV680" s="143"/>
      <c r="BNW680" s="143"/>
      <c r="BNX680" s="143"/>
      <c r="BNY680" s="143"/>
      <c r="BNZ680" s="143"/>
      <c r="BOA680" s="143"/>
      <c r="BOB680" s="143"/>
      <c r="BOC680" s="143"/>
      <c r="BOD680" s="143"/>
      <c r="BOE680" s="143"/>
      <c r="BOF680" s="143"/>
      <c r="BOG680" s="143"/>
      <c r="BOH680" s="143"/>
      <c r="BOI680" s="143"/>
      <c r="BOJ680" s="143"/>
      <c r="BOK680" s="143"/>
      <c r="BOL680" s="143"/>
      <c r="BOM680" s="143"/>
      <c r="BON680" s="143"/>
      <c r="BOO680" s="143"/>
      <c r="BOP680" s="143"/>
      <c r="BOQ680" s="143"/>
      <c r="BOR680" s="143"/>
      <c r="BOS680" s="143"/>
      <c r="BOT680" s="143"/>
      <c r="BOU680" s="143"/>
      <c r="BOV680" s="143"/>
      <c r="BOW680" s="143"/>
      <c r="BOX680" s="143"/>
      <c r="BOY680" s="143"/>
      <c r="BOZ680" s="143"/>
      <c r="BPA680" s="143"/>
      <c r="BPB680" s="143"/>
      <c r="BPC680" s="143"/>
      <c r="BPD680" s="143"/>
      <c r="BPE680" s="143"/>
      <c r="BPF680" s="143"/>
      <c r="BPG680" s="143"/>
      <c r="BPH680" s="143"/>
      <c r="BPI680" s="143"/>
      <c r="BPJ680" s="143"/>
      <c r="BPK680" s="143"/>
      <c r="BPL680" s="143"/>
      <c r="BPM680" s="143"/>
      <c r="BPN680" s="143"/>
      <c r="BPO680" s="143"/>
      <c r="BPP680" s="143"/>
      <c r="BPQ680" s="143"/>
      <c r="BPR680" s="143"/>
      <c r="BPS680" s="143"/>
      <c r="BPT680" s="143"/>
      <c r="BPU680" s="143"/>
      <c r="BPV680" s="143"/>
      <c r="BPW680" s="143"/>
      <c r="BPX680" s="143"/>
      <c r="BPY680" s="143"/>
      <c r="BPZ680" s="143"/>
      <c r="BQA680" s="143"/>
      <c r="BQB680" s="143"/>
      <c r="BQC680" s="143"/>
      <c r="BQD680" s="143"/>
      <c r="BQE680" s="143"/>
      <c r="BQF680" s="143"/>
      <c r="BQG680" s="143"/>
      <c r="BQH680" s="143"/>
      <c r="BQI680" s="143"/>
      <c r="BQJ680" s="143"/>
      <c r="BQK680" s="143"/>
      <c r="BQL680" s="143"/>
      <c r="BQM680" s="143"/>
      <c r="BQN680" s="143"/>
      <c r="BQO680" s="143"/>
      <c r="BQP680" s="143"/>
      <c r="BQQ680" s="143"/>
      <c r="BQR680" s="143"/>
      <c r="BQS680" s="143"/>
      <c r="BQT680" s="143"/>
      <c r="BQU680" s="143"/>
      <c r="BQV680" s="143"/>
      <c r="BQW680" s="143"/>
      <c r="BQX680" s="143"/>
      <c r="BQY680" s="143"/>
      <c r="BQZ680" s="143"/>
      <c r="BRA680" s="143"/>
      <c r="BRB680" s="143"/>
      <c r="BRC680" s="143"/>
      <c r="BRD680" s="143"/>
      <c r="BRE680" s="143"/>
      <c r="BRF680" s="143"/>
      <c r="BRG680" s="143"/>
      <c r="BRH680" s="143"/>
      <c r="BRI680" s="143"/>
      <c r="BRJ680" s="143"/>
      <c r="BRK680" s="143"/>
      <c r="BRL680" s="143"/>
      <c r="BRM680" s="143"/>
      <c r="BRN680" s="143"/>
      <c r="BRO680" s="143"/>
      <c r="BRP680" s="143"/>
      <c r="BRQ680" s="143"/>
      <c r="BRR680" s="143"/>
      <c r="BRS680" s="143"/>
      <c r="BRT680" s="143"/>
      <c r="BRU680" s="143"/>
      <c r="BRV680" s="143"/>
      <c r="BRW680" s="143"/>
      <c r="BRX680" s="143"/>
      <c r="BRY680" s="143"/>
      <c r="BRZ680" s="143"/>
    </row>
    <row r="681" spans="1:1846" s="79" customFormat="1" ht="28.95" customHeight="1" thickBot="1" x14ac:dyDescent="0.35">
      <c r="A681" s="853"/>
      <c r="B681" s="853"/>
      <c r="C681" s="852"/>
      <c r="D681" s="356"/>
      <c r="E681" s="554" t="s">
        <v>928</v>
      </c>
      <c r="F681" s="121">
        <v>145</v>
      </c>
      <c r="G681" s="610" t="s">
        <v>929</v>
      </c>
      <c r="H681" s="153">
        <v>30000000</v>
      </c>
      <c r="I681" s="76">
        <v>30000000</v>
      </c>
      <c r="J681" s="76">
        <v>0</v>
      </c>
      <c r="K681" s="76">
        <v>0</v>
      </c>
      <c r="L681" s="608" t="s">
        <v>144</v>
      </c>
      <c r="M681" s="726">
        <v>0</v>
      </c>
      <c r="N681" s="85"/>
      <c r="O681" s="151">
        <v>0</v>
      </c>
      <c r="P681" s="151">
        <v>0</v>
      </c>
      <c r="Q681" s="179"/>
      <c r="R681" s="654">
        <v>0</v>
      </c>
      <c r="S681" s="85">
        <v>0</v>
      </c>
      <c r="T681" s="85">
        <v>0</v>
      </c>
      <c r="U681" s="85">
        <v>0</v>
      </c>
      <c r="V681" s="149"/>
      <c r="W681" s="515">
        <f>+H681+M681+R681</f>
        <v>30000000</v>
      </c>
      <c r="X681" s="86">
        <f t="shared" ref="X681:Z681" si="468">+I681+N681+S681</f>
        <v>30000000</v>
      </c>
      <c r="Y681" s="86">
        <f t="shared" si="468"/>
        <v>0</v>
      </c>
      <c r="Z681" s="154">
        <f t="shared" si="468"/>
        <v>0</v>
      </c>
      <c r="AA681" s="89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  <c r="BT681" s="78"/>
      <c r="BU681" s="78"/>
      <c r="BV681" s="78"/>
      <c r="BW681" s="78"/>
      <c r="BX681" s="78"/>
      <c r="BY681" s="78"/>
      <c r="BZ681" s="78"/>
      <c r="CA681" s="78"/>
      <c r="CB681" s="78"/>
      <c r="CC681" s="78"/>
      <c r="CD681" s="78"/>
      <c r="CE681" s="78"/>
      <c r="CF681" s="78"/>
      <c r="CG681" s="78"/>
      <c r="CH681" s="78"/>
      <c r="CI681" s="78"/>
      <c r="CJ681" s="78"/>
      <c r="CK681" s="78"/>
      <c r="CL681" s="78"/>
      <c r="CM681" s="78"/>
      <c r="CN681" s="78"/>
      <c r="CO681" s="78"/>
      <c r="CP681" s="78"/>
      <c r="CQ681" s="78"/>
      <c r="CR681" s="78"/>
      <c r="CS681" s="78"/>
      <c r="CT681" s="78"/>
      <c r="CU681" s="78"/>
      <c r="CV681" s="78"/>
      <c r="CW681" s="78"/>
      <c r="CX681" s="78"/>
      <c r="CY681" s="78"/>
      <c r="CZ681" s="78"/>
      <c r="DA681" s="78"/>
      <c r="DB681" s="78"/>
      <c r="DC681" s="78"/>
      <c r="DD681" s="78"/>
      <c r="DE681" s="78"/>
      <c r="DF681" s="78"/>
      <c r="DG681" s="78"/>
      <c r="DH681" s="78"/>
      <c r="DI681" s="78"/>
      <c r="DJ681" s="78"/>
      <c r="DK681" s="78"/>
      <c r="DL681" s="78"/>
      <c r="DM681" s="78"/>
      <c r="DN681" s="78"/>
      <c r="DO681" s="78"/>
      <c r="DP681" s="78"/>
      <c r="DQ681" s="78"/>
      <c r="DR681" s="78"/>
      <c r="DS681" s="78"/>
      <c r="DT681" s="78"/>
      <c r="DU681" s="78"/>
      <c r="DV681" s="78"/>
      <c r="DW681" s="78"/>
      <c r="DX681" s="78"/>
      <c r="DY681" s="78"/>
      <c r="DZ681" s="78"/>
      <c r="EA681" s="78"/>
      <c r="EB681" s="78"/>
      <c r="EC681" s="78"/>
      <c r="ED681" s="78"/>
      <c r="EE681" s="78"/>
      <c r="EF681" s="78"/>
      <c r="EG681" s="78"/>
      <c r="EH681" s="78"/>
      <c r="EI681" s="78"/>
      <c r="EJ681" s="78"/>
      <c r="EK681" s="78"/>
      <c r="EL681" s="78"/>
      <c r="EM681" s="78"/>
      <c r="EN681" s="78"/>
      <c r="EO681" s="78"/>
      <c r="EP681" s="78"/>
      <c r="EQ681" s="78"/>
      <c r="ER681" s="78"/>
      <c r="ES681" s="78"/>
      <c r="ET681" s="78"/>
      <c r="EU681" s="78"/>
      <c r="EV681" s="78"/>
      <c r="EW681" s="78"/>
      <c r="EX681" s="78"/>
      <c r="EY681" s="78"/>
      <c r="EZ681" s="78"/>
      <c r="FA681" s="78"/>
      <c r="FB681" s="78"/>
      <c r="FC681" s="78"/>
      <c r="FD681" s="78"/>
      <c r="FE681" s="78"/>
      <c r="FF681" s="78"/>
      <c r="FG681" s="78"/>
      <c r="FH681" s="78"/>
      <c r="FI681" s="78"/>
      <c r="FJ681" s="78"/>
      <c r="FK681" s="78"/>
      <c r="FL681" s="78"/>
      <c r="FM681" s="78"/>
      <c r="FN681" s="78"/>
      <c r="FO681" s="78"/>
      <c r="FP681" s="78"/>
      <c r="FQ681" s="78"/>
      <c r="FR681" s="78"/>
      <c r="FS681" s="78"/>
      <c r="FT681" s="78"/>
      <c r="FU681" s="78"/>
      <c r="FV681" s="78"/>
      <c r="FW681" s="78"/>
      <c r="FX681" s="78"/>
      <c r="FY681" s="78"/>
      <c r="FZ681" s="78"/>
      <c r="GA681" s="78"/>
      <c r="GB681" s="78"/>
      <c r="GC681" s="78"/>
      <c r="GD681" s="78"/>
      <c r="GE681" s="78"/>
      <c r="GF681" s="78"/>
      <c r="GG681" s="78"/>
      <c r="GH681" s="78"/>
      <c r="GI681" s="78"/>
      <c r="GJ681" s="78"/>
      <c r="GK681" s="78"/>
      <c r="GL681" s="78"/>
      <c r="GM681" s="78"/>
      <c r="GN681" s="78"/>
      <c r="GO681" s="78"/>
      <c r="GP681" s="78"/>
      <c r="GQ681" s="78"/>
      <c r="GR681" s="78"/>
      <c r="GS681" s="78"/>
      <c r="GT681" s="78"/>
      <c r="GU681" s="78"/>
      <c r="GV681" s="78"/>
      <c r="GW681" s="78"/>
      <c r="GX681" s="78"/>
      <c r="GY681" s="78"/>
      <c r="GZ681" s="78"/>
      <c r="HA681" s="78"/>
      <c r="HB681" s="78"/>
      <c r="HC681" s="78"/>
      <c r="HD681" s="78"/>
      <c r="HE681" s="78"/>
      <c r="HF681" s="78"/>
      <c r="HG681" s="78"/>
      <c r="HH681" s="78"/>
      <c r="HI681" s="78"/>
      <c r="HJ681" s="78"/>
      <c r="HK681" s="78"/>
      <c r="HL681" s="78"/>
      <c r="HM681" s="78"/>
      <c r="HN681" s="78"/>
      <c r="HO681" s="78"/>
      <c r="HP681" s="78"/>
      <c r="HQ681" s="78"/>
      <c r="HR681" s="78"/>
      <c r="HS681" s="78"/>
      <c r="HT681" s="78"/>
      <c r="HU681" s="78"/>
      <c r="HV681" s="78"/>
      <c r="HW681" s="78"/>
      <c r="HX681" s="78"/>
      <c r="HY681" s="78"/>
      <c r="HZ681" s="78"/>
      <c r="IA681" s="78"/>
      <c r="IB681" s="78"/>
      <c r="IC681" s="78"/>
      <c r="ID681" s="78"/>
      <c r="IE681" s="78"/>
      <c r="IF681" s="78"/>
      <c r="IG681" s="78"/>
      <c r="IH681" s="78"/>
      <c r="II681" s="78"/>
      <c r="IJ681" s="78"/>
      <c r="IK681" s="78"/>
      <c r="IL681" s="78"/>
      <c r="IM681" s="78"/>
      <c r="IN681" s="78"/>
      <c r="IO681" s="78"/>
      <c r="IP681" s="78"/>
      <c r="IQ681" s="78"/>
      <c r="IR681" s="78"/>
      <c r="IS681" s="78"/>
      <c r="IT681" s="78"/>
      <c r="IU681" s="78"/>
      <c r="IV681" s="78"/>
      <c r="IW681" s="78"/>
      <c r="IX681" s="78"/>
      <c r="IY681" s="78"/>
      <c r="IZ681" s="78"/>
      <c r="JA681" s="78"/>
      <c r="JB681" s="78"/>
      <c r="JC681" s="78"/>
      <c r="JD681" s="78"/>
      <c r="JE681" s="78"/>
      <c r="JF681" s="78"/>
      <c r="JG681" s="78"/>
      <c r="JH681" s="78"/>
      <c r="JI681" s="78"/>
      <c r="JJ681" s="78"/>
      <c r="JK681" s="78"/>
      <c r="JL681" s="78"/>
      <c r="JM681" s="78"/>
      <c r="JN681" s="78"/>
      <c r="JO681" s="78"/>
      <c r="JP681" s="78"/>
      <c r="JQ681" s="78"/>
      <c r="JR681" s="78"/>
      <c r="JS681" s="78"/>
      <c r="JT681" s="78"/>
      <c r="JU681" s="78"/>
      <c r="JV681" s="78"/>
      <c r="JW681" s="78"/>
      <c r="JX681" s="78"/>
      <c r="JY681" s="78"/>
      <c r="JZ681" s="78"/>
      <c r="KA681" s="78"/>
      <c r="KB681" s="78"/>
      <c r="KC681" s="78"/>
      <c r="KD681" s="78"/>
      <c r="KE681" s="78"/>
      <c r="KF681" s="78"/>
      <c r="KG681" s="78"/>
      <c r="KH681" s="78"/>
      <c r="KI681" s="78"/>
      <c r="KJ681" s="78"/>
      <c r="KK681" s="78"/>
      <c r="KL681" s="78"/>
      <c r="KM681" s="78"/>
      <c r="KN681" s="78"/>
      <c r="KO681" s="78"/>
      <c r="KP681" s="78"/>
      <c r="KQ681" s="78"/>
      <c r="KR681" s="78"/>
      <c r="KS681" s="78"/>
      <c r="KT681" s="78"/>
      <c r="KU681" s="78"/>
      <c r="KV681" s="78"/>
      <c r="KW681" s="78"/>
      <c r="KX681" s="78"/>
      <c r="KY681" s="78"/>
      <c r="KZ681" s="78"/>
      <c r="LA681" s="78"/>
      <c r="LB681" s="78"/>
      <c r="LC681" s="78"/>
      <c r="LD681" s="78"/>
      <c r="LE681" s="78"/>
      <c r="LF681" s="78"/>
      <c r="LG681" s="78"/>
      <c r="LH681" s="78"/>
      <c r="LI681" s="78"/>
      <c r="LJ681" s="78"/>
      <c r="LK681" s="78"/>
      <c r="LL681" s="78"/>
      <c r="LM681" s="78"/>
      <c r="LN681" s="78"/>
      <c r="LO681" s="78"/>
      <c r="LP681" s="78"/>
      <c r="LQ681" s="78"/>
      <c r="LR681" s="78"/>
      <c r="LS681" s="78"/>
      <c r="LT681" s="78"/>
      <c r="LU681" s="78"/>
      <c r="LV681" s="78"/>
      <c r="LW681" s="78"/>
      <c r="LX681" s="78"/>
      <c r="LY681" s="78"/>
      <c r="LZ681" s="78"/>
      <c r="MA681" s="78"/>
      <c r="MB681" s="78"/>
      <c r="MC681" s="78"/>
      <c r="MD681" s="78"/>
      <c r="ME681" s="78"/>
      <c r="MF681" s="78"/>
      <c r="MG681" s="78"/>
      <c r="MH681" s="78"/>
      <c r="MI681" s="78"/>
      <c r="MJ681" s="78"/>
      <c r="MK681" s="78"/>
      <c r="ML681" s="78"/>
      <c r="MM681" s="78"/>
      <c r="MN681" s="78"/>
      <c r="MO681" s="78"/>
      <c r="MP681" s="78"/>
      <c r="MQ681" s="78"/>
      <c r="MR681" s="78"/>
      <c r="MS681" s="78"/>
      <c r="MT681" s="78"/>
      <c r="MU681" s="78"/>
      <c r="MV681" s="78"/>
      <c r="MW681" s="78"/>
      <c r="MX681" s="78"/>
      <c r="MY681" s="78"/>
      <c r="MZ681" s="78"/>
      <c r="NA681" s="78"/>
      <c r="NB681" s="78"/>
      <c r="NC681" s="78"/>
      <c r="ND681" s="78"/>
      <c r="NE681" s="78"/>
      <c r="NF681" s="78"/>
      <c r="NG681" s="78"/>
      <c r="NH681" s="78"/>
      <c r="NI681" s="78"/>
      <c r="NJ681" s="78"/>
      <c r="NK681" s="78"/>
      <c r="NL681" s="78"/>
      <c r="NM681" s="78"/>
      <c r="NN681" s="78"/>
      <c r="NO681" s="78"/>
      <c r="NP681" s="78"/>
      <c r="NQ681" s="78"/>
      <c r="NR681" s="78"/>
      <c r="NS681" s="78"/>
      <c r="NT681" s="78"/>
      <c r="NU681" s="78"/>
      <c r="NV681" s="78"/>
      <c r="NW681" s="78"/>
      <c r="NX681" s="78"/>
      <c r="NY681" s="78"/>
      <c r="NZ681" s="78"/>
      <c r="OA681" s="78"/>
      <c r="OB681" s="78"/>
      <c r="OC681" s="78"/>
      <c r="OD681" s="78"/>
      <c r="OE681" s="78"/>
      <c r="OF681" s="78"/>
      <c r="OG681" s="78"/>
      <c r="OH681" s="78"/>
      <c r="OI681" s="78"/>
      <c r="OJ681" s="78"/>
      <c r="OK681" s="78"/>
      <c r="OL681" s="78"/>
      <c r="OM681" s="78"/>
      <c r="ON681" s="78"/>
      <c r="OO681" s="78"/>
      <c r="OP681" s="78"/>
      <c r="OQ681" s="78"/>
      <c r="OR681" s="78"/>
      <c r="OS681" s="78"/>
      <c r="OT681" s="78"/>
      <c r="OU681" s="78"/>
      <c r="OV681" s="78"/>
      <c r="OW681" s="78"/>
      <c r="OX681" s="78"/>
      <c r="OY681" s="78"/>
      <c r="OZ681" s="78"/>
      <c r="PA681" s="78"/>
      <c r="PB681" s="78"/>
      <c r="PC681" s="78"/>
      <c r="PD681" s="78"/>
      <c r="PE681" s="78"/>
      <c r="PF681" s="78"/>
      <c r="PG681" s="78"/>
      <c r="PH681" s="78"/>
      <c r="PI681" s="78"/>
      <c r="PJ681" s="78"/>
      <c r="PK681" s="78"/>
      <c r="PL681" s="78"/>
      <c r="PM681" s="78"/>
      <c r="PN681" s="78"/>
      <c r="PO681" s="78"/>
      <c r="PP681" s="78"/>
      <c r="PQ681" s="78"/>
      <c r="PR681" s="78"/>
      <c r="PS681" s="78"/>
      <c r="PT681" s="78"/>
      <c r="PU681" s="78"/>
      <c r="PV681" s="78"/>
      <c r="PW681" s="78"/>
      <c r="PX681" s="78"/>
      <c r="PY681" s="78"/>
      <c r="PZ681" s="78"/>
      <c r="QA681" s="78"/>
      <c r="QB681" s="78"/>
      <c r="QC681" s="78"/>
      <c r="QD681" s="78"/>
      <c r="QE681" s="78"/>
      <c r="QF681" s="78"/>
      <c r="QG681" s="78"/>
      <c r="QH681" s="78"/>
      <c r="QI681" s="78"/>
      <c r="QJ681" s="78"/>
      <c r="QK681" s="78"/>
      <c r="QL681" s="78"/>
      <c r="QM681" s="78"/>
      <c r="QN681" s="78"/>
      <c r="QO681" s="78"/>
      <c r="QP681" s="78"/>
      <c r="QQ681" s="78"/>
      <c r="QR681" s="78"/>
      <c r="QS681" s="78"/>
      <c r="QT681" s="78"/>
      <c r="QU681" s="78"/>
      <c r="QV681" s="78"/>
      <c r="QW681" s="78"/>
      <c r="QX681" s="78"/>
      <c r="QY681" s="78"/>
      <c r="QZ681" s="78"/>
      <c r="RA681" s="78"/>
      <c r="RB681" s="78"/>
      <c r="RC681" s="78"/>
      <c r="RD681" s="78"/>
      <c r="RE681" s="78"/>
      <c r="RF681" s="78"/>
      <c r="RG681" s="78"/>
      <c r="RH681" s="78"/>
      <c r="RI681" s="78"/>
      <c r="RJ681" s="78"/>
      <c r="RK681" s="78"/>
      <c r="RL681" s="78"/>
      <c r="RM681" s="78"/>
      <c r="RN681" s="78"/>
      <c r="RO681" s="78"/>
      <c r="RP681" s="78"/>
      <c r="RQ681" s="78"/>
      <c r="RR681" s="78"/>
      <c r="RS681" s="78"/>
      <c r="RT681" s="78"/>
      <c r="RU681" s="78"/>
      <c r="RV681" s="78"/>
      <c r="RW681" s="78"/>
      <c r="RX681" s="78"/>
      <c r="RY681" s="78"/>
      <c r="RZ681" s="78"/>
      <c r="SA681" s="78"/>
      <c r="SB681" s="78"/>
      <c r="SC681" s="78"/>
      <c r="SD681" s="78"/>
      <c r="SE681" s="78"/>
      <c r="SF681" s="78"/>
      <c r="SG681" s="78"/>
      <c r="SH681" s="78"/>
      <c r="SI681" s="78"/>
      <c r="SJ681" s="78"/>
      <c r="SK681" s="78"/>
      <c r="SL681" s="78"/>
      <c r="SM681" s="78"/>
      <c r="SN681" s="78"/>
      <c r="SO681" s="78"/>
      <c r="SP681" s="78"/>
      <c r="SQ681" s="78"/>
      <c r="SR681" s="78"/>
      <c r="SS681" s="78"/>
      <c r="ST681" s="78"/>
      <c r="SU681" s="78"/>
      <c r="SV681" s="78"/>
      <c r="SW681" s="78"/>
      <c r="SX681" s="78"/>
      <c r="SY681" s="78"/>
      <c r="SZ681" s="78"/>
      <c r="TA681" s="78"/>
      <c r="TB681" s="78"/>
      <c r="TC681" s="78"/>
      <c r="TD681" s="78"/>
      <c r="TE681" s="78"/>
      <c r="TF681" s="78"/>
      <c r="TG681" s="78"/>
      <c r="TH681" s="78"/>
      <c r="TI681" s="78"/>
      <c r="TJ681" s="78"/>
      <c r="TK681" s="78"/>
      <c r="TL681" s="78"/>
      <c r="TM681" s="78"/>
      <c r="TN681" s="78"/>
      <c r="TO681" s="78"/>
      <c r="TP681" s="78"/>
      <c r="TQ681" s="78"/>
      <c r="TR681" s="78"/>
      <c r="TS681" s="78"/>
      <c r="TT681" s="78"/>
      <c r="TU681" s="78"/>
      <c r="TV681" s="78"/>
      <c r="TW681" s="78"/>
      <c r="TX681" s="78"/>
      <c r="TY681" s="78"/>
      <c r="TZ681" s="78"/>
      <c r="UA681" s="78"/>
      <c r="UB681" s="78"/>
      <c r="UC681" s="78"/>
      <c r="UD681" s="78"/>
      <c r="UE681" s="78"/>
      <c r="UF681" s="78"/>
      <c r="UG681" s="78"/>
      <c r="UH681" s="78"/>
      <c r="UI681" s="78"/>
      <c r="UJ681" s="78"/>
      <c r="UK681" s="78"/>
      <c r="UL681" s="78"/>
      <c r="UM681" s="78"/>
      <c r="UN681" s="78"/>
      <c r="UO681" s="78"/>
      <c r="UP681" s="78"/>
      <c r="UQ681" s="78"/>
      <c r="UR681" s="78"/>
      <c r="US681" s="78"/>
      <c r="UT681" s="78"/>
      <c r="UU681" s="78"/>
      <c r="UV681" s="78"/>
      <c r="UW681" s="78"/>
      <c r="UX681" s="78"/>
      <c r="UY681" s="78"/>
      <c r="UZ681" s="78"/>
      <c r="VA681" s="78"/>
      <c r="VB681" s="78"/>
      <c r="VC681" s="78"/>
      <c r="VD681" s="78"/>
      <c r="VE681" s="78"/>
      <c r="VF681" s="78"/>
      <c r="VG681" s="78"/>
      <c r="VH681" s="78"/>
      <c r="VI681" s="78"/>
      <c r="VJ681" s="78"/>
      <c r="VK681" s="78"/>
      <c r="VL681" s="78"/>
      <c r="VM681" s="78"/>
      <c r="VN681" s="78"/>
      <c r="VO681" s="78"/>
      <c r="VP681" s="78"/>
      <c r="VQ681" s="78"/>
      <c r="VR681" s="78"/>
      <c r="VS681" s="78"/>
      <c r="VT681" s="78"/>
      <c r="VU681" s="78"/>
      <c r="VV681" s="78"/>
      <c r="VW681" s="78"/>
      <c r="VX681" s="78"/>
      <c r="VY681" s="78"/>
      <c r="VZ681" s="78"/>
      <c r="WA681" s="78"/>
      <c r="WB681" s="78"/>
      <c r="WC681" s="78"/>
      <c r="WD681" s="78"/>
      <c r="WE681" s="78"/>
      <c r="WF681" s="78"/>
      <c r="WG681" s="78"/>
      <c r="WH681" s="78"/>
      <c r="WI681" s="78"/>
      <c r="WJ681" s="78"/>
      <c r="WK681" s="78"/>
      <c r="WL681" s="78"/>
      <c r="WM681" s="78"/>
      <c r="WN681" s="78"/>
      <c r="WO681" s="78"/>
      <c r="WP681" s="78"/>
      <c r="WQ681" s="78"/>
      <c r="WR681" s="78"/>
      <c r="WS681" s="78"/>
      <c r="WT681" s="78"/>
      <c r="WU681" s="78"/>
      <c r="WV681" s="78"/>
      <c r="WW681" s="78"/>
      <c r="WX681" s="78"/>
      <c r="WY681" s="78"/>
      <c r="WZ681" s="78"/>
      <c r="XA681" s="78"/>
      <c r="XB681" s="78"/>
      <c r="XC681" s="78"/>
      <c r="XD681" s="78"/>
      <c r="XE681" s="78"/>
      <c r="XF681" s="78"/>
      <c r="XG681" s="78"/>
      <c r="XH681" s="78"/>
      <c r="XI681" s="78"/>
      <c r="XJ681" s="78"/>
      <c r="XK681" s="78"/>
      <c r="XL681" s="78"/>
      <c r="XM681" s="78"/>
      <c r="XN681" s="78"/>
      <c r="XO681" s="78"/>
      <c r="XP681" s="78"/>
      <c r="XQ681" s="78"/>
      <c r="XR681" s="78"/>
      <c r="XS681" s="78"/>
      <c r="XT681" s="78"/>
      <c r="XU681" s="78"/>
      <c r="XV681" s="78"/>
      <c r="XW681" s="78"/>
      <c r="XX681" s="78"/>
      <c r="XY681" s="78"/>
      <c r="XZ681" s="78"/>
      <c r="YA681" s="78"/>
      <c r="YB681" s="78"/>
      <c r="YC681" s="78"/>
      <c r="YD681" s="78"/>
      <c r="YE681" s="78"/>
      <c r="YF681" s="78"/>
      <c r="YG681" s="78"/>
      <c r="YH681" s="78"/>
      <c r="YI681" s="78"/>
      <c r="YJ681" s="78"/>
      <c r="YK681" s="78"/>
      <c r="YL681" s="78"/>
      <c r="YM681" s="78"/>
      <c r="YN681" s="78"/>
      <c r="YO681" s="78"/>
      <c r="YP681" s="78"/>
      <c r="YQ681" s="78"/>
      <c r="YR681" s="78"/>
      <c r="YS681" s="78"/>
      <c r="YT681" s="78"/>
      <c r="YU681" s="78"/>
      <c r="YV681" s="78"/>
      <c r="YW681" s="78"/>
      <c r="YX681" s="78"/>
      <c r="YY681" s="78"/>
      <c r="YZ681" s="78"/>
      <c r="ZA681" s="78"/>
      <c r="ZB681" s="78"/>
      <c r="ZC681" s="78"/>
      <c r="ZD681" s="78"/>
      <c r="ZE681" s="78"/>
      <c r="ZF681" s="78"/>
      <c r="ZG681" s="78"/>
      <c r="ZH681" s="78"/>
      <c r="ZI681" s="78"/>
      <c r="ZJ681" s="78"/>
      <c r="ZK681" s="78"/>
      <c r="ZL681" s="78"/>
      <c r="ZM681" s="78"/>
      <c r="ZN681" s="78"/>
      <c r="ZO681" s="78"/>
      <c r="ZP681" s="78"/>
      <c r="ZQ681" s="78"/>
      <c r="ZR681" s="78"/>
      <c r="ZS681" s="78"/>
      <c r="ZT681" s="78"/>
      <c r="ZU681" s="78"/>
      <c r="ZV681" s="78"/>
      <c r="ZW681" s="78"/>
      <c r="ZX681" s="78"/>
      <c r="ZY681" s="78"/>
      <c r="ZZ681" s="78"/>
      <c r="AAA681" s="78"/>
      <c r="AAB681" s="78"/>
      <c r="AAC681" s="78"/>
      <c r="AAD681" s="78"/>
      <c r="AAE681" s="78"/>
      <c r="AAF681" s="78"/>
      <c r="AAG681" s="78"/>
      <c r="AAH681" s="78"/>
      <c r="AAI681" s="78"/>
      <c r="AAJ681" s="78"/>
      <c r="AAK681" s="78"/>
      <c r="AAL681" s="78"/>
      <c r="AAM681" s="78"/>
      <c r="AAN681" s="78"/>
      <c r="AAO681" s="78"/>
      <c r="AAP681" s="78"/>
      <c r="AAQ681" s="78"/>
      <c r="AAR681" s="78"/>
      <c r="AAS681" s="78"/>
      <c r="AAT681" s="78"/>
      <c r="AAU681" s="78"/>
      <c r="AAV681" s="78"/>
      <c r="AAW681" s="78"/>
      <c r="AAX681" s="78"/>
      <c r="AAY681" s="78"/>
      <c r="AAZ681" s="78"/>
      <c r="ABA681" s="78"/>
      <c r="ABB681" s="78"/>
      <c r="ABC681" s="78"/>
      <c r="ABD681" s="78"/>
      <c r="ABE681" s="78"/>
      <c r="ABF681" s="78"/>
      <c r="ABG681" s="78"/>
      <c r="ABH681" s="78"/>
      <c r="ABI681" s="78"/>
      <c r="ABJ681" s="78"/>
      <c r="ABK681" s="78"/>
      <c r="ABL681" s="78"/>
      <c r="ABM681" s="78"/>
      <c r="ABN681" s="78"/>
      <c r="ABO681" s="78"/>
      <c r="ABP681" s="78"/>
      <c r="ABQ681" s="78"/>
      <c r="ABR681" s="78"/>
      <c r="ABS681" s="78"/>
      <c r="ABT681" s="78"/>
      <c r="ABU681" s="78"/>
      <c r="ABV681" s="78"/>
      <c r="ABW681" s="78"/>
      <c r="ABX681" s="78"/>
      <c r="ABY681" s="78"/>
      <c r="ABZ681" s="78"/>
      <c r="ACA681" s="78"/>
      <c r="ACB681" s="78"/>
      <c r="ACC681" s="78"/>
      <c r="ACD681" s="78"/>
      <c r="ACE681" s="78"/>
      <c r="ACF681" s="78"/>
      <c r="ACG681" s="78"/>
      <c r="ACH681" s="78"/>
      <c r="ACI681" s="78"/>
      <c r="ACJ681" s="78"/>
      <c r="ACK681" s="78"/>
      <c r="ACL681" s="78"/>
      <c r="ACM681" s="78"/>
      <c r="ACN681" s="78"/>
      <c r="ACO681" s="78"/>
      <c r="ACP681" s="78"/>
      <c r="ACQ681" s="78"/>
      <c r="ACR681" s="78"/>
      <c r="ACS681" s="78"/>
      <c r="ACT681" s="78"/>
      <c r="ACU681" s="78"/>
      <c r="ACV681" s="78"/>
      <c r="ACW681" s="78"/>
      <c r="ACX681" s="78"/>
      <c r="ACY681" s="78"/>
      <c r="ACZ681" s="78"/>
      <c r="ADA681" s="78"/>
      <c r="ADB681" s="78"/>
      <c r="ADC681" s="78"/>
      <c r="ADD681" s="78"/>
      <c r="ADE681" s="78"/>
      <c r="ADF681" s="78"/>
      <c r="ADG681" s="78"/>
      <c r="ADH681" s="78"/>
      <c r="ADI681" s="78"/>
      <c r="ADJ681" s="78"/>
      <c r="ADK681" s="78"/>
      <c r="ADL681" s="78"/>
      <c r="ADM681" s="78"/>
      <c r="ADN681" s="78"/>
      <c r="ADO681" s="78"/>
      <c r="ADP681" s="78"/>
      <c r="ADQ681" s="78"/>
      <c r="ADR681" s="78"/>
      <c r="ADS681" s="78"/>
      <c r="ADT681" s="78"/>
      <c r="ADU681" s="78"/>
      <c r="ADV681" s="78"/>
      <c r="ADW681" s="78"/>
      <c r="ADX681" s="78"/>
      <c r="ADY681" s="78"/>
      <c r="ADZ681" s="78"/>
      <c r="AEA681" s="78"/>
      <c r="AEB681" s="78"/>
      <c r="AEC681" s="78"/>
      <c r="AED681" s="78"/>
      <c r="AEE681" s="78"/>
      <c r="AEF681" s="78"/>
      <c r="AEG681" s="78"/>
      <c r="AEH681" s="78"/>
      <c r="AEI681" s="78"/>
      <c r="AEJ681" s="78"/>
      <c r="AEK681" s="78"/>
      <c r="AEL681" s="78"/>
      <c r="AEM681" s="78"/>
      <c r="AEN681" s="78"/>
      <c r="AEO681" s="78"/>
      <c r="AEP681" s="78"/>
      <c r="AEQ681" s="78"/>
      <c r="AER681" s="78"/>
      <c r="AES681" s="78"/>
      <c r="AET681" s="78"/>
      <c r="AEU681" s="78"/>
      <c r="AEV681" s="78"/>
      <c r="AEW681" s="78"/>
      <c r="AEX681" s="78"/>
      <c r="AEY681" s="78"/>
      <c r="AEZ681" s="78"/>
      <c r="AFA681" s="78"/>
      <c r="AFB681" s="78"/>
      <c r="AFC681" s="78"/>
      <c r="AFD681" s="78"/>
      <c r="AFE681" s="78"/>
      <c r="AFF681" s="78"/>
      <c r="AFG681" s="78"/>
      <c r="AFH681" s="78"/>
      <c r="AFI681" s="78"/>
      <c r="AFJ681" s="78"/>
      <c r="AFK681" s="78"/>
      <c r="AFL681" s="78"/>
      <c r="AFM681" s="78"/>
      <c r="AFN681" s="78"/>
      <c r="AFO681" s="78"/>
      <c r="AFP681" s="78"/>
      <c r="AFQ681" s="78"/>
      <c r="AFR681" s="78"/>
      <c r="AFS681" s="78"/>
      <c r="AFT681" s="78"/>
      <c r="AFU681" s="78"/>
      <c r="AFV681" s="78"/>
      <c r="AFW681" s="78"/>
      <c r="AFX681" s="78"/>
      <c r="AFY681" s="78"/>
      <c r="AFZ681" s="78"/>
      <c r="AGA681" s="78"/>
      <c r="AGB681" s="78"/>
      <c r="AGC681" s="78"/>
      <c r="AGD681" s="78"/>
      <c r="AGE681" s="78"/>
      <c r="AGF681" s="78"/>
      <c r="AGG681" s="78"/>
      <c r="AGH681" s="78"/>
      <c r="AGI681" s="78"/>
      <c r="AGJ681" s="78"/>
      <c r="AGK681" s="78"/>
      <c r="AGL681" s="78"/>
      <c r="AGM681" s="78"/>
      <c r="AGN681" s="78"/>
      <c r="AGO681" s="78"/>
      <c r="AGP681" s="78"/>
      <c r="AGQ681" s="78"/>
      <c r="AGR681" s="78"/>
      <c r="AGS681" s="78"/>
      <c r="AGT681" s="78"/>
      <c r="AGU681" s="78"/>
      <c r="AGV681" s="78"/>
      <c r="AGW681" s="78"/>
      <c r="AGX681" s="78"/>
      <c r="AGY681" s="78"/>
      <c r="AGZ681" s="78"/>
      <c r="AHA681" s="78"/>
      <c r="AHB681" s="78"/>
      <c r="AHC681" s="78"/>
      <c r="AHD681" s="78"/>
      <c r="AHE681" s="78"/>
      <c r="AHF681" s="78"/>
      <c r="AHG681" s="78"/>
      <c r="AHH681" s="78"/>
      <c r="AHI681" s="78"/>
      <c r="AHJ681" s="78"/>
      <c r="AHK681" s="78"/>
      <c r="AHL681" s="78"/>
      <c r="AHM681" s="78"/>
      <c r="AHN681" s="78"/>
      <c r="AHO681" s="78"/>
      <c r="AHP681" s="78"/>
      <c r="AHQ681" s="78"/>
      <c r="AHR681" s="78"/>
      <c r="AHS681" s="78"/>
      <c r="AHT681" s="78"/>
      <c r="AHU681" s="78"/>
      <c r="AHV681" s="78"/>
      <c r="AHW681" s="78"/>
      <c r="AHX681" s="78"/>
      <c r="AHY681" s="78"/>
      <c r="AHZ681" s="78"/>
      <c r="AIA681" s="78"/>
      <c r="AIB681" s="78"/>
      <c r="AIC681" s="78"/>
      <c r="AID681" s="78"/>
      <c r="AIE681" s="78"/>
      <c r="AIF681" s="78"/>
      <c r="AIG681" s="78"/>
      <c r="AIH681" s="78"/>
      <c r="AII681" s="78"/>
      <c r="AIJ681" s="78"/>
      <c r="AIK681" s="78"/>
      <c r="AIL681" s="78"/>
      <c r="AIM681" s="78"/>
      <c r="AIN681" s="78"/>
      <c r="AIO681" s="78"/>
      <c r="AIP681" s="78"/>
      <c r="AIQ681" s="78"/>
      <c r="AIR681" s="78"/>
      <c r="AIS681" s="78"/>
      <c r="AIT681" s="78"/>
      <c r="AIU681" s="78"/>
      <c r="AIV681" s="78"/>
      <c r="AIW681" s="78"/>
      <c r="AIX681" s="78"/>
      <c r="AIY681" s="78"/>
      <c r="AIZ681" s="78"/>
      <c r="AJA681" s="78"/>
      <c r="AJB681" s="78"/>
      <c r="AJC681" s="78"/>
      <c r="AJD681" s="78"/>
      <c r="AJE681" s="78"/>
      <c r="AJF681" s="78"/>
      <c r="AJG681" s="78"/>
      <c r="AJH681" s="78"/>
      <c r="AJI681" s="78"/>
      <c r="AJJ681" s="78"/>
      <c r="AJK681" s="78"/>
      <c r="AJL681" s="78"/>
      <c r="AJM681" s="78"/>
      <c r="AJN681" s="78"/>
      <c r="AJO681" s="78"/>
      <c r="AJP681" s="78"/>
      <c r="AJQ681" s="78"/>
      <c r="AJR681" s="78"/>
      <c r="AJS681" s="78"/>
      <c r="AJT681" s="78"/>
      <c r="AJU681" s="78"/>
      <c r="AJV681" s="78"/>
      <c r="AJW681" s="78"/>
      <c r="AJX681" s="78"/>
      <c r="AJY681" s="78"/>
      <c r="AJZ681" s="78"/>
      <c r="AKA681" s="78"/>
      <c r="AKB681" s="78"/>
      <c r="AKC681" s="78"/>
      <c r="AKD681" s="78"/>
      <c r="AKE681" s="78"/>
      <c r="AKF681" s="78"/>
      <c r="AKG681" s="78"/>
      <c r="AKH681" s="78"/>
      <c r="AKI681" s="78"/>
      <c r="AKJ681" s="78"/>
      <c r="AKK681" s="78"/>
      <c r="AKL681" s="78"/>
      <c r="AKM681" s="78"/>
      <c r="AKN681" s="78"/>
      <c r="AKO681" s="78"/>
      <c r="AKP681" s="78"/>
      <c r="AKQ681" s="78"/>
      <c r="AKR681" s="78"/>
      <c r="AKS681" s="78"/>
      <c r="AKT681" s="78"/>
      <c r="AKU681" s="78"/>
      <c r="AKV681" s="78"/>
      <c r="AKW681" s="78"/>
      <c r="AKX681" s="78"/>
      <c r="AKY681" s="78"/>
      <c r="AKZ681" s="78"/>
      <c r="ALA681" s="78"/>
      <c r="ALB681" s="78"/>
      <c r="ALC681" s="78"/>
      <c r="ALD681" s="78"/>
      <c r="ALE681" s="78"/>
      <c r="ALF681" s="78"/>
      <c r="ALG681" s="78"/>
      <c r="ALH681" s="78"/>
      <c r="ALI681" s="78"/>
      <c r="ALJ681" s="78"/>
      <c r="ALK681" s="78"/>
      <c r="ALL681" s="78"/>
      <c r="ALM681" s="78"/>
      <c r="ALN681" s="78"/>
      <c r="ALO681" s="78"/>
      <c r="ALP681" s="78"/>
      <c r="ALQ681" s="78"/>
      <c r="ALR681" s="78"/>
      <c r="ALS681" s="78"/>
      <c r="ALT681" s="78"/>
      <c r="ALU681" s="78"/>
      <c r="ALV681" s="78"/>
      <c r="ALW681" s="78"/>
      <c r="ALX681" s="78"/>
      <c r="ALY681" s="78"/>
      <c r="ALZ681" s="78"/>
      <c r="AMA681" s="78"/>
      <c r="AMB681" s="78"/>
      <c r="AMC681" s="78"/>
      <c r="AMD681" s="78"/>
      <c r="AME681" s="78"/>
      <c r="AMF681" s="78"/>
      <c r="AMG681" s="78"/>
      <c r="AMH681" s="78"/>
      <c r="AMI681" s="78"/>
      <c r="AMJ681" s="78"/>
      <c r="AMK681" s="78"/>
      <c r="AML681" s="78"/>
      <c r="AMM681" s="78"/>
      <c r="AMN681" s="78"/>
      <c r="AMO681" s="78"/>
      <c r="AMP681" s="78"/>
      <c r="AMQ681" s="78"/>
      <c r="AMR681" s="78"/>
      <c r="AMS681" s="78"/>
      <c r="AMT681" s="78"/>
      <c r="AMU681" s="78"/>
      <c r="AMV681" s="78"/>
      <c r="AMW681" s="78"/>
      <c r="AMX681" s="78"/>
      <c r="AMY681" s="78"/>
      <c r="AMZ681" s="78"/>
      <c r="ANA681" s="78"/>
      <c r="ANB681" s="78"/>
      <c r="ANC681" s="78"/>
      <c r="AND681" s="78"/>
      <c r="ANE681" s="78"/>
      <c r="ANF681" s="78"/>
      <c r="ANG681" s="78"/>
      <c r="ANH681" s="78"/>
      <c r="ANI681" s="78"/>
      <c r="ANJ681" s="78"/>
      <c r="ANK681" s="78"/>
      <c r="ANL681" s="78"/>
      <c r="ANM681" s="78"/>
      <c r="ANN681" s="78"/>
      <c r="ANO681" s="78"/>
      <c r="ANP681" s="78"/>
      <c r="ANQ681" s="78"/>
      <c r="ANR681" s="78"/>
      <c r="ANS681" s="78"/>
      <c r="ANT681" s="78"/>
      <c r="ANU681" s="78"/>
      <c r="ANV681" s="78"/>
      <c r="ANW681" s="78"/>
      <c r="ANX681" s="78"/>
      <c r="ANY681" s="78"/>
      <c r="ANZ681" s="78"/>
      <c r="AOA681" s="78"/>
      <c r="AOB681" s="78"/>
      <c r="AOC681" s="78"/>
      <c r="AOD681" s="78"/>
      <c r="AOE681" s="78"/>
      <c r="AOF681" s="78"/>
      <c r="AOG681" s="78"/>
      <c r="AOH681" s="78"/>
      <c r="AOI681" s="78"/>
      <c r="AOJ681" s="78"/>
      <c r="AOK681" s="78"/>
      <c r="AOL681" s="78"/>
      <c r="AOM681" s="78"/>
      <c r="AON681" s="78"/>
      <c r="AOO681" s="78"/>
      <c r="AOP681" s="78"/>
      <c r="AOQ681" s="78"/>
      <c r="AOR681" s="78"/>
      <c r="AOS681" s="78"/>
      <c r="AOT681" s="78"/>
      <c r="AOU681" s="78"/>
      <c r="AOV681" s="78"/>
      <c r="AOW681" s="78"/>
      <c r="AOX681" s="78"/>
      <c r="AOY681" s="78"/>
      <c r="AOZ681" s="78"/>
      <c r="APA681" s="78"/>
      <c r="APB681" s="78"/>
      <c r="APC681" s="78"/>
      <c r="APD681" s="78"/>
      <c r="APE681" s="78"/>
      <c r="APF681" s="78"/>
      <c r="APG681" s="78"/>
      <c r="APH681" s="78"/>
      <c r="API681" s="78"/>
      <c r="APJ681" s="78"/>
      <c r="APK681" s="78"/>
      <c r="APL681" s="78"/>
      <c r="APM681" s="78"/>
      <c r="APN681" s="78"/>
      <c r="APO681" s="78"/>
      <c r="APP681" s="78"/>
      <c r="APQ681" s="78"/>
      <c r="APR681" s="78"/>
      <c r="APS681" s="78"/>
      <c r="APT681" s="78"/>
      <c r="APU681" s="78"/>
      <c r="APV681" s="78"/>
      <c r="APW681" s="78"/>
      <c r="APX681" s="78"/>
      <c r="APY681" s="78"/>
      <c r="APZ681" s="78"/>
      <c r="AQA681" s="78"/>
      <c r="AQB681" s="78"/>
      <c r="AQC681" s="78"/>
      <c r="AQD681" s="78"/>
      <c r="AQE681" s="78"/>
      <c r="AQF681" s="78"/>
      <c r="AQG681" s="78"/>
      <c r="AQH681" s="78"/>
      <c r="AQI681" s="78"/>
      <c r="AQJ681" s="78"/>
      <c r="AQK681" s="78"/>
      <c r="AQL681" s="78"/>
      <c r="AQM681" s="78"/>
      <c r="AQN681" s="78"/>
      <c r="AQO681" s="78"/>
      <c r="AQP681" s="78"/>
      <c r="AQQ681" s="78"/>
      <c r="AQR681" s="78"/>
      <c r="AQS681" s="78"/>
      <c r="AQT681" s="78"/>
      <c r="AQU681" s="78"/>
      <c r="AQV681" s="78"/>
      <c r="AQW681" s="78"/>
      <c r="AQX681" s="78"/>
      <c r="AQY681" s="78"/>
      <c r="AQZ681" s="78"/>
      <c r="ARA681" s="78"/>
      <c r="ARB681" s="78"/>
      <c r="ARC681" s="78"/>
      <c r="ARD681" s="78"/>
      <c r="ARE681" s="78"/>
      <c r="ARF681" s="78"/>
      <c r="ARG681" s="78"/>
      <c r="ARH681" s="78"/>
      <c r="ARI681" s="78"/>
      <c r="ARJ681" s="78"/>
      <c r="ARK681" s="78"/>
      <c r="ARL681" s="78"/>
      <c r="ARM681" s="78"/>
      <c r="ARN681" s="78"/>
      <c r="ARO681" s="78"/>
      <c r="ARP681" s="78"/>
      <c r="ARQ681" s="78"/>
      <c r="ARR681" s="78"/>
      <c r="ARS681" s="78"/>
      <c r="ART681" s="78"/>
      <c r="ARU681" s="78"/>
      <c r="ARV681" s="78"/>
      <c r="ARW681" s="78"/>
      <c r="ARX681" s="78"/>
      <c r="ARY681" s="78"/>
      <c r="ARZ681" s="78"/>
      <c r="ASA681" s="78"/>
      <c r="ASB681" s="78"/>
      <c r="ASC681" s="78"/>
      <c r="ASD681" s="78"/>
      <c r="ASE681" s="78"/>
      <c r="ASF681" s="78"/>
      <c r="ASG681" s="78"/>
      <c r="ASH681" s="78"/>
      <c r="ASI681" s="78"/>
      <c r="ASJ681" s="78"/>
      <c r="ASK681" s="78"/>
      <c r="ASL681" s="78"/>
      <c r="ASM681" s="78"/>
      <c r="ASN681" s="78"/>
      <c r="ASO681" s="78"/>
      <c r="ASP681" s="78"/>
      <c r="ASQ681" s="78"/>
      <c r="ASR681" s="78"/>
      <c r="ASS681" s="78"/>
      <c r="AST681" s="78"/>
      <c r="ASU681" s="78"/>
      <c r="ASV681" s="78"/>
      <c r="ASW681" s="78"/>
      <c r="ASX681" s="78"/>
      <c r="ASY681" s="78"/>
      <c r="ASZ681" s="78"/>
      <c r="ATA681" s="78"/>
      <c r="ATB681" s="78"/>
      <c r="ATC681" s="78"/>
      <c r="ATD681" s="78"/>
      <c r="ATE681" s="78"/>
      <c r="ATF681" s="78"/>
      <c r="ATG681" s="78"/>
      <c r="ATH681" s="78"/>
      <c r="ATI681" s="78"/>
      <c r="ATJ681" s="78"/>
      <c r="ATK681" s="78"/>
      <c r="ATL681" s="78"/>
      <c r="ATM681" s="78"/>
      <c r="ATN681" s="78"/>
      <c r="ATO681" s="78"/>
      <c r="ATP681" s="78"/>
      <c r="ATQ681" s="78"/>
      <c r="ATR681" s="78"/>
      <c r="ATS681" s="78"/>
      <c r="ATT681" s="78"/>
      <c r="ATU681" s="78"/>
      <c r="ATV681" s="78"/>
      <c r="ATW681" s="78"/>
      <c r="ATX681" s="78"/>
      <c r="ATY681" s="78"/>
      <c r="ATZ681" s="78"/>
      <c r="AUA681" s="78"/>
      <c r="AUB681" s="78"/>
      <c r="AUC681" s="78"/>
      <c r="AUD681" s="78"/>
      <c r="AUE681" s="78"/>
      <c r="AUF681" s="78"/>
      <c r="AUG681" s="78"/>
      <c r="AUH681" s="78"/>
      <c r="AUI681" s="78"/>
      <c r="AUJ681" s="78"/>
      <c r="AUK681" s="78"/>
      <c r="AUL681" s="78"/>
      <c r="AUM681" s="78"/>
      <c r="AUN681" s="78"/>
      <c r="AUO681" s="78"/>
      <c r="AUP681" s="78"/>
      <c r="AUQ681" s="78"/>
      <c r="AUR681" s="78"/>
      <c r="AUS681" s="78"/>
      <c r="AUT681" s="78"/>
      <c r="AUU681" s="78"/>
      <c r="AUV681" s="78"/>
      <c r="AUW681" s="78"/>
      <c r="AUX681" s="78"/>
      <c r="AUY681" s="78"/>
      <c r="AUZ681" s="78"/>
      <c r="AVA681" s="78"/>
      <c r="AVB681" s="78"/>
      <c r="AVC681" s="78"/>
      <c r="AVD681" s="78"/>
      <c r="AVE681" s="78"/>
      <c r="AVF681" s="78"/>
      <c r="AVG681" s="78"/>
      <c r="AVH681" s="78"/>
      <c r="AVI681" s="78"/>
      <c r="AVJ681" s="78"/>
      <c r="AVK681" s="78"/>
      <c r="AVL681" s="78"/>
      <c r="AVM681" s="78"/>
      <c r="AVN681" s="78"/>
      <c r="AVO681" s="78"/>
      <c r="AVP681" s="78"/>
      <c r="AVQ681" s="78"/>
      <c r="AVR681" s="78"/>
      <c r="AVS681" s="78"/>
      <c r="AVT681" s="78"/>
      <c r="AVU681" s="78"/>
      <c r="AVV681" s="78"/>
      <c r="AVW681" s="78"/>
      <c r="AVX681" s="78"/>
      <c r="AVY681" s="78"/>
      <c r="AVZ681" s="78"/>
      <c r="AWA681" s="78"/>
      <c r="AWB681" s="78"/>
      <c r="AWC681" s="78"/>
      <c r="AWD681" s="78"/>
      <c r="AWE681" s="78"/>
      <c r="AWF681" s="78"/>
      <c r="AWG681" s="78"/>
      <c r="AWH681" s="78"/>
      <c r="AWI681" s="78"/>
      <c r="AWJ681" s="78"/>
      <c r="AWK681" s="78"/>
      <c r="AWL681" s="78"/>
      <c r="AWM681" s="78"/>
      <c r="AWN681" s="78"/>
      <c r="AWO681" s="78"/>
      <c r="AWP681" s="78"/>
      <c r="AWQ681" s="78"/>
      <c r="AWR681" s="78"/>
      <c r="AWS681" s="78"/>
      <c r="AWT681" s="78"/>
      <c r="AWU681" s="78"/>
      <c r="AWV681" s="78"/>
      <c r="AWW681" s="78"/>
      <c r="AWX681" s="78"/>
      <c r="AWY681" s="78"/>
      <c r="AWZ681" s="78"/>
      <c r="AXA681" s="78"/>
      <c r="AXB681" s="78"/>
      <c r="AXC681" s="78"/>
      <c r="AXD681" s="78"/>
      <c r="AXE681" s="78"/>
      <c r="AXF681" s="78"/>
      <c r="AXG681" s="78"/>
      <c r="AXH681" s="78"/>
      <c r="AXI681" s="78"/>
      <c r="AXJ681" s="78"/>
      <c r="AXK681" s="78"/>
      <c r="AXL681" s="78"/>
      <c r="AXM681" s="78"/>
      <c r="AXN681" s="78"/>
      <c r="AXO681" s="78"/>
      <c r="AXP681" s="78"/>
      <c r="AXQ681" s="78"/>
      <c r="AXR681" s="78"/>
      <c r="AXS681" s="78"/>
      <c r="AXT681" s="78"/>
      <c r="AXU681" s="78"/>
      <c r="AXV681" s="78"/>
      <c r="AXW681" s="78"/>
      <c r="AXX681" s="78"/>
      <c r="AXY681" s="78"/>
      <c r="AXZ681" s="78"/>
      <c r="AYA681" s="78"/>
      <c r="AYB681" s="78"/>
      <c r="AYC681" s="78"/>
      <c r="AYD681" s="78"/>
      <c r="AYE681" s="78"/>
      <c r="AYF681" s="78"/>
      <c r="AYG681" s="78"/>
      <c r="AYH681" s="78"/>
      <c r="AYI681" s="78"/>
      <c r="AYJ681" s="78"/>
      <c r="AYK681" s="78"/>
      <c r="AYL681" s="78"/>
      <c r="AYM681" s="78"/>
      <c r="AYN681" s="78"/>
      <c r="AYO681" s="78"/>
      <c r="AYP681" s="78"/>
      <c r="AYQ681" s="78"/>
      <c r="AYR681" s="78"/>
      <c r="AYS681" s="78"/>
      <c r="AYT681" s="78"/>
      <c r="AYU681" s="78"/>
      <c r="AYV681" s="78"/>
      <c r="AYW681" s="78"/>
      <c r="AYX681" s="78"/>
      <c r="AYY681" s="78"/>
      <c r="AYZ681" s="78"/>
      <c r="AZA681" s="78"/>
      <c r="AZB681" s="78"/>
      <c r="AZC681" s="78"/>
      <c r="AZD681" s="78"/>
      <c r="AZE681" s="78"/>
      <c r="AZF681" s="78"/>
      <c r="AZG681" s="78"/>
      <c r="AZH681" s="78"/>
      <c r="AZI681" s="78"/>
      <c r="AZJ681" s="78"/>
      <c r="AZK681" s="78"/>
      <c r="AZL681" s="78"/>
      <c r="AZM681" s="78"/>
      <c r="AZN681" s="78"/>
      <c r="AZO681" s="78"/>
      <c r="AZP681" s="78"/>
      <c r="AZQ681" s="78"/>
      <c r="AZR681" s="78"/>
      <c r="AZS681" s="78"/>
      <c r="AZT681" s="78"/>
      <c r="AZU681" s="78"/>
      <c r="AZV681" s="78"/>
      <c r="AZW681" s="78"/>
      <c r="AZX681" s="78"/>
      <c r="AZY681" s="78"/>
      <c r="AZZ681" s="78"/>
      <c r="BAA681" s="78"/>
      <c r="BAB681" s="78"/>
      <c r="BAC681" s="78"/>
      <c r="BAD681" s="78"/>
      <c r="BAE681" s="78"/>
      <c r="BAF681" s="78"/>
      <c r="BAG681" s="78"/>
      <c r="BAH681" s="78"/>
      <c r="BAI681" s="78"/>
      <c r="BAJ681" s="78"/>
      <c r="BAK681" s="78"/>
      <c r="BAL681" s="78"/>
      <c r="BAM681" s="78"/>
      <c r="BAN681" s="78"/>
      <c r="BAO681" s="78"/>
      <c r="BAP681" s="78"/>
      <c r="BAQ681" s="78"/>
      <c r="BAR681" s="78"/>
      <c r="BAS681" s="78"/>
      <c r="BAT681" s="78"/>
      <c r="BAU681" s="78"/>
      <c r="BAV681" s="78"/>
      <c r="BAW681" s="78"/>
      <c r="BAX681" s="78"/>
      <c r="BAY681" s="78"/>
      <c r="BAZ681" s="78"/>
      <c r="BBA681" s="78"/>
      <c r="BBB681" s="78"/>
      <c r="BBC681" s="78"/>
      <c r="BBD681" s="78"/>
      <c r="BBE681" s="78"/>
      <c r="BBF681" s="78"/>
      <c r="BBG681" s="78"/>
      <c r="BBH681" s="78"/>
      <c r="BBI681" s="78"/>
      <c r="BBJ681" s="78"/>
      <c r="BBK681" s="78"/>
      <c r="BBL681" s="78"/>
      <c r="BBM681" s="78"/>
      <c r="BBN681" s="78"/>
      <c r="BBO681" s="78"/>
      <c r="BBP681" s="78"/>
      <c r="BBQ681" s="78"/>
      <c r="BBR681" s="78"/>
      <c r="BBS681" s="78"/>
      <c r="BBT681" s="78"/>
      <c r="BBU681" s="78"/>
      <c r="BBV681" s="78"/>
      <c r="BBW681" s="78"/>
      <c r="BBX681" s="78"/>
      <c r="BBY681" s="78"/>
      <c r="BBZ681" s="78"/>
      <c r="BCA681" s="78"/>
      <c r="BCB681" s="78"/>
      <c r="BCC681" s="78"/>
      <c r="BCD681" s="78"/>
      <c r="BCE681" s="78"/>
      <c r="BCF681" s="78"/>
      <c r="BCG681" s="78"/>
      <c r="BCH681" s="78"/>
      <c r="BCI681" s="78"/>
      <c r="BCJ681" s="78"/>
      <c r="BCK681" s="78"/>
      <c r="BCL681" s="78"/>
      <c r="BCM681" s="78"/>
      <c r="BCN681" s="78"/>
      <c r="BCO681" s="78"/>
      <c r="BCP681" s="78"/>
      <c r="BCQ681" s="78"/>
      <c r="BCR681" s="78"/>
      <c r="BCS681" s="78"/>
      <c r="BCT681" s="78"/>
      <c r="BCU681" s="78"/>
      <c r="BCV681" s="78"/>
      <c r="BCW681" s="78"/>
      <c r="BCX681" s="78"/>
      <c r="BCY681" s="78"/>
      <c r="BCZ681" s="78"/>
      <c r="BDA681" s="78"/>
      <c r="BDB681" s="78"/>
      <c r="BDC681" s="78"/>
      <c r="BDD681" s="78"/>
      <c r="BDE681" s="78"/>
      <c r="BDF681" s="78"/>
      <c r="BDG681" s="78"/>
      <c r="BDH681" s="78"/>
      <c r="BDI681" s="78"/>
      <c r="BDJ681" s="78"/>
      <c r="BDK681" s="78"/>
      <c r="BDL681" s="78"/>
      <c r="BDM681" s="78"/>
      <c r="BDN681" s="78"/>
      <c r="BDO681" s="78"/>
      <c r="BDP681" s="78"/>
      <c r="BDQ681" s="78"/>
      <c r="BDR681" s="78"/>
      <c r="BDS681" s="78"/>
      <c r="BDT681" s="78"/>
      <c r="BDU681" s="78"/>
      <c r="BDV681" s="78"/>
      <c r="BDW681" s="78"/>
      <c r="BDX681" s="78"/>
      <c r="BDY681" s="78"/>
      <c r="BDZ681" s="78"/>
      <c r="BEA681" s="78"/>
      <c r="BEB681" s="78"/>
      <c r="BEC681" s="78"/>
      <c r="BED681" s="78"/>
      <c r="BEE681" s="78"/>
      <c r="BEF681" s="78"/>
      <c r="BEG681" s="78"/>
      <c r="BEH681" s="78"/>
      <c r="BEI681" s="78"/>
      <c r="BEJ681" s="78"/>
      <c r="BEK681" s="78"/>
      <c r="BEL681" s="78"/>
      <c r="BEM681" s="78"/>
      <c r="BEN681" s="78"/>
      <c r="BEO681" s="78"/>
      <c r="BEP681" s="78"/>
      <c r="BEQ681" s="78"/>
      <c r="BER681" s="78"/>
      <c r="BES681" s="78"/>
      <c r="BET681" s="78"/>
      <c r="BEU681" s="78"/>
      <c r="BEV681" s="78"/>
      <c r="BEW681" s="78"/>
      <c r="BEX681" s="78"/>
      <c r="BEY681" s="78"/>
      <c r="BEZ681" s="78"/>
      <c r="BFA681" s="78"/>
      <c r="BFB681" s="78"/>
      <c r="BFC681" s="78"/>
      <c r="BFD681" s="78"/>
      <c r="BFE681" s="78"/>
      <c r="BFF681" s="78"/>
      <c r="BFG681" s="78"/>
      <c r="BFH681" s="78"/>
      <c r="BFI681" s="78"/>
      <c r="BFJ681" s="78"/>
      <c r="BFK681" s="78"/>
      <c r="BFL681" s="78"/>
      <c r="BFM681" s="78"/>
      <c r="BFN681" s="78"/>
      <c r="BFO681" s="78"/>
      <c r="BFP681" s="78"/>
      <c r="BFQ681" s="78"/>
      <c r="BFR681" s="78"/>
      <c r="BFS681" s="78"/>
      <c r="BFT681" s="78"/>
      <c r="BFU681" s="78"/>
      <c r="BFV681" s="78"/>
      <c r="BFW681" s="78"/>
      <c r="BFX681" s="78"/>
      <c r="BFY681" s="78"/>
      <c r="BFZ681" s="78"/>
      <c r="BGA681" s="78"/>
      <c r="BGB681" s="78"/>
      <c r="BGC681" s="78"/>
      <c r="BGD681" s="78"/>
      <c r="BGE681" s="78"/>
      <c r="BGF681" s="78"/>
      <c r="BGG681" s="78"/>
      <c r="BGH681" s="78"/>
      <c r="BGI681" s="78"/>
      <c r="BGJ681" s="78"/>
      <c r="BGK681" s="78"/>
      <c r="BGL681" s="78"/>
      <c r="BGM681" s="78"/>
      <c r="BGN681" s="78"/>
      <c r="BGO681" s="78"/>
      <c r="BGP681" s="78"/>
      <c r="BGQ681" s="78"/>
      <c r="BGR681" s="78"/>
      <c r="BGS681" s="78"/>
      <c r="BGT681" s="78"/>
      <c r="BGU681" s="78"/>
      <c r="BGV681" s="78"/>
      <c r="BGW681" s="78"/>
      <c r="BGX681" s="78"/>
      <c r="BGY681" s="78"/>
      <c r="BGZ681" s="78"/>
      <c r="BHA681" s="78"/>
      <c r="BHB681" s="78"/>
      <c r="BHC681" s="78"/>
      <c r="BHD681" s="78"/>
      <c r="BHE681" s="78"/>
      <c r="BHF681" s="78"/>
      <c r="BHG681" s="78"/>
      <c r="BHH681" s="78"/>
      <c r="BHI681" s="78"/>
      <c r="BHJ681" s="78"/>
      <c r="BHK681" s="78"/>
      <c r="BHL681" s="78"/>
      <c r="BHM681" s="78"/>
      <c r="BHN681" s="78"/>
      <c r="BHO681" s="78"/>
      <c r="BHP681" s="78"/>
      <c r="BHQ681" s="78"/>
      <c r="BHR681" s="78"/>
      <c r="BHS681" s="78"/>
      <c r="BHT681" s="78"/>
      <c r="BHU681" s="78"/>
      <c r="BHV681" s="78"/>
      <c r="BHW681" s="78"/>
      <c r="BHX681" s="78"/>
      <c r="BHY681" s="78"/>
      <c r="BHZ681" s="78"/>
      <c r="BIA681" s="78"/>
      <c r="BIB681" s="78"/>
      <c r="BIC681" s="78"/>
      <c r="BID681" s="78"/>
      <c r="BIE681" s="78"/>
      <c r="BIF681" s="78"/>
      <c r="BIG681" s="78"/>
      <c r="BIH681" s="78"/>
      <c r="BII681" s="78"/>
      <c r="BIJ681" s="78"/>
      <c r="BIK681" s="78"/>
      <c r="BIL681" s="78"/>
      <c r="BIM681" s="78"/>
      <c r="BIN681" s="78"/>
      <c r="BIO681" s="78"/>
      <c r="BIP681" s="78"/>
      <c r="BIQ681" s="78"/>
      <c r="BIR681" s="78"/>
      <c r="BIS681" s="78"/>
      <c r="BIT681" s="78"/>
      <c r="BIU681" s="78"/>
      <c r="BIV681" s="78"/>
      <c r="BIW681" s="78"/>
      <c r="BIX681" s="78"/>
      <c r="BIY681" s="78"/>
      <c r="BIZ681" s="78"/>
      <c r="BJA681" s="78"/>
      <c r="BJB681" s="78"/>
      <c r="BJC681" s="78"/>
      <c r="BJD681" s="78"/>
      <c r="BJE681" s="78"/>
      <c r="BJF681" s="78"/>
      <c r="BJG681" s="78"/>
      <c r="BJH681" s="78"/>
      <c r="BJI681" s="78"/>
      <c r="BJJ681" s="78"/>
      <c r="BJK681" s="78"/>
      <c r="BJL681" s="78"/>
      <c r="BJM681" s="78"/>
      <c r="BJN681" s="78"/>
      <c r="BJO681" s="78"/>
      <c r="BJP681" s="78"/>
      <c r="BJQ681" s="78"/>
      <c r="BJR681" s="78"/>
      <c r="BJS681" s="78"/>
      <c r="BJT681" s="78"/>
      <c r="BJU681" s="78"/>
      <c r="BJV681" s="78"/>
      <c r="BJW681" s="78"/>
      <c r="BJX681" s="78"/>
      <c r="BJY681" s="78"/>
      <c r="BJZ681" s="78"/>
      <c r="BKA681" s="78"/>
      <c r="BKB681" s="78"/>
      <c r="BKC681" s="78"/>
      <c r="BKD681" s="78"/>
      <c r="BKE681" s="78"/>
      <c r="BKF681" s="78"/>
      <c r="BKG681" s="78"/>
      <c r="BKH681" s="78"/>
      <c r="BKI681" s="78"/>
      <c r="BKJ681" s="78"/>
      <c r="BKK681" s="78"/>
      <c r="BKL681" s="78"/>
      <c r="BKM681" s="78"/>
      <c r="BKN681" s="78"/>
      <c r="BKO681" s="78"/>
      <c r="BKP681" s="78"/>
      <c r="BKQ681" s="78"/>
      <c r="BKR681" s="78"/>
      <c r="BKS681" s="78"/>
      <c r="BKT681" s="78"/>
      <c r="BKU681" s="78"/>
      <c r="BKV681" s="78"/>
      <c r="BKW681" s="78"/>
      <c r="BKX681" s="78"/>
      <c r="BKY681" s="78"/>
      <c r="BKZ681" s="78"/>
      <c r="BLA681" s="78"/>
      <c r="BLB681" s="78"/>
      <c r="BLC681" s="78"/>
      <c r="BLD681" s="78"/>
      <c r="BLE681" s="78"/>
      <c r="BLF681" s="78"/>
      <c r="BLG681" s="78"/>
      <c r="BLH681" s="78"/>
      <c r="BLI681" s="78"/>
      <c r="BLJ681" s="78"/>
      <c r="BLK681" s="78"/>
      <c r="BLL681" s="78"/>
      <c r="BLM681" s="78"/>
      <c r="BLN681" s="78"/>
      <c r="BLO681" s="78"/>
      <c r="BLP681" s="78"/>
      <c r="BLQ681" s="78"/>
      <c r="BLR681" s="78"/>
      <c r="BLS681" s="78"/>
      <c r="BLT681" s="78"/>
      <c r="BLU681" s="78"/>
      <c r="BLV681" s="78"/>
      <c r="BLW681" s="78"/>
      <c r="BLX681" s="78"/>
      <c r="BLY681" s="78"/>
      <c r="BLZ681" s="78"/>
      <c r="BMA681" s="78"/>
      <c r="BMB681" s="78"/>
      <c r="BMC681" s="78"/>
      <c r="BMD681" s="78"/>
      <c r="BME681" s="78"/>
      <c r="BMF681" s="78"/>
      <c r="BMG681" s="78"/>
      <c r="BMH681" s="78"/>
      <c r="BMI681" s="78"/>
      <c r="BMJ681" s="78"/>
      <c r="BMK681" s="78"/>
      <c r="BML681" s="78"/>
      <c r="BMM681" s="78"/>
      <c r="BMN681" s="78"/>
      <c r="BMO681" s="78"/>
      <c r="BMP681" s="78"/>
      <c r="BMQ681" s="78"/>
      <c r="BMR681" s="78"/>
      <c r="BMS681" s="78"/>
      <c r="BMT681" s="78"/>
      <c r="BMU681" s="78"/>
      <c r="BMV681" s="78"/>
      <c r="BMW681" s="78"/>
      <c r="BMX681" s="78"/>
      <c r="BMY681" s="78"/>
      <c r="BMZ681" s="78"/>
      <c r="BNA681" s="78"/>
      <c r="BNB681" s="78"/>
      <c r="BNC681" s="78"/>
      <c r="BND681" s="78"/>
      <c r="BNE681" s="78"/>
      <c r="BNF681" s="78"/>
      <c r="BNG681" s="78"/>
      <c r="BNH681" s="78"/>
      <c r="BNI681" s="78"/>
      <c r="BNJ681" s="78"/>
      <c r="BNK681" s="78"/>
      <c r="BNL681" s="78"/>
      <c r="BNM681" s="78"/>
      <c r="BNN681" s="78"/>
      <c r="BNO681" s="78"/>
      <c r="BNP681" s="78"/>
      <c r="BNQ681" s="78"/>
      <c r="BNR681" s="78"/>
      <c r="BNS681" s="78"/>
      <c r="BNT681" s="78"/>
      <c r="BNU681" s="78"/>
      <c r="BNV681" s="78"/>
      <c r="BNW681" s="78"/>
      <c r="BNX681" s="78"/>
      <c r="BNY681" s="78"/>
      <c r="BNZ681" s="78"/>
      <c r="BOA681" s="78"/>
      <c r="BOB681" s="78"/>
      <c r="BOC681" s="78"/>
      <c r="BOD681" s="78"/>
      <c r="BOE681" s="78"/>
      <c r="BOF681" s="78"/>
      <c r="BOG681" s="78"/>
      <c r="BOH681" s="78"/>
      <c r="BOI681" s="78"/>
      <c r="BOJ681" s="78"/>
      <c r="BOK681" s="78"/>
      <c r="BOL681" s="78"/>
      <c r="BOM681" s="78"/>
      <c r="BON681" s="78"/>
      <c r="BOO681" s="78"/>
      <c r="BOP681" s="78"/>
      <c r="BOQ681" s="78"/>
      <c r="BOR681" s="78"/>
      <c r="BOS681" s="78"/>
      <c r="BOT681" s="78"/>
      <c r="BOU681" s="78"/>
      <c r="BOV681" s="78"/>
      <c r="BOW681" s="78"/>
      <c r="BOX681" s="78"/>
      <c r="BOY681" s="78"/>
      <c r="BOZ681" s="78"/>
      <c r="BPA681" s="78"/>
      <c r="BPB681" s="78"/>
      <c r="BPC681" s="78"/>
      <c r="BPD681" s="78"/>
      <c r="BPE681" s="78"/>
      <c r="BPF681" s="78"/>
      <c r="BPG681" s="78"/>
      <c r="BPH681" s="78"/>
      <c r="BPI681" s="78"/>
      <c r="BPJ681" s="78"/>
      <c r="BPK681" s="78"/>
      <c r="BPL681" s="78"/>
      <c r="BPM681" s="78"/>
      <c r="BPN681" s="78"/>
      <c r="BPO681" s="78"/>
      <c r="BPP681" s="78"/>
      <c r="BPQ681" s="78"/>
      <c r="BPR681" s="78"/>
      <c r="BPS681" s="78"/>
      <c r="BPT681" s="78"/>
      <c r="BPU681" s="78"/>
      <c r="BPV681" s="78"/>
      <c r="BPW681" s="78"/>
      <c r="BPX681" s="78"/>
      <c r="BPY681" s="78"/>
      <c r="BPZ681" s="78"/>
      <c r="BQA681" s="78"/>
      <c r="BQB681" s="78"/>
      <c r="BQC681" s="78"/>
      <c r="BQD681" s="78"/>
      <c r="BQE681" s="78"/>
      <c r="BQF681" s="78"/>
      <c r="BQG681" s="78"/>
      <c r="BQH681" s="78"/>
      <c r="BQI681" s="78"/>
      <c r="BQJ681" s="78"/>
      <c r="BQK681" s="78"/>
      <c r="BQL681" s="78"/>
      <c r="BQM681" s="78"/>
      <c r="BQN681" s="78"/>
      <c r="BQO681" s="78"/>
      <c r="BQP681" s="78"/>
      <c r="BQQ681" s="78"/>
      <c r="BQR681" s="78"/>
      <c r="BQS681" s="78"/>
      <c r="BQT681" s="78"/>
      <c r="BQU681" s="78"/>
      <c r="BQV681" s="78"/>
      <c r="BQW681" s="78"/>
      <c r="BQX681" s="78"/>
      <c r="BQY681" s="78"/>
      <c r="BQZ681" s="78"/>
      <c r="BRA681" s="78"/>
      <c r="BRB681" s="78"/>
      <c r="BRC681" s="78"/>
      <c r="BRD681" s="78"/>
      <c r="BRE681" s="78"/>
      <c r="BRF681" s="78"/>
      <c r="BRG681" s="78"/>
      <c r="BRH681" s="78"/>
      <c r="BRI681" s="78"/>
      <c r="BRJ681" s="78"/>
      <c r="BRK681" s="78"/>
      <c r="BRL681" s="78"/>
      <c r="BRM681" s="78"/>
      <c r="BRN681" s="78"/>
      <c r="BRO681" s="78"/>
      <c r="BRP681" s="78"/>
      <c r="BRQ681" s="78"/>
      <c r="BRR681" s="78"/>
      <c r="BRS681" s="78"/>
      <c r="BRT681" s="78"/>
      <c r="BRU681" s="78"/>
      <c r="BRV681" s="78"/>
      <c r="BRW681" s="78"/>
      <c r="BRX681" s="78"/>
      <c r="BRY681" s="78"/>
      <c r="BRZ681" s="78"/>
    </row>
    <row r="682" spans="1:1846" s="137" customFormat="1" ht="14.4" thickBot="1" x14ac:dyDescent="0.35">
      <c r="A682" s="855" t="s">
        <v>810</v>
      </c>
      <c r="B682" s="855"/>
      <c r="C682" s="855"/>
      <c r="D682" s="855"/>
      <c r="E682" s="855"/>
      <c r="F682" s="855"/>
      <c r="G682" s="855"/>
      <c r="H682" s="242">
        <f t="shared" ref="H682:K683" si="469">H683</f>
        <v>0</v>
      </c>
      <c r="I682" s="242">
        <f t="shared" si="469"/>
        <v>0</v>
      </c>
      <c r="J682" s="242">
        <f t="shared" si="469"/>
        <v>0</v>
      </c>
      <c r="K682" s="242">
        <f t="shared" si="469"/>
        <v>0</v>
      </c>
      <c r="L682" s="203"/>
      <c r="M682" s="506">
        <f>M683</f>
        <v>2893743147.0699997</v>
      </c>
      <c r="N682" s="385">
        <f t="shared" ref="N682:U683" si="470">N683</f>
        <v>7264316371.1300001</v>
      </c>
      <c r="O682" s="385">
        <f t="shared" si="470"/>
        <v>6923553928.5299997</v>
      </c>
      <c r="P682" s="385">
        <f t="shared" si="470"/>
        <v>6509538652.5</v>
      </c>
      <c r="Q682" s="204"/>
      <c r="R682" s="738">
        <f t="shared" si="470"/>
        <v>0</v>
      </c>
      <c r="S682" s="248">
        <f t="shared" si="470"/>
        <v>0</v>
      </c>
      <c r="T682" s="248">
        <f t="shared" si="470"/>
        <v>0</v>
      </c>
      <c r="U682" s="248">
        <f t="shared" si="470"/>
        <v>0</v>
      </c>
      <c r="V682" s="203"/>
      <c r="W682" s="506">
        <f>H682+M682+R682</f>
        <v>2893743147.0699997</v>
      </c>
      <c r="X682" s="385">
        <f t="shared" ref="X682:Z686" si="471">I682+N682+S682</f>
        <v>7264316371.1300001</v>
      </c>
      <c r="Y682" s="385">
        <f t="shared" si="471"/>
        <v>6923553928.5299997</v>
      </c>
      <c r="Z682" s="659">
        <f t="shared" si="471"/>
        <v>6509538652.5</v>
      </c>
      <c r="AA682" s="897">
        <v>3</v>
      </c>
    </row>
    <row r="683" spans="1:1846" s="99" customFormat="1" x14ac:dyDescent="0.3">
      <c r="A683" s="332">
        <v>3</v>
      </c>
      <c r="B683" s="332"/>
      <c r="C683" s="332"/>
      <c r="D683" s="332"/>
      <c r="E683" s="544"/>
      <c r="F683" s="332"/>
      <c r="G683" s="679" t="s">
        <v>435</v>
      </c>
      <c r="H683" s="197">
        <f t="shared" si="469"/>
        <v>0</v>
      </c>
      <c r="I683" s="219">
        <f t="shared" si="469"/>
        <v>0</v>
      </c>
      <c r="J683" s="219">
        <f t="shared" si="469"/>
        <v>0</v>
      </c>
      <c r="K683" s="219">
        <f t="shared" si="469"/>
        <v>0</v>
      </c>
      <c r="L683" s="260"/>
      <c r="M683" s="697">
        <f>M684</f>
        <v>2893743147.0699997</v>
      </c>
      <c r="N683" s="218">
        <f t="shared" si="470"/>
        <v>7264316371.1300001</v>
      </c>
      <c r="O683" s="218">
        <f t="shared" si="470"/>
        <v>6923553928.5299997</v>
      </c>
      <c r="P683" s="218">
        <f t="shared" si="470"/>
        <v>6509538652.5</v>
      </c>
      <c r="Q683" s="199"/>
      <c r="R683" s="692">
        <f t="shared" si="470"/>
        <v>0</v>
      </c>
      <c r="S683" s="152">
        <f t="shared" si="470"/>
        <v>0</v>
      </c>
      <c r="T683" s="152">
        <f t="shared" si="470"/>
        <v>0</v>
      </c>
      <c r="U683" s="152">
        <f t="shared" si="470"/>
        <v>0</v>
      </c>
      <c r="V683" s="278"/>
      <c r="W683" s="507">
        <f t="shared" ref="W683:W684" si="472">H683+M683+R683</f>
        <v>2893743147.0699997</v>
      </c>
      <c r="X683" s="62">
        <f t="shared" si="471"/>
        <v>7264316371.1300001</v>
      </c>
      <c r="Y683" s="62">
        <f t="shared" si="471"/>
        <v>6923553928.5299997</v>
      </c>
      <c r="Z683" s="145">
        <f t="shared" si="471"/>
        <v>6509538652.5</v>
      </c>
      <c r="AA683" s="897"/>
    </row>
    <row r="684" spans="1:1846" s="99" customFormat="1" ht="27.6" x14ac:dyDescent="0.3">
      <c r="A684" s="793"/>
      <c r="B684" s="328" t="s">
        <v>436</v>
      </c>
      <c r="C684" s="328"/>
      <c r="D684" s="41"/>
      <c r="E684" s="542"/>
      <c r="F684" s="328"/>
      <c r="G684" s="393" t="s">
        <v>437</v>
      </c>
      <c r="H684" s="195">
        <f t="shared" ref="H684:K684" si="473">H685+H692</f>
        <v>0</v>
      </c>
      <c r="I684" s="232">
        <f t="shared" si="473"/>
        <v>0</v>
      </c>
      <c r="J684" s="232">
        <f t="shared" si="473"/>
        <v>0</v>
      </c>
      <c r="K684" s="232">
        <f t="shared" si="473"/>
        <v>0</v>
      </c>
      <c r="L684" s="111"/>
      <c r="M684" s="598">
        <f>M685+M692</f>
        <v>2893743147.0699997</v>
      </c>
      <c r="N684" s="386">
        <f>N685+N692</f>
        <v>7264316371.1300001</v>
      </c>
      <c r="O684" s="386">
        <f>O685+O692</f>
        <v>6923553928.5299997</v>
      </c>
      <c r="P684" s="386">
        <f>P685+P692</f>
        <v>6509538652.5</v>
      </c>
      <c r="Q684" s="178"/>
      <c r="R684" s="598">
        <f>R685+R692</f>
        <v>0</v>
      </c>
      <c r="S684" s="487">
        <f t="shared" ref="S684:U684" si="474">S685+S692</f>
        <v>0</v>
      </c>
      <c r="T684" s="487">
        <f t="shared" si="474"/>
        <v>0</v>
      </c>
      <c r="U684" s="487">
        <f t="shared" si="474"/>
        <v>0</v>
      </c>
      <c r="V684" s="279"/>
      <c r="W684" s="9">
        <f t="shared" si="472"/>
        <v>2893743147.0699997</v>
      </c>
      <c r="X684" s="8">
        <f t="shared" si="471"/>
        <v>7264316371.1300001</v>
      </c>
      <c r="Y684" s="8">
        <f t="shared" si="471"/>
        <v>6923553928.5299997</v>
      </c>
      <c r="Z684" s="156">
        <f t="shared" si="471"/>
        <v>6509538652.5</v>
      </c>
      <c r="AA684" s="897"/>
    </row>
    <row r="685" spans="1:1846" s="99" customFormat="1" x14ac:dyDescent="0.3">
      <c r="A685" s="793"/>
      <c r="B685" s="793"/>
      <c r="C685" s="328" t="s">
        <v>811</v>
      </c>
      <c r="D685" s="41"/>
      <c r="E685" s="542"/>
      <c r="F685" s="328"/>
      <c r="G685" s="393" t="s">
        <v>812</v>
      </c>
      <c r="H685" s="195">
        <f t="shared" ref="H685:K685" si="475">H686</f>
        <v>0</v>
      </c>
      <c r="I685" s="232">
        <f t="shared" si="475"/>
        <v>0</v>
      </c>
      <c r="J685" s="232">
        <f t="shared" si="475"/>
        <v>0</v>
      </c>
      <c r="K685" s="232">
        <f t="shared" si="475"/>
        <v>0</v>
      </c>
      <c r="L685" s="111"/>
      <c r="M685" s="598">
        <f>M686</f>
        <v>1762725235</v>
      </c>
      <c r="N685" s="386">
        <f t="shared" ref="N685:U685" si="476">N686</f>
        <v>5898670103.8699999</v>
      </c>
      <c r="O685" s="386">
        <f t="shared" si="476"/>
        <v>5857478146.79</v>
      </c>
      <c r="P685" s="386">
        <f t="shared" si="476"/>
        <v>5443462870.7600002</v>
      </c>
      <c r="Q685" s="178"/>
      <c r="R685" s="598">
        <f t="shared" si="476"/>
        <v>0</v>
      </c>
      <c r="S685" s="487">
        <f t="shared" si="476"/>
        <v>0</v>
      </c>
      <c r="T685" s="487">
        <f t="shared" si="476"/>
        <v>0</v>
      </c>
      <c r="U685" s="487">
        <f t="shared" si="476"/>
        <v>0</v>
      </c>
      <c r="V685" s="139"/>
      <c r="W685" s="9">
        <f>H685+M685+R685</f>
        <v>1762725235</v>
      </c>
      <c r="X685" s="8">
        <f t="shared" si="471"/>
        <v>5898670103.8699999</v>
      </c>
      <c r="Y685" s="8">
        <f t="shared" si="471"/>
        <v>5857478146.79</v>
      </c>
      <c r="Z685" s="156">
        <f t="shared" si="471"/>
        <v>5443462870.7600002</v>
      </c>
      <c r="AA685" s="897"/>
    </row>
    <row r="686" spans="1:1846" s="99" customFormat="1" ht="27.6" x14ac:dyDescent="0.3">
      <c r="A686" s="793"/>
      <c r="B686" s="793"/>
      <c r="C686" s="793"/>
      <c r="D686" s="48" t="s">
        <v>813</v>
      </c>
      <c r="E686" s="542"/>
      <c r="F686" s="328"/>
      <c r="G686" s="415" t="s">
        <v>814</v>
      </c>
      <c r="H686" s="268">
        <v>0</v>
      </c>
      <c r="I686" s="217">
        <v>0</v>
      </c>
      <c r="J686" s="217">
        <v>0</v>
      </c>
      <c r="K686" s="217">
        <v>0</v>
      </c>
      <c r="L686" s="269"/>
      <c r="M686" s="727">
        <f>M687+M688+M690</f>
        <v>1762725235</v>
      </c>
      <c r="N686" s="233">
        <f>N687+N688+N690</f>
        <v>5898670103.8699999</v>
      </c>
      <c r="O686" s="233">
        <f>O687+O688+O690</f>
        <v>5857478146.79</v>
      </c>
      <c r="P686" s="233">
        <f>P687+P688+P690</f>
        <v>5443462870.7600002</v>
      </c>
      <c r="Q686" s="138"/>
      <c r="R686" s="521">
        <v>0</v>
      </c>
      <c r="S686" s="101">
        <v>0</v>
      </c>
      <c r="T686" s="101">
        <v>0</v>
      </c>
      <c r="U686" s="101">
        <v>0</v>
      </c>
      <c r="V686" s="578"/>
      <c r="W686" s="521">
        <f>H686+M686+R686</f>
        <v>1762725235</v>
      </c>
      <c r="X686" s="233">
        <f t="shared" si="471"/>
        <v>5898670103.8699999</v>
      </c>
      <c r="Y686" s="233">
        <f t="shared" si="471"/>
        <v>5857478146.79</v>
      </c>
      <c r="Z686" s="280">
        <f t="shared" si="471"/>
        <v>5443462870.7600002</v>
      </c>
      <c r="AA686" s="897"/>
    </row>
    <row r="687" spans="1:1846" ht="11.4" customHeight="1" x14ac:dyDescent="0.3">
      <c r="A687" s="793"/>
      <c r="B687" s="793"/>
      <c r="C687" s="793"/>
      <c r="D687" s="793"/>
      <c r="E687" s="542" t="s">
        <v>815</v>
      </c>
      <c r="F687" s="820">
        <v>146</v>
      </c>
      <c r="G687" s="804" t="s">
        <v>816</v>
      </c>
      <c r="H687" s="896">
        <v>0</v>
      </c>
      <c r="I687" s="770">
        <v>0</v>
      </c>
      <c r="J687" s="770">
        <v>0</v>
      </c>
      <c r="K687" s="770">
        <v>0</v>
      </c>
      <c r="L687" s="849"/>
      <c r="M687" s="653">
        <v>1343308716</v>
      </c>
      <c r="N687" s="363">
        <v>3209890570.3299999</v>
      </c>
      <c r="O687" s="363">
        <v>3168698613.25</v>
      </c>
      <c r="P687" s="363">
        <v>3168698613.25</v>
      </c>
      <c r="Q687" s="616" t="s">
        <v>490</v>
      </c>
      <c r="R687" s="857">
        <v>0</v>
      </c>
      <c r="S687" s="794">
        <v>0</v>
      </c>
      <c r="T687" s="794">
        <v>0</v>
      </c>
      <c r="U687" s="794">
        <v>0</v>
      </c>
      <c r="V687" s="849"/>
      <c r="W687" s="857">
        <f>H687+M687+M688+M690</f>
        <v>1762725235</v>
      </c>
      <c r="X687" s="893">
        <f>I687+N687+N688+N690</f>
        <v>5898670103.8699999</v>
      </c>
      <c r="Y687" s="893">
        <f>J687+O687+O688+O690</f>
        <v>5857478146.79</v>
      </c>
      <c r="Z687" s="895">
        <f>K687+P687+P688+P690</f>
        <v>5443462870.7600002</v>
      </c>
      <c r="AA687" s="897"/>
    </row>
    <row r="688" spans="1:1846" ht="11.4" customHeight="1" x14ac:dyDescent="0.3">
      <c r="A688" s="793"/>
      <c r="B688" s="793"/>
      <c r="C688" s="793"/>
      <c r="D688" s="793"/>
      <c r="E688" s="542" t="s">
        <v>817</v>
      </c>
      <c r="F688" s="820"/>
      <c r="G688" s="804"/>
      <c r="H688" s="896"/>
      <c r="I688" s="770"/>
      <c r="J688" s="770"/>
      <c r="K688" s="770"/>
      <c r="L688" s="849"/>
      <c r="M688" s="850">
        <v>0</v>
      </c>
      <c r="N688" s="851">
        <v>2050000000</v>
      </c>
      <c r="O688" s="851">
        <v>2050000000</v>
      </c>
      <c r="P688" s="851">
        <v>1635984723.97</v>
      </c>
      <c r="Q688" s="856" t="s">
        <v>165</v>
      </c>
      <c r="R688" s="857"/>
      <c r="S688" s="794"/>
      <c r="T688" s="794"/>
      <c r="U688" s="794"/>
      <c r="V688" s="849"/>
      <c r="W688" s="857"/>
      <c r="X688" s="894"/>
      <c r="Y688" s="894"/>
      <c r="Z688" s="849"/>
      <c r="AA688" s="897"/>
    </row>
    <row r="689" spans="1:1847" ht="11.4" customHeight="1" x14ac:dyDescent="0.3">
      <c r="A689" s="793"/>
      <c r="B689" s="793"/>
      <c r="C689" s="793"/>
      <c r="D689" s="793"/>
      <c r="E689" s="793" t="s">
        <v>818</v>
      </c>
      <c r="F689" s="820"/>
      <c r="G689" s="804"/>
      <c r="H689" s="896"/>
      <c r="I689" s="770"/>
      <c r="J689" s="770"/>
      <c r="K689" s="770"/>
      <c r="L689" s="849"/>
      <c r="M689" s="850"/>
      <c r="N689" s="851"/>
      <c r="O689" s="851"/>
      <c r="P689" s="851"/>
      <c r="Q689" s="856"/>
      <c r="R689" s="857"/>
      <c r="S689" s="794"/>
      <c r="T689" s="794"/>
      <c r="U689" s="794"/>
      <c r="V689" s="849"/>
      <c r="W689" s="857"/>
      <c r="X689" s="894"/>
      <c r="Y689" s="894"/>
      <c r="Z689" s="849"/>
      <c r="AA689" s="897"/>
    </row>
    <row r="690" spans="1:1847" ht="11.4" customHeight="1" x14ac:dyDescent="0.3">
      <c r="A690" s="793"/>
      <c r="B690" s="793"/>
      <c r="C690" s="793"/>
      <c r="D690" s="793"/>
      <c r="E690" s="793"/>
      <c r="F690" s="820"/>
      <c r="G690" s="804"/>
      <c r="H690" s="896"/>
      <c r="I690" s="770"/>
      <c r="J690" s="770"/>
      <c r="K690" s="770"/>
      <c r="L690" s="849"/>
      <c r="M690" s="850">
        <v>419416519</v>
      </c>
      <c r="N690" s="851">
        <v>638779533.53999996</v>
      </c>
      <c r="O690" s="851">
        <v>638779533.53999996</v>
      </c>
      <c r="P690" s="851">
        <v>638779533.53999996</v>
      </c>
      <c r="Q690" s="856" t="s">
        <v>1041</v>
      </c>
      <c r="R690" s="857"/>
      <c r="S690" s="794"/>
      <c r="T690" s="794"/>
      <c r="U690" s="794"/>
      <c r="V690" s="849"/>
      <c r="W690" s="857"/>
      <c r="X690" s="894"/>
      <c r="Y690" s="894"/>
      <c r="Z690" s="849"/>
      <c r="AA690" s="897"/>
    </row>
    <row r="691" spans="1:1847" ht="11.4" customHeight="1" x14ac:dyDescent="0.3">
      <c r="A691" s="793"/>
      <c r="B691" s="793"/>
      <c r="C691" s="793"/>
      <c r="D691" s="793"/>
      <c r="E691" s="542" t="s">
        <v>819</v>
      </c>
      <c r="F691" s="820"/>
      <c r="G691" s="804"/>
      <c r="H691" s="896"/>
      <c r="I691" s="770"/>
      <c r="J691" s="770"/>
      <c r="K691" s="770"/>
      <c r="L691" s="849"/>
      <c r="M691" s="850"/>
      <c r="N691" s="851"/>
      <c r="O691" s="851"/>
      <c r="P691" s="851"/>
      <c r="Q691" s="856"/>
      <c r="R691" s="857"/>
      <c r="S691" s="794"/>
      <c r="T691" s="794"/>
      <c r="U691" s="794"/>
      <c r="V691" s="849"/>
      <c r="W691" s="857"/>
      <c r="X691" s="894"/>
      <c r="Y691" s="894"/>
      <c r="Z691" s="849"/>
      <c r="AA691" s="897"/>
    </row>
    <row r="692" spans="1:1847" s="99" customFormat="1" ht="27.6" x14ac:dyDescent="0.3">
      <c r="A692" s="793"/>
      <c r="B692" s="793"/>
      <c r="C692" s="328" t="s">
        <v>485</v>
      </c>
      <c r="D692" s="54"/>
      <c r="E692" s="542"/>
      <c r="F692" s="328"/>
      <c r="G692" s="393" t="s">
        <v>437</v>
      </c>
      <c r="H692" s="187">
        <f t="shared" ref="H692:K692" si="477">H693+H695</f>
        <v>0</v>
      </c>
      <c r="I692" s="188">
        <f t="shared" si="477"/>
        <v>0</v>
      </c>
      <c r="J692" s="188">
        <f t="shared" si="477"/>
        <v>0</v>
      </c>
      <c r="K692" s="188">
        <f t="shared" si="477"/>
        <v>0</v>
      </c>
      <c r="L692" s="111"/>
      <c r="M692" s="702">
        <f>M693+M695</f>
        <v>1131017912.0699999</v>
      </c>
      <c r="N692" s="112">
        <f t="shared" ref="N692:R692" si="478">N693+N695</f>
        <v>1365646267.26</v>
      </c>
      <c r="O692" s="112">
        <f t="shared" si="478"/>
        <v>1066075781.74</v>
      </c>
      <c r="P692" s="112">
        <f t="shared" si="478"/>
        <v>1066075781.74</v>
      </c>
      <c r="Q692" s="175"/>
      <c r="R692" s="598">
        <f t="shared" si="478"/>
        <v>0</v>
      </c>
      <c r="S692" s="487">
        <f t="shared" ref="S692:U692" si="479">S693+S695</f>
        <v>0</v>
      </c>
      <c r="T692" s="487">
        <f t="shared" si="479"/>
        <v>0</v>
      </c>
      <c r="U692" s="487">
        <f t="shared" si="479"/>
        <v>0</v>
      </c>
      <c r="V692" s="113"/>
      <c r="W692" s="503">
        <f>H692+M692+R692</f>
        <v>1131017912.0699999</v>
      </c>
      <c r="X692" s="105">
        <f t="shared" ref="X692:Z701" si="480">I692+N692+S692</f>
        <v>1365646267.26</v>
      </c>
      <c r="Y692" s="105">
        <f t="shared" si="480"/>
        <v>1066075781.74</v>
      </c>
      <c r="Z692" s="160">
        <f t="shared" si="480"/>
        <v>1066075781.74</v>
      </c>
      <c r="AA692" s="897"/>
    </row>
    <row r="693" spans="1:1847" s="99" customFormat="1" ht="27.6" x14ac:dyDescent="0.3">
      <c r="A693" s="793"/>
      <c r="B693" s="793"/>
      <c r="C693" s="793"/>
      <c r="D693" s="328" t="s">
        <v>486</v>
      </c>
      <c r="E693" s="542"/>
      <c r="F693" s="328"/>
      <c r="G693" s="393" t="s">
        <v>487</v>
      </c>
      <c r="H693" s="195">
        <f t="shared" ref="H693:K693" si="481">H694</f>
        <v>0</v>
      </c>
      <c r="I693" s="232">
        <f t="shared" si="481"/>
        <v>0</v>
      </c>
      <c r="J693" s="232">
        <f t="shared" si="481"/>
        <v>0</v>
      </c>
      <c r="K693" s="232">
        <f t="shared" si="481"/>
        <v>0</v>
      </c>
      <c r="L693" s="111"/>
      <c r="M693" s="598">
        <f>M694</f>
        <v>796654359</v>
      </c>
      <c r="N693" s="386">
        <f t="shared" ref="N693:U693" si="482">N694</f>
        <v>1031282714.1900001</v>
      </c>
      <c r="O693" s="386">
        <f t="shared" si="482"/>
        <v>731712228.66999996</v>
      </c>
      <c r="P693" s="386">
        <f t="shared" si="482"/>
        <v>731712228.66999996</v>
      </c>
      <c r="Q693" s="178"/>
      <c r="R693" s="598">
        <f t="shared" si="482"/>
        <v>0</v>
      </c>
      <c r="S693" s="487">
        <f t="shared" si="482"/>
        <v>0</v>
      </c>
      <c r="T693" s="487">
        <f t="shared" si="482"/>
        <v>0</v>
      </c>
      <c r="U693" s="487">
        <f t="shared" si="482"/>
        <v>0</v>
      </c>
      <c r="V693" s="113"/>
      <c r="W693" s="503">
        <f t="shared" ref="W693:W696" si="483">H693+M693+R693</f>
        <v>796654359</v>
      </c>
      <c r="X693" s="105">
        <f t="shared" si="480"/>
        <v>1031282714.1900001</v>
      </c>
      <c r="Y693" s="105">
        <f t="shared" si="480"/>
        <v>731712228.66999996</v>
      </c>
      <c r="Z693" s="160">
        <f t="shared" si="480"/>
        <v>731712228.66999996</v>
      </c>
      <c r="AA693" s="897"/>
    </row>
    <row r="694" spans="1:1847" ht="41.4" x14ac:dyDescent="0.3">
      <c r="A694" s="793"/>
      <c r="B694" s="793"/>
      <c r="C694" s="793"/>
      <c r="D694" s="328"/>
      <c r="E694" s="542" t="s">
        <v>488</v>
      </c>
      <c r="F694" s="329">
        <v>147</v>
      </c>
      <c r="G694" s="394" t="s">
        <v>820</v>
      </c>
      <c r="H694" s="380"/>
      <c r="I694" s="382"/>
      <c r="J694" s="382"/>
      <c r="K694" s="382"/>
      <c r="L694" s="628"/>
      <c r="M694" s="653">
        <v>796654359</v>
      </c>
      <c r="N694" s="363">
        <v>1031282714.1900001</v>
      </c>
      <c r="O694" s="363">
        <v>731712228.66999996</v>
      </c>
      <c r="P694" s="363">
        <v>731712228.66999996</v>
      </c>
      <c r="Q694" s="616" t="s">
        <v>490</v>
      </c>
      <c r="R694" s="653"/>
      <c r="S694" s="484"/>
      <c r="T694" s="484"/>
      <c r="U694" s="484"/>
      <c r="V694" s="655"/>
      <c r="W694" s="80">
        <f t="shared" si="483"/>
        <v>796654359</v>
      </c>
      <c r="X694" s="26">
        <f t="shared" si="480"/>
        <v>1031282714.1900001</v>
      </c>
      <c r="Y694" s="26">
        <f t="shared" si="480"/>
        <v>731712228.66999996</v>
      </c>
      <c r="Z694" s="162">
        <f t="shared" si="480"/>
        <v>731712228.66999996</v>
      </c>
      <c r="AA694" s="897"/>
    </row>
    <row r="695" spans="1:1847" s="99" customFormat="1" ht="32.4" customHeight="1" x14ac:dyDescent="0.3">
      <c r="A695" s="793"/>
      <c r="B695" s="793"/>
      <c r="C695" s="793"/>
      <c r="D695" s="328" t="s">
        <v>492</v>
      </c>
      <c r="E695" s="542"/>
      <c r="F695" s="328"/>
      <c r="G695" s="393" t="s">
        <v>493</v>
      </c>
      <c r="H695" s="195">
        <f t="shared" ref="H695:K695" si="484">H696</f>
        <v>0</v>
      </c>
      <c r="I695" s="232">
        <f t="shared" si="484"/>
        <v>0</v>
      </c>
      <c r="J695" s="232">
        <f t="shared" si="484"/>
        <v>0</v>
      </c>
      <c r="K695" s="232">
        <f t="shared" si="484"/>
        <v>0</v>
      </c>
      <c r="L695" s="111"/>
      <c r="M695" s="598">
        <f>M696</f>
        <v>334363553.06999999</v>
      </c>
      <c r="N695" s="386">
        <f t="shared" ref="N695:U695" si="485">N696</f>
        <v>334363553.06999999</v>
      </c>
      <c r="O695" s="386">
        <f t="shared" si="485"/>
        <v>334363553.06999999</v>
      </c>
      <c r="P695" s="386">
        <f t="shared" si="485"/>
        <v>334363553.06999999</v>
      </c>
      <c r="Q695" s="178"/>
      <c r="R695" s="598">
        <f t="shared" si="485"/>
        <v>0</v>
      </c>
      <c r="S695" s="487">
        <f t="shared" si="485"/>
        <v>0</v>
      </c>
      <c r="T695" s="487">
        <f t="shared" si="485"/>
        <v>0</v>
      </c>
      <c r="U695" s="487">
        <f t="shared" si="485"/>
        <v>0</v>
      </c>
      <c r="V695" s="113"/>
      <c r="W695" s="503">
        <f t="shared" si="483"/>
        <v>334363553.06999999</v>
      </c>
      <c r="X695" s="105">
        <f t="shared" si="480"/>
        <v>334363553.06999999</v>
      </c>
      <c r="Y695" s="105">
        <f t="shared" si="480"/>
        <v>334363553.06999999</v>
      </c>
      <c r="Z695" s="160">
        <f t="shared" si="480"/>
        <v>334363553.06999999</v>
      </c>
      <c r="AA695" s="897"/>
    </row>
    <row r="696" spans="1:1847" s="87" customFormat="1" ht="43.2" customHeight="1" thickBot="1" x14ac:dyDescent="0.35">
      <c r="A696" s="811"/>
      <c r="B696" s="811"/>
      <c r="C696" s="811"/>
      <c r="D696" s="331"/>
      <c r="E696" s="543" t="s">
        <v>494</v>
      </c>
      <c r="F696" s="378">
        <v>148</v>
      </c>
      <c r="G696" s="404" t="s">
        <v>821</v>
      </c>
      <c r="H696" s="381">
        <v>0</v>
      </c>
      <c r="I696" s="383">
        <v>0</v>
      </c>
      <c r="J696" s="383">
        <v>0</v>
      </c>
      <c r="K696" s="383">
        <v>0</v>
      </c>
      <c r="L696" s="84"/>
      <c r="M696" s="654">
        <v>334363553.06999999</v>
      </c>
      <c r="N696" s="85">
        <v>334363553.06999999</v>
      </c>
      <c r="O696" s="85">
        <v>334363553.06999999</v>
      </c>
      <c r="P696" s="85">
        <v>334363553.06999999</v>
      </c>
      <c r="Q696" s="657" t="s">
        <v>165</v>
      </c>
      <c r="R696" s="654"/>
      <c r="S696" s="85"/>
      <c r="T696" s="85"/>
      <c r="U696" s="85"/>
      <c r="V696" s="656"/>
      <c r="W696" s="515">
        <f t="shared" si="483"/>
        <v>334363553.06999999</v>
      </c>
      <c r="X696" s="86">
        <f t="shared" si="480"/>
        <v>334363553.06999999</v>
      </c>
      <c r="Y696" s="86">
        <f t="shared" si="480"/>
        <v>334363553.06999999</v>
      </c>
      <c r="Z696" s="154">
        <f t="shared" si="480"/>
        <v>334363553.06999999</v>
      </c>
      <c r="AA696" s="897"/>
    </row>
    <row r="697" spans="1:1847" s="125" customFormat="1" ht="14.4" thickBot="1" x14ac:dyDescent="0.35">
      <c r="A697" s="855" t="s">
        <v>822</v>
      </c>
      <c r="B697" s="855"/>
      <c r="C697" s="855"/>
      <c r="D697" s="855"/>
      <c r="E697" s="855"/>
      <c r="F697" s="855"/>
      <c r="G697" s="855"/>
      <c r="H697" s="255">
        <f>H698</f>
        <v>468831132</v>
      </c>
      <c r="I697" s="255">
        <f t="shared" ref="I697:U698" si="486">I698</f>
        <v>606876847</v>
      </c>
      <c r="J697" s="255">
        <f t="shared" si="486"/>
        <v>603529522.87</v>
      </c>
      <c r="K697" s="255">
        <f t="shared" si="486"/>
        <v>603529522.87</v>
      </c>
      <c r="L697" s="256"/>
      <c r="M697" s="728">
        <f t="shared" si="486"/>
        <v>388044694</v>
      </c>
      <c r="N697" s="255">
        <f t="shared" si="486"/>
        <v>1202522077.6099999</v>
      </c>
      <c r="O697" s="255">
        <f t="shared" si="486"/>
        <v>1202522077.6099999</v>
      </c>
      <c r="P697" s="255">
        <f t="shared" si="486"/>
        <v>1202522077.6099999</v>
      </c>
      <c r="Q697" s="257"/>
      <c r="R697" s="506">
        <f t="shared" si="486"/>
        <v>0</v>
      </c>
      <c r="S697" s="488">
        <f t="shared" si="486"/>
        <v>0</v>
      </c>
      <c r="T697" s="488">
        <f t="shared" si="486"/>
        <v>0</v>
      </c>
      <c r="U697" s="488">
        <f t="shared" si="486"/>
        <v>0</v>
      </c>
      <c r="V697" s="256"/>
      <c r="W697" s="504">
        <f>H697+M697+R697</f>
        <v>856875826</v>
      </c>
      <c r="X697" s="216">
        <f t="shared" si="480"/>
        <v>1809398924.6099999</v>
      </c>
      <c r="Y697" s="216">
        <f t="shared" si="480"/>
        <v>1806051600.48</v>
      </c>
      <c r="Z697" s="216">
        <f t="shared" si="480"/>
        <v>1806051600.48</v>
      </c>
      <c r="AA697" s="891">
        <v>6</v>
      </c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  <c r="EC697" s="124"/>
      <c r="ED697" s="124"/>
      <c r="EE697" s="124"/>
      <c r="EF697" s="124"/>
      <c r="EG697" s="124"/>
      <c r="EH697" s="124"/>
      <c r="EI697" s="124"/>
      <c r="EJ697" s="124"/>
      <c r="EK697" s="124"/>
      <c r="EL697" s="124"/>
      <c r="EM697" s="124"/>
      <c r="EN697" s="124"/>
      <c r="EO697" s="124"/>
      <c r="EP697" s="124"/>
      <c r="EQ697" s="124"/>
      <c r="ER697" s="124"/>
      <c r="ES697" s="124"/>
      <c r="ET697" s="124"/>
      <c r="EU697" s="124"/>
      <c r="EV697" s="124"/>
      <c r="EW697" s="124"/>
      <c r="EX697" s="124"/>
      <c r="EY697" s="124"/>
      <c r="EZ697" s="124"/>
      <c r="FA697" s="124"/>
      <c r="FB697" s="124"/>
      <c r="FC697" s="124"/>
      <c r="FD697" s="124"/>
      <c r="FE697" s="124"/>
      <c r="FF697" s="124"/>
      <c r="FG697" s="124"/>
      <c r="FH697" s="124"/>
      <c r="FI697" s="124"/>
      <c r="FJ697" s="124"/>
      <c r="FK697" s="124"/>
      <c r="FL697" s="124"/>
      <c r="FM697" s="124"/>
      <c r="FN697" s="124"/>
      <c r="FO697" s="124"/>
      <c r="FP697" s="124"/>
      <c r="FQ697" s="124"/>
      <c r="FR697" s="124"/>
      <c r="FS697" s="124"/>
      <c r="FT697" s="124"/>
      <c r="FU697" s="124"/>
      <c r="FV697" s="124"/>
      <c r="FW697" s="124"/>
      <c r="FX697" s="124"/>
      <c r="FY697" s="124"/>
      <c r="FZ697" s="124"/>
      <c r="GA697" s="124"/>
      <c r="GB697" s="124"/>
      <c r="GC697" s="124"/>
      <c r="GD697" s="124"/>
      <c r="GE697" s="124"/>
      <c r="GF697" s="124"/>
      <c r="GG697" s="124"/>
      <c r="GH697" s="124"/>
      <c r="GI697" s="124"/>
      <c r="GJ697" s="124"/>
      <c r="GK697" s="124"/>
      <c r="GL697" s="124"/>
      <c r="GM697" s="124"/>
      <c r="GN697" s="124"/>
      <c r="GO697" s="124"/>
      <c r="GP697" s="124"/>
      <c r="GQ697" s="124"/>
      <c r="GR697" s="124"/>
      <c r="GS697" s="124"/>
      <c r="GT697" s="124"/>
      <c r="GU697" s="124"/>
      <c r="GV697" s="124"/>
      <c r="GW697" s="124"/>
      <c r="GX697" s="124"/>
      <c r="GY697" s="124"/>
      <c r="GZ697" s="124"/>
      <c r="HA697" s="124"/>
      <c r="HB697" s="124"/>
      <c r="HC697" s="124"/>
      <c r="HD697" s="124"/>
      <c r="HE697" s="124"/>
      <c r="HF697" s="124"/>
      <c r="HG697" s="124"/>
      <c r="HH697" s="124"/>
      <c r="HI697" s="124"/>
      <c r="HJ697" s="124"/>
      <c r="HK697" s="124"/>
      <c r="HL697" s="124"/>
      <c r="HM697" s="124"/>
      <c r="HN697" s="124"/>
      <c r="HO697" s="124"/>
      <c r="HP697" s="124"/>
      <c r="HQ697" s="124"/>
      <c r="HR697" s="124"/>
      <c r="HS697" s="124"/>
      <c r="HT697" s="124"/>
      <c r="HU697" s="124"/>
      <c r="HV697" s="124"/>
      <c r="HW697" s="124"/>
      <c r="HX697" s="124"/>
      <c r="HY697" s="124"/>
      <c r="HZ697" s="124"/>
      <c r="IA697" s="124"/>
      <c r="IB697" s="124"/>
      <c r="IC697" s="124"/>
      <c r="ID697" s="124"/>
      <c r="IE697" s="124"/>
      <c r="IF697" s="124"/>
      <c r="IG697" s="124"/>
      <c r="IH697" s="124"/>
      <c r="II697" s="124"/>
      <c r="IJ697" s="124"/>
      <c r="IK697" s="124"/>
      <c r="IL697" s="124"/>
      <c r="IM697" s="124"/>
      <c r="IN697" s="124"/>
      <c r="IO697" s="124"/>
      <c r="IP697" s="124"/>
      <c r="IQ697" s="124"/>
      <c r="IR697" s="124"/>
      <c r="IS697" s="124"/>
      <c r="IT697" s="124"/>
      <c r="IU697" s="124"/>
      <c r="IV697" s="124"/>
      <c r="IW697" s="124"/>
      <c r="IX697" s="124"/>
      <c r="IY697" s="124"/>
      <c r="IZ697" s="124"/>
      <c r="JA697" s="124"/>
      <c r="JB697" s="124"/>
      <c r="JC697" s="124"/>
      <c r="JD697" s="124"/>
      <c r="JE697" s="124"/>
      <c r="JF697" s="124"/>
      <c r="JG697" s="124"/>
      <c r="JH697" s="124"/>
      <c r="JI697" s="124"/>
      <c r="JJ697" s="124"/>
      <c r="JK697" s="124"/>
      <c r="JL697" s="124"/>
      <c r="JM697" s="124"/>
      <c r="JN697" s="124"/>
      <c r="JO697" s="124"/>
      <c r="JP697" s="124"/>
      <c r="JQ697" s="124"/>
      <c r="JR697" s="124"/>
      <c r="JS697" s="124"/>
      <c r="JT697" s="124"/>
      <c r="JU697" s="124"/>
      <c r="JV697" s="124"/>
      <c r="JW697" s="124"/>
      <c r="JX697" s="124"/>
      <c r="JY697" s="124"/>
      <c r="JZ697" s="124"/>
      <c r="KA697" s="124"/>
      <c r="KB697" s="124"/>
      <c r="KC697" s="124"/>
      <c r="KD697" s="124"/>
      <c r="KE697" s="124"/>
      <c r="KF697" s="124"/>
      <c r="KG697" s="124"/>
      <c r="KH697" s="124"/>
      <c r="KI697" s="124"/>
      <c r="KJ697" s="124"/>
      <c r="KK697" s="124"/>
      <c r="KL697" s="124"/>
      <c r="KM697" s="124"/>
      <c r="KN697" s="124"/>
      <c r="KO697" s="124"/>
      <c r="KP697" s="124"/>
      <c r="KQ697" s="124"/>
      <c r="KR697" s="124"/>
      <c r="KS697" s="124"/>
      <c r="KT697" s="124"/>
      <c r="KU697" s="124"/>
      <c r="KV697" s="124"/>
      <c r="KW697" s="124"/>
      <c r="KX697" s="124"/>
      <c r="KY697" s="124"/>
      <c r="KZ697" s="124"/>
      <c r="LA697" s="124"/>
      <c r="LB697" s="124"/>
      <c r="LC697" s="124"/>
      <c r="LD697" s="124"/>
      <c r="LE697" s="124"/>
      <c r="LF697" s="124"/>
      <c r="LG697" s="124"/>
      <c r="LH697" s="124"/>
      <c r="LI697" s="124"/>
      <c r="LJ697" s="124"/>
      <c r="LK697" s="124"/>
      <c r="LL697" s="124"/>
      <c r="LM697" s="124"/>
      <c r="LN697" s="124"/>
      <c r="LO697" s="124"/>
      <c r="LP697" s="124"/>
      <c r="LQ697" s="124"/>
      <c r="LR697" s="124"/>
      <c r="LS697" s="124"/>
      <c r="LT697" s="124"/>
      <c r="LU697" s="124"/>
      <c r="LV697" s="124"/>
      <c r="LW697" s="124"/>
      <c r="LX697" s="124"/>
      <c r="LY697" s="124"/>
      <c r="LZ697" s="124"/>
      <c r="MA697" s="124"/>
      <c r="MB697" s="124"/>
      <c r="MC697" s="124"/>
      <c r="MD697" s="124"/>
      <c r="ME697" s="124"/>
      <c r="MF697" s="124"/>
      <c r="MG697" s="124"/>
      <c r="MH697" s="124"/>
      <c r="MI697" s="124"/>
      <c r="MJ697" s="124"/>
      <c r="MK697" s="124"/>
      <c r="ML697" s="124"/>
      <c r="MM697" s="124"/>
      <c r="MN697" s="124"/>
      <c r="MO697" s="124"/>
      <c r="MP697" s="124"/>
      <c r="MQ697" s="124"/>
      <c r="MR697" s="124"/>
      <c r="MS697" s="124"/>
      <c r="MT697" s="124"/>
      <c r="MU697" s="124"/>
      <c r="MV697" s="124"/>
      <c r="MW697" s="124"/>
      <c r="MX697" s="124"/>
      <c r="MY697" s="124"/>
      <c r="MZ697" s="124"/>
      <c r="NA697" s="124"/>
      <c r="NB697" s="124"/>
      <c r="NC697" s="124"/>
      <c r="ND697" s="124"/>
      <c r="NE697" s="124"/>
      <c r="NF697" s="124"/>
      <c r="NG697" s="124"/>
      <c r="NH697" s="124"/>
      <c r="NI697" s="124"/>
      <c r="NJ697" s="124"/>
      <c r="NK697" s="124"/>
      <c r="NL697" s="124"/>
      <c r="NM697" s="124"/>
      <c r="NN697" s="124"/>
      <c r="NO697" s="124"/>
      <c r="NP697" s="124"/>
      <c r="NQ697" s="124"/>
      <c r="NR697" s="124"/>
      <c r="NS697" s="124"/>
      <c r="NT697" s="124"/>
      <c r="NU697" s="124"/>
      <c r="NV697" s="124"/>
      <c r="NW697" s="124"/>
      <c r="NX697" s="124"/>
      <c r="NY697" s="124"/>
      <c r="NZ697" s="124"/>
      <c r="OA697" s="124"/>
      <c r="OB697" s="124"/>
      <c r="OC697" s="124"/>
      <c r="OD697" s="124"/>
      <c r="OE697" s="124"/>
      <c r="OF697" s="124"/>
      <c r="OG697" s="124"/>
      <c r="OH697" s="124"/>
      <c r="OI697" s="124"/>
      <c r="OJ697" s="124"/>
      <c r="OK697" s="124"/>
      <c r="OL697" s="124"/>
      <c r="OM697" s="124"/>
      <c r="ON697" s="124"/>
      <c r="OO697" s="124"/>
      <c r="OP697" s="124"/>
      <c r="OQ697" s="124"/>
      <c r="OR697" s="124"/>
      <c r="OS697" s="124"/>
      <c r="OT697" s="124"/>
      <c r="OU697" s="124"/>
      <c r="OV697" s="124"/>
      <c r="OW697" s="124"/>
      <c r="OX697" s="124"/>
      <c r="OY697" s="124"/>
      <c r="OZ697" s="124"/>
      <c r="PA697" s="124"/>
      <c r="PB697" s="124"/>
      <c r="PC697" s="124"/>
      <c r="PD697" s="124"/>
      <c r="PE697" s="124"/>
      <c r="PF697" s="124"/>
      <c r="PG697" s="124"/>
      <c r="PH697" s="124"/>
      <c r="PI697" s="124"/>
      <c r="PJ697" s="124"/>
      <c r="PK697" s="124"/>
      <c r="PL697" s="124"/>
      <c r="PM697" s="124"/>
      <c r="PN697" s="124"/>
      <c r="PO697" s="124"/>
      <c r="PP697" s="124"/>
      <c r="PQ697" s="124"/>
      <c r="PR697" s="124"/>
      <c r="PS697" s="124"/>
      <c r="PT697" s="124"/>
      <c r="PU697" s="124"/>
      <c r="PV697" s="124"/>
      <c r="PW697" s="124"/>
      <c r="PX697" s="124"/>
      <c r="PY697" s="124"/>
      <c r="PZ697" s="124"/>
      <c r="QA697" s="124"/>
      <c r="QB697" s="124"/>
      <c r="QC697" s="124"/>
      <c r="QD697" s="124"/>
      <c r="QE697" s="124"/>
      <c r="QF697" s="124"/>
      <c r="QG697" s="124"/>
      <c r="QH697" s="124"/>
      <c r="QI697" s="124"/>
      <c r="QJ697" s="124"/>
      <c r="QK697" s="124"/>
      <c r="QL697" s="124"/>
      <c r="QM697" s="124"/>
      <c r="QN697" s="124"/>
      <c r="QO697" s="124"/>
      <c r="QP697" s="124"/>
      <c r="QQ697" s="124"/>
      <c r="QR697" s="124"/>
      <c r="QS697" s="124"/>
      <c r="QT697" s="124"/>
      <c r="QU697" s="124"/>
      <c r="QV697" s="124"/>
      <c r="QW697" s="124"/>
      <c r="QX697" s="124"/>
      <c r="QY697" s="124"/>
      <c r="QZ697" s="124"/>
      <c r="RA697" s="124"/>
      <c r="RB697" s="124"/>
      <c r="RC697" s="124"/>
      <c r="RD697" s="124"/>
      <c r="RE697" s="124"/>
      <c r="RF697" s="124"/>
      <c r="RG697" s="124"/>
      <c r="RH697" s="124"/>
      <c r="RI697" s="124"/>
      <c r="RJ697" s="124"/>
      <c r="RK697" s="124"/>
      <c r="RL697" s="124"/>
      <c r="RM697" s="124"/>
      <c r="RN697" s="124"/>
      <c r="RO697" s="124"/>
      <c r="RP697" s="124"/>
      <c r="RQ697" s="124"/>
      <c r="RR697" s="124"/>
      <c r="RS697" s="124"/>
      <c r="RT697" s="124"/>
      <c r="RU697" s="124"/>
      <c r="RV697" s="124"/>
      <c r="RW697" s="124"/>
      <c r="RX697" s="124"/>
      <c r="RY697" s="124"/>
      <c r="RZ697" s="124"/>
      <c r="SA697" s="124"/>
      <c r="SB697" s="124"/>
      <c r="SC697" s="124"/>
      <c r="SD697" s="124"/>
      <c r="SE697" s="124"/>
      <c r="SF697" s="124"/>
      <c r="SG697" s="124"/>
      <c r="SH697" s="124"/>
      <c r="SI697" s="124"/>
      <c r="SJ697" s="124"/>
      <c r="SK697" s="124"/>
      <c r="SL697" s="124"/>
      <c r="SM697" s="124"/>
      <c r="SN697" s="124"/>
      <c r="SO697" s="124"/>
      <c r="SP697" s="124"/>
      <c r="SQ697" s="124"/>
      <c r="SR697" s="124"/>
      <c r="SS697" s="124"/>
      <c r="ST697" s="124"/>
      <c r="SU697" s="124"/>
      <c r="SV697" s="124"/>
      <c r="SW697" s="124"/>
      <c r="SX697" s="124"/>
      <c r="SY697" s="124"/>
      <c r="SZ697" s="124"/>
      <c r="TA697" s="124"/>
      <c r="TB697" s="124"/>
      <c r="TC697" s="124"/>
      <c r="TD697" s="124"/>
      <c r="TE697" s="124"/>
      <c r="TF697" s="124"/>
      <c r="TG697" s="124"/>
      <c r="TH697" s="124"/>
      <c r="TI697" s="124"/>
      <c r="TJ697" s="124"/>
      <c r="TK697" s="124"/>
      <c r="TL697" s="124"/>
      <c r="TM697" s="124"/>
      <c r="TN697" s="124"/>
      <c r="TO697" s="124"/>
      <c r="TP697" s="124"/>
      <c r="TQ697" s="124"/>
      <c r="TR697" s="124"/>
      <c r="TS697" s="124"/>
      <c r="TT697" s="124"/>
      <c r="TU697" s="124"/>
      <c r="TV697" s="124"/>
      <c r="TW697" s="124"/>
      <c r="TX697" s="124"/>
      <c r="TY697" s="124"/>
      <c r="TZ697" s="124"/>
      <c r="UA697" s="124"/>
      <c r="UB697" s="124"/>
      <c r="UC697" s="124"/>
      <c r="UD697" s="124"/>
      <c r="UE697" s="124"/>
      <c r="UF697" s="124"/>
      <c r="UG697" s="124"/>
      <c r="UH697" s="124"/>
      <c r="UI697" s="124"/>
      <c r="UJ697" s="124"/>
      <c r="UK697" s="124"/>
      <c r="UL697" s="124"/>
      <c r="UM697" s="124"/>
      <c r="UN697" s="124"/>
      <c r="UO697" s="124"/>
      <c r="UP697" s="124"/>
      <c r="UQ697" s="124"/>
      <c r="UR697" s="124"/>
      <c r="US697" s="124"/>
      <c r="UT697" s="124"/>
      <c r="UU697" s="124"/>
      <c r="UV697" s="124"/>
      <c r="UW697" s="124"/>
      <c r="UX697" s="124"/>
      <c r="UY697" s="124"/>
      <c r="UZ697" s="124"/>
      <c r="VA697" s="124"/>
      <c r="VB697" s="124"/>
      <c r="VC697" s="124"/>
      <c r="VD697" s="124"/>
      <c r="VE697" s="124"/>
      <c r="VF697" s="124"/>
      <c r="VG697" s="124"/>
      <c r="VH697" s="124"/>
      <c r="VI697" s="124"/>
      <c r="VJ697" s="124"/>
      <c r="VK697" s="124"/>
      <c r="VL697" s="124"/>
      <c r="VM697" s="124"/>
      <c r="VN697" s="124"/>
      <c r="VO697" s="124"/>
      <c r="VP697" s="124"/>
      <c r="VQ697" s="124"/>
      <c r="VR697" s="124"/>
      <c r="VS697" s="124"/>
      <c r="VT697" s="124"/>
      <c r="VU697" s="124"/>
      <c r="VV697" s="124"/>
      <c r="VW697" s="124"/>
      <c r="VX697" s="124"/>
      <c r="VY697" s="124"/>
      <c r="VZ697" s="124"/>
      <c r="WA697" s="124"/>
      <c r="WB697" s="124"/>
      <c r="WC697" s="124"/>
      <c r="WD697" s="124"/>
      <c r="WE697" s="124"/>
      <c r="WF697" s="124"/>
      <c r="WG697" s="124"/>
      <c r="WH697" s="124"/>
      <c r="WI697" s="124"/>
      <c r="WJ697" s="124"/>
      <c r="WK697" s="124"/>
      <c r="WL697" s="124"/>
      <c r="WM697" s="124"/>
      <c r="WN697" s="124"/>
      <c r="WO697" s="124"/>
      <c r="WP697" s="124"/>
      <c r="WQ697" s="124"/>
      <c r="WR697" s="124"/>
      <c r="WS697" s="124"/>
      <c r="WT697" s="124"/>
      <c r="WU697" s="124"/>
      <c r="WV697" s="124"/>
      <c r="WW697" s="124"/>
      <c r="WX697" s="124"/>
      <c r="WY697" s="124"/>
      <c r="WZ697" s="124"/>
      <c r="XA697" s="124"/>
      <c r="XB697" s="124"/>
      <c r="XC697" s="124"/>
      <c r="XD697" s="124"/>
      <c r="XE697" s="124"/>
      <c r="XF697" s="124"/>
      <c r="XG697" s="124"/>
      <c r="XH697" s="124"/>
      <c r="XI697" s="124"/>
      <c r="XJ697" s="124"/>
      <c r="XK697" s="124"/>
      <c r="XL697" s="124"/>
      <c r="XM697" s="124"/>
      <c r="XN697" s="124"/>
      <c r="XO697" s="124"/>
      <c r="XP697" s="124"/>
      <c r="XQ697" s="124"/>
      <c r="XR697" s="124"/>
      <c r="XS697" s="124"/>
      <c r="XT697" s="124"/>
      <c r="XU697" s="124"/>
      <c r="XV697" s="124"/>
      <c r="XW697" s="124"/>
      <c r="XX697" s="124"/>
      <c r="XY697" s="124"/>
      <c r="XZ697" s="124"/>
      <c r="YA697" s="124"/>
      <c r="YB697" s="124"/>
      <c r="YC697" s="124"/>
      <c r="YD697" s="124"/>
      <c r="YE697" s="124"/>
      <c r="YF697" s="124"/>
      <c r="YG697" s="124"/>
      <c r="YH697" s="124"/>
      <c r="YI697" s="124"/>
      <c r="YJ697" s="124"/>
      <c r="YK697" s="124"/>
      <c r="YL697" s="124"/>
      <c r="YM697" s="124"/>
      <c r="YN697" s="124"/>
      <c r="YO697" s="124"/>
      <c r="YP697" s="124"/>
      <c r="YQ697" s="124"/>
      <c r="YR697" s="124"/>
      <c r="YS697" s="124"/>
      <c r="YT697" s="124"/>
      <c r="YU697" s="124"/>
      <c r="YV697" s="124"/>
      <c r="YW697" s="124"/>
      <c r="YX697" s="124"/>
      <c r="YY697" s="124"/>
      <c r="YZ697" s="124"/>
      <c r="ZA697" s="124"/>
      <c r="ZB697" s="124"/>
      <c r="ZC697" s="124"/>
      <c r="ZD697" s="124"/>
      <c r="ZE697" s="124"/>
      <c r="ZF697" s="124"/>
      <c r="ZG697" s="124"/>
      <c r="ZH697" s="124"/>
      <c r="ZI697" s="124"/>
      <c r="ZJ697" s="124"/>
      <c r="ZK697" s="124"/>
      <c r="ZL697" s="124"/>
      <c r="ZM697" s="124"/>
      <c r="ZN697" s="124"/>
      <c r="ZO697" s="124"/>
      <c r="ZP697" s="124"/>
      <c r="ZQ697" s="124"/>
      <c r="ZR697" s="124"/>
      <c r="ZS697" s="124"/>
      <c r="ZT697" s="124"/>
      <c r="ZU697" s="124"/>
      <c r="ZV697" s="124"/>
      <c r="ZW697" s="124"/>
      <c r="ZX697" s="124"/>
      <c r="ZY697" s="124"/>
      <c r="ZZ697" s="124"/>
      <c r="AAA697" s="124"/>
      <c r="AAB697" s="124"/>
      <c r="AAC697" s="124"/>
      <c r="AAD697" s="124"/>
      <c r="AAE697" s="124"/>
      <c r="AAF697" s="124"/>
      <c r="AAG697" s="124"/>
      <c r="AAH697" s="124"/>
      <c r="AAI697" s="124"/>
      <c r="AAJ697" s="124"/>
      <c r="AAK697" s="124"/>
      <c r="AAL697" s="124"/>
      <c r="AAM697" s="124"/>
      <c r="AAN697" s="124"/>
      <c r="AAO697" s="124"/>
      <c r="AAP697" s="124"/>
      <c r="AAQ697" s="124"/>
      <c r="AAR697" s="124"/>
      <c r="AAS697" s="124"/>
      <c r="AAT697" s="124"/>
      <c r="AAU697" s="124"/>
      <c r="AAV697" s="124"/>
      <c r="AAW697" s="124"/>
      <c r="AAX697" s="124"/>
      <c r="AAY697" s="124"/>
      <c r="AAZ697" s="124"/>
      <c r="ABA697" s="124"/>
      <c r="ABB697" s="124"/>
      <c r="ABC697" s="124"/>
      <c r="ABD697" s="124"/>
      <c r="ABE697" s="124"/>
      <c r="ABF697" s="124"/>
      <c r="ABG697" s="124"/>
      <c r="ABH697" s="124"/>
      <c r="ABI697" s="124"/>
      <c r="ABJ697" s="124"/>
      <c r="ABK697" s="124"/>
      <c r="ABL697" s="124"/>
      <c r="ABM697" s="124"/>
      <c r="ABN697" s="124"/>
      <c r="ABO697" s="124"/>
      <c r="ABP697" s="124"/>
      <c r="ABQ697" s="124"/>
      <c r="ABR697" s="124"/>
      <c r="ABS697" s="124"/>
      <c r="ABT697" s="124"/>
      <c r="ABU697" s="124"/>
      <c r="ABV697" s="124"/>
      <c r="ABW697" s="124"/>
      <c r="ABX697" s="124"/>
      <c r="ABY697" s="124"/>
      <c r="ABZ697" s="124"/>
      <c r="ACA697" s="124"/>
      <c r="ACB697" s="124"/>
      <c r="ACC697" s="124"/>
      <c r="ACD697" s="124"/>
      <c r="ACE697" s="124"/>
      <c r="ACF697" s="124"/>
      <c r="ACG697" s="124"/>
      <c r="ACH697" s="124"/>
      <c r="ACI697" s="124"/>
      <c r="ACJ697" s="124"/>
      <c r="ACK697" s="124"/>
      <c r="ACL697" s="124"/>
      <c r="ACM697" s="124"/>
      <c r="ACN697" s="124"/>
      <c r="ACO697" s="124"/>
      <c r="ACP697" s="124"/>
      <c r="ACQ697" s="124"/>
      <c r="ACR697" s="124"/>
      <c r="ACS697" s="124"/>
      <c r="ACT697" s="124"/>
      <c r="ACU697" s="124"/>
      <c r="ACV697" s="124"/>
      <c r="ACW697" s="124"/>
      <c r="ACX697" s="124"/>
      <c r="ACY697" s="124"/>
      <c r="ACZ697" s="124"/>
      <c r="ADA697" s="124"/>
      <c r="ADB697" s="124"/>
      <c r="ADC697" s="124"/>
      <c r="ADD697" s="124"/>
      <c r="ADE697" s="124"/>
      <c r="ADF697" s="124"/>
      <c r="ADG697" s="124"/>
      <c r="ADH697" s="124"/>
      <c r="ADI697" s="124"/>
      <c r="ADJ697" s="124"/>
      <c r="ADK697" s="124"/>
      <c r="ADL697" s="124"/>
      <c r="ADM697" s="124"/>
      <c r="ADN697" s="124"/>
      <c r="ADO697" s="124"/>
      <c r="ADP697" s="124"/>
      <c r="ADQ697" s="124"/>
      <c r="ADR697" s="124"/>
      <c r="ADS697" s="124"/>
      <c r="ADT697" s="124"/>
      <c r="ADU697" s="124"/>
      <c r="ADV697" s="124"/>
      <c r="ADW697" s="124"/>
      <c r="ADX697" s="124"/>
      <c r="ADY697" s="124"/>
      <c r="ADZ697" s="124"/>
      <c r="AEA697" s="124"/>
      <c r="AEB697" s="124"/>
      <c r="AEC697" s="124"/>
      <c r="AED697" s="124"/>
      <c r="AEE697" s="124"/>
      <c r="AEF697" s="124"/>
      <c r="AEG697" s="124"/>
      <c r="AEH697" s="124"/>
      <c r="AEI697" s="124"/>
      <c r="AEJ697" s="124"/>
      <c r="AEK697" s="124"/>
      <c r="AEL697" s="124"/>
      <c r="AEM697" s="124"/>
      <c r="AEN697" s="124"/>
      <c r="AEO697" s="124"/>
      <c r="AEP697" s="124"/>
      <c r="AEQ697" s="124"/>
      <c r="AER697" s="124"/>
      <c r="AES697" s="124"/>
      <c r="AET697" s="124"/>
      <c r="AEU697" s="124"/>
      <c r="AEV697" s="124"/>
      <c r="AEW697" s="124"/>
      <c r="AEX697" s="124"/>
      <c r="AEY697" s="124"/>
      <c r="AEZ697" s="124"/>
      <c r="AFA697" s="124"/>
      <c r="AFB697" s="124"/>
      <c r="AFC697" s="124"/>
      <c r="AFD697" s="124"/>
      <c r="AFE697" s="124"/>
      <c r="AFF697" s="124"/>
      <c r="AFG697" s="124"/>
      <c r="AFH697" s="124"/>
      <c r="AFI697" s="124"/>
      <c r="AFJ697" s="124"/>
      <c r="AFK697" s="124"/>
      <c r="AFL697" s="124"/>
      <c r="AFM697" s="124"/>
      <c r="AFN697" s="124"/>
      <c r="AFO697" s="124"/>
      <c r="AFP697" s="124"/>
      <c r="AFQ697" s="124"/>
      <c r="AFR697" s="124"/>
      <c r="AFS697" s="124"/>
      <c r="AFT697" s="124"/>
      <c r="AFU697" s="124"/>
      <c r="AFV697" s="124"/>
      <c r="AFW697" s="124"/>
      <c r="AFX697" s="124"/>
      <c r="AFY697" s="124"/>
      <c r="AFZ697" s="124"/>
      <c r="AGA697" s="124"/>
      <c r="AGB697" s="124"/>
      <c r="AGC697" s="124"/>
      <c r="AGD697" s="124"/>
      <c r="AGE697" s="124"/>
      <c r="AGF697" s="124"/>
      <c r="AGG697" s="124"/>
      <c r="AGH697" s="124"/>
      <c r="AGI697" s="124"/>
      <c r="AGJ697" s="124"/>
      <c r="AGK697" s="124"/>
      <c r="AGL697" s="124"/>
      <c r="AGM697" s="124"/>
      <c r="AGN697" s="124"/>
      <c r="AGO697" s="124"/>
      <c r="AGP697" s="124"/>
      <c r="AGQ697" s="124"/>
      <c r="AGR697" s="124"/>
      <c r="AGS697" s="124"/>
      <c r="AGT697" s="124"/>
      <c r="AGU697" s="124"/>
      <c r="AGV697" s="124"/>
      <c r="AGW697" s="124"/>
      <c r="AGX697" s="124"/>
      <c r="AGY697" s="124"/>
      <c r="AGZ697" s="124"/>
      <c r="AHA697" s="124"/>
      <c r="AHB697" s="124"/>
      <c r="AHC697" s="124"/>
      <c r="AHD697" s="124"/>
      <c r="AHE697" s="124"/>
      <c r="AHF697" s="124"/>
      <c r="AHG697" s="124"/>
      <c r="AHH697" s="124"/>
      <c r="AHI697" s="124"/>
      <c r="AHJ697" s="124"/>
      <c r="AHK697" s="124"/>
      <c r="AHL697" s="124"/>
      <c r="AHM697" s="124"/>
      <c r="AHN697" s="124"/>
      <c r="AHO697" s="124"/>
      <c r="AHP697" s="124"/>
      <c r="AHQ697" s="124"/>
      <c r="AHR697" s="124"/>
      <c r="AHS697" s="124"/>
      <c r="AHT697" s="124"/>
      <c r="AHU697" s="124"/>
      <c r="AHV697" s="124"/>
      <c r="AHW697" s="124"/>
      <c r="AHX697" s="124"/>
      <c r="AHY697" s="124"/>
      <c r="AHZ697" s="124"/>
      <c r="AIA697" s="124"/>
      <c r="AIB697" s="124"/>
      <c r="AIC697" s="124"/>
      <c r="AID697" s="124"/>
      <c r="AIE697" s="124"/>
      <c r="AIF697" s="124"/>
      <c r="AIG697" s="124"/>
      <c r="AIH697" s="124"/>
      <c r="AII697" s="124"/>
      <c r="AIJ697" s="124"/>
      <c r="AIK697" s="124"/>
      <c r="AIL697" s="124"/>
      <c r="AIM697" s="124"/>
      <c r="AIN697" s="124"/>
      <c r="AIO697" s="124"/>
      <c r="AIP697" s="124"/>
      <c r="AIQ697" s="124"/>
      <c r="AIR697" s="124"/>
      <c r="AIS697" s="124"/>
      <c r="AIT697" s="124"/>
      <c r="AIU697" s="124"/>
      <c r="AIV697" s="124"/>
      <c r="AIW697" s="124"/>
      <c r="AIX697" s="124"/>
      <c r="AIY697" s="124"/>
      <c r="AIZ697" s="124"/>
      <c r="AJA697" s="124"/>
      <c r="AJB697" s="124"/>
      <c r="AJC697" s="124"/>
      <c r="AJD697" s="124"/>
      <c r="AJE697" s="124"/>
      <c r="AJF697" s="124"/>
      <c r="AJG697" s="124"/>
      <c r="AJH697" s="124"/>
      <c r="AJI697" s="124"/>
      <c r="AJJ697" s="124"/>
      <c r="AJK697" s="124"/>
      <c r="AJL697" s="124"/>
      <c r="AJM697" s="124"/>
      <c r="AJN697" s="124"/>
      <c r="AJO697" s="124"/>
      <c r="AJP697" s="124"/>
      <c r="AJQ697" s="124"/>
      <c r="AJR697" s="124"/>
      <c r="AJS697" s="124"/>
      <c r="AJT697" s="124"/>
      <c r="AJU697" s="124"/>
      <c r="AJV697" s="124"/>
      <c r="AJW697" s="124"/>
      <c r="AJX697" s="124"/>
      <c r="AJY697" s="124"/>
      <c r="AJZ697" s="124"/>
      <c r="AKA697" s="124"/>
      <c r="AKB697" s="124"/>
      <c r="AKC697" s="124"/>
      <c r="AKD697" s="124"/>
      <c r="AKE697" s="124"/>
      <c r="AKF697" s="124"/>
      <c r="AKG697" s="124"/>
      <c r="AKH697" s="124"/>
      <c r="AKI697" s="124"/>
      <c r="AKJ697" s="124"/>
      <c r="AKK697" s="124"/>
      <c r="AKL697" s="124"/>
      <c r="AKM697" s="124"/>
      <c r="AKN697" s="124"/>
      <c r="AKO697" s="124"/>
      <c r="AKP697" s="124"/>
      <c r="AKQ697" s="124"/>
      <c r="AKR697" s="124"/>
      <c r="AKS697" s="124"/>
      <c r="AKT697" s="124"/>
      <c r="AKU697" s="124"/>
      <c r="AKV697" s="124"/>
      <c r="AKW697" s="124"/>
      <c r="AKX697" s="124"/>
      <c r="AKY697" s="124"/>
      <c r="AKZ697" s="124"/>
      <c r="ALA697" s="124"/>
      <c r="ALB697" s="124"/>
      <c r="ALC697" s="124"/>
      <c r="ALD697" s="124"/>
      <c r="ALE697" s="124"/>
      <c r="ALF697" s="124"/>
      <c r="ALG697" s="124"/>
      <c r="ALH697" s="124"/>
      <c r="ALI697" s="124"/>
      <c r="ALJ697" s="124"/>
      <c r="ALK697" s="124"/>
      <c r="ALL697" s="124"/>
      <c r="ALM697" s="124"/>
      <c r="ALN697" s="124"/>
      <c r="ALO697" s="124"/>
      <c r="ALP697" s="124"/>
      <c r="ALQ697" s="124"/>
      <c r="ALR697" s="124"/>
      <c r="ALS697" s="124"/>
      <c r="ALT697" s="124"/>
      <c r="ALU697" s="124"/>
      <c r="ALV697" s="124"/>
      <c r="ALW697" s="124"/>
      <c r="ALX697" s="124"/>
      <c r="ALY697" s="124"/>
      <c r="ALZ697" s="124"/>
      <c r="AMA697" s="124"/>
      <c r="AMB697" s="124"/>
      <c r="AMC697" s="124"/>
      <c r="AMD697" s="124"/>
      <c r="AME697" s="124"/>
      <c r="AMF697" s="124"/>
      <c r="AMG697" s="124"/>
      <c r="AMH697" s="124"/>
      <c r="AMI697" s="124"/>
      <c r="AMJ697" s="124"/>
      <c r="AMK697" s="124"/>
      <c r="AML697" s="124"/>
      <c r="AMM697" s="124"/>
      <c r="AMN697" s="124"/>
      <c r="AMO697" s="124"/>
      <c r="AMP697" s="124"/>
      <c r="AMQ697" s="124"/>
      <c r="AMR697" s="124"/>
      <c r="AMS697" s="124"/>
      <c r="AMT697" s="124"/>
      <c r="AMU697" s="124"/>
      <c r="AMV697" s="124"/>
      <c r="AMW697" s="124"/>
      <c r="AMX697" s="124"/>
      <c r="AMY697" s="124"/>
      <c r="AMZ697" s="124"/>
      <c r="ANA697" s="124"/>
      <c r="ANB697" s="124"/>
      <c r="ANC697" s="124"/>
      <c r="AND697" s="124"/>
      <c r="ANE697" s="124"/>
      <c r="ANF697" s="124"/>
      <c r="ANG697" s="124"/>
      <c r="ANH697" s="124"/>
      <c r="ANI697" s="124"/>
      <c r="ANJ697" s="124"/>
      <c r="ANK697" s="124"/>
      <c r="ANL697" s="124"/>
      <c r="ANM697" s="124"/>
      <c r="ANN697" s="124"/>
      <c r="ANO697" s="124"/>
      <c r="ANP697" s="124"/>
      <c r="ANQ697" s="124"/>
      <c r="ANR697" s="124"/>
      <c r="ANS697" s="124"/>
      <c r="ANT697" s="124"/>
      <c r="ANU697" s="124"/>
      <c r="ANV697" s="124"/>
      <c r="ANW697" s="124"/>
      <c r="ANX697" s="124"/>
      <c r="ANY697" s="124"/>
      <c r="ANZ697" s="124"/>
      <c r="AOA697" s="124"/>
      <c r="AOB697" s="124"/>
      <c r="AOC697" s="124"/>
      <c r="AOD697" s="124"/>
      <c r="AOE697" s="124"/>
      <c r="AOF697" s="124"/>
      <c r="AOG697" s="124"/>
      <c r="AOH697" s="124"/>
      <c r="AOI697" s="124"/>
      <c r="AOJ697" s="124"/>
      <c r="AOK697" s="124"/>
      <c r="AOL697" s="124"/>
      <c r="AOM697" s="124"/>
      <c r="AON697" s="124"/>
      <c r="AOO697" s="124"/>
      <c r="AOP697" s="124"/>
      <c r="AOQ697" s="124"/>
      <c r="AOR697" s="124"/>
      <c r="AOS697" s="124"/>
      <c r="AOT697" s="124"/>
      <c r="AOU697" s="124"/>
      <c r="AOV697" s="124"/>
      <c r="AOW697" s="124"/>
      <c r="AOX697" s="124"/>
      <c r="AOY697" s="124"/>
      <c r="AOZ697" s="124"/>
      <c r="APA697" s="124"/>
      <c r="APB697" s="124"/>
      <c r="APC697" s="124"/>
      <c r="APD697" s="124"/>
      <c r="APE697" s="124"/>
      <c r="APF697" s="124"/>
      <c r="APG697" s="124"/>
      <c r="APH697" s="124"/>
      <c r="API697" s="124"/>
      <c r="APJ697" s="124"/>
      <c r="APK697" s="124"/>
      <c r="APL697" s="124"/>
      <c r="APM697" s="124"/>
      <c r="APN697" s="124"/>
      <c r="APO697" s="124"/>
      <c r="APP697" s="124"/>
      <c r="APQ697" s="124"/>
      <c r="APR697" s="124"/>
      <c r="APS697" s="124"/>
      <c r="APT697" s="124"/>
      <c r="APU697" s="124"/>
      <c r="APV697" s="124"/>
      <c r="APW697" s="124"/>
      <c r="APX697" s="124"/>
      <c r="APY697" s="124"/>
      <c r="APZ697" s="124"/>
      <c r="AQA697" s="124"/>
      <c r="AQB697" s="124"/>
      <c r="AQC697" s="124"/>
      <c r="AQD697" s="124"/>
      <c r="AQE697" s="124"/>
      <c r="AQF697" s="124"/>
      <c r="AQG697" s="124"/>
      <c r="AQH697" s="124"/>
      <c r="AQI697" s="124"/>
      <c r="AQJ697" s="124"/>
      <c r="AQK697" s="124"/>
      <c r="AQL697" s="124"/>
      <c r="AQM697" s="124"/>
      <c r="AQN697" s="124"/>
      <c r="AQO697" s="124"/>
      <c r="AQP697" s="124"/>
      <c r="AQQ697" s="124"/>
      <c r="AQR697" s="124"/>
      <c r="AQS697" s="124"/>
      <c r="AQT697" s="124"/>
      <c r="AQU697" s="124"/>
      <c r="AQV697" s="124"/>
      <c r="AQW697" s="124"/>
      <c r="AQX697" s="124"/>
      <c r="AQY697" s="124"/>
      <c r="AQZ697" s="124"/>
      <c r="ARA697" s="124"/>
      <c r="ARB697" s="124"/>
      <c r="ARC697" s="124"/>
      <c r="ARD697" s="124"/>
      <c r="ARE697" s="124"/>
      <c r="ARF697" s="124"/>
      <c r="ARG697" s="124"/>
      <c r="ARH697" s="124"/>
      <c r="ARI697" s="124"/>
      <c r="ARJ697" s="124"/>
      <c r="ARK697" s="124"/>
      <c r="ARL697" s="124"/>
      <c r="ARM697" s="124"/>
      <c r="ARN697" s="124"/>
      <c r="ARO697" s="124"/>
      <c r="ARP697" s="124"/>
      <c r="ARQ697" s="124"/>
      <c r="ARR697" s="124"/>
      <c r="ARS697" s="124"/>
      <c r="ART697" s="124"/>
      <c r="ARU697" s="124"/>
      <c r="ARV697" s="124"/>
      <c r="ARW697" s="124"/>
      <c r="ARX697" s="124"/>
      <c r="ARY697" s="124"/>
      <c r="ARZ697" s="124"/>
      <c r="ASA697" s="124"/>
      <c r="ASB697" s="124"/>
      <c r="ASC697" s="124"/>
      <c r="ASD697" s="124"/>
      <c r="ASE697" s="124"/>
      <c r="ASF697" s="124"/>
      <c r="ASG697" s="124"/>
      <c r="ASH697" s="124"/>
      <c r="ASI697" s="124"/>
      <c r="ASJ697" s="124"/>
      <c r="ASK697" s="124"/>
      <c r="ASL697" s="124"/>
      <c r="ASM697" s="124"/>
      <c r="ASN697" s="124"/>
      <c r="ASO697" s="124"/>
      <c r="ASP697" s="124"/>
      <c r="ASQ697" s="124"/>
      <c r="ASR697" s="124"/>
      <c r="ASS697" s="124"/>
      <c r="AST697" s="124"/>
      <c r="ASU697" s="124"/>
      <c r="ASV697" s="124"/>
      <c r="ASW697" s="124"/>
      <c r="ASX697" s="124"/>
      <c r="ASY697" s="124"/>
      <c r="ASZ697" s="124"/>
      <c r="ATA697" s="124"/>
      <c r="ATB697" s="124"/>
      <c r="ATC697" s="124"/>
      <c r="ATD697" s="124"/>
      <c r="ATE697" s="124"/>
      <c r="ATF697" s="124"/>
      <c r="ATG697" s="124"/>
      <c r="ATH697" s="124"/>
      <c r="ATI697" s="124"/>
      <c r="ATJ697" s="124"/>
      <c r="ATK697" s="124"/>
      <c r="ATL697" s="124"/>
      <c r="ATM697" s="124"/>
      <c r="ATN697" s="124"/>
      <c r="ATO697" s="124"/>
      <c r="ATP697" s="124"/>
      <c r="ATQ697" s="124"/>
      <c r="ATR697" s="124"/>
      <c r="ATS697" s="124"/>
      <c r="ATT697" s="124"/>
      <c r="ATU697" s="124"/>
      <c r="ATV697" s="124"/>
      <c r="ATW697" s="124"/>
      <c r="ATX697" s="124"/>
      <c r="ATY697" s="124"/>
      <c r="ATZ697" s="124"/>
      <c r="AUA697" s="124"/>
      <c r="AUB697" s="124"/>
      <c r="AUC697" s="124"/>
      <c r="AUD697" s="124"/>
      <c r="AUE697" s="124"/>
      <c r="AUF697" s="124"/>
      <c r="AUG697" s="124"/>
      <c r="AUH697" s="124"/>
      <c r="AUI697" s="124"/>
      <c r="AUJ697" s="124"/>
      <c r="AUK697" s="124"/>
      <c r="AUL697" s="124"/>
      <c r="AUM697" s="124"/>
      <c r="AUN697" s="124"/>
      <c r="AUO697" s="124"/>
      <c r="AUP697" s="124"/>
      <c r="AUQ697" s="124"/>
      <c r="AUR697" s="124"/>
      <c r="AUS697" s="124"/>
      <c r="AUT697" s="124"/>
      <c r="AUU697" s="124"/>
      <c r="AUV697" s="124"/>
      <c r="AUW697" s="124"/>
      <c r="AUX697" s="124"/>
      <c r="AUY697" s="124"/>
      <c r="AUZ697" s="124"/>
      <c r="AVA697" s="124"/>
      <c r="AVB697" s="124"/>
      <c r="AVC697" s="124"/>
      <c r="AVD697" s="124"/>
      <c r="AVE697" s="124"/>
      <c r="AVF697" s="124"/>
      <c r="AVG697" s="124"/>
      <c r="AVH697" s="124"/>
      <c r="AVI697" s="124"/>
      <c r="AVJ697" s="124"/>
      <c r="AVK697" s="124"/>
      <c r="AVL697" s="124"/>
      <c r="AVM697" s="124"/>
      <c r="AVN697" s="124"/>
      <c r="AVO697" s="124"/>
      <c r="AVP697" s="124"/>
      <c r="AVQ697" s="124"/>
      <c r="AVR697" s="124"/>
      <c r="AVS697" s="124"/>
      <c r="AVT697" s="124"/>
      <c r="AVU697" s="124"/>
      <c r="AVV697" s="124"/>
      <c r="AVW697" s="124"/>
      <c r="AVX697" s="124"/>
      <c r="AVY697" s="124"/>
      <c r="AVZ697" s="124"/>
      <c r="AWA697" s="124"/>
      <c r="AWB697" s="124"/>
      <c r="AWC697" s="124"/>
      <c r="AWD697" s="124"/>
      <c r="AWE697" s="124"/>
      <c r="AWF697" s="124"/>
      <c r="AWG697" s="124"/>
      <c r="AWH697" s="124"/>
      <c r="AWI697" s="124"/>
      <c r="AWJ697" s="124"/>
      <c r="AWK697" s="124"/>
      <c r="AWL697" s="124"/>
      <c r="AWM697" s="124"/>
      <c r="AWN697" s="124"/>
      <c r="AWO697" s="124"/>
      <c r="AWP697" s="124"/>
      <c r="AWQ697" s="124"/>
      <c r="AWR697" s="124"/>
      <c r="AWS697" s="124"/>
      <c r="AWT697" s="124"/>
      <c r="AWU697" s="124"/>
      <c r="AWV697" s="124"/>
      <c r="AWW697" s="124"/>
      <c r="AWX697" s="124"/>
      <c r="AWY697" s="124"/>
      <c r="AWZ697" s="124"/>
      <c r="AXA697" s="124"/>
      <c r="AXB697" s="124"/>
      <c r="AXC697" s="124"/>
      <c r="AXD697" s="124"/>
      <c r="AXE697" s="124"/>
      <c r="AXF697" s="124"/>
      <c r="AXG697" s="124"/>
      <c r="AXH697" s="124"/>
      <c r="AXI697" s="124"/>
      <c r="AXJ697" s="124"/>
      <c r="AXK697" s="124"/>
      <c r="AXL697" s="124"/>
      <c r="AXM697" s="124"/>
      <c r="AXN697" s="124"/>
      <c r="AXO697" s="124"/>
      <c r="AXP697" s="124"/>
      <c r="AXQ697" s="124"/>
      <c r="AXR697" s="124"/>
      <c r="AXS697" s="124"/>
      <c r="AXT697" s="124"/>
      <c r="AXU697" s="124"/>
      <c r="AXV697" s="124"/>
      <c r="AXW697" s="124"/>
      <c r="AXX697" s="124"/>
      <c r="AXY697" s="124"/>
      <c r="AXZ697" s="124"/>
      <c r="AYA697" s="124"/>
      <c r="AYB697" s="124"/>
      <c r="AYC697" s="124"/>
      <c r="AYD697" s="124"/>
      <c r="AYE697" s="124"/>
      <c r="AYF697" s="124"/>
      <c r="AYG697" s="124"/>
      <c r="AYH697" s="124"/>
      <c r="AYI697" s="124"/>
      <c r="AYJ697" s="124"/>
      <c r="AYK697" s="124"/>
      <c r="AYL697" s="124"/>
      <c r="AYM697" s="124"/>
      <c r="AYN697" s="124"/>
      <c r="AYO697" s="124"/>
      <c r="AYP697" s="124"/>
      <c r="AYQ697" s="124"/>
      <c r="AYR697" s="124"/>
      <c r="AYS697" s="124"/>
      <c r="AYT697" s="124"/>
      <c r="AYU697" s="124"/>
      <c r="AYV697" s="124"/>
      <c r="AYW697" s="124"/>
      <c r="AYX697" s="124"/>
      <c r="AYY697" s="124"/>
      <c r="AYZ697" s="124"/>
      <c r="AZA697" s="124"/>
      <c r="AZB697" s="124"/>
      <c r="AZC697" s="124"/>
      <c r="AZD697" s="124"/>
      <c r="AZE697" s="124"/>
      <c r="AZF697" s="124"/>
      <c r="AZG697" s="124"/>
      <c r="AZH697" s="124"/>
      <c r="AZI697" s="124"/>
      <c r="AZJ697" s="124"/>
      <c r="AZK697" s="124"/>
      <c r="AZL697" s="124"/>
      <c r="AZM697" s="124"/>
      <c r="AZN697" s="124"/>
      <c r="AZO697" s="124"/>
      <c r="AZP697" s="124"/>
      <c r="AZQ697" s="124"/>
      <c r="AZR697" s="124"/>
      <c r="AZS697" s="124"/>
      <c r="AZT697" s="124"/>
      <c r="AZU697" s="124"/>
      <c r="AZV697" s="124"/>
      <c r="AZW697" s="124"/>
      <c r="AZX697" s="124"/>
      <c r="AZY697" s="124"/>
      <c r="AZZ697" s="124"/>
      <c r="BAA697" s="124"/>
      <c r="BAB697" s="124"/>
      <c r="BAC697" s="124"/>
      <c r="BAD697" s="124"/>
      <c r="BAE697" s="124"/>
      <c r="BAF697" s="124"/>
      <c r="BAG697" s="124"/>
      <c r="BAH697" s="124"/>
      <c r="BAI697" s="124"/>
      <c r="BAJ697" s="124"/>
      <c r="BAK697" s="124"/>
      <c r="BAL697" s="124"/>
      <c r="BAM697" s="124"/>
      <c r="BAN697" s="124"/>
      <c r="BAO697" s="124"/>
      <c r="BAP697" s="124"/>
      <c r="BAQ697" s="124"/>
      <c r="BAR697" s="124"/>
      <c r="BAS697" s="124"/>
      <c r="BAT697" s="124"/>
      <c r="BAU697" s="124"/>
      <c r="BAV697" s="124"/>
      <c r="BAW697" s="124"/>
      <c r="BAX697" s="124"/>
      <c r="BAY697" s="124"/>
      <c r="BAZ697" s="124"/>
      <c r="BBA697" s="124"/>
      <c r="BBB697" s="124"/>
      <c r="BBC697" s="124"/>
      <c r="BBD697" s="124"/>
      <c r="BBE697" s="124"/>
      <c r="BBF697" s="124"/>
      <c r="BBG697" s="124"/>
      <c r="BBH697" s="124"/>
      <c r="BBI697" s="124"/>
      <c r="BBJ697" s="124"/>
      <c r="BBK697" s="124"/>
      <c r="BBL697" s="124"/>
      <c r="BBM697" s="124"/>
      <c r="BBN697" s="124"/>
      <c r="BBO697" s="124"/>
      <c r="BBP697" s="124"/>
      <c r="BBQ697" s="124"/>
      <c r="BBR697" s="124"/>
      <c r="BBS697" s="124"/>
      <c r="BBT697" s="124"/>
      <c r="BBU697" s="124"/>
      <c r="BBV697" s="124"/>
      <c r="BBW697" s="124"/>
      <c r="BBX697" s="124"/>
      <c r="BBY697" s="124"/>
      <c r="BBZ697" s="124"/>
      <c r="BCA697" s="124"/>
      <c r="BCB697" s="124"/>
      <c r="BCC697" s="124"/>
      <c r="BCD697" s="124"/>
      <c r="BCE697" s="124"/>
      <c r="BCF697" s="124"/>
      <c r="BCG697" s="124"/>
      <c r="BCH697" s="124"/>
      <c r="BCI697" s="124"/>
      <c r="BCJ697" s="124"/>
      <c r="BCK697" s="124"/>
      <c r="BCL697" s="124"/>
      <c r="BCM697" s="124"/>
      <c r="BCN697" s="124"/>
      <c r="BCO697" s="124"/>
      <c r="BCP697" s="124"/>
      <c r="BCQ697" s="124"/>
      <c r="BCR697" s="124"/>
      <c r="BCS697" s="124"/>
      <c r="BCT697" s="124"/>
      <c r="BCU697" s="124"/>
      <c r="BCV697" s="124"/>
      <c r="BCW697" s="124"/>
      <c r="BCX697" s="124"/>
      <c r="BCY697" s="124"/>
      <c r="BCZ697" s="124"/>
      <c r="BDA697" s="124"/>
      <c r="BDB697" s="124"/>
      <c r="BDC697" s="124"/>
      <c r="BDD697" s="124"/>
      <c r="BDE697" s="124"/>
      <c r="BDF697" s="124"/>
      <c r="BDG697" s="124"/>
      <c r="BDH697" s="124"/>
      <c r="BDI697" s="124"/>
      <c r="BDJ697" s="124"/>
      <c r="BDK697" s="124"/>
      <c r="BDL697" s="124"/>
      <c r="BDM697" s="124"/>
      <c r="BDN697" s="124"/>
      <c r="BDO697" s="124"/>
      <c r="BDP697" s="124"/>
      <c r="BDQ697" s="124"/>
      <c r="BDR697" s="124"/>
      <c r="BDS697" s="124"/>
      <c r="BDT697" s="124"/>
      <c r="BDU697" s="124"/>
      <c r="BDV697" s="124"/>
      <c r="BDW697" s="124"/>
      <c r="BDX697" s="124"/>
      <c r="BDY697" s="124"/>
      <c r="BDZ697" s="124"/>
      <c r="BEA697" s="124"/>
      <c r="BEB697" s="124"/>
      <c r="BEC697" s="124"/>
      <c r="BED697" s="124"/>
      <c r="BEE697" s="124"/>
      <c r="BEF697" s="124"/>
      <c r="BEG697" s="124"/>
      <c r="BEH697" s="124"/>
      <c r="BEI697" s="124"/>
      <c r="BEJ697" s="124"/>
      <c r="BEK697" s="124"/>
      <c r="BEL697" s="124"/>
      <c r="BEM697" s="124"/>
      <c r="BEN697" s="124"/>
      <c r="BEO697" s="124"/>
      <c r="BEP697" s="124"/>
      <c r="BEQ697" s="124"/>
      <c r="BER697" s="124"/>
      <c r="BES697" s="124"/>
      <c r="BET697" s="124"/>
      <c r="BEU697" s="124"/>
      <c r="BEV697" s="124"/>
      <c r="BEW697" s="124"/>
      <c r="BEX697" s="124"/>
      <c r="BEY697" s="124"/>
      <c r="BEZ697" s="124"/>
      <c r="BFA697" s="124"/>
      <c r="BFB697" s="124"/>
      <c r="BFC697" s="124"/>
      <c r="BFD697" s="124"/>
      <c r="BFE697" s="124"/>
      <c r="BFF697" s="124"/>
      <c r="BFG697" s="124"/>
      <c r="BFH697" s="124"/>
      <c r="BFI697" s="124"/>
      <c r="BFJ697" s="124"/>
      <c r="BFK697" s="124"/>
      <c r="BFL697" s="124"/>
      <c r="BFM697" s="124"/>
      <c r="BFN697" s="124"/>
      <c r="BFO697" s="124"/>
      <c r="BFP697" s="124"/>
      <c r="BFQ697" s="124"/>
      <c r="BFR697" s="124"/>
      <c r="BFS697" s="124"/>
      <c r="BFT697" s="124"/>
      <c r="BFU697" s="124"/>
      <c r="BFV697" s="124"/>
      <c r="BFW697" s="124"/>
      <c r="BFX697" s="124"/>
      <c r="BFY697" s="124"/>
      <c r="BFZ697" s="124"/>
      <c r="BGA697" s="124"/>
      <c r="BGB697" s="124"/>
      <c r="BGC697" s="124"/>
      <c r="BGD697" s="124"/>
      <c r="BGE697" s="124"/>
      <c r="BGF697" s="124"/>
      <c r="BGG697" s="124"/>
      <c r="BGH697" s="124"/>
      <c r="BGI697" s="124"/>
      <c r="BGJ697" s="124"/>
      <c r="BGK697" s="124"/>
      <c r="BGL697" s="124"/>
      <c r="BGM697" s="124"/>
      <c r="BGN697" s="124"/>
      <c r="BGO697" s="124"/>
      <c r="BGP697" s="124"/>
      <c r="BGQ697" s="124"/>
      <c r="BGR697" s="124"/>
      <c r="BGS697" s="124"/>
      <c r="BGT697" s="124"/>
      <c r="BGU697" s="124"/>
      <c r="BGV697" s="124"/>
      <c r="BGW697" s="124"/>
      <c r="BGX697" s="124"/>
      <c r="BGY697" s="124"/>
      <c r="BGZ697" s="124"/>
      <c r="BHA697" s="124"/>
      <c r="BHB697" s="124"/>
      <c r="BHC697" s="124"/>
      <c r="BHD697" s="124"/>
      <c r="BHE697" s="124"/>
      <c r="BHF697" s="124"/>
      <c r="BHG697" s="124"/>
      <c r="BHH697" s="124"/>
      <c r="BHI697" s="124"/>
      <c r="BHJ697" s="124"/>
      <c r="BHK697" s="124"/>
      <c r="BHL697" s="124"/>
      <c r="BHM697" s="124"/>
      <c r="BHN697" s="124"/>
      <c r="BHO697" s="124"/>
      <c r="BHP697" s="124"/>
      <c r="BHQ697" s="124"/>
      <c r="BHR697" s="124"/>
      <c r="BHS697" s="124"/>
      <c r="BHT697" s="124"/>
      <c r="BHU697" s="124"/>
      <c r="BHV697" s="124"/>
      <c r="BHW697" s="124"/>
      <c r="BHX697" s="124"/>
      <c r="BHY697" s="124"/>
      <c r="BHZ697" s="124"/>
      <c r="BIA697" s="124"/>
      <c r="BIB697" s="124"/>
      <c r="BIC697" s="124"/>
      <c r="BID697" s="124"/>
      <c r="BIE697" s="124"/>
      <c r="BIF697" s="124"/>
      <c r="BIG697" s="124"/>
      <c r="BIH697" s="124"/>
      <c r="BII697" s="124"/>
      <c r="BIJ697" s="124"/>
      <c r="BIK697" s="124"/>
      <c r="BIL697" s="124"/>
      <c r="BIM697" s="124"/>
      <c r="BIN697" s="124"/>
      <c r="BIO697" s="124"/>
      <c r="BIP697" s="124"/>
      <c r="BIQ697" s="124"/>
      <c r="BIR697" s="124"/>
      <c r="BIS697" s="124"/>
      <c r="BIT697" s="124"/>
      <c r="BIU697" s="124"/>
      <c r="BIV697" s="124"/>
      <c r="BIW697" s="124"/>
      <c r="BIX697" s="124"/>
      <c r="BIY697" s="124"/>
      <c r="BIZ697" s="124"/>
      <c r="BJA697" s="124"/>
      <c r="BJB697" s="124"/>
      <c r="BJC697" s="124"/>
      <c r="BJD697" s="124"/>
      <c r="BJE697" s="124"/>
      <c r="BJF697" s="124"/>
      <c r="BJG697" s="124"/>
      <c r="BJH697" s="124"/>
      <c r="BJI697" s="124"/>
      <c r="BJJ697" s="124"/>
      <c r="BJK697" s="124"/>
      <c r="BJL697" s="124"/>
      <c r="BJM697" s="124"/>
      <c r="BJN697" s="124"/>
      <c r="BJO697" s="124"/>
      <c r="BJP697" s="124"/>
      <c r="BJQ697" s="124"/>
      <c r="BJR697" s="124"/>
      <c r="BJS697" s="124"/>
      <c r="BJT697" s="124"/>
      <c r="BJU697" s="124"/>
      <c r="BJV697" s="124"/>
      <c r="BJW697" s="124"/>
      <c r="BJX697" s="124"/>
      <c r="BJY697" s="124"/>
      <c r="BJZ697" s="124"/>
      <c r="BKA697" s="124"/>
      <c r="BKB697" s="124"/>
      <c r="BKC697" s="124"/>
      <c r="BKD697" s="124"/>
      <c r="BKE697" s="124"/>
      <c r="BKF697" s="124"/>
      <c r="BKG697" s="124"/>
      <c r="BKH697" s="124"/>
      <c r="BKI697" s="124"/>
      <c r="BKJ697" s="124"/>
      <c r="BKK697" s="124"/>
      <c r="BKL697" s="124"/>
      <c r="BKM697" s="124"/>
      <c r="BKN697" s="124"/>
      <c r="BKO697" s="124"/>
      <c r="BKP697" s="124"/>
      <c r="BKQ697" s="124"/>
      <c r="BKR697" s="124"/>
      <c r="BKS697" s="124"/>
      <c r="BKT697" s="124"/>
      <c r="BKU697" s="124"/>
      <c r="BKV697" s="124"/>
      <c r="BKW697" s="124"/>
      <c r="BKX697" s="124"/>
      <c r="BKY697" s="124"/>
      <c r="BKZ697" s="124"/>
      <c r="BLA697" s="124"/>
      <c r="BLB697" s="124"/>
      <c r="BLC697" s="124"/>
      <c r="BLD697" s="124"/>
      <c r="BLE697" s="124"/>
      <c r="BLF697" s="124"/>
      <c r="BLG697" s="124"/>
      <c r="BLH697" s="124"/>
      <c r="BLI697" s="124"/>
      <c r="BLJ697" s="124"/>
      <c r="BLK697" s="124"/>
      <c r="BLL697" s="124"/>
      <c r="BLM697" s="124"/>
      <c r="BLN697" s="124"/>
      <c r="BLO697" s="124"/>
      <c r="BLP697" s="124"/>
      <c r="BLQ697" s="124"/>
      <c r="BLR697" s="124"/>
      <c r="BLS697" s="124"/>
      <c r="BLT697" s="124"/>
      <c r="BLU697" s="124"/>
      <c r="BLV697" s="124"/>
      <c r="BLW697" s="124"/>
      <c r="BLX697" s="124"/>
      <c r="BLY697" s="124"/>
      <c r="BLZ697" s="124"/>
      <c r="BMA697" s="124"/>
      <c r="BMB697" s="124"/>
      <c r="BMC697" s="124"/>
      <c r="BMD697" s="124"/>
      <c r="BME697" s="124"/>
      <c r="BMF697" s="124"/>
      <c r="BMG697" s="124"/>
      <c r="BMH697" s="124"/>
      <c r="BMI697" s="124"/>
      <c r="BMJ697" s="124"/>
      <c r="BMK697" s="124"/>
      <c r="BML697" s="124"/>
      <c r="BMM697" s="124"/>
      <c r="BMN697" s="124"/>
      <c r="BMO697" s="124"/>
      <c r="BMP697" s="124"/>
      <c r="BMQ697" s="124"/>
      <c r="BMR697" s="124"/>
      <c r="BMS697" s="124"/>
      <c r="BMT697" s="124"/>
      <c r="BMU697" s="124"/>
      <c r="BMV697" s="124"/>
      <c r="BMW697" s="124"/>
      <c r="BMX697" s="124"/>
      <c r="BMY697" s="124"/>
      <c r="BMZ697" s="124"/>
      <c r="BNA697" s="124"/>
      <c r="BNB697" s="124"/>
      <c r="BNC697" s="124"/>
      <c r="BND697" s="124"/>
      <c r="BNE697" s="124"/>
      <c r="BNF697" s="124"/>
      <c r="BNG697" s="124"/>
      <c r="BNH697" s="124"/>
      <c r="BNI697" s="124"/>
      <c r="BNJ697" s="124"/>
      <c r="BNK697" s="124"/>
      <c r="BNL697" s="124"/>
      <c r="BNM697" s="124"/>
      <c r="BNN697" s="124"/>
      <c r="BNO697" s="124"/>
      <c r="BNP697" s="124"/>
      <c r="BNQ697" s="124"/>
      <c r="BNR697" s="124"/>
      <c r="BNS697" s="124"/>
      <c r="BNT697" s="124"/>
      <c r="BNU697" s="124"/>
      <c r="BNV697" s="124"/>
      <c r="BNW697" s="124"/>
      <c r="BNX697" s="124"/>
      <c r="BNY697" s="124"/>
      <c r="BNZ697" s="124"/>
      <c r="BOA697" s="124"/>
      <c r="BOB697" s="124"/>
      <c r="BOC697" s="124"/>
      <c r="BOD697" s="124"/>
      <c r="BOE697" s="124"/>
      <c r="BOF697" s="124"/>
      <c r="BOG697" s="124"/>
      <c r="BOH697" s="124"/>
      <c r="BOI697" s="124"/>
      <c r="BOJ697" s="124"/>
      <c r="BOK697" s="124"/>
      <c r="BOL697" s="124"/>
      <c r="BOM697" s="124"/>
      <c r="BON697" s="124"/>
      <c r="BOO697" s="124"/>
      <c r="BOP697" s="124"/>
      <c r="BOQ697" s="124"/>
      <c r="BOR697" s="124"/>
      <c r="BOS697" s="124"/>
      <c r="BOT697" s="124"/>
      <c r="BOU697" s="124"/>
      <c r="BOV697" s="124"/>
      <c r="BOW697" s="124"/>
      <c r="BOX697" s="124"/>
      <c r="BOY697" s="124"/>
      <c r="BOZ697" s="124"/>
      <c r="BPA697" s="124"/>
      <c r="BPB697" s="124"/>
      <c r="BPC697" s="124"/>
      <c r="BPD697" s="124"/>
      <c r="BPE697" s="124"/>
      <c r="BPF697" s="124"/>
      <c r="BPG697" s="124"/>
      <c r="BPH697" s="124"/>
      <c r="BPI697" s="124"/>
      <c r="BPJ697" s="124"/>
      <c r="BPK697" s="124"/>
      <c r="BPL697" s="124"/>
      <c r="BPM697" s="124"/>
      <c r="BPN697" s="124"/>
      <c r="BPO697" s="124"/>
      <c r="BPP697" s="124"/>
      <c r="BPQ697" s="124"/>
      <c r="BPR697" s="124"/>
      <c r="BPS697" s="124"/>
      <c r="BPT697" s="124"/>
      <c r="BPU697" s="124"/>
      <c r="BPV697" s="124"/>
      <c r="BPW697" s="124"/>
      <c r="BPX697" s="124"/>
      <c r="BPY697" s="124"/>
      <c r="BPZ697" s="124"/>
      <c r="BQA697" s="124"/>
      <c r="BQB697" s="124"/>
      <c r="BQC697" s="124"/>
      <c r="BQD697" s="124"/>
      <c r="BQE697" s="124"/>
      <c r="BQF697" s="124"/>
      <c r="BQG697" s="124"/>
      <c r="BQH697" s="124"/>
      <c r="BQI697" s="124"/>
      <c r="BQJ697" s="124"/>
      <c r="BQK697" s="124"/>
      <c r="BQL697" s="124"/>
      <c r="BQM697" s="124"/>
      <c r="BQN697" s="124"/>
      <c r="BQO697" s="124"/>
      <c r="BQP697" s="124"/>
      <c r="BQQ697" s="124"/>
      <c r="BQR697" s="124"/>
      <c r="BQS697" s="124"/>
      <c r="BQT697" s="124"/>
      <c r="BQU697" s="124"/>
      <c r="BQV697" s="124"/>
      <c r="BQW697" s="124"/>
      <c r="BQX697" s="124"/>
      <c r="BQY697" s="124"/>
      <c r="BQZ697" s="124"/>
      <c r="BRA697" s="124"/>
      <c r="BRB697" s="124"/>
      <c r="BRC697" s="124"/>
      <c r="BRD697" s="124"/>
      <c r="BRE697" s="124"/>
      <c r="BRF697" s="124"/>
      <c r="BRG697" s="124"/>
      <c r="BRH697" s="124"/>
      <c r="BRI697" s="124"/>
      <c r="BRJ697" s="124"/>
      <c r="BRK697" s="124"/>
      <c r="BRL697" s="124"/>
      <c r="BRM697" s="124"/>
      <c r="BRN697" s="124"/>
      <c r="BRO697" s="124"/>
      <c r="BRP697" s="124"/>
      <c r="BRQ697" s="124"/>
      <c r="BRR697" s="124"/>
      <c r="BRS697" s="124"/>
      <c r="BRT697" s="124"/>
      <c r="BRU697" s="124"/>
      <c r="BRV697" s="124"/>
      <c r="BRW697" s="124"/>
      <c r="BRX697" s="124"/>
      <c r="BRY697" s="124"/>
      <c r="BRZ697" s="124"/>
      <c r="BSA697" s="124"/>
    </row>
    <row r="698" spans="1:1847" s="125" customFormat="1" x14ac:dyDescent="0.3">
      <c r="A698" s="332">
        <v>1</v>
      </c>
      <c r="B698" s="332"/>
      <c r="C698" s="332"/>
      <c r="D698" s="332"/>
      <c r="E698" s="544"/>
      <c r="F698" s="332"/>
      <c r="G698" s="400" t="s">
        <v>24</v>
      </c>
      <c r="H698" s="61">
        <f>H699</f>
        <v>468831132</v>
      </c>
      <c r="I698" s="62">
        <f t="shared" si="486"/>
        <v>606876847</v>
      </c>
      <c r="J698" s="62">
        <f t="shared" si="486"/>
        <v>603529522.87</v>
      </c>
      <c r="K698" s="62">
        <f t="shared" si="486"/>
        <v>603529522.87</v>
      </c>
      <c r="L698" s="211"/>
      <c r="M698" s="507">
        <f t="shared" si="486"/>
        <v>388044694</v>
      </c>
      <c r="N698" s="62">
        <f t="shared" si="486"/>
        <v>1202522077.6099999</v>
      </c>
      <c r="O698" s="62">
        <f t="shared" si="486"/>
        <v>1202522077.6099999</v>
      </c>
      <c r="P698" s="62">
        <f t="shared" si="486"/>
        <v>1202522077.6099999</v>
      </c>
      <c r="Q698" s="63"/>
      <c r="R698" s="507">
        <f t="shared" si="486"/>
        <v>0</v>
      </c>
      <c r="S698" s="62">
        <f t="shared" si="486"/>
        <v>0</v>
      </c>
      <c r="T698" s="62">
        <f t="shared" si="486"/>
        <v>0</v>
      </c>
      <c r="U698" s="62">
        <f t="shared" si="486"/>
        <v>0</v>
      </c>
      <c r="V698" s="211"/>
      <c r="W698" s="505">
        <f t="shared" ref="W698:W699" si="487">H698+M698+R698</f>
        <v>856875826</v>
      </c>
      <c r="X698" s="131">
        <f t="shared" si="480"/>
        <v>1809398924.6099999</v>
      </c>
      <c r="Y698" s="131">
        <f t="shared" si="480"/>
        <v>1806051600.48</v>
      </c>
      <c r="Z698" s="281">
        <f t="shared" si="480"/>
        <v>1806051600.48</v>
      </c>
      <c r="AA698" s="891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  <c r="EC698" s="124"/>
      <c r="ED698" s="124"/>
      <c r="EE698" s="124"/>
      <c r="EF698" s="124"/>
      <c r="EG698" s="124"/>
      <c r="EH698" s="124"/>
      <c r="EI698" s="124"/>
      <c r="EJ698" s="124"/>
      <c r="EK698" s="124"/>
      <c r="EL698" s="124"/>
      <c r="EM698" s="124"/>
      <c r="EN698" s="124"/>
      <c r="EO698" s="124"/>
      <c r="EP698" s="124"/>
      <c r="EQ698" s="124"/>
      <c r="ER698" s="124"/>
      <c r="ES698" s="124"/>
      <c r="ET698" s="124"/>
      <c r="EU698" s="124"/>
      <c r="EV698" s="124"/>
      <c r="EW698" s="124"/>
      <c r="EX698" s="124"/>
      <c r="EY698" s="124"/>
      <c r="EZ698" s="124"/>
      <c r="FA698" s="124"/>
      <c r="FB698" s="124"/>
      <c r="FC698" s="124"/>
      <c r="FD698" s="124"/>
      <c r="FE698" s="124"/>
      <c r="FF698" s="124"/>
      <c r="FG698" s="124"/>
      <c r="FH698" s="124"/>
      <c r="FI698" s="124"/>
      <c r="FJ698" s="124"/>
      <c r="FK698" s="124"/>
      <c r="FL698" s="124"/>
      <c r="FM698" s="124"/>
      <c r="FN698" s="124"/>
      <c r="FO698" s="124"/>
      <c r="FP698" s="124"/>
      <c r="FQ698" s="124"/>
      <c r="FR698" s="124"/>
      <c r="FS698" s="124"/>
      <c r="FT698" s="124"/>
      <c r="FU698" s="124"/>
      <c r="FV698" s="124"/>
      <c r="FW698" s="124"/>
      <c r="FX698" s="124"/>
      <c r="FY698" s="124"/>
      <c r="FZ698" s="124"/>
      <c r="GA698" s="124"/>
      <c r="GB698" s="124"/>
      <c r="GC698" s="124"/>
      <c r="GD698" s="124"/>
      <c r="GE698" s="124"/>
      <c r="GF698" s="124"/>
      <c r="GG698" s="124"/>
      <c r="GH698" s="124"/>
      <c r="GI698" s="124"/>
      <c r="GJ698" s="124"/>
      <c r="GK698" s="124"/>
      <c r="GL698" s="124"/>
      <c r="GM698" s="124"/>
      <c r="GN698" s="124"/>
      <c r="GO698" s="124"/>
      <c r="GP698" s="124"/>
      <c r="GQ698" s="124"/>
      <c r="GR698" s="124"/>
      <c r="GS698" s="124"/>
      <c r="GT698" s="124"/>
      <c r="GU698" s="124"/>
      <c r="GV698" s="124"/>
      <c r="GW698" s="124"/>
      <c r="GX698" s="124"/>
      <c r="GY698" s="124"/>
      <c r="GZ698" s="124"/>
      <c r="HA698" s="124"/>
      <c r="HB698" s="124"/>
      <c r="HC698" s="124"/>
      <c r="HD698" s="124"/>
      <c r="HE698" s="124"/>
      <c r="HF698" s="124"/>
      <c r="HG698" s="124"/>
      <c r="HH698" s="124"/>
      <c r="HI698" s="124"/>
      <c r="HJ698" s="124"/>
      <c r="HK698" s="124"/>
      <c r="HL698" s="124"/>
      <c r="HM698" s="124"/>
      <c r="HN698" s="124"/>
      <c r="HO698" s="124"/>
      <c r="HP698" s="124"/>
      <c r="HQ698" s="124"/>
      <c r="HR698" s="124"/>
      <c r="HS698" s="124"/>
      <c r="HT698" s="124"/>
      <c r="HU698" s="124"/>
      <c r="HV698" s="124"/>
      <c r="HW698" s="124"/>
      <c r="HX698" s="124"/>
      <c r="HY698" s="124"/>
      <c r="HZ698" s="124"/>
      <c r="IA698" s="124"/>
      <c r="IB698" s="124"/>
      <c r="IC698" s="124"/>
      <c r="ID698" s="124"/>
      <c r="IE698" s="124"/>
      <c r="IF698" s="124"/>
      <c r="IG698" s="124"/>
      <c r="IH698" s="124"/>
      <c r="II698" s="124"/>
      <c r="IJ698" s="124"/>
      <c r="IK698" s="124"/>
      <c r="IL698" s="124"/>
      <c r="IM698" s="124"/>
      <c r="IN698" s="124"/>
      <c r="IO698" s="124"/>
      <c r="IP698" s="124"/>
      <c r="IQ698" s="124"/>
      <c r="IR698" s="124"/>
      <c r="IS698" s="124"/>
      <c r="IT698" s="124"/>
      <c r="IU698" s="124"/>
      <c r="IV698" s="124"/>
      <c r="IW698" s="124"/>
      <c r="IX698" s="124"/>
      <c r="IY698" s="124"/>
      <c r="IZ698" s="124"/>
      <c r="JA698" s="124"/>
      <c r="JB698" s="124"/>
      <c r="JC698" s="124"/>
      <c r="JD698" s="124"/>
      <c r="JE698" s="124"/>
      <c r="JF698" s="124"/>
      <c r="JG698" s="124"/>
      <c r="JH698" s="124"/>
      <c r="JI698" s="124"/>
      <c r="JJ698" s="124"/>
      <c r="JK698" s="124"/>
      <c r="JL698" s="124"/>
      <c r="JM698" s="124"/>
      <c r="JN698" s="124"/>
      <c r="JO698" s="124"/>
      <c r="JP698" s="124"/>
      <c r="JQ698" s="124"/>
      <c r="JR698" s="124"/>
      <c r="JS698" s="124"/>
      <c r="JT698" s="124"/>
      <c r="JU698" s="124"/>
      <c r="JV698" s="124"/>
      <c r="JW698" s="124"/>
      <c r="JX698" s="124"/>
      <c r="JY698" s="124"/>
      <c r="JZ698" s="124"/>
      <c r="KA698" s="124"/>
      <c r="KB698" s="124"/>
      <c r="KC698" s="124"/>
      <c r="KD698" s="124"/>
      <c r="KE698" s="124"/>
      <c r="KF698" s="124"/>
      <c r="KG698" s="124"/>
      <c r="KH698" s="124"/>
      <c r="KI698" s="124"/>
      <c r="KJ698" s="124"/>
      <c r="KK698" s="124"/>
      <c r="KL698" s="124"/>
      <c r="KM698" s="124"/>
      <c r="KN698" s="124"/>
      <c r="KO698" s="124"/>
      <c r="KP698" s="124"/>
      <c r="KQ698" s="124"/>
      <c r="KR698" s="124"/>
      <c r="KS698" s="124"/>
      <c r="KT698" s="124"/>
      <c r="KU698" s="124"/>
      <c r="KV698" s="124"/>
      <c r="KW698" s="124"/>
      <c r="KX698" s="124"/>
      <c r="KY698" s="124"/>
      <c r="KZ698" s="124"/>
      <c r="LA698" s="124"/>
      <c r="LB698" s="124"/>
      <c r="LC698" s="124"/>
      <c r="LD698" s="124"/>
      <c r="LE698" s="124"/>
      <c r="LF698" s="124"/>
      <c r="LG698" s="124"/>
      <c r="LH698" s="124"/>
      <c r="LI698" s="124"/>
      <c r="LJ698" s="124"/>
      <c r="LK698" s="124"/>
      <c r="LL698" s="124"/>
      <c r="LM698" s="124"/>
      <c r="LN698" s="124"/>
      <c r="LO698" s="124"/>
      <c r="LP698" s="124"/>
      <c r="LQ698" s="124"/>
      <c r="LR698" s="124"/>
      <c r="LS698" s="124"/>
      <c r="LT698" s="124"/>
      <c r="LU698" s="124"/>
      <c r="LV698" s="124"/>
      <c r="LW698" s="124"/>
      <c r="LX698" s="124"/>
      <c r="LY698" s="124"/>
      <c r="LZ698" s="124"/>
      <c r="MA698" s="124"/>
      <c r="MB698" s="124"/>
      <c r="MC698" s="124"/>
      <c r="MD698" s="124"/>
      <c r="ME698" s="124"/>
      <c r="MF698" s="124"/>
      <c r="MG698" s="124"/>
      <c r="MH698" s="124"/>
      <c r="MI698" s="124"/>
      <c r="MJ698" s="124"/>
      <c r="MK698" s="124"/>
      <c r="ML698" s="124"/>
      <c r="MM698" s="124"/>
      <c r="MN698" s="124"/>
      <c r="MO698" s="124"/>
      <c r="MP698" s="124"/>
      <c r="MQ698" s="124"/>
      <c r="MR698" s="124"/>
      <c r="MS698" s="124"/>
      <c r="MT698" s="124"/>
      <c r="MU698" s="124"/>
      <c r="MV698" s="124"/>
      <c r="MW698" s="124"/>
      <c r="MX698" s="124"/>
      <c r="MY698" s="124"/>
      <c r="MZ698" s="124"/>
      <c r="NA698" s="124"/>
      <c r="NB698" s="124"/>
      <c r="NC698" s="124"/>
      <c r="ND698" s="124"/>
      <c r="NE698" s="124"/>
      <c r="NF698" s="124"/>
      <c r="NG698" s="124"/>
      <c r="NH698" s="124"/>
      <c r="NI698" s="124"/>
      <c r="NJ698" s="124"/>
      <c r="NK698" s="124"/>
      <c r="NL698" s="124"/>
      <c r="NM698" s="124"/>
      <c r="NN698" s="124"/>
      <c r="NO698" s="124"/>
      <c r="NP698" s="124"/>
      <c r="NQ698" s="124"/>
      <c r="NR698" s="124"/>
      <c r="NS698" s="124"/>
      <c r="NT698" s="124"/>
      <c r="NU698" s="124"/>
      <c r="NV698" s="124"/>
      <c r="NW698" s="124"/>
      <c r="NX698" s="124"/>
      <c r="NY698" s="124"/>
      <c r="NZ698" s="124"/>
      <c r="OA698" s="124"/>
      <c r="OB698" s="124"/>
      <c r="OC698" s="124"/>
      <c r="OD698" s="124"/>
      <c r="OE698" s="124"/>
      <c r="OF698" s="124"/>
      <c r="OG698" s="124"/>
      <c r="OH698" s="124"/>
      <c r="OI698" s="124"/>
      <c r="OJ698" s="124"/>
      <c r="OK698" s="124"/>
      <c r="OL698" s="124"/>
      <c r="OM698" s="124"/>
      <c r="ON698" s="124"/>
      <c r="OO698" s="124"/>
      <c r="OP698" s="124"/>
      <c r="OQ698" s="124"/>
      <c r="OR698" s="124"/>
      <c r="OS698" s="124"/>
      <c r="OT698" s="124"/>
      <c r="OU698" s="124"/>
      <c r="OV698" s="124"/>
      <c r="OW698" s="124"/>
      <c r="OX698" s="124"/>
      <c r="OY698" s="124"/>
      <c r="OZ698" s="124"/>
      <c r="PA698" s="124"/>
      <c r="PB698" s="124"/>
      <c r="PC698" s="124"/>
      <c r="PD698" s="124"/>
      <c r="PE698" s="124"/>
      <c r="PF698" s="124"/>
      <c r="PG698" s="124"/>
      <c r="PH698" s="124"/>
      <c r="PI698" s="124"/>
      <c r="PJ698" s="124"/>
      <c r="PK698" s="124"/>
      <c r="PL698" s="124"/>
      <c r="PM698" s="124"/>
      <c r="PN698" s="124"/>
      <c r="PO698" s="124"/>
      <c r="PP698" s="124"/>
      <c r="PQ698" s="124"/>
      <c r="PR698" s="124"/>
      <c r="PS698" s="124"/>
      <c r="PT698" s="124"/>
      <c r="PU698" s="124"/>
      <c r="PV698" s="124"/>
      <c r="PW698" s="124"/>
      <c r="PX698" s="124"/>
      <c r="PY698" s="124"/>
      <c r="PZ698" s="124"/>
      <c r="QA698" s="124"/>
      <c r="QB698" s="124"/>
      <c r="QC698" s="124"/>
      <c r="QD698" s="124"/>
      <c r="QE698" s="124"/>
      <c r="QF698" s="124"/>
      <c r="QG698" s="124"/>
      <c r="QH698" s="124"/>
      <c r="QI698" s="124"/>
      <c r="QJ698" s="124"/>
      <c r="QK698" s="124"/>
      <c r="QL698" s="124"/>
      <c r="QM698" s="124"/>
      <c r="QN698" s="124"/>
      <c r="QO698" s="124"/>
      <c r="QP698" s="124"/>
      <c r="QQ698" s="124"/>
      <c r="QR698" s="124"/>
      <c r="QS698" s="124"/>
      <c r="QT698" s="124"/>
      <c r="QU698" s="124"/>
      <c r="QV698" s="124"/>
      <c r="QW698" s="124"/>
      <c r="QX698" s="124"/>
      <c r="QY698" s="124"/>
      <c r="QZ698" s="124"/>
      <c r="RA698" s="124"/>
      <c r="RB698" s="124"/>
      <c r="RC698" s="124"/>
      <c r="RD698" s="124"/>
      <c r="RE698" s="124"/>
      <c r="RF698" s="124"/>
      <c r="RG698" s="124"/>
      <c r="RH698" s="124"/>
      <c r="RI698" s="124"/>
      <c r="RJ698" s="124"/>
      <c r="RK698" s="124"/>
      <c r="RL698" s="124"/>
      <c r="RM698" s="124"/>
      <c r="RN698" s="124"/>
      <c r="RO698" s="124"/>
      <c r="RP698" s="124"/>
      <c r="RQ698" s="124"/>
      <c r="RR698" s="124"/>
      <c r="RS698" s="124"/>
      <c r="RT698" s="124"/>
      <c r="RU698" s="124"/>
      <c r="RV698" s="124"/>
      <c r="RW698" s="124"/>
      <c r="RX698" s="124"/>
      <c r="RY698" s="124"/>
      <c r="RZ698" s="124"/>
      <c r="SA698" s="124"/>
      <c r="SB698" s="124"/>
      <c r="SC698" s="124"/>
      <c r="SD698" s="124"/>
      <c r="SE698" s="124"/>
      <c r="SF698" s="124"/>
      <c r="SG698" s="124"/>
      <c r="SH698" s="124"/>
      <c r="SI698" s="124"/>
      <c r="SJ698" s="124"/>
      <c r="SK698" s="124"/>
      <c r="SL698" s="124"/>
      <c r="SM698" s="124"/>
      <c r="SN698" s="124"/>
      <c r="SO698" s="124"/>
      <c r="SP698" s="124"/>
      <c r="SQ698" s="124"/>
      <c r="SR698" s="124"/>
      <c r="SS698" s="124"/>
      <c r="ST698" s="124"/>
      <c r="SU698" s="124"/>
      <c r="SV698" s="124"/>
      <c r="SW698" s="124"/>
      <c r="SX698" s="124"/>
      <c r="SY698" s="124"/>
      <c r="SZ698" s="124"/>
      <c r="TA698" s="124"/>
      <c r="TB698" s="124"/>
      <c r="TC698" s="124"/>
      <c r="TD698" s="124"/>
      <c r="TE698" s="124"/>
      <c r="TF698" s="124"/>
      <c r="TG698" s="124"/>
      <c r="TH698" s="124"/>
      <c r="TI698" s="124"/>
      <c r="TJ698" s="124"/>
      <c r="TK698" s="124"/>
      <c r="TL698" s="124"/>
      <c r="TM698" s="124"/>
      <c r="TN698" s="124"/>
      <c r="TO698" s="124"/>
      <c r="TP698" s="124"/>
      <c r="TQ698" s="124"/>
      <c r="TR698" s="124"/>
      <c r="TS698" s="124"/>
      <c r="TT698" s="124"/>
      <c r="TU698" s="124"/>
      <c r="TV698" s="124"/>
      <c r="TW698" s="124"/>
      <c r="TX698" s="124"/>
      <c r="TY698" s="124"/>
      <c r="TZ698" s="124"/>
      <c r="UA698" s="124"/>
      <c r="UB698" s="124"/>
      <c r="UC698" s="124"/>
      <c r="UD698" s="124"/>
      <c r="UE698" s="124"/>
      <c r="UF698" s="124"/>
      <c r="UG698" s="124"/>
      <c r="UH698" s="124"/>
      <c r="UI698" s="124"/>
      <c r="UJ698" s="124"/>
      <c r="UK698" s="124"/>
      <c r="UL698" s="124"/>
      <c r="UM698" s="124"/>
      <c r="UN698" s="124"/>
      <c r="UO698" s="124"/>
      <c r="UP698" s="124"/>
      <c r="UQ698" s="124"/>
      <c r="UR698" s="124"/>
      <c r="US698" s="124"/>
      <c r="UT698" s="124"/>
      <c r="UU698" s="124"/>
      <c r="UV698" s="124"/>
      <c r="UW698" s="124"/>
      <c r="UX698" s="124"/>
      <c r="UY698" s="124"/>
      <c r="UZ698" s="124"/>
      <c r="VA698" s="124"/>
      <c r="VB698" s="124"/>
      <c r="VC698" s="124"/>
      <c r="VD698" s="124"/>
      <c r="VE698" s="124"/>
      <c r="VF698" s="124"/>
      <c r="VG698" s="124"/>
      <c r="VH698" s="124"/>
      <c r="VI698" s="124"/>
      <c r="VJ698" s="124"/>
      <c r="VK698" s="124"/>
      <c r="VL698" s="124"/>
      <c r="VM698" s="124"/>
      <c r="VN698" s="124"/>
      <c r="VO698" s="124"/>
      <c r="VP698" s="124"/>
      <c r="VQ698" s="124"/>
      <c r="VR698" s="124"/>
      <c r="VS698" s="124"/>
      <c r="VT698" s="124"/>
      <c r="VU698" s="124"/>
      <c r="VV698" s="124"/>
      <c r="VW698" s="124"/>
      <c r="VX698" s="124"/>
      <c r="VY698" s="124"/>
      <c r="VZ698" s="124"/>
      <c r="WA698" s="124"/>
      <c r="WB698" s="124"/>
      <c r="WC698" s="124"/>
      <c r="WD698" s="124"/>
      <c r="WE698" s="124"/>
      <c r="WF698" s="124"/>
      <c r="WG698" s="124"/>
      <c r="WH698" s="124"/>
      <c r="WI698" s="124"/>
      <c r="WJ698" s="124"/>
      <c r="WK698" s="124"/>
      <c r="WL698" s="124"/>
      <c r="WM698" s="124"/>
      <c r="WN698" s="124"/>
      <c r="WO698" s="124"/>
      <c r="WP698" s="124"/>
      <c r="WQ698" s="124"/>
      <c r="WR698" s="124"/>
      <c r="WS698" s="124"/>
      <c r="WT698" s="124"/>
      <c r="WU698" s="124"/>
      <c r="WV698" s="124"/>
      <c r="WW698" s="124"/>
      <c r="WX698" s="124"/>
      <c r="WY698" s="124"/>
      <c r="WZ698" s="124"/>
      <c r="XA698" s="124"/>
      <c r="XB698" s="124"/>
      <c r="XC698" s="124"/>
      <c r="XD698" s="124"/>
      <c r="XE698" s="124"/>
      <c r="XF698" s="124"/>
      <c r="XG698" s="124"/>
      <c r="XH698" s="124"/>
      <c r="XI698" s="124"/>
      <c r="XJ698" s="124"/>
      <c r="XK698" s="124"/>
      <c r="XL698" s="124"/>
      <c r="XM698" s="124"/>
      <c r="XN698" s="124"/>
      <c r="XO698" s="124"/>
      <c r="XP698" s="124"/>
      <c r="XQ698" s="124"/>
      <c r="XR698" s="124"/>
      <c r="XS698" s="124"/>
      <c r="XT698" s="124"/>
      <c r="XU698" s="124"/>
      <c r="XV698" s="124"/>
      <c r="XW698" s="124"/>
      <c r="XX698" s="124"/>
      <c r="XY698" s="124"/>
      <c r="XZ698" s="124"/>
      <c r="YA698" s="124"/>
      <c r="YB698" s="124"/>
      <c r="YC698" s="124"/>
      <c r="YD698" s="124"/>
      <c r="YE698" s="124"/>
      <c r="YF698" s="124"/>
      <c r="YG698" s="124"/>
      <c r="YH698" s="124"/>
      <c r="YI698" s="124"/>
      <c r="YJ698" s="124"/>
      <c r="YK698" s="124"/>
      <c r="YL698" s="124"/>
      <c r="YM698" s="124"/>
      <c r="YN698" s="124"/>
      <c r="YO698" s="124"/>
      <c r="YP698" s="124"/>
      <c r="YQ698" s="124"/>
      <c r="YR698" s="124"/>
      <c r="YS698" s="124"/>
      <c r="YT698" s="124"/>
      <c r="YU698" s="124"/>
      <c r="YV698" s="124"/>
      <c r="YW698" s="124"/>
      <c r="YX698" s="124"/>
      <c r="YY698" s="124"/>
      <c r="YZ698" s="124"/>
      <c r="ZA698" s="124"/>
      <c r="ZB698" s="124"/>
      <c r="ZC698" s="124"/>
      <c r="ZD698" s="124"/>
      <c r="ZE698" s="124"/>
      <c r="ZF698" s="124"/>
      <c r="ZG698" s="124"/>
      <c r="ZH698" s="124"/>
      <c r="ZI698" s="124"/>
      <c r="ZJ698" s="124"/>
      <c r="ZK698" s="124"/>
      <c r="ZL698" s="124"/>
      <c r="ZM698" s="124"/>
      <c r="ZN698" s="124"/>
      <c r="ZO698" s="124"/>
      <c r="ZP698" s="124"/>
      <c r="ZQ698" s="124"/>
      <c r="ZR698" s="124"/>
      <c r="ZS698" s="124"/>
      <c r="ZT698" s="124"/>
      <c r="ZU698" s="124"/>
      <c r="ZV698" s="124"/>
      <c r="ZW698" s="124"/>
      <c r="ZX698" s="124"/>
      <c r="ZY698" s="124"/>
      <c r="ZZ698" s="124"/>
      <c r="AAA698" s="124"/>
      <c r="AAB698" s="124"/>
      <c r="AAC698" s="124"/>
      <c r="AAD698" s="124"/>
      <c r="AAE698" s="124"/>
      <c r="AAF698" s="124"/>
      <c r="AAG698" s="124"/>
      <c r="AAH698" s="124"/>
      <c r="AAI698" s="124"/>
      <c r="AAJ698" s="124"/>
      <c r="AAK698" s="124"/>
      <c r="AAL698" s="124"/>
      <c r="AAM698" s="124"/>
      <c r="AAN698" s="124"/>
      <c r="AAO698" s="124"/>
      <c r="AAP698" s="124"/>
      <c r="AAQ698" s="124"/>
      <c r="AAR698" s="124"/>
      <c r="AAS698" s="124"/>
      <c r="AAT698" s="124"/>
      <c r="AAU698" s="124"/>
      <c r="AAV698" s="124"/>
      <c r="AAW698" s="124"/>
      <c r="AAX698" s="124"/>
      <c r="AAY698" s="124"/>
      <c r="AAZ698" s="124"/>
      <c r="ABA698" s="124"/>
      <c r="ABB698" s="124"/>
      <c r="ABC698" s="124"/>
      <c r="ABD698" s="124"/>
      <c r="ABE698" s="124"/>
      <c r="ABF698" s="124"/>
      <c r="ABG698" s="124"/>
      <c r="ABH698" s="124"/>
      <c r="ABI698" s="124"/>
      <c r="ABJ698" s="124"/>
      <c r="ABK698" s="124"/>
      <c r="ABL698" s="124"/>
      <c r="ABM698" s="124"/>
      <c r="ABN698" s="124"/>
      <c r="ABO698" s="124"/>
      <c r="ABP698" s="124"/>
      <c r="ABQ698" s="124"/>
      <c r="ABR698" s="124"/>
      <c r="ABS698" s="124"/>
      <c r="ABT698" s="124"/>
      <c r="ABU698" s="124"/>
      <c r="ABV698" s="124"/>
      <c r="ABW698" s="124"/>
      <c r="ABX698" s="124"/>
      <c r="ABY698" s="124"/>
      <c r="ABZ698" s="124"/>
      <c r="ACA698" s="124"/>
      <c r="ACB698" s="124"/>
      <c r="ACC698" s="124"/>
      <c r="ACD698" s="124"/>
      <c r="ACE698" s="124"/>
      <c r="ACF698" s="124"/>
      <c r="ACG698" s="124"/>
      <c r="ACH698" s="124"/>
      <c r="ACI698" s="124"/>
      <c r="ACJ698" s="124"/>
      <c r="ACK698" s="124"/>
      <c r="ACL698" s="124"/>
      <c r="ACM698" s="124"/>
      <c r="ACN698" s="124"/>
      <c r="ACO698" s="124"/>
      <c r="ACP698" s="124"/>
      <c r="ACQ698" s="124"/>
      <c r="ACR698" s="124"/>
      <c r="ACS698" s="124"/>
      <c r="ACT698" s="124"/>
      <c r="ACU698" s="124"/>
      <c r="ACV698" s="124"/>
      <c r="ACW698" s="124"/>
      <c r="ACX698" s="124"/>
      <c r="ACY698" s="124"/>
      <c r="ACZ698" s="124"/>
      <c r="ADA698" s="124"/>
      <c r="ADB698" s="124"/>
      <c r="ADC698" s="124"/>
      <c r="ADD698" s="124"/>
      <c r="ADE698" s="124"/>
      <c r="ADF698" s="124"/>
      <c r="ADG698" s="124"/>
      <c r="ADH698" s="124"/>
      <c r="ADI698" s="124"/>
      <c r="ADJ698" s="124"/>
      <c r="ADK698" s="124"/>
      <c r="ADL698" s="124"/>
      <c r="ADM698" s="124"/>
      <c r="ADN698" s="124"/>
      <c r="ADO698" s="124"/>
      <c r="ADP698" s="124"/>
      <c r="ADQ698" s="124"/>
      <c r="ADR698" s="124"/>
      <c r="ADS698" s="124"/>
      <c r="ADT698" s="124"/>
      <c r="ADU698" s="124"/>
      <c r="ADV698" s="124"/>
      <c r="ADW698" s="124"/>
      <c r="ADX698" s="124"/>
      <c r="ADY698" s="124"/>
      <c r="ADZ698" s="124"/>
      <c r="AEA698" s="124"/>
      <c r="AEB698" s="124"/>
      <c r="AEC698" s="124"/>
      <c r="AED698" s="124"/>
      <c r="AEE698" s="124"/>
      <c r="AEF698" s="124"/>
      <c r="AEG698" s="124"/>
      <c r="AEH698" s="124"/>
      <c r="AEI698" s="124"/>
      <c r="AEJ698" s="124"/>
      <c r="AEK698" s="124"/>
      <c r="AEL698" s="124"/>
      <c r="AEM698" s="124"/>
      <c r="AEN698" s="124"/>
      <c r="AEO698" s="124"/>
      <c r="AEP698" s="124"/>
      <c r="AEQ698" s="124"/>
      <c r="AER698" s="124"/>
      <c r="AES698" s="124"/>
      <c r="AET698" s="124"/>
      <c r="AEU698" s="124"/>
      <c r="AEV698" s="124"/>
      <c r="AEW698" s="124"/>
      <c r="AEX698" s="124"/>
      <c r="AEY698" s="124"/>
      <c r="AEZ698" s="124"/>
      <c r="AFA698" s="124"/>
      <c r="AFB698" s="124"/>
      <c r="AFC698" s="124"/>
      <c r="AFD698" s="124"/>
      <c r="AFE698" s="124"/>
      <c r="AFF698" s="124"/>
      <c r="AFG698" s="124"/>
      <c r="AFH698" s="124"/>
      <c r="AFI698" s="124"/>
      <c r="AFJ698" s="124"/>
      <c r="AFK698" s="124"/>
      <c r="AFL698" s="124"/>
      <c r="AFM698" s="124"/>
      <c r="AFN698" s="124"/>
      <c r="AFO698" s="124"/>
      <c r="AFP698" s="124"/>
      <c r="AFQ698" s="124"/>
      <c r="AFR698" s="124"/>
      <c r="AFS698" s="124"/>
      <c r="AFT698" s="124"/>
      <c r="AFU698" s="124"/>
      <c r="AFV698" s="124"/>
      <c r="AFW698" s="124"/>
      <c r="AFX698" s="124"/>
      <c r="AFY698" s="124"/>
      <c r="AFZ698" s="124"/>
      <c r="AGA698" s="124"/>
      <c r="AGB698" s="124"/>
      <c r="AGC698" s="124"/>
      <c r="AGD698" s="124"/>
      <c r="AGE698" s="124"/>
      <c r="AGF698" s="124"/>
      <c r="AGG698" s="124"/>
      <c r="AGH698" s="124"/>
      <c r="AGI698" s="124"/>
      <c r="AGJ698" s="124"/>
      <c r="AGK698" s="124"/>
      <c r="AGL698" s="124"/>
      <c r="AGM698" s="124"/>
      <c r="AGN698" s="124"/>
      <c r="AGO698" s="124"/>
      <c r="AGP698" s="124"/>
      <c r="AGQ698" s="124"/>
      <c r="AGR698" s="124"/>
      <c r="AGS698" s="124"/>
      <c r="AGT698" s="124"/>
      <c r="AGU698" s="124"/>
      <c r="AGV698" s="124"/>
      <c r="AGW698" s="124"/>
      <c r="AGX698" s="124"/>
      <c r="AGY698" s="124"/>
      <c r="AGZ698" s="124"/>
      <c r="AHA698" s="124"/>
      <c r="AHB698" s="124"/>
      <c r="AHC698" s="124"/>
      <c r="AHD698" s="124"/>
      <c r="AHE698" s="124"/>
      <c r="AHF698" s="124"/>
      <c r="AHG698" s="124"/>
      <c r="AHH698" s="124"/>
      <c r="AHI698" s="124"/>
      <c r="AHJ698" s="124"/>
      <c r="AHK698" s="124"/>
      <c r="AHL698" s="124"/>
      <c r="AHM698" s="124"/>
      <c r="AHN698" s="124"/>
      <c r="AHO698" s="124"/>
      <c r="AHP698" s="124"/>
      <c r="AHQ698" s="124"/>
      <c r="AHR698" s="124"/>
      <c r="AHS698" s="124"/>
      <c r="AHT698" s="124"/>
      <c r="AHU698" s="124"/>
      <c r="AHV698" s="124"/>
      <c r="AHW698" s="124"/>
      <c r="AHX698" s="124"/>
      <c r="AHY698" s="124"/>
      <c r="AHZ698" s="124"/>
      <c r="AIA698" s="124"/>
      <c r="AIB698" s="124"/>
      <c r="AIC698" s="124"/>
      <c r="AID698" s="124"/>
      <c r="AIE698" s="124"/>
      <c r="AIF698" s="124"/>
      <c r="AIG698" s="124"/>
      <c r="AIH698" s="124"/>
      <c r="AII698" s="124"/>
      <c r="AIJ698" s="124"/>
      <c r="AIK698" s="124"/>
      <c r="AIL698" s="124"/>
      <c r="AIM698" s="124"/>
      <c r="AIN698" s="124"/>
      <c r="AIO698" s="124"/>
      <c r="AIP698" s="124"/>
      <c r="AIQ698" s="124"/>
      <c r="AIR698" s="124"/>
      <c r="AIS698" s="124"/>
      <c r="AIT698" s="124"/>
      <c r="AIU698" s="124"/>
      <c r="AIV698" s="124"/>
      <c r="AIW698" s="124"/>
      <c r="AIX698" s="124"/>
      <c r="AIY698" s="124"/>
      <c r="AIZ698" s="124"/>
      <c r="AJA698" s="124"/>
      <c r="AJB698" s="124"/>
      <c r="AJC698" s="124"/>
      <c r="AJD698" s="124"/>
      <c r="AJE698" s="124"/>
      <c r="AJF698" s="124"/>
      <c r="AJG698" s="124"/>
      <c r="AJH698" s="124"/>
      <c r="AJI698" s="124"/>
      <c r="AJJ698" s="124"/>
      <c r="AJK698" s="124"/>
      <c r="AJL698" s="124"/>
      <c r="AJM698" s="124"/>
      <c r="AJN698" s="124"/>
      <c r="AJO698" s="124"/>
      <c r="AJP698" s="124"/>
      <c r="AJQ698" s="124"/>
      <c r="AJR698" s="124"/>
      <c r="AJS698" s="124"/>
      <c r="AJT698" s="124"/>
      <c r="AJU698" s="124"/>
      <c r="AJV698" s="124"/>
      <c r="AJW698" s="124"/>
      <c r="AJX698" s="124"/>
      <c r="AJY698" s="124"/>
      <c r="AJZ698" s="124"/>
      <c r="AKA698" s="124"/>
      <c r="AKB698" s="124"/>
      <c r="AKC698" s="124"/>
      <c r="AKD698" s="124"/>
      <c r="AKE698" s="124"/>
      <c r="AKF698" s="124"/>
      <c r="AKG698" s="124"/>
      <c r="AKH698" s="124"/>
      <c r="AKI698" s="124"/>
      <c r="AKJ698" s="124"/>
      <c r="AKK698" s="124"/>
      <c r="AKL698" s="124"/>
      <c r="AKM698" s="124"/>
      <c r="AKN698" s="124"/>
      <c r="AKO698" s="124"/>
      <c r="AKP698" s="124"/>
      <c r="AKQ698" s="124"/>
      <c r="AKR698" s="124"/>
      <c r="AKS698" s="124"/>
      <c r="AKT698" s="124"/>
      <c r="AKU698" s="124"/>
      <c r="AKV698" s="124"/>
      <c r="AKW698" s="124"/>
      <c r="AKX698" s="124"/>
      <c r="AKY698" s="124"/>
      <c r="AKZ698" s="124"/>
      <c r="ALA698" s="124"/>
      <c r="ALB698" s="124"/>
      <c r="ALC698" s="124"/>
      <c r="ALD698" s="124"/>
      <c r="ALE698" s="124"/>
      <c r="ALF698" s="124"/>
      <c r="ALG698" s="124"/>
      <c r="ALH698" s="124"/>
      <c r="ALI698" s="124"/>
      <c r="ALJ698" s="124"/>
      <c r="ALK698" s="124"/>
      <c r="ALL698" s="124"/>
      <c r="ALM698" s="124"/>
      <c r="ALN698" s="124"/>
      <c r="ALO698" s="124"/>
      <c r="ALP698" s="124"/>
      <c r="ALQ698" s="124"/>
      <c r="ALR698" s="124"/>
      <c r="ALS698" s="124"/>
      <c r="ALT698" s="124"/>
      <c r="ALU698" s="124"/>
      <c r="ALV698" s="124"/>
      <c r="ALW698" s="124"/>
      <c r="ALX698" s="124"/>
      <c r="ALY698" s="124"/>
      <c r="ALZ698" s="124"/>
      <c r="AMA698" s="124"/>
      <c r="AMB698" s="124"/>
      <c r="AMC698" s="124"/>
      <c r="AMD698" s="124"/>
      <c r="AME698" s="124"/>
      <c r="AMF698" s="124"/>
      <c r="AMG698" s="124"/>
      <c r="AMH698" s="124"/>
      <c r="AMI698" s="124"/>
      <c r="AMJ698" s="124"/>
      <c r="AMK698" s="124"/>
      <c r="AML698" s="124"/>
      <c r="AMM698" s="124"/>
      <c r="AMN698" s="124"/>
      <c r="AMO698" s="124"/>
      <c r="AMP698" s="124"/>
      <c r="AMQ698" s="124"/>
      <c r="AMR698" s="124"/>
      <c r="AMS698" s="124"/>
      <c r="AMT698" s="124"/>
      <c r="AMU698" s="124"/>
      <c r="AMV698" s="124"/>
      <c r="AMW698" s="124"/>
      <c r="AMX698" s="124"/>
      <c r="AMY698" s="124"/>
      <c r="AMZ698" s="124"/>
      <c r="ANA698" s="124"/>
      <c r="ANB698" s="124"/>
      <c r="ANC698" s="124"/>
      <c r="AND698" s="124"/>
      <c r="ANE698" s="124"/>
      <c r="ANF698" s="124"/>
      <c r="ANG698" s="124"/>
      <c r="ANH698" s="124"/>
      <c r="ANI698" s="124"/>
      <c r="ANJ698" s="124"/>
      <c r="ANK698" s="124"/>
      <c r="ANL698" s="124"/>
      <c r="ANM698" s="124"/>
      <c r="ANN698" s="124"/>
      <c r="ANO698" s="124"/>
      <c r="ANP698" s="124"/>
      <c r="ANQ698" s="124"/>
      <c r="ANR698" s="124"/>
      <c r="ANS698" s="124"/>
      <c r="ANT698" s="124"/>
      <c r="ANU698" s="124"/>
      <c r="ANV698" s="124"/>
      <c r="ANW698" s="124"/>
      <c r="ANX698" s="124"/>
      <c r="ANY698" s="124"/>
      <c r="ANZ698" s="124"/>
      <c r="AOA698" s="124"/>
      <c r="AOB698" s="124"/>
      <c r="AOC698" s="124"/>
      <c r="AOD698" s="124"/>
      <c r="AOE698" s="124"/>
      <c r="AOF698" s="124"/>
      <c r="AOG698" s="124"/>
      <c r="AOH698" s="124"/>
      <c r="AOI698" s="124"/>
      <c r="AOJ698" s="124"/>
      <c r="AOK698" s="124"/>
      <c r="AOL698" s="124"/>
      <c r="AOM698" s="124"/>
      <c r="AON698" s="124"/>
      <c r="AOO698" s="124"/>
      <c r="AOP698" s="124"/>
      <c r="AOQ698" s="124"/>
      <c r="AOR698" s="124"/>
      <c r="AOS698" s="124"/>
      <c r="AOT698" s="124"/>
      <c r="AOU698" s="124"/>
      <c r="AOV698" s="124"/>
      <c r="AOW698" s="124"/>
      <c r="AOX698" s="124"/>
      <c r="AOY698" s="124"/>
      <c r="AOZ698" s="124"/>
      <c r="APA698" s="124"/>
      <c r="APB698" s="124"/>
      <c r="APC698" s="124"/>
      <c r="APD698" s="124"/>
      <c r="APE698" s="124"/>
      <c r="APF698" s="124"/>
      <c r="APG698" s="124"/>
      <c r="APH698" s="124"/>
      <c r="API698" s="124"/>
      <c r="APJ698" s="124"/>
      <c r="APK698" s="124"/>
      <c r="APL698" s="124"/>
      <c r="APM698" s="124"/>
      <c r="APN698" s="124"/>
      <c r="APO698" s="124"/>
      <c r="APP698" s="124"/>
      <c r="APQ698" s="124"/>
      <c r="APR698" s="124"/>
      <c r="APS698" s="124"/>
      <c r="APT698" s="124"/>
      <c r="APU698" s="124"/>
      <c r="APV698" s="124"/>
      <c r="APW698" s="124"/>
      <c r="APX698" s="124"/>
      <c r="APY698" s="124"/>
      <c r="APZ698" s="124"/>
      <c r="AQA698" s="124"/>
      <c r="AQB698" s="124"/>
      <c r="AQC698" s="124"/>
      <c r="AQD698" s="124"/>
      <c r="AQE698" s="124"/>
      <c r="AQF698" s="124"/>
      <c r="AQG698" s="124"/>
      <c r="AQH698" s="124"/>
      <c r="AQI698" s="124"/>
      <c r="AQJ698" s="124"/>
      <c r="AQK698" s="124"/>
      <c r="AQL698" s="124"/>
      <c r="AQM698" s="124"/>
      <c r="AQN698" s="124"/>
      <c r="AQO698" s="124"/>
      <c r="AQP698" s="124"/>
      <c r="AQQ698" s="124"/>
      <c r="AQR698" s="124"/>
      <c r="AQS698" s="124"/>
      <c r="AQT698" s="124"/>
      <c r="AQU698" s="124"/>
      <c r="AQV698" s="124"/>
      <c r="AQW698" s="124"/>
      <c r="AQX698" s="124"/>
      <c r="AQY698" s="124"/>
      <c r="AQZ698" s="124"/>
      <c r="ARA698" s="124"/>
      <c r="ARB698" s="124"/>
      <c r="ARC698" s="124"/>
      <c r="ARD698" s="124"/>
      <c r="ARE698" s="124"/>
      <c r="ARF698" s="124"/>
      <c r="ARG698" s="124"/>
      <c r="ARH698" s="124"/>
      <c r="ARI698" s="124"/>
      <c r="ARJ698" s="124"/>
      <c r="ARK698" s="124"/>
      <c r="ARL698" s="124"/>
      <c r="ARM698" s="124"/>
      <c r="ARN698" s="124"/>
      <c r="ARO698" s="124"/>
      <c r="ARP698" s="124"/>
      <c r="ARQ698" s="124"/>
      <c r="ARR698" s="124"/>
      <c r="ARS698" s="124"/>
      <c r="ART698" s="124"/>
      <c r="ARU698" s="124"/>
      <c r="ARV698" s="124"/>
      <c r="ARW698" s="124"/>
      <c r="ARX698" s="124"/>
      <c r="ARY698" s="124"/>
      <c r="ARZ698" s="124"/>
      <c r="ASA698" s="124"/>
      <c r="ASB698" s="124"/>
      <c r="ASC698" s="124"/>
      <c r="ASD698" s="124"/>
      <c r="ASE698" s="124"/>
      <c r="ASF698" s="124"/>
      <c r="ASG698" s="124"/>
      <c r="ASH698" s="124"/>
      <c r="ASI698" s="124"/>
      <c r="ASJ698" s="124"/>
      <c r="ASK698" s="124"/>
      <c r="ASL698" s="124"/>
      <c r="ASM698" s="124"/>
      <c r="ASN698" s="124"/>
      <c r="ASO698" s="124"/>
      <c r="ASP698" s="124"/>
      <c r="ASQ698" s="124"/>
      <c r="ASR698" s="124"/>
      <c r="ASS698" s="124"/>
      <c r="AST698" s="124"/>
      <c r="ASU698" s="124"/>
      <c r="ASV698" s="124"/>
      <c r="ASW698" s="124"/>
      <c r="ASX698" s="124"/>
      <c r="ASY698" s="124"/>
      <c r="ASZ698" s="124"/>
      <c r="ATA698" s="124"/>
      <c r="ATB698" s="124"/>
      <c r="ATC698" s="124"/>
      <c r="ATD698" s="124"/>
      <c r="ATE698" s="124"/>
      <c r="ATF698" s="124"/>
      <c r="ATG698" s="124"/>
      <c r="ATH698" s="124"/>
      <c r="ATI698" s="124"/>
      <c r="ATJ698" s="124"/>
      <c r="ATK698" s="124"/>
      <c r="ATL698" s="124"/>
      <c r="ATM698" s="124"/>
      <c r="ATN698" s="124"/>
      <c r="ATO698" s="124"/>
      <c r="ATP698" s="124"/>
      <c r="ATQ698" s="124"/>
      <c r="ATR698" s="124"/>
      <c r="ATS698" s="124"/>
      <c r="ATT698" s="124"/>
      <c r="ATU698" s="124"/>
      <c r="ATV698" s="124"/>
      <c r="ATW698" s="124"/>
      <c r="ATX698" s="124"/>
      <c r="ATY698" s="124"/>
      <c r="ATZ698" s="124"/>
      <c r="AUA698" s="124"/>
      <c r="AUB698" s="124"/>
      <c r="AUC698" s="124"/>
      <c r="AUD698" s="124"/>
      <c r="AUE698" s="124"/>
      <c r="AUF698" s="124"/>
      <c r="AUG698" s="124"/>
      <c r="AUH698" s="124"/>
      <c r="AUI698" s="124"/>
      <c r="AUJ698" s="124"/>
      <c r="AUK698" s="124"/>
      <c r="AUL698" s="124"/>
      <c r="AUM698" s="124"/>
      <c r="AUN698" s="124"/>
      <c r="AUO698" s="124"/>
      <c r="AUP698" s="124"/>
      <c r="AUQ698" s="124"/>
      <c r="AUR698" s="124"/>
      <c r="AUS698" s="124"/>
      <c r="AUT698" s="124"/>
      <c r="AUU698" s="124"/>
      <c r="AUV698" s="124"/>
      <c r="AUW698" s="124"/>
      <c r="AUX698" s="124"/>
      <c r="AUY698" s="124"/>
      <c r="AUZ698" s="124"/>
      <c r="AVA698" s="124"/>
      <c r="AVB698" s="124"/>
      <c r="AVC698" s="124"/>
      <c r="AVD698" s="124"/>
      <c r="AVE698" s="124"/>
      <c r="AVF698" s="124"/>
      <c r="AVG698" s="124"/>
      <c r="AVH698" s="124"/>
      <c r="AVI698" s="124"/>
      <c r="AVJ698" s="124"/>
      <c r="AVK698" s="124"/>
      <c r="AVL698" s="124"/>
      <c r="AVM698" s="124"/>
      <c r="AVN698" s="124"/>
      <c r="AVO698" s="124"/>
      <c r="AVP698" s="124"/>
      <c r="AVQ698" s="124"/>
      <c r="AVR698" s="124"/>
      <c r="AVS698" s="124"/>
      <c r="AVT698" s="124"/>
      <c r="AVU698" s="124"/>
      <c r="AVV698" s="124"/>
      <c r="AVW698" s="124"/>
      <c r="AVX698" s="124"/>
      <c r="AVY698" s="124"/>
      <c r="AVZ698" s="124"/>
      <c r="AWA698" s="124"/>
      <c r="AWB698" s="124"/>
      <c r="AWC698" s="124"/>
      <c r="AWD698" s="124"/>
      <c r="AWE698" s="124"/>
      <c r="AWF698" s="124"/>
      <c r="AWG698" s="124"/>
      <c r="AWH698" s="124"/>
      <c r="AWI698" s="124"/>
      <c r="AWJ698" s="124"/>
      <c r="AWK698" s="124"/>
      <c r="AWL698" s="124"/>
      <c r="AWM698" s="124"/>
      <c r="AWN698" s="124"/>
      <c r="AWO698" s="124"/>
      <c r="AWP698" s="124"/>
      <c r="AWQ698" s="124"/>
      <c r="AWR698" s="124"/>
      <c r="AWS698" s="124"/>
      <c r="AWT698" s="124"/>
      <c r="AWU698" s="124"/>
      <c r="AWV698" s="124"/>
      <c r="AWW698" s="124"/>
      <c r="AWX698" s="124"/>
      <c r="AWY698" s="124"/>
      <c r="AWZ698" s="124"/>
      <c r="AXA698" s="124"/>
      <c r="AXB698" s="124"/>
      <c r="AXC698" s="124"/>
      <c r="AXD698" s="124"/>
      <c r="AXE698" s="124"/>
      <c r="AXF698" s="124"/>
      <c r="AXG698" s="124"/>
      <c r="AXH698" s="124"/>
      <c r="AXI698" s="124"/>
      <c r="AXJ698" s="124"/>
      <c r="AXK698" s="124"/>
      <c r="AXL698" s="124"/>
      <c r="AXM698" s="124"/>
      <c r="AXN698" s="124"/>
      <c r="AXO698" s="124"/>
      <c r="AXP698" s="124"/>
      <c r="AXQ698" s="124"/>
      <c r="AXR698" s="124"/>
      <c r="AXS698" s="124"/>
      <c r="AXT698" s="124"/>
      <c r="AXU698" s="124"/>
      <c r="AXV698" s="124"/>
      <c r="AXW698" s="124"/>
      <c r="AXX698" s="124"/>
      <c r="AXY698" s="124"/>
      <c r="AXZ698" s="124"/>
      <c r="AYA698" s="124"/>
      <c r="AYB698" s="124"/>
      <c r="AYC698" s="124"/>
      <c r="AYD698" s="124"/>
      <c r="AYE698" s="124"/>
      <c r="AYF698" s="124"/>
      <c r="AYG698" s="124"/>
      <c r="AYH698" s="124"/>
      <c r="AYI698" s="124"/>
      <c r="AYJ698" s="124"/>
      <c r="AYK698" s="124"/>
      <c r="AYL698" s="124"/>
      <c r="AYM698" s="124"/>
      <c r="AYN698" s="124"/>
      <c r="AYO698" s="124"/>
      <c r="AYP698" s="124"/>
      <c r="AYQ698" s="124"/>
      <c r="AYR698" s="124"/>
      <c r="AYS698" s="124"/>
      <c r="AYT698" s="124"/>
      <c r="AYU698" s="124"/>
      <c r="AYV698" s="124"/>
      <c r="AYW698" s="124"/>
      <c r="AYX698" s="124"/>
      <c r="AYY698" s="124"/>
      <c r="AYZ698" s="124"/>
      <c r="AZA698" s="124"/>
      <c r="AZB698" s="124"/>
      <c r="AZC698" s="124"/>
      <c r="AZD698" s="124"/>
      <c r="AZE698" s="124"/>
      <c r="AZF698" s="124"/>
      <c r="AZG698" s="124"/>
      <c r="AZH698" s="124"/>
      <c r="AZI698" s="124"/>
      <c r="AZJ698" s="124"/>
      <c r="AZK698" s="124"/>
      <c r="AZL698" s="124"/>
      <c r="AZM698" s="124"/>
      <c r="AZN698" s="124"/>
      <c r="AZO698" s="124"/>
      <c r="AZP698" s="124"/>
      <c r="AZQ698" s="124"/>
      <c r="AZR698" s="124"/>
      <c r="AZS698" s="124"/>
      <c r="AZT698" s="124"/>
      <c r="AZU698" s="124"/>
      <c r="AZV698" s="124"/>
      <c r="AZW698" s="124"/>
      <c r="AZX698" s="124"/>
      <c r="AZY698" s="124"/>
      <c r="AZZ698" s="124"/>
      <c r="BAA698" s="124"/>
      <c r="BAB698" s="124"/>
      <c r="BAC698" s="124"/>
      <c r="BAD698" s="124"/>
      <c r="BAE698" s="124"/>
      <c r="BAF698" s="124"/>
      <c r="BAG698" s="124"/>
      <c r="BAH698" s="124"/>
      <c r="BAI698" s="124"/>
      <c r="BAJ698" s="124"/>
      <c r="BAK698" s="124"/>
      <c r="BAL698" s="124"/>
      <c r="BAM698" s="124"/>
      <c r="BAN698" s="124"/>
      <c r="BAO698" s="124"/>
      <c r="BAP698" s="124"/>
      <c r="BAQ698" s="124"/>
      <c r="BAR698" s="124"/>
      <c r="BAS698" s="124"/>
      <c r="BAT698" s="124"/>
      <c r="BAU698" s="124"/>
      <c r="BAV698" s="124"/>
      <c r="BAW698" s="124"/>
      <c r="BAX698" s="124"/>
      <c r="BAY698" s="124"/>
      <c r="BAZ698" s="124"/>
      <c r="BBA698" s="124"/>
      <c r="BBB698" s="124"/>
      <c r="BBC698" s="124"/>
      <c r="BBD698" s="124"/>
      <c r="BBE698" s="124"/>
      <c r="BBF698" s="124"/>
      <c r="BBG698" s="124"/>
      <c r="BBH698" s="124"/>
      <c r="BBI698" s="124"/>
      <c r="BBJ698" s="124"/>
      <c r="BBK698" s="124"/>
      <c r="BBL698" s="124"/>
      <c r="BBM698" s="124"/>
      <c r="BBN698" s="124"/>
      <c r="BBO698" s="124"/>
      <c r="BBP698" s="124"/>
      <c r="BBQ698" s="124"/>
      <c r="BBR698" s="124"/>
      <c r="BBS698" s="124"/>
      <c r="BBT698" s="124"/>
      <c r="BBU698" s="124"/>
      <c r="BBV698" s="124"/>
      <c r="BBW698" s="124"/>
      <c r="BBX698" s="124"/>
      <c r="BBY698" s="124"/>
      <c r="BBZ698" s="124"/>
      <c r="BCA698" s="124"/>
      <c r="BCB698" s="124"/>
      <c r="BCC698" s="124"/>
      <c r="BCD698" s="124"/>
      <c r="BCE698" s="124"/>
      <c r="BCF698" s="124"/>
      <c r="BCG698" s="124"/>
      <c r="BCH698" s="124"/>
      <c r="BCI698" s="124"/>
      <c r="BCJ698" s="124"/>
      <c r="BCK698" s="124"/>
      <c r="BCL698" s="124"/>
      <c r="BCM698" s="124"/>
      <c r="BCN698" s="124"/>
      <c r="BCO698" s="124"/>
      <c r="BCP698" s="124"/>
      <c r="BCQ698" s="124"/>
      <c r="BCR698" s="124"/>
      <c r="BCS698" s="124"/>
      <c r="BCT698" s="124"/>
      <c r="BCU698" s="124"/>
      <c r="BCV698" s="124"/>
      <c r="BCW698" s="124"/>
      <c r="BCX698" s="124"/>
      <c r="BCY698" s="124"/>
      <c r="BCZ698" s="124"/>
      <c r="BDA698" s="124"/>
      <c r="BDB698" s="124"/>
      <c r="BDC698" s="124"/>
      <c r="BDD698" s="124"/>
      <c r="BDE698" s="124"/>
      <c r="BDF698" s="124"/>
      <c r="BDG698" s="124"/>
      <c r="BDH698" s="124"/>
      <c r="BDI698" s="124"/>
      <c r="BDJ698" s="124"/>
      <c r="BDK698" s="124"/>
      <c r="BDL698" s="124"/>
      <c r="BDM698" s="124"/>
      <c r="BDN698" s="124"/>
      <c r="BDO698" s="124"/>
      <c r="BDP698" s="124"/>
      <c r="BDQ698" s="124"/>
      <c r="BDR698" s="124"/>
      <c r="BDS698" s="124"/>
      <c r="BDT698" s="124"/>
      <c r="BDU698" s="124"/>
      <c r="BDV698" s="124"/>
      <c r="BDW698" s="124"/>
      <c r="BDX698" s="124"/>
      <c r="BDY698" s="124"/>
      <c r="BDZ698" s="124"/>
      <c r="BEA698" s="124"/>
      <c r="BEB698" s="124"/>
      <c r="BEC698" s="124"/>
      <c r="BED698" s="124"/>
      <c r="BEE698" s="124"/>
      <c r="BEF698" s="124"/>
      <c r="BEG698" s="124"/>
      <c r="BEH698" s="124"/>
      <c r="BEI698" s="124"/>
      <c r="BEJ698" s="124"/>
      <c r="BEK698" s="124"/>
      <c r="BEL698" s="124"/>
      <c r="BEM698" s="124"/>
      <c r="BEN698" s="124"/>
      <c r="BEO698" s="124"/>
      <c r="BEP698" s="124"/>
      <c r="BEQ698" s="124"/>
      <c r="BER698" s="124"/>
      <c r="BES698" s="124"/>
      <c r="BET698" s="124"/>
      <c r="BEU698" s="124"/>
      <c r="BEV698" s="124"/>
      <c r="BEW698" s="124"/>
      <c r="BEX698" s="124"/>
      <c r="BEY698" s="124"/>
      <c r="BEZ698" s="124"/>
      <c r="BFA698" s="124"/>
      <c r="BFB698" s="124"/>
      <c r="BFC698" s="124"/>
      <c r="BFD698" s="124"/>
      <c r="BFE698" s="124"/>
      <c r="BFF698" s="124"/>
      <c r="BFG698" s="124"/>
      <c r="BFH698" s="124"/>
      <c r="BFI698" s="124"/>
      <c r="BFJ698" s="124"/>
      <c r="BFK698" s="124"/>
      <c r="BFL698" s="124"/>
      <c r="BFM698" s="124"/>
      <c r="BFN698" s="124"/>
      <c r="BFO698" s="124"/>
      <c r="BFP698" s="124"/>
      <c r="BFQ698" s="124"/>
      <c r="BFR698" s="124"/>
      <c r="BFS698" s="124"/>
      <c r="BFT698" s="124"/>
      <c r="BFU698" s="124"/>
      <c r="BFV698" s="124"/>
      <c r="BFW698" s="124"/>
      <c r="BFX698" s="124"/>
      <c r="BFY698" s="124"/>
      <c r="BFZ698" s="124"/>
      <c r="BGA698" s="124"/>
      <c r="BGB698" s="124"/>
      <c r="BGC698" s="124"/>
      <c r="BGD698" s="124"/>
      <c r="BGE698" s="124"/>
      <c r="BGF698" s="124"/>
      <c r="BGG698" s="124"/>
      <c r="BGH698" s="124"/>
      <c r="BGI698" s="124"/>
      <c r="BGJ698" s="124"/>
      <c r="BGK698" s="124"/>
      <c r="BGL698" s="124"/>
      <c r="BGM698" s="124"/>
      <c r="BGN698" s="124"/>
      <c r="BGO698" s="124"/>
      <c r="BGP698" s="124"/>
      <c r="BGQ698" s="124"/>
      <c r="BGR698" s="124"/>
      <c r="BGS698" s="124"/>
      <c r="BGT698" s="124"/>
      <c r="BGU698" s="124"/>
      <c r="BGV698" s="124"/>
      <c r="BGW698" s="124"/>
      <c r="BGX698" s="124"/>
      <c r="BGY698" s="124"/>
      <c r="BGZ698" s="124"/>
      <c r="BHA698" s="124"/>
      <c r="BHB698" s="124"/>
      <c r="BHC698" s="124"/>
      <c r="BHD698" s="124"/>
      <c r="BHE698" s="124"/>
      <c r="BHF698" s="124"/>
      <c r="BHG698" s="124"/>
      <c r="BHH698" s="124"/>
      <c r="BHI698" s="124"/>
      <c r="BHJ698" s="124"/>
      <c r="BHK698" s="124"/>
      <c r="BHL698" s="124"/>
      <c r="BHM698" s="124"/>
      <c r="BHN698" s="124"/>
      <c r="BHO698" s="124"/>
      <c r="BHP698" s="124"/>
      <c r="BHQ698" s="124"/>
      <c r="BHR698" s="124"/>
      <c r="BHS698" s="124"/>
      <c r="BHT698" s="124"/>
      <c r="BHU698" s="124"/>
      <c r="BHV698" s="124"/>
      <c r="BHW698" s="124"/>
      <c r="BHX698" s="124"/>
      <c r="BHY698" s="124"/>
      <c r="BHZ698" s="124"/>
      <c r="BIA698" s="124"/>
      <c r="BIB698" s="124"/>
      <c r="BIC698" s="124"/>
      <c r="BID698" s="124"/>
      <c r="BIE698" s="124"/>
      <c r="BIF698" s="124"/>
      <c r="BIG698" s="124"/>
      <c r="BIH698" s="124"/>
      <c r="BII698" s="124"/>
      <c r="BIJ698" s="124"/>
      <c r="BIK698" s="124"/>
      <c r="BIL698" s="124"/>
      <c r="BIM698" s="124"/>
      <c r="BIN698" s="124"/>
      <c r="BIO698" s="124"/>
      <c r="BIP698" s="124"/>
      <c r="BIQ698" s="124"/>
      <c r="BIR698" s="124"/>
      <c r="BIS698" s="124"/>
      <c r="BIT698" s="124"/>
      <c r="BIU698" s="124"/>
      <c r="BIV698" s="124"/>
      <c r="BIW698" s="124"/>
      <c r="BIX698" s="124"/>
      <c r="BIY698" s="124"/>
      <c r="BIZ698" s="124"/>
      <c r="BJA698" s="124"/>
      <c r="BJB698" s="124"/>
      <c r="BJC698" s="124"/>
      <c r="BJD698" s="124"/>
      <c r="BJE698" s="124"/>
      <c r="BJF698" s="124"/>
      <c r="BJG698" s="124"/>
      <c r="BJH698" s="124"/>
      <c r="BJI698" s="124"/>
      <c r="BJJ698" s="124"/>
      <c r="BJK698" s="124"/>
      <c r="BJL698" s="124"/>
      <c r="BJM698" s="124"/>
      <c r="BJN698" s="124"/>
      <c r="BJO698" s="124"/>
      <c r="BJP698" s="124"/>
      <c r="BJQ698" s="124"/>
      <c r="BJR698" s="124"/>
      <c r="BJS698" s="124"/>
      <c r="BJT698" s="124"/>
      <c r="BJU698" s="124"/>
      <c r="BJV698" s="124"/>
      <c r="BJW698" s="124"/>
      <c r="BJX698" s="124"/>
      <c r="BJY698" s="124"/>
      <c r="BJZ698" s="124"/>
      <c r="BKA698" s="124"/>
      <c r="BKB698" s="124"/>
      <c r="BKC698" s="124"/>
      <c r="BKD698" s="124"/>
      <c r="BKE698" s="124"/>
      <c r="BKF698" s="124"/>
      <c r="BKG698" s="124"/>
      <c r="BKH698" s="124"/>
      <c r="BKI698" s="124"/>
      <c r="BKJ698" s="124"/>
      <c r="BKK698" s="124"/>
      <c r="BKL698" s="124"/>
      <c r="BKM698" s="124"/>
      <c r="BKN698" s="124"/>
      <c r="BKO698" s="124"/>
      <c r="BKP698" s="124"/>
      <c r="BKQ698" s="124"/>
      <c r="BKR698" s="124"/>
      <c r="BKS698" s="124"/>
      <c r="BKT698" s="124"/>
      <c r="BKU698" s="124"/>
      <c r="BKV698" s="124"/>
      <c r="BKW698" s="124"/>
      <c r="BKX698" s="124"/>
      <c r="BKY698" s="124"/>
      <c r="BKZ698" s="124"/>
      <c r="BLA698" s="124"/>
      <c r="BLB698" s="124"/>
      <c r="BLC698" s="124"/>
      <c r="BLD698" s="124"/>
      <c r="BLE698" s="124"/>
      <c r="BLF698" s="124"/>
      <c r="BLG698" s="124"/>
      <c r="BLH698" s="124"/>
      <c r="BLI698" s="124"/>
      <c r="BLJ698" s="124"/>
      <c r="BLK698" s="124"/>
      <c r="BLL698" s="124"/>
      <c r="BLM698" s="124"/>
      <c r="BLN698" s="124"/>
      <c r="BLO698" s="124"/>
      <c r="BLP698" s="124"/>
      <c r="BLQ698" s="124"/>
      <c r="BLR698" s="124"/>
      <c r="BLS698" s="124"/>
      <c r="BLT698" s="124"/>
      <c r="BLU698" s="124"/>
      <c r="BLV698" s="124"/>
      <c r="BLW698" s="124"/>
      <c r="BLX698" s="124"/>
      <c r="BLY698" s="124"/>
      <c r="BLZ698" s="124"/>
      <c r="BMA698" s="124"/>
      <c r="BMB698" s="124"/>
      <c r="BMC698" s="124"/>
      <c r="BMD698" s="124"/>
      <c r="BME698" s="124"/>
      <c r="BMF698" s="124"/>
      <c r="BMG698" s="124"/>
      <c r="BMH698" s="124"/>
      <c r="BMI698" s="124"/>
      <c r="BMJ698" s="124"/>
      <c r="BMK698" s="124"/>
      <c r="BML698" s="124"/>
      <c r="BMM698" s="124"/>
      <c r="BMN698" s="124"/>
      <c r="BMO698" s="124"/>
      <c r="BMP698" s="124"/>
      <c r="BMQ698" s="124"/>
      <c r="BMR698" s="124"/>
      <c r="BMS698" s="124"/>
      <c r="BMT698" s="124"/>
      <c r="BMU698" s="124"/>
      <c r="BMV698" s="124"/>
      <c r="BMW698" s="124"/>
      <c r="BMX698" s="124"/>
      <c r="BMY698" s="124"/>
      <c r="BMZ698" s="124"/>
      <c r="BNA698" s="124"/>
      <c r="BNB698" s="124"/>
      <c r="BNC698" s="124"/>
      <c r="BND698" s="124"/>
      <c r="BNE698" s="124"/>
      <c r="BNF698" s="124"/>
      <c r="BNG698" s="124"/>
      <c r="BNH698" s="124"/>
      <c r="BNI698" s="124"/>
      <c r="BNJ698" s="124"/>
      <c r="BNK698" s="124"/>
      <c r="BNL698" s="124"/>
      <c r="BNM698" s="124"/>
      <c r="BNN698" s="124"/>
      <c r="BNO698" s="124"/>
      <c r="BNP698" s="124"/>
      <c r="BNQ698" s="124"/>
      <c r="BNR698" s="124"/>
      <c r="BNS698" s="124"/>
      <c r="BNT698" s="124"/>
      <c r="BNU698" s="124"/>
      <c r="BNV698" s="124"/>
      <c r="BNW698" s="124"/>
      <c r="BNX698" s="124"/>
      <c r="BNY698" s="124"/>
      <c r="BNZ698" s="124"/>
      <c r="BOA698" s="124"/>
      <c r="BOB698" s="124"/>
      <c r="BOC698" s="124"/>
      <c r="BOD698" s="124"/>
      <c r="BOE698" s="124"/>
      <c r="BOF698" s="124"/>
      <c r="BOG698" s="124"/>
      <c r="BOH698" s="124"/>
      <c r="BOI698" s="124"/>
      <c r="BOJ698" s="124"/>
      <c r="BOK698" s="124"/>
      <c r="BOL698" s="124"/>
      <c r="BOM698" s="124"/>
      <c r="BON698" s="124"/>
      <c r="BOO698" s="124"/>
      <c r="BOP698" s="124"/>
      <c r="BOQ698" s="124"/>
      <c r="BOR698" s="124"/>
      <c r="BOS698" s="124"/>
      <c r="BOT698" s="124"/>
      <c r="BOU698" s="124"/>
      <c r="BOV698" s="124"/>
      <c r="BOW698" s="124"/>
      <c r="BOX698" s="124"/>
      <c r="BOY698" s="124"/>
      <c r="BOZ698" s="124"/>
      <c r="BPA698" s="124"/>
      <c r="BPB698" s="124"/>
      <c r="BPC698" s="124"/>
      <c r="BPD698" s="124"/>
      <c r="BPE698" s="124"/>
      <c r="BPF698" s="124"/>
      <c r="BPG698" s="124"/>
      <c r="BPH698" s="124"/>
      <c r="BPI698" s="124"/>
      <c r="BPJ698" s="124"/>
      <c r="BPK698" s="124"/>
      <c r="BPL698" s="124"/>
      <c r="BPM698" s="124"/>
      <c r="BPN698" s="124"/>
      <c r="BPO698" s="124"/>
      <c r="BPP698" s="124"/>
      <c r="BPQ698" s="124"/>
      <c r="BPR698" s="124"/>
      <c r="BPS698" s="124"/>
      <c r="BPT698" s="124"/>
      <c r="BPU698" s="124"/>
      <c r="BPV698" s="124"/>
      <c r="BPW698" s="124"/>
      <c r="BPX698" s="124"/>
      <c r="BPY698" s="124"/>
      <c r="BPZ698" s="124"/>
      <c r="BQA698" s="124"/>
      <c r="BQB698" s="124"/>
      <c r="BQC698" s="124"/>
      <c r="BQD698" s="124"/>
      <c r="BQE698" s="124"/>
      <c r="BQF698" s="124"/>
      <c r="BQG698" s="124"/>
      <c r="BQH698" s="124"/>
      <c r="BQI698" s="124"/>
      <c r="BQJ698" s="124"/>
      <c r="BQK698" s="124"/>
      <c r="BQL698" s="124"/>
      <c r="BQM698" s="124"/>
      <c r="BQN698" s="124"/>
      <c r="BQO698" s="124"/>
      <c r="BQP698" s="124"/>
      <c r="BQQ698" s="124"/>
      <c r="BQR698" s="124"/>
      <c r="BQS698" s="124"/>
      <c r="BQT698" s="124"/>
      <c r="BQU698" s="124"/>
      <c r="BQV698" s="124"/>
      <c r="BQW698" s="124"/>
      <c r="BQX698" s="124"/>
      <c r="BQY698" s="124"/>
      <c r="BQZ698" s="124"/>
      <c r="BRA698" s="124"/>
      <c r="BRB698" s="124"/>
      <c r="BRC698" s="124"/>
      <c r="BRD698" s="124"/>
      <c r="BRE698" s="124"/>
      <c r="BRF698" s="124"/>
      <c r="BRG698" s="124"/>
      <c r="BRH698" s="124"/>
      <c r="BRI698" s="124"/>
      <c r="BRJ698" s="124"/>
      <c r="BRK698" s="124"/>
      <c r="BRL698" s="124"/>
      <c r="BRM698" s="124"/>
      <c r="BRN698" s="124"/>
      <c r="BRO698" s="124"/>
      <c r="BRP698" s="124"/>
      <c r="BRQ698" s="124"/>
      <c r="BRR698" s="124"/>
      <c r="BRS698" s="124"/>
      <c r="BRT698" s="124"/>
      <c r="BRU698" s="124"/>
      <c r="BRV698" s="124"/>
      <c r="BRW698" s="124"/>
      <c r="BRX698" s="124"/>
      <c r="BRY698" s="124"/>
      <c r="BRZ698" s="124"/>
      <c r="BSA698" s="124"/>
    </row>
    <row r="699" spans="1:1847" s="125" customFormat="1" x14ac:dyDescent="0.3">
      <c r="A699" s="811"/>
      <c r="B699" s="328" t="s">
        <v>823</v>
      </c>
      <c r="C699" s="328"/>
      <c r="D699" s="328"/>
      <c r="E699" s="542"/>
      <c r="F699" s="328"/>
      <c r="G699" s="393" t="s">
        <v>824</v>
      </c>
      <c r="H699" s="56">
        <f>H700+H718+H721</f>
        <v>468831132</v>
      </c>
      <c r="I699" s="57">
        <f>I700+I718+I721</f>
        <v>606876847</v>
      </c>
      <c r="J699" s="57">
        <f>J700+J718+J721</f>
        <v>603529522.87</v>
      </c>
      <c r="K699" s="57">
        <f>K700+K718+K721</f>
        <v>603529522.87</v>
      </c>
      <c r="L699" s="68"/>
      <c r="M699" s="716">
        <f>M700+M718+M721</f>
        <v>388044694</v>
      </c>
      <c r="N699" s="57">
        <f>N700+N718+N721</f>
        <v>1202522077.6099999</v>
      </c>
      <c r="O699" s="57">
        <f>O700+O718+O721</f>
        <v>1202522077.6099999</v>
      </c>
      <c r="P699" s="57">
        <f>P700+P718+P721</f>
        <v>1202522077.6099999</v>
      </c>
      <c r="Q699" s="46"/>
      <c r="R699" s="9">
        <f>R700+R718+R721</f>
        <v>0</v>
      </c>
      <c r="S699" s="8">
        <f t="shared" ref="S699:U699" si="488">S700+S718+S721</f>
        <v>0</v>
      </c>
      <c r="T699" s="8">
        <f t="shared" si="488"/>
        <v>0</v>
      </c>
      <c r="U699" s="8">
        <f t="shared" si="488"/>
        <v>0</v>
      </c>
      <c r="V699" s="43"/>
      <c r="W699" s="497">
        <f t="shared" si="487"/>
        <v>856875826</v>
      </c>
      <c r="X699" s="19">
        <f t="shared" si="480"/>
        <v>1809398924.6099999</v>
      </c>
      <c r="Y699" s="19">
        <f t="shared" si="480"/>
        <v>1806051600.48</v>
      </c>
      <c r="Z699" s="155">
        <f t="shared" si="480"/>
        <v>1806051600.48</v>
      </c>
      <c r="AA699" s="891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  <c r="EC699" s="124"/>
      <c r="ED699" s="124"/>
      <c r="EE699" s="124"/>
      <c r="EF699" s="124"/>
      <c r="EG699" s="124"/>
      <c r="EH699" s="124"/>
      <c r="EI699" s="124"/>
      <c r="EJ699" s="124"/>
      <c r="EK699" s="124"/>
      <c r="EL699" s="124"/>
      <c r="EM699" s="124"/>
      <c r="EN699" s="124"/>
      <c r="EO699" s="124"/>
      <c r="EP699" s="124"/>
      <c r="EQ699" s="124"/>
      <c r="ER699" s="124"/>
      <c r="ES699" s="124"/>
      <c r="ET699" s="124"/>
      <c r="EU699" s="124"/>
      <c r="EV699" s="124"/>
      <c r="EW699" s="124"/>
      <c r="EX699" s="124"/>
      <c r="EY699" s="124"/>
      <c r="EZ699" s="124"/>
      <c r="FA699" s="124"/>
      <c r="FB699" s="124"/>
      <c r="FC699" s="124"/>
      <c r="FD699" s="124"/>
      <c r="FE699" s="124"/>
      <c r="FF699" s="124"/>
      <c r="FG699" s="124"/>
      <c r="FH699" s="124"/>
      <c r="FI699" s="124"/>
      <c r="FJ699" s="124"/>
      <c r="FK699" s="124"/>
      <c r="FL699" s="124"/>
      <c r="FM699" s="124"/>
      <c r="FN699" s="124"/>
      <c r="FO699" s="124"/>
      <c r="FP699" s="124"/>
      <c r="FQ699" s="124"/>
      <c r="FR699" s="124"/>
      <c r="FS699" s="124"/>
      <c r="FT699" s="124"/>
      <c r="FU699" s="124"/>
      <c r="FV699" s="124"/>
      <c r="FW699" s="124"/>
      <c r="FX699" s="124"/>
      <c r="FY699" s="124"/>
      <c r="FZ699" s="124"/>
      <c r="GA699" s="124"/>
      <c r="GB699" s="124"/>
      <c r="GC699" s="124"/>
      <c r="GD699" s="124"/>
      <c r="GE699" s="124"/>
      <c r="GF699" s="124"/>
      <c r="GG699" s="124"/>
      <c r="GH699" s="124"/>
      <c r="GI699" s="124"/>
      <c r="GJ699" s="124"/>
      <c r="GK699" s="124"/>
      <c r="GL699" s="124"/>
      <c r="GM699" s="124"/>
      <c r="GN699" s="124"/>
      <c r="GO699" s="124"/>
      <c r="GP699" s="124"/>
      <c r="GQ699" s="124"/>
      <c r="GR699" s="124"/>
      <c r="GS699" s="124"/>
      <c r="GT699" s="124"/>
      <c r="GU699" s="124"/>
      <c r="GV699" s="124"/>
      <c r="GW699" s="124"/>
      <c r="GX699" s="124"/>
      <c r="GY699" s="124"/>
      <c r="GZ699" s="124"/>
      <c r="HA699" s="124"/>
      <c r="HB699" s="124"/>
      <c r="HC699" s="124"/>
      <c r="HD699" s="124"/>
      <c r="HE699" s="124"/>
      <c r="HF699" s="124"/>
      <c r="HG699" s="124"/>
      <c r="HH699" s="124"/>
      <c r="HI699" s="124"/>
      <c r="HJ699" s="124"/>
      <c r="HK699" s="124"/>
      <c r="HL699" s="124"/>
      <c r="HM699" s="124"/>
      <c r="HN699" s="124"/>
      <c r="HO699" s="124"/>
      <c r="HP699" s="124"/>
      <c r="HQ699" s="124"/>
      <c r="HR699" s="124"/>
      <c r="HS699" s="124"/>
      <c r="HT699" s="124"/>
      <c r="HU699" s="124"/>
      <c r="HV699" s="124"/>
      <c r="HW699" s="124"/>
      <c r="HX699" s="124"/>
      <c r="HY699" s="124"/>
      <c r="HZ699" s="124"/>
      <c r="IA699" s="124"/>
      <c r="IB699" s="124"/>
      <c r="IC699" s="124"/>
      <c r="ID699" s="124"/>
      <c r="IE699" s="124"/>
      <c r="IF699" s="124"/>
      <c r="IG699" s="124"/>
      <c r="IH699" s="124"/>
      <c r="II699" s="124"/>
      <c r="IJ699" s="124"/>
      <c r="IK699" s="124"/>
      <c r="IL699" s="124"/>
      <c r="IM699" s="124"/>
      <c r="IN699" s="124"/>
      <c r="IO699" s="124"/>
      <c r="IP699" s="124"/>
      <c r="IQ699" s="124"/>
      <c r="IR699" s="124"/>
      <c r="IS699" s="124"/>
      <c r="IT699" s="124"/>
      <c r="IU699" s="124"/>
      <c r="IV699" s="124"/>
      <c r="IW699" s="124"/>
      <c r="IX699" s="124"/>
      <c r="IY699" s="124"/>
      <c r="IZ699" s="124"/>
      <c r="JA699" s="124"/>
      <c r="JB699" s="124"/>
      <c r="JC699" s="124"/>
      <c r="JD699" s="124"/>
      <c r="JE699" s="124"/>
      <c r="JF699" s="124"/>
      <c r="JG699" s="124"/>
      <c r="JH699" s="124"/>
      <c r="JI699" s="124"/>
      <c r="JJ699" s="124"/>
      <c r="JK699" s="124"/>
      <c r="JL699" s="124"/>
      <c r="JM699" s="124"/>
      <c r="JN699" s="124"/>
      <c r="JO699" s="124"/>
      <c r="JP699" s="124"/>
      <c r="JQ699" s="124"/>
      <c r="JR699" s="124"/>
      <c r="JS699" s="124"/>
      <c r="JT699" s="124"/>
      <c r="JU699" s="124"/>
      <c r="JV699" s="124"/>
      <c r="JW699" s="124"/>
      <c r="JX699" s="124"/>
      <c r="JY699" s="124"/>
      <c r="JZ699" s="124"/>
      <c r="KA699" s="124"/>
      <c r="KB699" s="124"/>
      <c r="KC699" s="124"/>
      <c r="KD699" s="124"/>
      <c r="KE699" s="124"/>
      <c r="KF699" s="124"/>
      <c r="KG699" s="124"/>
      <c r="KH699" s="124"/>
      <c r="KI699" s="124"/>
      <c r="KJ699" s="124"/>
      <c r="KK699" s="124"/>
      <c r="KL699" s="124"/>
      <c r="KM699" s="124"/>
      <c r="KN699" s="124"/>
      <c r="KO699" s="124"/>
      <c r="KP699" s="124"/>
      <c r="KQ699" s="124"/>
      <c r="KR699" s="124"/>
      <c r="KS699" s="124"/>
      <c r="KT699" s="124"/>
      <c r="KU699" s="124"/>
      <c r="KV699" s="124"/>
      <c r="KW699" s="124"/>
      <c r="KX699" s="124"/>
      <c r="KY699" s="124"/>
      <c r="KZ699" s="124"/>
      <c r="LA699" s="124"/>
      <c r="LB699" s="124"/>
      <c r="LC699" s="124"/>
      <c r="LD699" s="124"/>
      <c r="LE699" s="124"/>
      <c r="LF699" s="124"/>
      <c r="LG699" s="124"/>
      <c r="LH699" s="124"/>
      <c r="LI699" s="124"/>
      <c r="LJ699" s="124"/>
      <c r="LK699" s="124"/>
      <c r="LL699" s="124"/>
      <c r="LM699" s="124"/>
      <c r="LN699" s="124"/>
      <c r="LO699" s="124"/>
      <c r="LP699" s="124"/>
      <c r="LQ699" s="124"/>
      <c r="LR699" s="124"/>
      <c r="LS699" s="124"/>
      <c r="LT699" s="124"/>
      <c r="LU699" s="124"/>
      <c r="LV699" s="124"/>
      <c r="LW699" s="124"/>
      <c r="LX699" s="124"/>
      <c r="LY699" s="124"/>
      <c r="LZ699" s="124"/>
      <c r="MA699" s="124"/>
      <c r="MB699" s="124"/>
      <c r="MC699" s="124"/>
      <c r="MD699" s="124"/>
      <c r="ME699" s="124"/>
      <c r="MF699" s="124"/>
      <c r="MG699" s="124"/>
      <c r="MH699" s="124"/>
      <c r="MI699" s="124"/>
      <c r="MJ699" s="124"/>
      <c r="MK699" s="124"/>
      <c r="ML699" s="124"/>
      <c r="MM699" s="124"/>
      <c r="MN699" s="124"/>
      <c r="MO699" s="124"/>
      <c r="MP699" s="124"/>
      <c r="MQ699" s="124"/>
      <c r="MR699" s="124"/>
      <c r="MS699" s="124"/>
      <c r="MT699" s="124"/>
      <c r="MU699" s="124"/>
      <c r="MV699" s="124"/>
      <c r="MW699" s="124"/>
      <c r="MX699" s="124"/>
      <c r="MY699" s="124"/>
      <c r="MZ699" s="124"/>
      <c r="NA699" s="124"/>
      <c r="NB699" s="124"/>
      <c r="NC699" s="124"/>
      <c r="ND699" s="124"/>
      <c r="NE699" s="124"/>
      <c r="NF699" s="124"/>
      <c r="NG699" s="124"/>
      <c r="NH699" s="124"/>
      <c r="NI699" s="124"/>
      <c r="NJ699" s="124"/>
      <c r="NK699" s="124"/>
      <c r="NL699" s="124"/>
      <c r="NM699" s="124"/>
      <c r="NN699" s="124"/>
      <c r="NO699" s="124"/>
      <c r="NP699" s="124"/>
      <c r="NQ699" s="124"/>
      <c r="NR699" s="124"/>
      <c r="NS699" s="124"/>
      <c r="NT699" s="124"/>
      <c r="NU699" s="124"/>
      <c r="NV699" s="124"/>
      <c r="NW699" s="124"/>
      <c r="NX699" s="124"/>
      <c r="NY699" s="124"/>
      <c r="NZ699" s="124"/>
      <c r="OA699" s="124"/>
      <c r="OB699" s="124"/>
      <c r="OC699" s="124"/>
      <c r="OD699" s="124"/>
      <c r="OE699" s="124"/>
      <c r="OF699" s="124"/>
      <c r="OG699" s="124"/>
      <c r="OH699" s="124"/>
      <c r="OI699" s="124"/>
      <c r="OJ699" s="124"/>
      <c r="OK699" s="124"/>
      <c r="OL699" s="124"/>
      <c r="OM699" s="124"/>
      <c r="ON699" s="124"/>
      <c r="OO699" s="124"/>
      <c r="OP699" s="124"/>
      <c r="OQ699" s="124"/>
      <c r="OR699" s="124"/>
      <c r="OS699" s="124"/>
      <c r="OT699" s="124"/>
      <c r="OU699" s="124"/>
      <c r="OV699" s="124"/>
      <c r="OW699" s="124"/>
      <c r="OX699" s="124"/>
      <c r="OY699" s="124"/>
      <c r="OZ699" s="124"/>
      <c r="PA699" s="124"/>
      <c r="PB699" s="124"/>
      <c r="PC699" s="124"/>
      <c r="PD699" s="124"/>
      <c r="PE699" s="124"/>
      <c r="PF699" s="124"/>
      <c r="PG699" s="124"/>
      <c r="PH699" s="124"/>
      <c r="PI699" s="124"/>
      <c r="PJ699" s="124"/>
      <c r="PK699" s="124"/>
      <c r="PL699" s="124"/>
      <c r="PM699" s="124"/>
      <c r="PN699" s="124"/>
      <c r="PO699" s="124"/>
      <c r="PP699" s="124"/>
      <c r="PQ699" s="124"/>
      <c r="PR699" s="124"/>
      <c r="PS699" s="124"/>
      <c r="PT699" s="124"/>
      <c r="PU699" s="124"/>
      <c r="PV699" s="124"/>
      <c r="PW699" s="124"/>
      <c r="PX699" s="124"/>
      <c r="PY699" s="124"/>
      <c r="PZ699" s="124"/>
      <c r="QA699" s="124"/>
      <c r="QB699" s="124"/>
      <c r="QC699" s="124"/>
      <c r="QD699" s="124"/>
      <c r="QE699" s="124"/>
      <c r="QF699" s="124"/>
      <c r="QG699" s="124"/>
      <c r="QH699" s="124"/>
      <c r="QI699" s="124"/>
      <c r="QJ699" s="124"/>
      <c r="QK699" s="124"/>
      <c r="QL699" s="124"/>
      <c r="QM699" s="124"/>
      <c r="QN699" s="124"/>
      <c r="QO699" s="124"/>
      <c r="QP699" s="124"/>
      <c r="QQ699" s="124"/>
      <c r="QR699" s="124"/>
      <c r="QS699" s="124"/>
      <c r="QT699" s="124"/>
      <c r="QU699" s="124"/>
      <c r="QV699" s="124"/>
      <c r="QW699" s="124"/>
      <c r="QX699" s="124"/>
      <c r="QY699" s="124"/>
      <c r="QZ699" s="124"/>
      <c r="RA699" s="124"/>
      <c r="RB699" s="124"/>
      <c r="RC699" s="124"/>
      <c r="RD699" s="124"/>
      <c r="RE699" s="124"/>
      <c r="RF699" s="124"/>
      <c r="RG699" s="124"/>
      <c r="RH699" s="124"/>
      <c r="RI699" s="124"/>
      <c r="RJ699" s="124"/>
      <c r="RK699" s="124"/>
      <c r="RL699" s="124"/>
      <c r="RM699" s="124"/>
      <c r="RN699" s="124"/>
      <c r="RO699" s="124"/>
      <c r="RP699" s="124"/>
      <c r="RQ699" s="124"/>
      <c r="RR699" s="124"/>
      <c r="RS699" s="124"/>
      <c r="RT699" s="124"/>
      <c r="RU699" s="124"/>
      <c r="RV699" s="124"/>
      <c r="RW699" s="124"/>
      <c r="RX699" s="124"/>
      <c r="RY699" s="124"/>
      <c r="RZ699" s="124"/>
      <c r="SA699" s="124"/>
      <c r="SB699" s="124"/>
      <c r="SC699" s="124"/>
      <c r="SD699" s="124"/>
      <c r="SE699" s="124"/>
      <c r="SF699" s="124"/>
      <c r="SG699" s="124"/>
      <c r="SH699" s="124"/>
      <c r="SI699" s="124"/>
      <c r="SJ699" s="124"/>
      <c r="SK699" s="124"/>
      <c r="SL699" s="124"/>
      <c r="SM699" s="124"/>
      <c r="SN699" s="124"/>
      <c r="SO699" s="124"/>
      <c r="SP699" s="124"/>
      <c r="SQ699" s="124"/>
      <c r="SR699" s="124"/>
      <c r="SS699" s="124"/>
      <c r="ST699" s="124"/>
      <c r="SU699" s="124"/>
      <c r="SV699" s="124"/>
      <c r="SW699" s="124"/>
      <c r="SX699" s="124"/>
      <c r="SY699" s="124"/>
      <c r="SZ699" s="124"/>
      <c r="TA699" s="124"/>
      <c r="TB699" s="124"/>
      <c r="TC699" s="124"/>
      <c r="TD699" s="124"/>
      <c r="TE699" s="124"/>
      <c r="TF699" s="124"/>
      <c r="TG699" s="124"/>
      <c r="TH699" s="124"/>
      <c r="TI699" s="124"/>
      <c r="TJ699" s="124"/>
      <c r="TK699" s="124"/>
      <c r="TL699" s="124"/>
      <c r="TM699" s="124"/>
      <c r="TN699" s="124"/>
      <c r="TO699" s="124"/>
      <c r="TP699" s="124"/>
      <c r="TQ699" s="124"/>
      <c r="TR699" s="124"/>
      <c r="TS699" s="124"/>
      <c r="TT699" s="124"/>
      <c r="TU699" s="124"/>
      <c r="TV699" s="124"/>
      <c r="TW699" s="124"/>
      <c r="TX699" s="124"/>
      <c r="TY699" s="124"/>
      <c r="TZ699" s="124"/>
      <c r="UA699" s="124"/>
      <c r="UB699" s="124"/>
      <c r="UC699" s="124"/>
      <c r="UD699" s="124"/>
      <c r="UE699" s="124"/>
      <c r="UF699" s="124"/>
      <c r="UG699" s="124"/>
      <c r="UH699" s="124"/>
      <c r="UI699" s="124"/>
      <c r="UJ699" s="124"/>
      <c r="UK699" s="124"/>
      <c r="UL699" s="124"/>
      <c r="UM699" s="124"/>
      <c r="UN699" s="124"/>
      <c r="UO699" s="124"/>
      <c r="UP699" s="124"/>
      <c r="UQ699" s="124"/>
      <c r="UR699" s="124"/>
      <c r="US699" s="124"/>
      <c r="UT699" s="124"/>
      <c r="UU699" s="124"/>
      <c r="UV699" s="124"/>
      <c r="UW699" s="124"/>
      <c r="UX699" s="124"/>
      <c r="UY699" s="124"/>
      <c r="UZ699" s="124"/>
      <c r="VA699" s="124"/>
      <c r="VB699" s="124"/>
      <c r="VC699" s="124"/>
      <c r="VD699" s="124"/>
      <c r="VE699" s="124"/>
      <c r="VF699" s="124"/>
      <c r="VG699" s="124"/>
      <c r="VH699" s="124"/>
      <c r="VI699" s="124"/>
      <c r="VJ699" s="124"/>
      <c r="VK699" s="124"/>
      <c r="VL699" s="124"/>
      <c r="VM699" s="124"/>
      <c r="VN699" s="124"/>
      <c r="VO699" s="124"/>
      <c r="VP699" s="124"/>
      <c r="VQ699" s="124"/>
      <c r="VR699" s="124"/>
      <c r="VS699" s="124"/>
      <c r="VT699" s="124"/>
      <c r="VU699" s="124"/>
      <c r="VV699" s="124"/>
      <c r="VW699" s="124"/>
      <c r="VX699" s="124"/>
      <c r="VY699" s="124"/>
      <c r="VZ699" s="124"/>
      <c r="WA699" s="124"/>
      <c r="WB699" s="124"/>
      <c r="WC699" s="124"/>
      <c r="WD699" s="124"/>
      <c r="WE699" s="124"/>
      <c r="WF699" s="124"/>
      <c r="WG699" s="124"/>
      <c r="WH699" s="124"/>
      <c r="WI699" s="124"/>
      <c r="WJ699" s="124"/>
      <c r="WK699" s="124"/>
      <c r="WL699" s="124"/>
      <c r="WM699" s="124"/>
      <c r="WN699" s="124"/>
      <c r="WO699" s="124"/>
      <c r="WP699" s="124"/>
      <c r="WQ699" s="124"/>
      <c r="WR699" s="124"/>
      <c r="WS699" s="124"/>
      <c r="WT699" s="124"/>
      <c r="WU699" s="124"/>
      <c r="WV699" s="124"/>
      <c r="WW699" s="124"/>
      <c r="WX699" s="124"/>
      <c r="WY699" s="124"/>
      <c r="WZ699" s="124"/>
      <c r="XA699" s="124"/>
      <c r="XB699" s="124"/>
      <c r="XC699" s="124"/>
      <c r="XD699" s="124"/>
      <c r="XE699" s="124"/>
      <c r="XF699" s="124"/>
      <c r="XG699" s="124"/>
      <c r="XH699" s="124"/>
      <c r="XI699" s="124"/>
      <c r="XJ699" s="124"/>
      <c r="XK699" s="124"/>
      <c r="XL699" s="124"/>
      <c r="XM699" s="124"/>
      <c r="XN699" s="124"/>
      <c r="XO699" s="124"/>
      <c r="XP699" s="124"/>
      <c r="XQ699" s="124"/>
      <c r="XR699" s="124"/>
      <c r="XS699" s="124"/>
      <c r="XT699" s="124"/>
      <c r="XU699" s="124"/>
      <c r="XV699" s="124"/>
      <c r="XW699" s="124"/>
      <c r="XX699" s="124"/>
      <c r="XY699" s="124"/>
      <c r="XZ699" s="124"/>
      <c r="YA699" s="124"/>
      <c r="YB699" s="124"/>
      <c r="YC699" s="124"/>
      <c r="YD699" s="124"/>
      <c r="YE699" s="124"/>
      <c r="YF699" s="124"/>
      <c r="YG699" s="124"/>
      <c r="YH699" s="124"/>
      <c r="YI699" s="124"/>
      <c r="YJ699" s="124"/>
      <c r="YK699" s="124"/>
      <c r="YL699" s="124"/>
      <c r="YM699" s="124"/>
      <c r="YN699" s="124"/>
      <c r="YO699" s="124"/>
      <c r="YP699" s="124"/>
      <c r="YQ699" s="124"/>
      <c r="YR699" s="124"/>
      <c r="YS699" s="124"/>
      <c r="YT699" s="124"/>
      <c r="YU699" s="124"/>
      <c r="YV699" s="124"/>
      <c r="YW699" s="124"/>
      <c r="YX699" s="124"/>
      <c r="YY699" s="124"/>
      <c r="YZ699" s="124"/>
      <c r="ZA699" s="124"/>
      <c r="ZB699" s="124"/>
      <c r="ZC699" s="124"/>
      <c r="ZD699" s="124"/>
      <c r="ZE699" s="124"/>
      <c r="ZF699" s="124"/>
      <c r="ZG699" s="124"/>
      <c r="ZH699" s="124"/>
      <c r="ZI699" s="124"/>
      <c r="ZJ699" s="124"/>
      <c r="ZK699" s="124"/>
      <c r="ZL699" s="124"/>
      <c r="ZM699" s="124"/>
      <c r="ZN699" s="124"/>
      <c r="ZO699" s="124"/>
      <c r="ZP699" s="124"/>
      <c r="ZQ699" s="124"/>
      <c r="ZR699" s="124"/>
      <c r="ZS699" s="124"/>
      <c r="ZT699" s="124"/>
      <c r="ZU699" s="124"/>
      <c r="ZV699" s="124"/>
      <c r="ZW699" s="124"/>
      <c r="ZX699" s="124"/>
      <c r="ZY699" s="124"/>
      <c r="ZZ699" s="124"/>
      <c r="AAA699" s="124"/>
      <c r="AAB699" s="124"/>
      <c r="AAC699" s="124"/>
      <c r="AAD699" s="124"/>
      <c r="AAE699" s="124"/>
      <c r="AAF699" s="124"/>
      <c r="AAG699" s="124"/>
      <c r="AAH699" s="124"/>
      <c r="AAI699" s="124"/>
      <c r="AAJ699" s="124"/>
      <c r="AAK699" s="124"/>
      <c r="AAL699" s="124"/>
      <c r="AAM699" s="124"/>
      <c r="AAN699" s="124"/>
      <c r="AAO699" s="124"/>
      <c r="AAP699" s="124"/>
      <c r="AAQ699" s="124"/>
      <c r="AAR699" s="124"/>
      <c r="AAS699" s="124"/>
      <c r="AAT699" s="124"/>
      <c r="AAU699" s="124"/>
      <c r="AAV699" s="124"/>
      <c r="AAW699" s="124"/>
      <c r="AAX699" s="124"/>
      <c r="AAY699" s="124"/>
      <c r="AAZ699" s="124"/>
      <c r="ABA699" s="124"/>
      <c r="ABB699" s="124"/>
      <c r="ABC699" s="124"/>
      <c r="ABD699" s="124"/>
      <c r="ABE699" s="124"/>
      <c r="ABF699" s="124"/>
      <c r="ABG699" s="124"/>
      <c r="ABH699" s="124"/>
      <c r="ABI699" s="124"/>
      <c r="ABJ699" s="124"/>
      <c r="ABK699" s="124"/>
      <c r="ABL699" s="124"/>
      <c r="ABM699" s="124"/>
      <c r="ABN699" s="124"/>
      <c r="ABO699" s="124"/>
      <c r="ABP699" s="124"/>
      <c r="ABQ699" s="124"/>
      <c r="ABR699" s="124"/>
      <c r="ABS699" s="124"/>
      <c r="ABT699" s="124"/>
      <c r="ABU699" s="124"/>
      <c r="ABV699" s="124"/>
      <c r="ABW699" s="124"/>
      <c r="ABX699" s="124"/>
      <c r="ABY699" s="124"/>
      <c r="ABZ699" s="124"/>
      <c r="ACA699" s="124"/>
      <c r="ACB699" s="124"/>
      <c r="ACC699" s="124"/>
      <c r="ACD699" s="124"/>
      <c r="ACE699" s="124"/>
      <c r="ACF699" s="124"/>
      <c r="ACG699" s="124"/>
      <c r="ACH699" s="124"/>
      <c r="ACI699" s="124"/>
      <c r="ACJ699" s="124"/>
      <c r="ACK699" s="124"/>
      <c r="ACL699" s="124"/>
      <c r="ACM699" s="124"/>
      <c r="ACN699" s="124"/>
      <c r="ACO699" s="124"/>
      <c r="ACP699" s="124"/>
      <c r="ACQ699" s="124"/>
      <c r="ACR699" s="124"/>
      <c r="ACS699" s="124"/>
      <c r="ACT699" s="124"/>
      <c r="ACU699" s="124"/>
      <c r="ACV699" s="124"/>
      <c r="ACW699" s="124"/>
      <c r="ACX699" s="124"/>
      <c r="ACY699" s="124"/>
      <c r="ACZ699" s="124"/>
      <c r="ADA699" s="124"/>
      <c r="ADB699" s="124"/>
      <c r="ADC699" s="124"/>
      <c r="ADD699" s="124"/>
      <c r="ADE699" s="124"/>
      <c r="ADF699" s="124"/>
      <c r="ADG699" s="124"/>
      <c r="ADH699" s="124"/>
      <c r="ADI699" s="124"/>
      <c r="ADJ699" s="124"/>
      <c r="ADK699" s="124"/>
      <c r="ADL699" s="124"/>
      <c r="ADM699" s="124"/>
      <c r="ADN699" s="124"/>
      <c r="ADO699" s="124"/>
      <c r="ADP699" s="124"/>
      <c r="ADQ699" s="124"/>
      <c r="ADR699" s="124"/>
      <c r="ADS699" s="124"/>
      <c r="ADT699" s="124"/>
      <c r="ADU699" s="124"/>
      <c r="ADV699" s="124"/>
      <c r="ADW699" s="124"/>
      <c r="ADX699" s="124"/>
      <c r="ADY699" s="124"/>
      <c r="ADZ699" s="124"/>
      <c r="AEA699" s="124"/>
      <c r="AEB699" s="124"/>
      <c r="AEC699" s="124"/>
      <c r="AED699" s="124"/>
      <c r="AEE699" s="124"/>
      <c r="AEF699" s="124"/>
      <c r="AEG699" s="124"/>
      <c r="AEH699" s="124"/>
      <c r="AEI699" s="124"/>
      <c r="AEJ699" s="124"/>
      <c r="AEK699" s="124"/>
      <c r="AEL699" s="124"/>
      <c r="AEM699" s="124"/>
      <c r="AEN699" s="124"/>
      <c r="AEO699" s="124"/>
      <c r="AEP699" s="124"/>
      <c r="AEQ699" s="124"/>
      <c r="AER699" s="124"/>
      <c r="AES699" s="124"/>
      <c r="AET699" s="124"/>
      <c r="AEU699" s="124"/>
      <c r="AEV699" s="124"/>
      <c r="AEW699" s="124"/>
      <c r="AEX699" s="124"/>
      <c r="AEY699" s="124"/>
      <c r="AEZ699" s="124"/>
      <c r="AFA699" s="124"/>
      <c r="AFB699" s="124"/>
      <c r="AFC699" s="124"/>
      <c r="AFD699" s="124"/>
      <c r="AFE699" s="124"/>
      <c r="AFF699" s="124"/>
      <c r="AFG699" s="124"/>
      <c r="AFH699" s="124"/>
      <c r="AFI699" s="124"/>
      <c r="AFJ699" s="124"/>
      <c r="AFK699" s="124"/>
      <c r="AFL699" s="124"/>
      <c r="AFM699" s="124"/>
      <c r="AFN699" s="124"/>
      <c r="AFO699" s="124"/>
      <c r="AFP699" s="124"/>
      <c r="AFQ699" s="124"/>
      <c r="AFR699" s="124"/>
      <c r="AFS699" s="124"/>
      <c r="AFT699" s="124"/>
      <c r="AFU699" s="124"/>
      <c r="AFV699" s="124"/>
      <c r="AFW699" s="124"/>
      <c r="AFX699" s="124"/>
      <c r="AFY699" s="124"/>
      <c r="AFZ699" s="124"/>
      <c r="AGA699" s="124"/>
      <c r="AGB699" s="124"/>
      <c r="AGC699" s="124"/>
      <c r="AGD699" s="124"/>
      <c r="AGE699" s="124"/>
      <c r="AGF699" s="124"/>
      <c r="AGG699" s="124"/>
      <c r="AGH699" s="124"/>
      <c r="AGI699" s="124"/>
      <c r="AGJ699" s="124"/>
      <c r="AGK699" s="124"/>
      <c r="AGL699" s="124"/>
      <c r="AGM699" s="124"/>
      <c r="AGN699" s="124"/>
      <c r="AGO699" s="124"/>
      <c r="AGP699" s="124"/>
      <c r="AGQ699" s="124"/>
      <c r="AGR699" s="124"/>
      <c r="AGS699" s="124"/>
      <c r="AGT699" s="124"/>
      <c r="AGU699" s="124"/>
      <c r="AGV699" s="124"/>
      <c r="AGW699" s="124"/>
      <c r="AGX699" s="124"/>
      <c r="AGY699" s="124"/>
      <c r="AGZ699" s="124"/>
      <c r="AHA699" s="124"/>
      <c r="AHB699" s="124"/>
      <c r="AHC699" s="124"/>
      <c r="AHD699" s="124"/>
      <c r="AHE699" s="124"/>
      <c r="AHF699" s="124"/>
      <c r="AHG699" s="124"/>
      <c r="AHH699" s="124"/>
      <c r="AHI699" s="124"/>
      <c r="AHJ699" s="124"/>
      <c r="AHK699" s="124"/>
      <c r="AHL699" s="124"/>
      <c r="AHM699" s="124"/>
      <c r="AHN699" s="124"/>
      <c r="AHO699" s="124"/>
      <c r="AHP699" s="124"/>
      <c r="AHQ699" s="124"/>
      <c r="AHR699" s="124"/>
      <c r="AHS699" s="124"/>
      <c r="AHT699" s="124"/>
      <c r="AHU699" s="124"/>
      <c r="AHV699" s="124"/>
      <c r="AHW699" s="124"/>
      <c r="AHX699" s="124"/>
      <c r="AHY699" s="124"/>
      <c r="AHZ699" s="124"/>
      <c r="AIA699" s="124"/>
      <c r="AIB699" s="124"/>
      <c r="AIC699" s="124"/>
      <c r="AID699" s="124"/>
      <c r="AIE699" s="124"/>
      <c r="AIF699" s="124"/>
      <c r="AIG699" s="124"/>
      <c r="AIH699" s="124"/>
      <c r="AII699" s="124"/>
      <c r="AIJ699" s="124"/>
      <c r="AIK699" s="124"/>
      <c r="AIL699" s="124"/>
      <c r="AIM699" s="124"/>
      <c r="AIN699" s="124"/>
      <c r="AIO699" s="124"/>
      <c r="AIP699" s="124"/>
      <c r="AIQ699" s="124"/>
      <c r="AIR699" s="124"/>
      <c r="AIS699" s="124"/>
      <c r="AIT699" s="124"/>
      <c r="AIU699" s="124"/>
      <c r="AIV699" s="124"/>
      <c r="AIW699" s="124"/>
      <c r="AIX699" s="124"/>
      <c r="AIY699" s="124"/>
      <c r="AIZ699" s="124"/>
      <c r="AJA699" s="124"/>
      <c r="AJB699" s="124"/>
      <c r="AJC699" s="124"/>
      <c r="AJD699" s="124"/>
      <c r="AJE699" s="124"/>
      <c r="AJF699" s="124"/>
      <c r="AJG699" s="124"/>
      <c r="AJH699" s="124"/>
      <c r="AJI699" s="124"/>
      <c r="AJJ699" s="124"/>
      <c r="AJK699" s="124"/>
      <c r="AJL699" s="124"/>
      <c r="AJM699" s="124"/>
      <c r="AJN699" s="124"/>
      <c r="AJO699" s="124"/>
      <c r="AJP699" s="124"/>
      <c r="AJQ699" s="124"/>
      <c r="AJR699" s="124"/>
      <c r="AJS699" s="124"/>
      <c r="AJT699" s="124"/>
      <c r="AJU699" s="124"/>
      <c r="AJV699" s="124"/>
      <c r="AJW699" s="124"/>
      <c r="AJX699" s="124"/>
      <c r="AJY699" s="124"/>
      <c r="AJZ699" s="124"/>
      <c r="AKA699" s="124"/>
      <c r="AKB699" s="124"/>
      <c r="AKC699" s="124"/>
      <c r="AKD699" s="124"/>
      <c r="AKE699" s="124"/>
      <c r="AKF699" s="124"/>
      <c r="AKG699" s="124"/>
      <c r="AKH699" s="124"/>
      <c r="AKI699" s="124"/>
      <c r="AKJ699" s="124"/>
      <c r="AKK699" s="124"/>
      <c r="AKL699" s="124"/>
      <c r="AKM699" s="124"/>
      <c r="AKN699" s="124"/>
      <c r="AKO699" s="124"/>
      <c r="AKP699" s="124"/>
      <c r="AKQ699" s="124"/>
      <c r="AKR699" s="124"/>
      <c r="AKS699" s="124"/>
      <c r="AKT699" s="124"/>
      <c r="AKU699" s="124"/>
      <c r="AKV699" s="124"/>
      <c r="AKW699" s="124"/>
      <c r="AKX699" s="124"/>
      <c r="AKY699" s="124"/>
      <c r="AKZ699" s="124"/>
      <c r="ALA699" s="124"/>
      <c r="ALB699" s="124"/>
      <c r="ALC699" s="124"/>
      <c r="ALD699" s="124"/>
      <c r="ALE699" s="124"/>
      <c r="ALF699" s="124"/>
      <c r="ALG699" s="124"/>
      <c r="ALH699" s="124"/>
      <c r="ALI699" s="124"/>
      <c r="ALJ699" s="124"/>
      <c r="ALK699" s="124"/>
      <c r="ALL699" s="124"/>
      <c r="ALM699" s="124"/>
      <c r="ALN699" s="124"/>
      <c r="ALO699" s="124"/>
      <c r="ALP699" s="124"/>
      <c r="ALQ699" s="124"/>
      <c r="ALR699" s="124"/>
      <c r="ALS699" s="124"/>
      <c r="ALT699" s="124"/>
      <c r="ALU699" s="124"/>
      <c r="ALV699" s="124"/>
      <c r="ALW699" s="124"/>
      <c r="ALX699" s="124"/>
      <c r="ALY699" s="124"/>
      <c r="ALZ699" s="124"/>
      <c r="AMA699" s="124"/>
      <c r="AMB699" s="124"/>
      <c r="AMC699" s="124"/>
      <c r="AMD699" s="124"/>
      <c r="AME699" s="124"/>
      <c r="AMF699" s="124"/>
      <c r="AMG699" s="124"/>
      <c r="AMH699" s="124"/>
      <c r="AMI699" s="124"/>
      <c r="AMJ699" s="124"/>
      <c r="AMK699" s="124"/>
      <c r="AML699" s="124"/>
      <c r="AMM699" s="124"/>
      <c r="AMN699" s="124"/>
      <c r="AMO699" s="124"/>
      <c r="AMP699" s="124"/>
      <c r="AMQ699" s="124"/>
      <c r="AMR699" s="124"/>
      <c r="AMS699" s="124"/>
      <c r="AMT699" s="124"/>
      <c r="AMU699" s="124"/>
      <c r="AMV699" s="124"/>
      <c r="AMW699" s="124"/>
      <c r="AMX699" s="124"/>
      <c r="AMY699" s="124"/>
      <c r="AMZ699" s="124"/>
      <c r="ANA699" s="124"/>
      <c r="ANB699" s="124"/>
      <c r="ANC699" s="124"/>
      <c r="AND699" s="124"/>
      <c r="ANE699" s="124"/>
      <c r="ANF699" s="124"/>
      <c r="ANG699" s="124"/>
      <c r="ANH699" s="124"/>
      <c r="ANI699" s="124"/>
      <c r="ANJ699" s="124"/>
      <c r="ANK699" s="124"/>
      <c r="ANL699" s="124"/>
      <c r="ANM699" s="124"/>
      <c r="ANN699" s="124"/>
      <c r="ANO699" s="124"/>
      <c r="ANP699" s="124"/>
      <c r="ANQ699" s="124"/>
      <c r="ANR699" s="124"/>
      <c r="ANS699" s="124"/>
      <c r="ANT699" s="124"/>
      <c r="ANU699" s="124"/>
      <c r="ANV699" s="124"/>
      <c r="ANW699" s="124"/>
      <c r="ANX699" s="124"/>
      <c r="ANY699" s="124"/>
      <c r="ANZ699" s="124"/>
      <c r="AOA699" s="124"/>
      <c r="AOB699" s="124"/>
      <c r="AOC699" s="124"/>
      <c r="AOD699" s="124"/>
      <c r="AOE699" s="124"/>
      <c r="AOF699" s="124"/>
      <c r="AOG699" s="124"/>
      <c r="AOH699" s="124"/>
      <c r="AOI699" s="124"/>
      <c r="AOJ699" s="124"/>
      <c r="AOK699" s="124"/>
      <c r="AOL699" s="124"/>
      <c r="AOM699" s="124"/>
      <c r="AON699" s="124"/>
      <c r="AOO699" s="124"/>
      <c r="AOP699" s="124"/>
      <c r="AOQ699" s="124"/>
      <c r="AOR699" s="124"/>
      <c r="AOS699" s="124"/>
      <c r="AOT699" s="124"/>
      <c r="AOU699" s="124"/>
      <c r="AOV699" s="124"/>
      <c r="AOW699" s="124"/>
      <c r="AOX699" s="124"/>
      <c r="AOY699" s="124"/>
      <c r="AOZ699" s="124"/>
      <c r="APA699" s="124"/>
      <c r="APB699" s="124"/>
      <c r="APC699" s="124"/>
      <c r="APD699" s="124"/>
      <c r="APE699" s="124"/>
      <c r="APF699" s="124"/>
      <c r="APG699" s="124"/>
      <c r="APH699" s="124"/>
      <c r="API699" s="124"/>
      <c r="APJ699" s="124"/>
      <c r="APK699" s="124"/>
      <c r="APL699" s="124"/>
      <c r="APM699" s="124"/>
      <c r="APN699" s="124"/>
      <c r="APO699" s="124"/>
      <c r="APP699" s="124"/>
      <c r="APQ699" s="124"/>
      <c r="APR699" s="124"/>
      <c r="APS699" s="124"/>
      <c r="APT699" s="124"/>
      <c r="APU699" s="124"/>
      <c r="APV699" s="124"/>
      <c r="APW699" s="124"/>
      <c r="APX699" s="124"/>
      <c r="APY699" s="124"/>
      <c r="APZ699" s="124"/>
      <c r="AQA699" s="124"/>
      <c r="AQB699" s="124"/>
      <c r="AQC699" s="124"/>
      <c r="AQD699" s="124"/>
      <c r="AQE699" s="124"/>
      <c r="AQF699" s="124"/>
      <c r="AQG699" s="124"/>
      <c r="AQH699" s="124"/>
      <c r="AQI699" s="124"/>
      <c r="AQJ699" s="124"/>
      <c r="AQK699" s="124"/>
      <c r="AQL699" s="124"/>
      <c r="AQM699" s="124"/>
      <c r="AQN699" s="124"/>
      <c r="AQO699" s="124"/>
      <c r="AQP699" s="124"/>
      <c r="AQQ699" s="124"/>
      <c r="AQR699" s="124"/>
      <c r="AQS699" s="124"/>
      <c r="AQT699" s="124"/>
      <c r="AQU699" s="124"/>
      <c r="AQV699" s="124"/>
      <c r="AQW699" s="124"/>
      <c r="AQX699" s="124"/>
      <c r="AQY699" s="124"/>
      <c r="AQZ699" s="124"/>
      <c r="ARA699" s="124"/>
      <c r="ARB699" s="124"/>
      <c r="ARC699" s="124"/>
      <c r="ARD699" s="124"/>
      <c r="ARE699" s="124"/>
      <c r="ARF699" s="124"/>
      <c r="ARG699" s="124"/>
      <c r="ARH699" s="124"/>
      <c r="ARI699" s="124"/>
      <c r="ARJ699" s="124"/>
      <c r="ARK699" s="124"/>
      <c r="ARL699" s="124"/>
      <c r="ARM699" s="124"/>
      <c r="ARN699" s="124"/>
      <c r="ARO699" s="124"/>
      <c r="ARP699" s="124"/>
      <c r="ARQ699" s="124"/>
      <c r="ARR699" s="124"/>
      <c r="ARS699" s="124"/>
      <c r="ART699" s="124"/>
      <c r="ARU699" s="124"/>
      <c r="ARV699" s="124"/>
      <c r="ARW699" s="124"/>
      <c r="ARX699" s="124"/>
      <c r="ARY699" s="124"/>
      <c r="ARZ699" s="124"/>
      <c r="ASA699" s="124"/>
      <c r="ASB699" s="124"/>
      <c r="ASC699" s="124"/>
      <c r="ASD699" s="124"/>
      <c r="ASE699" s="124"/>
      <c r="ASF699" s="124"/>
      <c r="ASG699" s="124"/>
      <c r="ASH699" s="124"/>
      <c r="ASI699" s="124"/>
      <c r="ASJ699" s="124"/>
      <c r="ASK699" s="124"/>
      <c r="ASL699" s="124"/>
      <c r="ASM699" s="124"/>
      <c r="ASN699" s="124"/>
      <c r="ASO699" s="124"/>
      <c r="ASP699" s="124"/>
      <c r="ASQ699" s="124"/>
      <c r="ASR699" s="124"/>
      <c r="ASS699" s="124"/>
      <c r="AST699" s="124"/>
      <c r="ASU699" s="124"/>
      <c r="ASV699" s="124"/>
      <c r="ASW699" s="124"/>
      <c r="ASX699" s="124"/>
      <c r="ASY699" s="124"/>
      <c r="ASZ699" s="124"/>
      <c r="ATA699" s="124"/>
      <c r="ATB699" s="124"/>
      <c r="ATC699" s="124"/>
      <c r="ATD699" s="124"/>
      <c r="ATE699" s="124"/>
      <c r="ATF699" s="124"/>
      <c r="ATG699" s="124"/>
      <c r="ATH699" s="124"/>
      <c r="ATI699" s="124"/>
      <c r="ATJ699" s="124"/>
      <c r="ATK699" s="124"/>
      <c r="ATL699" s="124"/>
      <c r="ATM699" s="124"/>
      <c r="ATN699" s="124"/>
      <c r="ATO699" s="124"/>
      <c r="ATP699" s="124"/>
      <c r="ATQ699" s="124"/>
      <c r="ATR699" s="124"/>
      <c r="ATS699" s="124"/>
      <c r="ATT699" s="124"/>
      <c r="ATU699" s="124"/>
      <c r="ATV699" s="124"/>
      <c r="ATW699" s="124"/>
      <c r="ATX699" s="124"/>
      <c r="ATY699" s="124"/>
      <c r="ATZ699" s="124"/>
      <c r="AUA699" s="124"/>
      <c r="AUB699" s="124"/>
      <c r="AUC699" s="124"/>
      <c r="AUD699" s="124"/>
      <c r="AUE699" s="124"/>
      <c r="AUF699" s="124"/>
      <c r="AUG699" s="124"/>
      <c r="AUH699" s="124"/>
      <c r="AUI699" s="124"/>
      <c r="AUJ699" s="124"/>
      <c r="AUK699" s="124"/>
      <c r="AUL699" s="124"/>
      <c r="AUM699" s="124"/>
      <c r="AUN699" s="124"/>
      <c r="AUO699" s="124"/>
      <c r="AUP699" s="124"/>
      <c r="AUQ699" s="124"/>
      <c r="AUR699" s="124"/>
      <c r="AUS699" s="124"/>
      <c r="AUT699" s="124"/>
      <c r="AUU699" s="124"/>
      <c r="AUV699" s="124"/>
      <c r="AUW699" s="124"/>
      <c r="AUX699" s="124"/>
      <c r="AUY699" s="124"/>
      <c r="AUZ699" s="124"/>
      <c r="AVA699" s="124"/>
      <c r="AVB699" s="124"/>
      <c r="AVC699" s="124"/>
      <c r="AVD699" s="124"/>
      <c r="AVE699" s="124"/>
      <c r="AVF699" s="124"/>
      <c r="AVG699" s="124"/>
      <c r="AVH699" s="124"/>
      <c r="AVI699" s="124"/>
      <c r="AVJ699" s="124"/>
      <c r="AVK699" s="124"/>
      <c r="AVL699" s="124"/>
      <c r="AVM699" s="124"/>
      <c r="AVN699" s="124"/>
      <c r="AVO699" s="124"/>
      <c r="AVP699" s="124"/>
      <c r="AVQ699" s="124"/>
      <c r="AVR699" s="124"/>
      <c r="AVS699" s="124"/>
      <c r="AVT699" s="124"/>
      <c r="AVU699" s="124"/>
      <c r="AVV699" s="124"/>
      <c r="AVW699" s="124"/>
      <c r="AVX699" s="124"/>
      <c r="AVY699" s="124"/>
      <c r="AVZ699" s="124"/>
      <c r="AWA699" s="124"/>
      <c r="AWB699" s="124"/>
      <c r="AWC699" s="124"/>
      <c r="AWD699" s="124"/>
      <c r="AWE699" s="124"/>
      <c r="AWF699" s="124"/>
      <c r="AWG699" s="124"/>
      <c r="AWH699" s="124"/>
      <c r="AWI699" s="124"/>
      <c r="AWJ699" s="124"/>
      <c r="AWK699" s="124"/>
      <c r="AWL699" s="124"/>
      <c r="AWM699" s="124"/>
      <c r="AWN699" s="124"/>
      <c r="AWO699" s="124"/>
      <c r="AWP699" s="124"/>
      <c r="AWQ699" s="124"/>
      <c r="AWR699" s="124"/>
      <c r="AWS699" s="124"/>
      <c r="AWT699" s="124"/>
      <c r="AWU699" s="124"/>
      <c r="AWV699" s="124"/>
      <c r="AWW699" s="124"/>
      <c r="AWX699" s="124"/>
      <c r="AWY699" s="124"/>
      <c r="AWZ699" s="124"/>
      <c r="AXA699" s="124"/>
      <c r="AXB699" s="124"/>
      <c r="AXC699" s="124"/>
      <c r="AXD699" s="124"/>
      <c r="AXE699" s="124"/>
      <c r="AXF699" s="124"/>
      <c r="AXG699" s="124"/>
      <c r="AXH699" s="124"/>
      <c r="AXI699" s="124"/>
      <c r="AXJ699" s="124"/>
      <c r="AXK699" s="124"/>
      <c r="AXL699" s="124"/>
      <c r="AXM699" s="124"/>
      <c r="AXN699" s="124"/>
      <c r="AXO699" s="124"/>
      <c r="AXP699" s="124"/>
      <c r="AXQ699" s="124"/>
      <c r="AXR699" s="124"/>
      <c r="AXS699" s="124"/>
      <c r="AXT699" s="124"/>
      <c r="AXU699" s="124"/>
      <c r="AXV699" s="124"/>
      <c r="AXW699" s="124"/>
      <c r="AXX699" s="124"/>
      <c r="AXY699" s="124"/>
      <c r="AXZ699" s="124"/>
      <c r="AYA699" s="124"/>
      <c r="AYB699" s="124"/>
      <c r="AYC699" s="124"/>
      <c r="AYD699" s="124"/>
      <c r="AYE699" s="124"/>
      <c r="AYF699" s="124"/>
      <c r="AYG699" s="124"/>
      <c r="AYH699" s="124"/>
      <c r="AYI699" s="124"/>
      <c r="AYJ699" s="124"/>
      <c r="AYK699" s="124"/>
      <c r="AYL699" s="124"/>
      <c r="AYM699" s="124"/>
      <c r="AYN699" s="124"/>
      <c r="AYO699" s="124"/>
      <c r="AYP699" s="124"/>
      <c r="AYQ699" s="124"/>
      <c r="AYR699" s="124"/>
      <c r="AYS699" s="124"/>
      <c r="AYT699" s="124"/>
      <c r="AYU699" s="124"/>
      <c r="AYV699" s="124"/>
      <c r="AYW699" s="124"/>
      <c r="AYX699" s="124"/>
      <c r="AYY699" s="124"/>
      <c r="AYZ699" s="124"/>
      <c r="AZA699" s="124"/>
      <c r="AZB699" s="124"/>
      <c r="AZC699" s="124"/>
      <c r="AZD699" s="124"/>
      <c r="AZE699" s="124"/>
      <c r="AZF699" s="124"/>
      <c r="AZG699" s="124"/>
      <c r="AZH699" s="124"/>
      <c r="AZI699" s="124"/>
      <c r="AZJ699" s="124"/>
      <c r="AZK699" s="124"/>
      <c r="AZL699" s="124"/>
      <c r="AZM699" s="124"/>
      <c r="AZN699" s="124"/>
      <c r="AZO699" s="124"/>
      <c r="AZP699" s="124"/>
      <c r="AZQ699" s="124"/>
      <c r="AZR699" s="124"/>
      <c r="AZS699" s="124"/>
      <c r="AZT699" s="124"/>
      <c r="AZU699" s="124"/>
      <c r="AZV699" s="124"/>
      <c r="AZW699" s="124"/>
      <c r="AZX699" s="124"/>
      <c r="AZY699" s="124"/>
      <c r="AZZ699" s="124"/>
      <c r="BAA699" s="124"/>
      <c r="BAB699" s="124"/>
      <c r="BAC699" s="124"/>
      <c r="BAD699" s="124"/>
      <c r="BAE699" s="124"/>
      <c r="BAF699" s="124"/>
      <c r="BAG699" s="124"/>
      <c r="BAH699" s="124"/>
      <c r="BAI699" s="124"/>
      <c r="BAJ699" s="124"/>
      <c r="BAK699" s="124"/>
      <c r="BAL699" s="124"/>
      <c r="BAM699" s="124"/>
      <c r="BAN699" s="124"/>
      <c r="BAO699" s="124"/>
      <c r="BAP699" s="124"/>
      <c r="BAQ699" s="124"/>
      <c r="BAR699" s="124"/>
      <c r="BAS699" s="124"/>
      <c r="BAT699" s="124"/>
      <c r="BAU699" s="124"/>
      <c r="BAV699" s="124"/>
      <c r="BAW699" s="124"/>
      <c r="BAX699" s="124"/>
      <c r="BAY699" s="124"/>
      <c r="BAZ699" s="124"/>
      <c r="BBA699" s="124"/>
      <c r="BBB699" s="124"/>
      <c r="BBC699" s="124"/>
      <c r="BBD699" s="124"/>
      <c r="BBE699" s="124"/>
      <c r="BBF699" s="124"/>
      <c r="BBG699" s="124"/>
      <c r="BBH699" s="124"/>
      <c r="BBI699" s="124"/>
      <c r="BBJ699" s="124"/>
      <c r="BBK699" s="124"/>
      <c r="BBL699" s="124"/>
      <c r="BBM699" s="124"/>
      <c r="BBN699" s="124"/>
      <c r="BBO699" s="124"/>
      <c r="BBP699" s="124"/>
      <c r="BBQ699" s="124"/>
      <c r="BBR699" s="124"/>
      <c r="BBS699" s="124"/>
      <c r="BBT699" s="124"/>
      <c r="BBU699" s="124"/>
      <c r="BBV699" s="124"/>
      <c r="BBW699" s="124"/>
      <c r="BBX699" s="124"/>
      <c r="BBY699" s="124"/>
      <c r="BBZ699" s="124"/>
      <c r="BCA699" s="124"/>
      <c r="BCB699" s="124"/>
      <c r="BCC699" s="124"/>
      <c r="BCD699" s="124"/>
      <c r="BCE699" s="124"/>
      <c r="BCF699" s="124"/>
      <c r="BCG699" s="124"/>
      <c r="BCH699" s="124"/>
      <c r="BCI699" s="124"/>
      <c r="BCJ699" s="124"/>
      <c r="BCK699" s="124"/>
      <c r="BCL699" s="124"/>
      <c r="BCM699" s="124"/>
      <c r="BCN699" s="124"/>
      <c r="BCO699" s="124"/>
      <c r="BCP699" s="124"/>
      <c r="BCQ699" s="124"/>
      <c r="BCR699" s="124"/>
      <c r="BCS699" s="124"/>
      <c r="BCT699" s="124"/>
      <c r="BCU699" s="124"/>
      <c r="BCV699" s="124"/>
      <c r="BCW699" s="124"/>
      <c r="BCX699" s="124"/>
      <c r="BCY699" s="124"/>
      <c r="BCZ699" s="124"/>
      <c r="BDA699" s="124"/>
      <c r="BDB699" s="124"/>
      <c r="BDC699" s="124"/>
      <c r="BDD699" s="124"/>
      <c r="BDE699" s="124"/>
      <c r="BDF699" s="124"/>
      <c r="BDG699" s="124"/>
      <c r="BDH699" s="124"/>
      <c r="BDI699" s="124"/>
      <c r="BDJ699" s="124"/>
      <c r="BDK699" s="124"/>
      <c r="BDL699" s="124"/>
      <c r="BDM699" s="124"/>
      <c r="BDN699" s="124"/>
      <c r="BDO699" s="124"/>
      <c r="BDP699" s="124"/>
      <c r="BDQ699" s="124"/>
      <c r="BDR699" s="124"/>
      <c r="BDS699" s="124"/>
      <c r="BDT699" s="124"/>
      <c r="BDU699" s="124"/>
      <c r="BDV699" s="124"/>
      <c r="BDW699" s="124"/>
      <c r="BDX699" s="124"/>
      <c r="BDY699" s="124"/>
      <c r="BDZ699" s="124"/>
      <c r="BEA699" s="124"/>
      <c r="BEB699" s="124"/>
      <c r="BEC699" s="124"/>
      <c r="BED699" s="124"/>
      <c r="BEE699" s="124"/>
      <c r="BEF699" s="124"/>
      <c r="BEG699" s="124"/>
      <c r="BEH699" s="124"/>
      <c r="BEI699" s="124"/>
      <c r="BEJ699" s="124"/>
      <c r="BEK699" s="124"/>
      <c r="BEL699" s="124"/>
      <c r="BEM699" s="124"/>
      <c r="BEN699" s="124"/>
      <c r="BEO699" s="124"/>
      <c r="BEP699" s="124"/>
      <c r="BEQ699" s="124"/>
      <c r="BER699" s="124"/>
      <c r="BES699" s="124"/>
      <c r="BET699" s="124"/>
      <c r="BEU699" s="124"/>
      <c r="BEV699" s="124"/>
      <c r="BEW699" s="124"/>
      <c r="BEX699" s="124"/>
      <c r="BEY699" s="124"/>
      <c r="BEZ699" s="124"/>
      <c r="BFA699" s="124"/>
      <c r="BFB699" s="124"/>
      <c r="BFC699" s="124"/>
      <c r="BFD699" s="124"/>
      <c r="BFE699" s="124"/>
      <c r="BFF699" s="124"/>
      <c r="BFG699" s="124"/>
      <c r="BFH699" s="124"/>
      <c r="BFI699" s="124"/>
      <c r="BFJ699" s="124"/>
      <c r="BFK699" s="124"/>
      <c r="BFL699" s="124"/>
      <c r="BFM699" s="124"/>
      <c r="BFN699" s="124"/>
      <c r="BFO699" s="124"/>
      <c r="BFP699" s="124"/>
      <c r="BFQ699" s="124"/>
      <c r="BFR699" s="124"/>
      <c r="BFS699" s="124"/>
      <c r="BFT699" s="124"/>
      <c r="BFU699" s="124"/>
      <c r="BFV699" s="124"/>
      <c r="BFW699" s="124"/>
      <c r="BFX699" s="124"/>
      <c r="BFY699" s="124"/>
      <c r="BFZ699" s="124"/>
      <c r="BGA699" s="124"/>
      <c r="BGB699" s="124"/>
      <c r="BGC699" s="124"/>
      <c r="BGD699" s="124"/>
      <c r="BGE699" s="124"/>
      <c r="BGF699" s="124"/>
      <c r="BGG699" s="124"/>
      <c r="BGH699" s="124"/>
      <c r="BGI699" s="124"/>
      <c r="BGJ699" s="124"/>
      <c r="BGK699" s="124"/>
      <c r="BGL699" s="124"/>
      <c r="BGM699" s="124"/>
      <c r="BGN699" s="124"/>
      <c r="BGO699" s="124"/>
      <c r="BGP699" s="124"/>
      <c r="BGQ699" s="124"/>
      <c r="BGR699" s="124"/>
      <c r="BGS699" s="124"/>
      <c r="BGT699" s="124"/>
      <c r="BGU699" s="124"/>
      <c r="BGV699" s="124"/>
      <c r="BGW699" s="124"/>
      <c r="BGX699" s="124"/>
      <c r="BGY699" s="124"/>
      <c r="BGZ699" s="124"/>
      <c r="BHA699" s="124"/>
      <c r="BHB699" s="124"/>
      <c r="BHC699" s="124"/>
      <c r="BHD699" s="124"/>
      <c r="BHE699" s="124"/>
      <c r="BHF699" s="124"/>
      <c r="BHG699" s="124"/>
      <c r="BHH699" s="124"/>
      <c r="BHI699" s="124"/>
      <c r="BHJ699" s="124"/>
      <c r="BHK699" s="124"/>
      <c r="BHL699" s="124"/>
      <c r="BHM699" s="124"/>
      <c r="BHN699" s="124"/>
      <c r="BHO699" s="124"/>
      <c r="BHP699" s="124"/>
      <c r="BHQ699" s="124"/>
      <c r="BHR699" s="124"/>
      <c r="BHS699" s="124"/>
      <c r="BHT699" s="124"/>
      <c r="BHU699" s="124"/>
      <c r="BHV699" s="124"/>
      <c r="BHW699" s="124"/>
      <c r="BHX699" s="124"/>
      <c r="BHY699" s="124"/>
      <c r="BHZ699" s="124"/>
      <c r="BIA699" s="124"/>
      <c r="BIB699" s="124"/>
      <c r="BIC699" s="124"/>
      <c r="BID699" s="124"/>
      <c r="BIE699" s="124"/>
      <c r="BIF699" s="124"/>
      <c r="BIG699" s="124"/>
      <c r="BIH699" s="124"/>
      <c r="BII699" s="124"/>
      <c r="BIJ699" s="124"/>
      <c r="BIK699" s="124"/>
      <c r="BIL699" s="124"/>
      <c r="BIM699" s="124"/>
      <c r="BIN699" s="124"/>
      <c r="BIO699" s="124"/>
      <c r="BIP699" s="124"/>
      <c r="BIQ699" s="124"/>
      <c r="BIR699" s="124"/>
      <c r="BIS699" s="124"/>
      <c r="BIT699" s="124"/>
      <c r="BIU699" s="124"/>
      <c r="BIV699" s="124"/>
      <c r="BIW699" s="124"/>
      <c r="BIX699" s="124"/>
      <c r="BIY699" s="124"/>
      <c r="BIZ699" s="124"/>
      <c r="BJA699" s="124"/>
      <c r="BJB699" s="124"/>
      <c r="BJC699" s="124"/>
      <c r="BJD699" s="124"/>
      <c r="BJE699" s="124"/>
      <c r="BJF699" s="124"/>
      <c r="BJG699" s="124"/>
      <c r="BJH699" s="124"/>
      <c r="BJI699" s="124"/>
      <c r="BJJ699" s="124"/>
      <c r="BJK699" s="124"/>
      <c r="BJL699" s="124"/>
      <c r="BJM699" s="124"/>
      <c r="BJN699" s="124"/>
      <c r="BJO699" s="124"/>
      <c r="BJP699" s="124"/>
      <c r="BJQ699" s="124"/>
      <c r="BJR699" s="124"/>
      <c r="BJS699" s="124"/>
      <c r="BJT699" s="124"/>
      <c r="BJU699" s="124"/>
      <c r="BJV699" s="124"/>
      <c r="BJW699" s="124"/>
      <c r="BJX699" s="124"/>
      <c r="BJY699" s="124"/>
      <c r="BJZ699" s="124"/>
      <c r="BKA699" s="124"/>
      <c r="BKB699" s="124"/>
      <c r="BKC699" s="124"/>
      <c r="BKD699" s="124"/>
      <c r="BKE699" s="124"/>
      <c r="BKF699" s="124"/>
      <c r="BKG699" s="124"/>
      <c r="BKH699" s="124"/>
      <c r="BKI699" s="124"/>
      <c r="BKJ699" s="124"/>
      <c r="BKK699" s="124"/>
      <c r="BKL699" s="124"/>
      <c r="BKM699" s="124"/>
      <c r="BKN699" s="124"/>
      <c r="BKO699" s="124"/>
      <c r="BKP699" s="124"/>
      <c r="BKQ699" s="124"/>
      <c r="BKR699" s="124"/>
      <c r="BKS699" s="124"/>
      <c r="BKT699" s="124"/>
      <c r="BKU699" s="124"/>
      <c r="BKV699" s="124"/>
      <c r="BKW699" s="124"/>
      <c r="BKX699" s="124"/>
      <c r="BKY699" s="124"/>
      <c r="BKZ699" s="124"/>
      <c r="BLA699" s="124"/>
      <c r="BLB699" s="124"/>
      <c r="BLC699" s="124"/>
      <c r="BLD699" s="124"/>
      <c r="BLE699" s="124"/>
      <c r="BLF699" s="124"/>
      <c r="BLG699" s="124"/>
      <c r="BLH699" s="124"/>
      <c r="BLI699" s="124"/>
      <c r="BLJ699" s="124"/>
      <c r="BLK699" s="124"/>
      <c r="BLL699" s="124"/>
      <c r="BLM699" s="124"/>
      <c r="BLN699" s="124"/>
      <c r="BLO699" s="124"/>
      <c r="BLP699" s="124"/>
      <c r="BLQ699" s="124"/>
      <c r="BLR699" s="124"/>
      <c r="BLS699" s="124"/>
      <c r="BLT699" s="124"/>
      <c r="BLU699" s="124"/>
      <c r="BLV699" s="124"/>
      <c r="BLW699" s="124"/>
      <c r="BLX699" s="124"/>
      <c r="BLY699" s="124"/>
      <c r="BLZ699" s="124"/>
      <c r="BMA699" s="124"/>
      <c r="BMB699" s="124"/>
      <c r="BMC699" s="124"/>
      <c r="BMD699" s="124"/>
      <c r="BME699" s="124"/>
      <c r="BMF699" s="124"/>
      <c r="BMG699" s="124"/>
      <c r="BMH699" s="124"/>
      <c r="BMI699" s="124"/>
      <c r="BMJ699" s="124"/>
      <c r="BMK699" s="124"/>
      <c r="BML699" s="124"/>
      <c r="BMM699" s="124"/>
      <c r="BMN699" s="124"/>
      <c r="BMO699" s="124"/>
      <c r="BMP699" s="124"/>
      <c r="BMQ699" s="124"/>
      <c r="BMR699" s="124"/>
      <c r="BMS699" s="124"/>
      <c r="BMT699" s="124"/>
      <c r="BMU699" s="124"/>
      <c r="BMV699" s="124"/>
      <c r="BMW699" s="124"/>
      <c r="BMX699" s="124"/>
      <c r="BMY699" s="124"/>
      <c r="BMZ699" s="124"/>
      <c r="BNA699" s="124"/>
      <c r="BNB699" s="124"/>
      <c r="BNC699" s="124"/>
      <c r="BND699" s="124"/>
      <c r="BNE699" s="124"/>
      <c r="BNF699" s="124"/>
      <c r="BNG699" s="124"/>
      <c r="BNH699" s="124"/>
      <c r="BNI699" s="124"/>
      <c r="BNJ699" s="124"/>
      <c r="BNK699" s="124"/>
      <c r="BNL699" s="124"/>
      <c r="BNM699" s="124"/>
      <c r="BNN699" s="124"/>
      <c r="BNO699" s="124"/>
      <c r="BNP699" s="124"/>
      <c r="BNQ699" s="124"/>
      <c r="BNR699" s="124"/>
      <c r="BNS699" s="124"/>
      <c r="BNT699" s="124"/>
      <c r="BNU699" s="124"/>
      <c r="BNV699" s="124"/>
      <c r="BNW699" s="124"/>
      <c r="BNX699" s="124"/>
      <c r="BNY699" s="124"/>
      <c r="BNZ699" s="124"/>
      <c r="BOA699" s="124"/>
      <c r="BOB699" s="124"/>
      <c r="BOC699" s="124"/>
      <c r="BOD699" s="124"/>
      <c r="BOE699" s="124"/>
      <c r="BOF699" s="124"/>
      <c r="BOG699" s="124"/>
      <c r="BOH699" s="124"/>
      <c r="BOI699" s="124"/>
      <c r="BOJ699" s="124"/>
      <c r="BOK699" s="124"/>
      <c r="BOL699" s="124"/>
      <c r="BOM699" s="124"/>
      <c r="BON699" s="124"/>
      <c r="BOO699" s="124"/>
      <c r="BOP699" s="124"/>
      <c r="BOQ699" s="124"/>
      <c r="BOR699" s="124"/>
      <c r="BOS699" s="124"/>
      <c r="BOT699" s="124"/>
      <c r="BOU699" s="124"/>
      <c r="BOV699" s="124"/>
      <c r="BOW699" s="124"/>
      <c r="BOX699" s="124"/>
      <c r="BOY699" s="124"/>
      <c r="BOZ699" s="124"/>
      <c r="BPA699" s="124"/>
      <c r="BPB699" s="124"/>
      <c r="BPC699" s="124"/>
      <c r="BPD699" s="124"/>
      <c r="BPE699" s="124"/>
      <c r="BPF699" s="124"/>
      <c r="BPG699" s="124"/>
      <c r="BPH699" s="124"/>
      <c r="BPI699" s="124"/>
      <c r="BPJ699" s="124"/>
      <c r="BPK699" s="124"/>
      <c r="BPL699" s="124"/>
      <c r="BPM699" s="124"/>
      <c r="BPN699" s="124"/>
      <c r="BPO699" s="124"/>
      <c r="BPP699" s="124"/>
      <c r="BPQ699" s="124"/>
      <c r="BPR699" s="124"/>
      <c r="BPS699" s="124"/>
      <c r="BPT699" s="124"/>
      <c r="BPU699" s="124"/>
      <c r="BPV699" s="124"/>
      <c r="BPW699" s="124"/>
      <c r="BPX699" s="124"/>
      <c r="BPY699" s="124"/>
      <c r="BPZ699" s="124"/>
      <c r="BQA699" s="124"/>
      <c r="BQB699" s="124"/>
      <c r="BQC699" s="124"/>
      <c r="BQD699" s="124"/>
      <c r="BQE699" s="124"/>
      <c r="BQF699" s="124"/>
      <c r="BQG699" s="124"/>
      <c r="BQH699" s="124"/>
      <c r="BQI699" s="124"/>
      <c r="BQJ699" s="124"/>
      <c r="BQK699" s="124"/>
      <c r="BQL699" s="124"/>
      <c r="BQM699" s="124"/>
      <c r="BQN699" s="124"/>
      <c r="BQO699" s="124"/>
      <c r="BQP699" s="124"/>
      <c r="BQQ699" s="124"/>
      <c r="BQR699" s="124"/>
      <c r="BQS699" s="124"/>
      <c r="BQT699" s="124"/>
      <c r="BQU699" s="124"/>
      <c r="BQV699" s="124"/>
      <c r="BQW699" s="124"/>
      <c r="BQX699" s="124"/>
      <c r="BQY699" s="124"/>
      <c r="BQZ699" s="124"/>
      <c r="BRA699" s="124"/>
      <c r="BRB699" s="124"/>
      <c r="BRC699" s="124"/>
      <c r="BRD699" s="124"/>
      <c r="BRE699" s="124"/>
      <c r="BRF699" s="124"/>
      <c r="BRG699" s="124"/>
      <c r="BRH699" s="124"/>
      <c r="BRI699" s="124"/>
      <c r="BRJ699" s="124"/>
      <c r="BRK699" s="124"/>
      <c r="BRL699" s="124"/>
      <c r="BRM699" s="124"/>
      <c r="BRN699" s="124"/>
      <c r="BRO699" s="124"/>
      <c r="BRP699" s="124"/>
      <c r="BRQ699" s="124"/>
      <c r="BRR699" s="124"/>
      <c r="BRS699" s="124"/>
      <c r="BRT699" s="124"/>
      <c r="BRU699" s="124"/>
      <c r="BRV699" s="124"/>
      <c r="BRW699" s="124"/>
      <c r="BRX699" s="124"/>
      <c r="BRY699" s="124"/>
      <c r="BRZ699" s="124"/>
      <c r="BSA699" s="124"/>
    </row>
    <row r="700" spans="1:1847" s="125" customFormat="1" ht="27.6" x14ac:dyDescent="0.3">
      <c r="A700" s="812"/>
      <c r="B700" s="811"/>
      <c r="C700" s="328" t="s">
        <v>825</v>
      </c>
      <c r="D700" s="328"/>
      <c r="E700" s="542"/>
      <c r="F700" s="328"/>
      <c r="G700" s="393" t="s">
        <v>826</v>
      </c>
      <c r="H700" s="56">
        <f>H701+H706+H710+H714</f>
        <v>362970018</v>
      </c>
      <c r="I700" s="57">
        <f>I701+I706+I710+I714</f>
        <v>501015733</v>
      </c>
      <c r="J700" s="57">
        <f>J701+J706+J710+J714</f>
        <v>497668408.87</v>
      </c>
      <c r="K700" s="57">
        <f>K701+K706+K710+K714</f>
        <v>497668408.87</v>
      </c>
      <c r="L700" s="68"/>
      <c r="M700" s="716">
        <f>M701+M706+M710+M714</f>
        <v>333454694</v>
      </c>
      <c r="N700" s="57">
        <f>N701+N706+N710+N714</f>
        <v>1141992015.01</v>
      </c>
      <c r="O700" s="57">
        <f>O701+O706+O710+O714</f>
        <v>1141992015.01</v>
      </c>
      <c r="P700" s="57">
        <f>P701+P706+P710+P714</f>
        <v>1141992015.01</v>
      </c>
      <c r="Q700" s="46"/>
      <c r="R700" s="9">
        <f>R701+R706+R710+R714</f>
        <v>0</v>
      </c>
      <c r="S700" s="8">
        <f t="shared" ref="S700:U700" si="489">S701+S706+S710+S714</f>
        <v>0</v>
      </c>
      <c r="T700" s="8">
        <f t="shared" si="489"/>
        <v>0</v>
      </c>
      <c r="U700" s="8">
        <f t="shared" si="489"/>
        <v>0</v>
      </c>
      <c r="V700" s="43"/>
      <c r="W700" s="497">
        <f>H700+M700+R700</f>
        <v>696424712</v>
      </c>
      <c r="X700" s="19">
        <f t="shared" si="480"/>
        <v>1643007748.01</v>
      </c>
      <c r="Y700" s="19">
        <f t="shared" si="480"/>
        <v>1639660423.8800001</v>
      </c>
      <c r="Z700" s="155">
        <f t="shared" si="480"/>
        <v>1639660423.8800001</v>
      </c>
      <c r="AA700" s="891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  <c r="EC700" s="124"/>
      <c r="ED700" s="124"/>
      <c r="EE700" s="124"/>
      <c r="EF700" s="124"/>
      <c r="EG700" s="124"/>
      <c r="EH700" s="124"/>
      <c r="EI700" s="124"/>
      <c r="EJ700" s="124"/>
      <c r="EK700" s="124"/>
      <c r="EL700" s="124"/>
      <c r="EM700" s="124"/>
      <c r="EN700" s="124"/>
      <c r="EO700" s="124"/>
      <c r="EP700" s="124"/>
      <c r="EQ700" s="124"/>
      <c r="ER700" s="124"/>
      <c r="ES700" s="124"/>
      <c r="ET700" s="124"/>
      <c r="EU700" s="124"/>
      <c r="EV700" s="124"/>
      <c r="EW700" s="124"/>
      <c r="EX700" s="124"/>
      <c r="EY700" s="124"/>
      <c r="EZ700" s="124"/>
      <c r="FA700" s="124"/>
      <c r="FB700" s="124"/>
      <c r="FC700" s="124"/>
      <c r="FD700" s="124"/>
      <c r="FE700" s="124"/>
      <c r="FF700" s="124"/>
      <c r="FG700" s="124"/>
      <c r="FH700" s="124"/>
      <c r="FI700" s="124"/>
      <c r="FJ700" s="124"/>
      <c r="FK700" s="124"/>
      <c r="FL700" s="124"/>
      <c r="FM700" s="124"/>
      <c r="FN700" s="124"/>
      <c r="FO700" s="124"/>
      <c r="FP700" s="124"/>
      <c r="FQ700" s="124"/>
      <c r="FR700" s="124"/>
      <c r="FS700" s="124"/>
      <c r="FT700" s="124"/>
      <c r="FU700" s="124"/>
      <c r="FV700" s="124"/>
      <c r="FW700" s="124"/>
      <c r="FX700" s="124"/>
      <c r="FY700" s="124"/>
      <c r="FZ700" s="124"/>
      <c r="GA700" s="124"/>
      <c r="GB700" s="124"/>
      <c r="GC700" s="124"/>
      <c r="GD700" s="124"/>
      <c r="GE700" s="124"/>
      <c r="GF700" s="124"/>
      <c r="GG700" s="124"/>
      <c r="GH700" s="124"/>
      <c r="GI700" s="124"/>
      <c r="GJ700" s="124"/>
      <c r="GK700" s="124"/>
      <c r="GL700" s="124"/>
      <c r="GM700" s="124"/>
      <c r="GN700" s="124"/>
      <c r="GO700" s="124"/>
      <c r="GP700" s="124"/>
      <c r="GQ700" s="124"/>
      <c r="GR700" s="124"/>
      <c r="GS700" s="124"/>
      <c r="GT700" s="124"/>
      <c r="GU700" s="124"/>
      <c r="GV700" s="124"/>
      <c r="GW700" s="124"/>
      <c r="GX700" s="124"/>
      <c r="GY700" s="124"/>
      <c r="GZ700" s="124"/>
      <c r="HA700" s="124"/>
      <c r="HB700" s="124"/>
      <c r="HC700" s="124"/>
      <c r="HD700" s="124"/>
      <c r="HE700" s="124"/>
      <c r="HF700" s="124"/>
      <c r="HG700" s="124"/>
      <c r="HH700" s="124"/>
      <c r="HI700" s="124"/>
      <c r="HJ700" s="124"/>
      <c r="HK700" s="124"/>
      <c r="HL700" s="124"/>
      <c r="HM700" s="124"/>
      <c r="HN700" s="124"/>
      <c r="HO700" s="124"/>
      <c r="HP700" s="124"/>
      <c r="HQ700" s="124"/>
      <c r="HR700" s="124"/>
      <c r="HS700" s="124"/>
      <c r="HT700" s="124"/>
      <c r="HU700" s="124"/>
      <c r="HV700" s="124"/>
      <c r="HW700" s="124"/>
      <c r="HX700" s="124"/>
      <c r="HY700" s="124"/>
      <c r="HZ700" s="124"/>
      <c r="IA700" s="124"/>
      <c r="IB700" s="124"/>
      <c r="IC700" s="124"/>
      <c r="ID700" s="124"/>
      <c r="IE700" s="124"/>
      <c r="IF700" s="124"/>
      <c r="IG700" s="124"/>
      <c r="IH700" s="124"/>
      <c r="II700" s="124"/>
      <c r="IJ700" s="124"/>
      <c r="IK700" s="124"/>
      <c r="IL700" s="124"/>
      <c r="IM700" s="124"/>
      <c r="IN700" s="124"/>
      <c r="IO700" s="124"/>
      <c r="IP700" s="124"/>
      <c r="IQ700" s="124"/>
      <c r="IR700" s="124"/>
      <c r="IS700" s="124"/>
      <c r="IT700" s="124"/>
      <c r="IU700" s="124"/>
      <c r="IV700" s="124"/>
      <c r="IW700" s="124"/>
      <c r="IX700" s="124"/>
      <c r="IY700" s="124"/>
      <c r="IZ700" s="124"/>
      <c r="JA700" s="124"/>
      <c r="JB700" s="124"/>
      <c r="JC700" s="124"/>
      <c r="JD700" s="124"/>
      <c r="JE700" s="124"/>
      <c r="JF700" s="124"/>
      <c r="JG700" s="124"/>
      <c r="JH700" s="124"/>
      <c r="JI700" s="124"/>
      <c r="JJ700" s="124"/>
      <c r="JK700" s="124"/>
      <c r="JL700" s="124"/>
      <c r="JM700" s="124"/>
      <c r="JN700" s="124"/>
      <c r="JO700" s="124"/>
      <c r="JP700" s="124"/>
      <c r="JQ700" s="124"/>
      <c r="JR700" s="124"/>
      <c r="JS700" s="124"/>
      <c r="JT700" s="124"/>
      <c r="JU700" s="124"/>
      <c r="JV700" s="124"/>
      <c r="JW700" s="124"/>
      <c r="JX700" s="124"/>
      <c r="JY700" s="124"/>
      <c r="JZ700" s="124"/>
      <c r="KA700" s="124"/>
      <c r="KB700" s="124"/>
      <c r="KC700" s="124"/>
      <c r="KD700" s="124"/>
      <c r="KE700" s="124"/>
      <c r="KF700" s="124"/>
      <c r="KG700" s="124"/>
      <c r="KH700" s="124"/>
      <c r="KI700" s="124"/>
      <c r="KJ700" s="124"/>
      <c r="KK700" s="124"/>
      <c r="KL700" s="124"/>
      <c r="KM700" s="124"/>
      <c r="KN700" s="124"/>
      <c r="KO700" s="124"/>
      <c r="KP700" s="124"/>
      <c r="KQ700" s="124"/>
      <c r="KR700" s="124"/>
      <c r="KS700" s="124"/>
      <c r="KT700" s="124"/>
      <c r="KU700" s="124"/>
      <c r="KV700" s="124"/>
      <c r="KW700" s="124"/>
      <c r="KX700" s="124"/>
      <c r="KY700" s="124"/>
      <c r="KZ700" s="124"/>
      <c r="LA700" s="124"/>
      <c r="LB700" s="124"/>
      <c r="LC700" s="124"/>
      <c r="LD700" s="124"/>
      <c r="LE700" s="124"/>
      <c r="LF700" s="124"/>
      <c r="LG700" s="124"/>
      <c r="LH700" s="124"/>
      <c r="LI700" s="124"/>
      <c r="LJ700" s="124"/>
      <c r="LK700" s="124"/>
      <c r="LL700" s="124"/>
      <c r="LM700" s="124"/>
      <c r="LN700" s="124"/>
      <c r="LO700" s="124"/>
      <c r="LP700" s="124"/>
      <c r="LQ700" s="124"/>
      <c r="LR700" s="124"/>
      <c r="LS700" s="124"/>
      <c r="LT700" s="124"/>
      <c r="LU700" s="124"/>
      <c r="LV700" s="124"/>
      <c r="LW700" s="124"/>
      <c r="LX700" s="124"/>
      <c r="LY700" s="124"/>
      <c r="LZ700" s="124"/>
      <c r="MA700" s="124"/>
      <c r="MB700" s="124"/>
      <c r="MC700" s="124"/>
      <c r="MD700" s="124"/>
      <c r="ME700" s="124"/>
      <c r="MF700" s="124"/>
      <c r="MG700" s="124"/>
      <c r="MH700" s="124"/>
      <c r="MI700" s="124"/>
      <c r="MJ700" s="124"/>
      <c r="MK700" s="124"/>
      <c r="ML700" s="124"/>
      <c r="MM700" s="124"/>
      <c r="MN700" s="124"/>
      <c r="MO700" s="124"/>
      <c r="MP700" s="124"/>
      <c r="MQ700" s="124"/>
      <c r="MR700" s="124"/>
      <c r="MS700" s="124"/>
      <c r="MT700" s="124"/>
      <c r="MU700" s="124"/>
      <c r="MV700" s="124"/>
      <c r="MW700" s="124"/>
      <c r="MX700" s="124"/>
      <c r="MY700" s="124"/>
      <c r="MZ700" s="124"/>
      <c r="NA700" s="124"/>
      <c r="NB700" s="124"/>
      <c r="NC700" s="124"/>
      <c r="ND700" s="124"/>
      <c r="NE700" s="124"/>
      <c r="NF700" s="124"/>
      <c r="NG700" s="124"/>
      <c r="NH700" s="124"/>
      <c r="NI700" s="124"/>
      <c r="NJ700" s="124"/>
      <c r="NK700" s="124"/>
      <c r="NL700" s="124"/>
      <c r="NM700" s="124"/>
      <c r="NN700" s="124"/>
      <c r="NO700" s="124"/>
      <c r="NP700" s="124"/>
      <c r="NQ700" s="124"/>
      <c r="NR700" s="124"/>
      <c r="NS700" s="124"/>
      <c r="NT700" s="124"/>
      <c r="NU700" s="124"/>
      <c r="NV700" s="124"/>
      <c r="NW700" s="124"/>
      <c r="NX700" s="124"/>
      <c r="NY700" s="124"/>
      <c r="NZ700" s="124"/>
      <c r="OA700" s="124"/>
      <c r="OB700" s="124"/>
      <c r="OC700" s="124"/>
      <c r="OD700" s="124"/>
      <c r="OE700" s="124"/>
      <c r="OF700" s="124"/>
      <c r="OG700" s="124"/>
      <c r="OH700" s="124"/>
      <c r="OI700" s="124"/>
      <c r="OJ700" s="124"/>
      <c r="OK700" s="124"/>
      <c r="OL700" s="124"/>
      <c r="OM700" s="124"/>
      <c r="ON700" s="124"/>
      <c r="OO700" s="124"/>
      <c r="OP700" s="124"/>
      <c r="OQ700" s="124"/>
      <c r="OR700" s="124"/>
      <c r="OS700" s="124"/>
      <c r="OT700" s="124"/>
      <c r="OU700" s="124"/>
      <c r="OV700" s="124"/>
      <c r="OW700" s="124"/>
      <c r="OX700" s="124"/>
      <c r="OY700" s="124"/>
      <c r="OZ700" s="124"/>
      <c r="PA700" s="124"/>
      <c r="PB700" s="124"/>
      <c r="PC700" s="124"/>
      <c r="PD700" s="124"/>
      <c r="PE700" s="124"/>
      <c r="PF700" s="124"/>
      <c r="PG700" s="124"/>
      <c r="PH700" s="124"/>
      <c r="PI700" s="124"/>
      <c r="PJ700" s="124"/>
      <c r="PK700" s="124"/>
      <c r="PL700" s="124"/>
      <c r="PM700" s="124"/>
      <c r="PN700" s="124"/>
      <c r="PO700" s="124"/>
      <c r="PP700" s="124"/>
      <c r="PQ700" s="124"/>
      <c r="PR700" s="124"/>
      <c r="PS700" s="124"/>
      <c r="PT700" s="124"/>
      <c r="PU700" s="124"/>
      <c r="PV700" s="124"/>
      <c r="PW700" s="124"/>
      <c r="PX700" s="124"/>
      <c r="PY700" s="124"/>
      <c r="PZ700" s="124"/>
      <c r="QA700" s="124"/>
      <c r="QB700" s="124"/>
      <c r="QC700" s="124"/>
      <c r="QD700" s="124"/>
      <c r="QE700" s="124"/>
      <c r="QF700" s="124"/>
      <c r="QG700" s="124"/>
      <c r="QH700" s="124"/>
      <c r="QI700" s="124"/>
      <c r="QJ700" s="124"/>
      <c r="QK700" s="124"/>
      <c r="QL700" s="124"/>
      <c r="QM700" s="124"/>
      <c r="QN700" s="124"/>
      <c r="QO700" s="124"/>
      <c r="QP700" s="124"/>
      <c r="QQ700" s="124"/>
      <c r="QR700" s="124"/>
      <c r="QS700" s="124"/>
      <c r="QT700" s="124"/>
      <c r="QU700" s="124"/>
      <c r="QV700" s="124"/>
      <c r="QW700" s="124"/>
      <c r="QX700" s="124"/>
      <c r="QY700" s="124"/>
      <c r="QZ700" s="124"/>
      <c r="RA700" s="124"/>
      <c r="RB700" s="124"/>
      <c r="RC700" s="124"/>
      <c r="RD700" s="124"/>
      <c r="RE700" s="124"/>
      <c r="RF700" s="124"/>
      <c r="RG700" s="124"/>
      <c r="RH700" s="124"/>
      <c r="RI700" s="124"/>
      <c r="RJ700" s="124"/>
      <c r="RK700" s="124"/>
      <c r="RL700" s="124"/>
      <c r="RM700" s="124"/>
      <c r="RN700" s="124"/>
      <c r="RO700" s="124"/>
      <c r="RP700" s="124"/>
      <c r="RQ700" s="124"/>
      <c r="RR700" s="124"/>
      <c r="RS700" s="124"/>
      <c r="RT700" s="124"/>
      <c r="RU700" s="124"/>
      <c r="RV700" s="124"/>
      <c r="RW700" s="124"/>
      <c r="RX700" s="124"/>
      <c r="RY700" s="124"/>
      <c r="RZ700" s="124"/>
      <c r="SA700" s="124"/>
      <c r="SB700" s="124"/>
      <c r="SC700" s="124"/>
      <c r="SD700" s="124"/>
      <c r="SE700" s="124"/>
      <c r="SF700" s="124"/>
      <c r="SG700" s="124"/>
      <c r="SH700" s="124"/>
      <c r="SI700" s="124"/>
      <c r="SJ700" s="124"/>
      <c r="SK700" s="124"/>
      <c r="SL700" s="124"/>
      <c r="SM700" s="124"/>
      <c r="SN700" s="124"/>
      <c r="SO700" s="124"/>
      <c r="SP700" s="124"/>
      <c r="SQ700" s="124"/>
      <c r="SR700" s="124"/>
      <c r="SS700" s="124"/>
      <c r="ST700" s="124"/>
      <c r="SU700" s="124"/>
      <c r="SV700" s="124"/>
      <c r="SW700" s="124"/>
      <c r="SX700" s="124"/>
      <c r="SY700" s="124"/>
      <c r="SZ700" s="124"/>
      <c r="TA700" s="124"/>
      <c r="TB700" s="124"/>
      <c r="TC700" s="124"/>
      <c r="TD700" s="124"/>
      <c r="TE700" s="124"/>
      <c r="TF700" s="124"/>
      <c r="TG700" s="124"/>
      <c r="TH700" s="124"/>
      <c r="TI700" s="124"/>
      <c r="TJ700" s="124"/>
      <c r="TK700" s="124"/>
      <c r="TL700" s="124"/>
      <c r="TM700" s="124"/>
      <c r="TN700" s="124"/>
      <c r="TO700" s="124"/>
      <c r="TP700" s="124"/>
      <c r="TQ700" s="124"/>
      <c r="TR700" s="124"/>
      <c r="TS700" s="124"/>
      <c r="TT700" s="124"/>
      <c r="TU700" s="124"/>
      <c r="TV700" s="124"/>
      <c r="TW700" s="124"/>
      <c r="TX700" s="124"/>
      <c r="TY700" s="124"/>
      <c r="TZ700" s="124"/>
      <c r="UA700" s="124"/>
      <c r="UB700" s="124"/>
      <c r="UC700" s="124"/>
      <c r="UD700" s="124"/>
      <c r="UE700" s="124"/>
      <c r="UF700" s="124"/>
      <c r="UG700" s="124"/>
      <c r="UH700" s="124"/>
      <c r="UI700" s="124"/>
      <c r="UJ700" s="124"/>
      <c r="UK700" s="124"/>
      <c r="UL700" s="124"/>
      <c r="UM700" s="124"/>
      <c r="UN700" s="124"/>
      <c r="UO700" s="124"/>
      <c r="UP700" s="124"/>
      <c r="UQ700" s="124"/>
      <c r="UR700" s="124"/>
      <c r="US700" s="124"/>
      <c r="UT700" s="124"/>
      <c r="UU700" s="124"/>
      <c r="UV700" s="124"/>
      <c r="UW700" s="124"/>
      <c r="UX700" s="124"/>
      <c r="UY700" s="124"/>
      <c r="UZ700" s="124"/>
      <c r="VA700" s="124"/>
      <c r="VB700" s="124"/>
      <c r="VC700" s="124"/>
      <c r="VD700" s="124"/>
      <c r="VE700" s="124"/>
      <c r="VF700" s="124"/>
      <c r="VG700" s="124"/>
      <c r="VH700" s="124"/>
      <c r="VI700" s="124"/>
      <c r="VJ700" s="124"/>
      <c r="VK700" s="124"/>
      <c r="VL700" s="124"/>
      <c r="VM700" s="124"/>
      <c r="VN700" s="124"/>
      <c r="VO700" s="124"/>
      <c r="VP700" s="124"/>
      <c r="VQ700" s="124"/>
      <c r="VR700" s="124"/>
      <c r="VS700" s="124"/>
      <c r="VT700" s="124"/>
      <c r="VU700" s="124"/>
      <c r="VV700" s="124"/>
      <c r="VW700" s="124"/>
      <c r="VX700" s="124"/>
      <c r="VY700" s="124"/>
      <c r="VZ700" s="124"/>
      <c r="WA700" s="124"/>
      <c r="WB700" s="124"/>
      <c r="WC700" s="124"/>
      <c r="WD700" s="124"/>
      <c r="WE700" s="124"/>
      <c r="WF700" s="124"/>
      <c r="WG700" s="124"/>
      <c r="WH700" s="124"/>
      <c r="WI700" s="124"/>
      <c r="WJ700" s="124"/>
      <c r="WK700" s="124"/>
      <c r="WL700" s="124"/>
      <c r="WM700" s="124"/>
      <c r="WN700" s="124"/>
      <c r="WO700" s="124"/>
      <c r="WP700" s="124"/>
      <c r="WQ700" s="124"/>
      <c r="WR700" s="124"/>
      <c r="WS700" s="124"/>
      <c r="WT700" s="124"/>
      <c r="WU700" s="124"/>
      <c r="WV700" s="124"/>
      <c r="WW700" s="124"/>
      <c r="WX700" s="124"/>
      <c r="WY700" s="124"/>
      <c r="WZ700" s="124"/>
      <c r="XA700" s="124"/>
      <c r="XB700" s="124"/>
      <c r="XC700" s="124"/>
      <c r="XD700" s="124"/>
      <c r="XE700" s="124"/>
      <c r="XF700" s="124"/>
      <c r="XG700" s="124"/>
      <c r="XH700" s="124"/>
      <c r="XI700" s="124"/>
      <c r="XJ700" s="124"/>
      <c r="XK700" s="124"/>
      <c r="XL700" s="124"/>
      <c r="XM700" s="124"/>
      <c r="XN700" s="124"/>
      <c r="XO700" s="124"/>
      <c r="XP700" s="124"/>
      <c r="XQ700" s="124"/>
      <c r="XR700" s="124"/>
      <c r="XS700" s="124"/>
      <c r="XT700" s="124"/>
      <c r="XU700" s="124"/>
      <c r="XV700" s="124"/>
      <c r="XW700" s="124"/>
      <c r="XX700" s="124"/>
      <c r="XY700" s="124"/>
      <c r="XZ700" s="124"/>
      <c r="YA700" s="124"/>
      <c r="YB700" s="124"/>
      <c r="YC700" s="124"/>
      <c r="YD700" s="124"/>
      <c r="YE700" s="124"/>
      <c r="YF700" s="124"/>
      <c r="YG700" s="124"/>
      <c r="YH700" s="124"/>
      <c r="YI700" s="124"/>
      <c r="YJ700" s="124"/>
      <c r="YK700" s="124"/>
      <c r="YL700" s="124"/>
      <c r="YM700" s="124"/>
      <c r="YN700" s="124"/>
      <c r="YO700" s="124"/>
      <c r="YP700" s="124"/>
      <c r="YQ700" s="124"/>
      <c r="YR700" s="124"/>
      <c r="YS700" s="124"/>
      <c r="YT700" s="124"/>
      <c r="YU700" s="124"/>
      <c r="YV700" s="124"/>
      <c r="YW700" s="124"/>
      <c r="YX700" s="124"/>
      <c r="YY700" s="124"/>
      <c r="YZ700" s="124"/>
      <c r="ZA700" s="124"/>
      <c r="ZB700" s="124"/>
      <c r="ZC700" s="124"/>
      <c r="ZD700" s="124"/>
      <c r="ZE700" s="124"/>
      <c r="ZF700" s="124"/>
      <c r="ZG700" s="124"/>
      <c r="ZH700" s="124"/>
      <c r="ZI700" s="124"/>
      <c r="ZJ700" s="124"/>
      <c r="ZK700" s="124"/>
      <c r="ZL700" s="124"/>
      <c r="ZM700" s="124"/>
      <c r="ZN700" s="124"/>
      <c r="ZO700" s="124"/>
      <c r="ZP700" s="124"/>
      <c r="ZQ700" s="124"/>
      <c r="ZR700" s="124"/>
      <c r="ZS700" s="124"/>
      <c r="ZT700" s="124"/>
      <c r="ZU700" s="124"/>
      <c r="ZV700" s="124"/>
      <c r="ZW700" s="124"/>
      <c r="ZX700" s="124"/>
      <c r="ZY700" s="124"/>
      <c r="ZZ700" s="124"/>
      <c r="AAA700" s="124"/>
      <c r="AAB700" s="124"/>
      <c r="AAC700" s="124"/>
      <c r="AAD700" s="124"/>
      <c r="AAE700" s="124"/>
      <c r="AAF700" s="124"/>
      <c r="AAG700" s="124"/>
      <c r="AAH700" s="124"/>
      <c r="AAI700" s="124"/>
      <c r="AAJ700" s="124"/>
      <c r="AAK700" s="124"/>
      <c r="AAL700" s="124"/>
      <c r="AAM700" s="124"/>
      <c r="AAN700" s="124"/>
      <c r="AAO700" s="124"/>
      <c r="AAP700" s="124"/>
      <c r="AAQ700" s="124"/>
      <c r="AAR700" s="124"/>
      <c r="AAS700" s="124"/>
      <c r="AAT700" s="124"/>
      <c r="AAU700" s="124"/>
      <c r="AAV700" s="124"/>
      <c r="AAW700" s="124"/>
      <c r="AAX700" s="124"/>
      <c r="AAY700" s="124"/>
      <c r="AAZ700" s="124"/>
      <c r="ABA700" s="124"/>
      <c r="ABB700" s="124"/>
      <c r="ABC700" s="124"/>
      <c r="ABD700" s="124"/>
      <c r="ABE700" s="124"/>
      <c r="ABF700" s="124"/>
      <c r="ABG700" s="124"/>
      <c r="ABH700" s="124"/>
      <c r="ABI700" s="124"/>
      <c r="ABJ700" s="124"/>
      <c r="ABK700" s="124"/>
      <c r="ABL700" s="124"/>
      <c r="ABM700" s="124"/>
      <c r="ABN700" s="124"/>
      <c r="ABO700" s="124"/>
      <c r="ABP700" s="124"/>
      <c r="ABQ700" s="124"/>
      <c r="ABR700" s="124"/>
      <c r="ABS700" s="124"/>
      <c r="ABT700" s="124"/>
      <c r="ABU700" s="124"/>
      <c r="ABV700" s="124"/>
      <c r="ABW700" s="124"/>
      <c r="ABX700" s="124"/>
      <c r="ABY700" s="124"/>
      <c r="ABZ700" s="124"/>
      <c r="ACA700" s="124"/>
      <c r="ACB700" s="124"/>
      <c r="ACC700" s="124"/>
      <c r="ACD700" s="124"/>
      <c r="ACE700" s="124"/>
      <c r="ACF700" s="124"/>
      <c r="ACG700" s="124"/>
      <c r="ACH700" s="124"/>
      <c r="ACI700" s="124"/>
      <c r="ACJ700" s="124"/>
      <c r="ACK700" s="124"/>
      <c r="ACL700" s="124"/>
      <c r="ACM700" s="124"/>
      <c r="ACN700" s="124"/>
      <c r="ACO700" s="124"/>
      <c r="ACP700" s="124"/>
      <c r="ACQ700" s="124"/>
      <c r="ACR700" s="124"/>
      <c r="ACS700" s="124"/>
      <c r="ACT700" s="124"/>
      <c r="ACU700" s="124"/>
      <c r="ACV700" s="124"/>
      <c r="ACW700" s="124"/>
      <c r="ACX700" s="124"/>
      <c r="ACY700" s="124"/>
      <c r="ACZ700" s="124"/>
      <c r="ADA700" s="124"/>
      <c r="ADB700" s="124"/>
      <c r="ADC700" s="124"/>
      <c r="ADD700" s="124"/>
      <c r="ADE700" s="124"/>
      <c r="ADF700" s="124"/>
      <c r="ADG700" s="124"/>
      <c r="ADH700" s="124"/>
      <c r="ADI700" s="124"/>
      <c r="ADJ700" s="124"/>
      <c r="ADK700" s="124"/>
      <c r="ADL700" s="124"/>
      <c r="ADM700" s="124"/>
      <c r="ADN700" s="124"/>
      <c r="ADO700" s="124"/>
      <c r="ADP700" s="124"/>
      <c r="ADQ700" s="124"/>
      <c r="ADR700" s="124"/>
      <c r="ADS700" s="124"/>
      <c r="ADT700" s="124"/>
      <c r="ADU700" s="124"/>
      <c r="ADV700" s="124"/>
      <c r="ADW700" s="124"/>
      <c r="ADX700" s="124"/>
      <c r="ADY700" s="124"/>
      <c r="ADZ700" s="124"/>
      <c r="AEA700" s="124"/>
      <c r="AEB700" s="124"/>
      <c r="AEC700" s="124"/>
      <c r="AED700" s="124"/>
      <c r="AEE700" s="124"/>
      <c r="AEF700" s="124"/>
      <c r="AEG700" s="124"/>
      <c r="AEH700" s="124"/>
      <c r="AEI700" s="124"/>
      <c r="AEJ700" s="124"/>
      <c r="AEK700" s="124"/>
      <c r="AEL700" s="124"/>
      <c r="AEM700" s="124"/>
      <c r="AEN700" s="124"/>
      <c r="AEO700" s="124"/>
      <c r="AEP700" s="124"/>
      <c r="AEQ700" s="124"/>
      <c r="AER700" s="124"/>
      <c r="AES700" s="124"/>
      <c r="AET700" s="124"/>
      <c r="AEU700" s="124"/>
      <c r="AEV700" s="124"/>
      <c r="AEW700" s="124"/>
      <c r="AEX700" s="124"/>
      <c r="AEY700" s="124"/>
      <c r="AEZ700" s="124"/>
      <c r="AFA700" s="124"/>
      <c r="AFB700" s="124"/>
      <c r="AFC700" s="124"/>
      <c r="AFD700" s="124"/>
      <c r="AFE700" s="124"/>
      <c r="AFF700" s="124"/>
      <c r="AFG700" s="124"/>
      <c r="AFH700" s="124"/>
      <c r="AFI700" s="124"/>
      <c r="AFJ700" s="124"/>
      <c r="AFK700" s="124"/>
      <c r="AFL700" s="124"/>
      <c r="AFM700" s="124"/>
      <c r="AFN700" s="124"/>
      <c r="AFO700" s="124"/>
      <c r="AFP700" s="124"/>
      <c r="AFQ700" s="124"/>
      <c r="AFR700" s="124"/>
      <c r="AFS700" s="124"/>
      <c r="AFT700" s="124"/>
      <c r="AFU700" s="124"/>
      <c r="AFV700" s="124"/>
      <c r="AFW700" s="124"/>
      <c r="AFX700" s="124"/>
      <c r="AFY700" s="124"/>
      <c r="AFZ700" s="124"/>
      <c r="AGA700" s="124"/>
      <c r="AGB700" s="124"/>
      <c r="AGC700" s="124"/>
      <c r="AGD700" s="124"/>
      <c r="AGE700" s="124"/>
      <c r="AGF700" s="124"/>
      <c r="AGG700" s="124"/>
      <c r="AGH700" s="124"/>
      <c r="AGI700" s="124"/>
      <c r="AGJ700" s="124"/>
      <c r="AGK700" s="124"/>
      <c r="AGL700" s="124"/>
      <c r="AGM700" s="124"/>
      <c r="AGN700" s="124"/>
      <c r="AGO700" s="124"/>
      <c r="AGP700" s="124"/>
      <c r="AGQ700" s="124"/>
      <c r="AGR700" s="124"/>
      <c r="AGS700" s="124"/>
      <c r="AGT700" s="124"/>
      <c r="AGU700" s="124"/>
      <c r="AGV700" s="124"/>
      <c r="AGW700" s="124"/>
      <c r="AGX700" s="124"/>
      <c r="AGY700" s="124"/>
      <c r="AGZ700" s="124"/>
      <c r="AHA700" s="124"/>
      <c r="AHB700" s="124"/>
      <c r="AHC700" s="124"/>
      <c r="AHD700" s="124"/>
      <c r="AHE700" s="124"/>
      <c r="AHF700" s="124"/>
      <c r="AHG700" s="124"/>
      <c r="AHH700" s="124"/>
      <c r="AHI700" s="124"/>
      <c r="AHJ700" s="124"/>
      <c r="AHK700" s="124"/>
      <c r="AHL700" s="124"/>
      <c r="AHM700" s="124"/>
      <c r="AHN700" s="124"/>
      <c r="AHO700" s="124"/>
      <c r="AHP700" s="124"/>
      <c r="AHQ700" s="124"/>
      <c r="AHR700" s="124"/>
      <c r="AHS700" s="124"/>
      <c r="AHT700" s="124"/>
      <c r="AHU700" s="124"/>
      <c r="AHV700" s="124"/>
      <c r="AHW700" s="124"/>
      <c r="AHX700" s="124"/>
      <c r="AHY700" s="124"/>
      <c r="AHZ700" s="124"/>
      <c r="AIA700" s="124"/>
      <c r="AIB700" s="124"/>
      <c r="AIC700" s="124"/>
      <c r="AID700" s="124"/>
      <c r="AIE700" s="124"/>
      <c r="AIF700" s="124"/>
      <c r="AIG700" s="124"/>
      <c r="AIH700" s="124"/>
      <c r="AII700" s="124"/>
      <c r="AIJ700" s="124"/>
      <c r="AIK700" s="124"/>
      <c r="AIL700" s="124"/>
      <c r="AIM700" s="124"/>
      <c r="AIN700" s="124"/>
      <c r="AIO700" s="124"/>
      <c r="AIP700" s="124"/>
      <c r="AIQ700" s="124"/>
      <c r="AIR700" s="124"/>
      <c r="AIS700" s="124"/>
      <c r="AIT700" s="124"/>
      <c r="AIU700" s="124"/>
      <c r="AIV700" s="124"/>
      <c r="AIW700" s="124"/>
      <c r="AIX700" s="124"/>
      <c r="AIY700" s="124"/>
      <c r="AIZ700" s="124"/>
      <c r="AJA700" s="124"/>
      <c r="AJB700" s="124"/>
      <c r="AJC700" s="124"/>
      <c r="AJD700" s="124"/>
      <c r="AJE700" s="124"/>
      <c r="AJF700" s="124"/>
      <c r="AJG700" s="124"/>
      <c r="AJH700" s="124"/>
      <c r="AJI700" s="124"/>
      <c r="AJJ700" s="124"/>
      <c r="AJK700" s="124"/>
      <c r="AJL700" s="124"/>
      <c r="AJM700" s="124"/>
      <c r="AJN700" s="124"/>
      <c r="AJO700" s="124"/>
      <c r="AJP700" s="124"/>
      <c r="AJQ700" s="124"/>
      <c r="AJR700" s="124"/>
      <c r="AJS700" s="124"/>
      <c r="AJT700" s="124"/>
      <c r="AJU700" s="124"/>
      <c r="AJV700" s="124"/>
      <c r="AJW700" s="124"/>
      <c r="AJX700" s="124"/>
      <c r="AJY700" s="124"/>
      <c r="AJZ700" s="124"/>
      <c r="AKA700" s="124"/>
      <c r="AKB700" s="124"/>
      <c r="AKC700" s="124"/>
      <c r="AKD700" s="124"/>
      <c r="AKE700" s="124"/>
      <c r="AKF700" s="124"/>
      <c r="AKG700" s="124"/>
      <c r="AKH700" s="124"/>
      <c r="AKI700" s="124"/>
      <c r="AKJ700" s="124"/>
      <c r="AKK700" s="124"/>
      <c r="AKL700" s="124"/>
      <c r="AKM700" s="124"/>
      <c r="AKN700" s="124"/>
      <c r="AKO700" s="124"/>
      <c r="AKP700" s="124"/>
      <c r="AKQ700" s="124"/>
      <c r="AKR700" s="124"/>
      <c r="AKS700" s="124"/>
      <c r="AKT700" s="124"/>
      <c r="AKU700" s="124"/>
      <c r="AKV700" s="124"/>
      <c r="AKW700" s="124"/>
      <c r="AKX700" s="124"/>
      <c r="AKY700" s="124"/>
      <c r="AKZ700" s="124"/>
      <c r="ALA700" s="124"/>
      <c r="ALB700" s="124"/>
      <c r="ALC700" s="124"/>
      <c r="ALD700" s="124"/>
      <c r="ALE700" s="124"/>
      <c r="ALF700" s="124"/>
      <c r="ALG700" s="124"/>
      <c r="ALH700" s="124"/>
      <c r="ALI700" s="124"/>
      <c r="ALJ700" s="124"/>
      <c r="ALK700" s="124"/>
      <c r="ALL700" s="124"/>
      <c r="ALM700" s="124"/>
      <c r="ALN700" s="124"/>
      <c r="ALO700" s="124"/>
      <c r="ALP700" s="124"/>
      <c r="ALQ700" s="124"/>
      <c r="ALR700" s="124"/>
      <c r="ALS700" s="124"/>
      <c r="ALT700" s="124"/>
      <c r="ALU700" s="124"/>
      <c r="ALV700" s="124"/>
      <c r="ALW700" s="124"/>
      <c r="ALX700" s="124"/>
      <c r="ALY700" s="124"/>
      <c r="ALZ700" s="124"/>
      <c r="AMA700" s="124"/>
      <c r="AMB700" s="124"/>
      <c r="AMC700" s="124"/>
      <c r="AMD700" s="124"/>
      <c r="AME700" s="124"/>
      <c r="AMF700" s="124"/>
      <c r="AMG700" s="124"/>
      <c r="AMH700" s="124"/>
      <c r="AMI700" s="124"/>
      <c r="AMJ700" s="124"/>
      <c r="AMK700" s="124"/>
      <c r="AML700" s="124"/>
      <c r="AMM700" s="124"/>
      <c r="AMN700" s="124"/>
      <c r="AMO700" s="124"/>
      <c r="AMP700" s="124"/>
      <c r="AMQ700" s="124"/>
      <c r="AMR700" s="124"/>
      <c r="AMS700" s="124"/>
      <c r="AMT700" s="124"/>
      <c r="AMU700" s="124"/>
      <c r="AMV700" s="124"/>
      <c r="AMW700" s="124"/>
      <c r="AMX700" s="124"/>
      <c r="AMY700" s="124"/>
      <c r="AMZ700" s="124"/>
      <c r="ANA700" s="124"/>
      <c r="ANB700" s="124"/>
      <c r="ANC700" s="124"/>
      <c r="AND700" s="124"/>
      <c r="ANE700" s="124"/>
      <c r="ANF700" s="124"/>
      <c r="ANG700" s="124"/>
      <c r="ANH700" s="124"/>
      <c r="ANI700" s="124"/>
      <c r="ANJ700" s="124"/>
      <c r="ANK700" s="124"/>
      <c r="ANL700" s="124"/>
      <c r="ANM700" s="124"/>
      <c r="ANN700" s="124"/>
      <c r="ANO700" s="124"/>
      <c r="ANP700" s="124"/>
      <c r="ANQ700" s="124"/>
      <c r="ANR700" s="124"/>
      <c r="ANS700" s="124"/>
      <c r="ANT700" s="124"/>
      <c r="ANU700" s="124"/>
      <c r="ANV700" s="124"/>
      <c r="ANW700" s="124"/>
      <c r="ANX700" s="124"/>
      <c r="ANY700" s="124"/>
      <c r="ANZ700" s="124"/>
      <c r="AOA700" s="124"/>
      <c r="AOB700" s="124"/>
      <c r="AOC700" s="124"/>
      <c r="AOD700" s="124"/>
      <c r="AOE700" s="124"/>
      <c r="AOF700" s="124"/>
      <c r="AOG700" s="124"/>
      <c r="AOH700" s="124"/>
      <c r="AOI700" s="124"/>
      <c r="AOJ700" s="124"/>
      <c r="AOK700" s="124"/>
      <c r="AOL700" s="124"/>
      <c r="AOM700" s="124"/>
      <c r="AON700" s="124"/>
      <c r="AOO700" s="124"/>
      <c r="AOP700" s="124"/>
      <c r="AOQ700" s="124"/>
      <c r="AOR700" s="124"/>
      <c r="AOS700" s="124"/>
      <c r="AOT700" s="124"/>
      <c r="AOU700" s="124"/>
      <c r="AOV700" s="124"/>
      <c r="AOW700" s="124"/>
      <c r="AOX700" s="124"/>
      <c r="AOY700" s="124"/>
      <c r="AOZ700" s="124"/>
      <c r="APA700" s="124"/>
      <c r="APB700" s="124"/>
      <c r="APC700" s="124"/>
      <c r="APD700" s="124"/>
      <c r="APE700" s="124"/>
      <c r="APF700" s="124"/>
      <c r="APG700" s="124"/>
      <c r="APH700" s="124"/>
      <c r="API700" s="124"/>
      <c r="APJ700" s="124"/>
      <c r="APK700" s="124"/>
      <c r="APL700" s="124"/>
      <c r="APM700" s="124"/>
      <c r="APN700" s="124"/>
      <c r="APO700" s="124"/>
      <c r="APP700" s="124"/>
      <c r="APQ700" s="124"/>
      <c r="APR700" s="124"/>
      <c r="APS700" s="124"/>
      <c r="APT700" s="124"/>
      <c r="APU700" s="124"/>
      <c r="APV700" s="124"/>
      <c r="APW700" s="124"/>
      <c r="APX700" s="124"/>
      <c r="APY700" s="124"/>
      <c r="APZ700" s="124"/>
      <c r="AQA700" s="124"/>
      <c r="AQB700" s="124"/>
      <c r="AQC700" s="124"/>
      <c r="AQD700" s="124"/>
      <c r="AQE700" s="124"/>
      <c r="AQF700" s="124"/>
      <c r="AQG700" s="124"/>
      <c r="AQH700" s="124"/>
      <c r="AQI700" s="124"/>
      <c r="AQJ700" s="124"/>
      <c r="AQK700" s="124"/>
      <c r="AQL700" s="124"/>
      <c r="AQM700" s="124"/>
      <c r="AQN700" s="124"/>
      <c r="AQO700" s="124"/>
      <c r="AQP700" s="124"/>
      <c r="AQQ700" s="124"/>
      <c r="AQR700" s="124"/>
      <c r="AQS700" s="124"/>
      <c r="AQT700" s="124"/>
      <c r="AQU700" s="124"/>
      <c r="AQV700" s="124"/>
      <c r="AQW700" s="124"/>
      <c r="AQX700" s="124"/>
      <c r="AQY700" s="124"/>
      <c r="AQZ700" s="124"/>
      <c r="ARA700" s="124"/>
      <c r="ARB700" s="124"/>
      <c r="ARC700" s="124"/>
      <c r="ARD700" s="124"/>
      <c r="ARE700" s="124"/>
      <c r="ARF700" s="124"/>
      <c r="ARG700" s="124"/>
      <c r="ARH700" s="124"/>
      <c r="ARI700" s="124"/>
      <c r="ARJ700" s="124"/>
      <c r="ARK700" s="124"/>
      <c r="ARL700" s="124"/>
      <c r="ARM700" s="124"/>
      <c r="ARN700" s="124"/>
      <c r="ARO700" s="124"/>
      <c r="ARP700" s="124"/>
      <c r="ARQ700" s="124"/>
      <c r="ARR700" s="124"/>
      <c r="ARS700" s="124"/>
      <c r="ART700" s="124"/>
      <c r="ARU700" s="124"/>
      <c r="ARV700" s="124"/>
      <c r="ARW700" s="124"/>
      <c r="ARX700" s="124"/>
      <c r="ARY700" s="124"/>
      <c r="ARZ700" s="124"/>
      <c r="ASA700" s="124"/>
      <c r="ASB700" s="124"/>
      <c r="ASC700" s="124"/>
      <c r="ASD700" s="124"/>
      <c r="ASE700" s="124"/>
      <c r="ASF700" s="124"/>
      <c r="ASG700" s="124"/>
      <c r="ASH700" s="124"/>
      <c r="ASI700" s="124"/>
      <c r="ASJ700" s="124"/>
      <c r="ASK700" s="124"/>
      <c r="ASL700" s="124"/>
      <c r="ASM700" s="124"/>
      <c r="ASN700" s="124"/>
      <c r="ASO700" s="124"/>
      <c r="ASP700" s="124"/>
      <c r="ASQ700" s="124"/>
      <c r="ASR700" s="124"/>
      <c r="ASS700" s="124"/>
      <c r="AST700" s="124"/>
      <c r="ASU700" s="124"/>
      <c r="ASV700" s="124"/>
      <c r="ASW700" s="124"/>
      <c r="ASX700" s="124"/>
      <c r="ASY700" s="124"/>
      <c r="ASZ700" s="124"/>
      <c r="ATA700" s="124"/>
      <c r="ATB700" s="124"/>
      <c r="ATC700" s="124"/>
      <c r="ATD700" s="124"/>
      <c r="ATE700" s="124"/>
      <c r="ATF700" s="124"/>
      <c r="ATG700" s="124"/>
      <c r="ATH700" s="124"/>
      <c r="ATI700" s="124"/>
      <c r="ATJ700" s="124"/>
      <c r="ATK700" s="124"/>
      <c r="ATL700" s="124"/>
      <c r="ATM700" s="124"/>
      <c r="ATN700" s="124"/>
      <c r="ATO700" s="124"/>
      <c r="ATP700" s="124"/>
      <c r="ATQ700" s="124"/>
      <c r="ATR700" s="124"/>
      <c r="ATS700" s="124"/>
      <c r="ATT700" s="124"/>
      <c r="ATU700" s="124"/>
      <c r="ATV700" s="124"/>
      <c r="ATW700" s="124"/>
      <c r="ATX700" s="124"/>
      <c r="ATY700" s="124"/>
      <c r="ATZ700" s="124"/>
      <c r="AUA700" s="124"/>
      <c r="AUB700" s="124"/>
      <c r="AUC700" s="124"/>
      <c r="AUD700" s="124"/>
      <c r="AUE700" s="124"/>
      <c r="AUF700" s="124"/>
      <c r="AUG700" s="124"/>
      <c r="AUH700" s="124"/>
      <c r="AUI700" s="124"/>
      <c r="AUJ700" s="124"/>
      <c r="AUK700" s="124"/>
      <c r="AUL700" s="124"/>
      <c r="AUM700" s="124"/>
      <c r="AUN700" s="124"/>
      <c r="AUO700" s="124"/>
      <c r="AUP700" s="124"/>
      <c r="AUQ700" s="124"/>
      <c r="AUR700" s="124"/>
      <c r="AUS700" s="124"/>
      <c r="AUT700" s="124"/>
      <c r="AUU700" s="124"/>
      <c r="AUV700" s="124"/>
      <c r="AUW700" s="124"/>
      <c r="AUX700" s="124"/>
      <c r="AUY700" s="124"/>
      <c r="AUZ700" s="124"/>
      <c r="AVA700" s="124"/>
      <c r="AVB700" s="124"/>
      <c r="AVC700" s="124"/>
      <c r="AVD700" s="124"/>
      <c r="AVE700" s="124"/>
      <c r="AVF700" s="124"/>
      <c r="AVG700" s="124"/>
      <c r="AVH700" s="124"/>
      <c r="AVI700" s="124"/>
      <c r="AVJ700" s="124"/>
      <c r="AVK700" s="124"/>
      <c r="AVL700" s="124"/>
      <c r="AVM700" s="124"/>
      <c r="AVN700" s="124"/>
      <c r="AVO700" s="124"/>
      <c r="AVP700" s="124"/>
      <c r="AVQ700" s="124"/>
      <c r="AVR700" s="124"/>
      <c r="AVS700" s="124"/>
      <c r="AVT700" s="124"/>
      <c r="AVU700" s="124"/>
      <c r="AVV700" s="124"/>
      <c r="AVW700" s="124"/>
      <c r="AVX700" s="124"/>
      <c r="AVY700" s="124"/>
      <c r="AVZ700" s="124"/>
      <c r="AWA700" s="124"/>
      <c r="AWB700" s="124"/>
      <c r="AWC700" s="124"/>
      <c r="AWD700" s="124"/>
      <c r="AWE700" s="124"/>
      <c r="AWF700" s="124"/>
      <c r="AWG700" s="124"/>
      <c r="AWH700" s="124"/>
      <c r="AWI700" s="124"/>
      <c r="AWJ700" s="124"/>
      <c r="AWK700" s="124"/>
      <c r="AWL700" s="124"/>
      <c r="AWM700" s="124"/>
      <c r="AWN700" s="124"/>
      <c r="AWO700" s="124"/>
      <c r="AWP700" s="124"/>
      <c r="AWQ700" s="124"/>
      <c r="AWR700" s="124"/>
      <c r="AWS700" s="124"/>
      <c r="AWT700" s="124"/>
      <c r="AWU700" s="124"/>
      <c r="AWV700" s="124"/>
      <c r="AWW700" s="124"/>
      <c r="AWX700" s="124"/>
      <c r="AWY700" s="124"/>
      <c r="AWZ700" s="124"/>
      <c r="AXA700" s="124"/>
      <c r="AXB700" s="124"/>
      <c r="AXC700" s="124"/>
      <c r="AXD700" s="124"/>
      <c r="AXE700" s="124"/>
      <c r="AXF700" s="124"/>
      <c r="AXG700" s="124"/>
      <c r="AXH700" s="124"/>
      <c r="AXI700" s="124"/>
      <c r="AXJ700" s="124"/>
      <c r="AXK700" s="124"/>
      <c r="AXL700" s="124"/>
      <c r="AXM700" s="124"/>
      <c r="AXN700" s="124"/>
      <c r="AXO700" s="124"/>
      <c r="AXP700" s="124"/>
      <c r="AXQ700" s="124"/>
      <c r="AXR700" s="124"/>
      <c r="AXS700" s="124"/>
      <c r="AXT700" s="124"/>
      <c r="AXU700" s="124"/>
      <c r="AXV700" s="124"/>
      <c r="AXW700" s="124"/>
      <c r="AXX700" s="124"/>
      <c r="AXY700" s="124"/>
      <c r="AXZ700" s="124"/>
      <c r="AYA700" s="124"/>
      <c r="AYB700" s="124"/>
      <c r="AYC700" s="124"/>
      <c r="AYD700" s="124"/>
      <c r="AYE700" s="124"/>
      <c r="AYF700" s="124"/>
      <c r="AYG700" s="124"/>
      <c r="AYH700" s="124"/>
      <c r="AYI700" s="124"/>
      <c r="AYJ700" s="124"/>
      <c r="AYK700" s="124"/>
      <c r="AYL700" s="124"/>
      <c r="AYM700" s="124"/>
      <c r="AYN700" s="124"/>
      <c r="AYO700" s="124"/>
      <c r="AYP700" s="124"/>
      <c r="AYQ700" s="124"/>
      <c r="AYR700" s="124"/>
      <c r="AYS700" s="124"/>
      <c r="AYT700" s="124"/>
      <c r="AYU700" s="124"/>
      <c r="AYV700" s="124"/>
      <c r="AYW700" s="124"/>
      <c r="AYX700" s="124"/>
      <c r="AYY700" s="124"/>
      <c r="AYZ700" s="124"/>
      <c r="AZA700" s="124"/>
      <c r="AZB700" s="124"/>
      <c r="AZC700" s="124"/>
      <c r="AZD700" s="124"/>
      <c r="AZE700" s="124"/>
      <c r="AZF700" s="124"/>
      <c r="AZG700" s="124"/>
      <c r="AZH700" s="124"/>
      <c r="AZI700" s="124"/>
      <c r="AZJ700" s="124"/>
      <c r="AZK700" s="124"/>
      <c r="AZL700" s="124"/>
      <c r="AZM700" s="124"/>
      <c r="AZN700" s="124"/>
      <c r="AZO700" s="124"/>
      <c r="AZP700" s="124"/>
      <c r="AZQ700" s="124"/>
      <c r="AZR700" s="124"/>
      <c r="AZS700" s="124"/>
      <c r="AZT700" s="124"/>
      <c r="AZU700" s="124"/>
      <c r="AZV700" s="124"/>
      <c r="AZW700" s="124"/>
      <c r="AZX700" s="124"/>
      <c r="AZY700" s="124"/>
      <c r="AZZ700" s="124"/>
      <c r="BAA700" s="124"/>
      <c r="BAB700" s="124"/>
      <c r="BAC700" s="124"/>
      <c r="BAD700" s="124"/>
      <c r="BAE700" s="124"/>
      <c r="BAF700" s="124"/>
      <c r="BAG700" s="124"/>
      <c r="BAH700" s="124"/>
      <c r="BAI700" s="124"/>
      <c r="BAJ700" s="124"/>
      <c r="BAK700" s="124"/>
      <c r="BAL700" s="124"/>
      <c r="BAM700" s="124"/>
      <c r="BAN700" s="124"/>
      <c r="BAO700" s="124"/>
      <c r="BAP700" s="124"/>
      <c r="BAQ700" s="124"/>
      <c r="BAR700" s="124"/>
      <c r="BAS700" s="124"/>
      <c r="BAT700" s="124"/>
      <c r="BAU700" s="124"/>
      <c r="BAV700" s="124"/>
      <c r="BAW700" s="124"/>
      <c r="BAX700" s="124"/>
      <c r="BAY700" s="124"/>
      <c r="BAZ700" s="124"/>
      <c r="BBA700" s="124"/>
      <c r="BBB700" s="124"/>
      <c r="BBC700" s="124"/>
      <c r="BBD700" s="124"/>
      <c r="BBE700" s="124"/>
      <c r="BBF700" s="124"/>
      <c r="BBG700" s="124"/>
      <c r="BBH700" s="124"/>
      <c r="BBI700" s="124"/>
      <c r="BBJ700" s="124"/>
      <c r="BBK700" s="124"/>
      <c r="BBL700" s="124"/>
      <c r="BBM700" s="124"/>
      <c r="BBN700" s="124"/>
      <c r="BBO700" s="124"/>
      <c r="BBP700" s="124"/>
      <c r="BBQ700" s="124"/>
      <c r="BBR700" s="124"/>
      <c r="BBS700" s="124"/>
      <c r="BBT700" s="124"/>
      <c r="BBU700" s="124"/>
      <c r="BBV700" s="124"/>
      <c r="BBW700" s="124"/>
      <c r="BBX700" s="124"/>
      <c r="BBY700" s="124"/>
      <c r="BBZ700" s="124"/>
      <c r="BCA700" s="124"/>
      <c r="BCB700" s="124"/>
      <c r="BCC700" s="124"/>
      <c r="BCD700" s="124"/>
      <c r="BCE700" s="124"/>
      <c r="BCF700" s="124"/>
      <c r="BCG700" s="124"/>
      <c r="BCH700" s="124"/>
      <c r="BCI700" s="124"/>
      <c r="BCJ700" s="124"/>
      <c r="BCK700" s="124"/>
      <c r="BCL700" s="124"/>
      <c r="BCM700" s="124"/>
      <c r="BCN700" s="124"/>
      <c r="BCO700" s="124"/>
      <c r="BCP700" s="124"/>
      <c r="BCQ700" s="124"/>
      <c r="BCR700" s="124"/>
      <c r="BCS700" s="124"/>
      <c r="BCT700" s="124"/>
      <c r="BCU700" s="124"/>
      <c r="BCV700" s="124"/>
      <c r="BCW700" s="124"/>
      <c r="BCX700" s="124"/>
      <c r="BCY700" s="124"/>
      <c r="BCZ700" s="124"/>
      <c r="BDA700" s="124"/>
      <c r="BDB700" s="124"/>
      <c r="BDC700" s="124"/>
      <c r="BDD700" s="124"/>
      <c r="BDE700" s="124"/>
      <c r="BDF700" s="124"/>
      <c r="BDG700" s="124"/>
      <c r="BDH700" s="124"/>
      <c r="BDI700" s="124"/>
      <c r="BDJ700" s="124"/>
      <c r="BDK700" s="124"/>
      <c r="BDL700" s="124"/>
      <c r="BDM700" s="124"/>
      <c r="BDN700" s="124"/>
      <c r="BDO700" s="124"/>
      <c r="BDP700" s="124"/>
      <c r="BDQ700" s="124"/>
      <c r="BDR700" s="124"/>
      <c r="BDS700" s="124"/>
      <c r="BDT700" s="124"/>
      <c r="BDU700" s="124"/>
      <c r="BDV700" s="124"/>
      <c r="BDW700" s="124"/>
      <c r="BDX700" s="124"/>
      <c r="BDY700" s="124"/>
      <c r="BDZ700" s="124"/>
      <c r="BEA700" s="124"/>
      <c r="BEB700" s="124"/>
      <c r="BEC700" s="124"/>
      <c r="BED700" s="124"/>
      <c r="BEE700" s="124"/>
      <c r="BEF700" s="124"/>
      <c r="BEG700" s="124"/>
      <c r="BEH700" s="124"/>
      <c r="BEI700" s="124"/>
      <c r="BEJ700" s="124"/>
      <c r="BEK700" s="124"/>
      <c r="BEL700" s="124"/>
      <c r="BEM700" s="124"/>
      <c r="BEN700" s="124"/>
      <c r="BEO700" s="124"/>
      <c r="BEP700" s="124"/>
      <c r="BEQ700" s="124"/>
      <c r="BER700" s="124"/>
      <c r="BES700" s="124"/>
      <c r="BET700" s="124"/>
      <c r="BEU700" s="124"/>
      <c r="BEV700" s="124"/>
      <c r="BEW700" s="124"/>
      <c r="BEX700" s="124"/>
      <c r="BEY700" s="124"/>
      <c r="BEZ700" s="124"/>
      <c r="BFA700" s="124"/>
      <c r="BFB700" s="124"/>
      <c r="BFC700" s="124"/>
      <c r="BFD700" s="124"/>
      <c r="BFE700" s="124"/>
      <c r="BFF700" s="124"/>
      <c r="BFG700" s="124"/>
      <c r="BFH700" s="124"/>
      <c r="BFI700" s="124"/>
      <c r="BFJ700" s="124"/>
      <c r="BFK700" s="124"/>
      <c r="BFL700" s="124"/>
      <c r="BFM700" s="124"/>
      <c r="BFN700" s="124"/>
      <c r="BFO700" s="124"/>
      <c r="BFP700" s="124"/>
      <c r="BFQ700" s="124"/>
      <c r="BFR700" s="124"/>
      <c r="BFS700" s="124"/>
      <c r="BFT700" s="124"/>
      <c r="BFU700" s="124"/>
      <c r="BFV700" s="124"/>
      <c r="BFW700" s="124"/>
      <c r="BFX700" s="124"/>
      <c r="BFY700" s="124"/>
      <c r="BFZ700" s="124"/>
      <c r="BGA700" s="124"/>
      <c r="BGB700" s="124"/>
      <c r="BGC700" s="124"/>
      <c r="BGD700" s="124"/>
      <c r="BGE700" s="124"/>
      <c r="BGF700" s="124"/>
      <c r="BGG700" s="124"/>
      <c r="BGH700" s="124"/>
      <c r="BGI700" s="124"/>
      <c r="BGJ700" s="124"/>
      <c r="BGK700" s="124"/>
      <c r="BGL700" s="124"/>
      <c r="BGM700" s="124"/>
      <c r="BGN700" s="124"/>
      <c r="BGO700" s="124"/>
      <c r="BGP700" s="124"/>
      <c r="BGQ700" s="124"/>
      <c r="BGR700" s="124"/>
      <c r="BGS700" s="124"/>
      <c r="BGT700" s="124"/>
      <c r="BGU700" s="124"/>
      <c r="BGV700" s="124"/>
      <c r="BGW700" s="124"/>
      <c r="BGX700" s="124"/>
      <c r="BGY700" s="124"/>
      <c r="BGZ700" s="124"/>
      <c r="BHA700" s="124"/>
      <c r="BHB700" s="124"/>
      <c r="BHC700" s="124"/>
      <c r="BHD700" s="124"/>
      <c r="BHE700" s="124"/>
      <c r="BHF700" s="124"/>
      <c r="BHG700" s="124"/>
      <c r="BHH700" s="124"/>
      <c r="BHI700" s="124"/>
      <c r="BHJ700" s="124"/>
      <c r="BHK700" s="124"/>
      <c r="BHL700" s="124"/>
      <c r="BHM700" s="124"/>
      <c r="BHN700" s="124"/>
      <c r="BHO700" s="124"/>
      <c r="BHP700" s="124"/>
      <c r="BHQ700" s="124"/>
      <c r="BHR700" s="124"/>
      <c r="BHS700" s="124"/>
      <c r="BHT700" s="124"/>
      <c r="BHU700" s="124"/>
      <c r="BHV700" s="124"/>
      <c r="BHW700" s="124"/>
      <c r="BHX700" s="124"/>
      <c r="BHY700" s="124"/>
      <c r="BHZ700" s="124"/>
      <c r="BIA700" s="124"/>
      <c r="BIB700" s="124"/>
      <c r="BIC700" s="124"/>
      <c r="BID700" s="124"/>
      <c r="BIE700" s="124"/>
      <c r="BIF700" s="124"/>
      <c r="BIG700" s="124"/>
      <c r="BIH700" s="124"/>
      <c r="BII700" s="124"/>
      <c r="BIJ700" s="124"/>
      <c r="BIK700" s="124"/>
      <c r="BIL700" s="124"/>
      <c r="BIM700" s="124"/>
      <c r="BIN700" s="124"/>
      <c r="BIO700" s="124"/>
      <c r="BIP700" s="124"/>
      <c r="BIQ700" s="124"/>
      <c r="BIR700" s="124"/>
      <c r="BIS700" s="124"/>
      <c r="BIT700" s="124"/>
      <c r="BIU700" s="124"/>
      <c r="BIV700" s="124"/>
      <c r="BIW700" s="124"/>
      <c r="BIX700" s="124"/>
      <c r="BIY700" s="124"/>
      <c r="BIZ700" s="124"/>
      <c r="BJA700" s="124"/>
      <c r="BJB700" s="124"/>
      <c r="BJC700" s="124"/>
      <c r="BJD700" s="124"/>
      <c r="BJE700" s="124"/>
      <c r="BJF700" s="124"/>
      <c r="BJG700" s="124"/>
      <c r="BJH700" s="124"/>
      <c r="BJI700" s="124"/>
      <c r="BJJ700" s="124"/>
      <c r="BJK700" s="124"/>
      <c r="BJL700" s="124"/>
      <c r="BJM700" s="124"/>
      <c r="BJN700" s="124"/>
      <c r="BJO700" s="124"/>
      <c r="BJP700" s="124"/>
      <c r="BJQ700" s="124"/>
      <c r="BJR700" s="124"/>
      <c r="BJS700" s="124"/>
      <c r="BJT700" s="124"/>
      <c r="BJU700" s="124"/>
      <c r="BJV700" s="124"/>
      <c r="BJW700" s="124"/>
      <c r="BJX700" s="124"/>
      <c r="BJY700" s="124"/>
      <c r="BJZ700" s="124"/>
      <c r="BKA700" s="124"/>
      <c r="BKB700" s="124"/>
      <c r="BKC700" s="124"/>
      <c r="BKD700" s="124"/>
      <c r="BKE700" s="124"/>
      <c r="BKF700" s="124"/>
      <c r="BKG700" s="124"/>
      <c r="BKH700" s="124"/>
      <c r="BKI700" s="124"/>
      <c r="BKJ700" s="124"/>
      <c r="BKK700" s="124"/>
      <c r="BKL700" s="124"/>
      <c r="BKM700" s="124"/>
      <c r="BKN700" s="124"/>
      <c r="BKO700" s="124"/>
      <c r="BKP700" s="124"/>
      <c r="BKQ700" s="124"/>
      <c r="BKR700" s="124"/>
      <c r="BKS700" s="124"/>
      <c r="BKT700" s="124"/>
      <c r="BKU700" s="124"/>
      <c r="BKV700" s="124"/>
      <c r="BKW700" s="124"/>
      <c r="BKX700" s="124"/>
      <c r="BKY700" s="124"/>
      <c r="BKZ700" s="124"/>
      <c r="BLA700" s="124"/>
      <c r="BLB700" s="124"/>
      <c r="BLC700" s="124"/>
      <c r="BLD700" s="124"/>
      <c r="BLE700" s="124"/>
      <c r="BLF700" s="124"/>
      <c r="BLG700" s="124"/>
      <c r="BLH700" s="124"/>
      <c r="BLI700" s="124"/>
      <c r="BLJ700" s="124"/>
      <c r="BLK700" s="124"/>
      <c r="BLL700" s="124"/>
      <c r="BLM700" s="124"/>
      <c r="BLN700" s="124"/>
      <c r="BLO700" s="124"/>
      <c r="BLP700" s="124"/>
      <c r="BLQ700" s="124"/>
      <c r="BLR700" s="124"/>
      <c r="BLS700" s="124"/>
      <c r="BLT700" s="124"/>
      <c r="BLU700" s="124"/>
      <c r="BLV700" s="124"/>
      <c r="BLW700" s="124"/>
      <c r="BLX700" s="124"/>
      <c r="BLY700" s="124"/>
      <c r="BLZ700" s="124"/>
      <c r="BMA700" s="124"/>
      <c r="BMB700" s="124"/>
      <c r="BMC700" s="124"/>
      <c r="BMD700" s="124"/>
      <c r="BME700" s="124"/>
      <c r="BMF700" s="124"/>
      <c r="BMG700" s="124"/>
      <c r="BMH700" s="124"/>
      <c r="BMI700" s="124"/>
      <c r="BMJ700" s="124"/>
      <c r="BMK700" s="124"/>
      <c r="BML700" s="124"/>
      <c r="BMM700" s="124"/>
      <c r="BMN700" s="124"/>
      <c r="BMO700" s="124"/>
      <c r="BMP700" s="124"/>
      <c r="BMQ700" s="124"/>
      <c r="BMR700" s="124"/>
      <c r="BMS700" s="124"/>
      <c r="BMT700" s="124"/>
      <c r="BMU700" s="124"/>
      <c r="BMV700" s="124"/>
      <c r="BMW700" s="124"/>
      <c r="BMX700" s="124"/>
      <c r="BMY700" s="124"/>
      <c r="BMZ700" s="124"/>
      <c r="BNA700" s="124"/>
      <c r="BNB700" s="124"/>
      <c r="BNC700" s="124"/>
      <c r="BND700" s="124"/>
      <c r="BNE700" s="124"/>
      <c r="BNF700" s="124"/>
      <c r="BNG700" s="124"/>
      <c r="BNH700" s="124"/>
      <c r="BNI700" s="124"/>
      <c r="BNJ700" s="124"/>
      <c r="BNK700" s="124"/>
      <c r="BNL700" s="124"/>
      <c r="BNM700" s="124"/>
      <c r="BNN700" s="124"/>
      <c r="BNO700" s="124"/>
      <c r="BNP700" s="124"/>
      <c r="BNQ700" s="124"/>
      <c r="BNR700" s="124"/>
      <c r="BNS700" s="124"/>
      <c r="BNT700" s="124"/>
      <c r="BNU700" s="124"/>
      <c r="BNV700" s="124"/>
      <c r="BNW700" s="124"/>
      <c r="BNX700" s="124"/>
      <c r="BNY700" s="124"/>
      <c r="BNZ700" s="124"/>
      <c r="BOA700" s="124"/>
      <c r="BOB700" s="124"/>
      <c r="BOC700" s="124"/>
      <c r="BOD700" s="124"/>
      <c r="BOE700" s="124"/>
      <c r="BOF700" s="124"/>
      <c r="BOG700" s="124"/>
      <c r="BOH700" s="124"/>
      <c r="BOI700" s="124"/>
      <c r="BOJ700" s="124"/>
      <c r="BOK700" s="124"/>
      <c r="BOL700" s="124"/>
      <c r="BOM700" s="124"/>
      <c r="BON700" s="124"/>
      <c r="BOO700" s="124"/>
      <c r="BOP700" s="124"/>
      <c r="BOQ700" s="124"/>
      <c r="BOR700" s="124"/>
      <c r="BOS700" s="124"/>
      <c r="BOT700" s="124"/>
      <c r="BOU700" s="124"/>
      <c r="BOV700" s="124"/>
      <c r="BOW700" s="124"/>
      <c r="BOX700" s="124"/>
      <c r="BOY700" s="124"/>
      <c r="BOZ700" s="124"/>
      <c r="BPA700" s="124"/>
      <c r="BPB700" s="124"/>
      <c r="BPC700" s="124"/>
      <c r="BPD700" s="124"/>
      <c r="BPE700" s="124"/>
      <c r="BPF700" s="124"/>
      <c r="BPG700" s="124"/>
      <c r="BPH700" s="124"/>
      <c r="BPI700" s="124"/>
      <c r="BPJ700" s="124"/>
      <c r="BPK700" s="124"/>
      <c r="BPL700" s="124"/>
      <c r="BPM700" s="124"/>
      <c r="BPN700" s="124"/>
      <c r="BPO700" s="124"/>
      <c r="BPP700" s="124"/>
      <c r="BPQ700" s="124"/>
      <c r="BPR700" s="124"/>
      <c r="BPS700" s="124"/>
      <c r="BPT700" s="124"/>
      <c r="BPU700" s="124"/>
      <c r="BPV700" s="124"/>
      <c r="BPW700" s="124"/>
      <c r="BPX700" s="124"/>
      <c r="BPY700" s="124"/>
      <c r="BPZ700" s="124"/>
      <c r="BQA700" s="124"/>
      <c r="BQB700" s="124"/>
      <c r="BQC700" s="124"/>
      <c r="BQD700" s="124"/>
      <c r="BQE700" s="124"/>
      <c r="BQF700" s="124"/>
      <c r="BQG700" s="124"/>
      <c r="BQH700" s="124"/>
      <c r="BQI700" s="124"/>
      <c r="BQJ700" s="124"/>
      <c r="BQK700" s="124"/>
      <c r="BQL700" s="124"/>
      <c r="BQM700" s="124"/>
      <c r="BQN700" s="124"/>
      <c r="BQO700" s="124"/>
      <c r="BQP700" s="124"/>
      <c r="BQQ700" s="124"/>
      <c r="BQR700" s="124"/>
      <c r="BQS700" s="124"/>
      <c r="BQT700" s="124"/>
      <c r="BQU700" s="124"/>
      <c r="BQV700" s="124"/>
      <c r="BQW700" s="124"/>
      <c r="BQX700" s="124"/>
      <c r="BQY700" s="124"/>
      <c r="BQZ700" s="124"/>
      <c r="BRA700" s="124"/>
      <c r="BRB700" s="124"/>
      <c r="BRC700" s="124"/>
      <c r="BRD700" s="124"/>
      <c r="BRE700" s="124"/>
      <c r="BRF700" s="124"/>
      <c r="BRG700" s="124"/>
      <c r="BRH700" s="124"/>
      <c r="BRI700" s="124"/>
      <c r="BRJ700" s="124"/>
      <c r="BRK700" s="124"/>
      <c r="BRL700" s="124"/>
      <c r="BRM700" s="124"/>
      <c r="BRN700" s="124"/>
      <c r="BRO700" s="124"/>
      <c r="BRP700" s="124"/>
      <c r="BRQ700" s="124"/>
      <c r="BRR700" s="124"/>
      <c r="BRS700" s="124"/>
      <c r="BRT700" s="124"/>
      <c r="BRU700" s="124"/>
      <c r="BRV700" s="124"/>
      <c r="BRW700" s="124"/>
      <c r="BRX700" s="124"/>
      <c r="BRY700" s="124"/>
      <c r="BRZ700" s="124"/>
      <c r="BSA700" s="124"/>
    </row>
    <row r="701" spans="1:1847" s="125" customFormat="1" x14ac:dyDescent="0.3">
      <c r="A701" s="812"/>
      <c r="B701" s="812"/>
      <c r="C701" s="793"/>
      <c r="D701" s="328" t="s">
        <v>827</v>
      </c>
      <c r="E701" s="542"/>
      <c r="F701" s="328"/>
      <c r="G701" s="415" t="s">
        <v>828</v>
      </c>
      <c r="H701" s="5">
        <f>H702</f>
        <v>86356647</v>
      </c>
      <c r="I701" s="6">
        <f t="shared" ref="I701:K701" si="490">I702</f>
        <v>132402362</v>
      </c>
      <c r="J701" s="6">
        <f t="shared" si="490"/>
        <v>132402362</v>
      </c>
      <c r="K701" s="6">
        <f t="shared" si="490"/>
        <v>132402362</v>
      </c>
      <c r="L701" s="270"/>
      <c r="M701" s="729">
        <f>M702+M703+M704</f>
        <v>86390956</v>
      </c>
      <c r="N701" s="6">
        <f t="shared" ref="N701:P701" si="491">N702+N703+N704</f>
        <v>293152313.40999997</v>
      </c>
      <c r="O701" s="6">
        <f t="shared" si="491"/>
        <v>293152313.40999997</v>
      </c>
      <c r="P701" s="6">
        <f t="shared" si="491"/>
        <v>293152313.40999997</v>
      </c>
      <c r="Q701" s="46"/>
      <c r="R701" s="9"/>
      <c r="S701" s="8"/>
      <c r="T701" s="8"/>
      <c r="U701" s="8"/>
      <c r="V701" s="133"/>
      <c r="W701" s="9">
        <f>H701+M701+R701</f>
        <v>172747603</v>
      </c>
      <c r="X701" s="6">
        <f t="shared" si="480"/>
        <v>425554675.40999997</v>
      </c>
      <c r="Y701" s="6">
        <f t="shared" si="480"/>
        <v>425554675.40999997</v>
      </c>
      <c r="Z701" s="271">
        <f t="shared" si="480"/>
        <v>425554675.40999997</v>
      </c>
      <c r="AA701" s="891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  <c r="EC701" s="124"/>
      <c r="ED701" s="124"/>
      <c r="EE701" s="124"/>
      <c r="EF701" s="124"/>
      <c r="EG701" s="124"/>
      <c r="EH701" s="124"/>
      <c r="EI701" s="124"/>
      <c r="EJ701" s="124"/>
      <c r="EK701" s="124"/>
      <c r="EL701" s="124"/>
      <c r="EM701" s="124"/>
      <c r="EN701" s="124"/>
      <c r="EO701" s="124"/>
      <c r="EP701" s="124"/>
      <c r="EQ701" s="124"/>
      <c r="ER701" s="124"/>
      <c r="ES701" s="124"/>
      <c r="ET701" s="124"/>
      <c r="EU701" s="124"/>
      <c r="EV701" s="124"/>
      <c r="EW701" s="124"/>
      <c r="EX701" s="124"/>
      <c r="EY701" s="124"/>
      <c r="EZ701" s="124"/>
      <c r="FA701" s="124"/>
      <c r="FB701" s="124"/>
      <c r="FC701" s="124"/>
      <c r="FD701" s="124"/>
      <c r="FE701" s="124"/>
      <c r="FF701" s="124"/>
      <c r="FG701" s="124"/>
      <c r="FH701" s="124"/>
      <c r="FI701" s="124"/>
      <c r="FJ701" s="124"/>
      <c r="FK701" s="124"/>
      <c r="FL701" s="124"/>
      <c r="FM701" s="124"/>
      <c r="FN701" s="124"/>
      <c r="FO701" s="124"/>
      <c r="FP701" s="124"/>
      <c r="FQ701" s="124"/>
      <c r="FR701" s="124"/>
      <c r="FS701" s="124"/>
      <c r="FT701" s="124"/>
      <c r="FU701" s="124"/>
      <c r="FV701" s="124"/>
      <c r="FW701" s="124"/>
      <c r="FX701" s="124"/>
      <c r="FY701" s="124"/>
      <c r="FZ701" s="124"/>
      <c r="GA701" s="124"/>
      <c r="GB701" s="124"/>
      <c r="GC701" s="124"/>
      <c r="GD701" s="124"/>
      <c r="GE701" s="124"/>
      <c r="GF701" s="124"/>
      <c r="GG701" s="124"/>
      <c r="GH701" s="124"/>
      <c r="GI701" s="124"/>
      <c r="GJ701" s="124"/>
      <c r="GK701" s="124"/>
      <c r="GL701" s="124"/>
      <c r="GM701" s="124"/>
      <c r="GN701" s="124"/>
      <c r="GO701" s="124"/>
      <c r="GP701" s="124"/>
      <c r="GQ701" s="124"/>
      <c r="GR701" s="124"/>
      <c r="GS701" s="124"/>
      <c r="GT701" s="124"/>
      <c r="GU701" s="124"/>
      <c r="GV701" s="124"/>
      <c r="GW701" s="124"/>
      <c r="GX701" s="124"/>
      <c r="GY701" s="124"/>
      <c r="GZ701" s="124"/>
      <c r="HA701" s="124"/>
      <c r="HB701" s="124"/>
      <c r="HC701" s="124"/>
      <c r="HD701" s="124"/>
      <c r="HE701" s="124"/>
      <c r="HF701" s="124"/>
      <c r="HG701" s="124"/>
      <c r="HH701" s="124"/>
      <c r="HI701" s="124"/>
      <c r="HJ701" s="124"/>
      <c r="HK701" s="124"/>
      <c r="HL701" s="124"/>
      <c r="HM701" s="124"/>
      <c r="HN701" s="124"/>
      <c r="HO701" s="124"/>
      <c r="HP701" s="124"/>
      <c r="HQ701" s="124"/>
      <c r="HR701" s="124"/>
      <c r="HS701" s="124"/>
      <c r="HT701" s="124"/>
      <c r="HU701" s="124"/>
      <c r="HV701" s="124"/>
      <c r="HW701" s="124"/>
      <c r="HX701" s="124"/>
      <c r="HY701" s="124"/>
      <c r="HZ701" s="124"/>
      <c r="IA701" s="124"/>
      <c r="IB701" s="124"/>
      <c r="IC701" s="124"/>
      <c r="ID701" s="124"/>
      <c r="IE701" s="124"/>
      <c r="IF701" s="124"/>
      <c r="IG701" s="124"/>
      <c r="IH701" s="124"/>
      <c r="II701" s="124"/>
      <c r="IJ701" s="124"/>
      <c r="IK701" s="124"/>
      <c r="IL701" s="124"/>
      <c r="IM701" s="124"/>
      <c r="IN701" s="124"/>
      <c r="IO701" s="124"/>
      <c r="IP701" s="124"/>
      <c r="IQ701" s="124"/>
      <c r="IR701" s="124"/>
      <c r="IS701" s="124"/>
      <c r="IT701" s="124"/>
      <c r="IU701" s="124"/>
      <c r="IV701" s="124"/>
      <c r="IW701" s="124"/>
      <c r="IX701" s="124"/>
      <c r="IY701" s="124"/>
      <c r="IZ701" s="124"/>
      <c r="JA701" s="124"/>
      <c r="JB701" s="124"/>
      <c r="JC701" s="124"/>
      <c r="JD701" s="124"/>
      <c r="JE701" s="124"/>
      <c r="JF701" s="124"/>
      <c r="JG701" s="124"/>
      <c r="JH701" s="124"/>
      <c r="JI701" s="124"/>
      <c r="JJ701" s="124"/>
      <c r="JK701" s="124"/>
      <c r="JL701" s="124"/>
      <c r="JM701" s="124"/>
      <c r="JN701" s="124"/>
      <c r="JO701" s="124"/>
      <c r="JP701" s="124"/>
      <c r="JQ701" s="124"/>
      <c r="JR701" s="124"/>
      <c r="JS701" s="124"/>
      <c r="JT701" s="124"/>
      <c r="JU701" s="124"/>
      <c r="JV701" s="124"/>
      <c r="JW701" s="124"/>
      <c r="JX701" s="124"/>
      <c r="JY701" s="124"/>
      <c r="JZ701" s="124"/>
      <c r="KA701" s="124"/>
      <c r="KB701" s="124"/>
      <c r="KC701" s="124"/>
      <c r="KD701" s="124"/>
      <c r="KE701" s="124"/>
      <c r="KF701" s="124"/>
      <c r="KG701" s="124"/>
      <c r="KH701" s="124"/>
      <c r="KI701" s="124"/>
      <c r="KJ701" s="124"/>
      <c r="KK701" s="124"/>
      <c r="KL701" s="124"/>
      <c r="KM701" s="124"/>
      <c r="KN701" s="124"/>
      <c r="KO701" s="124"/>
      <c r="KP701" s="124"/>
      <c r="KQ701" s="124"/>
      <c r="KR701" s="124"/>
      <c r="KS701" s="124"/>
      <c r="KT701" s="124"/>
      <c r="KU701" s="124"/>
      <c r="KV701" s="124"/>
      <c r="KW701" s="124"/>
      <c r="KX701" s="124"/>
      <c r="KY701" s="124"/>
      <c r="KZ701" s="124"/>
      <c r="LA701" s="124"/>
      <c r="LB701" s="124"/>
      <c r="LC701" s="124"/>
      <c r="LD701" s="124"/>
      <c r="LE701" s="124"/>
      <c r="LF701" s="124"/>
      <c r="LG701" s="124"/>
      <c r="LH701" s="124"/>
      <c r="LI701" s="124"/>
      <c r="LJ701" s="124"/>
      <c r="LK701" s="124"/>
      <c r="LL701" s="124"/>
      <c r="LM701" s="124"/>
      <c r="LN701" s="124"/>
      <c r="LO701" s="124"/>
      <c r="LP701" s="124"/>
      <c r="LQ701" s="124"/>
      <c r="LR701" s="124"/>
      <c r="LS701" s="124"/>
      <c r="LT701" s="124"/>
      <c r="LU701" s="124"/>
      <c r="LV701" s="124"/>
      <c r="LW701" s="124"/>
      <c r="LX701" s="124"/>
      <c r="LY701" s="124"/>
      <c r="LZ701" s="124"/>
      <c r="MA701" s="124"/>
      <c r="MB701" s="124"/>
      <c r="MC701" s="124"/>
      <c r="MD701" s="124"/>
      <c r="ME701" s="124"/>
      <c r="MF701" s="124"/>
      <c r="MG701" s="124"/>
      <c r="MH701" s="124"/>
      <c r="MI701" s="124"/>
      <c r="MJ701" s="124"/>
      <c r="MK701" s="124"/>
      <c r="ML701" s="124"/>
      <c r="MM701" s="124"/>
      <c r="MN701" s="124"/>
      <c r="MO701" s="124"/>
      <c r="MP701" s="124"/>
      <c r="MQ701" s="124"/>
      <c r="MR701" s="124"/>
      <c r="MS701" s="124"/>
      <c r="MT701" s="124"/>
      <c r="MU701" s="124"/>
      <c r="MV701" s="124"/>
      <c r="MW701" s="124"/>
      <c r="MX701" s="124"/>
      <c r="MY701" s="124"/>
      <c r="MZ701" s="124"/>
      <c r="NA701" s="124"/>
      <c r="NB701" s="124"/>
      <c r="NC701" s="124"/>
      <c r="ND701" s="124"/>
      <c r="NE701" s="124"/>
      <c r="NF701" s="124"/>
      <c r="NG701" s="124"/>
      <c r="NH701" s="124"/>
      <c r="NI701" s="124"/>
      <c r="NJ701" s="124"/>
      <c r="NK701" s="124"/>
      <c r="NL701" s="124"/>
      <c r="NM701" s="124"/>
      <c r="NN701" s="124"/>
      <c r="NO701" s="124"/>
      <c r="NP701" s="124"/>
      <c r="NQ701" s="124"/>
      <c r="NR701" s="124"/>
      <c r="NS701" s="124"/>
      <c r="NT701" s="124"/>
      <c r="NU701" s="124"/>
      <c r="NV701" s="124"/>
      <c r="NW701" s="124"/>
      <c r="NX701" s="124"/>
      <c r="NY701" s="124"/>
      <c r="NZ701" s="124"/>
      <c r="OA701" s="124"/>
      <c r="OB701" s="124"/>
      <c r="OC701" s="124"/>
      <c r="OD701" s="124"/>
      <c r="OE701" s="124"/>
      <c r="OF701" s="124"/>
      <c r="OG701" s="124"/>
      <c r="OH701" s="124"/>
      <c r="OI701" s="124"/>
      <c r="OJ701" s="124"/>
      <c r="OK701" s="124"/>
      <c r="OL701" s="124"/>
      <c r="OM701" s="124"/>
      <c r="ON701" s="124"/>
      <c r="OO701" s="124"/>
      <c r="OP701" s="124"/>
      <c r="OQ701" s="124"/>
      <c r="OR701" s="124"/>
      <c r="OS701" s="124"/>
      <c r="OT701" s="124"/>
      <c r="OU701" s="124"/>
      <c r="OV701" s="124"/>
      <c r="OW701" s="124"/>
      <c r="OX701" s="124"/>
      <c r="OY701" s="124"/>
      <c r="OZ701" s="124"/>
      <c r="PA701" s="124"/>
      <c r="PB701" s="124"/>
      <c r="PC701" s="124"/>
      <c r="PD701" s="124"/>
      <c r="PE701" s="124"/>
      <c r="PF701" s="124"/>
      <c r="PG701" s="124"/>
      <c r="PH701" s="124"/>
      <c r="PI701" s="124"/>
      <c r="PJ701" s="124"/>
      <c r="PK701" s="124"/>
      <c r="PL701" s="124"/>
      <c r="PM701" s="124"/>
      <c r="PN701" s="124"/>
      <c r="PO701" s="124"/>
      <c r="PP701" s="124"/>
      <c r="PQ701" s="124"/>
      <c r="PR701" s="124"/>
      <c r="PS701" s="124"/>
      <c r="PT701" s="124"/>
      <c r="PU701" s="124"/>
      <c r="PV701" s="124"/>
      <c r="PW701" s="124"/>
      <c r="PX701" s="124"/>
      <c r="PY701" s="124"/>
      <c r="PZ701" s="124"/>
      <c r="QA701" s="124"/>
      <c r="QB701" s="124"/>
      <c r="QC701" s="124"/>
      <c r="QD701" s="124"/>
      <c r="QE701" s="124"/>
      <c r="QF701" s="124"/>
      <c r="QG701" s="124"/>
      <c r="QH701" s="124"/>
      <c r="QI701" s="124"/>
      <c r="QJ701" s="124"/>
      <c r="QK701" s="124"/>
      <c r="QL701" s="124"/>
      <c r="QM701" s="124"/>
      <c r="QN701" s="124"/>
      <c r="QO701" s="124"/>
      <c r="QP701" s="124"/>
      <c r="QQ701" s="124"/>
      <c r="QR701" s="124"/>
      <c r="QS701" s="124"/>
      <c r="QT701" s="124"/>
      <c r="QU701" s="124"/>
      <c r="QV701" s="124"/>
      <c r="QW701" s="124"/>
      <c r="QX701" s="124"/>
      <c r="QY701" s="124"/>
      <c r="QZ701" s="124"/>
      <c r="RA701" s="124"/>
      <c r="RB701" s="124"/>
      <c r="RC701" s="124"/>
      <c r="RD701" s="124"/>
      <c r="RE701" s="124"/>
      <c r="RF701" s="124"/>
      <c r="RG701" s="124"/>
      <c r="RH701" s="124"/>
      <c r="RI701" s="124"/>
      <c r="RJ701" s="124"/>
      <c r="RK701" s="124"/>
      <c r="RL701" s="124"/>
      <c r="RM701" s="124"/>
      <c r="RN701" s="124"/>
      <c r="RO701" s="124"/>
      <c r="RP701" s="124"/>
      <c r="RQ701" s="124"/>
      <c r="RR701" s="124"/>
      <c r="RS701" s="124"/>
      <c r="RT701" s="124"/>
      <c r="RU701" s="124"/>
      <c r="RV701" s="124"/>
      <c r="RW701" s="124"/>
      <c r="RX701" s="124"/>
      <c r="RY701" s="124"/>
      <c r="RZ701" s="124"/>
      <c r="SA701" s="124"/>
      <c r="SB701" s="124"/>
      <c r="SC701" s="124"/>
      <c r="SD701" s="124"/>
      <c r="SE701" s="124"/>
      <c r="SF701" s="124"/>
      <c r="SG701" s="124"/>
      <c r="SH701" s="124"/>
      <c r="SI701" s="124"/>
      <c r="SJ701" s="124"/>
      <c r="SK701" s="124"/>
      <c r="SL701" s="124"/>
      <c r="SM701" s="124"/>
      <c r="SN701" s="124"/>
      <c r="SO701" s="124"/>
      <c r="SP701" s="124"/>
      <c r="SQ701" s="124"/>
      <c r="SR701" s="124"/>
      <c r="SS701" s="124"/>
      <c r="ST701" s="124"/>
      <c r="SU701" s="124"/>
      <c r="SV701" s="124"/>
      <c r="SW701" s="124"/>
      <c r="SX701" s="124"/>
      <c r="SY701" s="124"/>
      <c r="SZ701" s="124"/>
      <c r="TA701" s="124"/>
      <c r="TB701" s="124"/>
      <c r="TC701" s="124"/>
      <c r="TD701" s="124"/>
      <c r="TE701" s="124"/>
      <c r="TF701" s="124"/>
      <c r="TG701" s="124"/>
      <c r="TH701" s="124"/>
      <c r="TI701" s="124"/>
      <c r="TJ701" s="124"/>
      <c r="TK701" s="124"/>
      <c r="TL701" s="124"/>
      <c r="TM701" s="124"/>
      <c r="TN701" s="124"/>
      <c r="TO701" s="124"/>
      <c r="TP701" s="124"/>
      <c r="TQ701" s="124"/>
      <c r="TR701" s="124"/>
      <c r="TS701" s="124"/>
      <c r="TT701" s="124"/>
      <c r="TU701" s="124"/>
      <c r="TV701" s="124"/>
      <c r="TW701" s="124"/>
      <c r="TX701" s="124"/>
      <c r="TY701" s="124"/>
      <c r="TZ701" s="124"/>
      <c r="UA701" s="124"/>
      <c r="UB701" s="124"/>
      <c r="UC701" s="124"/>
      <c r="UD701" s="124"/>
      <c r="UE701" s="124"/>
      <c r="UF701" s="124"/>
      <c r="UG701" s="124"/>
      <c r="UH701" s="124"/>
      <c r="UI701" s="124"/>
      <c r="UJ701" s="124"/>
      <c r="UK701" s="124"/>
      <c r="UL701" s="124"/>
      <c r="UM701" s="124"/>
      <c r="UN701" s="124"/>
      <c r="UO701" s="124"/>
      <c r="UP701" s="124"/>
      <c r="UQ701" s="124"/>
      <c r="UR701" s="124"/>
      <c r="US701" s="124"/>
      <c r="UT701" s="124"/>
      <c r="UU701" s="124"/>
      <c r="UV701" s="124"/>
      <c r="UW701" s="124"/>
      <c r="UX701" s="124"/>
      <c r="UY701" s="124"/>
      <c r="UZ701" s="124"/>
      <c r="VA701" s="124"/>
      <c r="VB701" s="124"/>
      <c r="VC701" s="124"/>
      <c r="VD701" s="124"/>
      <c r="VE701" s="124"/>
      <c r="VF701" s="124"/>
      <c r="VG701" s="124"/>
      <c r="VH701" s="124"/>
      <c r="VI701" s="124"/>
      <c r="VJ701" s="124"/>
      <c r="VK701" s="124"/>
      <c r="VL701" s="124"/>
      <c r="VM701" s="124"/>
      <c r="VN701" s="124"/>
      <c r="VO701" s="124"/>
      <c r="VP701" s="124"/>
      <c r="VQ701" s="124"/>
      <c r="VR701" s="124"/>
      <c r="VS701" s="124"/>
      <c r="VT701" s="124"/>
      <c r="VU701" s="124"/>
      <c r="VV701" s="124"/>
      <c r="VW701" s="124"/>
      <c r="VX701" s="124"/>
      <c r="VY701" s="124"/>
      <c r="VZ701" s="124"/>
      <c r="WA701" s="124"/>
      <c r="WB701" s="124"/>
      <c r="WC701" s="124"/>
      <c r="WD701" s="124"/>
      <c r="WE701" s="124"/>
      <c r="WF701" s="124"/>
      <c r="WG701" s="124"/>
      <c r="WH701" s="124"/>
      <c r="WI701" s="124"/>
      <c r="WJ701" s="124"/>
      <c r="WK701" s="124"/>
      <c r="WL701" s="124"/>
      <c r="WM701" s="124"/>
      <c r="WN701" s="124"/>
      <c r="WO701" s="124"/>
      <c r="WP701" s="124"/>
      <c r="WQ701" s="124"/>
      <c r="WR701" s="124"/>
      <c r="WS701" s="124"/>
      <c r="WT701" s="124"/>
      <c r="WU701" s="124"/>
      <c r="WV701" s="124"/>
      <c r="WW701" s="124"/>
      <c r="WX701" s="124"/>
      <c r="WY701" s="124"/>
      <c r="WZ701" s="124"/>
      <c r="XA701" s="124"/>
      <c r="XB701" s="124"/>
      <c r="XC701" s="124"/>
      <c r="XD701" s="124"/>
      <c r="XE701" s="124"/>
      <c r="XF701" s="124"/>
      <c r="XG701" s="124"/>
      <c r="XH701" s="124"/>
      <c r="XI701" s="124"/>
      <c r="XJ701" s="124"/>
      <c r="XK701" s="124"/>
      <c r="XL701" s="124"/>
      <c r="XM701" s="124"/>
      <c r="XN701" s="124"/>
      <c r="XO701" s="124"/>
      <c r="XP701" s="124"/>
      <c r="XQ701" s="124"/>
      <c r="XR701" s="124"/>
      <c r="XS701" s="124"/>
      <c r="XT701" s="124"/>
      <c r="XU701" s="124"/>
      <c r="XV701" s="124"/>
      <c r="XW701" s="124"/>
      <c r="XX701" s="124"/>
      <c r="XY701" s="124"/>
      <c r="XZ701" s="124"/>
      <c r="YA701" s="124"/>
      <c r="YB701" s="124"/>
      <c r="YC701" s="124"/>
      <c r="YD701" s="124"/>
      <c r="YE701" s="124"/>
      <c r="YF701" s="124"/>
      <c r="YG701" s="124"/>
      <c r="YH701" s="124"/>
      <c r="YI701" s="124"/>
      <c r="YJ701" s="124"/>
      <c r="YK701" s="124"/>
      <c r="YL701" s="124"/>
      <c r="YM701" s="124"/>
      <c r="YN701" s="124"/>
      <c r="YO701" s="124"/>
      <c r="YP701" s="124"/>
      <c r="YQ701" s="124"/>
      <c r="YR701" s="124"/>
      <c r="YS701" s="124"/>
      <c r="YT701" s="124"/>
      <c r="YU701" s="124"/>
      <c r="YV701" s="124"/>
      <c r="YW701" s="124"/>
      <c r="YX701" s="124"/>
      <c r="YY701" s="124"/>
      <c r="YZ701" s="124"/>
      <c r="ZA701" s="124"/>
      <c r="ZB701" s="124"/>
      <c r="ZC701" s="124"/>
      <c r="ZD701" s="124"/>
      <c r="ZE701" s="124"/>
      <c r="ZF701" s="124"/>
      <c r="ZG701" s="124"/>
      <c r="ZH701" s="124"/>
      <c r="ZI701" s="124"/>
      <c r="ZJ701" s="124"/>
      <c r="ZK701" s="124"/>
      <c r="ZL701" s="124"/>
      <c r="ZM701" s="124"/>
      <c r="ZN701" s="124"/>
      <c r="ZO701" s="124"/>
      <c r="ZP701" s="124"/>
      <c r="ZQ701" s="124"/>
      <c r="ZR701" s="124"/>
      <c r="ZS701" s="124"/>
      <c r="ZT701" s="124"/>
      <c r="ZU701" s="124"/>
      <c r="ZV701" s="124"/>
      <c r="ZW701" s="124"/>
      <c r="ZX701" s="124"/>
      <c r="ZY701" s="124"/>
      <c r="ZZ701" s="124"/>
      <c r="AAA701" s="124"/>
      <c r="AAB701" s="124"/>
      <c r="AAC701" s="124"/>
      <c r="AAD701" s="124"/>
      <c r="AAE701" s="124"/>
      <c r="AAF701" s="124"/>
      <c r="AAG701" s="124"/>
      <c r="AAH701" s="124"/>
      <c r="AAI701" s="124"/>
      <c r="AAJ701" s="124"/>
      <c r="AAK701" s="124"/>
      <c r="AAL701" s="124"/>
      <c r="AAM701" s="124"/>
      <c r="AAN701" s="124"/>
      <c r="AAO701" s="124"/>
      <c r="AAP701" s="124"/>
      <c r="AAQ701" s="124"/>
      <c r="AAR701" s="124"/>
      <c r="AAS701" s="124"/>
      <c r="AAT701" s="124"/>
      <c r="AAU701" s="124"/>
      <c r="AAV701" s="124"/>
      <c r="AAW701" s="124"/>
      <c r="AAX701" s="124"/>
      <c r="AAY701" s="124"/>
      <c r="AAZ701" s="124"/>
      <c r="ABA701" s="124"/>
      <c r="ABB701" s="124"/>
      <c r="ABC701" s="124"/>
      <c r="ABD701" s="124"/>
      <c r="ABE701" s="124"/>
      <c r="ABF701" s="124"/>
      <c r="ABG701" s="124"/>
      <c r="ABH701" s="124"/>
      <c r="ABI701" s="124"/>
      <c r="ABJ701" s="124"/>
      <c r="ABK701" s="124"/>
      <c r="ABL701" s="124"/>
      <c r="ABM701" s="124"/>
      <c r="ABN701" s="124"/>
      <c r="ABO701" s="124"/>
      <c r="ABP701" s="124"/>
      <c r="ABQ701" s="124"/>
      <c r="ABR701" s="124"/>
      <c r="ABS701" s="124"/>
      <c r="ABT701" s="124"/>
      <c r="ABU701" s="124"/>
      <c r="ABV701" s="124"/>
      <c r="ABW701" s="124"/>
      <c r="ABX701" s="124"/>
      <c r="ABY701" s="124"/>
      <c r="ABZ701" s="124"/>
      <c r="ACA701" s="124"/>
      <c r="ACB701" s="124"/>
      <c r="ACC701" s="124"/>
      <c r="ACD701" s="124"/>
      <c r="ACE701" s="124"/>
      <c r="ACF701" s="124"/>
      <c r="ACG701" s="124"/>
      <c r="ACH701" s="124"/>
      <c r="ACI701" s="124"/>
      <c r="ACJ701" s="124"/>
      <c r="ACK701" s="124"/>
      <c r="ACL701" s="124"/>
      <c r="ACM701" s="124"/>
      <c r="ACN701" s="124"/>
      <c r="ACO701" s="124"/>
      <c r="ACP701" s="124"/>
      <c r="ACQ701" s="124"/>
      <c r="ACR701" s="124"/>
      <c r="ACS701" s="124"/>
      <c r="ACT701" s="124"/>
      <c r="ACU701" s="124"/>
      <c r="ACV701" s="124"/>
      <c r="ACW701" s="124"/>
      <c r="ACX701" s="124"/>
      <c r="ACY701" s="124"/>
      <c r="ACZ701" s="124"/>
      <c r="ADA701" s="124"/>
      <c r="ADB701" s="124"/>
      <c r="ADC701" s="124"/>
      <c r="ADD701" s="124"/>
      <c r="ADE701" s="124"/>
      <c r="ADF701" s="124"/>
      <c r="ADG701" s="124"/>
      <c r="ADH701" s="124"/>
      <c r="ADI701" s="124"/>
      <c r="ADJ701" s="124"/>
      <c r="ADK701" s="124"/>
      <c r="ADL701" s="124"/>
      <c r="ADM701" s="124"/>
      <c r="ADN701" s="124"/>
      <c r="ADO701" s="124"/>
      <c r="ADP701" s="124"/>
      <c r="ADQ701" s="124"/>
      <c r="ADR701" s="124"/>
      <c r="ADS701" s="124"/>
      <c r="ADT701" s="124"/>
      <c r="ADU701" s="124"/>
      <c r="ADV701" s="124"/>
      <c r="ADW701" s="124"/>
      <c r="ADX701" s="124"/>
      <c r="ADY701" s="124"/>
      <c r="ADZ701" s="124"/>
      <c r="AEA701" s="124"/>
      <c r="AEB701" s="124"/>
      <c r="AEC701" s="124"/>
      <c r="AED701" s="124"/>
      <c r="AEE701" s="124"/>
      <c r="AEF701" s="124"/>
      <c r="AEG701" s="124"/>
      <c r="AEH701" s="124"/>
      <c r="AEI701" s="124"/>
      <c r="AEJ701" s="124"/>
      <c r="AEK701" s="124"/>
      <c r="AEL701" s="124"/>
      <c r="AEM701" s="124"/>
      <c r="AEN701" s="124"/>
      <c r="AEO701" s="124"/>
      <c r="AEP701" s="124"/>
      <c r="AEQ701" s="124"/>
      <c r="AER701" s="124"/>
      <c r="AES701" s="124"/>
      <c r="AET701" s="124"/>
      <c r="AEU701" s="124"/>
      <c r="AEV701" s="124"/>
      <c r="AEW701" s="124"/>
      <c r="AEX701" s="124"/>
      <c r="AEY701" s="124"/>
      <c r="AEZ701" s="124"/>
      <c r="AFA701" s="124"/>
      <c r="AFB701" s="124"/>
      <c r="AFC701" s="124"/>
      <c r="AFD701" s="124"/>
      <c r="AFE701" s="124"/>
      <c r="AFF701" s="124"/>
      <c r="AFG701" s="124"/>
      <c r="AFH701" s="124"/>
      <c r="AFI701" s="124"/>
      <c r="AFJ701" s="124"/>
      <c r="AFK701" s="124"/>
      <c r="AFL701" s="124"/>
      <c r="AFM701" s="124"/>
      <c r="AFN701" s="124"/>
      <c r="AFO701" s="124"/>
      <c r="AFP701" s="124"/>
      <c r="AFQ701" s="124"/>
      <c r="AFR701" s="124"/>
      <c r="AFS701" s="124"/>
      <c r="AFT701" s="124"/>
      <c r="AFU701" s="124"/>
      <c r="AFV701" s="124"/>
      <c r="AFW701" s="124"/>
      <c r="AFX701" s="124"/>
      <c r="AFY701" s="124"/>
      <c r="AFZ701" s="124"/>
      <c r="AGA701" s="124"/>
      <c r="AGB701" s="124"/>
      <c r="AGC701" s="124"/>
      <c r="AGD701" s="124"/>
      <c r="AGE701" s="124"/>
      <c r="AGF701" s="124"/>
      <c r="AGG701" s="124"/>
      <c r="AGH701" s="124"/>
      <c r="AGI701" s="124"/>
      <c r="AGJ701" s="124"/>
      <c r="AGK701" s="124"/>
      <c r="AGL701" s="124"/>
      <c r="AGM701" s="124"/>
      <c r="AGN701" s="124"/>
      <c r="AGO701" s="124"/>
      <c r="AGP701" s="124"/>
      <c r="AGQ701" s="124"/>
      <c r="AGR701" s="124"/>
      <c r="AGS701" s="124"/>
      <c r="AGT701" s="124"/>
      <c r="AGU701" s="124"/>
      <c r="AGV701" s="124"/>
      <c r="AGW701" s="124"/>
      <c r="AGX701" s="124"/>
      <c r="AGY701" s="124"/>
      <c r="AGZ701" s="124"/>
      <c r="AHA701" s="124"/>
      <c r="AHB701" s="124"/>
      <c r="AHC701" s="124"/>
      <c r="AHD701" s="124"/>
      <c r="AHE701" s="124"/>
      <c r="AHF701" s="124"/>
      <c r="AHG701" s="124"/>
      <c r="AHH701" s="124"/>
      <c r="AHI701" s="124"/>
      <c r="AHJ701" s="124"/>
      <c r="AHK701" s="124"/>
      <c r="AHL701" s="124"/>
      <c r="AHM701" s="124"/>
      <c r="AHN701" s="124"/>
      <c r="AHO701" s="124"/>
      <c r="AHP701" s="124"/>
      <c r="AHQ701" s="124"/>
      <c r="AHR701" s="124"/>
      <c r="AHS701" s="124"/>
      <c r="AHT701" s="124"/>
      <c r="AHU701" s="124"/>
      <c r="AHV701" s="124"/>
      <c r="AHW701" s="124"/>
      <c r="AHX701" s="124"/>
      <c r="AHY701" s="124"/>
      <c r="AHZ701" s="124"/>
      <c r="AIA701" s="124"/>
      <c r="AIB701" s="124"/>
      <c r="AIC701" s="124"/>
      <c r="AID701" s="124"/>
      <c r="AIE701" s="124"/>
      <c r="AIF701" s="124"/>
      <c r="AIG701" s="124"/>
      <c r="AIH701" s="124"/>
      <c r="AII701" s="124"/>
      <c r="AIJ701" s="124"/>
      <c r="AIK701" s="124"/>
      <c r="AIL701" s="124"/>
      <c r="AIM701" s="124"/>
      <c r="AIN701" s="124"/>
      <c r="AIO701" s="124"/>
      <c r="AIP701" s="124"/>
      <c r="AIQ701" s="124"/>
      <c r="AIR701" s="124"/>
      <c r="AIS701" s="124"/>
      <c r="AIT701" s="124"/>
      <c r="AIU701" s="124"/>
      <c r="AIV701" s="124"/>
      <c r="AIW701" s="124"/>
      <c r="AIX701" s="124"/>
      <c r="AIY701" s="124"/>
      <c r="AIZ701" s="124"/>
      <c r="AJA701" s="124"/>
      <c r="AJB701" s="124"/>
      <c r="AJC701" s="124"/>
      <c r="AJD701" s="124"/>
      <c r="AJE701" s="124"/>
      <c r="AJF701" s="124"/>
      <c r="AJG701" s="124"/>
      <c r="AJH701" s="124"/>
      <c r="AJI701" s="124"/>
      <c r="AJJ701" s="124"/>
      <c r="AJK701" s="124"/>
      <c r="AJL701" s="124"/>
      <c r="AJM701" s="124"/>
      <c r="AJN701" s="124"/>
      <c r="AJO701" s="124"/>
      <c r="AJP701" s="124"/>
      <c r="AJQ701" s="124"/>
      <c r="AJR701" s="124"/>
      <c r="AJS701" s="124"/>
      <c r="AJT701" s="124"/>
      <c r="AJU701" s="124"/>
      <c r="AJV701" s="124"/>
      <c r="AJW701" s="124"/>
      <c r="AJX701" s="124"/>
      <c r="AJY701" s="124"/>
      <c r="AJZ701" s="124"/>
      <c r="AKA701" s="124"/>
      <c r="AKB701" s="124"/>
      <c r="AKC701" s="124"/>
      <c r="AKD701" s="124"/>
      <c r="AKE701" s="124"/>
      <c r="AKF701" s="124"/>
      <c r="AKG701" s="124"/>
      <c r="AKH701" s="124"/>
      <c r="AKI701" s="124"/>
      <c r="AKJ701" s="124"/>
      <c r="AKK701" s="124"/>
      <c r="AKL701" s="124"/>
      <c r="AKM701" s="124"/>
      <c r="AKN701" s="124"/>
      <c r="AKO701" s="124"/>
      <c r="AKP701" s="124"/>
      <c r="AKQ701" s="124"/>
      <c r="AKR701" s="124"/>
      <c r="AKS701" s="124"/>
      <c r="AKT701" s="124"/>
      <c r="AKU701" s="124"/>
      <c r="AKV701" s="124"/>
      <c r="AKW701" s="124"/>
      <c r="AKX701" s="124"/>
      <c r="AKY701" s="124"/>
      <c r="AKZ701" s="124"/>
      <c r="ALA701" s="124"/>
      <c r="ALB701" s="124"/>
      <c r="ALC701" s="124"/>
      <c r="ALD701" s="124"/>
      <c r="ALE701" s="124"/>
      <c r="ALF701" s="124"/>
      <c r="ALG701" s="124"/>
      <c r="ALH701" s="124"/>
      <c r="ALI701" s="124"/>
      <c r="ALJ701" s="124"/>
      <c r="ALK701" s="124"/>
      <c r="ALL701" s="124"/>
      <c r="ALM701" s="124"/>
      <c r="ALN701" s="124"/>
      <c r="ALO701" s="124"/>
      <c r="ALP701" s="124"/>
      <c r="ALQ701" s="124"/>
      <c r="ALR701" s="124"/>
      <c r="ALS701" s="124"/>
      <c r="ALT701" s="124"/>
      <c r="ALU701" s="124"/>
      <c r="ALV701" s="124"/>
      <c r="ALW701" s="124"/>
      <c r="ALX701" s="124"/>
      <c r="ALY701" s="124"/>
      <c r="ALZ701" s="124"/>
      <c r="AMA701" s="124"/>
      <c r="AMB701" s="124"/>
      <c r="AMC701" s="124"/>
      <c r="AMD701" s="124"/>
      <c r="AME701" s="124"/>
      <c r="AMF701" s="124"/>
      <c r="AMG701" s="124"/>
      <c r="AMH701" s="124"/>
      <c r="AMI701" s="124"/>
      <c r="AMJ701" s="124"/>
      <c r="AMK701" s="124"/>
      <c r="AML701" s="124"/>
      <c r="AMM701" s="124"/>
      <c r="AMN701" s="124"/>
      <c r="AMO701" s="124"/>
      <c r="AMP701" s="124"/>
      <c r="AMQ701" s="124"/>
      <c r="AMR701" s="124"/>
      <c r="AMS701" s="124"/>
      <c r="AMT701" s="124"/>
      <c r="AMU701" s="124"/>
      <c r="AMV701" s="124"/>
      <c r="AMW701" s="124"/>
      <c r="AMX701" s="124"/>
      <c r="AMY701" s="124"/>
      <c r="AMZ701" s="124"/>
      <c r="ANA701" s="124"/>
      <c r="ANB701" s="124"/>
      <c r="ANC701" s="124"/>
      <c r="AND701" s="124"/>
      <c r="ANE701" s="124"/>
      <c r="ANF701" s="124"/>
      <c r="ANG701" s="124"/>
      <c r="ANH701" s="124"/>
      <c r="ANI701" s="124"/>
      <c r="ANJ701" s="124"/>
      <c r="ANK701" s="124"/>
      <c r="ANL701" s="124"/>
      <c r="ANM701" s="124"/>
      <c r="ANN701" s="124"/>
      <c r="ANO701" s="124"/>
      <c r="ANP701" s="124"/>
      <c r="ANQ701" s="124"/>
      <c r="ANR701" s="124"/>
      <c r="ANS701" s="124"/>
      <c r="ANT701" s="124"/>
      <c r="ANU701" s="124"/>
      <c r="ANV701" s="124"/>
      <c r="ANW701" s="124"/>
      <c r="ANX701" s="124"/>
      <c r="ANY701" s="124"/>
      <c r="ANZ701" s="124"/>
      <c r="AOA701" s="124"/>
      <c r="AOB701" s="124"/>
      <c r="AOC701" s="124"/>
      <c r="AOD701" s="124"/>
      <c r="AOE701" s="124"/>
      <c r="AOF701" s="124"/>
      <c r="AOG701" s="124"/>
      <c r="AOH701" s="124"/>
      <c r="AOI701" s="124"/>
      <c r="AOJ701" s="124"/>
      <c r="AOK701" s="124"/>
      <c r="AOL701" s="124"/>
      <c r="AOM701" s="124"/>
      <c r="AON701" s="124"/>
      <c r="AOO701" s="124"/>
      <c r="AOP701" s="124"/>
      <c r="AOQ701" s="124"/>
      <c r="AOR701" s="124"/>
      <c r="AOS701" s="124"/>
      <c r="AOT701" s="124"/>
      <c r="AOU701" s="124"/>
      <c r="AOV701" s="124"/>
      <c r="AOW701" s="124"/>
      <c r="AOX701" s="124"/>
      <c r="AOY701" s="124"/>
      <c r="AOZ701" s="124"/>
      <c r="APA701" s="124"/>
      <c r="APB701" s="124"/>
      <c r="APC701" s="124"/>
      <c r="APD701" s="124"/>
      <c r="APE701" s="124"/>
      <c r="APF701" s="124"/>
      <c r="APG701" s="124"/>
      <c r="APH701" s="124"/>
      <c r="API701" s="124"/>
      <c r="APJ701" s="124"/>
      <c r="APK701" s="124"/>
      <c r="APL701" s="124"/>
      <c r="APM701" s="124"/>
      <c r="APN701" s="124"/>
      <c r="APO701" s="124"/>
      <c r="APP701" s="124"/>
      <c r="APQ701" s="124"/>
      <c r="APR701" s="124"/>
      <c r="APS701" s="124"/>
      <c r="APT701" s="124"/>
      <c r="APU701" s="124"/>
      <c r="APV701" s="124"/>
      <c r="APW701" s="124"/>
      <c r="APX701" s="124"/>
      <c r="APY701" s="124"/>
      <c r="APZ701" s="124"/>
      <c r="AQA701" s="124"/>
      <c r="AQB701" s="124"/>
      <c r="AQC701" s="124"/>
      <c r="AQD701" s="124"/>
      <c r="AQE701" s="124"/>
      <c r="AQF701" s="124"/>
      <c r="AQG701" s="124"/>
      <c r="AQH701" s="124"/>
      <c r="AQI701" s="124"/>
      <c r="AQJ701" s="124"/>
      <c r="AQK701" s="124"/>
      <c r="AQL701" s="124"/>
      <c r="AQM701" s="124"/>
      <c r="AQN701" s="124"/>
      <c r="AQO701" s="124"/>
      <c r="AQP701" s="124"/>
      <c r="AQQ701" s="124"/>
      <c r="AQR701" s="124"/>
      <c r="AQS701" s="124"/>
      <c r="AQT701" s="124"/>
      <c r="AQU701" s="124"/>
      <c r="AQV701" s="124"/>
      <c r="AQW701" s="124"/>
      <c r="AQX701" s="124"/>
      <c r="AQY701" s="124"/>
      <c r="AQZ701" s="124"/>
      <c r="ARA701" s="124"/>
      <c r="ARB701" s="124"/>
      <c r="ARC701" s="124"/>
      <c r="ARD701" s="124"/>
      <c r="ARE701" s="124"/>
      <c r="ARF701" s="124"/>
      <c r="ARG701" s="124"/>
      <c r="ARH701" s="124"/>
      <c r="ARI701" s="124"/>
      <c r="ARJ701" s="124"/>
      <c r="ARK701" s="124"/>
      <c r="ARL701" s="124"/>
      <c r="ARM701" s="124"/>
      <c r="ARN701" s="124"/>
      <c r="ARO701" s="124"/>
      <c r="ARP701" s="124"/>
      <c r="ARQ701" s="124"/>
      <c r="ARR701" s="124"/>
      <c r="ARS701" s="124"/>
      <c r="ART701" s="124"/>
      <c r="ARU701" s="124"/>
      <c r="ARV701" s="124"/>
      <c r="ARW701" s="124"/>
      <c r="ARX701" s="124"/>
      <c r="ARY701" s="124"/>
      <c r="ARZ701" s="124"/>
      <c r="ASA701" s="124"/>
      <c r="ASB701" s="124"/>
      <c r="ASC701" s="124"/>
      <c r="ASD701" s="124"/>
      <c r="ASE701" s="124"/>
      <c r="ASF701" s="124"/>
      <c r="ASG701" s="124"/>
      <c r="ASH701" s="124"/>
      <c r="ASI701" s="124"/>
      <c r="ASJ701" s="124"/>
      <c r="ASK701" s="124"/>
      <c r="ASL701" s="124"/>
      <c r="ASM701" s="124"/>
      <c r="ASN701" s="124"/>
      <c r="ASO701" s="124"/>
      <c r="ASP701" s="124"/>
      <c r="ASQ701" s="124"/>
      <c r="ASR701" s="124"/>
      <c r="ASS701" s="124"/>
      <c r="AST701" s="124"/>
      <c r="ASU701" s="124"/>
      <c r="ASV701" s="124"/>
      <c r="ASW701" s="124"/>
      <c r="ASX701" s="124"/>
      <c r="ASY701" s="124"/>
      <c r="ASZ701" s="124"/>
      <c r="ATA701" s="124"/>
      <c r="ATB701" s="124"/>
      <c r="ATC701" s="124"/>
      <c r="ATD701" s="124"/>
      <c r="ATE701" s="124"/>
      <c r="ATF701" s="124"/>
      <c r="ATG701" s="124"/>
      <c r="ATH701" s="124"/>
      <c r="ATI701" s="124"/>
      <c r="ATJ701" s="124"/>
      <c r="ATK701" s="124"/>
      <c r="ATL701" s="124"/>
      <c r="ATM701" s="124"/>
      <c r="ATN701" s="124"/>
      <c r="ATO701" s="124"/>
      <c r="ATP701" s="124"/>
      <c r="ATQ701" s="124"/>
      <c r="ATR701" s="124"/>
      <c r="ATS701" s="124"/>
      <c r="ATT701" s="124"/>
      <c r="ATU701" s="124"/>
      <c r="ATV701" s="124"/>
      <c r="ATW701" s="124"/>
      <c r="ATX701" s="124"/>
      <c r="ATY701" s="124"/>
      <c r="ATZ701" s="124"/>
      <c r="AUA701" s="124"/>
      <c r="AUB701" s="124"/>
      <c r="AUC701" s="124"/>
      <c r="AUD701" s="124"/>
      <c r="AUE701" s="124"/>
      <c r="AUF701" s="124"/>
      <c r="AUG701" s="124"/>
      <c r="AUH701" s="124"/>
      <c r="AUI701" s="124"/>
      <c r="AUJ701" s="124"/>
      <c r="AUK701" s="124"/>
      <c r="AUL701" s="124"/>
      <c r="AUM701" s="124"/>
      <c r="AUN701" s="124"/>
      <c r="AUO701" s="124"/>
      <c r="AUP701" s="124"/>
      <c r="AUQ701" s="124"/>
      <c r="AUR701" s="124"/>
      <c r="AUS701" s="124"/>
      <c r="AUT701" s="124"/>
      <c r="AUU701" s="124"/>
      <c r="AUV701" s="124"/>
      <c r="AUW701" s="124"/>
      <c r="AUX701" s="124"/>
      <c r="AUY701" s="124"/>
      <c r="AUZ701" s="124"/>
      <c r="AVA701" s="124"/>
      <c r="AVB701" s="124"/>
      <c r="AVC701" s="124"/>
      <c r="AVD701" s="124"/>
      <c r="AVE701" s="124"/>
      <c r="AVF701" s="124"/>
      <c r="AVG701" s="124"/>
      <c r="AVH701" s="124"/>
      <c r="AVI701" s="124"/>
      <c r="AVJ701" s="124"/>
      <c r="AVK701" s="124"/>
      <c r="AVL701" s="124"/>
      <c r="AVM701" s="124"/>
      <c r="AVN701" s="124"/>
      <c r="AVO701" s="124"/>
      <c r="AVP701" s="124"/>
      <c r="AVQ701" s="124"/>
      <c r="AVR701" s="124"/>
      <c r="AVS701" s="124"/>
      <c r="AVT701" s="124"/>
      <c r="AVU701" s="124"/>
      <c r="AVV701" s="124"/>
      <c r="AVW701" s="124"/>
      <c r="AVX701" s="124"/>
      <c r="AVY701" s="124"/>
      <c r="AVZ701" s="124"/>
      <c r="AWA701" s="124"/>
      <c r="AWB701" s="124"/>
      <c r="AWC701" s="124"/>
      <c r="AWD701" s="124"/>
      <c r="AWE701" s="124"/>
      <c r="AWF701" s="124"/>
      <c r="AWG701" s="124"/>
      <c r="AWH701" s="124"/>
      <c r="AWI701" s="124"/>
      <c r="AWJ701" s="124"/>
      <c r="AWK701" s="124"/>
      <c r="AWL701" s="124"/>
      <c r="AWM701" s="124"/>
      <c r="AWN701" s="124"/>
      <c r="AWO701" s="124"/>
      <c r="AWP701" s="124"/>
      <c r="AWQ701" s="124"/>
      <c r="AWR701" s="124"/>
      <c r="AWS701" s="124"/>
      <c r="AWT701" s="124"/>
      <c r="AWU701" s="124"/>
      <c r="AWV701" s="124"/>
      <c r="AWW701" s="124"/>
      <c r="AWX701" s="124"/>
      <c r="AWY701" s="124"/>
      <c r="AWZ701" s="124"/>
      <c r="AXA701" s="124"/>
      <c r="AXB701" s="124"/>
      <c r="AXC701" s="124"/>
      <c r="AXD701" s="124"/>
      <c r="AXE701" s="124"/>
      <c r="AXF701" s="124"/>
      <c r="AXG701" s="124"/>
      <c r="AXH701" s="124"/>
      <c r="AXI701" s="124"/>
      <c r="AXJ701" s="124"/>
      <c r="AXK701" s="124"/>
      <c r="AXL701" s="124"/>
      <c r="AXM701" s="124"/>
      <c r="AXN701" s="124"/>
      <c r="AXO701" s="124"/>
      <c r="AXP701" s="124"/>
      <c r="AXQ701" s="124"/>
      <c r="AXR701" s="124"/>
      <c r="AXS701" s="124"/>
      <c r="AXT701" s="124"/>
      <c r="AXU701" s="124"/>
      <c r="AXV701" s="124"/>
      <c r="AXW701" s="124"/>
      <c r="AXX701" s="124"/>
      <c r="AXY701" s="124"/>
      <c r="AXZ701" s="124"/>
      <c r="AYA701" s="124"/>
      <c r="AYB701" s="124"/>
      <c r="AYC701" s="124"/>
      <c r="AYD701" s="124"/>
      <c r="AYE701" s="124"/>
      <c r="AYF701" s="124"/>
      <c r="AYG701" s="124"/>
      <c r="AYH701" s="124"/>
      <c r="AYI701" s="124"/>
      <c r="AYJ701" s="124"/>
      <c r="AYK701" s="124"/>
      <c r="AYL701" s="124"/>
      <c r="AYM701" s="124"/>
      <c r="AYN701" s="124"/>
      <c r="AYO701" s="124"/>
      <c r="AYP701" s="124"/>
      <c r="AYQ701" s="124"/>
      <c r="AYR701" s="124"/>
      <c r="AYS701" s="124"/>
      <c r="AYT701" s="124"/>
      <c r="AYU701" s="124"/>
      <c r="AYV701" s="124"/>
      <c r="AYW701" s="124"/>
      <c r="AYX701" s="124"/>
      <c r="AYY701" s="124"/>
      <c r="AYZ701" s="124"/>
      <c r="AZA701" s="124"/>
      <c r="AZB701" s="124"/>
      <c r="AZC701" s="124"/>
      <c r="AZD701" s="124"/>
      <c r="AZE701" s="124"/>
      <c r="AZF701" s="124"/>
      <c r="AZG701" s="124"/>
      <c r="AZH701" s="124"/>
      <c r="AZI701" s="124"/>
      <c r="AZJ701" s="124"/>
      <c r="AZK701" s="124"/>
      <c r="AZL701" s="124"/>
      <c r="AZM701" s="124"/>
      <c r="AZN701" s="124"/>
      <c r="AZO701" s="124"/>
      <c r="AZP701" s="124"/>
      <c r="AZQ701" s="124"/>
      <c r="AZR701" s="124"/>
      <c r="AZS701" s="124"/>
      <c r="AZT701" s="124"/>
      <c r="AZU701" s="124"/>
      <c r="AZV701" s="124"/>
      <c r="AZW701" s="124"/>
      <c r="AZX701" s="124"/>
      <c r="AZY701" s="124"/>
      <c r="AZZ701" s="124"/>
      <c r="BAA701" s="124"/>
      <c r="BAB701" s="124"/>
      <c r="BAC701" s="124"/>
      <c r="BAD701" s="124"/>
      <c r="BAE701" s="124"/>
      <c r="BAF701" s="124"/>
      <c r="BAG701" s="124"/>
      <c r="BAH701" s="124"/>
      <c r="BAI701" s="124"/>
      <c r="BAJ701" s="124"/>
      <c r="BAK701" s="124"/>
      <c r="BAL701" s="124"/>
      <c r="BAM701" s="124"/>
      <c r="BAN701" s="124"/>
      <c r="BAO701" s="124"/>
      <c r="BAP701" s="124"/>
      <c r="BAQ701" s="124"/>
      <c r="BAR701" s="124"/>
      <c r="BAS701" s="124"/>
      <c r="BAT701" s="124"/>
      <c r="BAU701" s="124"/>
      <c r="BAV701" s="124"/>
      <c r="BAW701" s="124"/>
      <c r="BAX701" s="124"/>
      <c r="BAY701" s="124"/>
      <c r="BAZ701" s="124"/>
      <c r="BBA701" s="124"/>
      <c r="BBB701" s="124"/>
      <c r="BBC701" s="124"/>
      <c r="BBD701" s="124"/>
      <c r="BBE701" s="124"/>
      <c r="BBF701" s="124"/>
      <c r="BBG701" s="124"/>
      <c r="BBH701" s="124"/>
      <c r="BBI701" s="124"/>
      <c r="BBJ701" s="124"/>
      <c r="BBK701" s="124"/>
      <c r="BBL701" s="124"/>
      <c r="BBM701" s="124"/>
      <c r="BBN701" s="124"/>
      <c r="BBO701" s="124"/>
      <c r="BBP701" s="124"/>
      <c r="BBQ701" s="124"/>
      <c r="BBR701" s="124"/>
      <c r="BBS701" s="124"/>
      <c r="BBT701" s="124"/>
      <c r="BBU701" s="124"/>
      <c r="BBV701" s="124"/>
      <c r="BBW701" s="124"/>
      <c r="BBX701" s="124"/>
      <c r="BBY701" s="124"/>
      <c r="BBZ701" s="124"/>
      <c r="BCA701" s="124"/>
      <c r="BCB701" s="124"/>
      <c r="BCC701" s="124"/>
      <c r="BCD701" s="124"/>
      <c r="BCE701" s="124"/>
      <c r="BCF701" s="124"/>
      <c r="BCG701" s="124"/>
      <c r="BCH701" s="124"/>
      <c r="BCI701" s="124"/>
      <c r="BCJ701" s="124"/>
      <c r="BCK701" s="124"/>
      <c r="BCL701" s="124"/>
      <c r="BCM701" s="124"/>
      <c r="BCN701" s="124"/>
      <c r="BCO701" s="124"/>
      <c r="BCP701" s="124"/>
      <c r="BCQ701" s="124"/>
      <c r="BCR701" s="124"/>
      <c r="BCS701" s="124"/>
      <c r="BCT701" s="124"/>
      <c r="BCU701" s="124"/>
      <c r="BCV701" s="124"/>
      <c r="BCW701" s="124"/>
      <c r="BCX701" s="124"/>
      <c r="BCY701" s="124"/>
      <c r="BCZ701" s="124"/>
      <c r="BDA701" s="124"/>
      <c r="BDB701" s="124"/>
      <c r="BDC701" s="124"/>
      <c r="BDD701" s="124"/>
      <c r="BDE701" s="124"/>
      <c r="BDF701" s="124"/>
      <c r="BDG701" s="124"/>
      <c r="BDH701" s="124"/>
      <c r="BDI701" s="124"/>
      <c r="BDJ701" s="124"/>
      <c r="BDK701" s="124"/>
      <c r="BDL701" s="124"/>
      <c r="BDM701" s="124"/>
      <c r="BDN701" s="124"/>
      <c r="BDO701" s="124"/>
      <c r="BDP701" s="124"/>
      <c r="BDQ701" s="124"/>
      <c r="BDR701" s="124"/>
      <c r="BDS701" s="124"/>
      <c r="BDT701" s="124"/>
      <c r="BDU701" s="124"/>
      <c r="BDV701" s="124"/>
      <c r="BDW701" s="124"/>
      <c r="BDX701" s="124"/>
      <c r="BDY701" s="124"/>
      <c r="BDZ701" s="124"/>
      <c r="BEA701" s="124"/>
      <c r="BEB701" s="124"/>
      <c r="BEC701" s="124"/>
      <c r="BED701" s="124"/>
      <c r="BEE701" s="124"/>
      <c r="BEF701" s="124"/>
      <c r="BEG701" s="124"/>
      <c r="BEH701" s="124"/>
      <c r="BEI701" s="124"/>
      <c r="BEJ701" s="124"/>
      <c r="BEK701" s="124"/>
      <c r="BEL701" s="124"/>
      <c r="BEM701" s="124"/>
      <c r="BEN701" s="124"/>
      <c r="BEO701" s="124"/>
      <c r="BEP701" s="124"/>
      <c r="BEQ701" s="124"/>
      <c r="BER701" s="124"/>
      <c r="BES701" s="124"/>
      <c r="BET701" s="124"/>
      <c r="BEU701" s="124"/>
      <c r="BEV701" s="124"/>
      <c r="BEW701" s="124"/>
      <c r="BEX701" s="124"/>
      <c r="BEY701" s="124"/>
      <c r="BEZ701" s="124"/>
      <c r="BFA701" s="124"/>
      <c r="BFB701" s="124"/>
      <c r="BFC701" s="124"/>
      <c r="BFD701" s="124"/>
      <c r="BFE701" s="124"/>
      <c r="BFF701" s="124"/>
      <c r="BFG701" s="124"/>
      <c r="BFH701" s="124"/>
      <c r="BFI701" s="124"/>
      <c r="BFJ701" s="124"/>
      <c r="BFK701" s="124"/>
      <c r="BFL701" s="124"/>
      <c r="BFM701" s="124"/>
      <c r="BFN701" s="124"/>
      <c r="BFO701" s="124"/>
      <c r="BFP701" s="124"/>
      <c r="BFQ701" s="124"/>
      <c r="BFR701" s="124"/>
      <c r="BFS701" s="124"/>
      <c r="BFT701" s="124"/>
      <c r="BFU701" s="124"/>
      <c r="BFV701" s="124"/>
      <c r="BFW701" s="124"/>
      <c r="BFX701" s="124"/>
      <c r="BFY701" s="124"/>
      <c r="BFZ701" s="124"/>
      <c r="BGA701" s="124"/>
      <c r="BGB701" s="124"/>
      <c r="BGC701" s="124"/>
      <c r="BGD701" s="124"/>
      <c r="BGE701" s="124"/>
      <c r="BGF701" s="124"/>
      <c r="BGG701" s="124"/>
      <c r="BGH701" s="124"/>
      <c r="BGI701" s="124"/>
      <c r="BGJ701" s="124"/>
      <c r="BGK701" s="124"/>
      <c r="BGL701" s="124"/>
      <c r="BGM701" s="124"/>
      <c r="BGN701" s="124"/>
      <c r="BGO701" s="124"/>
      <c r="BGP701" s="124"/>
      <c r="BGQ701" s="124"/>
      <c r="BGR701" s="124"/>
      <c r="BGS701" s="124"/>
      <c r="BGT701" s="124"/>
      <c r="BGU701" s="124"/>
      <c r="BGV701" s="124"/>
      <c r="BGW701" s="124"/>
      <c r="BGX701" s="124"/>
      <c r="BGY701" s="124"/>
      <c r="BGZ701" s="124"/>
      <c r="BHA701" s="124"/>
      <c r="BHB701" s="124"/>
      <c r="BHC701" s="124"/>
      <c r="BHD701" s="124"/>
      <c r="BHE701" s="124"/>
      <c r="BHF701" s="124"/>
      <c r="BHG701" s="124"/>
      <c r="BHH701" s="124"/>
      <c r="BHI701" s="124"/>
      <c r="BHJ701" s="124"/>
      <c r="BHK701" s="124"/>
      <c r="BHL701" s="124"/>
      <c r="BHM701" s="124"/>
      <c r="BHN701" s="124"/>
      <c r="BHO701" s="124"/>
      <c r="BHP701" s="124"/>
      <c r="BHQ701" s="124"/>
      <c r="BHR701" s="124"/>
      <c r="BHS701" s="124"/>
      <c r="BHT701" s="124"/>
      <c r="BHU701" s="124"/>
      <c r="BHV701" s="124"/>
      <c r="BHW701" s="124"/>
      <c r="BHX701" s="124"/>
      <c r="BHY701" s="124"/>
      <c r="BHZ701" s="124"/>
      <c r="BIA701" s="124"/>
      <c r="BIB701" s="124"/>
      <c r="BIC701" s="124"/>
      <c r="BID701" s="124"/>
      <c r="BIE701" s="124"/>
      <c r="BIF701" s="124"/>
      <c r="BIG701" s="124"/>
      <c r="BIH701" s="124"/>
      <c r="BII701" s="124"/>
      <c r="BIJ701" s="124"/>
      <c r="BIK701" s="124"/>
      <c r="BIL701" s="124"/>
      <c r="BIM701" s="124"/>
      <c r="BIN701" s="124"/>
      <c r="BIO701" s="124"/>
      <c r="BIP701" s="124"/>
      <c r="BIQ701" s="124"/>
      <c r="BIR701" s="124"/>
      <c r="BIS701" s="124"/>
      <c r="BIT701" s="124"/>
      <c r="BIU701" s="124"/>
      <c r="BIV701" s="124"/>
      <c r="BIW701" s="124"/>
      <c r="BIX701" s="124"/>
      <c r="BIY701" s="124"/>
      <c r="BIZ701" s="124"/>
      <c r="BJA701" s="124"/>
      <c r="BJB701" s="124"/>
      <c r="BJC701" s="124"/>
      <c r="BJD701" s="124"/>
      <c r="BJE701" s="124"/>
      <c r="BJF701" s="124"/>
      <c r="BJG701" s="124"/>
      <c r="BJH701" s="124"/>
      <c r="BJI701" s="124"/>
      <c r="BJJ701" s="124"/>
      <c r="BJK701" s="124"/>
      <c r="BJL701" s="124"/>
      <c r="BJM701" s="124"/>
      <c r="BJN701" s="124"/>
      <c r="BJO701" s="124"/>
      <c r="BJP701" s="124"/>
      <c r="BJQ701" s="124"/>
      <c r="BJR701" s="124"/>
      <c r="BJS701" s="124"/>
      <c r="BJT701" s="124"/>
      <c r="BJU701" s="124"/>
      <c r="BJV701" s="124"/>
      <c r="BJW701" s="124"/>
      <c r="BJX701" s="124"/>
      <c r="BJY701" s="124"/>
      <c r="BJZ701" s="124"/>
      <c r="BKA701" s="124"/>
      <c r="BKB701" s="124"/>
      <c r="BKC701" s="124"/>
      <c r="BKD701" s="124"/>
      <c r="BKE701" s="124"/>
      <c r="BKF701" s="124"/>
      <c r="BKG701" s="124"/>
      <c r="BKH701" s="124"/>
      <c r="BKI701" s="124"/>
      <c r="BKJ701" s="124"/>
      <c r="BKK701" s="124"/>
      <c r="BKL701" s="124"/>
      <c r="BKM701" s="124"/>
      <c r="BKN701" s="124"/>
      <c r="BKO701" s="124"/>
      <c r="BKP701" s="124"/>
      <c r="BKQ701" s="124"/>
      <c r="BKR701" s="124"/>
      <c r="BKS701" s="124"/>
      <c r="BKT701" s="124"/>
      <c r="BKU701" s="124"/>
      <c r="BKV701" s="124"/>
      <c r="BKW701" s="124"/>
      <c r="BKX701" s="124"/>
      <c r="BKY701" s="124"/>
      <c r="BKZ701" s="124"/>
      <c r="BLA701" s="124"/>
      <c r="BLB701" s="124"/>
      <c r="BLC701" s="124"/>
      <c r="BLD701" s="124"/>
      <c r="BLE701" s="124"/>
      <c r="BLF701" s="124"/>
      <c r="BLG701" s="124"/>
      <c r="BLH701" s="124"/>
      <c r="BLI701" s="124"/>
      <c r="BLJ701" s="124"/>
      <c r="BLK701" s="124"/>
      <c r="BLL701" s="124"/>
      <c r="BLM701" s="124"/>
      <c r="BLN701" s="124"/>
      <c r="BLO701" s="124"/>
      <c r="BLP701" s="124"/>
      <c r="BLQ701" s="124"/>
      <c r="BLR701" s="124"/>
      <c r="BLS701" s="124"/>
      <c r="BLT701" s="124"/>
      <c r="BLU701" s="124"/>
      <c r="BLV701" s="124"/>
      <c r="BLW701" s="124"/>
      <c r="BLX701" s="124"/>
      <c r="BLY701" s="124"/>
      <c r="BLZ701" s="124"/>
      <c r="BMA701" s="124"/>
      <c r="BMB701" s="124"/>
      <c r="BMC701" s="124"/>
      <c r="BMD701" s="124"/>
      <c r="BME701" s="124"/>
      <c r="BMF701" s="124"/>
      <c r="BMG701" s="124"/>
      <c r="BMH701" s="124"/>
      <c r="BMI701" s="124"/>
      <c r="BMJ701" s="124"/>
      <c r="BMK701" s="124"/>
      <c r="BML701" s="124"/>
      <c r="BMM701" s="124"/>
      <c r="BMN701" s="124"/>
      <c r="BMO701" s="124"/>
      <c r="BMP701" s="124"/>
      <c r="BMQ701" s="124"/>
      <c r="BMR701" s="124"/>
      <c r="BMS701" s="124"/>
      <c r="BMT701" s="124"/>
      <c r="BMU701" s="124"/>
      <c r="BMV701" s="124"/>
      <c r="BMW701" s="124"/>
      <c r="BMX701" s="124"/>
      <c r="BMY701" s="124"/>
      <c r="BMZ701" s="124"/>
      <c r="BNA701" s="124"/>
      <c r="BNB701" s="124"/>
      <c r="BNC701" s="124"/>
      <c r="BND701" s="124"/>
      <c r="BNE701" s="124"/>
      <c r="BNF701" s="124"/>
      <c r="BNG701" s="124"/>
      <c r="BNH701" s="124"/>
      <c r="BNI701" s="124"/>
      <c r="BNJ701" s="124"/>
      <c r="BNK701" s="124"/>
      <c r="BNL701" s="124"/>
      <c r="BNM701" s="124"/>
      <c r="BNN701" s="124"/>
      <c r="BNO701" s="124"/>
      <c r="BNP701" s="124"/>
      <c r="BNQ701" s="124"/>
      <c r="BNR701" s="124"/>
      <c r="BNS701" s="124"/>
      <c r="BNT701" s="124"/>
      <c r="BNU701" s="124"/>
      <c r="BNV701" s="124"/>
      <c r="BNW701" s="124"/>
      <c r="BNX701" s="124"/>
      <c r="BNY701" s="124"/>
      <c r="BNZ701" s="124"/>
      <c r="BOA701" s="124"/>
      <c r="BOB701" s="124"/>
      <c r="BOC701" s="124"/>
      <c r="BOD701" s="124"/>
      <c r="BOE701" s="124"/>
      <c r="BOF701" s="124"/>
      <c r="BOG701" s="124"/>
      <c r="BOH701" s="124"/>
      <c r="BOI701" s="124"/>
      <c r="BOJ701" s="124"/>
      <c r="BOK701" s="124"/>
      <c r="BOL701" s="124"/>
      <c r="BOM701" s="124"/>
      <c r="BON701" s="124"/>
      <c r="BOO701" s="124"/>
      <c r="BOP701" s="124"/>
      <c r="BOQ701" s="124"/>
      <c r="BOR701" s="124"/>
      <c r="BOS701" s="124"/>
      <c r="BOT701" s="124"/>
      <c r="BOU701" s="124"/>
      <c r="BOV701" s="124"/>
      <c r="BOW701" s="124"/>
      <c r="BOX701" s="124"/>
      <c r="BOY701" s="124"/>
      <c r="BOZ701" s="124"/>
      <c r="BPA701" s="124"/>
      <c r="BPB701" s="124"/>
      <c r="BPC701" s="124"/>
      <c r="BPD701" s="124"/>
      <c r="BPE701" s="124"/>
      <c r="BPF701" s="124"/>
      <c r="BPG701" s="124"/>
      <c r="BPH701" s="124"/>
      <c r="BPI701" s="124"/>
      <c r="BPJ701" s="124"/>
      <c r="BPK701" s="124"/>
      <c r="BPL701" s="124"/>
      <c r="BPM701" s="124"/>
      <c r="BPN701" s="124"/>
      <c r="BPO701" s="124"/>
      <c r="BPP701" s="124"/>
      <c r="BPQ701" s="124"/>
      <c r="BPR701" s="124"/>
      <c r="BPS701" s="124"/>
      <c r="BPT701" s="124"/>
      <c r="BPU701" s="124"/>
      <c r="BPV701" s="124"/>
      <c r="BPW701" s="124"/>
      <c r="BPX701" s="124"/>
      <c r="BPY701" s="124"/>
      <c r="BPZ701" s="124"/>
      <c r="BQA701" s="124"/>
      <c r="BQB701" s="124"/>
      <c r="BQC701" s="124"/>
      <c r="BQD701" s="124"/>
      <c r="BQE701" s="124"/>
      <c r="BQF701" s="124"/>
      <c r="BQG701" s="124"/>
      <c r="BQH701" s="124"/>
      <c r="BQI701" s="124"/>
      <c r="BQJ701" s="124"/>
      <c r="BQK701" s="124"/>
      <c r="BQL701" s="124"/>
      <c r="BQM701" s="124"/>
      <c r="BQN701" s="124"/>
      <c r="BQO701" s="124"/>
      <c r="BQP701" s="124"/>
      <c r="BQQ701" s="124"/>
      <c r="BQR701" s="124"/>
      <c r="BQS701" s="124"/>
      <c r="BQT701" s="124"/>
      <c r="BQU701" s="124"/>
      <c r="BQV701" s="124"/>
      <c r="BQW701" s="124"/>
      <c r="BQX701" s="124"/>
      <c r="BQY701" s="124"/>
      <c r="BQZ701" s="124"/>
      <c r="BRA701" s="124"/>
      <c r="BRB701" s="124"/>
      <c r="BRC701" s="124"/>
      <c r="BRD701" s="124"/>
      <c r="BRE701" s="124"/>
      <c r="BRF701" s="124"/>
      <c r="BRG701" s="124"/>
      <c r="BRH701" s="124"/>
      <c r="BRI701" s="124"/>
      <c r="BRJ701" s="124"/>
      <c r="BRK701" s="124"/>
      <c r="BRL701" s="124"/>
      <c r="BRM701" s="124"/>
      <c r="BRN701" s="124"/>
      <c r="BRO701" s="124"/>
      <c r="BRP701" s="124"/>
      <c r="BRQ701" s="124"/>
      <c r="BRR701" s="124"/>
      <c r="BRS701" s="124"/>
      <c r="BRT701" s="124"/>
      <c r="BRU701" s="124"/>
      <c r="BRV701" s="124"/>
      <c r="BRW701" s="124"/>
      <c r="BRX701" s="124"/>
      <c r="BRY701" s="124"/>
      <c r="BRZ701" s="124"/>
      <c r="BSA701" s="124"/>
    </row>
    <row r="702" spans="1:1847" s="90" customFormat="1" ht="18" customHeight="1" x14ac:dyDescent="0.3">
      <c r="A702" s="812"/>
      <c r="B702" s="812"/>
      <c r="C702" s="793"/>
      <c r="D702" s="793"/>
      <c r="E702" s="793" t="s">
        <v>829</v>
      </c>
      <c r="F702" s="829">
        <v>149</v>
      </c>
      <c r="G702" s="804" t="s">
        <v>830</v>
      </c>
      <c r="H702" s="817">
        <v>86356647</v>
      </c>
      <c r="I702" s="816">
        <v>132402362</v>
      </c>
      <c r="J702" s="816">
        <v>132402362</v>
      </c>
      <c r="K702" s="816">
        <v>132402362</v>
      </c>
      <c r="L702" s="815" t="s">
        <v>144</v>
      </c>
      <c r="M702" s="623">
        <v>67355105</v>
      </c>
      <c r="N702" s="334">
        <v>237502275.41</v>
      </c>
      <c r="O702" s="334">
        <v>237502275.41</v>
      </c>
      <c r="P702" s="334">
        <v>237502275.41</v>
      </c>
      <c r="Q702" s="648" t="s">
        <v>1036</v>
      </c>
      <c r="R702" s="835">
        <v>0</v>
      </c>
      <c r="S702" s="836">
        <v>0</v>
      </c>
      <c r="T702" s="836">
        <v>0</v>
      </c>
      <c r="U702" s="836">
        <v>0</v>
      </c>
      <c r="V702" s="847"/>
      <c r="W702" s="835">
        <f>H702+M702+M703+M704+R702</f>
        <v>172747603</v>
      </c>
      <c r="X702" s="863">
        <f t="shared" ref="X702:Z702" si="492">I702+N702+N703+N704+S702</f>
        <v>425554675.40999997</v>
      </c>
      <c r="Y702" s="863">
        <f t="shared" si="492"/>
        <v>425554675.40999997</v>
      </c>
      <c r="Z702" s="890">
        <f t="shared" si="492"/>
        <v>425554675.40999997</v>
      </c>
      <c r="AA702" s="891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9"/>
      <c r="BD702" s="89"/>
      <c r="BE702" s="89"/>
      <c r="BF702" s="89"/>
      <c r="BG702" s="89"/>
      <c r="BH702" s="89"/>
      <c r="BI702" s="89"/>
      <c r="BJ702" s="89"/>
      <c r="BK702" s="89"/>
      <c r="BL702" s="89"/>
      <c r="BM702" s="89"/>
      <c r="BN702" s="89"/>
      <c r="BO702" s="89"/>
      <c r="BP702" s="89"/>
      <c r="BQ702" s="89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89"/>
      <c r="CW702" s="89"/>
      <c r="CX702" s="89"/>
      <c r="CY702" s="89"/>
      <c r="CZ702" s="89"/>
      <c r="DA702" s="89"/>
      <c r="DB702" s="89"/>
      <c r="DC702" s="89"/>
      <c r="DD702" s="89"/>
      <c r="DE702" s="89"/>
      <c r="DF702" s="89"/>
      <c r="DG702" s="89"/>
      <c r="DH702" s="89"/>
      <c r="DI702" s="89"/>
      <c r="DJ702" s="89"/>
      <c r="DK702" s="89"/>
      <c r="DL702" s="89"/>
      <c r="DM702" s="89"/>
      <c r="DN702" s="89"/>
      <c r="DO702" s="89"/>
      <c r="DP702" s="89"/>
      <c r="DQ702" s="89"/>
      <c r="DR702" s="89"/>
      <c r="DS702" s="89"/>
      <c r="DT702" s="89"/>
      <c r="DU702" s="89"/>
      <c r="DV702" s="89"/>
      <c r="DW702" s="89"/>
      <c r="DX702" s="89"/>
      <c r="DY702" s="89"/>
      <c r="DZ702" s="89"/>
      <c r="EA702" s="89"/>
      <c r="EB702" s="89"/>
      <c r="EC702" s="89"/>
      <c r="ED702" s="89"/>
      <c r="EE702" s="89"/>
      <c r="EF702" s="89"/>
      <c r="EG702" s="89"/>
      <c r="EH702" s="89"/>
      <c r="EI702" s="89"/>
      <c r="EJ702" s="89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  <c r="EV702" s="89"/>
      <c r="EW702" s="89"/>
      <c r="EX702" s="89"/>
      <c r="EY702" s="89"/>
      <c r="EZ702" s="89"/>
      <c r="FA702" s="89"/>
      <c r="FB702" s="89"/>
      <c r="FC702" s="89"/>
      <c r="FD702" s="89"/>
      <c r="FE702" s="89"/>
      <c r="FF702" s="89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  <c r="HA702" s="89"/>
      <c r="HB702" s="89"/>
      <c r="HC702" s="89"/>
      <c r="HD702" s="89"/>
      <c r="HE702" s="89"/>
      <c r="HF702" s="89"/>
      <c r="HG702" s="89"/>
      <c r="HH702" s="89"/>
      <c r="HI702" s="89"/>
      <c r="HJ702" s="89"/>
      <c r="HK702" s="89"/>
      <c r="HL702" s="89"/>
      <c r="HM702" s="89"/>
      <c r="HN702" s="89"/>
      <c r="HO702" s="89"/>
      <c r="HP702" s="89"/>
      <c r="HQ702" s="89"/>
      <c r="HR702" s="89"/>
      <c r="HS702" s="89"/>
      <c r="HT702" s="89"/>
      <c r="HU702" s="89"/>
      <c r="HV702" s="89"/>
      <c r="HW702" s="89"/>
      <c r="HX702" s="89"/>
      <c r="HY702" s="89"/>
      <c r="HZ702" s="89"/>
      <c r="IA702" s="89"/>
      <c r="IB702" s="89"/>
      <c r="IC702" s="89"/>
      <c r="ID702" s="89"/>
      <c r="IE702" s="89"/>
      <c r="IF702" s="89"/>
      <c r="IG702" s="89"/>
      <c r="IH702" s="89"/>
      <c r="II702" s="89"/>
      <c r="IJ702" s="89"/>
      <c r="IK702" s="89"/>
      <c r="IL702" s="89"/>
      <c r="IM702" s="89"/>
      <c r="IN702" s="89"/>
      <c r="IO702" s="89"/>
      <c r="IP702" s="89"/>
      <c r="IQ702" s="89"/>
      <c r="IR702" s="89"/>
      <c r="IS702" s="89"/>
      <c r="IT702" s="89"/>
      <c r="IU702" s="89"/>
      <c r="IV702" s="89"/>
      <c r="IW702" s="89"/>
      <c r="IX702" s="89"/>
      <c r="IY702" s="89"/>
      <c r="IZ702" s="89"/>
      <c r="JA702" s="89"/>
      <c r="JB702" s="89"/>
      <c r="JC702" s="89"/>
      <c r="JD702" s="89"/>
      <c r="JE702" s="89"/>
      <c r="JF702" s="89"/>
      <c r="JG702" s="89"/>
      <c r="JH702" s="89"/>
      <c r="JI702" s="89"/>
      <c r="JJ702" s="89"/>
      <c r="JK702" s="89"/>
      <c r="JL702" s="89"/>
      <c r="JM702" s="89"/>
      <c r="JN702" s="89"/>
      <c r="JO702" s="89"/>
      <c r="JP702" s="89"/>
      <c r="JQ702" s="89"/>
      <c r="JR702" s="89"/>
      <c r="JS702" s="89"/>
      <c r="JT702" s="89"/>
      <c r="JU702" s="89"/>
      <c r="JV702" s="89"/>
      <c r="JW702" s="89"/>
      <c r="JX702" s="89"/>
      <c r="JY702" s="89"/>
      <c r="JZ702" s="89"/>
      <c r="KA702" s="89"/>
      <c r="KB702" s="89"/>
      <c r="KC702" s="89"/>
      <c r="KD702" s="89"/>
      <c r="KE702" s="89"/>
      <c r="KF702" s="89"/>
      <c r="KG702" s="89"/>
      <c r="KH702" s="89"/>
      <c r="KI702" s="89"/>
      <c r="KJ702" s="89"/>
      <c r="KK702" s="89"/>
      <c r="KL702" s="89"/>
      <c r="KM702" s="89"/>
      <c r="KN702" s="89"/>
      <c r="KO702" s="89"/>
      <c r="KP702" s="89"/>
      <c r="KQ702" s="89"/>
      <c r="KR702" s="89"/>
      <c r="KS702" s="89"/>
      <c r="KT702" s="89"/>
      <c r="KU702" s="89"/>
      <c r="KV702" s="89"/>
      <c r="KW702" s="89"/>
      <c r="KX702" s="89"/>
      <c r="KY702" s="89"/>
      <c r="KZ702" s="89"/>
      <c r="LA702" s="89"/>
      <c r="LB702" s="89"/>
      <c r="LC702" s="89"/>
      <c r="LD702" s="89"/>
      <c r="LE702" s="89"/>
      <c r="LF702" s="89"/>
      <c r="LG702" s="89"/>
      <c r="LH702" s="89"/>
      <c r="LI702" s="89"/>
      <c r="LJ702" s="89"/>
      <c r="LK702" s="89"/>
      <c r="LL702" s="89"/>
      <c r="LM702" s="89"/>
      <c r="LN702" s="89"/>
      <c r="LO702" s="89"/>
      <c r="LP702" s="89"/>
      <c r="LQ702" s="89"/>
      <c r="LR702" s="89"/>
      <c r="LS702" s="89"/>
      <c r="LT702" s="89"/>
      <c r="LU702" s="89"/>
      <c r="LV702" s="89"/>
      <c r="LW702" s="89"/>
      <c r="LX702" s="89"/>
      <c r="LY702" s="89"/>
      <c r="LZ702" s="89"/>
      <c r="MA702" s="89"/>
      <c r="MB702" s="89"/>
      <c r="MC702" s="89"/>
      <c r="MD702" s="89"/>
      <c r="ME702" s="89"/>
      <c r="MF702" s="89"/>
      <c r="MG702" s="89"/>
      <c r="MH702" s="89"/>
      <c r="MI702" s="89"/>
      <c r="MJ702" s="89"/>
      <c r="MK702" s="89"/>
      <c r="ML702" s="89"/>
      <c r="MM702" s="89"/>
      <c r="MN702" s="89"/>
      <c r="MO702" s="89"/>
      <c r="MP702" s="89"/>
      <c r="MQ702" s="89"/>
      <c r="MR702" s="89"/>
      <c r="MS702" s="89"/>
      <c r="MT702" s="89"/>
      <c r="MU702" s="89"/>
      <c r="MV702" s="89"/>
      <c r="MW702" s="89"/>
      <c r="MX702" s="89"/>
      <c r="MY702" s="89"/>
      <c r="MZ702" s="89"/>
      <c r="NA702" s="89"/>
      <c r="NB702" s="89"/>
      <c r="NC702" s="89"/>
      <c r="ND702" s="89"/>
      <c r="NE702" s="89"/>
      <c r="NF702" s="89"/>
      <c r="NG702" s="89"/>
      <c r="NH702" s="89"/>
      <c r="NI702" s="89"/>
      <c r="NJ702" s="89"/>
      <c r="NK702" s="89"/>
      <c r="NL702" s="89"/>
      <c r="NM702" s="89"/>
      <c r="NN702" s="89"/>
      <c r="NO702" s="89"/>
      <c r="NP702" s="89"/>
      <c r="NQ702" s="89"/>
      <c r="NR702" s="89"/>
      <c r="NS702" s="89"/>
      <c r="NT702" s="89"/>
      <c r="NU702" s="89"/>
      <c r="NV702" s="89"/>
      <c r="NW702" s="89"/>
      <c r="NX702" s="89"/>
      <c r="NY702" s="89"/>
      <c r="NZ702" s="89"/>
      <c r="OA702" s="89"/>
      <c r="OB702" s="89"/>
      <c r="OC702" s="89"/>
      <c r="OD702" s="89"/>
      <c r="OE702" s="89"/>
      <c r="OF702" s="89"/>
      <c r="OG702" s="89"/>
      <c r="OH702" s="89"/>
      <c r="OI702" s="89"/>
      <c r="OJ702" s="89"/>
      <c r="OK702" s="89"/>
      <c r="OL702" s="89"/>
      <c r="OM702" s="89"/>
      <c r="ON702" s="89"/>
      <c r="OO702" s="89"/>
      <c r="OP702" s="89"/>
      <c r="OQ702" s="89"/>
      <c r="OR702" s="89"/>
      <c r="OS702" s="89"/>
      <c r="OT702" s="89"/>
      <c r="OU702" s="89"/>
      <c r="OV702" s="89"/>
      <c r="OW702" s="89"/>
      <c r="OX702" s="89"/>
      <c r="OY702" s="89"/>
      <c r="OZ702" s="89"/>
      <c r="PA702" s="89"/>
      <c r="PB702" s="89"/>
      <c r="PC702" s="89"/>
      <c r="PD702" s="89"/>
      <c r="PE702" s="89"/>
      <c r="PF702" s="89"/>
      <c r="PG702" s="89"/>
      <c r="PH702" s="89"/>
      <c r="PI702" s="89"/>
      <c r="PJ702" s="89"/>
      <c r="PK702" s="89"/>
      <c r="PL702" s="89"/>
      <c r="PM702" s="89"/>
      <c r="PN702" s="89"/>
      <c r="PO702" s="89"/>
      <c r="PP702" s="89"/>
      <c r="PQ702" s="89"/>
      <c r="PR702" s="89"/>
      <c r="PS702" s="89"/>
      <c r="PT702" s="89"/>
      <c r="PU702" s="89"/>
      <c r="PV702" s="89"/>
      <c r="PW702" s="89"/>
      <c r="PX702" s="89"/>
      <c r="PY702" s="89"/>
      <c r="PZ702" s="89"/>
      <c r="QA702" s="89"/>
      <c r="QB702" s="89"/>
      <c r="QC702" s="89"/>
      <c r="QD702" s="89"/>
      <c r="QE702" s="89"/>
      <c r="QF702" s="89"/>
      <c r="QG702" s="89"/>
      <c r="QH702" s="89"/>
      <c r="QI702" s="89"/>
      <c r="QJ702" s="89"/>
      <c r="QK702" s="89"/>
      <c r="QL702" s="89"/>
      <c r="QM702" s="89"/>
      <c r="QN702" s="89"/>
      <c r="QO702" s="89"/>
      <c r="QP702" s="89"/>
      <c r="QQ702" s="89"/>
      <c r="QR702" s="89"/>
      <c r="QS702" s="89"/>
      <c r="QT702" s="89"/>
      <c r="QU702" s="89"/>
      <c r="QV702" s="89"/>
      <c r="QW702" s="89"/>
      <c r="QX702" s="89"/>
      <c r="QY702" s="89"/>
      <c r="QZ702" s="89"/>
      <c r="RA702" s="89"/>
      <c r="RB702" s="89"/>
      <c r="RC702" s="89"/>
      <c r="RD702" s="89"/>
      <c r="RE702" s="89"/>
      <c r="RF702" s="89"/>
      <c r="RG702" s="89"/>
      <c r="RH702" s="89"/>
      <c r="RI702" s="89"/>
      <c r="RJ702" s="89"/>
      <c r="RK702" s="89"/>
      <c r="RL702" s="89"/>
      <c r="RM702" s="89"/>
      <c r="RN702" s="89"/>
      <c r="RO702" s="89"/>
      <c r="RP702" s="89"/>
      <c r="RQ702" s="89"/>
      <c r="RR702" s="89"/>
      <c r="RS702" s="89"/>
      <c r="RT702" s="89"/>
      <c r="RU702" s="89"/>
      <c r="RV702" s="89"/>
      <c r="RW702" s="89"/>
      <c r="RX702" s="89"/>
      <c r="RY702" s="89"/>
      <c r="RZ702" s="89"/>
      <c r="SA702" s="89"/>
      <c r="SB702" s="89"/>
      <c r="SC702" s="89"/>
      <c r="SD702" s="89"/>
      <c r="SE702" s="89"/>
      <c r="SF702" s="89"/>
      <c r="SG702" s="89"/>
      <c r="SH702" s="89"/>
      <c r="SI702" s="89"/>
      <c r="SJ702" s="89"/>
      <c r="SK702" s="89"/>
      <c r="SL702" s="89"/>
      <c r="SM702" s="89"/>
      <c r="SN702" s="89"/>
      <c r="SO702" s="89"/>
      <c r="SP702" s="89"/>
      <c r="SQ702" s="89"/>
      <c r="SR702" s="89"/>
      <c r="SS702" s="89"/>
      <c r="ST702" s="89"/>
      <c r="SU702" s="89"/>
      <c r="SV702" s="89"/>
      <c r="SW702" s="89"/>
      <c r="SX702" s="89"/>
      <c r="SY702" s="89"/>
      <c r="SZ702" s="89"/>
      <c r="TA702" s="89"/>
      <c r="TB702" s="89"/>
      <c r="TC702" s="89"/>
      <c r="TD702" s="89"/>
      <c r="TE702" s="89"/>
      <c r="TF702" s="89"/>
      <c r="TG702" s="89"/>
      <c r="TH702" s="89"/>
      <c r="TI702" s="89"/>
      <c r="TJ702" s="89"/>
      <c r="TK702" s="89"/>
      <c r="TL702" s="89"/>
      <c r="TM702" s="89"/>
      <c r="TN702" s="89"/>
      <c r="TO702" s="89"/>
      <c r="TP702" s="89"/>
      <c r="TQ702" s="89"/>
      <c r="TR702" s="89"/>
      <c r="TS702" s="89"/>
      <c r="TT702" s="89"/>
      <c r="TU702" s="89"/>
      <c r="TV702" s="89"/>
      <c r="TW702" s="89"/>
      <c r="TX702" s="89"/>
      <c r="TY702" s="89"/>
      <c r="TZ702" s="89"/>
      <c r="UA702" s="89"/>
      <c r="UB702" s="89"/>
      <c r="UC702" s="89"/>
      <c r="UD702" s="89"/>
      <c r="UE702" s="89"/>
      <c r="UF702" s="89"/>
      <c r="UG702" s="89"/>
      <c r="UH702" s="89"/>
      <c r="UI702" s="89"/>
      <c r="UJ702" s="89"/>
      <c r="UK702" s="89"/>
      <c r="UL702" s="89"/>
      <c r="UM702" s="89"/>
      <c r="UN702" s="89"/>
      <c r="UO702" s="89"/>
      <c r="UP702" s="89"/>
      <c r="UQ702" s="89"/>
      <c r="UR702" s="89"/>
      <c r="US702" s="89"/>
      <c r="UT702" s="89"/>
      <c r="UU702" s="89"/>
      <c r="UV702" s="89"/>
      <c r="UW702" s="89"/>
      <c r="UX702" s="89"/>
      <c r="UY702" s="89"/>
      <c r="UZ702" s="89"/>
      <c r="VA702" s="89"/>
      <c r="VB702" s="89"/>
      <c r="VC702" s="89"/>
      <c r="VD702" s="89"/>
      <c r="VE702" s="89"/>
      <c r="VF702" s="89"/>
      <c r="VG702" s="89"/>
      <c r="VH702" s="89"/>
      <c r="VI702" s="89"/>
      <c r="VJ702" s="89"/>
      <c r="VK702" s="89"/>
      <c r="VL702" s="89"/>
      <c r="VM702" s="89"/>
      <c r="VN702" s="89"/>
      <c r="VO702" s="89"/>
      <c r="VP702" s="89"/>
      <c r="VQ702" s="89"/>
      <c r="VR702" s="89"/>
      <c r="VS702" s="89"/>
      <c r="VT702" s="89"/>
      <c r="VU702" s="89"/>
      <c r="VV702" s="89"/>
      <c r="VW702" s="89"/>
      <c r="VX702" s="89"/>
      <c r="VY702" s="89"/>
      <c r="VZ702" s="89"/>
      <c r="WA702" s="89"/>
      <c r="WB702" s="89"/>
      <c r="WC702" s="89"/>
      <c r="WD702" s="89"/>
      <c r="WE702" s="89"/>
      <c r="WF702" s="89"/>
      <c r="WG702" s="89"/>
      <c r="WH702" s="89"/>
      <c r="WI702" s="89"/>
      <c r="WJ702" s="89"/>
      <c r="WK702" s="89"/>
      <c r="WL702" s="89"/>
      <c r="WM702" s="89"/>
      <c r="WN702" s="89"/>
      <c r="WO702" s="89"/>
      <c r="WP702" s="89"/>
      <c r="WQ702" s="89"/>
      <c r="WR702" s="89"/>
      <c r="WS702" s="89"/>
      <c r="WT702" s="89"/>
      <c r="WU702" s="89"/>
      <c r="WV702" s="89"/>
      <c r="WW702" s="89"/>
      <c r="WX702" s="89"/>
      <c r="WY702" s="89"/>
      <c r="WZ702" s="89"/>
      <c r="XA702" s="89"/>
      <c r="XB702" s="89"/>
      <c r="XC702" s="89"/>
      <c r="XD702" s="89"/>
      <c r="XE702" s="89"/>
      <c r="XF702" s="89"/>
      <c r="XG702" s="89"/>
      <c r="XH702" s="89"/>
      <c r="XI702" s="89"/>
      <c r="XJ702" s="89"/>
      <c r="XK702" s="89"/>
      <c r="XL702" s="89"/>
      <c r="XM702" s="89"/>
      <c r="XN702" s="89"/>
      <c r="XO702" s="89"/>
      <c r="XP702" s="89"/>
      <c r="XQ702" s="89"/>
      <c r="XR702" s="89"/>
      <c r="XS702" s="89"/>
      <c r="XT702" s="89"/>
      <c r="XU702" s="89"/>
      <c r="XV702" s="89"/>
      <c r="XW702" s="89"/>
      <c r="XX702" s="89"/>
      <c r="XY702" s="89"/>
      <c r="XZ702" s="89"/>
      <c r="YA702" s="89"/>
      <c r="YB702" s="89"/>
      <c r="YC702" s="89"/>
      <c r="YD702" s="89"/>
      <c r="YE702" s="89"/>
      <c r="YF702" s="89"/>
      <c r="YG702" s="89"/>
      <c r="YH702" s="89"/>
      <c r="YI702" s="89"/>
      <c r="YJ702" s="89"/>
      <c r="YK702" s="89"/>
      <c r="YL702" s="89"/>
      <c r="YM702" s="89"/>
      <c r="YN702" s="89"/>
      <c r="YO702" s="89"/>
      <c r="YP702" s="89"/>
      <c r="YQ702" s="89"/>
      <c r="YR702" s="89"/>
      <c r="YS702" s="89"/>
      <c r="YT702" s="89"/>
      <c r="YU702" s="89"/>
      <c r="YV702" s="89"/>
      <c r="YW702" s="89"/>
      <c r="YX702" s="89"/>
      <c r="YY702" s="89"/>
      <c r="YZ702" s="89"/>
      <c r="ZA702" s="89"/>
      <c r="ZB702" s="89"/>
      <c r="ZC702" s="89"/>
      <c r="ZD702" s="89"/>
      <c r="ZE702" s="89"/>
      <c r="ZF702" s="89"/>
      <c r="ZG702" s="89"/>
      <c r="ZH702" s="89"/>
      <c r="ZI702" s="89"/>
      <c r="ZJ702" s="89"/>
      <c r="ZK702" s="89"/>
      <c r="ZL702" s="89"/>
      <c r="ZM702" s="89"/>
      <c r="ZN702" s="89"/>
      <c r="ZO702" s="89"/>
      <c r="ZP702" s="89"/>
      <c r="ZQ702" s="89"/>
      <c r="ZR702" s="89"/>
      <c r="ZS702" s="89"/>
      <c r="ZT702" s="89"/>
      <c r="ZU702" s="89"/>
      <c r="ZV702" s="89"/>
      <c r="ZW702" s="89"/>
      <c r="ZX702" s="89"/>
      <c r="ZY702" s="89"/>
      <c r="ZZ702" s="89"/>
      <c r="AAA702" s="89"/>
      <c r="AAB702" s="89"/>
      <c r="AAC702" s="89"/>
      <c r="AAD702" s="89"/>
      <c r="AAE702" s="89"/>
      <c r="AAF702" s="89"/>
      <c r="AAG702" s="89"/>
      <c r="AAH702" s="89"/>
      <c r="AAI702" s="89"/>
      <c r="AAJ702" s="89"/>
      <c r="AAK702" s="89"/>
      <c r="AAL702" s="89"/>
      <c r="AAM702" s="89"/>
      <c r="AAN702" s="89"/>
      <c r="AAO702" s="89"/>
      <c r="AAP702" s="89"/>
      <c r="AAQ702" s="89"/>
      <c r="AAR702" s="89"/>
      <c r="AAS702" s="89"/>
      <c r="AAT702" s="89"/>
      <c r="AAU702" s="89"/>
      <c r="AAV702" s="89"/>
      <c r="AAW702" s="89"/>
      <c r="AAX702" s="89"/>
      <c r="AAY702" s="89"/>
      <c r="AAZ702" s="89"/>
      <c r="ABA702" s="89"/>
      <c r="ABB702" s="89"/>
      <c r="ABC702" s="89"/>
      <c r="ABD702" s="89"/>
      <c r="ABE702" s="89"/>
      <c r="ABF702" s="89"/>
      <c r="ABG702" s="89"/>
      <c r="ABH702" s="89"/>
      <c r="ABI702" s="89"/>
      <c r="ABJ702" s="89"/>
      <c r="ABK702" s="89"/>
      <c r="ABL702" s="89"/>
      <c r="ABM702" s="89"/>
      <c r="ABN702" s="89"/>
      <c r="ABO702" s="89"/>
      <c r="ABP702" s="89"/>
      <c r="ABQ702" s="89"/>
      <c r="ABR702" s="89"/>
      <c r="ABS702" s="89"/>
      <c r="ABT702" s="89"/>
      <c r="ABU702" s="89"/>
      <c r="ABV702" s="89"/>
      <c r="ABW702" s="89"/>
      <c r="ABX702" s="89"/>
      <c r="ABY702" s="89"/>
      <c r="ABZ702" s="89"/>
      <c r="ACA702" s="89"/>
      <c r="ACB702" s="89"/>
      <c r="ACC702" s="89"/>
      <c r="ACD702" s="89"/>
      <c r="ACE702" s="89"/>
      <c r="ACF702" s="89"/>
      <c r="ACG702" s="89"/>
      <c r="ACH702" s="89"/>
      <c r="ACI702" s="89"/>
      <c r="ACJ702" s="89"/>
      <c r="ACK702" s="89"/>
      <c r="ACL702" s="89"/>
      <c r="ACM702" s="89"/>
      <c r="ACN702" s="89"/>
      <c r="ACO702" s="89"/>
      <c r="ACP702" s="89"/>
      <c r="ACQ702" s="89"/>
      <c r="ACR702" s="89"/>
      <c r="ACS702" s="89"/>
      <c r="ACT702" s="89"/>
      <c r="ACU702" s="89"/>
      <c r="ACV702" s="89"/>
      <c r="ACW702" s="89"/>
      <c r="ACX702" s="89"/>
      <c r="ACY702" s="89"/>
      <c r="ACZ702" s="89"/>
      <c r="ADA702" s="89"/>
      <c r="ADB702" s="89"/>
      <c r="ADC702" s="89"/>
      <c r="ADD702" s="89"/>
      <c r="ADE702" s="89"/>
      <c r="ADF702" s="89"/>
      <c r="ADG702" s="89"/>
      <c r="ADH702" s="89"/>
      <c r="ADI702" s="89"/>
      <c r="ADJ702" s="89"/>
      <c r="ADK702" s="89"/>
      <c r="ADL702" s="89"/>
      <c r="ADM702" s="89"/>
      <c r="ADN702" s="89"/>
      <c r="ADO702" s="89"/>
      <c r="ADP702" s="89"/>
      <c r="ADQ702" s="89"/>
      <c r="ADR702" s="89"/>
      <c r="ADS702" s="89"/>
      <c r="ADT702" s="89"/>
      <c r="ADU702" s="89"/>
      <c r="ADV702" s="89"/>
      <c r="ADW702" s="89"/>
      <c r="ADX702" s="89"/>
      <c r="ADY702" s="89"/>
      <c r="ADZ702" s="89"/>
      <c r="AEA702" s="89"/>
      <c r="AEB702" s="89"/>
      <c r="AEC702" s="89"/>
      <c r="AED702" s="89"/>
      <c r="AEE702" s="89"/>
      <c r="AEF702" s="89"/>
      <c r="AEG702" s="89"/>
      <c r="AEH702" s="89"/>
      <c r="AEI702" s="89"/>
      <c r="AEJ702" s="89"/>
      <c r="AEK702" s="89"/>
      <c r="AEL702" s="89"/>
      <c r="AEM702" s="89"/>
      <c r="AEN702" s="89"/>
      <c r="AEO702" s="89"/>
      <c r="AEP702" s="89"/>
      <c r="AEQ702" s="89"/>
      <c r="AER702" s="89"/>
      <c r="AES702" s="89"/>
      <c r="AET702" s="89"/>
      <c r="AEU702" s="89"/>
      <c r="AEV702" s="89"/>
      <c r="AEW702" s="89"/>
      <c r="AEX702" s="89"/>
      <c r="AEY702" s="89"/>
      <c r="AEZ702" s="89"/>
      <c r="AFA702" s="89"/>
      <c r="AFB702" s="89"/>
      <c r="AFC702" s="89"/>
      <c r="AFD702" s="89"/>
      <c r="AFE702" s="89"/>
      <c r="AFF702" s="89"/>
      <c r="AFG702" s="89"/>
      <c r="AFH702" s="89"/>
      <c r="AFI702" s="89"/>
      <c r="AFJ702" s="89"/>
      <c r="AFK702" s="89"/>
      <c r="AFL702" s="89"/>
      <c r="AFM702" s="89"/>
      <c r="AFN702" s="89"/>
      <c r="AFO702" s="89"/>
      <c r="AFP702" s="89"/>
      <c r="AFQ702" s="89"/>
      <c r="AFR702" s="89"/>
      <c r="AFS702" s="89"/>
      <c r="AFT702" s="89"/>
      <c r="AFU702" s="89"/>
      <c r="AFV702" s="89"/>
      <c r="AFW702" s="89"/>
      <c r="AFX702" s="89"/>
      <c r="AFY702" s="89"/>
      <c r="AFZ702" s="89"/>
      <c r="AGA702" s="89"/>
      <c r="AGB702" s="89"/>
      <c r="AGC702" s="89"/>
      <c r="AGD702" s="89"/>
      <c r="AGE702" s="89"/>
      <c r="AGF702" s="89"/>
      <c r="AGG702" s="89"/>
      <c r="AGH702" s="89"/>
      <c r="AGI702" s="89"/>
      <c r="AGJ702" s="89"/>
      <c r="AGK702" s="89"/>
      <c r="AGL702" s="89"/>
      <c r="AGM702" s="89"/>
      <c r="AGN702" s="89"/>
      <c r="AGO702" s="89"/>
      <c r="AGP702" s="89"/>
      <c r="AGQ702" s="89"/>
      <c r="AGR702" s="89"/>
      <c r="AGS702" s="89"/>
      <c r="AGT702" s="89"/>
      <c r="AGU702" s="89"/>
      <c r="AGV702" s="89"/>
      <c r="AGW702" s="89"/>
      <c r="AGX702" s="89"/>
      <c r="AGY702" s="89"/>
      <c r="AGZ702" s="89"/>
      <c r="AHA702" s="89"/>
      <c r="AHB702" s="89"/>
      <c r="AHC702" s="89"/>
      <c r="AHD702" s="89"/>
      <c r="AHE702" s="89"/>
      <c r="AHF702" s="89"/>
      <c r="AHG702" s="89"/>
      <c r="AHH702" s="89"/>
      <c r="AHI702" s="89"/>
      <c r="AHJ702" s="89"/>
      <c r="AHK702" s="89"/>
      <c r="AHL702" s="89"/>
      <c r="AHM702" s="89"/>
      <c r="AHN702" s="89"/>
      <c r="AHO702" s="89"/>
      <c r="AHP702" s="89"/>
      <c r="AHQ702" s="89"/>
      <c r="AHR702" s="89"/>
      <c r="AHS702" s="89"/>
      <c r="AHT702" s="89"/>
      <c r="AHU702" s="89"/>
      <c r="AHV702" s="89"/>
      <c r="AHW702" s="89"/>
      <c r="AHX702" s="89"/>
      <c r="AHY702" s="89"/>
      <c r="AHZ702" s="89"/>
      <c r="AIA702" s="89"/>
      <c r="AIB702" s="89"/>
      <c r="AIC702" s="89"/>
      <c r="AID702" s="89"/>
      <c r="AIE702" s="89"/>
      <c r="AIF702" s="89"/>
      <c r="AIG702" s="89"/>
      <c r="AIH702" s="89"/>
      <c r="AII702" s="89"/>
      <c r="AIJ702" s="89"/>
      <c r="AIK702" s="89"/>
      <c r="AIL702" s="89"/>
      <c r="AIM702" s="89"/>
      <c r="AIN702" s="89"/>
      <c r="AIO702" s="89"/>
      <c r="AIP702" s="89"/>
      <c r="AIQ702" s="89"/>
      <c r="AIR702" s="89"/>
      <c r="AIS702" s="89"/>
      <c r="AIT702" s="89"/>
      <c r="AIU702" s="89"/>
      <c r="AIV702" s="89"/>
      <c r="AIW702" s="89"/>
      <c r="AIX702" s="89"/>
      <c r="AIY702" s="89"/>
      <c r="AIZ702" s="89"/>
      <c r="AJA702" s="89"/>
      <c r="AJB702" s="89"/>
      <c r="AJC702" s="89"/>
      <c r="AJD702" s="89"/>
      <c r="AJE702" s="89"/>
      <c r="AJF702" s="89"/>
      <c r="AJG702" s="89"/>
      <c r="AJH702" s="89"/>
      <c r="AJI702" s="89"/>
      <c r="AJJ702" s="89"/>
      <c r="AJK702" s="89"/>
      <c r="AJL702" s="89"/>
      <c r="AJM702" s="89"/>
      <c r="AJN702" s="89"/>
      <c r="AJO702" s="89"/>
      <c r="AJP702" s="89"/>
      <c r="AJQ702" s="89"/>
      <c r="AJR702" s="89"/>
      <c r="AJS702" s="89"/>
      <c r="AJT702" s="89"/>
      <c r="AJU702" s="89"/>
      <c r="AJV702" s="89"/>
      <c r="AJW702" s="89"/>
      <c r="AJX702" s="89"/>
      <c r="AJY702" s="89"/>
      <c r="AJZ702" s="89"/>
      <c r="AKA702" s="89"/>
      <c r="AKB702" s="89"/>
      <c r="AKC702" s="89"/>
      <c r="AKD702" s="89"/>
      <c r="AKE702" s="89"/>
      <c r="AKF702" s="89"/>
      <c r="AKG702" s="89"/>
      <c r="AKH702" s="89"/>
      <c r="AKI702" s="89"/>
      <c r="AKJ702" s="89"/>
      <c r="AKK702" s="89"/>
      <c r="AKL702" s="89"/>
      <c r="AKM702" s="89"/>
      <c r="AKN702" s="89"/>
      <c r="AKO702" s="89"/>
      <c r="AKP702" s="89"/>
      <c r="AKQ702" s="89"/>
      <c r="AKR702" s="89"/>
      <c r="AKS702" s="89"/>
      <c r="AKT702" s="89"/>
      <c r="AKU702" s="89"/>
      <c r="AKV702" s="89"/>
      <c r="AKW702" s="89"/>
      <c r="AKX702" s="89"/>
      <c r="AKY702" s="89"/>
      <c r="AKZ702" s="89"/>
      <c r="ALA702" s="89"/>
      <c r="ALB702" s="89"/>
      <c r="ALC702" s="89"/>
      <c r="ALD702" s="89"/>
      <c r="ALE702" s="89"/>
      <c r="ALF702" s="89"/>
      <c r="ALG702" s="89"/>
      <c r="ALH702" s="89"/>
      <c r="ALI702" s="89"/>
      <c r="ALJ702" s="89"/>
      <c r="ALK702" s="89"/>
      <c r="ALL702" s="89"/>
      <c r="ALM702" s="89"/>
      <c r="ALN702" s="89"/>
      <c r="ALO702" s="89"/>
      <c r="ALP702" s="89"/>
      <c r="ALQ702" s="89"/>
      <c r="ALR702" s="89"/>
      <c r="ALS702" s="89"/>
      <c r="ALT702" s="89"/>
      <c r="ALU702" s="89"/>
      <c r="ALV702" s="89"/>
      <c r="ALW702" s="89"/>
      <c r="ALX702" s="89"/>
      <c r="ALY702" s="89"/>
      <c r="ALZ702" s="89"/>
      <c r="AMA702" s="89"/>
      <c r="AMB702" s="89"/>
      <c r="AMC702" s="89"/>
      <c r="AMD702" s="89"/>
      <c r="AME702" s="89"/>
      <c r="AMF702" s="89"/>
      <c r="AMG702" s="89"/>
      <c r="AMH702" s="89"/>
      <c r="AMI702" s="89"/>
      <c r="AMJ702" s="89"/>
      <c r="AMK702" s="89"/>
      <c r="AML702" s="89"/>
      <c r="AMM702" s="89"/>
      <c r="AMN702" s="89"/>
      <c r="AMO702" s="89"/>
      <c r="AMP702" s="89"/>
      <c r="AMQ702" s="89"/>
      <c r="AMR702" s="89"/>
      <c r="AMS702" s="89"/>
      <c r="AMT702" s="89"/>
      <c r="AMU702" s="89"/>
      <c r="AMV702" s="89"/>
      <c r="AMW702" s="89"/>
      <c r="AMX702" s="89"/>
      <c r="AMY702" s="89"/>
      <c r="AMZ702" s="89"/>
      <c r="ANA702" s="89"/>
      <c r="ANB702" s="89"/>
      <c r="ANC702" s="89"/>
      <c r="AND702" s="89"/>
      <c r="ANE702" s="89"/>
      <c r="ANF702" s="89"/>
      <c r="ANG702" s="89"/>
      <c r="ANH702" s="89"/>
      <c r="ANI702" s="89"/>
      <c r="ANJ702" s="89"/>
      <c r="ANK702" s="89"/>
      <c r="ANL702" s="89"/>
      <c r="ANM702" s="89"/>
      <c r="ANN702" s="89"/>
      <c r="ANO702" s="89"/>
      <c r="ANP702" s="89"/>
      <c r="ANQ702" s="89"/>
      <c r="ANR702" s="89"/>
      <c r="ANS702" s="89"/>
      <c r="ANT702" s="89"/>
      <c r="ANU702" s="89"/>
      <c r="ANV702" s="89"/>
      <c r="ANW702" s="89"/>
      <c r="ANX702" s="89"/>
      <c r="ANY702" s="89"/>
      <c r="ANZ702" s="89"/>
      <c r="AOA702" s="89"/>
      <c r="AOB702" s="89"/>
      <c r="AOC702" s="89"/>
      <c r="AOD702" s="89"/>
      <c r="AOE702" s="89"/>
      <c r="AOF702" s="89"/>
      <c r="AOG702" s="89"/>
      <c r="AOH702" s="89"/>
      <c r="AOI702" s="89"/>
      <c r="AOJ702" s="89"/>
      <c r="AOK702" s="89"/>
      <c r="AOL702" s="89"/>
      <c r="AOM702" s="89"/>
      <c r="AON702" s="89"/>
      <c r="AOO702" s="89"/>
      <c r="AOP702" s="89"/>
      <c r="AOQ702" s="89"/>
      <c r="AOR702" s="89"/>
      <c r="AOS702" s="89"/>
      <c r="AOT702" s="89"/>
      <c r="AOU702" s="89"/>
      <c r="AOV702" s="89"/>
      <c r="AOW702" s="89"/>
      <c r="AOX702" s="89"/>
      <c r="AOY702" s="89"/>
      <c r="AOZ702" s="89"/>
      <c r="APA702" s="89"/>
      <c r="APB702" s="89"/>
      <c r="APC702" s="89"/>
      <c r="APD702" s="89"/>
      <c r="APE702" s="89"/>
      <c r="APF702" s="89"/>
      <c r="APG702" s="89"/>
      <c r="APH702" s="89"/>
      <c r="API702" s="89"/>
      <c r="APJ702" s="89"/>
      <c r="APK702" s="89"/>
      <c r="APL702" s="89"/>
      <c r="APM702" s="89"/>
      <c r="APN702" s="89"/>
      <c r="APO702" s="89"/>
      <c r="APP702" s="89"/>
      <c r="APQ702" s="89"/>
      <c r="APR702" s="89"/>
      <c r="APS702" s="89"/>
      <c r="APT702" s="89"/>
      <c r="APU702" s="89"/>
      <c r="APV702" s="89"/>
      <c r="APW702" s="89"/>
      <c r="APX702" s="89"/>
      <c r="APY702" s="89"/>
      <c r="APZ702" s="89"/>
      <c r="AQA702" s="89"/>
      <c r="AQB702" s="89"/>
      <c r="AQC702" s="89"/>
      <c r="AQD702" s="89"/>
      <c r="AQE702" s="89"/>
      <c r="AQF702" s="89"/>
      <c r="AQG702" s="89"/>
      <c r="AQH702" s="89"/>
      <c r="AQI702" s="89"/>
      <c r="AQJ702" s="89"/>
      <c r="AQK702" s="89"/>
      <c r="AQL702" s="89"/>
      <c r="AQM702" s="89"/>
      <c r="AQN702" s="89"/>
      <c r="AQO702" s="89"/>
      <c r="AQP702" s="89"/>
      <c r="AQQ702" s="89"/>
      <c r="AQR702" s="89"/>
      <c r="AQS702" s="89"/>
      <c r="AQT702" s="89"/>
      <c r="AQU702" s="89"/>
      <c r="AQV702" s="89"/>
      <c r="AQW702" s="89"/>
      <c r="AQX702" s="89"/>
      <c r="AQY702" s="89"/>
      <c r="AQZ702" s="89"/>
      <c r="ARA702" s="89"/>
      <c r="ARB702" s="89"/>
      <c r="ARC702" s="89"/>
      <c r="ARD702" s="89"/>
      <c r="ARE702" s="89"/>
      <c r="ARF702" s="89"/>
      <c r="ARG702" s="89"/>
      <c r="ARH702" s="89"/>
      <c r="ARI702" s="89"/>
      <c r="ARJ702" s="89"/>
      <c r="ARK702" s="89"/>
      <c r="ARL702" s="89"/>
      <c r="ARM702" s="89"/>
      <c r="ARN702" s="89"/>
      <c r="ARO702" s="89"/>
      <c r="ARP702" s="89"/>
      <c r="ARQ702" s="89"/>
      <c r="ARR702" s="89"/>
      <c r="ARS702" s="89"/>
      <c r="ART702" s="89"/>
      <c r="ARU702" s="89"/>
      <c r="ARV702" s="89"/>
      <c r="ARW702" s="89"/>
      <c r="ARX702" s="89"/>
      <c r="ARY702" s="89"/>
      <c r="ARZ702" s="89"/>
      <c r="ASA702" s="89"/>
      <c r="ASB702" s="89"/>
      <c r="ASC702" s="89"/>
      <c r="ASD702" s="89"/>
      <c r="ASE702" s="89"/>
      <c r="ASF702" s="89"/>
      <c r="ASG702" s="89"/>
      <c r="ASH702" s="89"/>
      <c r="ASI702" s="89"/>
      <c r="ASJ702" s="89"/>
      <c r="ASK702" s="89"/>
      <c r="ASL702" s="89"/>
      <c r="ASM702" s="89"/>
      <c r="ASN702" s="89"/>
      <c r="ASO702" s="89"/>
      <c r="ASP702" s="89"/>
      <c r="ASQ702" s="89"/>
      <c r="ASR702" s="89"/>
      <c r="ASS702" s="89"/>
      <c r="AST702" s="89"/>
      <c r="ASU702" s="89"/>
      <c r="ASV702" s="89"/>
      <c r="ASW702" s="89"/>
      <c r="ASX702" s="89"/>
      <c r="ASY702" s="89"/>
      <c r="ASZ702" s="89"/>
      <c r="ATA702" s="89"/>
      <c r="ATB702" s="89"/>
      <c r="ATC702" s="89"/>
      <c r="ATD702" s="89"/>
      <c r="ATE702" s="89"/>
      <c r="ATF702" s="89"/>
      <c r="ATG702" s="89"/>
      <c r="ATH702" s="89"/>
      <c r="ATI702" s="89"/>
      <c r="ATJ702" s="89"/>
      <c r="ATK702" s="89"/>
      <c r="ATL702" s="89"/>
      <c r="ATM702" s="89"/>
      <c r="ATN702" s="89"/>
      <c r="ATO702" s="89"/>
      <c r="ATP702" s="89"/>
      <c r="ATQ702" s="89"/>
      <c r="ATR702" s="89"/>
      <c r="ATS702" s="89"/>
      <c r="ATT702" s="89"/>
      <c r="ATU702" s="89"/>
      <c r="ATV702" s="89"/>
      <c r="ATW702" s="89"/>
      <c r="ATX702" s="89"/>
      <c r="ATY702" s="89"/>
      <c r="ATZ702" s="89"/>
      <c r="AUA702" s="89"/>
      <c r="AUB702" s="89"/>
      <c r="AUC702" s="89"/>
      <c r="AUD702" s="89"/>
      <c r="AUE702" s="89"/>
      <c r="AUF702" s="89"/>
      <c r="AUG702" s="89"/>
      <c r="AUH702" s="89"/>
      <c r="AUI702" s="89"/>
      <c r="AUJ702" s="89"/>
      <c r="AUK702" s="89"/>
      <c r="AUL702" s="89"/>
      <c r="AUM702" s="89"/>
      <c r="AUN702" s="89"/>
      <c r="AUO702" s="89"/>
      <c r="AUP702" s="89"/>
      <c r="AUQ702" s="89"/>
      <c r="AUR702" s="89"/>
      <c r="AUS702" s="89"/>
      <c r="AUT702" s="89"/>
      <c r="AUU702" s="89"/>
      <c r="AUV702" s="89"/>
      <c r="AUW702" s="89"/>
      <c r="AUX702" s="89"/>
      <c r="AUY702" s="89"/>
      <c r="AUZ702" s="89"/>
      <c r="AVA702" s="89"/>
      <c r="AVB702" s="89"/>
      <c r="AVC702" s="89"/>
      <c r="AVD702" s="89"/>
      <c r="AVE702" s="89"/>
      <c r="AVF702" s="89"/>
      <c r="AVG702" s="89"/>
      <c r="AVH702" s="89"/>
      <c r="AVI702" s="89"/>
      <c r="AVJ702" s="89"/>
      <c r="AVK702" s="89"/>
      <c r="AVL702" s="89"/>
      <c r="AVM702" s="89"/>
      <c r="AVN702" s="89"/>
      <c r="AVO702" s="89"/>
      <c r="AVP702" s="89"/>
      <c r="AVQ702" s="89"/>
      <c r="AVR702" s="89"/>
      <c r="AVS702" s="89"/>
      <c r="AVT702" s="89"/>
      <c r="AVU702" s="89"/>
      <c r="AVV702" s="89"/>
      <c r="AVW702" s="89"/>
      <c r="AVX702" s="89"/>
      <c r="AVY702" s="89"/>
      <c r="AVZ702" s="89"/>
      <c r="AWA702" s="89"/>
      <c r="AWB702" s="89"/>
      <c r="AWC702" s="89"/>
      <c r="AWD702" s="89"/>
      <c r="AWE702" s="89"/>
      <c r="AWF702" s="89"/>
      <c r="AWG702" s="89"/>
      <c r="AWH702" s="89"/>
      <c r="AWI702" s="89"/>
      <c r="AWJ702" s="89"/>
      <c r="AWK702" s="89"/>
      <c r="AWL702" s="89"/>
      <c r="AWM702" s="89"/>
      <c r="AWN702" s="89"/>
      <c r="AWO702" s="89"/>
      <c r="AWP702" s="89"/>
      <c r="AWQ702" s="89"/>
      <c r="AWR702" s="89"/>
      <c r="AWS702" s="89"/>
      <c r="AWT702" s="89"/>
      <c r="AWU702" s="89"/>
      <c r="AWV702" s="89"/>
      <c r="AWW702" s="89"/>
      <c r="AWX702" s="89"/>
      <c r="AWY702" s="89"/>
      <c r="AWZ702" s="89"/>
      <c r="AXA702" s="89"/>
      <c r="AXB702" s="89"/>
      <c r="AXC702" s="89"/>
      <c r="AXD702" s="89"/>
      <c r="AXE702" s="89"/>
      <c r="AXF702" s="89"/>
      <c r="AXG702" s="89"/>
      <c r="AXH702" s="89"/>
      <c r="AXI702" s="89"/>
      <c r="AXJ702" s="89"/>
      <c r="AXK702" s="89"/>
      <c r="AXL702" s="89"/>
      <c r="AXM702" s="89"/>
      <c r="AXN702" s="89"/>
      <c r="AXO702" s="89"/>
      <c r="AXP702" s="89"/>
      <c r="AXQ702" s="89"/>
      <c r="AXR702" s="89"/>
      <c r="AXS702" s="89"/>
      <c r="AXT702" s="89"/>
      <c r="AXU702" s="89"/>
      <c r="AXV702" s="89"/>
      <c r="AXW702" s="89"/>
      <c r="AXX702" s="89"/>
      <c r="AXY702" s="89"/>
      <c r="AXZ702" s="89"/>
      <c r="AYA702" s="89"/>
      <c r="AYB702" s="89"/>
      <c r="AYC702" s="89"/>
      <c r="AYD702" s="89"/>
      <c r="AYE702" s="89"/>
      <c r="AYF702" s="89"/>
      <c r="AYG702" s="89"/>
      <c r="AYH702" s="89"/>
      <c r="AYI702" s="89"/>
      <c r="AYJ702" s="89"/>
      <c r="AYK702" s="89"/>
      <c r="AYL702" s="89"/>
      <c r="AYM702" s="89"/>
      <c r="AYN702" s="89"/>
      <c r="AYO702" s="89"/>
      <c r="AYP702" s="89"/>
      <c r="AYQ702" s="89"/>
      <c r="AYR702" s="89"/>
      <c r="AYS702" s="89"/>
      <c r="AYT702" s="89"/>
      <c r="AYU702" s="89"/>
      <c r="AYV702" s="89"/>
      <c r="AYW702" s="89"/>
      <c r="AYX702" s="89"/>
      <c r="AYY702" s="89"/>
      <c r="AYZ702" s="89"/>
      <c r="AZA702" s="89"/>
      <c r="AZB702" s="89"/>
      <c r="AZC702" s="89"/>
      <c r="AZD702" s="89"/>
      <c r="AZE702" s="89"/>
      <c r="AZF702" s="89"/>
      <c r="AZG702" s="89"/>
      <c r="AZH702" s="89"/>
      <c r="AZI702" s="89"/>
      <c r="AZJ702" s="89"/>
      <c r="AZK702" s="89"/>
      <c r="AZL702" s="89"/>
      <c r="AZM702" s="89"/>
      <c r="AZN702" s="89"/>
      <c r="AZO702" s="89"/>
      <c r="AZP702" s="89"/>
      <c r="AZQ702" s="89"/>
      <c r="AZR702" s="89"/>
      <c r="AZS702" s="89"/>
      <c r="AZT702" s="89"/>
      <c r="AZU702" s="89"/>
      <c r="AZV702" s="89"/>
      <c r="AZW702" s="89"/>
      <c r="AZX702" s="89"/>
      <c r="AZY702" s="89"/>
      <c r="AZZ702" s="89"/>
      <c r="BAA702" s="89"/>
      <c r="BAB702" s="89"/>
      <c r="BAC702" s="89"/>
      <c r="BAD702" s="89"/>
      <c r="BAE702" s="89"/>
      <c r="BAF702" s="89"/>
      <c r="BAG702" s="89"/>
      <c r="BAH702" s="89"/>
      <c r="BAI702" s="89"/>
      <c r="BAJ702" s="89"/>
      <c r="BAK702" s="89"/>
      <c r="BAL702" s="89"/>
      <c r="BAM702" s="89"/>
      <c r="BAN702" s="89"/>
      <c r="BAO702" s="89"/>
      <c r="BAP702" s="89"/>
      <c r="BAQ702" s="89"/>
      <c r="BAR702" s="89"/>
      <c r="BAS702" s="89"/>
      <c r="BAT702" s="89"/>
      <c r="BAU702" s="89"/>
      <c r="BAV702" s="89"/>
      <c r="BAW702" s="89"/>
      <c r="BAX702" s="89"/>
      <c r="BAY702" s="89"/>
      <c r="BAZ702" s="89"/>
      <c r="BBA702" s="89"/>
      <c r="BBB702" s="89"/>
      <c r="BBC702" s="89"/>
      <c r="BBD702" s="89"/>
      <c r="BBE702" s="89"/>
      <c r="BBF702" s="89"/>
      <c r="BBG702" s="89"/>
      <c r="BBH702" s="89"/>
      <c r="BBI702" s="89"/>
      <c r="BBJ702" s="89"/>
      <c r="BBK702" s="89"/>
      <c r="BBL702" s="89"/>
      <c r="BBM702" s="89"/>
      <c r="BBN702" s="89"/>
      <c r="BBO702" s="89"/>
      <c r="BBP702" s="89"/>
      <c r="BBQ702" s="89"/>
      <c r="BBR702" s="89"/>
      <c r="BBS702" s="89"/>
      <c r="BBT702" s="89"/>
      <c r="BBU702" s="89"/>
      <c r="BBV702" s="89"/>
      <c r="BBW702" s="89"/>
      <c r="BBX702" s="89"/>
      <c r="BBY702" s="89"/>
      <c r="BBZ702" s="89"/>
      <c r="BCA702" s="89"/>
      <c r="BCB702" s="89"/>
      <c r="BCC702" s="89"/>
      <c r="BCD702" s="89"/>
      <c r="BCE702" s="89"/>
      <c r="BCF702" s="89"/>
      <c r="BCG702" s="89"/>
      <c r="BCH702" s="89"/>
      <c r="BCI702" s="89"/>
      <c r="BCJ702" s="89"/>
      <c r="BCK702" s="89"/>
      <c r="BCL702" s="89"/>
      <c r="BCM702" s="89"/>
      <c r="BCN702" s="89"/>
      <c r="BCO702" s="89"/>
      <c r="BCP702" s="89"/>
      <c r="BCQ702" s="89"/>
      <c r="BCR702" s="89"/>
      <c r="BCS702" s="89"/>
      <c r="BCT702" s="89"/>
      <c r="BCU702" s="89"/>
      <c r="BCV702" s="89"/>
      <c r="BCW702" s="89"/>
      <c r="BCX702" s="89"/>
      <c r="BCY702" s="89"/>
      <c r="BCZ702" s="89"/>
      <c r="BDA702" s="89"/>
      <c r="BDB702" s="89"/>
      <c r="BDC702" s="89"/>
      <c r="BDD702" s="89"/>
      <c r="BDE702" s="89"/>
      <c r="BDF702" s="89"/>
      <c r="BDG702" s="89"/>
      <c r="BDH702" s="89"/>
      <c r="BDI702" s="89"/>
      <c r="BDJ702" s="89"/>
      <c r="BDK702" s="89"/>
      <c r="BDL702" s="89"/>
      <c r="BDM702" s="89"/>
      <c r="BDN702" s="89"/>
      <c r="BDO702" s="89"/>
      <c r="BDP702" s="89"/>
      <c r="BDQ702" s="89"/>
      <c r="BDR702" s="89"/>
      <c r="BDS702" s="89"/>
      <c r="BDT702" s="89"/>
      <c r="BDU702" s="89"/>
      <c r="BDV702" s="89"/>
      <c r="BDW702" s="89"/>
      <c r="BDX702" s="89"/>
      <c r="BDY702" s="89"/>
      <c r="BDZ702" s="89"/>
      <c r="BEA702" s="89"/>
      <c r="BEB702" s="89"/>
      <c r="BEC702" s="89"/>
      <c r="BED702" s="89"/>
      <c r="BEE702" s="89"/>
      <c r="BEF702" s="89"/>
      <c r="BEG702" s="89"/>
      <c r="BEH702" s="89"/>
      <c r="BEI702" s="89"/>
      <c r="BEJ702" s="89"/>
      <c r="BEK702" s="89"/>
      <c r="BEL702" s="89"/>
      <c r="BEM702" s="89"/>
      <c r="BEN702" s="89"/>
      <c r="BEO702" s="89"/>
      <c r="BEP702" s="89"/>
      <c r="BEQ702" s="89"/>
      <c r="BER702" s="89"/>
      <c r="BES702" s="89"/>
      <c r="BET702" s="89"/>
      <c r="BEU702" s="89"/>
      <c r="BEV702" s="89"/>
      <c r="BEW702" s="89"/>
      <c r="BEX702" s="89"/>
      <c r="BEY702" s="89"/>
      <c r="BEZ702" s="89"/>
      <c r="BFA702" s="89"/>
      <c r="BFB702" s="89"/>
      <c r="BFC702" s="89"/>
      <c r="BFD702" s="89"/>
      <c r="BFE702" s="89"/>
      <c r="BFF702" s="89"/>
      <c r="BFG702" s="89"/>
      <c r="BFH702" s="89"/>
      <c r="BFI702" s="89"/>
      <c r="BFJ702" s="89"/>
      <c r="BFK702" s="89"/>
      <c r="BFL702" s="89"/>
      <c r="BFM702" s="89"/>
      <c r="BFN702" s="89"/>
      <c r="BFO702" s="89"/>
      <c r="BFP702" s="89"/>
      <c r="BFQ702" s="89"/>
      <c r="BFR702" s="89"/>
      <c r="BFS702" s="89"/>
      <c r="BFT702" s="89"/>
      <c r="BFU702" s="89"/>
      <c r="BFV702" s="89"/>
      <c r="BFW702" s="89"/>
      <c r="BFX702" s="89"/>
      <c r="BFY702" s="89"/>
      <c r="BFZ702" s="89"/>
      <c r="BGA702" s="89"/>
      <c r="BGB702" s="89"/>
      <c r="BGC702" s="89"/>
      <c r="BGD702" s="89"/>
      <c r="BGE702" s="89"/>
      <c r="BGF702" s="89"/>
      <c r="BGG702" s="89"/>
      <c r="BGH702" s="89"/>
      <c r="BGI702" s="89"/>
      <c r="BGJ702" s="89"/>
      <c r="BGK702" s="89"/>
      <c r="BGL702" s="89"/>
      <c r="BGM702" s="89"/>
      <c r="BGN702" s="89"/>
      <c r="BGO702" s="89"/>
      <c r="BGP702" s="89"/>
      <c r="BGQ702" s="89"/>
      <c r="BGR702" s="89"/>
      <c r="BGS702" s="89"/>
      <c r="BGT702" s="89"/>
      <c r="BGU702" s="89"/>
      <c r="BGV702" s="89"/>
      <c r="BGW702" s="89"/>
      <c r="BGX702" s="89"/>
      <c r="BGY702" s="89"/>
      <c r="BGZ702" s="89"/>
      <c r="BHA702" s="89"/>
      <c r="BHB702" s="89"/>
      <c r="BHC702" s="89"/>
      <c r="BHD702" s="89"/>
      <c r="BHE702" s="89"/>
      <c r="BHF702" s="89"/>
      <c r="BHG702" s="89"/>
      <c r="BHH702" s="89"/>
      <c r="BHI702" s="89"/>
      <c r="BHJ702" s="89"/>
      <c r="BHK702" s="89"/>
      <c r="BHL702" s="89"/>
      <c r="BHM702" s="89"/>
      <c r="BHN702" s="89"/>
      <c r="BHO702" s="89"/>
      <c r="BHP702" s="89"/>
      <c r="BHQ702" s="89"/>
      <c r="BHR702" s="89"/>
      <c r="BHS702" s="89"/>
      <c r="BHT702" s="89"/>
      <c r="BHU702" s="89"/>
      <c r="BHV702" s="89"/>
      <c r="BHW702" s="89"/>
      <c r="BHX702" s="89"/>
      <c r="BHY702" s="89"/>
      <c r="BHZ702" s="89"/>
      <c r="BIA702" s="89"/>
      <c r="BIB702" s="89"/>
      <c r="BIC702" s="89"/>
      <c r="BID702" s="89"/>
      <c r="BIE702" s="89"/>
      <c r="BIF702" s="89"/>
      <c r="BIG702" s="89"/>
      <c r="BIH702" s="89"/>
      <c r="BII702" s="89"/>
      <c r="BIJ702" s="89"/>
      <c r="BIK702" s="89"/>
      <c r="BIL702" s="89"/>
      <c r="BIM702" s="89"/>
      <c r="BIN702" s="89"/>
      <c r="BIO702" s="89"/>
      <c r="BIP702" s="89"/>
      <c r="BIQ702" s="89"/>
      <c r="BIR702" s="89"/>
      <c r="BIS702" s="89"/>
      <c r="BIT702" s="89"/>
      <c r="BIU702" s="89"/>
      <c r="BIV702" s="89"/>
      <c r="BIW702" s="89"/>
      <c r="BIX702" s="89"/>
      <c r="BIY702" s="89"/>
      <c r="BIZ702" s="89"/>
      <c r="BJA702" s="89"/>
      <c r="BJB702" s="89"/>
      <c r="BJC702" s="89"/>
      <c r="BJD702" s="89"/>
      <c r="BJE702" s="89"/>
      <c r="BJF702" s="89"/>
      <c r="BJG702" s="89"/>
      <c r="BJH702" s="89"/>
      <c r="BJI702" s="89"/>
      <c r="BJJ702" s="89"/>
      <c r="BJK702" s="89"/>
      <c r="BJL702" s="89"/>
      <c r="BJM702" s="89"/>
      <c r="BJN702" s="89"/>
      <c r="BJO702" s="89"/>
      <c r="BJP702" s="89"/>
      <c r="BJQ702" s="89"/>
      <c r="BJR702" s="89"/>
      <c r="BJS702" s="89"/>
      <c r="BJT702" s="89"/>
      <c r="BJU702" s="89"/>
      <c r="BJV702" s="89"/>
      <c r="BJW702" s="89"/>
      <c r="BJX702" s="89"/>
      <c r="BJY702" s="89"/>
      <c r="BJZ702" s="89"/>
      <c r="BKA702" s="89"/>
      <c r="BKB702" s="89"/>
      <c r="BKC702" s="89"/>
      <c r="BKD702" s="89"/>
      <c r="BKE702" s="89"/>
      <c r="BKF702" s="89"/>
      <c r="BKG702" s="89"/>
      <c r="BKH702" s="89"/>
      <c r="BKI702" s="89"/>
      <c r="BKJ702" s="89"/>
      <c r="BKK702" s="89"/>
      <c r="BKL702" s="89"/>
      <c r="BKM702" s="89"/>
      <c r="BKN702" s="89"/>
      <c r="BKO702" s="89"/>
      <c r="BKP702" s="89"/>
      <c r="BKQ702" s="89"/>
      <c r="BKR702" s="89"/>
      <c r="BKS702" s="89"/>
      <c r="BKT702" s="89"/>
      <c r="BKU702" s="89"/>
      <c r="BKV702" s="89"/>
      <c r="BKW702" s="89"/>
      <c r="BKX702" s="89"/>
      <c r="BKY702" s="89"/>
      <c r="BKZ702" s="89"/>
      <c r="BLA702" s="89"/>
      <c r="BLB702" s="89"/>
      <c r="BLC702" s="89"/>
      <c r="BLD702" s="89"/>
      <c r="BLE702" s="89"/>
      <c r="BLF702" s="89"/>
      <c r="BLG702" s="89"/>
      <c r="BLH702" s="89"/>
      <c r="BLI702" s="89"/>
      <c r="BLJ702" s="89"/>
      <c r="BLK702" s="89"/>
      <c r="BLL702" s="89"/>
      <c r="BLM702" s="89"/>
      <c r="BLN702" s="89"/>
      <c r="BLO702" s="89"/>
      <c r="BLP702" s="89"/>
      <c r="BLQ702" s="89"/>
      <c r="BLR702" s="89"/>
      <c r="BLS702" s="89"/>
      <c r="BLT702" s="89"/>
      <c r="BLU702" s="89"/>
      <c r="BLV702" s="89"/>
      <c r="BLW702" s="89"/>
      <c r="BLX702" s="89"/>
      <c r="BLY702" s="89"/>
      <c r="BLZ702" s="89"/>
      <c r="BMA702" s="89"/>
      <c r="BMB702" s="89"/>
      <c r="BMC702" s="89"/>
      <c r="BMD702" s="89"/>
      <c r="BME702" s="89"/>
      <c r="BMF702" s="89"/>
      <c r="BMG702" s="89"/>
      <c r="BMH702" s="89"/>
      <c r="BMI702" s="89"/>
      <c r="BMJ702" s="89"/>
      <c r="BMK702" s="89"/>
      <c r="BML702" s="89"/>
      <c r="BMM702" s="89"/>
      <c r="BMN702" s="89"/>
      <c r="BMO702" s="89"/>
      <c r="BMP702" s="89"/>
      <c r="BMQ702" s="89"/>
      <c r="BMR702" s="89"/>
      <c r="BMS702" s="89"/>
      <c r="BMT702" s="89"/>
      <c r="BMU702" s="89"/>
      <c r="BMV702" s="89"/>
      <c r="BMW702" s="89"/>
      <c r="BMX702" s="89"/>
      <c r="BMY702" s="89"/>
      <c r="BMZ702" s="89"/>
      <c r="BNA702" s="89"/>
      <c r="BNB702" s="89"/>
      <c r="BNC702" s="89"/>
      <c r="BND702" s="89"/>
      <c r="BNE702" s="89"/>
      <c r="BNF702" s="89"/>
      <c r="BNG702" s="89"/>
      <c r="BNH702" s="89"/>
      <c r="BNI702" s="89"/>
      <c r="BNJ702" s="89"/>
      <c r="BNK702" s="89"/>
      <c r="BNL702" s="89"/>
      <c r="BNM702" s="89"/>
      <c r="BNN702" s="89"/>
      <c r="BNO702" s="89"/>
      <c r="BNP702" s="89"/>
      <c r="BNQ702" s="89"/>
      <c r="BNR702" s="89"/>
      <c r="BNS702" s="89"/>
      <c r="BNT702" s="89"/>
      <c r="BNU702" s="89"/>
      <c r="BNV702" s="89"/>
      <c r="BNW702" s="89"/>
      <c r="BNX702" s="89"/>
      <c r="BNY702" s="89"/>
      <c r="BNZ702" s="89"/>
      <c r="BOA702" s="89"/>
      <c r="BOB702" s="89"/>
      <c r="BOC702" s="89"/>
      <c r="BOD702" s="89"/>
      <c r="BOE702" s="89"/>
      <c r="BOF702" s="89"/>
      <c r="BOG702" s="89"/>
      <c r="BOH702" s="89"/>
      <c r="BOI702" s="89"/>
      <c r="BOJ702" s="89"/>
      <c r="BOK702" s="89"/>
      <c r="BOL702" s="89"/>
      <c r="BOM702" s="89"/>
      <c r="BON702" s="89"/>
      <c r="BOO702" s="89"/>
      <c r="BOP702" s="89"/>
      <c r="BOQ702" s="89"/>
      <c r="BOR702" s="89"/>
      <c r="BOS702" s="89"/>
      <c r="BOT702" s="89"/>
      <c r="BOU702" s="89"/>
      <c r="BOV702" s="89"/>
      <c r="BOW702" s="89"/>
      <c r="BOX702" s="89"/>
      <c r="BOY702" s="89"/>
      <c r="BOZ702" s="89"/>
      <c r="BPA702" s="89"/>
      <c r="BPB702" s="89"/>
      <c r="BPC702" s="89"/>
      <c r="BPD702" s="89"/>
      <c r="BPE702" s="89"/>
      <c r="BPF702" s="89"/>
      <c r="BPG702" s="89"/>
      <c r="BPH702" s="89"/>
      <c r="BPI702" s="89"/>
      <c r="BPJ702" s="89"/>
      <c r="BPK702" s="89"/>
      <c r="BPL702" s="89"/>
      <c r="BPM702" s="89"/>
      <c r="BPN702" s="89"/>
      <c r="BPO702" s="89"/>
      <c r="BPP702" s="89"/>
      <c r="BPQ702" s="89"/>
      <c r="BPR702" s="89"/>
      <c r="BPS702" s="89"/>
      <c r="BPT702" s="89"/>
      <c r="BPU702" s="89"/>
      <c r="BPV702" s="89"/>
      <c r="BPW702" s="89"/>
      <c r="BPX702" s="89"/>
      <c r="BPY702" s="89"/>
      <c r="BPZ702" s="89"/>
      <c r="BQA702" s="89"/>
      <c r="BQB702" s="89"/>
      <c r="BQC702" s="89"/>
      <c r="BQD702" s="89"/>
      <c r="BQE702" s="89"/>
      <c r="BQF702" s="89"/>
      <c r="BQG702" s="89"/>
      <c r="BQH702" s="89"/>
      <c r="BQI702" s="89"/>
      <c r="BQJ702" s="89"/>
      <c r="BQK702" s="89"/>
      <c r="BQL702" s="89"/>
      <c r="BQM702" s="89"/>
      <c r="BQN702" s="89"/>
      <c r="BQO702" s="89"/>
      <c r="BQP702" s="89"/>
      <c r="BQQ702" s="89"/>
      <c r="BQR702" s="89"/>
      <c r="BQS702" s="89"/>
      <c r="BQT702" s="89"/>
      <c r="BQU702" s="89"/>
      <c r="BQV702" s="89"/>
      <c r="BQW702" s="89"/>
      <c r="BQX702" s="89"/>
      <c r="BQY702" s="89"/>
      <c r="BQZ702" s="89"/>
      <c r="BRA702" s="89"/>
      <c r="BRB702" s="89"/>
      <c r="BRC702" s="89"/>
      <c r="BRD702" s="89"/>
      <c r="BRE702" s="89"/>
      <c r="BRF702" s="89"/>
      <c r="BRG702" s="89"/>
      <c r="BRH702" s="89"/>
      <c r="BRI702" s="89"/>
      <c r="BRJ702" s="89"/>
      <c r="BRK702" s="89"/>
      <c r="BRL702" s="89"/>
      <c r="BRM702" s="89"/>
      <c r="BRN702" s="89"/>
      <c r="BRO702" s="89"/>
      <c r="BRP702" s="89"/>
      <c r="BRQ702" s="89"/>
      <c r="BRR702" s="89"/>
      <c r="BRS702" s="89"/>
      <c r="BRT702" s="89"/>
      <c r="BRU702" s="89"/>
      <c r="BRV702" s="89"/>
      <c r="BRW702" s="89"/>
      <c r="BRX702" s="89"/>
      <c r="BRY702" s="89"/>
      <c r="BRZ702" s="89"/>
      <c r="BSA702" s="89"/>
    </row>
    <row r="703" spans="1:1847" s="90" customFormat="1" x14ac:dyDescent="0.3">
      <c r="A703" s="812"/>
      <c r="B703" s="812"/>
      <c r="C703" s="793"/>
      <c r="D703" s="793"/>
      <c r="E703" s="793"/>
      <c r="F703" s="829"/>
      <c r="G703" s="804"/>
      <c r="H703" s="817"/>
      <c r="I703" s="816"/>
      <c r="J703" s="816"/>
      <c r="K703" s="816"/>
      <c r="L703" s="815"/>
      <c r="M703" s="623">
        <v>0</v>
      </c>
      <c r="N703" s="334">
        <v>20000000</v>
      </c>
      <c r="O703" s="334">
        <v>20000000</v>
      </c>
      <c r="P703" s="334">
        <v>20000000</v>
      </c>
      <c r="Q703" s="648" t="s">
        <v>165</v>
      </c>
      <c r="R703" s="835"/>
      <c r="S703" s="836"/>
      <c r="T703" s="836"/>
      <c r="U703" s="836"/>
      <c r="V703" s="847"/>
      <c r="W703" s="835"/>
      <c r="X703" s="863"/>
      <c r="Y703" s="863"/>
      <c r="Z703" s="847"/>
      <c r="AA703" s="891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9"/>
      <c r="BD703" s="89"/>
      <c r="BE703" s="89"/>
      <c r="BF703" s="89"/>
      <c r="BG703" s="89"/>
      <c r="BH703" s="89"/>
      <c r="BI703" s="89"/>
      <c r="BJ703" s="89"/>
      <c r="BK703" s="89"/>
      <c r="BL703" s="89"/>
      <c r="BM703" s="89"/>
      <c r="BN703" s="89"/>
      <c r="BO703" s="89"/>
      <c r="BP703" s="89"/>
      <c r="BQ703" s="89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9"/>
      <c r="CC703" s="89"/>
      <c r="CD703" s="89"/>
      <c r="CE703" s="89"/>
      <c r="CF703" s="89"/>
      <c r="CG703" s="89"/>
      <c r="CH703" s="89"/>
      <c r="CI703" s="89"/>
      <c r="CJ703" s="89"/>
      <c r="CK703" s="89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89"/>
      <c r="CW703" s="89"/>
      <c r="CX703" s="89"/>
      <c r="CY703" s="89"/>
      <c r="CZ703" s="89"/>
      <c r="DA703" s="89"/>
      <c r="DB703" s="89"/>
      <c r="DC703" s="89"/>
      <c r="DD703" s="89"/>
      <c r="DE703" s="89"/>
      <c r="DF703" s="89"/>
      <c r="DG703" s="89"/>
      <c r="DH703" s="89"/>
      <c r="DI703" s="89"/>
      <c r="DJ703" s="89"/>
      <c r="DK703" s="89"/>
      <c r="DL703" s="89"/>
      <c r="DM703" s="89"/>
      <c r="DN703" s="89"/>
      <c r="DO703" s="89"/>
      <c r="DP703" s="89"/>
      <c r="DQ703" s="89"/>
      <c r="DR703" s="89"/>
      <c r="DS703" s="89"/>
      <c r="DT703" s="89"/>
      <c r="DU703" s="89"/>
      <c r="DV703" s="89"/>
      <c r="DW703" s="89"/>
      <c r="DX703" s="89"/>
      <c r="DY703" s="89"/>
      <c r="DZ703" s="89"/>
      <c r="EA703" s="89"/>
      <c r="EB703" s="89"/>
      <c r="EC703" s="89"/>
      <c r="ED703" s="89"/>
      <c r="EE703" s="89"/>
      <c r="EF703" s="89"/>
      <c r="EG703" s="89"/>
      <c r="EH703" s="89"/>
      <c r="EI703" s="89"/>
      <c r="EJ703" s="89"/>
      <c r="EK703" s="89"/>
      <c r="EL703" s="89"/>
      <c r="EM703" s="89"/>
      <c r="EN703" s="89"/>
      <c r="EO703" s="89"/>
      <c r="EP703" s="89"/>
      <c r="EQ703" s="89"/>
      <c r="ER703" s="89"/>
      <c r="ES703" s="89"/>
      <c r="ET703" s="89"/>
      <c r="EU703" s="89"/>
      <c r="EV703" s="89"/>
      <c r="EW703" s="89"/>
      <c r="EX703" s="89"/>
      <c r="EY703" s="89"/>
      <c r="EZ703" s="89"/>
      <c r="FA703" s="89"/>
      <c r="FB703" s="89"/>
      <c r="FC703" s="89"/>
      <c r="FD703" s="89"/>
      <c r="FE703" s="89"/>
      <c r="FF703" s="89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/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  <c r="HA703" s="89"/>
      <c r="HB703" s="89"/>
      <c r="HC703" s="89"/>
      <c r="HD703" s="89"/>
      <c r="HE703" s="89"/>
      <c r="HF703" s="89"/>
      <c r="HG703" s="89"/>
      <c r="HH703" s="89"/>
      <c r="HI703" s="89"/>
      <c r="HJ703" s="89"/>
      <c r="HK703" s="89"/>
      <c r="HL703" s="89"/>
      <c r="HM703" s="89"/>
      <c r="HN703" s="89"/>
      <c r="HO703" s="89"/>
      <c r="HP703" s="89"/>
      <c r="HQ703" s="89"/>
      <c r="HR703" s="89"/>
      <c r="HS703" s="89"/>
      <c r="HT703" s="89"/>
      <c r="HU703" s="89"/>
      <c r="HV703" s="89"/>
      <c r="HW703" s="89"/>
      <c r="HX703" s="89"/>
      <c r="HY703" s="89"/>
      <c r="HZ703" s="89"/>
      <c r="IA703" s="89"/>
      <c r="IB703" s="89"/>
      <c r="IC703" s="89"/>
      <c r="ID703" s="89"/>
      <c r="IE703" s="89"/>
      <c r="IF703" s="89"/>
      <c r="IG703" s="89"/>
      <c r="IH703" s="89"/>
      <c r="II703" s="89"/>
      <c r="IJ703" s="89"/>
      <c r="IK703" s="89"/>
      <c r="IL703" s="89"/>
      <c r="IM703" s="89"/>
      <c r="IN703" s="89"/>
      <c r="IO703" s="89"/>
      <c r="IP703" s="89"/>
      <c r="IQ703" s="89"/>
      <c r="IR703" s="89"/>
      <c r="IS703" s="89"/>
      <c r="IT703" s="89"/>
      <c r="IU703" s="89"/>
      <c r="IV703" s="89"/>
      <c r="IW703" s="89"/>
      <c r="IX703" s="89"/>
      <c r="IY703" s="89"/>
      <c r="IZ703" s="89"/>
      <c r="JA703" s="89"/>
      <c r="JB703" s="89"/>
      <c r="JC703" s="89"/>
      <c r="JD703" s="89"/>
      <c r="JE703" s="89"/>
      <c r="JF703" s="89"/>
      <c r="JG703" s="89"/>
      <c r="JH703" s="89"/>
      <c r="JI703" s="89"/>
      <c r="JJ703" s="89"/>
      <c r="JK703" s="89"/>
      <c r="JL703" s="89"/>
      <c r="JM703" s="89"/>
      <c r="JN703" s="89"/>
      <c r="JO703" s="89"/>
      <c r="JP703" s="89"/>
      <c r="JQ703" s="89"/>
      <c r="JR703" s="89"/>
      <c r="JS703" s="89"/>
      <c r="JT703" s="89"/>
      <c r="JU703" s="89"/>
      <c r="JV703" s="89"/>
      <c r="JW703" s="89"/>
      <c r="JX703" s="89"/>
      <c r="JY703" s="89"/>
      <c r="JZ703" s="89"/>
      <c r="KA703" s="89"/>
      <c r="KB703" s="89"/>
      <c r="KC703" s="89"/>
      <c r="KD703" s="89"/>
      <c r="KE703" s="89"/>
      <c r="KF703" s="89"/>
      <c r="KG703" s="89"/>
      <c r="KH703" s="89"/>
      <c r="KI703" s="89"/>
      <c r="KJ703" s="89"/>
      <c r="KK703" s="89"/>
      <c r="KL703" s="89"/>
      <c r="KM703" s="89"/>
      <c r="KN703" s="89"/>
      <c r="KO703" s="89"/>
      <c r="KP703" s="89"/>
      <c r="KQ703" s="89"/>
      <c r="KR703" s="89"/>
      <c r="KS703" s="89"/>
      <c r="KT703" s="89"/>
      <c r="KU703" s="89"/>
      <c r="KV703" s="89"/>
      <c r="KW703" s="89"/>
      <c r="KX703" s="89"/>
      <c r="KY703" s="89"/>
      <c r="KZ703" s="89"/>
      <c r="LA703" s="89"/>
      <c r="LB703" s="89"/>
      <c r="LC703" s="89"/>
      <c r="LD703" s="89"/>
      <c r="LE703" s="89"/>
      <c r="LF703" s="89"/>
      <c r="LG703" s="89"/>
      <c r="LH703" s="89"/>
      <c r="LI703" s="89"/>
      <c r="LJ703" s="89"/>
      <c r="LK703" s="89"/>
      <c r="LL703" s="89"/>
      <c r="LM703" s="89"/>
      <c r="LN703" s="89"/>
      <c r="LO703" s="89"/>
      <c r="LP703" s="89"/>
      <c r="LQ703" s="89"/>
      <c r="LR703" s="89"/>
      <c r="LS703" s="89"/>
      <c r="LT703" s="89"/>
      <c r="LU703" s="89"/>
      <c r="LV703" s="89"/>
      <c r="LW703" s="89"/>
      <c r="LX703" s="89"/>
      <c r="LY703" s="89"/>
      <c r="LZ703" s="89"/>
      <c r="MA703" s="89"/>
      <c r="MB703" s="89"/>
      <c r="MC703" s="89"/>
      <c r="MD703" s="89"/>
      <c r="ME703" s="89"/>
      <c r="MF703" s="89"/>
      <c r="MG703" s="89"/>
      <c r="MH703" s="89"/>
      <c r="MI703" s="89"/>
      <c r="MJ703" s="89"/>
      <c r="MK703" s="89"/>
      <c r="ML703" s="89"/>
      <c r="MM703" s="89"/>
      <c r="MN703" s="89"/>
      <c r="MO703" s="89"/>
      <c r="MP703" s="89"/>
      <c r="MQ703" s="89"/>
      <c r="MR703" s="89"/>
      <c r="MS703" s="89"/>
      <c r="MT703" s="89"/>
      <c r="MU703" s="89"/>
      <c r="MV703" s="89"/>
      <c r="MW703" s="89"/>
      <c r="MX703" s="89"/>
      <c r="MY703" s="89"/>
      <c r="MZ703" s="89"/>
      <c r="NA703" s="89"/>
      <c r="NB703" s="89"/>
      <c r="NC703" s="89"/>
      <c r="ND703" s="89"/>
      <c r="NE703" s="89"/>
      <c r="NF703" s="89"/>
      <c r="NG703" s="89"/>
      <c r="NH703" s="89"/>
      <c r="NI703" s="89"/>
      <c r="NJ703" s="89"/>
      <c r="NK703" s="89"/>
      <c r="NL703" s="89"/>
      <c r="NM703" s="89"/>
      <c r="NN703" s="89"/>
      <c r="NO703" s="89"/>
      <c r="NP703" s="89"/>
      <c r="NQ703" s="89"/>
      <c r="NR703" s="89"/>
      <c r="NS703" s="89"/>
      <c r="NT703" s="89"/>
      <c r="NU703" s="89"/>
      <c r="NV703" s="89"/>
      <c r="NW703" s="89"/>
      <c r="NX703" s="89"/>
      <c r="NY703" s="89"/>
      <c r="NZ703" s="89"/>
      <c r="OA703" s="89"/>
      <c r="OB703" s="89"/>
      <c r="OC703" s="89"/>
      <c r="OD703" s="89"/>
      <c r="OE703" s="89"/>
      <c r="OF703" s="89"/>
      <c r="OG703" s="89"/>
      <c r="OH703" s="89"/>
      <c r="OI703" s="89"/>
      <c r="OJ703" s="89"/>
      <c r="OK703" s="89"/>
      <c r="OL703" s="89"/>
      <c r="OM703" s="89"/>
      <c r="ON703" s="89"/>
      <c r="OO703" s="89"/>
      <c r="OP703" s="89"/>
      <c r="OQ703" s="89"/>
      <c r="OR703" s="89"/>
      <c r="OS703" s="89"/>
      <c r="OT703" s="89"/>
      <c r="OU703" s="89"/>
      <c r="OV703" s="89"/>
      <c r="OW703" s="89"/>
      <c r="OX703" s="89"/>
      <c r="OY703" s="89"/>
      <c r="OZ703" s="89"/>
      <c r="PA703" s="89"/>
      <c r="PB703" s="89"/>
      <c r="PC703" s="89"/>
      <c r="PD703" s="89"/>
      <c r="PE703" s="89"/>
      <c r="PF703" s="89"/>
      <c r="PG703" s="89"/>
      <c r="PH703" s="89"/>
      <c r="PI703" s="89"/>
      <c r="PJ703" s="89"/>
      <c r="PK703" s="89"/>
      <c r="PL703" s="89"/>
      <c r="PM703" s="89"/>
      <c r="PN703" s="89"/>
      <c r="PO703" s="89"/>
      <c r="PP703" s="89"/>
      <c r="PQ703" s="89"/>
      <c r="PR703" s="89"/>
      <c r="PS703" s="89"/>
      <c r="PT703" s="89"/>
      <c r="PU703" s="89"/>
      <c r="PV703" s="89"/>
      <c r="PW703" s="89"/>
      <c r="PX703" s="89"/>
      <c r="PY703" s="89"/>
      <c r="PZ703" s="89"/>
      <c r="QA703" s="89"/>
      <c r="QB703" s="89"/>
      <c r="QC703" s="89"/>
      <c r="QD703" s="89"/>
      <c r="QE703" s="89"/>
      <c r="QF703" s="89"/>
      <c r="QG703" s="89"/>
      <c r="QH703" s="89"/>
      <c r="QI703" s="89"/>
      <c r="QJ703" s="89"/>
      <c r="QK703" s="89"/>
      <c r="QL703" s="89"/>
      <c r="QM703" s="89"/>
      <c r="QN703" s="89"/>
      <c r="QO703" s="89"/>
      <c r="QP703" s="89"/>
      <c r="QQ703" s="89"/>
      <c r="QR703" s="89"/>
      <c r="QS703" s="89"/>
      <c r="QT703" s="89"/>
      <c r="QU703" s="89"/>
      <c r="QV703" s="89"/>
      <c r="QW703" s="89"/>
      <c r="QX703" s="89"/>
      <c r="QY703" s="89"/>
      <c r="QZ703" s="89"/>
      <c r="RA703" s="89"/>
      <c r="RB703" s="89"/>
      <c r="RC703" s="89"/>
      <c r="RD703" s="89"/>
      <c r="RE703" s="89"/>
      <c r="RF703" s="89"/>
      <c r="RG703" s="89"/>
      <c r="RH703" s="89"/>
      <c r="RI703" s="89"/>
      <c r="RJ703" s="89"/>
      <c r="RK703" s="89"/>
      <c r="RL703" s="89"/>
      <c r="RM703" s="89"/>
      <c r="RN703" s="89"/>
      <c r="RO703" s="89"/>
      <c r="RP703" s="89"/>
      <c r="RQ703" s="89"/>
      <c r="RR703" s="89"/>
      <c r="RS703" s="89"/>
      <c r="RT703" s="89"/>
      <c r="RU703" s="89"/>
      <c r="RV703" s="89"/>
      <c r="RW703" s="89"/>
      <c r="RX703" s="89"/>
      <c r="RY703" s="89"/>
      <c r="RZ703" s="89"/>
      <c r="SA703" s="89"/>
      <c r="SB703" s="89"/>
      <c r="SC703" s="89"/>
      <c r="SD703" s="89"/>
      <c r="SE703" s="89"/>
      <c r="SF703" s="89"/>
      <c r="SG703" s="89"/>
      <c r="SH703" s="89"/>
      <c r="SI703" s="89"/>
      <c r="SJ703" s="89"/>
      <c r="SK703" s="89"/>
      <c r="SL703" s="89"/>
      <c r="SM703" s="89"/>
      <c r="SN703" s="89"/>
      <c r="SO703" s="89"/>
      <c r="SP703" s="89"/>
      <c r="SQ703" s="89"/>
      <c r="SR703" s="89"/>
      <c r="SS703" s="89"/>
      <c r="ST703" s="89"/>
      <c r="SU703" s="89"/>
      <c r="SV703" s="89"/>
      <c r="SW703" s="89"/>
      <c r="SX703" s="89"/>
      <c r="SY703" s="89"/>
      <c r="SZ703" s="89"/>
      <c r="TA703" s="89"/>
      <c r="TB703" s="89"/>
      <c r="TC703" s="89"/>
      <c r="TD703" s="89"/>
      <c r="TE703" s="89"/>
      <c r="TF703" s="89"/>
      <c r="TG703" s="89"/>
      <c r="TH703" s="89"/>
      <c r="TI703" s="89"/>
      <c r="TJ703" s="89"/>
      <c r="TK703" s="89"/>
      <c r="TL703" s="89"/>
      <c r="TM703" s="89"/>
      <c r="TN703" s="89"/>
      <c r="TO703" s="89"/>
      <c r="TP703" s="89"/>
      <c r="TQ703" s="89"/>
      <c r="TR703" s="89"/>
      <c r="TS703" s="89"/>
      <c r="TT703" s="89"/>
      <c r="TU703" s="89"/>
      <c r="TV703" s="89"/>
      <c r="TW703" s="89"/>
      <c r="TX703" s="89"/>
      <c r="TY703" s="89"/>
      <c r="TZ703" s="89"/>
      <c r="UA703" s="89"/>
      <c r="UB703" s="89"/>
      <c r="UC703" s="89"/>
      <c r="UD703" s="89"/>
      <c r="UE703" s="89"/>
      <c r="UF703" s="89"/>
      <c r="UG703" s="89"/>
      <c r="UH703" s="89"/>
      <c r="UI703" s="89"/>
      <c r="UJ703" s="89"/>
      <c r="UK703" s="89"/>
      <c r="UL703" s="89"/>
      <c r="UM703" s="89"/>
      <c r="UN703" s="89"/>
      <c r="UO703" s="89"/>
      <c r="UP703" s="89"/>
      <c r="UQ703" s="89"/>
      <c r="UR703" s="89"/>
      <c r="US703" s="89"/>
      <c r="UT703" s="89"/>
      <c r="UU703" s="89"/>
      <c r="UV703" s="89"/>
      <c r="UW703" s="89"/>
      <c r="UX703" s="89"/>
      <c r="UY703" s="89"/>
      <c r="UZ703" s="89"/>
      <c r="VA703" s="89"/>
      <c r="VB703" s="89"/>
      <c r="VC703" s="89"/>
      <c r="VD703" s="89"/>
      <c r="VE703" s="89"/>
      <c r="VF703" s="89"/>
      <c r="VG703" s="89"/>
      <c r="VH703" s="89"/>
      <c r="VI703" s="89"/>
      <c r="VJ703" s="89"/>
      <c r="VK703" s="89"/>
      <c r="VL703" s="89"/>
      <c r="VM703" s="89"/>
      <c r="VN703" s="89"/>
      <c r="VO703" s="89"/>
      <c r="VP703" s="89"/>
      <c r="VQ703" s="89"/>
      <c r="VR703" s="89"/>
      <c r="VS703" s="89"/>
      <c r="VT703" s="89"/>
      <c r="VU703" s="89"/>
      <c r="VV703" s="89"/>
      <c r="VW703" s="89"/>
      <c r="VX703" s="89"/>
      <c r="VY703" s="89"/>
      <c r="VZ703" s="89"/>
      <c r="WA703" s="89"/>
      <c r="WB703" s="89"/>
      <c r="WC703" s="89"/>
      <c r="WD703" s="89"/>
      <c r="WE703" s="89"/>
      <c r="WF703" s="89"/>
      <c r="WG703" s="89"/>
      <c r="WH703" s="89"/>
      <c r="WI703" s="89"/>
      <c r="WJ703" s="89"/>
      <c r="WK703" s="89"/>
      <c r="WL703" s="89"/>
      <c r="WM703" s="89"/>
      <c r="WN703" s="89"/>
      <c r="WO703" s="89"/>
      <c r="WP703" s="89"/>
      <c r="WQ703" s="89"/>
      <c r="WR703" s="89"/>
      <c r="WS703" s="89"/>
      <c r="WT703" s="89"/>
      <c r="WU703" s="89"/>
      <c r="WV703" s="89"/>
      <c r="WW703" s="89"/>
      <c r="WX703" s="89"/>
      <c r="WY703" s="89"/>
      <c r="WZ703" s="89"/>
      <c r="XA703" s="89"/>
      <c r="XB703" s="89"/>
      <c r="XC703" s="89"/>
      <c r="XD703" s="89"/>
      <c r="XE703" s="89"/>
      <c r="XF703" s="89"/>
      <c r="XG703" s="89"/>
      <c r="XH703" s="89"/>
      <c r="XI703" s="89"/>
      <c r="XJ703" s="89"/>
      <c r="XK703" s="89"/>
      <c r="XL703" s="89"/>
      <c r="XM703" s="89"/>
      <c r="XN703" s="89"/>
      <c r="XO703" s="89"/>
      <c r="XP703" s="89"/>
      <c r="XQ703" s="89"/>
      <c r="XR703" s="89"/>
      <c r="XS703" s="89"/>
      <c r="XT703" s="89"/>
      <c r="XU703" s="89"/>
      <c r="XV703" s="89"/>
      <c r="XW703" s="89"/>
      <c r="XX703" s="89"/>
      <c r="XY703" s="89"/>
      <c r="XZ703" s="89"/>
      <c r="YA703" s="89"/>
      <c r="YB703" s="89"/>
      <c r="YC703" s="89"/>
      <c r="YD703" s="89"/>
      <c r="YE703" s="89"/>
      <c r="YF703" s="89"/>
      <c r="YG703" s="89"/>
      <c r="YH703" s="89"/>
      <c r="YI703" s="89"/>
      <c r="YJ703" s="89"/>
      <c r="YK703" s="89"/>
      <c r="YL703" s="89"/>
      <c r="YM703" s="89"/>
      <c r="YN703" s="89"/>
      <c r="YO703" s="89"/>
      <c r="YP703" s="89"/>
      <c r="YQ703" s="89"/>
      <c r="YR703" s="89"/>
      <c r="YS703" s="89"/>
      <c r="YT703" s="89"/>
      <c r="YU703" s="89"/>
      <c r="YV703" s="89"/>
      <c r="YW703" s="89"/>
      <c r="YX703" s="89"/>
      <c r="YY703" s="89"/>
      <c r="YZ703" s="89"/>
      <c r="ZA703" s="89"/>
      <c r="ZB703" s="89"/>
      <c r="ZC703" s="89"/>
      <c r="ZD703" s="89"/>
      <c r="ZE703" s="89"/>
      <c r="ZF703" s="89"/>
      <c r="ZG703" s="89"/>
      <c r="ZH703" s="89"/>
      <c r="ZI703" s="89"/>
      <c r="ZJ703" s="89"/>
      <c r="ZK703" s="89"/>
      <c r="ZL703" s="89"/>
      <c r="ZM703" s="89"/>
      <c r="ZN703" s="89"/>
      <c r="ZO703" s="89"/>
      <c r="ZP703" s="89"/>
      <c r="ZQ703" s="89"/>
      <c r="ZR703" s="89"/>
      <c r="ZS703" s="89"/>
      <c r="ZT703" s="89"/>
      <c r="ZU703" s="89"/>
      <c r="ZV703" s="89"/>
      <c r="ZW703" s="89"/>
      <c r="ZX703" s="89"/>
      <c r="ZY703" s="89"/>
      <c r="ZZ703" s="89"/>
      <c r="AAA703" s="89"/>
      <c r="AAB703" s="89"/>
      <c r="AAC703" s="89"/>
      <c r="AAD703" s="89"/>
      <c r="AAE703" s="89"/>
      <c r="AAF703" s="89"/>
      <c r="AAG703" s="89"/>
      <c r="AAH703" s="89"/>
      <c r="AAI703" s="89"/>
      <c r="AAJ703" s="89"/>
      <c r="AAK703" s="89"/>
      <c r="AAL703" s="89"/>
      <c r="AAM703" s="89"/>
      <c r="AAN703" s="89"/>
      <c r="AAO703" s="89"/>
      <c r="AAP703" s="89"/>
      <c r="AAQ703" s="89"/>
      <c r="AAR703" s="89"/>
      <c r="AAS703" s="89"/>
      <c r="AAT703" s="89"/>
      <c r="AAU703" s="89"/>
      <c r="AAV703" s="89"/>
      <c r="AAW703" s="89"/>
      <c r="AAX703" s="89"/>
      <c r="AAY703" s="89"/>
      <c r="AAZ703" s="89"/>
      <c r="ABA703" s="89"/>
      <c r="ABB703" s="89"/>
      <c r="ABC703" s="89"/>
      <c r="ABD703" s="89"/>
      <c r="ABE703" s="89"/>
      <c r="ABF703" s="89"/>
      <c r="ABG703" s="89"/>
      <c r="ABH703" s="89"/>
      <c r="ABI703" s="89"/>
      <c r="ABJ703" s="89"/>
      <c r="ABK703" s="89"/>
      <c r="ABL703" s="89"/>
      <c r="ABM703" s="89"/>
      <c r="ABN703" s="89"/>
      <c r="ABO703" s="89"/>
      <c r="ABP703" s="89"/>
      <c r="ABQ703" s="89"/>
      <c r="ABR703" s="89"/>
      <c r="ABS703" s="89"/>
      <c r="ABT703" s="89"/>
      <c r="ABU703" s="89"/>
      <c r="ABV703" s="89"/>
      <c r="ABW703" s="89"/>
      <c r="ABX703" s="89"/>
      <c r="ABY703" s="89"/>
      <c r="ABZ703" s="89"/>
      <c r="ACA703" s="89"/>
      <c r="ACB703" s="89"/>
      <c r="ACC703" s="89"/>
      <c r="ACD703" s="89"/>
      <c r="ACE703" s="89"/>
      <c r="ACF703" s="89"/>
      <c r="ACG703" s="89"/>
      <c r="ACH703" s="89"/>
      <c r="ACI703" s="89"/>
      <c r="ACJ703" s="89"/>
      <c r="ACK703" s="89"/>
      <c r="ACL703" s="89"/>
      <c r="ACM703" s="89"/>
      <c r="ACN703" s="89"/>
      <c r="ACO703" s="89"/>
      <c r="ACP703" s="89"/>
      <c r="ACQ703" s="89"/>
      <c r="ACR703" s="89"/>
      <c r="ACS703" s="89"/>
      <c r="ACT703" s="89"/>
      <c r="ACU703" s="89"/>
      <c r="ACV703" s="89"/>
      <c r="ACW703" s="89"/>
      <c r="ACX703" s="89"/>
      <c r="ACY703" s="89"/>
      <c r="ACZ703" s="89"/>
      <c r="ADA703" s="89"/>
      <c r="ADB703" s="89"/>
      <c r="ADC703" s="89"/>
      <c r="ADD703" s="89"/>
      <c r="ADE703" s="89"/>
      <c r="ADF703" s="89"/>
      <c r="ADG703" s="89"/>
      <c r="ADH703" s="89"/>
      <c r="ADI703" s="89"/>
      <c r="ADJ703" s="89"/>
      <c r="ADK703" s="89"/>
      <c r="ADL703" s="89"/>
      <c r="ADM703" s="89"/>
      <c r="ADN703" s="89"/>
      <c r="ADO703" s="89"/>
      <c r="ADP703" s="89"/>
      <c r="ADQ703" s="89"/>
      <c r="ADR703" s="89"/>
      <c r="ADS703" s="89"/>
      <c r="ADT703" s="89"/>
      <c r="ADU703" s="89"/>
      <c r="ADV703" s="89"/>
      <c r="ADW703" s="89"/>
      <c r="ADX703" s="89"/>
      <c r="ADY703" s="89"/>
      <c r="ADZ703" s="89"/>
      <c r="AEA703" s="89"/>
      <c r="AEB703" s="89"/>
      <c r="AEC703" s="89"/>
      <c r="AED703" s="89"/>
      <c r="AEE703" s="89"/>
      <c r="AEF703" s="89"/>
      <c r="AEG703" s="89"/>
      <c r="AEH703" s="89"/>
      <c r="AEI703" s="89"/>
      <c r="AEJ703" s="89"/>
      <c r="AEK703" s="89"/>
      <c r="AEL703" s="89"/>
      <c r="AEM703" s="89"/>
      <c r="AEN703" s="89"/>
      <c r="AEO703" s="89"/>
      <c r="AEP703" s="89"/>
      <c r="AEQ703" s="89"/>
      <c r="AER703" s="89"/>
      <c r="AES703" s="89"/>
      <c r="AET703" s="89"/>
      <c r="AEU703" s="89"/>
      <c r="AEV703" s="89"/>
      <c r="AEW703" s="89"/>
      <c r="AEX703" s="89"/>
      <c r="AEY703" s="89"/>
      <c r="AEZ703" s="89"/>
      <c r="AFA703" s="89"/>
      <c r="AFB703" s="89"/>
      <c r="AFC703" s="89"/>
      <c r="AFD703" s="89"/>
      <c r="AFE703" s="89"/>
      <c r="AFF703" s="89"/>
      <c r="AFG703" s="89"/>
      <c r="AFH703" s="89"/>
      <c r="AFI703" s="89"/>
      <c r="AFJ703" s="89"/>
      <c r="AFK703" s="89"/>
      <c r="AFL703" s="89"/>
      <c r="AFM703" s="89"/>
      <c r="AFN703" s="89"/>
      <c r="AFO703" s="89"/>
      <c r="AFP703" s="89"/>
      <c r="AFQ703" s="89"/>
      <c r="AFR703" s="89"/>
      <c r="AFS703" s="89"/>
      <c r="AFT703" s="89"/>
      <c r="AFU703" s="89"/>
      <c r="AFV703" s="89"/>
      <c r="AFW703" s="89"/>
      <c r="AFX703" s="89"/>
      <c r="AFY703" s="89"/>
      <c r="AFZ703" s="89"/>
      <c r="AGA703" s="89"/>
      <c r="AGB703" s="89"/>
      <c r="AGC703" s="89"/>
      <c r="AGD703" s="89"/>
      <c r="AGE703" s="89"/>
      <c r="AGF703" s="89"/>
      <c r="AGG703" s="89"/>
      <c r="AGH703" s="89"/>
      <c r="AGI703" s="89"/>
      <c r="AGJ703" s="89"/>
      <c r="AGK703" s="89"/>
      <c r="AGL703" s="89"/>
      <c r="AGM703" s="89"/>
      <c r="AGN703" s="89"/>
      <c r="AGO703" s="89"/>
      <c r="AGP703" s="89"/>
      <c r="AGQ703" s="89"/>
      <c r="AGR703" s="89"/>
      <c r="AGS703" s="89"/>
      <c r="AGT703" s="89"/>
      <c r="AGU703" s="89"/>
      <c r="AGV703" s="89"/>
      <c r="AGW703" s="89"/>
      <c r="AGX703" s="89"/>
      <c r="AGY703" s="89"/>
      <c r="AGZ703" s="89"/>
      <c r="AHA703" s="89"/>
      <c r="AHB703" s="89"/>
      <c r="AHC703" s="89"/>
      <c r="AHD703" s="89"/>
      <c r="AHE703" s="89"/>
      <c r="AHF703" s="89"/>
      <c r="AHG703" s="89"/>
      <c r="AHH703" s="89"/>
      <c r="AHI703" s="89"/>
      <c r="AHJ703" s="89"/>
      <c r="AHK703" s="89"/>
      <c r="AHL703" s="89"/>
      <c r="AHM703" s="89"/>
      <c r="AHN703" s="89"/>
      <c r="AHO703" s="89"/>
      <c r="AHP703" s="89"/>
      <c r="AHQ703" s="89"/>
      <c r="AHR703" s="89"/>
      <c r="AHS703" s="89"/>
      <c r="AHT703" s="89"/>
      <c r="AHU703" s="89"/>
      <c r="AHV703" s="89"/>
      <c r="AHW703" s="89"/>
      <c r="AHX703" s="89"/>
      <c r="AHY703" s="89"/>
      <c r="AHZ703" s="89"/>
      <c r="AIA703" s="89"/>
      <c r="AIB703" s="89"/>
      <c r="AIC703" s="89"/>
      <c r="AID703" s="89"/>
      <c r="AIE703" s="89"/>
      <c r="AIF703" s="89"/>
      <c r="AIG703" s="89"/>
      <c r="AIH703" s="89"/>
      <c r="AII703" s="89"/>
      <c r="AIJ703" s="89"/>
      <c r="AIK703" s="89"/>
      <c r="AIL703" s="89"/>
      <c r="AIM703" s="89"/>
      <c r="AIN703" s="89"/>
      <c r="AIO703" s="89"/>
      <c r="AIP703" s="89"/>
      <c r="AIQ703" s="89"/>
      <c r="AIR703" s="89"/>
      <c r="AIS703" s="89"/>
      <c r="AIT703" s="89"/>
      <c r="AIU703" s="89"/>
      <c r="AIV703" s="89"/>
      <c r="AIW703" s="89"/>
      <c r="AIX703" s="89"/>
      <c r="AIY703" s="89"/>
      <c r="AIZ703" s="89"/>
      <c r="AJA703" s="89"/>
      <c r="AJB703" s="89"/>
      <c r="AJC703" s="89"/>
      <c r="AJD703" s="89"/>
      <c r="AJE703" s="89"/>
      <c r="AJF703" s="89"/>
      <c r="AJG703" s="89"/>
      <c r="AJH703" s="89"/>
      <c r="AJI703" s="89"/>
      <c r="AJJ703" s="89"/>
      <c r="AJK703" s="89"/>
      <c r="AJL703" s="89"/>
      <c r="AJM703" s="89"/>
      <c r="AJN703" s="89"/>
      <c r="AJO703" s="89"/>
      <c r="AJP703" s="89"/>
      <c r="AJQ703" s="89"/>
      <c r="AJR703" s="89"/>
      <c r="AJS703" s="89"/>
      <c r="AJT703" s="89"/>
      <c r="AJU703" s="89"/>
      <c r="AJV703" s="89"/>
      <c r="AJW703" s="89"/>
      <c r="AJX703" s="89"/>
      <c r="AJY703" s="89"/>
      <c r="AJZ703" s="89"/>
      <c r="AKA703" s="89"/>
      <c r="AKB703" s="89"/>
      <c r="AKC703" s="89"/>
      <c r="AKD703" s="89"/>
      <c r="AKE703" s="89"/>
      <c r="AKF703" s="89"/>
      <c r="AKG703" s="89"/>
      <c r="AKH703" s="89"/>
      <c r="AKI703" s="89"/>
      <c r="AKJ703" s="89"/>
      <c r="AKK703" s="89"/>
      <c r="AKL703" s="89"/>
      <c r="AKM703" s="89"/>
      <c r="AKN703" s="89"/>
      <c r="AKO703" s="89"/>
      <c r="AKP703" s="89"/>
      <c r="AKQ703" s="89"/>
      <c r="AKR703" s="89"/>
      <c r="AKS703" s="89"/>
      <c r="AKT703" s="89"/>
      <c r="AKU703" s="89"/>
      <c r="AKV703" s="89"/>
      <c r="AKW703" s="89"/>
      <c r="AKX703" s="89"/>
      <c r="AKY703" s="89"/>
      <c r="AKZ703" s="89"/>
      <c r="ALA703" s="89"/>
      <c r="ALB703" s="89"/>
      <c r="ALC703" s="89"/>
      <c r="ALD703" s="89"/>
      <c r="ALE703" s="89"/>
      <c r="ALF703" s="89"/>
      <c r="ALG703" s="89"/>
      <c r="ALH703" s="89"/>
      <c r="ALI703" s="89"/>
      <c r="ALJ703" s="89"/>
      <c r="ALK703" s="89"/>
      <c r="ALL703" s="89"/>
      <c r="ALM703" s="89"/>
      <c r="ALN703" s="89"/>
      <c r="ALO703" s="89"/>
      <c r="ALP703" s="89"/>
      <c r="ALQ703" s="89"/>
      <c r="ALR703" s="89"/>
      <c r="ALS703" s="89"/>
      <c r="ALT703" s="89"/>
      <c r="ALU703" s="89"/>
      <c r="ALV703" s="89"/>
      <c r="ALW703" s="89"/>
      <c r="ALX703" s="89"/>
      <c r="ALY703" s="89"/>
      <c r="ALZ703" s="89"/>
      <c r="AMA703" s="89"/>
      <c r="AMB703" s="89"/>
      <c r="AMC703" s="89"/>
      <c r="AMD703" s="89"/>
      <c r="AME703" s="89"/>
      <c r="AMF703" s="89"/>
      <c r="AMG703" s="89"/>
      <c r="AMH703" s="89"/>
      <c r="AMI703" s="89"/>
      <c r="AMJ703" s="89"/>
      <c r="AMK703" s="89"/>
      <c r="AML703" s="89"/>
      <c r="AMM703" s="89"/>
      <c r="AMN703" s="89"/>
      <c r="AMO703" s="89"/>
      <c r="AMP703" s="89"/>
      <c r="AMQ703" s="89"/>
      <c r="AMR703" s="89"/>
      <c r="AMS703" s="89"/>
      <c r="AMT703" s="89"/>
      <c r="AMU703" s="89"/>
      <c r="AMV703" s="89"/>
      <c r="AMW703" s="89"/>
      <c r="AMX703" s="89"/>
      <c r="AMY703" s="89"/>
      <c r="AMZ703" s="89"/>
      <c r="ANA703" s="89"/>
      <c r="ANB703" s="89"/>
      <c r="ANC703" s="89"/>
      <c r="AND703" s="89"/>
      <c r="ANE703" s="89"/>
      <c r="ANF703" s="89"/>
      <c r="ANG703" s="89"/>
      <c r="ANH703" s="89"/>
      <c r="ANI703" s="89"/>
      <c r="ANJ703" s="89"/>
      <c r="ANK703" s="89"/>
      <c r="ANL703" s="89"/>
      <c r="ANM703" s="89"/>
      <c r="ANN703" s="89"/>
      <c r="ANO703" s="89"/>
      <c r="ANP703" s="89"/>
      <c r="ANQ703" s="89"/>
      <c r="ANR703" s="89"/>
      <c r="ANS703" s="89"/>
      <c r="ANT703" s="89"/>
      <c r="ANU703" s="89"/>
      <c r="ANV703" s="89"/>
      <c r="ANW703" s="89"/>
      <c r="ANX703" s="89"/>
      <c r="ANY703" s="89"/>
      <c r="ANZ703" s="89"/>
      <c r="AOA703" s="89"/>
      <c r="AOB703" s="89"/>
      <c r="AOC703" s="89"/>
      <c r="AOD703" s="89"/>
      <c r="AOE703" s="89"/>
      <c r="AOF703" s="89"/>
      <c r="AOG703" s="89"/>
      <c r="AOH703" s="89"/>
      <c r="AOI703" s="89"/>
      <c r="AOJ703" s="89"/>
      <c r="AOK703" s="89"/>
      <c r="AOL703" s="89"/>
      <c r="AOM703" s="89"/>
      <c r="AON703" s="89"/>
      <c r="AOO703" s="89"/>
      <c r="AOP703" s="89"/>
      <c r="AOQ703" s="89"/>
      <c r="AOR703" s="89"/>
      <c r="AOS703" s="89"/>
      <c r="AOT703" s="89"/>
      <c r="AOU703" s="89"/>
      <c r="AOV703" s="89"/>
      <c r="AOW703" s="89"/>
      <c r="AOX703" s="89"/>
      <c r="AOY703" s="89"/>
      <c r="AOZ703" s="89"/>
      <c r="APA703" s="89"/>
      <c r="APB703" s="89"/>
      <c r="APC703" s="89"/>
      <c r="APD703" s="89"/>
      <c r="APE703" s="89"/>
      <c r="APF703" s="89"/>
      <c r="APG703" s="89"/>
      <c r="APH703" s="89"/>
      <c r="API703" s="89"/>
      <c r="APJ703" s="89"/>
      <c r="APK703" s="89"/>
      <c r="APL703" s="89"/>
      <c r="APM703" s="89"/>
      <c r="APN703" s="89"/>
      <c r="APO703" s="89"/>
      <c r="APP703" s="89"/>
      <c r="APQ703" s="89"/>
      <c r="APR703" s="89"/>
      <c r="APS703" s="89"/>
      <c r="APT703" s="89"/>
      <c r="APU703" s="89"/>
      <c r="APV703" s="89"/>
      <c r="APW703" s="89"/>
      <c r="APX703" s="89"/>
      <c r="APY703" s="89"/>
      <c r="APZ703" s="89"/>
      <c r="AQA703" s="89"/>
      <c r="AQB703" s="89"/>
      <c r="AQC703" s="89"/>
      <c r="AQD703" s="89"/>
      <c r="AQE703" s="89"/>
      <c r="AQF703" s="89"/>
      <c r="AQG703" s="89"/>
      <c r="AQH703" s="89"/>
      <c r="AQI703" s="89"/>
      <c r="AQJ703" s="89"/>
      <c r="AQK703" s="89"/>
      <c r="AQL703" s="89"/>
      <c r="AQM703" s="89"/>
      <c r="AQN703" s="89"/>
      <c r="AQO703" s="89"/>
      <c r="AQP703" s="89"/>
      <c r="AQQ703" s="89"/>
      <c r="AQR703" s="89"/>
      <c r="AQS703" s="89"/>
      <c r="AQT703" s="89"/>
      <c r="AQU703" s="89"/>
      <c r="AQV703" s="89"/>
      <c r="AQW703" s="89"/>
      <c r="AQX703" s="89"/>
      <c r="AQY703" s="89"/>
      <c r="AQZ703" s="89"/>
      <c r="ARA703" s="89"/>
      <c r="ARB703" s="89"/>
      <c r="ARC703" s="89"/>
      <c r="ARD703" s="89"/>
      <c r="ARE703" s="89"/>
      <c r="ARF703" s="89"/>
      <c r="ARG703" s="89"/>
      <c r="ARH703" s="89"/>
      <c r="ARI703" s="89"/>
      <c r="ARJ703" s="89"/>
      <c r="ARK703" s="89"/>
      <c r="ARL703" s="89"/>
      <c r="ARM703" s="89"/>
      <c r="ARN703" s="89"/>
      <c r="ARO703" s="89"/>
      <c r="ARP703" s="89"/>
      <c r="ARQ703" s="89"/>
      <c r="ARR703" s="89"/>
      <c r="ARS703" s="89"/>
      <c r="ART703" s="89"/>
      <c r="ARU703" s="89"/>
      <c r="ARV703" s="89"/>
      <c r="ARW703" s="89"/>
      <c r="ARX703" s="89"/>
      <c r="ARY703" s="89"/>
      <c r="ARZ703" s="89"/>
      <c r="ASA703" s="89"/>
      <c r="ASB703" s="89"/>
      <c r="ASC703" s="89"/>
      <c r="ASD703" s="89"/>
      <c r="ASE703" s="89"/>
      <c r="ASF703" s="89"/>
      <c r="ASG703" s="89"/>
      <c r="ASH703" s="89"/>
      <c r="ASI703" s="89"/>
      <c r="ASJ703" s="89"/>
      <c r="ASK703" s="89"/>
      <c r="ASL703" s="89"/>
      <c r="ASM703" s="89"/>
      <c r="ASN703" s="89"/>
      <c r="ASO703" s="89"/>
      <c r="ASP703" s="89"/>
      <c r="ASQ703" s="89"/>
      <c r="ASR703" s="89"/>
      <c r="ASS703" s="89"/>
      <c r="AST703" s="89"/>
      <c r="ASU703" s="89"/>
      <c r="ASV703" s="89"/>
      <c r="ASW703" s="89"/>
      <c r="ASX703" s="89"/>
      <c r="ASY703" s="89"/>
      <c r="ASZ703" s="89"/>
      <c r="ATA703" s="89"/>
      <c r="ATB703" s="89"/>
      <c r="ATC703" s="89"/>
      <c r="ATD703" s="89"/>
      <c r="ATE703" s="89"/>
      <c r="ATF703" s="89"/>
      <c r="ATG703" s="89"/>
      <c r="ATH703" s="89"/>
      <c r="ATI703" s="89"/>
      <c r="ATJ703" s="89"/>
      <c r="ATK703" s="89"/>
      <c r="ATL703" s="89"/>
      <c r="ATM703" s="89"/>
      <c r="ATN703" s="89"/>
      <c r="ATO703" s="89"/>
      <c r="ATP703" s="89"/>
      <c r="ATQ703" s="89"/>
      <c r="ATR703" s="89"/>
      <c r="ATS703" s="89"/>
      <c r="ATT703" s="89"/>
      <c r="ATU703" s="89"/>
      <c r="ATV703" s="89"/>
      <c r="ATW703" s="89"/>
      <c r="ATX703" s="89"/>
      <c r="ATY703" s="89"/>
      <c r="ATZ703" s="89"/>
      <c r="AUA703" s="89"/>
      <c r="AUB703" s="89"/>
      <c r="AUC703" s="89"/>
      <c r="AUD703" s="89"/>
      <c r="AUE703" s="89"/>
      <c r="AUF703" s="89"/>
      <c r="AUG703" s="89"/>
      <c r="AUH703" s="89"/>
      <c r="AUI703" s="89"/>
      <c r="AUJ703" s="89"/>
      <c r="AUK703" s="89"/>
      <c r="AUL703" s="89"/>
      <c r="AUM703" s="89"/>
      <c r="AUN703" s="89"/>
      <c r="AUO703" s="89"/>
      <c r="AUP703" s="89"/>
      <c r="AUQ703" s="89"/>
      <c r="AUR703" s="89"/>
      <c r="AUS703" s="89"/>
      <c r="AUT703" s="89"/>
      <c r="AUU703" s="89"/>
      <c r="AUV703" s="89"/>
      <c r="AUW703" s="89"/>
      <c r="AUX703" s="89"/>
      <c r="AUY703" s="89"/>
      <c r="AUZ703" s="89"/>
      <c r="AVA703" s="89"/>
      <c r="AVB703" s="89"/>
      <c r="AVC703" s="89"/>
      <c r="AVD703" s="89"/>
      <c r="AVE703" s="89"/>
      <c r="AVF703" s="89"/>
      <c r="AVG703" s="89"/>
      <c r="AVH703" s="89"/>
      <c r="AVI703" s="89"/>
      <c r="AVJ703" s="89"/>
      <c r="AVK703" s="89"/>
      <c r="AVL703" s="89"/>
      <c r="AVM703" s="89"/>
      <c r="AVN703" s="89"/>
      <c r="AVO703" s="89"/>
      <c r="AVP703" s="89"/>
      <c r="AVQ703" s="89"/>
      <c r="AVR703" s="89"/>
      <c r="AVS703" s="89"/>
      <c r="AVT703" s="89"/>
      <c r="AVU703" s="89"/>
      <c r="AVV703" s="89"/>
      <c r="AVW703" s="89"/>
      <c r="AVX703" s="89"/>
      <c r="AVY703" s="89"/>
      <c r="AVZ703" s="89"/>
      <c r="AWA703" s="89"/>
      <c r="AWB703" s="89"/>
      <c r="AWC703" s="89"/>
      <c r="AWD703" s="89"/>
      <c r="AWE703" s="89"/>
      <c r="AWF703" s="89"/>
      <c r="AWG703" s="89"/>
      <c r="AWH703" s="89"/>
      <c r="AWI703" s="89"/>
      <c r="AWJ703" s="89"/>
      <c r="AWK703" s="89"/>
      <c r="AWL703" s="89"/>
      <c r="AWM703" s="89"/>
      <c r="AWN703" s="89"/>
      <c r="AWO703" s="89"/>
      <c r="AWP703" s="89"/>
      <c r="AWQ703" s="89"/>
      <c r="AWR703" s="89"/>
      <c r="AWS703" s="89"/>
      <c r="AWT703" s="89"/>
      <c r="AWU703" s="89"/>
      <c r="AWV703" s="89"/>
      <c r="AWW703" s="89"/>
      <c r="AWX703" s="89"/>
      <c r="AWY703" s="89"/>
      <c r="AWZ703" s="89"/>
      <c r="AXA703" s="89"/>
      <c r="AXB703" s="89"/>
      <c r="AXC703" s="89"/>
      <c r="AXD703" s="89"/>
      <c r="AXE703" s="89"/>
      <c r="AXF703" s="89"/>
      <c r="AXG703" s="89"/>
      <c r="AXH703" s="89"/>
      <c r="AXI703" s="89"/>
      <c r="AXJ703" s="89"/>
      <c r="AXK703" s="89"/>
      <c r="AXL703" s="89"/>
      <c r="AXM703" s="89"/>
      <c r="AXN703" s="89"/>
      <c r="AXO703" s="89"/>
      <c r="AXP703" s="89"/>
      <c r="AXQ703" s="89"/>
      <c r="AXR703" s="89"/>
      <c r="AXS703" s="89"/>
      <c r="AXT703" s="89"/>
      <c r="AXU703" s="89"/>
      <c r="AXV703" s="89"/>
      <c r="AXW703" s="89"/>
      <c r="AXX703" s="89"/>
      <c r="AXY703" s="89"/>
      <c r="AXZ703" s="89"/>
      <c r="AYA703" s="89"/>
      <c r="AYB703" s="89"/>
      <c r="AYC703" s="89"/>
      <c r="AYD703" s="89"/>
      <c r="AYE703" s="89"/>
      <c r="AYF703" s="89"/>
      <c r="AYG703" s="89"/>
      <c r="AYH703" s="89"/>
      <c r="AYI703" s="89"/>
      <c r="AYJ703" s="89"/>
      <c r="AYK703" s="89"/>
      <c r="AYL703" s="89"/>
      <c r="AYM703" s="89"/>
      <c r="AYN703" s="89"/>
      <c r="AYO703" s="89"/>
      <c r="AYP703" s="89"/>
      <c r="AYQ703" s="89"/>
      <c r="AYR703" s="89"/>
      <c r="AYS703" s="89"/>
      <c r="AYT703" s="89"/>
      <c r="AYU703" s="89"/>
      <c r="AYV703" s="89"/>
      <c r="AYW703" s="89"/>
      <c r="AYX703" s="89"/>
      <c r="AYY703" s="89"/>
      <c r="AYZ703" s="89"/>
      <c r="AZA703" s="89"/>
      <c r="AZB703" s="89"/>
      <c r="AZC703" s="89"/>
      <c r="AZD703" s="89"/>
      <c r="AZE703" s="89"/>
      <c r="AZF703" s="89"/>
      <c r="AZG703" s="89"/>
      <c r="AZH703" s="89"/>
      <c r="AZI703" s="89"/>
      <c r="AZJ703" s="89"/>
      <c r="AZK703" s="89"/>
      <c r="AZL703" s="89"/>
      <c r="AZM703" s="89"/>
      <c r="AZN703" s="89"/>
      <c r="AZO703" s="89"/>
      <c r="AZP703" s="89"/>
      <c r="AZQ703" s="89"/>
      <c r="AZR703" s="89"/>
      <c r="AZS703" s="89"/>
      <c r="AZT703" s="89"/>
      <c r="AZU703" s="89"/>
      <c r="AZV703" s="89"/>
      <c r="AZW703" s="89"/>
      <c r="AZX703" s="89"/>
      <c r="AZY703" s="89"/>
      <c r="AZZ703" s="89"/>
      <c r="BAA703" s="89"/>
      <c r="BAB703" s="89"/>
      <c r="BAC703" s="89"/>
      <c r="BAD703" s="89"/>
      <c r="BAE703" s="89"/>
      <c r="BAF703" s="89"/>
      <c r="BAG703" s="89"/>
      <c r="BAH703" s="89"/>
      <c r="BAI703" s="89"/>
      <c r="BAJ703" s="89"/>
      <c r="BAK703" s="89"/>
      <c r="BAL703" s="89"/>
      <c r="BAM703" s="89"/>
      <c r="BAN703" s="89"/>
      <c r="BAO703" s="89"/>
      <c r="BAP703" s="89"/>
      <c r="BAQ703" s="89"/>
      <c r="BAR703" s="89"/>
      <c r="BAS703" s="89"/>
      <c r="BAT703" s="89"/>
      <c r="BAU703" s="89"/>
      <c r="BAV703" s="89"/>
      <c r="BAW703" s="89"/>
      <c r="BAX703" s="89"/>
      <c r="BAY703" s="89"/>
      <c r="BAZ703" s="89"/>
      <c r="BBA703" s="89"/>
      <c r="BBB703" s="89"/>
      <c r="BBC703" s="89"/>
      <c r="BBD703" s="89"/>
      <c r="BBE703" s="89"/>
      <c r="BBF703" s="89"/>
      <c r="BBG703" s="89"/>
      <c r="BBH703" s="89"/>
      <c r="BBI703" s="89"/>
      <c r="BBJ703" s="89"/>
      <c r="BBK703" s="89"/>
      <c r="BBL703" s="89"/>
      <c r="BBM703" s="89"/>
      <c r="BBN703" s="89"/>
      <c r="BBO703" s="89"/>
      <c r="BBP703" s="89"/>
      <c r="BBQ703" s="89"/>
      <c r="BBR703" s="89"/>
      <c r="BBS703" s="89"/>
      <c r="BBT703" s="89"/>
      <c r="BBU703" s="89"/>
      <c r="BBV703" s="89"/>
      <c r="BBW703" s="89"/>
      <c r="BBX703" s="89"/>
      <c r="BBY703" s="89"/>
      <c r="BBZ703" s="89"/>
      <c r="BCA703" s="89"/>
      <c r="BCB703" s="89"/>
      <c r="BCC703" s="89"/>
      <c r="BCD703" s="89"/>
      <c r="BCE703" s="89"/>
      <c r="BCF703" s="89"/>
      <c r="BCG703" s="89"/>
      <c r="BCH703" s="89"/>
      <c r="BCI703" s="89"/>
      <c r="BCJ703" s="89"/>
      <c r="BCK703" s="89"/>
      <c r="BCL703" s="89"/>
      <c r="BCM703" s="89"/>
      <c r="BCN703" s="89"/>
      <c r="BCO703" s="89"/>
      <c r="BCP703" s="89"/>
      <c r="BCQ703" s="89"/>
      <c r="BCR703" s="89"/>
      <c r="BCS703" s="89"/>
      <c r="BCT703" s="89"/>
      <c r="BCU703" s="89"/>
      <c r="BCV703" s="89"/>
      <c r="BCW703" s="89"/>
      <c r="BCX703" s="89"/>
      <c r="BCY703" s="89"/>
      <c r="BCZ703" s="89"/>
      <c r="BDA703" s="89"/>
      <c r="BDB703" s="89"/>
      <c r="BDC703" s="89"/>
      <c r="BDD703" s="89"/>
      <c r="BDE703" s="89"/>
      <c r="BDF703" s="89"/>
      <c r="BDG703" s="89"/>
      <c r="BDH703" s="89"/>
      <c r="BDI703" s="89"/>
      <c r="BDJ703" s="89"/>
      <c r="BDK703" s="89"/>
      <c r="BDL703" s="89"/>
      <c r="BDM703" s="89"/>
      <c r="BDN703" s="89"/>
      <c r="BDO703" s="89"/>
      <c r="BDP703" s="89"/>
      <c r="BDQ703" s="89"/>
      <c r="BDR703" s="89"/>
      <c r="BDS703" s="89"/>
      <c r="BDT703" s="89"/>
      <c r="BDU703" s="89"/>
      <c r="BDV703" s="89"/>
      <c r="BDW703" s="89"/>
      <c r="BDX703" s="89"/>
      <c r="BDY703" s="89"/>
      <c r="BDZ703" s="89"/>
      <c r="BEA703" s="89"/>
      <c r="BEB703" s="89"/>
      <c r="BEC703" s="89"/>
      <c r="BED703" s="89"/>
      <c r="BEE703" s="89"/>
      <c r="BEF703" s="89"/>
      <c r="BEG703" s="89"/>
      <c r="BEH703" s="89"/>
      <c r="BEI703" s="89"/>
      <c r="BEJ703" s="89"/>
      <c r="BEK703" s="89"/>
      <c r="BEL703" s="89"/>
      <c r="BEM703" s="89"/>
      <c r="BEN703" s="89"/>
      <c r="BEO703" s="89"/>
      <c r="BEP703" s="89"/>
      <c r="BEQ703" s="89"/>
      <c r="BER703" s="89"/>
      <c r="BES703" s="89"/>
      <c r="BET703" s="89"/>
      <c r="BEU703" s="89"/>
      <c r="BEV703" s="89"/>
      <c r="BEW703" s="89"/>
      <c r="BEX703" s="89"/>
      <c r="BEY703" s="89"/>
      <c r="BEZ703" s="89"/>
      <c r="BFA703" s="89"/>
      <c r="BFB703" s="89"/>
      <c r="BFC703" s="89"/>
      <c r="BFD703" s="89"/>
      <c r="BFE703" s="89"/>
      <c r="BFF703" s="89"/>
      <c r="BFG703" s="89"/>
      <c r="BFH703" s="89"/>
      <c r="BFI703" s="89"/>
      <c r="BFJ703" s="89"/>
      <c r="BFK703" s="89"/>
      <c r="BFL703" s="89"/>
      <c r="BFM703" s="89"/>
      <c r="BFN703" s="89"/>
      <c r="BFO703" s="89"/>
      <c r="BFP703" s="89"/>
      <c r="BFQ703" s="89"/>
      <c r="BFR703" s="89"/>
      <c r="BFS703" s="89"/>
      <c r="BFT703" s="89"/>
      <c r="BFU703" s="89"/>
      <c r="BFV703" s="89"/>
      <c r="BFW703" s="89"/>
      <c r="BFX703" s="89"/>
      <c r="BFY703" s="89"/>
      <c r="BFZ703" s="89"/>
      <c r="BGA703" s="89"/>
      <c r="BGB703" s="89"/>
      <c r="BGC703" s="89"/>
      <c r="BGD703" s="89"/>
      <c r="BGE703" s="89"/>
      <c r="BGF703" s="89"/>
      <c r="BGG703" s="89"/>
      <c r="BGH703" s="89"/>
      <c r="BGI703" s="89"/>
      <c r="BGJ703" s="89"/>
      <c r="BGK703" s="89"/>
      <c r="BGL703" s="89"/>
      <c r="BGM703" s="89"/>
      <c r="BGN703" s="89"/>
      <c r="BGO703" s="89"/>
      <c r="BGP703" s="89"/>
      <c r="BGQ703" s="89"/>
      <c r="BGR703" s="89"/>
      <c r="BGS703" s="89"/>
      <c r="BGT703" s="89"/>
      <c r="BGU703" s="89"/>
      <c r="BGV703" s="89"/>
      <c r="BGW703" s="89"/>
      <c r="BGX703" s="89"/>
      <c r="BGY703" s="89"/>
      <c r="BGZ703" s="89"/>
      <c r="BHA703" s="89"/>
      <c r="BHB703" s="89"/>
      <c r="BHC703" s="89"/>
      <c r="BHD703" s="89"/>
      <c r="BHE703" s="89"/>
      <c r="BHF703" s="89"/>
      <c r="BHG703" s="89"/>
      <c r="BHH703" s="89"/>
      <c r="BHI703" s="89"/>
      <c r="BHJ703" s="89"/>
      <c r="BHK703" s="89"/>
      <c r="BHL703" s="89"/>
      <c r="BHM703" s="89"/>
      <c r="BHN703" s="89"/>
      <c r="BHO703" s="89"/>
      <c r="BHP703" s="89"/>
      <c r="BHQ703" s="89"/>
      <c r="BHR703" s="89"/>
      <c r="BHS703" s="89"/>
      <c r="BHT703" s="89"/>
      <c r="BHU703" s="89"/>
      <c r="BHV703" s="89"/>
      <c r="BHW703" s="89"/>
      <c r="BHX703" s="89"/>
      <c r="BHY703" s="89"/>
      <c r="BHZ703" s="89"/>
      <c r="BIA703" s="89"/>
      <c r="BIB703" s="89"/>
      <c r="BIC703" s="89"/>
      <c r="BID703" s="89"/>
      <c r="BIE703" s="89"/>
      <c r="BIF703" s="89"/>
      <c r="BIG703" s="89"/>
      <c r="BIH703" s="89"/>
      <c r="BII703" s="89"/>
      <c r="BIJ703" s="89"/>
      <c r="BIK703" s="89"/>
      <c r="BIL703" s="89"/>
      <c r="BIM703" s="89"/>
      <c r="BIN703" s="89"/>
      <c r="BIO703" s="89"/>
      <c r="BIP703" s="89"/>
      <c r="BIQ703" s="89"/>
      <c r="BIR703" s="89"/>
      <c r="BIS703" s="89"/>
      <c r="BIT703" s="89"/>
      <c r="BIU703" s="89"/>
      <c r="BIV703" s="89"/>
      <c r="BIW703" s="89"/>
      <c r="BIX703" s="89"/>
      <c r="BIY703" s="89"/>
      <c r="BIZ703" s="89"/>
      <c r="BJA703" s="89"/>
      <c r="BJB703" s="89"/>
      <c r="BJC703" s="89"/>
      <c r="BJD703" s="89"/>
      <c r="BJE703" s="89"/>
      <c r="BJF703" s="89"/>
      <c r="BJG703" s="89"/>
      <c r="BJH703" s="89"/>
      <c r="BJI703" s="89"/>
      <c r="BJJ703" s="89"/>
      <c r="BJK703" s="89"/>
      <c r="BJL703" s="89"/>
      <c r="BJM703" s="89"/>
      <c r="BJN703" s="89"/>
      <c r="BJO703" s="89"/>
      <c r="BJP703" s="89"/>
      <c r="BJQ703" s="89"/>
      <c r="BJR703" s="89"/>
      <c r="BJS703" s="89"/>
      <c r="BJT703" s="89"/>
      <c r="BJU703" s="89"/>
      <c r="BJV703" s="89"/>
      <c r="BJW703" s="89"/>
      <c r="BJX703" s="89"/>
      <c r="BJY703" s="89"/>
      <c r="BJZ703" s="89"/>
      <c r="BKA703" s="89"/>
      <c r="BKB703" s="89"/>
      <c r="BKC703" s="89"/>
      <c r="BKD703" s="89"/>
      <c r="BKE703" s="89"/>
      <c r="BKF703" s="89"/>
      <c r="BKG703" s="89"/>
      <c r="BKH703" s="89"/>
      <c r="BKI703" s="89"/>
      <c r="BKJ703" s="89"/>
      <c r="BKK703" s="89"/>
      <c r="BKL703" s="89"/>
      <c r="BKM703" s="89"/>
      <c r="BKN703" s="89"/>
      <c r="BKO703" s="89"/>
      <c r="BKP703" s="89"/>
      <c r="BKQ703" s="89"/>
      <c r="BKR703" s="89"/>
      <c r="BKS703" s="89"/>
      <c r="BKT703" s="89"/>
      <c r="BKU703" s="89"/>
      <c r="BKV703" s="89"/>
      <c r="BKW703" s="89"/>
      <c r="BKX703" s="89"/>
      <c r="BKY703" s="89"/>
      <c r="BKZ703" s="89"/>
      <c r="BLA703" s="89"/>
      <c r="BLB703" s="89"/>
      <c r="BLC703" s="89"/>
      <c r="BLD703" s="89"/>
      <c r="BLE703" s="89"/>
      <c r="BLF703" s="89"/>
      <c r="BLG703" s="89"/>
      <c r="BLH703" s="89"/>
      <c r="BLI703" s="89"/>
      <c r="BLJ703" s="89"/>
      <c r="BLK703" s="89"/>
      <c r="BLL703" s="89"/>
      <c r="BLM703" s="89"/>
      <c r="BLN703" s="89"/>
      <c r="BLO703" s="89"/>
      <c r="BLP703" s="89"/>
      <c r="BLQ703" s="89"/>
      <c r="BLR703" s="89"/>
      <c r="BLS703" s="89"/>
      <c r="BLT703" s="89"/>
      <c r="BLU703" s="89"/>
      <c r="BLV703" s="89"/>
      <c r="BLW703" s="89"/>
      <c r="BLX703" s="89"/>
      <c r="BLY703" s="89"/>
      <c r="BLZ703" s="89"/>
      <c r="BMA703" s="89"/>
      <c r="BMB703" s="89"/>
      <c r="BMC703" s="89"/>
      <c r="BMD703" s="89"/>
      <c r="BME703" s="89"/>
      <c r="BMF703" s="89"/>
      <c r="BMG703" s="89"/>
      <c r="BMH703" s="89"/>
      <c r="BMI703" s="89"/>
      <c r="BMJ703" s="89"/>
      <c r="BMK703" s="89"/>
      <c r="BML703" s="89"/>
      <c r="BMM703" s="89"/>
      <c r="BMN703" s="89"/>
      <c r="BMO703" s="89"/>
      <c r="BMP703" s="89"/>
      <c r="BMQ703" s="89"/>
      <c r="BMR703" s="89"/>
      <c r="BMS703" s="89"/>
      <c r="BMT703" s="89"/>
      <c r="BMU703" s="89"/>
      <c r="BMV703" s="89"/>
      <c r="BMW703" s="89"/>
      <c r="BMX703" s="89"/>
      <c r="BMY703" s="89"/>
      <c r="BMZ703" s="89"/>
      <c r="BNA703" s="89"/>
      <c r="BNB703" s="89"/>
      <c r="BNC703" s="89"/>
      <c r="BND703" s="89"/>
      <c r="BNE703" s="89"/>
      <c r="BNF703" s="89"/>
      <c r="BNG703" s="89"/>
      <c r="BNH703" s="89"/>
      <c r="BNI703" s="89"/>
      <c r="BNJ703" s="89"/>
      <c r="BNK703" s="89"/>
      <c r="BNL703" s="89"/>
      <c r="BNM703" s="89"/>
      <c r="BNN703" s="89"/>
      <c r="BNO703" s="89"/>
      <c r="BNP703" s="89"/>
      <c r="BNQ703" s="89"/>
      <c r="BNR703" s="89"/>
      <c r="BNS703" s="89"/>
      <c r="BNT703" s="89"/>
      <c r="BNU703" s="89"/>
      <c r="BNV703" s="89"/>
      <c r="BNW703" s="89"/>
      <c r="BNX703" s="89"/>
      <c r="BNY703" s="89"/>
      <c r="BNZ703" s="89"/>
      <c r="BOA703" s="89"/>
      <c r="BOB703" s="89"/>
      <c r="BOC703" s="89"/>
      <c r="BOD703" s="89"/>
      <c r="BOE703" s="89"/>
      <c r="BOF703" s="89"/>
      <c r="BOG703" s="89"/>
      <c r="BOH703" s="89"/>
      <c r="BOI703" s="89"/>
      <c r="BOJ703" s="89"/>
      <c r="BOK703" s="89"/>
      <c r="BOL703" s="89"/>
      <c r="BOM703" s="89"/>
      <c r="BON703" s="89"/>
      <c r="BOO703" s="89"/>
      <c r="BOP703" s="89"/>
      <c r="BOQ703" s="89"/>
      <c r="BOR703" s="89"/>
      <c r="BOS703" s="89"/>
      <c r="BOT703" s="89"/>
      <c r="BOU703" s="89"/>
      <c r="BOV703" s="89"/>
      <c r="BOW703" s="89"/>
      <c r="BOX703" s="89"/>
      <c r="BOY703" s="89"/>
      <c r="BOZ703" s="89"/>
      <c r="BPA703" s="89"/>
      <c r="BPB703" s="89"/>
      <c r="BPC703" s="89"/>
      <c r="BPD703" s="89"/>
      <c r="BPE703" s="89"/>
      <c r="BPF703" s="89"/>
      <c r="BPG703" s="89"/>
      <c r="BPH703" s="89"/>
      <c r="BPI703" s="89"/>
      <c r="BPJ703" s="89"/>
      <c r="BPK703" s="89"/>
      <c r="BPL703" s="89"/>
      <c r="BPM703" s="89"/>
      <c r="BPN703" s="89"/>
      <c r="BPO703" s="89"/>
      <c r="BPP703" s="89"/>
      <c r="BPQ703" s="89"/>
      <c r="BPR703" s="89"/>
      <c r="BPS703" s="89"/>
      <c r="BPT703" s="89"/>
      <c r="BPU703" s="89"/>
      <c r="BPV703" s="89"/>
      <c r="BPW703" s="89"/>
      <c r="BPX703" s="89"/>
      <c r="BPY703" s="89"/>
      <c r="BPZ703" s="89"/>
      <c r="BQA703" s="89"/>
      <c r="BQB703" s="89"/>
      <c r="BQC703" s="89"/>
      <c r="BQD703" s="89"/>
      <c r="BQE703" s="89"/>
      <c r="BQF703" s="89"/>
      <c r="BQG703" s="89"/>
      <c r="BQH703" s="89"/>
      <c r="BQI703" s="89"/>
      <c r="BQJ703" s="89"/>
      <c r="BQK703" s="89"/>
      <c r="BQL703" s="89"/>
      <c r="BQM703" s="89"/>
      <c r="BQN703" s="89"/>
      <c r="BQO703" s="89"/>
      <c r="BQP703" s="89"/>
      <c r="BQQ703" s="89"/>
      <c r="BQR703" s="89"/>
      <c r="BQS703" s="89"/>
      <c r="BQT703" s="89"/>
      <c r="BQU703" s="89"/>
      <c r="BQV703" s="89"/>
      <c r="BQW703" s="89"/>
      <c r="BQX703" s="89"/>
      <c r="BQY703" s="89"/>
      <c r="BQZ703" s="89"/>
      <c r="BRA703" s="89"/>
      <c r="BRB703" s="89"/>
      <c r="BRC703" s="89"/>
      <c r="BRD703" s="89"/>
      <c r="BRE703" s="89"/>
      <c r="BRF703" s="89"/>
      <c r="BRG703" s="89"/>
      <c r="BRH703" s="89"/>
      <c r="BRI703" s="89"/>
      <c r="BRJ703" s="89"/>
      <c r="BRK703" s="89"/>
      <c r="BRL703" s="89"/>
      <c r="BRM703" s="89"/>
      <c r="BRN703" s="89"/>
      <c r="BRO703" s="89"/>
      <c r="BRP703" s="89"/>
      <c r="BRQ703" s="89"/>
      <c r="BRR703" s="89"/>
      <c r="BRS703" s="89"/>
      <c r="BRT703" s="89"/>
      <c r="BRU703" s="89"/>
      <c r="BRV703" s="89"/>
      <c r="BRW703" s="89"/>
      <c r="BRX703" s="89"/>
      <c r="BRY703" s="89"/>
      <c r="BRZ703" s="89"/>
      <c r="BSA703" s="89"/>
    </row>
    <row r="704" spans="1:1847" s="90" customFormat="1" x14ac:dyDescent="0.3">
      <c r="A704" s="812"/>
      <c r="B704" s="812"/>
      <c r="C704" s="793"/>
      <c r="D704" s="793"/>
      <c r="E704" s="793"/>
      <c r="F704" s="829"/>
      <c r="G704" s="804"/>
      <c r="H704" s="817"/>
      <c r="I704" s="816"/>
      <c r="J704" s="816"/>
      <c r="K704" s="816"/>
      <c r="L704" s="815"/>
      <c r="M704" s="835">
        <v>19035851</v>
      </c>
      <c r="N704" s="836">
        <v>35650038</v>
      </c>
      <c r="O704" s="836">
        <v>35650038</v>
      </c>
      <c r="P704" s="836">
        <v>35650038</v>
      </c>
      <c r="Q704" s="840" t="s">
        <v>1040</v>
      </c>
      <c r="R704" s="835"/>
      <c r="S704" s="836"/>
      <c r="T704" s="836"/>
      <c r="U704" s="836"/>
      <c r="V704" s="847"/>
      <c r="W704" s="835"/>
      <c r="X704" s="863"/>
      <c r="Y704" s="863"/>
      <c r="Z704" s="847"/>
      <c r="AA704" s="891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9"/>
      <c r="BD704" s="89"/>
      <c r="BE704" s="89"/>
      <c r="BF704" s="89"/>
      <c r="BG704" s="89"/>
      <c r="BH704" s="89"/>
      <c r="BI704" s="89"/>
      <c r="BJ704" s="89"/>
      <c r="BK704" s="89"/>
      <c r="BL704" s="89"/>
      <c r="BM704" s="89"/>
      <c r="BN704" s="89"/>
      <c r="BO704" s="89"/>
      <c r="BP704" s="89"/>
      <c r="BQ704" s="89"/>
      <c r="BR704" s="89"/>
      <c r="BS704" s="89"/>
      <c r="BT704" s="89"/>
      <c r="BU704" s="89"/>
      <c r="BV704" s="89"/>
      <c r="BW704" s="89"/>
      <c r="BX704" s="89"/>
      <c r="BY704" s="89"/>
      <c r="BZ704" s="89"/>
      <c r="CA704" s="89"/>
      <c r="CB704" s="89"/>
      <c r="CC704" s="89"/>
      <c r="CD704" s="89"/>
      <c r="CE704" s="89"/>
      <c r="CF704" s="89"/>
      <c r="CG704" s="89"/>
      <c r="CH704" s="89"/>
      <c r="CI704" s="89"/>
      <c r="CJ704" s="89"/>
      <c r="CK704" s="89"/>
      <c r="CL704" s="89"/>
      <c r="CM704" s="89"/>
      <c r="CN704" s="89"/>
      <c r="CO704" s="89"/>
      <c r="CP704" s="89"/>
      <c r="CQ704" s="89"/>
      <c r="CR704" s="89"/>
      <c r="CS704" s="89"/>
      <c r="CT704" s="89"/>
      <c r="CU704" s="89"/>
      <c r="CV704" s="89"/>
      <c r="CW704" s="89"/>
      <c r="CX704" s="89"/>
      <c r="CY704" s="89"/>
      <c r="CZ704" s="89"/>
      <c r="DA704" s="89"/>
      <c r="DB704" s="89"/>
      <c r="DC704" s="89"/>
      <c r="DD704" s="89"/>
      <c r="DE704" s="89"/>
      <c r="DF704" s="89"/>
      <c r="DG704" s="89"/>
      <c r="DH704" s="89"/>
      <c r="DI704" s="89"/>
      <c r="DJ704" s="89"/>
      <c r="DK704" s="89"/>
      <c r="DL704" s="89"/>
      <c r="DM704" s="89"/>
      <c r="DN704" s="89"/>
      <c r="DO704" s="89"/>
      <c r="DP704" s="89"/>
      <c r="DQ704" s="89"/>
      <c r="DR704" s="89"/>
      <c r="DS704" s="89"/>
      <c r="DT704" s="89"/>
      <c r="DU704" s="89"/>
      <c r="DV704" s="89"/>
      <c r="DW704" s="89"/>
      <c r="DX704" s="89"/>
      <c r="DY704" s="89"/>
      <c r="DZ704" s="89"/>
      <c r="EA704" s="89"/>
      <c r="EB704" s="89"/>
      <c r="EC704" s="89"/>
      <c r="ED704" s="89"/>
      <c r="EE704" s="89"/>
      <c r="EF704" s="89"/>
      <c r="EG704" s="89"/>
      <c r="EH704" s="89"/>
      <c r="EI704" s="89"/>
      <c r="EJ704" s="89"/>
      <c r="EK704" s="89"/>
      <c r="EL704" s="89"/>
      <c r="EM704" s="89"/>
      <c r="EN704" s="89"/>
      <c r="EO704" s="89"/>
      <c r="EP704" s="89"/>
      <c r="EQ704" s="89"/>
      <c r="ER704" s="89"/>
      <c r="ES704" s="89"/>
      <c r="ET704" s="89"/>
      <c r="EU704" s="89"/>
      <c r="EV704" s="89"/>
      <c r="EW704" s="89"/>
      <c r="EX704" s="89"/>
      <c r="EY704" s="89"/>
      <c r="EZ704" s="89"/>
      <c r="FA704" s="89"/>
      <c r="FB704" s="89"/>
      <c r="FC704" s="89"/>
      <c r="FD704" s="89"/>
      <c r="FE704" s="89"/>
      <c r="FF704" s="89"/>
      <c r="FG704" s="89"/>
      <c r="FH704" s="89"/>
      <c r="FI704" s="89"/>
      <c r="FJ704" s="89"/>
      <c r="FK704" s="89"/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/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  <c r="HA704" s="89"/>
      <c r="HB704" s="89"/>
      <c r="HC704" s="89"/>
      <c r="HD704" s="89"/>
      <c r="HE704" s="89"/>
      <c r="HF704" s="89"/>
      <c r="HG704" s="89"/>
      <c r="HH704" s="89"/>
      <c r="HI704" s="89"/>
      <c r="HJ704" s="89"/>
      <c r="HK704" s="89"/>
      <c r="HL704" s="89"/>
      <c r="HM704" s="89"/>
      <c r="HN704" s="89"/>
      <c r="HO704" s="89"/>
      <c r="HP704" s="89"/>
      <c r="HQ704" s="89"/>
      <c r="HR704" s="89"/>
      <c r="HS704" s="89"/>
      <c r="HT704" s="89"/>
      <c r="HU704" s="89"/>
      <c r="HV704" s="89"/>
      <c r="HW704" s="89"/>
      <c r="HX704" s="89"/>
      <c r="HY704" s="89"/>
      <c r="HZ704" s="89"/>
      <c r="IA704" s="89"/>
      <c r="IB704" s="89"/>
      <c r="IC704" s="89"/>
      <c r="ID704" s="89"/>
      <c r="IE704" s="89"/>
      <c r="IF704" s="89"/>
      <c r="IG704" s="89"/>
      <c r="IH704" s="89"/>
      <c r="II704" s="89"/>
      <c r="IJ704" s="89"/>
      <c r="IK704" s="89"/>
      <c r="IL704" s="89"/>
      <c r="IM704" s="89"/>
      <c r="IN704" s="89"/>
      <c r="IO704" s="89"/>
      <c r="IP704" s="89"/>
      <c r="IQ704" s="89"/>
      <c r="IR704" s="89"/>
      <c r="IS704" s="89"/>
      <c r="IT704" s="89"/>
      <c r="IU704" s="89"/>
      <c r="IV704" s="89"/>
      <c r="IW704" s="89"/>
      <c r="IX704" s="89"/>
      <c r="IY704" s="89"/>
      <c r="IZ704" s="89"/>
      <c r="JA704" s="89"/>
      <c r="JB704" s="89"/>
      <c r="JC704" s="89"/>
      <c r="JD704" s="89"/>
      <c r="JE704" s="89"/>
      <c r="JF704" s="89"/>
      <c r="JG704" s="89"/>
      <c r="JH704" s="89"/>
      <c r="JI704" s="89"/>
      <c r="JJ704" s="89"/>
      <c r="JK704" s="89"/>
      <c r="JL704" s="89"/>
      <c r="JM704" s="89"/>
      <c r="JN704" s="89"/>
      <c r="JO704" s="89"/>
      <c r="JP704" s="89"/>
      <c r="JQ704" s="89"/>
      <c r="JR704" s="89"/>
      <c r="JS704" s="89"/>
      <c r="JT704" s="89"/>
      <c r="JU704" s="89"/>
      <c r="JV704" s="89"/>
      <c r="JW704" s="89"/>
      <c r="JX704" s="89"/>
      <c r="JY704" s="89"/>
      <c r="JZ704" s="89"/>
      <c r="KA704" s="89"/>
      <c r="KB704" s="89"/>
      <c r="KC704" s="89"/>
      <c r="KD704" s="89"/>
      <c r="KE704" s="89"/>
      <c r="KF704" s="89"/>
      <c r="KG704" s="89"/>
      <c r="KH704" s="89"/>
      <c r="KI704" s="89"/>
      <c r="KJ704" s="89"/>
      <c r="KK704" s="89"/>
      <c r="KL704" s="89"/>
      <c r="KM704" s="89"/>
      <c r="KN704" s="89"/>
      <c r="KO704" s="89"/>
      <c r="KP704" s="89"/>
      <c r="KQ704" s="89"/>
      <c r="KR704" s="89"/>
      <c r="KS704" s="89"/>
      <c r="KT704" s="89"/>
      <c r="KU704" s="89"/>
      <c r="KV704" s="89"/>
      <c r="KW704" s="89"/>
      <c r="KX704" s="89"/>
      <c r="KY704" s="89"/>
      <c r="KZ704" s="89"/>
      <c r="LA704" s="89"/>
      <c r="LB704" s="89"/>
      <c r="LC704" s="89"/>
      <c r="LD704" s="89"/>
      <c r="LE704" s="89"/>
      <c r="LF704" s="89"/>
      <c r="LG704" s="89"/>
      <c r="LH704" s="89"/>
      <c r="LI704" s="89"/>
      <c r="LJ704" s="89"/>
      <c r="LK704" s="89"/>
      <c r="LL704" s="89"/>
      <c r="LM704" s="89"/>
      <c r="LN704" s="89"/>
      <c r="LO704" s="89"/>
      <c r="LP704" s="89"/>
      <c r="LQ704" s="89"/>
      <c r="LR704" s="89"/>
      <c r="LS704" s="89"/>
      <c r="LT704" s="89"/>
      <c r="LU704" s="89"/>
      <c r="LV704" s="89"/>
      <c r="LW704" s="89"/>
      <c r="LX704" s="89"/>
      <c r="LY704" s="89"/>
      <c r="LZ704" s="89"/>
      <c r="MA704" s="89"/>
      <c r="MB704" s="89"/>
      <c r="MC704" s="89"/>
      <c r="MD704" s="89"/>
      <c r="ME704" s="89"/>
      <c r="MF704" s="89"/>
      <c r="MG704" s="89"/>
      <c r="MH704" s="89"/>
      <c r="MI704" s="89"/>
      <c r="MJ704" s="89"/>
      <c r="MK704" s="89"/>
      <c r="ML704" s="89"/>
      <c r="MM704" s="89"/>
      <c r="MN704" s="89"/>
      <c r="MO704" s="89"/>
      <c r="MP704" s="89"/>
      <c r="MQ704" s="89"/>
      <c r="MR704" s="89"/>
      <c r="MS704" s="89"/>
      <c r="MT704" s="89"/>
      <c r="MU704" s="89"/>
      <c r="MV704" s="89"/>
      <c r="MW704" s="89"/>
      <c r="MX704" s="89"/>
      <c r="MY704" s="89"/>
      <c r="MZ704" s="89"/>
      <c r="NA704" s="89"/>
      <c r="NB704" s="89"/>
      <c r="NC704" s="89"/>
      <c r="ND704" s="89"/>
      <c r="NE704" s="89"/>
      <c r="NF704" s="89"/>
      <c r="NG704" s="89"/>
      <c r="NH704" s="89"/>
      <c r="NI704" s="89"/>
      <c r="NJ704" s="89"/>
      <c r="NK704" s="89"/>
      <c r="NL704" s="89"/>
      <c r="NM704" s="89"/>
      <c r="NN704" s="89"/>
      <c r="NO704" s="89"/>
      <c r="NP704" s="89"/>
      <c r="NQ704" s="89"/>
      <c r="NR704" s="89"/>
      <c r="NS704" s="89"/>
      <c r="NT704" s="89"/>
      <c r="NU704" s="89"/>
      <c r="NV704" s="89"/>
      <c r="NW704" s="89"/>
      <c r="NX704" s="89"/>
      <c r="NY704" s="89"/>
      <c r="NZ704" s="89"/>
      <c r="OA704" s="89"/>
      <c r="OB704" s="89"/>
      <c r="OC704" s="89"/>
      <c r="OD704" s="89"/>
      <c r="OE704" s="89"/>
      <c r="OF704" s="89"/>
      <c r="OG704" s="89"/>
      <c r="OH704" s="89"/>
      <c r="OI704" s="89"/>
      <c r="OJ704" s="89"/>
      <c r="OK704" s="89"/>
      <c r="OL704" s="89"/>
      <c r="OM704" s="89"/>
      <c r="ON704" s="89"/>
      <c r="OO704" s="89"/>
      <c r="OP704" s="89"/>
      <c r="OQ704" s="89"/>
      <c r="OR704" s="89"/>
      <c r="OS704" s="89"/>
      <c r="OT704" s="89"/>
      <c r="OU704" s="89"/>
      <c r="OV704" s="89"/>
      <c r="OW704" s="89"/>
      <c r="OX704" s="89"/>
      <c r="OY704" s="89"/>
      <c r="OZ704" s="89"/>
      <c r="PA704" s="89"/>
      <c r="PB704" s="89"/>
      <c r="PC704" s="89"/>
      <c r="PD704" s="89"/>
      <c r="PE704" s="89"/>
      <c r="PF704" s="89"/>
      <c r="PG704" s="89"/>
      <c r="PH704" s="89"/>
      <c r="PI704" s="89"/>
      <c r="PJ704" s="89"/>
      <c r="PK704" s="89"/>
      <c r="PL704" s="89"/>
      <c r="PM704" s="89"/>
      <c r="PN704" s="89"/>
      <c r="PO704" s="89"/>
      <c r="PP704" s="89"/>
      <c r="PQ704" s="89"/>
      <c r="PR704" s="89"/>
      <c r="PS704" s="89"/>
      <c r="PT704" s="89"/>
      <c r="PU704" s="89"/>
      <c r="PV704" s="89"/>
      <c r="PW704" s="89"/>
      <c r="PX704" s="89"/>
      <c r="PY704" s="89"/>
      <c r="PZ704" s="89"/>
      <c r="QA704" s="89"/>
      <c r="QB704" s="89"/>
      <c r="QC704" s="89"/>
      <c r="QD704" s="89"/>
      <c r="QE704" s="89"/>
      <c r="QF704" s="89"/>
      <c r="QG704" s="89"/>
      <c r="QH704" s="89"/>
      <c r="QI704" s="89"/>
      <c r="QJ704" s="89"/>
      <c r="QK704" s="89"/>
      <c r="QL704" s="89"/>
      <c r="QM704" s="89"/>
      <c r="QN704" s="89"/>
      <c r="QO704" s="89"/>
      <c r="QP704" s="89"/>
      <c r="QQ704" s="89"/>
      <c r="QR704" s="89"/>
      <c r="QS704" s="89"/>
      <c r="QT704" s="89"/>
      <c r="QU704" s="89"/>
      <c r="QV704" s="89"/>
      <c r="QW704" s="89"/>
      <c r="QX704" s="89"/>
      <c r="QY704" s="89"/>
      <c r="QZ704" s="89"/>
      <c r="RA704" s="89"/>
      <c r="RB704" s="89"/>
      <c r="RC704" s="89"/>
      <c r="RD704" s="89"/>
      <c r="RE704" s="89"/>
      <c r="RF704" s="89"/>
      <c r="RG704" s="89"/>
      <c r="RH704" s="89"/>
      <c r="RI704" s="89"/>
      <c r="RJ704" s="89"/>
      <c r="RK704" s="89"/>
      <c r="RL704" s="89"/>
      <c r="RM704" s="89"/>
      <c r="RN704" s="89"/>
      <c r="RO704" s="89"/>
      <c r="RP704" s="89"/>
      <c r="RQ704" s="89"/>
      <c r="RR704" s="89"/>
      <c r="RS704" s="89"/>
      <c r="RT704" s="89"/>
      <c r="RU704" s="89"/>
      <c r="RV704" s="89"/>
      <c r="RW704" s="89"/>
      <c r="RX704" s="89"/>
      <c r="RY704" s="89"/>
      <c r="RZ704" s="89"/>
      <c r="SA704" s="89"/>
      <c r="SB704" s="89"/>
      <c r="SC704" s="89"/>
      <c r="SD704" s="89"/>
      <c r="SE704" s="89"/>
      <c r="SF704" s="89"/>
      <c r="SG704" s="89"/>
      <c r="SH704" s="89"/>
      <c r="SI704" s="89"/>
      <c r="SJ704" s="89"/>
      <c r="SK704" s="89"/>
      <c r="SL704" s="89"/>
      <c r="SM704" s="89"/>
      <c r="SN704" s="89"/>
      <c r="SO704" s="89"/>
      <c r="SP704" s="89"/>
      <c r="SQ704" s="89"/>
      <c r="SR704" s="89"/>
      <c r="SS704" s="89"/>
      <c r="ST704" s="89"/>
      <c r="SU704" s="89"/>
      <c r="SV704" s="89"/>
      <c r="SW704" s="89"/>
      <c r="SX704" s="89"/>
      <c r="SY704" s="89"/>
      <c r="SZ704" s="89"/>
      <c r="TA704" s="89"/>
      <c r="TB704" s="89"/>
      <c r="TC704" s="89"/>
      <c r="TD704" s="89"/>
      <c r="TE704" s="89"/>
      <c r="TF704" s="89"/>
      <c r="TG704" s="89"/>
      <c r="TH704" s="89"/>
      <c r="TI704" s="89"/>
      <c r="TJ704" s="89"/>
      <c r="TK704" s="89"/>
      <c r="TL704" s="89"/>
      <c r="TM704" s="89"/>
      <c r="TN704" s="89"/>
      <c r="TO704" s="89"/>
      <c r="TP704" s="89"/>
      <c r="TQ704" s="89"/>
      <c r="TR704" s="89"/>
      <c r="TS704" s="89"/>
      <c r="TT704" s="89"/>
      <c r="TU704" s="89"/>
      <c r="TV704" s="89"/>
      <c r="TW704" s="89"/>
      <c r="TX704" s="89"/>
      <c r="TY704" s="89"/>
      <c r="TZ704" s="89"/>
      <c r="UA704" s="89"/>
      <c r="UB704" s="89"/>
      <c r="UC704" s="89"/>
      <c r="UD704" s="89"/>
      <c r="UE704" s="89"/>
      <c r="UF704" s="89"/>
      <c r="UG704" s="89"/>
      <c r="UH704" s="89"/>
      <c r="UI704" s="89"/>
      <c r="UJ704" s="89"/>
      <c r="UK704" s="89"/>
      <c r="UL704" s="89"/>
      <c r="UM704" s="89"/>
      <c r="UN704" s="89"/>
      <c r="UO704" s="89"/>
      <c r="UP704" s="89"/>
      <c r="UQ704" s="89"/>
      <c r="UR704" s="89"/>
      <c r="US704" s="89"/>
      <c r="UT704" s="89"/>
      <c r="UU704" s="89"/>
      <c r="UV704" s="89"/>
      <c r="UW704" s="89"/>
      <c r="UX704" s="89"/>
      <c r="UY704" s="89"/>
      <c r="UZ704" s="89"/>
      <c r="VA704" s="89"/>
      <c r="VB704" s="89"/>
      <c r="VC704" s="89"/>
      <c r="VD704" s="89"/>
      <c r="VE704" s="89"/>
      <c r="VF704" s="89"/>
      <c r="VG704" s="89"/>
      <c r="VH704" s="89"/>
      <c r="VI704" s="89"/>
      <c r="VJ704" s="89"/>
      <c r="VK704" s="89"/>
      <c r="VL704" s="89"/>
      <c r="VM704" s="89"/>
      <c r="VN704" s="89"/>
      <c r="VO704" s="89"/>
      <c r="VP704" s="89"/>
      <c r="VQ704" s="89"/>
      <c r="VR704" s="89"/>
      <c r="VS704" s="89"/>
      <c r="VT704" s="89"/>
      <c r="VU704" s="89"/>
      <c r="VV704" s="89"/>
      <c r="VW704" s="89"/>
      <c r="VX704" s="89"/>
      <c r="VY704" s="89"/>
      <c r="VZ704" s="89"/>
      <c r="WA704" s="89"/>
      <c r="WB704" s="89"/>
      <c r="WC704" s="89"/>
      <c r="WD704" s="89"/>
      <c r="WE704" s="89"/>
      <c r="WF704" s="89"/>
      <c r="WG704" s="89"/>
      <c r="WH704" s="89"/>
      <c r="WI704" s="89"/>
      <c r="WJ704" s="89"/>
      <c r="WK704" s="89"/>
      <c r="WL704" s="89"/>
      <c r="WM704" s="89"/>
      <c r="WN704" s="89"/>
      <c r="WO704" s="89"/>
      <c r="WP704" s="89"/>
      <c r="WQ704" s="89"/>
      <c r="WR704" s="89"/>
      <c r="WS704" s="89"/>
      <c r="WT704" s="89"/>
      <c r="WU704" s="89"/>
      <c r="WV704" s="89"/>
      <c r="WW704" s="89"/>
      <c r="WX704" s="89"/>
      <c r="WY704" s="89"/>
      <c r="WZ704" s="89"/>
      <c r="XA704" s="89"/>
      <c r="XB704" s="89"/>
      <c r="XC704" s="89"/>
      <c r="XD704" s="89"/>
      <c r="XE704" s="89"/>
      <c r="XF704" s="89"/>
      <c r="XG704" s="89"/>
      <c r="XH704" s="89"/>
      <c r="XI704" s="89"/>
      <c r="XJ704" s="89"/>
      <c r="XK704" s="89"/>
      <c r="XL704" s="89"/>
      <c r="XM704" s="89"/>
      <c r="XN704" s="89"/>
      <c r="XO704" s="89"/>
      <c r="XP704" s="89"/>
      <c r="XQ704" s="89"/>
      <c r="XR704" s="89"/>
      <c r="XS704" s="89"/>
      <c r="XT704" s="89"/>
      <c r="XU704" s="89"/>
      <c r="XV704" s="89"/>
      <c r="XW704" s="89"/>
      <c r="XX704" s="89"/>
      <c r="XY704" s="89"/>
      <c r="XZ704" s="89"/>
      <c r="YA704" s="89"/>
      <c r="YB704" s="89"/>
      <c r="YC704" s="89"/>
      <c r="YD704" s="89"/>
      <c r="YE704" s="89"/>
      <c r="YF704" s="89"/>
      <c r="YG704" s="89"/>
      <c r="YH704" s="89"/>
      <c r="YI704" s="89"/>
      <c r="YJ704" s="89"/>
      <c r="YK704" s="89"/>
      <c r="YL704" s="89"/>
      <c r="YM704" s="89"/>
      <c r="YN704" s="89"/>
      <c r="YO704" s="89"/>
      <c r="YP704" s="89"/>
      <c r="YQ704" s="89"/>
      <c r="YR704" s="89"/>
      <c r="YS704" s="89"/>
      <c r="YT704" s="89"/>
      <c r="YU704" s="89"/>
      <c r="YV704" s="89"/>
      <c r="YW704" s="89"/>
      <c r="YX704" s="89"/>
      <c r="YY704" s="89"/>
      <c r="YZ704" s="89"/>
      <c r="ZA704" s="89"/>
      <c r="ZB704" s="89"/>
      <c r="ZC704" s="89"/>
      <c r="ZD704" s="89"/>
      <c r="ZE704" s="89"/>
      <c r="ZF704" s="89"/>
      <c r="ZG704" s="89"/>
      <c r="ZH704" s="89"/>
      <c r="ZI704" s="89"/>
      <c r="ZJ704" s="89"/>
      <c r="ZK704" s="89"/>
      <c r="ZL704" s="89"/>
      <c r="ZM704" s="89"/>
      <c r="ZN704" s="89"/>
      <c r="ZO704" s="89"/>
      <c r="ZP704" s="89"/>
      <c r="ZQ704" s="89"/>
      <c r="ZR704" s="89"/>
      <c r="ZS704" s="89"/>
      <c r="ZT704" s="89"/>
      <c r="ZU704" s="89"/>
      <c r="ZV704" s="89"/>
      <c r="ZW704" s="89"/>
      <c r="ZX704" s="89"/>
      <c r="ZY704" s="89"/>
      <c r="ZZ704" s="89"/>
      <c r="AAA704" s="89"/>
      <c r="AAB704" s="89"/>
      <c r="AAC704" s="89"/>
      <c r="AAD704" s="89"/>
      <c r="AAE704" s="89"/>
      <c r="AAF704" s="89"/>
      <c r="AAG704" s="89"/>
      <c r="AAH704" s="89"/>
      <c r="AAI704" s="89"/>
      <c r="AAJ704" s="89"/>
      <c r="AAK704" s="89"/>
      <c r="AAL704" s="89"/>
      <c r="AAM704" s="89"/>
      <c r="AAN704" s="89"/>
      <c r="AAO704" s="89"/>
      <c r="AAP704" s="89"/>
      <c r="AAQ704" s="89"/>
      <c r="AAR704" s="89"/>
      <c r="AAS704" s="89"/>
      <c r="AAT704" s="89"/>
      <c r="AAU704" s="89"/>
      <c r="AAV704" s="89"/>
      <c r="AAW704" s="89"/>
      <c r="AAX704" s="89"/>
      <c r="AAY704" s="89"/>
      <c r="AAZ704" s="89"/>
      <c r="ABA704" s="89"/>
      <c r="ABB704" s="89"/>
      <c r="ABC704" s="89"/>
      <c r="ABD704" s="89"/>
      <c r="ABE704" s="89"/>
      <c r="ABF704" s="89"/>
      <c r="ABG704" s="89"/>
      <c r="ABH704" s="89"/>
      <c r="ABI704" s="89"/>
      <c r="ABJ704" s="89"/>
      <c r="ABK704" s="89"/>
      <c r="ABL704" s="89"/>
      <c r="ABM704" s="89"/>
      <c r="ABN704" s="89"/>
      <c r="ABO704" s="89"/>
      <c r="ABP704" s="89"/>
      <c r="ABQ704" s="89"/>
      <c r="ABR704" s="89"/>
      <c r="ABS704" s="89"/>
      <c r="ABT704" s="89"/>
      <c r="ABU704" s="89"/>
      <c r="ABV704" s="89"/>
      <c r="ABW704" s="89"/>
      <c r="ABX704" s="89"/>
      <c r="ABY704" s="89"/>
      <c r="ABZ704" s="89"/>
      <c r="ACA704" s="89"/>
      <c r="ACB704" s="89"/>
      <c r="ACC704" s="89"/>
      <c r="ACD704" s="89"/>
      <c r="ACE704" s="89"/>
      <c r="ACF704" s="89"/>
      <c r="ACG704" s="89"/>
      <c r="ACH704" s="89"/>
      <c r="ACI704" s="89"/>
      <c r="ACJ704" s="89"/>
      <c r="ACK704" s="89"/>
      <c r="ACL704" s="89"/>
      <c r="ACM704" s="89"/>
      <c r="ACN704" s="89"/>
      <c r="ACO704" s="89"/>
      <c r="ACP704" s="89"/>
      <c r="ACQ704" s="89"/>
      <c r="ACR704" s="89"/>
      <c r="ACS704" s="89"/>
      <c r="ACT704" s="89"/>
      <c r="ACU704" s="89"/>
      <c r="ACV704" s="89"/>
      <c r="ACW704" s="89"/>
      <c r="ACX704" s="89"/>
      <c r="ACY704" s="89"/>
      <c r="ACZ704" s="89"/>
      <c r="ADA704" s="89"/>
      <c r="ADB704" s="89"/>
      <c r="ADC704" s="89"/>
      <c r="ADD704" s="89"/>
      <c r="ADE704" s="89"/>
      <c r="ADF704" s="89"/>
      <c r="ADG704" s="89"/>
      <c r="ADH704" s="89"/>
      <c r="ADI704" s="89"/>
      <c r="ADJ704" s="89"/>
      <c r="ADK704" s="89"/>
      <c r="ADL704" s="89"/>
      <c r="ADM704" s="89"/>
      <c r="ADN704" s="89"/>
      <c r="ADO704" s="89"/>
      <c r="ADP704" s="89"/>
      <c r="ADQ704" s="89"/>
      <c r="ADR704" s="89"/>
      <c r="ADS704" s="89"/>
      <c r="ADT704" s="89"/>
      <c r="ADU704" s="89"/>
      <c r="ADV704" s="89"/>
      <c r="ADW704" s="89"/>
      <c r="ADX704" s="89"/>
      <c r="ADY704" s="89"/>
      <c r="ADZ704" s="89"/>
      <c r="AEA704" s="89"/>
      <c r="AEB704" s="89"/>
      <c r="AEC704" s="89"/>
      <c r="AED704" s="89"/>
      <c r="AEE704" s="89"/>
      <c r="AEF704" s="89"/>
      <c r="AEG704" s="89"/>
      <c r="AEH704" s="89"/>
      <c r="AEI704" s="89"/>
      <c r="AEJ704" s="89"/>
      <c r="AEK704" s="89"/>
      <c r="AEL704" s="89"/>
      <c r="AEM704" s="89"/>
      <c r="AEN704" s="89"/>
      <c r="AEO704" s="89"/>
      <c r="AEP704" s="89"/>
      <c r="AEQ704" s="89"/>
      <c r="AER704" s="89"/>
      <c r="AES704" s="89"/>
      <c r="AET704" s="89"/>
      <c r="AEU704" s="89"/>
      <c r="AEV704" s="89"/>
      <c r="AEW704" s="89"/>
      <c r="AEX704" s="89"/>
      <c r="AEY704" s="89"/>
      <c r="AEZ704" s="89"/>
      <c r="AFA704" s="89"/>
      <c r="AFB704" s="89"/>
      <c r="AFC704" s="89"/>
      <c r="AFD704" s="89"/>
      <c r="AFE704" s="89"/>
      <c r="AFF704" s="89"/>
      <c r="AFG704" s="89"/>
      <c r="AFH704" s="89"/>
      <c r="AFI704" s="89"/>
      <c r="AFJ704" s="89"/>
      <c r="AFK704" s="89"/>
      <c r="AFL704" s="89"/>
      <c r="AFM704" s="89"/>
      <c r="AFN704" s="89"/>
      <c r="AFO704" s="89"/>
      <c r="AFP704" s="89"/>
      <c r="AFQ704" s="89"/>
      <c r="AFR704" s="89"/>
      <c r="AFS704" s="89"/>
      <c r="AFT704" s="89"/>
      <c r="AFU704" s="89"/>
      <c r="AFV704" s="89"/>
      <c r="AFW704" s="89"/>
      <c r="AFX704" s="89"/>
      <c r="AFY704" s="89"/>
      <c r="AFZ704" s="89"/>
      <c r="AGA704" s="89"/>
      <c r="AGB704" s="89"/>
      <c r="AGC704" s="89"/>
      <c r="AGD704" s="89"/>
      <c r="AGE704" s="89"/>
      <c r="AGF704" s="89"/>
      <c r="AGG704" s="89"/>
      <c r="AGH704" s="89"/>
      <c r="AGI704" s="89"/>
      <c r="AGJ704" s="89"/>
      <c r="AGK704" s="89"/>
      <c r="AGL704" s="89"/>
      <c r="AGM704" s="89"/>
      <c r="AGN704" s="89"/>
      <c r="AGO704" s="89"/>
      <c r="AGP704" s="89"/>
      <c r="AGQ704" s="89"/>
      <c r="AGR704" s="89"/>
      <c r="AGS704" s="89"/>
      <c r="AGT704" s="89"/>
      <c r="AGU704" s="89"/>
      <c r="AGV704" s="89"/>
      <c r="AGW704" s="89"/>
      <c r="AGX704" s="89"/>
      <c r="AGY704" s="89"/>
      <c r="AGZ704" s="89"/>
      <c r="AHA704" s="89"/>
      <c r="AHB704" s="89"/>
      <c r="AHC704" s="89"/>
      <c r="AHD704" s="89"/>
      <c r="AHE704" s="89"/>
      <c r="AHF704" s="89"/>
      <c r="AHG704" s="89"/>
      <c r="AHH704" s="89"/>
      <c r="AHI704" s="89"/>
      <c r="AHJ704" s="89"/>
      <c r="AHK704" s="89"/>
      <c r="AHL704" s="89"/>
      <c r="AHM704" s="89"/>
      <c r="AHN704" s="89"/>
      <c r="AHO704" s="89"/>
      <c r="AHP704" s="89"/>
      <c r="AHQ704" s="89"/>
      <c r="AHR704" s="89"/>
      <c r="AHS704" s="89"/>
      <c r="AHT704" s="89"/>
      <c r="AHU704" s="89"/>
      <c r="AHV704" s="89"/>
      <c r="AHW704" s="89"/>
      <c r="AHX704" s="89"/>
      <c r="AHY704" s="89"/>
      <c r="AHZ704" s="89"/>
      <c r="AIA704" s="89"/>
      <c r="AIB704" s="89"/>
      <c r="AIC704" s="89"/>
      <c r="AID704" s="89"/>
      <c r="AIE704" s="89"/>
      <c r="AIF704" s="89"/>
      <c r="AIG704" s="89"/>
      <c r="AIH704" s="89"/>
      <c r="AII704" s="89"/>
      <c r="AIJ704" s="89"/>
      <c r="AIK704" s="89"/>
      <c r="AIL704" s="89"/>
      <c r="AIM704" s="89"/>
      <c r="AIN704" s="89"/>
      <c r="AIO704" s="89"/>
      <c r="AIP704" s="89"/>
      <c r="AIQ704" s="89"/>
      <c r="AIR704" s="89"/>
      <c r="AIS704" s="89"/>
      <c r="AIT704" s="89"/>
      <c r="AIU704" s="89"/>
      <c r="AIV704" s="89"/>
      <c r="AIW704" s="89"/>
      <c r="AIX704" s="89"/>
      <c r="AIY704" s="89"/>
      <c r="AIZ704" s="89"/>
      <c r="AJA704" s="89"/>
      <c r="AJB704" s="89"/>
      <c r="AJC704" s="89"/>
      <c r="AJD704" s="89"/>
      <c r="AJE704" s="89"/>
      <c r="AJF704" s="89"/>
      <c r="AJG704" s="89"/>
      <c r="AJH704" s="89"/>
      <c r="AJI704" s="89"/>
      <c r="AJJ704" s="89"/>
      <c r="AJK704" s="89"/>
      <c r="AJL704" s="89"/>
      <c r="AJM704" s="89"/>
      <c r="AJN704" s="89"/>
      <c r="AJO704" s="89"/>
      <c r="AJP704" s="89"/>
      <c r="AJQ704" s="89"/>
      <c r="AJR704" s="89"/>
      <c r="AJS704" s="89"/>
      <c r="AJT704" s="89"/>
      <c r="AJU704" s="89"/>
      <c r="AJV704" s="89"/>
      <c r="AJW704" s="89"/>
      <c r="AJX704" s="89"/>
      <c r="AJY704" s="89"/>
      <c r="AJZ704" s="89"/>
      <c r="AKA704" s="89"/>
      <c r="AKB704" s="89"/>
      <c r="AKC704" s="89"/>
      <c r="AKD704" s="89"/>
      <c r="AKE704" s="89"/>
      <c r="AKF704" s="89"/>
      <c r="AKG704" s="89"/>
      <c r="AKH704" s="89"/>
      <c r="AKI704" s="89"/>
      <c r="AKJ704" s="89"/>
      <c r="AKK704" s="89"/>
      <c r="AKL704" s="89"/>
      <c r="AKM704" s="89"/>
      <c r="AKN704" s="89"/>
      <c r="AKO704" s="89"/>
      <c r="AKP704" s="89"/>
      <c r="AKQ704" s="89"/>
      <c r="AKR704" s="89"/>
      <c r="AKS704" s="89"/>
      <c r="AKT704" s="89"/>
      <c r="AKU704" s="89"/>
      <c r="AKV704" s="89"/>
      <c r="AKW704" s="89"/>
      <c r="AKX704" s="89"/>
      <c r="AKY704" s="89"/>
      <c r="AKZ704" s="89"/>
      <c r="ALA704" s="89"/>
      <c r="ALB704" s="89"/>
      <c r="ALC704" s="89"/>
      <c r="ALD704" s="89"/>
      <c r="ALE704" s="89"/>
      <c r="ALF704" s="89"/>
      <c r="ALG704" s="89"/>
      <c r="ALH704" s="89"/>
      <c r="ALI704" s="89"/>
      <c r="ALJ704" s="89"/>
      <c r="ALK704" s="89"/>
      <c r="ALL704" s="89"/>
      <c r="ALM704" s="89"/>
      <c r="ALN704" s="89"/>
      <c r="ALO704" s="89"/>
      <c r="ALP704" s="89"/>
      <c r="ALQ704" s="89"/>
      <c r="ALR704" s="89"/>
      <c r="ALS704" s="89"/>
      <c r="ALT704" s="89"/>
      <c r="ALU704" s="89"/>
      <c r="ALV704" s="89"/>
      <c r="ALW704" s="89"/>
      <c r="ALX704" s="89"/>
      <c r="ALY704" s="89"/>
      <c r="ALZ704" s="89"/>
      <c r="AMA704" s="89"/>
      <c r="AMB704" s="89"/>
      <c r="AMC704" s="89"/>
      <c r="AMD704" s="89"/>
      <c r="AME704" s="89"/>
      <c r="AMF704" s="89"/>
      <c r="AMG704" s="89"/>
      <c r="AMH704" s="89"/>
      <c r="AMI704" s="89"/>
      <c r="AMJ704" s="89"/>
      <c r="AMK704" s="89"/>
      <c r="AML704" s="89"/>
      <c r="AMM704" s="89"/>
      <c r="AMN704" s="89"/>
      <c r="AMO704" s="89"/>
      <c r="AMP704" s="89"/>
      <c r="AMQ704" s="89"/>
      <c r="AMR704" s="89"/>
      <c r="AMS704" s="89"/>
      <c r="AMT704" s="89"/>
      <c r="AMU704" s="89"/>
      <c r="AMV704" s="89"/>
      <c r="AMW704" s="89"/>
      <c r="AMX704" s="89"/>
      <c r="AMY704" s="89"/>
      <c r="AMZ704" s="89"/>
      <c r="ANA704" s="89"/>
      <c r="ANB704" s="89"/>
      <c r="ANC704" s="89"/>
      <c r="AND704" s="89"/>
      <c r="ANE704" s="89"/>
      <c r="ANF704" s="89"/>
      <c r="ANG704" s="89"/>
      <c r="ANH704" s="89"/>
      <c r="ANI704" s="89"/>
      <c r="ANJ704" s="89"/>
      <c r="ANK704" s="89"/>
      <c r="ANL704" s="89"/>
      <c r="ANM704" s="89"/>
      <c r="ANN704" s="89"/>
      <c r="ANO704" s="89"/>
      <c r="ANP704" s="89"/>
      <c r="ANQ704" s="89"/>
      <c r="ANR704" s="89"/>
      <c r="ANS704" s="89"/>
      <c r="ANT704" s="89"/>
      <c r="ANU704" s="89"/>
      <c r="ANV704" s="89"/>
      <c r="ANW704" s="89"/>
      <c r="ANX704" s="89"/>
      <c r="ANY704" s="89"/>
      <c r="ANZ704" s="89"/>
      <c r="AOA704" s="89"/>
      <c r="AOB704" s="89"/>
      <c r="AOC704" s="89"/>
      <c r="AOD704" s="89"/>
      <c r="AOE704" s="89"/>
      <c r="AOF704" s="89"/>
      <c r="AOG704" s="89"/>
      <c r="AOH704" s="89"/>
      <c r="AOI704" s="89"/>
      <c r="AOJ704" s="89"/>
      <c r="AOK704" s="89"/>
      <c r="AOL704" s="89"/>
      <c r="AOM704" s="89"/>
      <c r="AON704" s="89"/>
      <c r="AOO704" s="89"/>
      <c r="AOP704" s="89"/>
      <c r="AOQ704" s="89"/>
      <c r="AOR704" s="89"/>
      <c r="AOS704" s="89"/>
      <c r="AOT704" s="89"/>
      <c r="AOU704" s="89"/>
      <c r="AOV704" s="89"/>
      <c r="AOW704" s="89"/>
      <c r="AOX704" s="89"/>
      <c r="AOY704" s="89"/>
      <c r="AOZ704" s="89"/>
      <c r="APA704" s="89"/>
      <c r="APB704" s="89"/>
      <c r="APC704" s="89"/>
      <c r="APD704" s="89"/>
      <c r="APE704" s="89"/>
      <c r="APF704" s="89"/>
      <c r="APG704" s="89"/>
      <c r="APH704" s="89"/>
      <c r="API704" s="89"/>
      <c r="APJ704" s="89"/>
      <c r="APK704" s="89"/>
      <c r="APL704" s="89"/>
      <c r="APM704" s="89"/>
      <c r="APN704" s="89"/>
      <c r="APO704" s="89"/>
      <c r="APP704" s="89"/>
      <c r="APQ704" s="89"/>
      <c r="APR704" s="89"/>
      <c r="APS704" s="89"/>
      <c r="APT704" s="89"/>
      <c r="APU704" s="89"/>
      <c r="APV704" s="89"/>
      <c r="APW704" s="89"/>
      <c r="APX704" s="89"/>
      <c r="APY704" s="89"/>
      <c r="APZ704" s="89"/>
      <c r="AQA704" s="89"/>
      <c r="AQB704" s="89"/>
      <c r="AQC704" s="89"/>
      <c r="AQD704" s="89"/>
      <c r="AQE704" s="89"/>
      <c r="AQF704" s="89"/>
      <c r="AQG704" s="89"/>
      <c r="AQH704" s="89"/>
      <c r="AQI704" s="89"/>
      <c r="AQJ704" s="89"/>
      <c r="AQK704" s="89"/>
      <c r="AQL704" s="89"/>
      <c r="AQM704" s="89"/>
      <c r="AQN704" s="89"/>
      <c r="AQO704" s="89"/>
      <c r="AQP704" s="89"/>
      <c r="AQQ704" s="89"/>
      <c r="AQR704" s="89"/>
      <c r="AQS704" s="89"/>
      <c r="AQT704" s="89"/>
      <c r="AQU704" s="89"/>
      <c r="AQV704" s="89"/>
      <c r="AQW704" s="89"/>
      <c r="AQX704" s="89"/>
      <c r="AQY704" s="89"/>
      <c r="AQZ704" s="89"/>
      <c r="ARA704" s="89"/>
      <c r="ARB704" s="89"/>
      <c r="ARC704" s="89"/>
      <c r="ARD704" s="89"/>
      <c r="ARE704" s="89"/>
      <c r="ARF704" s="89"/>
      <c r="ARG704" s="89"/>
      <c r="ARH704" s="89"/>
      <c r="ARI704" s="89"/>
      <c r="ARJ704" s="89"/>
      <c r="ARK704" s="89"/>
      <c r="ARL704" s="89"/>
      <c r="ARM704" s="89"/>
      <c r="ARN704" s="89"/>
      <c r="ARO704" s="89"/>
      <c r="ARP704" s="89"/>
      <c r="ARQ704" s="89"/>
      <c r="ARR704" s="89"/>
      <c r="ARS704" s="89"/>
      <c r="ART704" s="89"/>
      <c r="ARU704" s="89"/>
      <c r="ARV704" s="89"/>
      <c r="ARW704" s="89"/>
      <c r="ARX704" s="89"/>
      <c r="ARY704" s="89"/>
      <c r="ARZ704" s="89"/>
      <c r="ASA704" s="89"/>
      <c r="ASB704" s="89"/>
      <c r="ASC704" s="89"/>
      <c r="ASD704" s="89"/>
      <c r="ASE704" s="89"/>
      <c r="ASF704" s="89"/>
      <c r="ASG704" s="89"/>
      <c r="ASH704" s="89"/>
      <c r="ASI704" s="89"/>
      <c r="ASJ704" s="89"/>
      <c r="ASK704" s="89"/>
      <c r="ASL704" s="89"/>
      <c r="ASM704" s="89"/>
      <c r="ASN704" s="89"/>
      <c r="ASO704" s="89"/>
      <c r="ASP704" s="89"/>
      <c r="ASQ704" s="89"/>
      <c r="ASR704" s="89"/>
      <c r="ASS704" s="89"/>
      <c r="AST704" s="89"/>
      <c r="ASU704" s="89"/>
      <c r="ASV704" s="89"/>
      <c r="ASW704" s="89"/>
      <c r="ASX704" s="89"/>
      <c r="ASY704" s="89"/>
      <c r="ASZ704" s="89"/>
      <c r="ATA704" s="89"/>
      <c r="ATB704" s="89"/>
      <c r="ATC704" s="89"/>
      <c r="ATD704" s="89"/>
      <c r="ATE704" s="89"/>
      <c r="ATF704" s="89"/>
      <c r="ATG704" s="89"/>
      <c r="ATH704" s="89"/>
      <c r="ATI704" s="89"/>
      <c r="ATJ704" s="89"/>
      <c r="ATK704" s="89"/>
      <c r="ATL704" s="89"/>
      <c r="ATM704" s="89"/>
      <c r="ATN704" s="89"/>
      <c r="ATO704" s="89"/>
      <c r="ATP704" s="89"/>
      <c r="ATQ704" s="89"/>
      <c r="ATR704" s="89"/>
      <c r="ATS704" s="89"/>
      <c r="ATT704" s="89"/>
      <c r="ATU704" s="89"/>
      <c r="ATV704" s="89"/>
      <c r="ATW704" s="89"/>
      <c r="ATX704" s="89"/>
      <c r="ATY704" s="89"/>
      <c r="ATZ704" s="89"/>
      <c r="AUA704" s="89"/>
      <c r="AUB704" s="89"/>
      <c r="AUC704" s="89"/>
      <c r="AUD704" s="89"/>
      <c r="AUE704" s="89"/>
      <c r="AUF704" s="89"/>
      <c r="AUG704" s="89"/>
      <c r="AUH704" s="89"/>
      <c r="AUI704" s="89"/>
      <c r="AUJ704" s="89"/>
      <c r="AUK704" s="89"/>
      <c r="AUL704" s="89"/>
      <c r="AUM704" s="89"/>
      <c r="AUN704" s="89"/>
      <c r="AUO704" s="89"/>
      <c r="AUP704" s="89"/>
      <c r="AUQ704" s="89"/>
      <c r="AUR704" s="89"/>
      <c r="AUS704" s="89"/>
      <c r="AUT704" s="89"/>
      <c r="AUU704" s="89"/>
      <c r="AUV704" s="89"/>
      <c r="AUW704" s="89"/>
      <c r="AUX704" s="89"/>
      <c r="AUY704" s="89"/>
      <c r="AUZ704" s="89"/>
      <c r="AVA704" s="89"/>
      <c r="AVB704" s="89"/>
      <c r="AVC704" s="89"/>
      <c r="AVD704" s="89"/>
      <c r="AVE704" s="89"/>
      <c r="AVF704" s="89"/>
      <c r="AVG704" s="89"/>
      <c r="AVH704" s="89"/>
      <c r="AVI704" s="89"/>
      <c r="AVJ704" s="89"/>
      <c r="AVK704" s="89"/>
      <c r="AVL704" s="89"/>
      <c r="AVM704" s="89"/>
      <c r="AVN704" s="89"/>
      <c r="AVO704" s="89"/>
      <c r="AVP704" s="89"/>
      <c r="AVQ704" s="89"/>
      <c r="AVR704" s="89"/>
      <c r="AVS704" s="89"/>
      <c r="AVT704" s="89"/>
      <c r="AVU704" s="89"/>
      <c r="AVV704" s="89"/>
      <c r="AVW704" s="89"/>
      <c r="AVX704" s="89"/>
      <c r="AVY704" s="89"/>
      <c r="AVZ704" s="89"/>
      <c r="AWA704" s="89"/>
      <c r="AWB704" s="89"/>
      <c r="AWC704" s="89"/>
      <c r="AWD704" s="89"/>
      <c r="AWE704" s="89"/>
      <c r="AWF704" s="89"/>
      <c r="AWG704" s="89"/>
      <c r="AWH704" s="89"/>
      <c r="AWI704" s="89"/>
      <c r="AWJ704" s="89"/>
      <c r="AWK704" s="89"/>
      <c r="AWL704" s="89"/>
      <c r="AWM704" s="89"/>
      <c r="AWN704" s="89"/>
      <c r="AWO704" s="89"/>
      <c r="AWP704" s="89"/>
      <c r="AWQ704" s="89"/>
      <c r="AWR704" s="89"/>
      <c r="AWS704" s="89"/>
      <c r="AWT704" s="89"/>
      <c r="AWU704" s="89"/>
      <c r="AWV704" s="89"/>
      <c r="AWW704" s="89"/>
      <c r="AWX704" s="89"/>
      <c r="AWY704" s="89"/>
      <c r="AWZ704" s="89"/>
      <c r="AXA704" s="89"/>
      <c r="AXB704" s="89"/>
      <c r="AXC704" s="89"/>
      <c r="AXD704" s="89"/>
      <c r="AXE704" s="89"/>
      <c r="AXF704" s="89"/>
      <c r="AXG704" s="89"/>
      <c r="AXH704" s="89"/>
      <c r="AXI704" s="89"/>
      <c r="AXJ704" s="89"/>
      <c r="AXK704" s="89"/>
      <c r="AXL704" s="89"/>
      <c r="AXM704" s="89"/>
      <c r="AXN704" s="89"/>
      <c r="AXO704" s="89"/>
      <c r="AXP704" s="89"/>
      <c r="AXQ704" s="89"/>
      <c r="AXR704" s="89"/>
      <c r="AXS704" s="89"/>
      <c r="AXT704" s="89"/>
      <c r="AXU704" s="89"/>
      <c r="AXV704" s="89"/>
      <c r="AXW704" s="89"/>
      <c r="AXX704" s="89"/>
      <c r="AXY704" s="89"/>
      <c r="AXZ704" s="89"/>
      <c r="AYA704" s="89"/>
      <c r="AYB704" s="89"/>
      <c r="AYC704" s="89"/>
      <c r="AYD704" s="89"/>
      <c r="AYE704" s="89"/>
      <c r="AYF704" s="89"/>
      <c r="AYG704" s="89"/>
      <c r="AYH704" s="89"/>
      <c r="AYI704" s="89"/>
      <c r="AYJ704" s="89"/>
      <c r="AYK704" s="89"/>
      <c r="AYL704" s="89"/>
      <c r="AYM704" s="89"/>
      <c r="AYN704" s="89"/>
      <c r="AYO704" s="89"/>
      <c r="AYP704" s="89"/>
      <c r="AYQ704" s="89"/>
      <c r="AYR704" s="89"/>
      <c r="AYS704" s="89"/>
      <c r="AYT704" s="89"/>
      <c r="AYU704" s="89"/>
      <c r="AYV704" s="89"/>
      <c r="AYW704" s="89"/>
      <c r="AYX704" s="89"/>
      <c r="AYY704" s="89"/>
      <c r="AYZ704" s="89"/>
      <c r="AZA704" s="89"/>
      <c r="AZB704" s="89"/>
      <c r="AZC704" s="89"/>
      <c r="AZD704" s="89"/>
      <c r="AZE704" s="89"/>
      <c r="AZF704" s="89"/>
      <c r="AZG704" s="89"/>
      <c r="AZH704" s="89"/>
      <c r="AZI704" s="89"/>
      <c r="AZJ704" s="89"/>
      <c r="AZK704" s="89"/>
      <c r="AZL704" s="89"/>
      <c r="AZM704" s="89"/>
      <c r="AZN704" s="89"/>
      <c r="AZO704" s="89"/>
      <c r="AZP704" s="89"/>
      <c r="AZQ704" s="89"/>
      <c r="AZR704" s="89"/>
      <c r="AZS704" s="89"/>
      <c r="AZT704" s="89"/>
      <c r="AZU704" s="89"/>
      <c r="AZV704" s="89"/>
      <c r="AZW704" s="89"/>
      <c r="AZX704" s="89"/>
      <c r="AZY704" s="89"/>
      <c r="AZZ704" s="89"/>
      <c r="BAA704" s="89"/>
      <c r="BAB704" s="89"/>
      <c r="BAC704" s="89"/>
      <c r="BAD704" s="89"/>
      <c r="BAE704" s="89"/>
      <c r="BAF704" s="89"/>
      <c r="BAG704" s="89"/>
      <c r="BAH704" s="89"/>
      <c r="BAI704" s="89"/>
      <c r="BAJ704" s="89"/>
      <c r="BAK704" s="89"/>
      <c r="BAL704" s="89"/>
      <c r="BAM704" s="89"/>
      <c r="BAN704" s="89"/>
      <c r="BAO704" s="89"/>
      <c r="BAP704" s="89"/>
      <c r="BAQ704" s="89"/>
      <c r="BAR704" s="89"/>
      <c r="BAS704" s="89"/>
      <c r="BAT704" s="89"/>
      <c r="BAU704" s="89"/>
      <c r="BAV704" s="89"/>
      <c r="BAW704" s="89"/>
      <c r="BAX704" s="89"/>
      <c r="BAY704" s="89"/>
      <c r="BAZ704" s="89"/>
      <c r="BBA704" s="89"/>
      <c r="BBB704" s="89"/>
      <c r="BBC704" s="89"/>
      <c r="BBD704" s="89"/>
      <c r="BBE704" s="89"/>
      <c r="BBF704" s="89"/>
      <c r="BBG704" s="89"/>
      <c r="BBH704" s="89"/>
      <c r="BBI704" s="89"/>
      <c r="BBJ704" s="89"/>
      <c r="BBK704" s="89"/>
      <c r="BBL704" s="89"/>
      <c r="BBM704" s="89"/>
      <c r="BBN704" s="89"/>
      <c r="BBO704" s="89"/>
      <c r="BBP704" s="89"/>
      <c r="BBQ704" s="89"/>
      <c r="BBR704" s="89"/>
      <c r="BBS704" s="89"/>
      <c r="BBT704" s="89"/>
      <c r="BBU704" s="89"/>
      <c r="BBV704" s="89"/>
      <c r="BBW704" s="89"/>
      <c r="BBX704" s="89"/>
      <c r="BBY704" s="89"/>
      <c r="BBZ704" s="89"/>
      <c r="BCA704" s="89"/>
      <c r="BCB704" s="89"/>
      <c r="BCC704" s="89"/>
      <c r="BCD704" s="89"/>
      <c r="BCE704" s="89"/>
      <c r="BCF704" s="89"/>
      <c r="BCG704" s="89"/>
      <c r="BCH704" s="89"/>
      <c r="BCI704" s="89"/>
      <c r="BCJ704" s="89"/>
      <c r="BCK704" s="89"/>
      <c r="BCL704" s="89"/>
      <c r="BCM704" s="89"/>
      <c r="BCN704" s="89"/>
      <c r="BCO704" s="89"/>
      <c r="BCP704" s="89"/>
      <c r="BCQ704" s="89"/>
      <c r="BCR704" s="89"/>
      <c r="BCS704" s="89"/>
      <c r="BCT704" s="89"/>
      <c r="BCU704" s="89"/>
      <c r="BCV704" s="89"/>
      <c r="BCW704" s="89"/>
      <c r="BCX704" s="89"/>
      <c r="BCY704" s="89"/>
      <c r="BCZ704" s="89"/>
      <c r="BDA704" s="89"/>
      <c r="BDB704" s="89"/>
      <c r="BDC704" s="89"/>
      <c r="BDD704" s="89"/>
      <c r="BDE704" s="89"/>
      <c r="BDF704" s="89"/>
      <c r="BDG704" s="89"/>
      <c r="BDH704" s="89"/>
      <c r="BDI704" s="89"/>
      <c r="BDJ704" s="89"/>
      <c r="BDK704" s="89"/>
      <c r="BDL704" s="89"/>
      <c r="BDM704" s="89"/>
      <c r="BDN704" s="89"/>
      <c r="BDO704" s="89"/>
      <c r="BDP704" s="89"/>
      <c r="BDQ704" s="89"/>
      <c r="BDR704" s="89"/>
      <c r="BDS704" s="89"/>
      <c r="BDT704" s="89"/>
      <c r="BDU704" s="89"/>
      <c r="BDV704" s="89"/>
      <c r="BDW704" s="89"/>
      <c r="BDX704" s="89"/>
      <c r="BDY704" s="89"/>
      <c r="BDZ704" s="89"/>
      <c r="BEA704" s="89"/>
      <c r="BEB704" s="89"/>
      <c r="BEC704" s="89"/>
      <c r="BED704" s="89"/>
      <c r="BEE704" s="89"/>
      <c r="BEF704" s="89"/>
      <c r="BEG704" s="89"/>
      <c r="BEH704" s="89"/>
      <c r="BEI704" s="89"/>
      <c r="BEJ704" s="89"/>
      <c r="BEK704" s="89"/>
      <c r="BEL704" s="89"/>
      <c r="BEM704" s="89"/>
      <c r="BEN704" s="89"/>
      <c r="BEO704" s="89"/>
      <c r="BEP704" s="89"/>
      <c r="BEQ704" s="89"/>
      <c r="BER704" s="89"/>
      <c r="BES704" s="89"/>
      <c r="BET704" s="89"/>
      <c r="BEU704" s="89"/>
      <c r="BEV704" s="89"/>
      <c r="BEW704" s="89"/>
      <c r="BEX704" s="89"/>
      <c r="BEY704" s="89"/>
      <c r="BEZ704" s="89"/>
      <c r="BFA704" s="89"/>
      <c r="BFB704" s="89"/>
      <c r="BFC704" s="89"/>
      <c r="BFD704" s="89"/>
      <c r="BFE704" s="89"/>
      <c r="BFF704" s="89"/>
      <c r="BFG704" s="89"/>
      <c r="BFH704" s="89"/>
      <c r="BFI704" s="89"/>
      <c r="BFJ704" s="89"/>
      <c r="BFK704" s="89"/>
      <c r="BFL704" s="89"/>
      <c r="BFM704" s="89"/>
      <c r="BFN704" s="89"/>
      <c r="BFO704" s="89"/>
      <c r="BFP704" s="89"/>
      <c r="BFQ704" s="89"/>
      <c r="BFR704" s="89"/>
      <c r="BFS704" s="89"/>
      <c r="BFT704" s="89"/>
      <c r="BFU704" s="89"/>
      <c r="BFV704" s="89"/>
      <c r="BFW704" s="89"/>
      <c r="BFX704" s="89"/>
      <c r="BFY704" s="89"/>
      <c r="BFZ704" s="89"/>
      <c r="BGA704" s="89"/>
      <c r="BGB704" s="89"/>
      <c r="BGC704" s="89"/>
      <c r="BGD704" s="89"/>
      <c r="BGE704" s="89"/>
      <c r="BGF704" s="89"/>
      <c r="BGG704" s="89"/>
      <c r="BGH704" s="89"/>
      <c r="BGI704" s="89"/>
      <c r="BGJ704" s="89"/>
      <c r="BGK704" s="89"/>
      <c r="BGL704" s="89"/>
      <c r="BGM704" s="89"/>
      <c r="BGN704" s="89"/>
      <c r="BGO704" s="89"/>
      <c r="BGP704" s="89"/>
      <c r="BGQ704" s="89"/>
      <c r="BGR704" s="89"/>
      <c r="BGS704" s="89"/>
      <c r="BGT704" s="89"/>
      <c r="BGU704" s="89"/>
      <c r="BGV704" s="89"/>
      <c r="BGW704" s="89"/>
      <c r="BGX704" s="89"/>
      <c r="BGY704" s="89"/>
      <c r="BGZ704" s="89"/>
      <c r="BHA704" s="89"/>
      <c r="BHB704" s="89"/>
      <c r="BHC704" s="89"/>
      <c r="BHD704" s="89"/>
      <c r="BHE704" s="89"/>
      <c r="BHF704" s="89"/>
      <c r="BHG704" s="89"/>
      <c r="BHH704" s="89"/>
      <c r="BHI704" s="89"/>
      <c r="BHJ704" s="89"/>
      <c r="BHK704" s="89"/>
      <c r="BHL704" s="89"/>
      <c r="BHM704" s="89"/>
      <c r="BHN704" s="89"/>
      <c r="BHO704" s="89"/>
      <c r="BHP704" s="89"/>
      <c r="BHQ704" s="89"/>
      <c r="BHR704" s="89"/>
      <c r="BHS704" s="89"/>
      <c r="BHT704" s="89"/>
      <c r="BHU704" s="89"/>
      <c r="BHV704" s="89"/>
      <c r="BHW704" s="89"/>
      <c r="BHX704" s="89"/>
      <c r="BHY704" s="89"/>
      <c r="BHZ704" s="89"/>
      <c r="BIA704" s="89"/>
      <c r="BIB704" s="89"/>
      <c r="BIC704" s="89"/>
      <c r="BID704" s="89"/>
      <c r="BIE704" s="89"/>
      <c r="BIF704" s="89"/>
      <c r="BIG704" s="89"/>
      <c r="BIH704" s="89"/>
      <c r="BII704" s="89"/>
      <c r="BIJ704" s="89"/>
      <c r="BIK704" s="89"/>
      <c r="BIL704" s="89"/>
      <c r="BIM704" s="89"/>
      <c r="BIN704" s="89"/>
      <c r="BIO704" s="89"/>
      <c r="BIP704" s="89"/>
      <c r="BIQ704" s="89"/>
      <c r="BIR704" s="89"/>
      <c r="BIS704" s="89"/>
      <c r="BIT704" s="89"/>
      <c r="BIU704" s="89"/>
      <c r="BIV704" s="89"/>
      <c r="BIW704" s="89"/>
      <c r="BIX704" s="89"/>
      <c r="BIY704" s="89"/>
      <c r="BIZ704" s="89"/>
      <c r="BJA704" s="89"/>
      <c r="BJB704" s="89"/>
      <c r="BJC704" s="89"/>
      <c r="BJD704" s="89"/>
      <c r="BJE704" s="89"/>
      <c r="BJF704" s="89"/>
      <c r="BJG704" s="89"/>
      <c r="BJH704" s="89"/>
      <c r="BJI704" s="89"/>
      <c r="BJJ704" s="89"/>
      <c r="BJK704" s="89"/>
      <c r="BJL704" s="89"/>
      <c r="BJM704" s="89"/>
      <c r="BJN704" s="89"/>
      <c r="BJO704" s="89"/>
      <c r="BJP704" s="89"/>
      <c r="BJQ704" s="89"/>
      <c r="BJR704" s="89"/>
      <c r="BJS704" s="89"/>
      <c r="BJT704" s="89"/>
      <c r="BJU704" s="89"/>
      <c r="BJV704" s="89"/>
      <c r="BJW704" s="89"/>
      <c r="BJX704" s="89"/>
      <c r="BJY704" s="89"/>
      <c r="BJZ704" s="89"/>
      <c r="BKA704" s="89"/>
      <c r="BKB704" s="89"/>
      <c r="BKC704" s="89"/>
      <c r="BKD704" s="89"/>
      <c r="BKE704" s="89"/>
      <c r="BKF704" s="89"/>
      <c r="BKG704" s="89"/>
      <c r="BKH704" s="89"/>
      <c r="BKI704" s="89"/>
      <c r="BKJ704" s="89"/>
      <c r="BKK704" s="89"/>
      <c r="BKL704" s="89"/>
      <c r="BKM704" s="89"/>
      <c r="BKN704" s="89"/>
      <c r="BKO704" s="89"/>
      <c r="BKP704" s="89"/>
      <c r="BKQ704" s="89"/>
      <c r="BKR704" s="89"/>
      <c r="BKS704" s="89"/>
      <c r="BKT704" s="89"/>
      <c r="BKU704" s="89"/>
      <c r="BKV704" s="89"/>
      <c r="BKW704" s="89"/>
      <c r="BKX704" s="89"/>
      <c r="BKY704" s="89"/>
      <c r="BKZ704" s="89"/>
      <c r="BLA704" s="89"/>
      <c r="BLB704" s="89"/>
      <c r="BLC704" s="89"/>
      <c r="BLD704" s="89"/>
      <c r="BLE704" s="89"/>
      <c r="BLF704" s="89"/>
      <c r="BLG704" s="89"/>
      <c r="BLH704" s="89"/>
      <c r="BLI704" s="89"/>
      <c r="BLJ704" s="89"/>
      <c r="BLK704" s="89"/>
      <c r="BLL704" s="89"/>
      <c r="BLM704" s="89"/>
      <c r="BLN704" s="89"/>
      <c r="BLO704" s="89"/>
      <c r="BLP704" s="89"/>
      <c r="BLQ704" s="89"/>
      <c r="BLR704" s="89"/>
      <c r="BLS704" s="89"/>
      <c r="BLT704" s="89"/>
      <c r="BLU704" s="89"/>
      <c r="BLV704" s="89"/>
      <c r="BLW704" s="89"/>
      <c r="BLX704" s="89"/>
      <c r="BLY704" s="89"/>
      <c r="BLZ704" s="89"/>
      <c r="BMA704" s="89"/>
      <c r="BMB704" s="89"/>
      <c r="BMC704" s="89"/>
      <c r="BMD704" s="89"/>
      <c r="BME704" s="89"/>
      <c r="BMF704" s="89"/>
      <c r="BMG704" s="89"/>
      <c r="BMH704" s="89"/>
      <c r="BMI704" s="89"/>
      <c r="BMJ704" s="89"/>
      <c r="BMK704" s="89"/>
      <c r="BML704" s="89"/>
      <c r="BMM704" s="89"/>
      <c r="BMN704" s="89"/>
      <c r="BMO704" s="89"/>
      <c r="BMP704" s="89"/>
      <c r="BMQ704" s="89"/>
      <c r="BMR704" s="89"/>
      <c r="BMS704" s="89"/>
      <c r="BMT704" s="89"/>
      <c r="BMU704" s="89"/>
      <c r="BMV704" s="89"/>
      <c r="BMW704" s="89"/>
      <c r="BMX704" s="89"/>
      <c r="BMY704" s="89"/>
      <c r="BMZ704" s="89"/>
      <c r="BNA704" s="89"/>
      <c r="BNB704" s="89"/>
      <c r="BNC704" s="89"/>
      <c r="BND704" s="89"/>
      <c r="BNE704" s="89"/>
      <c r="BNF704" s="89"/>
      <c r="BNG704" s="89"/>
      <c r="BNH704" s="89"/>
      <c r="BNI704" s="89"/>
      <c r="BNJ704" s="89"/>
      <c r="BNK704" s="89"/>
      <c r="BNL704" s="89"/>
      <c r="BNM704" s="89"/>
      <c r="BNN704" s="89"/>
      <c r="BNO704" s="89"/>
      <c r="BNP704" s="89"/>
      <c r="BNQ704" s="89"/>
      <c r="BNR704" s="89"/>
      <c r="BNS704" s="89"/>
      <c r="BNT704" s="89"/>
      <c r="BNU704" s="89"/>
      <c r="BNV704" s="89"/>
      <c r="BNW704" s="89"/>
      <c r="BNX704" s="89"/>
      <c r="BNY704" s="89"/>
      <c r="BNZ704" s="89"/>
      <c r="BOA704" s="89"/>
      <c r="BOB704" s="89"/>
      <c r="BOC704" s="89"/>
      <c r="BOD704" s="89"/>
      <c r="BOE704" s="89"/>
      <c r="BOF704" s="89"/>
      <c r="BOG704" s="89"/>
      <c r="BOH704" s="89"/>
      <c r="BOI704" s="89"/>
      <c r="BOJ704" s="89"/>
      <c r="BOK704" s="89"/>
      <c r="BOL704" s="89"/>
      <c r="BOM704" s="89"/>
      <c r="BON704" s="89"/>
      <c r="BOO704" s="89"/>
      <c r="BOP704" s="89"/>
      <c r="BOQ704" s="89"/>
      <c r="BOR704" s="89"/>
      <c r="BOS704" s="89"/>
      <c r="BOT704" s="89"/>
      <c r="BOU704" s="89"/>
      <c r="BOV704" s="89"/>
      <c r="BOW704" s="89"/>
      <c r="BOX704" s="89"/>
      <c r="BOY704" s="89"/>
      <c r="BOZ704" s="89"/>
      <c r="BPA704" s="89"/>
      <c r="BPB704" s="89"/>
      <c r="BPC704" s="89"/>
      <c r="BPD704" s="89"/>
      <c r="BPE704" s="89"/>
      <c r="BPF704" s="89"/>
      <c r="BPG704" s="89"/>
      <c r="BPH704" s="89"/>
      <c r="BPI704" s="89"/>
      <c r="BPJ704" s="89"/>
      <c r="BPK704" s="89"/>
      <c r="BPL704" s="89"/>
      <c r="BPM704" s="89"/>
      <c r="BPN704" s="89"/>
      <c r="BPO704" s="89"/>
      <c r="BPP704" s="89"/>
      <c r="BPQ704" s="89"/>
      <c r="BPR704" s="89"/>
      <c r="BPS704" s="89"/>
      <c r="BPT704" s="89"/>
      <c r="BPU704" s="89"/>
      <c r="BPV704" s="89"/>
      <c r="BPW704" s="89"/>
      <c r="BPX704" s="89"/>
      <c r="BPY704" s="89"/>
      <c r="BPZ704" s="89"/>
      <c r="BQA704" s="89"/>
      <c r="BQB704" s="89"/>
      <c r="BQC704" s="89"/>
      <c r="BQD704" s="89"/>
      <c r="BQE704" s="89"/>
      <c r="BQF704" s="89"/>
      <c r="BQG704" s="89"/>
      <c r="BQH704" s="89"/>
      <c r="BQI704" s="89"/>
      <c r="BQJ704" s="89"/>
      <c r="BQK704" s="89"/>
      <c r="BQL704" s="89"/>
      <c r="BQM704" s="89"/>
      <c r="BQN704" s="89"/>
      <c r="BQO704" s="89"/>
      <c r="BQP704" s="89"/>
      <c r="BQQ704" s="89"/>
      <c r="BQR704" s="89"/>
      <c r="BQS704" s="89"/>
      <c r="BQT704" s="89"/>
      <c r="BQU704" s="89"/>
      <c r="BQV704" s="89"/>
      <c r="BQW704" s="89"/>
      <c r="BQX704" s="89"/>
      <c r="BQY704" s="89"/>
      <c r="BQZ704" s="89"/>
      <c r="BRA704" s="89"/>
      <c r="BRB704" s="89"/>
      <c r="BRC704" s="89"/>
      <c r="BRD704" s="89"/>
      <c r="BRE704" s="89"/>
      <c r="BRF704" s="89"/>
      <c r="BRG704" s="89"/>
      <c r="BRH704" s="89"/>
      <c r="BRI704" s="89"/>
      <c r="BRJ704" s="89"/>
      <c r="BRK704" s="89"/>
      <c r="BRL704" s="89"/>
      <c r="BRM704" s="89"/>
      <c r="BRN704" s="89"/>
      <c r="BRO704" s="89"/>
      <c r="BRP704" s="89"/>
      <c r="BRQ704" s="89"/>
      <c r="BRR704" s="89"/>
      <c r="BRS704" s="89"/>
      <c r="BRT704" s="89"/>
      <c r="BRU704" s="89"/>
      <c r="BRV704" s="89"/>
      <c r="BRW704" s="89"/>
      <c r="BRX704" s="89"/>
      <c r="BRY704" s="89"/>
      <c r="BRZ704" s="89"/>
      <c r="BSA704" s="89"/>
    </row>
    <row r="705" spans="1:3366" s="90" customFormat="1" x14ac:dyDescent="0.3">
      <c r="A705" s="812"/>
      <c r="B705" s="812"/>
      <c r="C705" s="793"/>
      <c r="D705" s="793"/>
      <c r="E705" s="793"/>
      <c r="F705" s="829"/>
      <c r="G705" s="804"/>
      <c r="H705" s="817"/>
      <c r="I705" s="816"/>
      <c r="J705" s="816"/>
      <c r="K705" s="816"/>
      <c r="L705" s="815"/>
      <c r="M705" s="835"/>
      <c r="N705" s="836"/>
      <c r="O705" s="836"/>
      <c r="P705" s="836"/>
      <c r="Q705" s="840"/>
      <c r="R705" s="835"/>
      <c r="S705" s="836"/>
      <c r="T705" s="836"/>
      <c r="U705" s="836"/>
      <c r="V705" s="847"/>
      <c r="W705" s="835"/>
      <c r="X705" s="863"/>
      <c r="Y705" s="863"/>
      <c r="Z705" s="847"/>
      <c r="AA705" s="891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9"/>
      <c r="BD705" s="89"/>
      <c r="BE705" s="89"/>
      <c r="BF705" s="89"/>
      <c r="BG705" s="89"/>
      <c r="BH705" s="89"/>
      <c r="BI705" s="89"/>
      <c r="BJ705" s="89"/>
      <c r="BK705" s="89"/>
      <c r="BL705" s="89"/>
      <c r="BM705" s="89"/>
      <c r="BN705" s="89"/>
      <c r="BO705" s="89"/>
      <c r="BP705" s="89"/>
      <c r="BQ705" s="89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9"/>
      <c r="CC705" s="89"/>
      <c r="CD705" s="89"/>
      <c r="CE705" s="89"/>
      <c r="CF705" s="89"/>
      <c r="CG705" s="89"/>
      <c r="CH705" s="89"/>
      <c r="CI705" s="89"/>
      <c r="CJ705" s="89"/>
      <c r="CK705" s="89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89"/>
      <c r="CW705" s="89"/>
      <c r="CX705" s="89"/>
      <c r="CY705" s="89"/>
      <c r="CZ705" s="89"/>
      <c r="DA705" s="89"/>
      <c r="DB705" s="89"/>
      <c r="DC705" s="89"/>
      <c r="DD705" s="89"/>
      <c r="DE705" s="89"/>
      <c r="DF705" s="89"/>
      <c r="DG705" s="89"/>
      <c r="DH705" s="89"/>
      <c r="DI705" s="89"/>
      <c r="DJ705" s="89"/>
      <c r="DK705" s="89"/>
      <c r="DL705" s="89"/>
      <c r="DM705" s="89"/>
      <c r="DN705" s="89"/>
      <c r="DO705" s="89"/>
      <c r="DP705" s="89"/>
      <c r="DQ705" s="89"/>
      <c r="DR705" s="89"/>
      <c r="DS705" s="89"/>
      <c r="DT705" s="89"/>
      <c r="DU705" s="89"/>
      <c r="DV705" s="89"/>
      <c r="DW705" s="89"/>
      <c r="DX705" s="89"/>
      <c r="DY705" s="89"/>
      <c r="DZ705" s="89"/>
      <c r="EA705" s="89"/>
      <c r="EB705" s="89"/>
      <c r="EC705" s="89"/>
      <c r="ED705" s="89"/>
      <c r="EE705" s="89"/>
      <c r="EF705" s="89"/>
      <c r="EG705" s="89"/>
      <c r="EH705" s="89"/>
      <c r="EI705" s="89"/>
      <c r="EJ705" s="89"/>
      <c r="EK705" s="89"/>
      <c r="EL705" s="89"/>
      <c r="EM705" s="89"/>
      <c r="EN705" s="89"/>
      <c r="EO705" s="89"/>
      <c r="EP705" s="89"/>
      <c r="EQ705" s="89"/>
      <c r="ER705" s="89"/>
      <c r="ES705" s="89"/>
      <c r="ET705" s="89"/>
      <c r="EU705" s="89"/>
      <c r="EV705" s="89"/>
      <c r="EW705" s="89"/>
      <c r="EX705" s="89"/>
      <c r="EY705" s="89"/>
      <c r="EZ705" s="89"/>
      <c r="FA705" s="89"/>
      <c r="FB705" s="89"/>
      <c r="FC705" s="89"/>
      <c r="FD705" s="89"/>
      <c r="FE705" s="89"/>
      <c r="FF705" s="89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/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  <c r="HA705" s="89"/>
      <c r="HB705" s="89"/>
      <c r="HC705" s="89"/>
      <c r="HD705" s="89"/>
      <c r="HE705" s="89"/>
      <c r="HF705" s="89"/>
      <c r="HG705" s="89"/>
      <c r="HH705" s="89"/>
      <c r="HI705" s="89"/>
      <c r="HJ705" s="89"/>
      <c r="HK705" s="89"/>
      <c r="HL705" s="89"/>
      <c r="HM705" s="89"/>
      <c r="HN705" s="89"/>
      <c r="HO705" s="89"/>
      <c r="HP705" s="89"/>
      <c r="HQ705" s="89"/>
      <c r="HR705" s="89"/>
      <c r="HS705" s="89"/>
      <c r="HT705" s="89"/>
      <c r="HU705" s="89"/>
      <c r="HV705" s="89"/>
      <c r="HW705" s="89"/>
      <c r="HX705" s="89"/>
      <c r="HY705" s="89"/>
      <c r="HZ705" s="89"/>
      <c r="IA705" s="89"/>
      <c r="IB705" s="89"/>
      <c r="IC705" s="89"/>
      <c r="ID705" s="89"/>
      <c r="IE705" s="89"/>
      <c r="IF705" s="89"/>
      <c r="IG705" s="89"/>
      <c r="IH705" s="89"/>
      <c r="II705" s="89"/>
      <c r="IJ705" s="89"/>
      <c r="IK705" s="89"/>
      <c r="IL705" s="89"/>
      <c r="IM705" s="89"/>
      <c r="IN705" s="89"/>
      <c r="IO705" s="89"/>
      <c r="IP705" s="89"/>
      <c r="IQ705" s="89"/>
      <c r="IR705" s="89"/>
      <c r="IS705" s="89"/>
      <c r="IT705" s="89"/>
      <c r="IU705" s="89"/>
      <c r="IV705" s="89"/>
      <c r="IW705" s="89"/>
      <c r="IX705" s="89"/>
      <c r="IY705" s="89"/>
      <c r="IZ705" s="89"/>
      <c r="JA705" s="89"/>
      <c r="JB705" s="89"/>
      <c r="JC705" s="89"/>
      <c r="JD705" s="89"/>
      <c r="JE705" s="89"/>
      <c r="JF705" s="89"/>
      <c r="JG705" s="89"/>
      <c r="JH705" s="89"/>
      <c r="JI705" s="89"/>
      <c r="JJ705" s="89"/>
      <c r="JK705" s="89"/>
      <c r="JL705" s="89"/>
      <c r="JM705" s="89"/>
      <c r="JN705" s="89"/>
      <c r="JO705" s="89"/>
      <c r="JP705" s="89"/>
      <c r="JQ705" s="89"/>
      <c r="JR705" s="89"/>
      <c r="JS705" s="89"/>
      <c r="JT705" s="89"/>
      <c r="JU705" s="89"/>
      <c r="JV705" s="89"/>
      <c r="JW705" s="89"/>
      <c r="JX705" s="89"/>
      <c r="JY705" s="89"/>
      <c r="JZ705" s="89"/>
      <c r="KA705" s="89"/>
      <c r="KB705" s="89"/>
      <c r="KC705" s="89"/>
      <c r="KD705" s="89"/>
      <c r="KE705" s="89"/>
      <c r="KF705" s="89"/>
      <c r="KG705" s="89"/>
      <c r="KH705" s="89"/>
      <c r="KI705" s="89"/>
      <c r="KJ705" s="89"/>
      <c r="KK705" s="89"/>
      <c r="KL705" s="89"/>
      <c r="KM705" s="89"/>
      <c r="KN705" s="89"/>
      <c r="KO705" s="89"/>
      <c r="KP705" s="89"/>
      <c r="KQ705" s="89"/>
      <c r="KR705" s="89"/>
      <c r="KS705" s="89"/>
      <c r="KT705" s="89"/>
      <c r="KU705" s="89"/>
      <c r="KV705" s="89"/>
      <c r="KW705" s="89"/>
      <c r="KX705" s="89"/>
      <c r="KY705" s="89"/>
      <c r="KZ705" s="89"/>
      <c r="LA705" s="89"/>
      <c r="LB705" s="89"/>
      <c r="LC705" s="89"/>
      <c r="LD705" s="89"/>
      <c r="LE705" s="89"/>
      <c r="LF705" s="89"/>
      <c r="LG705" s="89"/>
      <c r="LH705" s="89"/>
      <c r="LI705" s="89"/>
      <c r="LJ705" s="89"/>
      <c r="LK705" s="89"/>
      <c r="LL705" s="89"/>
      <c r="LM705" s="89"/>
      <c r="LN705" s="89"/>
      <c r="LO705" s="89"/>
      <c r="LP705" s="89"/>
      <c r="LQ705" s="89"/>
      <c r="LR705" s="89"/>
      <c r="LS705" s="89"/>
      <c r="LT705" s="89"/>
      <c r="LU705" s="89"/>
      <c r="LV705" s="89"/>
      <c r="LW705" s="89"/>
      <c r="LX705" s="89"/>
      <c r="LY705" s="89"/>
      <c r="LZ705" s="89"/>
      <c r="MA705" s="89"/>
      <c r="MB705" s="89"/>
      <c r="MC705" s="89"/>
      <c r="MD705" s="89"/>
      <c r="ME705" s="89"/>
      <c r="MF705" s="89"/>
      <c r="MG705" s="89"/>
      <c r="MH705" s="89"/>
      <c r="MI705" s="89"/>
      <c r="MJ705" s="89"/>
      <c r="MK705" s="89"/>
      <c r="ML705" s="89"/>
      <c r="MM705" s="89"/>
      <c r="MN705" s="89"/>
      <c r="MO705" s="89"/>
      <c r="MP705" s="89"/>
      <c r="MQ705" s="89"/>
      <c r="MR705" s="89"/>
      <c r="MS705" s="89"/>
      <c r="MT705" s="89"/>
      <c r="MU705" s="89"/>
      <c r="MV705" s="89"/>
      <c r="MW705" s="89"/>
      <c r="MX705" s="89"/>
      <c r="MY705" s="89"/>
      <c r="MZ705" s="89"/>
      <c r="NA705" s="89"/>
      <c r="NB705" s="89"/>
      <c r="NC705" s="89"/>
      <c r="ND705" s="89"/>
      <c r="NE705" s="89"/>
      <c r="NF705" s="89"/>
      <c r="NG705" s="89"/>
      <c r="NH705" s="89"/>
      <c r="NI705" s="89"/>
      <c r="NJ705" s="89"/>
      <c r="NK705" s="89"/>
      <c r="NL705" s="89"/>
      <c r="NM705" s="89"/>
      <c r="NN705" s="89"/>
      <c r="NO705" s="89"/>
      <c r="NP705" s="89"/>
      <c r="NQ705" s="89"/>
      <c r="NR705" s="89"/>
      <c r="NS705" s="89"/>
      <c r="NT705" s="89"/>
      <c r="NU705" s="89"/>
      <c r="NV705" s="89"/>
      <c r="NW705" s="89"/>
      <c r="NX705" s="89"/>
      <c r="NY705" s="89"/>
      <c r="NZ705" s="89"/>
      <c r="OA705" s="89"/>
      <c r="OB705" s="89"/>
      <c r="OC705" s="89"/>
      <c r="OD705" s="89"/>
      <c r="OE705" s="89"/>
      <c r="OF705" s="89"/>
      <c r="OG705" s="89"/>
      <c r="OH705" s="89"/>
      <c r="OI705" s="89"/>
      <c r="OJ705" s="89"/>
      <c r="OK705" s="89"/>
      <c r="OL705" s="89"/>
      <c r="OM705" s="89"/>
      <c r="ON705" s="89"/>
      <c r="OO705" s="89"/>
      <c r="OP705" s="89"/>
      <c r="OQ705" s="89"/>
      <c r="OR705" s="89"/>
      <c r="OS705" s="89"/>
      <c r="OT705" s="89"/>
      <c r="OU705" s="89"/>
      <c r="OV705" s="89"/>
      <c r="OW705" s="89"/>
      <c r="OX705" s="89"/>
      <c r="OY705" s="89"/>
      <c r="OZ705" s="89"/>
      <c r="PA705" s="89"/>
      <c r="PB705" s="89"/>
      <c r="PC705" s="89"/>
      <c r="PD705" s="89"/>
      <c r="PE705" s="89"/>
      <c r="PF705" s="89"/>
      <c r="PG705" s="89"/>
      <c r="PH705" s="89"/>
      <c r="PI705" s="89"/>
      <c r="PJ705" s="89"/>
      <c r="PK705" s="89"/>
      <c r="PL705" s="89"/>
      <c r="PM705" s="89"/>
      <c r="PN705" s="89"/>
      <c r="PO705" s="89"/>
      <c r="PP705" s="89"/>
      <c r="PQ705" s="89"/>
      <c r="PR705" s="89"/>
      <c r="PS705" s="89"/>
      <c r="PT705" s="89"/>
      <c r="PU705" s="89"/>
      <c r="PV705" s="89"/>
      <c r="PW705" s="89"/>
      <c r="PX705" s="89"/>
      <c r="PY705" s="89"/>
      <c r="PZ705" s="89"/>
      <c r="QA705" s="89"/>
      <c r="QB705" s="89"/>
      <c r="QC705" s="89"/>
      <c r="QD705" s="89"/>
      <c r="QE705" s="89"/>
      <c r="QF705" s="89"/>
      <c r="QG705" s="89"/>
      <c r="QH705" s="89"/>
      <c r="QI705" s="89"/>
      <c r="QJ705" s="89"/>
      <c r="QK705" s="89"/>
      <c r="QL705" s="89"/>
      <c r="QM705" s="89"/>
      <c r="QN705" s="89"/>
      <c r="QO705" s="89"/>
      <c r="QP705" s="89"/>
      <c r="QQ705" s="89"/>
      <c r="QR705" s="89"/>
      <c r="QS705" s="89"/>
      <c r="QT705" s="89"/>
      <c r="QU705" s="89"/>
      <c r="QV705" s="89"/>
      <c r="QW705" s="89"/>
      <c r="QX705" s="89"/>
      <c r="QY705" s="89"/>
      <c r="QZ705" s="89"/>
      <c r="RA705" s="89"/>
      <c r="RB705" s="89"/>
      <c r="RC705" s="89"/>
      <c r="RD705" s="89"/>
      <c r="RE705" s="89"/>
      <c r="RF705" s="89"/>
      <c r="RG705" s="89"/>
      <c r="RH705" s="89"/>
      <c r="RI705" s="89"/>
      <c r="RJ705" s="89"/>
      <c r="RK705" s="89"/>
      <c r="RL705" s="89"/>
      <c r="RM705" s="89"/>
      <c r="RN705" s="89"/>
      <c r="RO705" s="89"/>
      <c r="RP705" s="89"/>
      <c r="RQ705" s="89"/>
      <c r="RR705" s="89"/>
      <c r="RS705" s="89"/>
      <c r="RT705" s="89"/>
      <c r="RU705" s="89"/>
      <c r="RV705" s="89"/>
      <c r="RW705" s="89"/>
      <c r="RX705" s="89"/>
      <c r="RY705" s="89"/>
      <c r="RZ705" s="89"/>
      <c r="SA705" s="89"/>
      <c r="SB705" s="89"/>
      <c r="SC705" s="89"/>
      <c r="SD705" s="89"/>
      <c r="SE705" s="89"/>
      <c r="SF705" s="89"/>
      <c r="SG705" s="89"/>
      <c r="SH705" s="89"/>
      <c r="SI705" s="89"/>
      <c r="SJ705" s="89"/>
      <c r="SK705" s="89"/>
      <c r="SL705" s="89"/>
      <c r="SM705" s="89"/>
      <c r="SN705" s="89"/>
      <c r="SO705" s="89"/>
      <c r="SP705" s="89"/>
      <c r="SQ705" s="89"/>
      <c r="SR705" s="89"/>
      <c r="SS705" s="89"/>
      <c r="ST705" s="89"/>
      <c r="SU705" s="89"/>
      <c r="SV705" s="89"/>
      <c r="SW705" s="89"/>
      <c r="SX705" s="89"/>
      <c r="SY705" s="89"/>
      <c r="SZ705" s="89"/>
      <c r="TA705" s="89"/>
      <c r="TB705" s="89"/>
      <c r="TC705" s="89"/>
      <c r="TD705" s="89"/>
      <c r="TE705" s="89"/>
      <c r="TF705" s="89"/>
      <c r="TG705" s="89"/>
      <c r="TH705" s="89"/>
      <c r="TI705" s="89"/>
      <c r="TJ705" s="89"/>
      <c r="TK705" s="89"/>
      <c r="TL705" s="89"/>
      <c r="TM705" s="89"/>
      <c r="TN705" s="89"/>
      <c r="TO705" s="89"/>
      <c r="TP705" s="89"/>
      <c r="TQ705" s="89"/>
      <c r="TR705" s="89"/>
      <c r="TS705" s="89"/>
      <c r="TT705" s="89"/>
      <c r="TU705" s="89"/>
      <c r="TV705" s="89"/>
      <c r="TW705" s="89"/>
      <c r="TX705" s="89"/>
      <c r="TY705" s="89"/>
      <c r="TZ705" s="89"/>
      <c r="UA705" s="89"/>
      <c r="UB705" s="89"/>
      <c r="UC705" s="89"/>
      <c r="UD705" s="89"/>
      <c r="UE705" s="89"/>
      <c r="UF705" s="89"/>
      <c r="UG705" s="89"/>
      <c r="UH705" s="89"/>
      <c r="UI705" s="89"/>
      <c r="UJ705" s="89"/>
      <c r="UK705" s="89"/>
      <c r="UL705" s="89"/>
      <c r="UM705" s="89"/>
      <c r="UN705" s="89"/>
      <c r="UO705" s="89"/>
      <c r="UP705" s="89"/>
      <c r="UQ705" s="89"/>
      <c r="UR705" s="89"/>
      <c r="US705" s="89"/>
      <c r="UT705" s="89"/>
      <c r="UU705" s="89"/>
      <c r="UV705" s="89"/>
      <c r="UW705" s="89"/>
      <c r="UX705" s="89"/>
      <c r="UY705" s="89"/>
      <c r="UZ705" s="89"/>
      <c r="VA705" s="89"/>
      <c r="VB705" s="89"/>
      <c r="VC705" s="89"/>
      <c r="VD705" s="89"/>
      <c r="VE705" s="89"/>
      <c r="VF705" s="89"/>
      <c r="VG705" s="89"/>
      <c r="VH705" s="89"/>
      <c r="VI705" s="89"/>
      <c r="VJ705" s="89"/>
      <c r="VK705" s="89"/>
      <c r="VL705" s="89"/>
      <c r="VM705" s="89"/>
      <c r="VN705" s="89"/>
      <c r="VO705" s="89"/>
      <c r="VP705" s="89"/>
      <c r="VQ705" s="89"/>
      <c r="VR705" s="89"/>
      <c r="VS705" s="89"/>
      <c r="VT705" s="89"/>
      <c r="VU705" s="89"/>
      <c r="VV705" s="89"/>
      <c r="VW705" s="89"/>
      <c r="VX705" s="89"/>
      <c r="VY705" s="89"/>
      <c r="VZ705" s="89"/>
      <c r="WA705" s="89"/>
      <c r="WB705" s="89"/>
      <c r="WC705" s="89"/>
      <c r="WD705" s="89"/>
      <c r="WE705" s="89"/>
      <c r="WF705" s="89"/>
      <c r="WG705" s="89"/>
      <c r="WH705" s="89"/>
      <c r="WI705" s="89"/>
      <c r="WJ705" s="89"/>
      <c r="WK705" s="89"/>
      <c r="WL705" s="89"/>
      <c r="WM705" s="89"/>
      <c r="WN705" s="89"/>
      <c r="WO705" s="89"/>
      <c r="WP705" s="89"/>
      <c r="WQ705" s="89"/>
      <c r="WR705" s="89"/>
      <c r="WS705" s="89"/>
      <c r="WT705" s="89"/>
      <c r="WU705" s="89"/>
      <c r="WV705" s="89"/>
      <c r="WW705" s="89"/>
      <c r="WX705" s="89"/>
      <c r="WY705" s="89"/>
      <c r="WZ705" s="89"/>
      <c r="XA705" s="89"/>
      <c r="XB705" s="89"/>
      <c r="XC705" s="89"/>
      <c r="XD705" s="89"/>
      <c r="XE705" s="89"/>
      <c r="XF705" s="89"/>
      <c r="XG705" s="89"/>
      <c r="XH705" s="89"/>
      <c r="XI705" s="89"/>
      <c r="XJ705" s="89"/>
      <c r="XK705" s="89"/>
      <c r="XL705" s="89"/>
      <c r="XM705" s="89"/>
      <c r="XN705" s="89"/>
      <c r="XO705" s="89"/>
      <c r="XP705" s="89"/>
      <c r="XQ705" s="89"/>
      <c r="XR705" s="89"/>
      <c r="XS705" s="89"/>
      <c r="XT705" s="89"/>
      <c r="XU705" s="89"/>
      <c r="XV705" s="89"/>
      <c r="XW705" s="89"/>
      <c r="XX705" s="89"/>
      <c r="XY705" s="89"/>
      <c r="XZ705" s="89"/>
      <c r="YA705" s="89"/>
      <c r="YB705" s="89"/>
      <c r="YC705" s="89"/>
      <c r="YD705" s="89"/>
      <c r="YE705" s="89"/>
      <c r="YF705" s="89"/>
      <c r="YG705" s="89"/>
      <c r="YH705" s="89"/>
      <c r="YI705" s="89"/>
      <c r="YJ705" s="89"/>
      <c r="YK705" s="89"/>
      <c r="YL705" s="89"/>
      <c r="YM705" s="89"/>
      <c r="YN705" s="89"/>
      <c r="YO705" s="89"/>
      <c r="YP705" s="89"/>
      <c r="YQ705" s="89"/>
      <c r="YR705" s="89"/>
      <c r="YS705" s="89"/>
      <c r="YT705" s="89"/>
      <c r="YU705" s="89"/>
      <c r="YV705" s="89"/>
      <c r="YW705" s="89"/>
      <c r="YX705" s="89"/>
      <c r="YY705" s="89"/>
      <c r="YZ705" s="89"/>
      <c r="ZA705" s="89"/>
      <c r="ZB705" s="89"/>
      <c r="ZC705" s="89"/>
      <c r="ZD705" s="89"/>
      <c r="ZE705" s="89"/>
      <c r="ZF705" s="89"/>
      <c r="ZG705" s="89"/>
      <c r="ZH705" s="89"/>
      <c r="ZI705" s="89"/>
      <c r="ZJ705" s="89"/>
      <c r="ZK705" s="89"/>
      <c r="ZL705" s="89"/>
      <c r="ZM705" s="89"/>
      <c r="ZN705" s="89"/>
      <c r="ZO705" s="89"/>
      <c r="ZP705" s="89"/>
      <c r="ZQ705" s="89"/>
      <c r="ZR705" s="89"/>
      <c r="ZS705" s="89"/>
      <c r="ZT705" s="89"/>
      <c r="ZU705" s="89"/>
      <c r="ZV705" s="89"/>
      <c r="ZW705" s="89"/>
      <c r="ZX705" s="89"/>
      <c r="ZY705" s="89"/>
      <c r="ZZ705" s="89"/>
      <c r="AAA705" s="89"/>
      <c r="AAB705" s="89"/>
      <c r="AAC705" s="89"/>
      <c r="AAD705" s="89"/>
      <c r="AAE705" s="89"/>
      <c r="AAF705" s="89"/>
      <c r="AAG705" s="89"/>
      <c r="AAH705" s="89"/>
      <c r="AAI705" s="89"/>
      <c r="AAJ705" s="89"/>
      <c r="AAK705" s="89"/>
      <c r="AAL705" s="89"/>
      <c r="AAM705" s="89"/>
      <c r="AAN705" s="89"/>
      <c r="AAO705" s="89"/>
      <c r="AAP705" s="89"/>
      <c r="AAQ705" s="89"/>
      <c r="AAR705" s="89"/>
      <c r="AAS705" s="89"/>
      <c r="AAT705" s="89"/>
      <c r="AAU705" s="89"/>
      <c r="AAV705" s="89"/>
      <c r="AAW705" s="89"/>
      <c r="AAX705" s="89"/>
      <c r="AAY705" s="89"/>
      <c r="AAZ705" s="89"/>
      <c r="ABA705" s="89"/>
      <c r="ABB705" s="89"/>
      <c r="ABC705" s="89"/>
      <c r="ABD705" s="89"/>
      <c r="ABE705" s="89"/>
      <c r="ABF705" s="89"/>
      <c r="ABG705" s="89"/>
      <c r="ABH705" s="89"/>
      <c r="ABI705" s="89"/>
      <c r="ABJ705" s="89"/>
      <c r="ABK705" s="89"/>
      <c r="ABL705" s="89"/>
      <c r="ABM705" s="89"/>
      <c r="ABN705" s="89"/>
      <c r="ABO705" s="89"/>
      <c r="ABP705" s="89"/>
      <c r="ABQ705" s="89"/>
      <c r="ABR705" s="89"/>
      <c r="ABS705" s="89"/>
      <c r="ABT705" s="89"/>
      <c r="ABU705" s="89"/>
      <c r="ABV705" s="89"/>
      <c r="ABW705" s="89"/>
      <c r="ABX705" s="89"/>
      <c r="ABY705" s="89"/>
      <c r="ABZ705" s="89"/>
      <c r="ACA705" s="89"/>
      <c r="ACB705" s="89"/>
      <c r="ACC705" s="89"/>
      <c r="ACD705" s="89"/>
      <c r="ACE705" s="89"/>
      <c r="ACF705" s="89"/>
      <c r="ACG705" s="89"/>
      <c r="ACH705" s="89"/>
      <c r="ACI705" s="89"/>
      <c r="ACJ705" s="89"/>
      <c r="ACK705" s="89"/>
      <c r="ACL705" s="89"/>
      <c r="ACM705" s="89"/>
      <c r="ACN705" s="89"/>
      <c r="ACO705" s="89"/>
      <c r="ACP705" s="89"/>
      <c r="ACQ705" s="89"/>
      <c r="ACR705" s="89"/>
      <c r="ACS705" s="89"/>
      <c r="ACT705" s="89"/>
      <c r="ACU705" s="89"/>
      <c r="ACV705" s="89"/>
      <c r="ACW705" s="89"/>
      <c r="ACX705" s="89"/>
      <c r="ACY705" s="89"/>
      <c r="ACZ705" s="89"/>
      <c r="ADA705" s="89"/>
      <c r="ADB705" s="89"/>
      <c r="ADC705" s="89"/>
      <c r="ADD705" s="89"/>
      <c r="ADE705" s="89"/>
      <c r="ADF705" s="89"/>
      <c r="ADG705" s="89"/>
      <c r="ADH705" s="89"/>
      <c r="ADI705" s="89"/>
      <c r="ADJ705" s="89"/>
      <c r="ADK705" s="89"/>
      <c r="ADL705" s="89"/>
      <c r="ADM705" s="89"/>
      <c r="ADN705" s="89"/>
      <c r="ADO705" s="89"/>
      <c r="ADP705" s="89"/>
      <c r="ADQ705" s="89"/>
      <c r="ADR705" s="89"/>
      <c r="ADS705" s="89"/>
      <c r="ADT705" s="89"/>
      <c r="ADU705" s="89"/>
      <c r="ADV705" s="89"/>
      <c r="ADW705" s="89"/>
      <c r="ADX705" s="89"/>
      <c r="ADY705" s="89"/>
      <c r="ADZ705" s="89"/>
      <c r="AEA705" s="89"/>
      <c r="AEB705" s="89"/>
      <c r="AEC705" s="89"/>
      <c r="AED705" s="89"/>
      <c r="AEE705" s="89"/>
      <c r="AEF705" s="89"/>
      <c r="AEG705" s="89"/>
      <c r="AEH705" s="89"/>
      <c r="AEI705" s="89"/>
      <c r="AEJ705" s="89"/>
      <c r="AEK705" s="89"/>
      <c r="AEL705" s="89"/>
      <c r="AEM705" s="89"/>
      <c r="AEN705" s="89"/>
      <c r="AEO705" s="89"/>
      <c r="AEP705" s="89"/>
      <c r="AEQ705" s="89"/>
      <c r="AER705" s="89"/>
      <c r="AES705" s="89"/>
      <c r="AET705" s="89"/>
      <c r="AEU705" s="89"/>
      <c r="AEV705" s="89"/>
      <c r="AEW705" s="89"/>
      <c r="AEX705" s="89"/>
      <c r="AEY705" s="89"/>
      <c r="AEZ705" s="89"/>
      <c r="AFA705" s="89"/>
      <c r="AFB705" s="89"/>
      <c r="AFC705" s="89"/>
      <c r="AFD705" s="89"/>
      <c r="AFE705" s="89"/>
      <c r="AFF705" s="89"/>
      <c r="AFG705" s="89"/>
      <c r="AFH705" s="89"/>
      <c r="AFI705" s="89"/>
      <c r="AFJ705" s="89"/>
      <c r="AFK705" s="89"/>
      <c r="AFL705" s="89"/>
      <c r="AFM705" s="89"/>
      <c r="AFN705" s="89"/>
      <c r="AFO705" s="89"/>
      <c r="AFP705" s="89"/>
      <c r="AFQ705" s="89"/>
      <c r="AFR705" s="89"/>
      <c r="AFS705" s="89"/>
      <c r="AFT705" s="89"/>
      <c r="AFU705" s="89"/>
      <c r="AFV705" s="89"/>
      <c r="AFW705" s="89"/>
      <c r="AFX705" s="89"/>
      <c r="AFY705" s="89"/>
      <c r="AFZ705" s="89"/>
      <c r="AGA705" s="89"/>
      <c r="AGB705" s="89"/>
      <c r="AGC705" s="89"/>
      <c r="AGD705" s="89"/>
      <c r="AGE705" s="89"/>
      <c r="AGF705" s="89"/>
      <c r="AGG705" s="89"/>
      <c r="AGH705" s="89"/>
      <c r="AGI705" s="89"/>
      <c r="AGJ705" s="89"/>
      <c r="AGK705" s="89"/>
      <c r="AGL705" s="89"/>
      <c r="AGM705" s="89"/>
      <c r="AGN705" s="89"/>
      <c r="AGO705" s="89"/>
      <c r="AGP705" s="89"/>
      <c r="AGQ705" s="89"/>
      <c r="AGR705" s="89"/>
      <c r="AGS705" s="89"/>
      <c r="AGT705" s="89"/>
      <c r="AGU705" s="89"/>
      <c r="AGV705" s="89"/>
      <c r="AGW705" s="89"/>
      <c r="AGX705" s="89"/>
      <c r="AGY705" s="89"/>
      <c r="AGZ705" s="89"/>
      <c r="AHA705" s="89"/>
      <c r="AHB705" s="89"/>
      <c r="AHC705" s="89"/>
      <c r="AHD705" s="89"/>
      <c r="AHE705" s="89"/>
      <c r="AHF705" s="89"/>
      <c r="AHG705" s="89"/>
      <c r="AHH705" s="89"/>
      <c r="AHI705" s="89"/>
      <c r="AHJ705" s="89"/>
      <c r="AHK705" s="89"/>
      <c r="AHL705" s="89"/>
      <c r="AHM705" s="89"/>
      <c r="AHN705" s="89"/>
      <c r="AHO705" s="89"/>
      <c r="AHP705" s="89"/>
      <c r="AHQ705" s="89"/>
      <c r="AHR705" s="89"/>
      <c r="AHS705" s="89"/>
      <c r="AHT705" s="89"/>
      <c r="AHU705" s="89"/>
      <c r="AHV705" s="89"/>
      <c r="AHW705" s="89"/>
      <c r="AHX705" s="89"/>
      <c r="AHY705" s="89"/>
      <c r="AHZ705" s="89"/>
      <c r="AIA705" s="89"/>
      <c r="AIB705" s="89"/>
      <c r="AIC705" s="89"/>
      <c r="AID705" s="89"/>
      <c r="AIE705" s="89"/>
      <c r="AIF705" s="89"/>
      <c r="AIG705" s="89"/>
      <c r="AIH705" s="89"/>
      <c r="AII705" s="89"/>
      <c r="AIJ705" s="89"/>
      <c r="AIK705" s="89"/>
      <c r="AIL705" s="89"/>
      <c r="AIM705" s="89"/>
      <c r="AIN705" s="89"/>
      <c r="AIO705" s="89"/>
      <c r="AIP705" s="89"/>
      <c r="AIQ705" s="89"/>
      <c r="AIR705" s="89"/>
      <c r="AIS705" s="89"/>
      <c r="AIT705" s="89"/>
      <c r="AIU705" s="89"/>
      <c r="AIV705" s="89"/>
      <c r="AIW705" s="89"/>
      <c r="AIX705" s="89"/>
      <c r="AIY705" s="89"/>
      <c r="AIZ705" s="89"/>
      <c r="AJA705" s="89"/>
      <c r="AJB705" s="89"/>
      <c r="AJC705" s="89"/>
      <c r="AJD705" s="89"/>
      <c r="AJE705" s="89"/>
      <c r="AJF705" s="89"/>
      <c r="AJG705" s="89"/>
      <c r="AJH705" s="89"/>
      <c r="AJI705" s="89"/>
      <c r="AJJ705" s="89"/>
      <c r="AJK705" s="89"/>
      <c r="AJL705" s="89"/>
      <c r="AJM705" s="89"/>
      <c r="AJN705" s="89"/>
      <c r="AJO705" s="89"/>
      <c r="AJP705" s="89"/>
      <c r="AJQ705" s="89"/>
      <c r="AJR705" s="89"/>
      <c r="AJS705" s="89"/>
      <c r="AJT705" s="89"/>
      <c r="AJU705" s="89"/>
      <c r="AJV705" s="89"/>
      <c r="AJW705" s="89"/>
      <c r="AJX705" s="89"/>
      <c r="AJY705" s="89"/>
      <c r="AJZ705" s="89"/>
      <c r="AKA705" s="89"/>
      <c r="AKB705" s="89"/>
      <c r="AKC705" s="89"/>
      <c r="AKD705" s="89"/>
      <c r="AKE705" s="89"/>
      <c r="AKF705" s="89"/>
      <c r="AKG705" s="89"/>
      <c r="AKH705" s="89"/>
      <c r="AKI705" s="89"/>
      <c r="AKJ705" s="89"/>
      <c r="AKK705" s="89"/>
      <c r="AKL705" s="89"/>
      <c r="AKM705" s="89"/>
      <c r="AKN705" s="89"/>
      <c r="AKO705" s="89"/>
      <c r="AKP705" s="89"/>
      <c r="AKQ705" s="89"/>
      <c r="AKR705" s="89"/>
      <c r="AKS705" s="89"/>
      <c r="AKT705" s="89"/>
      <c r="AKU705" s="89"/>
      <c r="AKV705" s="89"/>
      <c r="AKW705" s="89"/>
      <c r="AKX705" s="89"/>
      <c r="AKY705" s="89"/>
      <c r="AKZ705" s="89"/>
      <c r="ALA705" s="89"/>
      <c r="ALB705" s="89"/>
      <c r="ALC705" s="89"/>
      <c r="ALD705" s="89"/>
      <c r="ALE705" s="89"/>
      <c r="ALF705" s="89"/>
      <c r="ALG705" s="89"/>
      <c r="ALH705" s="89"/>
      <c r="ALI705" s="89"/>
      <c r="ALJ705" s="89"/>
      <c r="ALK705" s="89"/>
      <c r="ALL705" s="89"/>
      <c r="ALM705" s="89"/>
      <c r="ALN705" s="89"/>
      <c r="ALO705" s="89"/>
      <c r="ALP705" s="89"/>
      <c r="ALQ705" s="89"/>
      <c r="ALR705" s="89"/>
      <c r="ALS705" s="89"/>
      <c r="ALT705" s="89"/>
      <c r="ALU705" s="89"/>
      <c r="ALV705" s="89"/>
      <c r="ALW705" s="89"/>
      <c r="ALX705" s="89"/>
      <c r="ALY705" s="89"/>
      <c r="ALZ705" s="89"/>
      <c r="AMA705" s="89"/>
      <c r="AMB705" s="89"/>
      <c r="AMC705" s="89"/>
      <c r="AMD705" s="89"/>
      <c r="AME705" s="89"/>
      <c r="AMF705" s="89"/>
      <c r="AMG705" s="89"/>
      <c r="AMH705" s="89"/>
      <c r="AMI705" s="89"/>
      <c r="AMJ705" s="89"/>
      <c r="AMK705" s="89"/>
      <c r="AML705" s="89"/>
      <c r="AMM705" s="89"/>
      <c r="AMN705" s="89"/>
      <c r="AMO705" s="89"/>
      <c r="AMP705" s="89"/>
      <c r="AMQ705" s="89"/>
      <c r="AMR705" s="89"/>
      <c r="AMS705" s="89"/>
      <c r="AMT705" s="89"/>
      <c r="AMU705" s="89"/>
      <c r="AMV705" s="89"/>
      <c r="AMW705" s="89"/>
      <c r="AMX705" s="89"/>
      <c r="AMY705" s="89"/>
      <c r="AMZ705" s="89"/>
      <c r="ANA705" s="89"/>
      <c r="ANB705" s="89"/>
      <c r="ANC705" s="89"/>
      <c r="AND705" s="89"/>
      <c r="ANE705" s="89"/>
      <c r="ANF705" s="89"/>
      <c r="ANG705" s="89"/>
      <c r="ANH705" s="89"/>
      <c r="ANI705" s="89"/>
      <c r="ANJ705" s="89"/>
      <c r="ANK705" s="89"/>
      <c r="ANL705" s="89"/>
      <c r="ANM705" s="89"/>
      <c r="ANN705" s="89"/>
      <c r="ANO705" s="89"/>
      <c r="ANP705" s="89"/>
      <c r="ANQ705" s="89"/>
      <c r="ANR705" s="89"/>
      <c r="ANS705" s="89"/>
      <c r="ANT705" s="89"/>
      <c r="ANU705" s="89"/>
      <c r="ANV705" s="89"/>
      <c r="ANW705" s="89"/>
      <c r="ANX705" s="89"/>
      <c r="ANY705" s="89"/>
      <c r="ANZ705" s="89"/>
      <c r="AOA705" s="89"/>
      <c r="AOB705" s="89"/>
      <c r="AOC705" s="89"/>
      <c r="AOD705" s="89"/>
      <c r="AOE705" s="89"/>
      <c r="AOF705" s="89"/>
      <c r="AOG705" s="89"/>
      <c r="AOH705" s="89"/>
      <c r="AOI705" s="89"/>
      <c r="AOJ705" s="89"/>
      <c r="AOK705" s="89"/>
      <c r="AOL705" s="89"/>
      <c r="AOM705" s="89"/>
      <c r="AON705" s="89"/>
      <c r="AOO705" s="89"/>
      <c r="AOP705" s="89"/>
      <c r="AOQ705" s="89"/>
      <c r="AOR705" s="89"/>
      <c r="AOS705" s="89"/>
      <c r="AOT705" s="89"/>
      <c r="AOU705" s="89"/>
      <c r="AOV705" s="89"/>
      <c r="AOW705" s="89"/>
      <c r="AOX705" s="89"/>
      <c r="AOY705" s="89"/>
      <c r="AOZ705" s="89"/>
      <c r="APA705" s="89"/>
      <c r="APB705" s="89"/>
      <c r="APC705" s="89"/>
      <c r="APD705" s="89"/>
      <c r="APE705" s="89"/>
      <c r="APF705" s="89"/>
      <c r="APG705" s="89"/>
      <c r="APH705" s="89"/>
      <c r="API705" s="89"/>
      <c r="APJ705" s="89"/>
      <c r="APK705" s="89"/>
      <c r="APL705" s="89"/>
      <c r="APM705" s="89"/>
      <c r="APN705" s="89"/>
      <c r="APO705" s="89"/>
      <c r="APP705" s="89"/>
      <c r="APQ705" s="89"/>
      <c r="APR705" s="89"/>
      <c r="APS705" s="89"/>
      <c r="APT705" s="89"/>
      <c r="APU705" s="89"/>
      <c r="APV705" s="89"/>
      <c r="APW705" s="89"/>
      <c r="APX705" s="89"/>
      <c r="APY705" s="89"/>
      <c r="APZ705" s="89"/>
      <c r="AQA705" s="89"/>
      <c r="AQB705" s="89"/>
      <c r="AQC705" s="89"/>
      <c r="AQD705" s="89"/>
      <c r="AQE705" s="89"/>
      <c r="AQF705" s="89"/>
      <c r="AQG705" s="89"/>
      <c r="AQH705" s="89"/>
      <c r="AQI705" s="89"/>
      <c r="AQJ705" s="89"/>
      <c r="AQK705" s="89"/>
      <c r="AQL705" s="89"/>
      <c r="AQM705" s="89"/>
      <c r="AQN705" s="89"/>
      <c r="AQO705" s="89"/>
      <c r="AQP705" s="89"/>
      <c r="AQQ705" s="89"/>
      <c r="AQR705" s="89"/>
      <c r="AQS705" s="89"/>
      <c r="AQT705" s="89"/>
      <c r="AQU705" s="89"/>
      <c r="AQV705" s="89"/>
      <c r="AQW705" s="89"/>
      <c r="AQX705" s="89"/>
      <c r="AQY705" s="89"/>
      <c r="AQZ705" s="89"/>
      <c r="ARA705" s="89"/>
      <c r="ARB705" s="89"/>
      <c r="ARC705" s="89"/>
      <c r="ARD705" s="89"/>
      <c r="ARE705" s="89"/>
      <c r="ARF705" s="89"/>
      <c r="ARG705" s="89"/>
      <c r="ARH705" s="89"/>
      <c r="ARI705" s="89"/>
      <c r="ARJ705" s="89"/>
      <c r="ARK705" s="89"/>
      <c r="ARL705" s="89"/>
      <c r="ARM705" s="89"/>
      <c r="ARN705" s="89"/>
      <c r="ARO705" s="89"/>
      <c r="ARP705" s="89"/>
      <c r="ARQ705" s="89"/>
      <c r="ARR705" s="89"/>
      <c r="ARS705" s="89"/>
      <c r="ART705" s="89"/>
      <c r="ARU705" s="89"/>
      <c r="ARV705" s="89"/>
      <c r="ARW705" s="89"/>
      <c r="ARX705" s="89"/>
      <c r="ARY705" s="89"/>
      <c r="ARZ705" s="89"/>
      <c r="ASA705" s="89"/>
      <c r="ASB705" s="89"/>
      <c r="ASC705" s="89"/>
      <c r="ASD705" s="89"/>
      <c r="ASE705" s="89"/>
      <c r="ASF705" s="89"/>
      <c r="ASG705" s="89"/>
      <c r="ASH705" s="89"/>
      <c r="ASI705" s="89"/>
      <c r="ASJ705" s="89"/>
      <c r="ASK705" s="89"/>
      <c r="ASL705" s="89"/>
      <c r="ASM705" s="89"/>
      <c r="ASN705" s="89"/>
      <c r="ASO705" s="89"/>
      <c r="ASP705" s="89"/>
      <c r="ASQ705" s="89"/>
      <c r="ASR705" s="89"/>
      <c r="ASS705" s="89"/>
      <c r="AST705" s="89"/>
      <c r="ASU705" s="89"/>
      <c r="ASV705" s="89"/>
      <c r="ASW705" s="89"/>
      <c r="ASX705" s="89"/>
      <c r="ASY705" s="89"/>
      <c r="ASZ705" s="89"/>
      <c r="ATA705" s="89"/>
      <c r="ATB705" s="89"/>
      <c r="ATC705" s="89"/>
      <c r="ATD705" s="89"/>
      <c r="ATE705" s="89"/>
      <c r="ATF705" s="89"/>
      <c r="ATG705" s="89"/>
      <c r="ATH705" s="89"/>
      <c r="ATI705" s="89"/>
      <c r="ATJ705" s="89"/>
      <c r="ATK705" s="89"/>
      <c r="ATL705" s="89"/>
      <c r="ATM705" s="89"/>
      <c r="ATN705" s="89"/>
      <c r="ATO705" s="89"/>
      <c r="ATP705" s="89"/>
      <c r="ATQ705" s="89"/>
      <c r="ATR705" s="89"/>
      <c r="ATS705" s="89"/>
      <c r="ATT705" s="89"/>
      <c r="ATU705" s="89"/>
      <c r="ATV705" s="89"/>
      <c r="ATW705" s="89"/>
      <c r="ATX705" s="89"/>
      <c r="ATY705" s="89"/>
      <c r="ATZ705" s="89"/>
      <c r="AUA705" s="89"/>
      <c r="AUB705" s="89"/>
      <c r="AUC705" s="89"/>
      <c r="AUD705" s="89"/>
      <c r="AUE705" s="89"/>
      <c r="AUF705" s="89"/>
      <c r="AUG705" s="89"/>
      <c r="AUH705" s="89"/>
      <c r="AUI705" s="89"/>
      <c r="AUJ705" s="89"/>
      <c r="AUK705" s="89"/>
      <c r="AUL705" s="89"/>
      <c r="AUM705" s="89"/>
      <c r="AUN705" s="89"/>
      <c r="AUO705" s="89"/>
      <c r="AUP705" s="89"/>
      <c r="AUQ705" s="89"/>
      <c r="AUR705" s="89"/>
      <c r="AUS705" s="89"/>
      <c r="AUT705" s="89"/>
      <c r="AUU705" s="89"/>
      <c r="AUV705" s="89"/>
      <c r="AUW705" s="89"/>
      <c r="AUX705" s="89"/>
      <c r="AUY705" s="89"/>
      <c r="AUZ705" s="89"/>
      <c r="AVA705" s="89"/>
      <c r="AVB705" s="89"/>
      <c r="AVC705" s="89"/>
      <c r="AVD705" s="89"/>
      <c r="AVE705" s="89"/>
      <c r="AVF705" s="89"/>
      <c r="AVG705" s="89"/>
      <c r="AVH705" s="89"/>
      <c r="AVI705" s="89"/>
      <c r="AVJ705" s="89"/>
      <c r="AVK705" s="89"/>
      <c r="AVL705" s="89"/>
      <c r="AVM705" s="89"/>
      <c r="AVN705" s="89"/>
      <c r="AVO705" s="89"/>
      <c r="AVP705" s="89"/>
      <c r="AVQ705" s="89"/>
      <c r="AVR705" s="89"/>
      <c r="AVS705" s="89"/>
      <c r="AVT705" s="89"/>
      <c r="AVU705" s="89"/>
      <c r="AVV705" s="89"/>
      <c r="AVW705" s="89"/>
      <c r="AVX705" s="89"/>
      <c r="AVY705" s="89"/>
      <c r="AVZ705" s="89"/>
      <c r="AWA705" s="89"/>
      <c r="AWB705" s="89"/>
      <c r="AWC705" s="89"/>
      <c r="AWD705" s="89"/>
      <c r="AWE705" s="89"/>
      <c r="AWF705" s="89"/>
      <c r="AWG705" s="89"/>
      <c r="AWH705" s="89"/>
      <c r="AWI705" s="89"/>
      <c r="AWJ705" s="89"/>
      <c r="AWK705" s="89"/>
      <c r="AWL705" s="89"/>
      <c r="AWM705" s="89"/>
      <c r="AWN705" s="89"/>
      <c r="AWO705" s="89"/>
      <c r="AWP705" s="89"/>
      <c r="AWQ705" s="89"/>
      <c r="AWR705" s="89"/>
      <c r="AWS705" s="89"/>
      <c r="AWT705" s="89"/>
      <c r="AWU705" s="89"/>
      <c r="AWV705" s="89"/>
      <c r="AWW705" s="89"/>
      <c r="AWX705" s="89"/>
      <c r="AWY705" s="89"/>
      <c r="AWZ705" s="89"/>
      <c r="AXA705" s="89"/>
      <c r="AXB705" s="89"/>
      <c r="AXC705" s="89"/>
      <c r="AXD705" s="89"/>
      <c r="AXE705" s="89"/>
      <c r="AXF705" s="89"/>
      <c r="AXG705" s="89"/>
      <c r="AXH705" s="89"/>
      <c r="AXI705" s="89"/>
      <c r="AXJ705" s="89"/>
      <c r="AXK705" s="89"/>
      <c r="AXL705" s="89"/>
      <c r="AXM705" s="89"/>
      <c r="AXN705" s="89"/>
      <c r="AXO705" s="89"/>
      <c r="AXP705" s="89"/>
      <c r="AXQ705" s="89"/>
      <c r="AXR705" s="89"/>
      <c r="AXS705" s="89"/>
      <c r="AXT705" s="89"/>
      <c r="AXU705" s="89"/>
      <c r="AXV705" s="89"/>
      <c r="AXW705" s="89"/>
      <c r="AXX705" s="89"/>
      <c r="AXY705" s="89"/>
      <c r="AXZ705" s="89"/>
      <c r="AYA705" s="89"/>
      <c r="AYB705" s="89"/>
      <c r="AYC705" s="89"/>
      <c r="AYD705" s="89"/>
      <c r="AYE705" s="89"/>
      <c r="AYF705" s="89"/>
      <c r="AYG705" s="89"/>
      <c r="AYH705" s="89"/>
      <c r="AYI705" s="89"/>
      <c r="AYJ705" s="89"/>
      <c r="AYK705" s="89"/>
      <c r="AYL705" s="89"/>
      <c r="AYM705" s="89"/>
      <c r="AYN705" s="89"/>
      <c r="AYO705" s="89"/>
      <c r="AYP705" s="89"/>
      <c r="AYQ705" s="89"/>
      <c r="AYR705" s="89"/>
      <c r="AYS705" s="89"/>
      <c r="AYT705" s="89"/>
      <c r="AYU705" s="89"/>
      <c r="AYV705" s="89"/>
      <c r="AYW705" s="89"/>
      <c r="AYX705" s="89"/>
      <c r="AYY705" s="89"/>
      <c r="AYZ705" s="89"/>
      <c r="AZA705" s="89"/>
      <c r="AZB705" s="89"/>
      <c r="AZC705" s="89"/>
      <c r="AZD705" s="89"/>
      <c r="AZE705" s="89"/>
      <c r="AZF705" s="89"/>
      <c r="AZG705" s="89"/>
      <c r="AZH705" s="89"/>
      <c r="AZI705" s="89"/>
      <c r="AZJ705" s="89"/>
      <c r="AZK705" s="89"/>
      <c r="AZL705" s="89"/>
      <c r="AZM705" s="89"/>
      <c r="AZN705" s="89"/>
      <c r="AZO705" s="89"/>
      <c r="AZP705" s="89"/>
      <c r="AZQ705" s="89"/>
      <c r="AZR705" s="89"/>
      <c r="AZS705" s="89"/>
      <c r="AZT705" s="89"/>
      <c r="AZU705" s="89"/>
      <c r="AZV705" s="89"/>
      <c r="AZW705" s="89"/>
      <c r="AZX705" s="89"/>
      <c r="AZY705" s="89"/>
      <c r="AZZ705" s="89"/>
      <c r="BAA705" s="89"/>
      <c r="BAB705" s="89"/>
      <c r="BAC705" s="89"/>
      <c r="BAD705" s="89"/>
      <c r="BAE705" s="89"/>
      <c r="BAF705" s="89"/>
      <c r="BAG705" s="89"/>
      <c r="BAH705" s="89"/>
      <c r="BAI705" s="89"/>
      <c r="BAJ705" s="89"/>
      <c r="BAK705" s="89"/>
      <c r="BAL705" s="89"/>
      <c r="BAM705" s="89"/>
      <c r="BAN705" s="89"/>
      <c r="BAO705" s="89"/>
      <c r="BAP705" s="89"/>
      <c r="BAQ705" s="89"/>
      <c r="BAR705" s="89"/>
      <c r="BAS705" s="89"/>
      <c r="BAT705" s="89"/>
      <c r="BAU705" s="89"/>
      <c r="BAV705" s="89"/>
      <c r="BAW705" s="89"/>
      <c r="BAX705" s="89"/>
      <c r="BAY705" s="89"/>
      <c r="BAZ705" s="89"/>
      <c r="BBA705" s="89"/>
      <c r="BBB705" s="89"/>
      <c r="BBC705" s="89"/>
      <c r="BBD705" s="89"/>
      <c r="BBE705" s="89"/>
      <c r="BBF705" s="89"/>
      <c r="BBG705" s="89"/>
      <c r="BBH705" s="89"/>
      <c r="BBI705" s="89"/>
      <c r="BBJ705" s="89"/>
      <c r="BBK705" s="89"/>
      <c r="BBL705" s="89"/>
      <c r="BBM705" s="89"/>
      <c r="BBN705" s="89"/>
      <c r="BBO705" s="89"/>
      <c r="BBP705" s="89"/>
      <c r="BBQ705" s="89"/>
      <c r="BBR705" s="89"/>
      <c r="BBS705" s="89"/>
      <c r="BBT705" s="89"/>
      <c r="BBU705" s="89"/>
      <c r="BBV705" s="89"/>
      <c r="BBW705" s="89"/>
      <c r="BBX705" s="89"/>
      <c r="BBY705" s="89"/>
      <c r="BBZ705" s="89"/>
      <c r="BCA705" s="89"/>
      <c r="BCB705" s="89"/>
      <c r="BCC705" s="89"/>
      <c r="BCD705" s="89"/>
      <c r="BCE705" s="89"/>
      <c r="BCF705" s="89"/>
      <c r="BCG705" s="89"/>
      <c r="BCH705" s="89"/>
      <c r="BCI705" s="89"/>
      <c r="BCJ705" s="89"/>
      <c r="BCK705" s="89"/>
      <c r="BCL705" s="89"/>
      <c r="BCM705" s="89"/>
      <c r="BCN705" s="89"/>
      <c r="BCO705" s="89"/>
      <c r="BCP705" s="89"/>
      <c r="BCQ705" s="89"/>
      <c r="BCR705" s="89"/>
      <c r="BCS705" s="89"/>
      <c r="BCT705" s="89"/>
      <c r="BCU705" s="89"/>
      <c r="BCV705" s="89"/>
      <c r="BCW705" s="89"/>
      <c r="BCX705" s="89"/>
      <c r="BCY705" s="89"/>
      <c r="BCZ705" s="89"/>
      <c r="BDA705" s="89"/>
      <c r="BDB705" s="89"/>
      <c r="BDC705" s="89"/>
      <c r="BDD705" s="89"/>
      <c r="BDE705" s="89"/>
      <c r="BDF705" s="89"/>
      <c r="BDG705" s="89"/>
      <c r="BDH705" s="89"/>
      <c r="BDI705" s="89"/>
      <c r="BDJ705" s="89"/>
      <c r="BDK705" s="89"/>
      <c r="BDL705" s="89"/>
      <c r="BDM705" s="89"/>
      <c r="BDN705" s="89"/>
      <c r="BDO705" s="89"/>
      <c r="BDP705" s="89"/>
      <c r="BDQ705" s="89"/>
      <c r="BDR705" s="89"/>
      <c r="BDS705" s="89"/>
      <c r="BDT705" s="89"/>
      <c r="BDU705" s="89"/>
      <c r="BDV705" s="89"/>
      <c r="BDW705" s="89"/>
      <c r="BDX705" s="89"/>
      <c r="BDY705" s="89"/>
      <c r="BDZ705" s="89"/>
      <c r="BEA705" s="89"/>
      <c r="BEB705" s="89"/>
      <c r="BEC705" s="89"/>
      <c r="BED705" s="89"/>
      <c r="BEE705" s="89"/>
      <c r="BEF705" s="89"/>
      <c r="BEG705" s="89"/>
      <c r="BEH705" s="89"/>
      <c r="BEI705" s="89"/>
      <c r="BEJ705" s="89"/>
      <c r="BEK705" s="89"/>
      <c r="BEL705" s="89"/>
      <c r="BEM705" s="89"/>
      <c r="BEN705" s="89"/>
      <c r="BEO705" s="89"/>
      <c r="BEP705" s="89"/>
      <c r="BEQ705" s="89"/>
      <c r="BER705" s="89"/>
      <c r="BES705" s="89"/>
      <c r="BET705" s="89"/>
      <c r="BEU705" s="89"/>
      <c r="BEV705" s="89"/>
      <c r="BEW705" s="89"/>
      <c r="BEX705" s="89"/>
      <c r="BEY705" s="89"/>
      <c r="BEZ705" s="89"/>
      <c r="BFA705" s="89"/>
      <c r="BFB705" s="89"/>
      <c r="BFC705" s="89"/>
      <c r="BFD705" s="89"/>
      <c r="BFE705" s="89"/>
      <c r="BFF705" s="89"/>
      <c r="BFG705" s="89"/>
      <c r="BFH705" s="89"/>
      <c r="BFI705" s="89"/>
      <c r="BFJ705" s="89"/>
      <c r="BFK705" s="89"/>
      <c r="BFL705" s="89"/>
      <c r="BFM705" s="89"/>
      <c r="BFN705" s="89"/>
      <c r="BFO705" s="89"/>
      <c r="BFP705" s="89"/>
      <c r="BFQ705" s="89"/>
      <c r="BFR705" s="89"/>
      <c r="BFS705" s="89"/>
      <c r="BFT705" s="89"/>
      <c r="BFU705" s="89"/>
      <c r="BFV705" s="89"/>
      <c r="BFW705" s="89"/>
      <c r="BFX705" s="89"/>
      <c r="BFY705" s="89"/>
      <c r="BFZ705" s="89"/>
      <c r="BGA705" s="89"/>
      <c r="BGB705" s="89"/>
      <c r="BGC705" s="89"/>
      <c r="BGD705" s="89"/>
      <c r="BGE705" s="89"/>
      <c r="BGF705" s="89"/>
      <c r="BGG705" s="89"/>
      <c r="BGH705" s="89"/>
      <c r="BGI705" s="89"/>
      <c r="BGJ705" s="89"/>
      <c r="BGK705" s="89"/>
      <c r="BGL705" s="89"/>
      <c r="BGM705" s="89"/>
      <c r="BGN705" s="89"/>
      <c r="BGO705" s="89"/>
      <c r="BGP705" s="89"/>
      <c r="BGQ705" s="89"/>
      <c r="BGR705" s="89"/>
      <c r="BGS705" s="89"/>
      <c r="BGT705" s="89"/>
      <c r="BGU705" s="89"/>
      <c r="BGV705" s="89"/>
      <c r="BGW705" s="89"/>
      <c r="BGX705" s="89"/>
      <c r="BGY705" s="89"/>
      <c r="BGZ705" s="89"/>
      <c r="BHA705" s="89"/>
      <c r="BHB705" s="89"/>
      <c r="BHC705" s="89"/>
      <c r="BHD705" s="89"/>
      <c r="BHE705" s="89"/>
      <c r="BHF705" s="89"/>
      <c r="BHG705" s="89"/>
      <c r="BHH705" s="89"/>
      <c r="BHI705" s="89"/>
      <c r="BHJ705" s="89"/>
      <c r="BHK705" s="89"/>
      <c r="BHL705" s="89"/>
      <c r="BHM705" s="89"/>
      <c r="BHN705" s="89"/>
      <c r="BHO705" s="89"/>
      <c r="BHP705" s="89"/>
      <c r="BHQ705" s="89"/>
      <c r="BHR705" s="89"/>
      <c r="BHS705" s="89"/>
      <c r="BHT705" s="89"/>
      <c r="BHU705" s="89"/>
      <c r="BHV705" s="89"/>
      <c r="BHW705" s="89"/>
      <c r="BHX705" s="89"/>
      <c r="BHY705" s="89"/>
      <c r="BHZ705" s="89"/>
      <c r="BIA705" s="89"/>
      <c r="BIB705" s="89"/>
      <c r="BIC705" s="89"/>
      <c r="BID705" s="89"/>
      <c r="BIE705" s="89"/>
      <c r="BIF705" s="89"/>
      <c r="BIG705" s="89"/>
      <c r="BIH705" s="89"/>
      <c r="BII705" s="89"/>
      <c r="BIJ705" s="89"/>
      <c r="BIK705" s="89"/>
      <c r="BIL705" s="89"/>
      <c r="BIM705" s="89"/>
      <c r="BIN705" s="89"/>
      <c r="BIO705" s="89"/>
      <c r="BIP705" s="89"/>
      <c r="BIQ705" s="89"/>
      <c r="BIR705" s="89"/>
      <c r="BIS705" s="89"/>
      <c r="BIT705" s="89"/>
      <c r="BIU705" s="89"/>
      <c r="BIV705" s="89"/>
      <c r="BIW705" s="89"/>
      <c r="BIX705" s="89"/>
      <c r="BIY705" s="89"/>
      <c r="BIZ705" s="89"/>
      <c r="BJA705" s="89"/>
      <c r="BJB705" s="89"/>
      <c r="BJC705" s="89"/>
      <c r="BJD705" s="89"/>
      <c r="BJE705" s="89"/>
      <c r="BJF705" s="89"/>
      <c r="BJG705" s="89"/>
      <c r="BJH705" s="89"/>
      <c r="BJI705" s="89"/>
      <c r="BJJ705" s="89"/>
      <c r="BJK705" s="89"/>
      <c r="BJL705" s="89"/>
      <c r="BJM705" s="89"/>
      <c r="BJN705" s="89"/>
      <c r="BJO705" s="89"/>
      <c r="BJP705" s="89"/>
      <c r="BJQ705" s="89"/>
      <c r="BJR705" s="89"/>
      <c r="BJS705" s="89"/>
      <c r="BJT705" s="89"/>
      <c r="BJU705" s="89"/>
      <c r="BJV705" s="89"/>
      <c r="BJW705" s="89"/>
      <c r="BJX705" s="89"/>
      <c r="BJY705" s="89"/>
      <c r="BJZ705" s="89"/>
      <c r="BKA705" s="89"/>
      <c r="BKB705" s="89"/>
      <c r="BKC705" s="89"/>
      <c r="BKD705" s="89"/>
      <c r="BKE705" s="89"/>
      <c r="BKF705" s="89"/>
      <c r="BKG705" s="89"/>
      <c r="BKH705" s="89"/>
      <c r="BKI705" s="89"/>
      <c r="BKJ705" s="89"/>
      <c r="BKK705" s="89"/>
      <c r="BKL705" s="89"/>
      <c r="BKM705" s="89"/>
      <c r="BKN705" s="89"/>
      <c r="BKO705" s="89"/>
      <c r="BKP705" s="89"/>
      <c r="BKQ705" s="89"/>
      <c r="BKR705" s="89"/>
      <c r="BKS705" s="89"/>
      <c r="BKT705" s="89"/>
      <c r="BKU705" s="89"/>
      <c r="BKV705" s="89"/>
      <c r="BKW705" s="89"/>
      <c r="BKX705" s="89"/>
      <c r="BKY705" s="89"/>
      <c r="BKZ705" s="89"/>
      <c r="BLA705" s="89"/>
      <c r="BLB705" s="89"/>
      <c r="BLC705" s="89"/>
      <c r="BLD705" s="89"/>
      <c r="BLE705" s="89"/>
      <c r="BLF705" s="89"/>
      <c r="BLG705" s="89"/>
      <c r="BLH705" s="89"/>
      <c r="BLI705" s="89"/>
      <c r="BLJ705" s="89"/>
      <c r="BLK705" s="89"/>
      <c r="BLL705" s="89"/>
      <c r="BLM705" s="89"/>
      <c r="BLN705" s="89"/>
      <c r="BLO705" s="89"/>
      <c r="BLP705" s="89"/>
      <c r="BLQ705" s="89"/>
      <c r="BLR705" s="89"/>
      <c r="BLS705" s="89"/>
      <c r="BLT705" s="89"/>
      <c r="BLU705" s="89"/>
      <c r="BLV705" s="89"/>
      <c r="BLW705" s="89"/>
      <c r="BLX705" s="89"/>
      <c r="BLY705" s="89"/>
      <c r="BLZ705" s="89"/>
      <c r="BMA705" s="89"/>
      <c r="BMB705" s="89"/>
      <c r="BMC705" s="89"/>
      <c r="BMD705" s="89"/>
      <c r="BME705" s="89"/>
      <c r="BMF705" s="89"/>
      <c r="BMG705" s="89"/>
      <c r="BMH705" s="89"/>
      <c r="BMI705" s="89"/>
      <c r="BMJ705" s="89"/>
      <c r="BMK705" s="89"/>
      <c r="BML705" s="89"/>
      <c r="BMM705" s="89"/>
      <c r="BMN705" s="89"/>
      <c r="BMO705" s="89"/>
      <c r="BMP705" s="89"/>
      <c r="BMQ705" s="89"/>
      <c r="BMR705" s="89"/>
      <c r="BMS705" s="89"/>
      <c r="BMT705" s="89"/>
      <c r="BMU705" s="89"/>
      <c r="BMV705" s="89"/>
      <c r="BMW705" s="89"/>
      <c r="BMX705" s="89"/>
      <c r="BMY705" s="89"/>
      <c r="BMZ705" s="89"/>
      <c r="BNA705" s="89"/>
      <c r="BNB705" s="89"/>
      <c r="BNC705" s="89"/>
      <c r="BND705" s="89"/>
      <c r="BNE705" s="89"/>
      <c r="BNF705" s="89"/>
      <c r="BNG705" s="89"/>
      <c r="BNH705" s="89"/>
      <c r="BNI705" s="89"/>
      <c r="BNJ705" s="89"/>
      <c r="BNK705" s="89"/>
      <c r="BNL705" s="89"/>
      <c r="BNM705" s="89"/>
      <c r="BNN705" s="89"/>
      <c r="BNO705" s="89"/>
      <c r="BNP705" s="89"/>
      <c r="BNQ705" s="89"/>
      <c r="BNR705" s="89"/>
      <c r="BNS705" s="89"/>
      <c r="BNT705" s="89"/>
      <c r="BNU705" s="89"/>
      <c r="BNV705" s="89"/>
      <c r="BNW705" s="89"/>
      <c r="BNX705" s="89"/>
      <c r="BNY705" s="89"/>
      <c r="BNZ705" s="89"/>
      <c r="BOA705" s="89"/>
      <c r="BOB705" s="89"/>
      <c r="BOC705" s="89"/>
      <c r="BOD705" s="89"/>
      <c r="BOE705" s="89"/>
      <c r="BOF705" s="89"/>
      <c r="BOG705" s="89"/>
      <c r="BOH705" s="89"/>
      <c r="BOI705" s="89"/>
      <c r="BOJ705" s="89"/>
      <c r="BOK705" s="89"/>
      <c r="BOL705" s="89"/>
      <c r="BOM705" s="89"/>
      <c r="BON705" s="89"/>
      <c r="BOO705" s="89"/>
      <c r="BOP705" s="89"/>
      <c r="BOQ705" s="89"/>
      <c r="BOR705" s="89"/>
      <c r="BOS705" s="89"/>
      <c r="BOT705" s="89"/>
      <c r="BOU705" s="89"/>
      <c r="BOV705" s="89"/>
      <c r="BOW705" s="89"/>
      <c r="BOX705" s="89"/>
      <c r="BOY705" s="89"/>
      <c r="BOZ705" s="89"/>
      <c r="BPA705" s="89"/>
      <c r="BPB705" s="89"/>
      <c r="BPC705" s="89"/>
      <c r="BPD705" s="89"/>
      <c r="BPE705" s="89"/>
      <c r="BPF705" s="89"/>
      <c r="BPG705" s="89"/>
      <c r="BPH705" s="89"/>
      <c r="BPI705" s="89"/>
      <c r="BPJ705" s="89"/>
      <c r="BPK705" s="89"/>
      <c r="BPL705" s="89"/>
      <c r="BPM705" s="89"/>
      <c r="BPN705" s="89"/>
      <c r="BPO705" s="89"/>
      <c r="BPP705" s="89"/>
      <c r="BPQ705" s="89"/>
      <c r="BPR705" s="89"/>
      <c r="BPS705" s="89"/>
      <c r="BPT705" s="89"/>
      <c r="BPU705" s="89"/>
      <c r="BPV705" s="89"/>
      <c r="BPW705" s="89"/>
      <c r="BPX705" s="89"/>
      <c r="BPY705" s="89"/>
      <c r="BPZ705" s="89"/>
      <c r="BQA705" s="89"/>
      <c r="BQB705" s="89"/>
      <c r="BQC705" s="89"/>
      <c r="BQD705" s="89"/>
      <c r="BQE705" s="89"/>
      <c r="BQF705" s="89"/>
      <c r="BQG705" s="89"/>
      <c r="BQH705" s="89"/>
      <c r="BQI705" s="89"/>
      <c r="BQJ705" s="89"/>
      <c r="BQK705" s="89"/>
      <c r="BQL705" s="89"/>
      <c r="BQM705" s="89"/>
      <c r="BQN705" s="89"/>
      <c r="BQO705" s="89"/>
      <c r="BQP705" s="89"/>
      <c r="BQQ705" s="89"/>
      <c r="BQR705" s="89"/>
      <c r="BQS705" s="89"/>
      <c r="BQT705" s="89"/>
      <c r="BQU705" s="89"/>
      <c r="BQV705" s="89"/>
      <c r="BQW705" s="89"/>
      <c r="BQX705" s="89"/>
      <c r="BQY705" s="89"/>
      <c r="BQZ705" s="89"/>
      <c r="BRA705" s="89"/>
      <c r="BRB705" s="89"/>
      <c r="BRC705" s="89"/>
      <c r="BRD705" s="89"/>
      <c r="BRE705" s="89"/>
      <c r="BRF705" s="89"/>
      <c r="BRG705" s="89"/>
      <c r="BRH705" s="89"/>
      <c r="BRI705" s="89"/>
      <c r="BRJ705" s="89"/>
      <c r="BRK705" s="89"/>
      <c r="BRL705" s="89"/>
      <c r="BRM705" s="89"/>
      <c r="BRN705" s="89"/>
      <c r="BRO705" s="89"/>
      <c r="BRP705" s="89"/>
      <c r="BRQ705" s="89"/>
      <c r="BRR705" s="89"/>
      <c r="BRS705" s="89"/>
      <c r="BRT705" s="89"/>
      <c r="BRU705" s="89"/>
      <c r="BRV705" s="89"/>
      <c r="BRW705" s="89"/>
      <c r="BRX705" s="89"/>
      <c r="BRY705" s="89"/>
      <c r="BRZ705" s="89"/>
      <c r="BSA705" s="89"/>
    </row>
    <row r="706" spans="1:3366" s="125" customFormat="1" ht="15" customHeight="1" x14ac:dyDescent="0.3">
      <c r="A706" s="812"/>
      <c r="B706" s="812"/>
      <c r="C706" s="793"/>
      <c r="D706" s="328" t="s">
        <v>831</v>
      </c>
      <c r="E706" s="542"/>
      <c r="F706" s="328"/>
      <c r="G706" s="415" t="s">
        <v>832</v>
      </c>
      <c r="H706" s="5">
        <f>H707</f>
        <v>30900003</v>
      </c>
      <c r="I706" s="6">
        <f t="shared" ref="I706:R706" si="493">I707</f>
        <v>122900003</v>
      </c>
      <c r="J706" s="6">
        <f t="shared" si="493"/>
        <v>119552679.09999999</v>
      </c>
      <c r="K706" s="6">
        <f t="shared" si="493"/>
        <v>119552679.09999999</v>
      </c>
      <c r="L706" s="271"/>
      <c r="M706" s="729">
        <f>M707+M708+M709</f>
        <v>59520593</v>
      </c>
      <c r="N706" s="6">
        <f t="shared" ref="N706:P706" si="494">N707+N708+N709</f>
        <v>409520593</v>
      </c>
      <c r="O706" s="6">
        <f t="shared" si="494"/>
        <v>409520593</v>
      </c>
      <c r="P706" s="6">
        <f t="shared" si="494"/>
        <v>409520593</v>
      </c>
      <c r="Q706" s="46"/>
      <c r="R706" s="9">
        <f t="shared" si="493"/>
        <v>0</v>
      </c>
      <c r="S706" s="8">
        <f t="shared" ref="S706:U706" si="495">S707</f>
        <v>0</v>
      </c>
      <c r="T706" s="8">
        <f t="shared" si="495"/>
        <v>0</v>
      </c>
      <c r="U706" s="8">
        <f t="shared" si="495"/>
        <v>0</v>
      </c>
      <c r="V706" s="272"/>
      <c r="W706" s="9">
        <f>H706+M706+R706</f>
        <v>90420596</v>
      </c>
      <c r="X706" s="57">
        <f t="shared" ref="X706:Z706" si="496">I706+N706+S706</f>
        <v>532420596</v>
      </c>
      <c r="Y706" s="57">
        <f t="shared" si="496"/>
        <v>529073272.10000002</v>
      </c>
      <c r="Z706" s="157">
        <f t="shared" si="496"/>
        <v>529073272.10000002</v>
      </c>
      <c r="AA706" s="891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  <c r="EC706" s="124"/>
      <c r="ED706" s="124"/>
      <c r="EE706" s="124"/>
      <c r="EF706" s="124"/>
      <c r="EG706" s="124"/>
      <c r="EH706" s="124"/>
      <c r="EI706" s="124"/>
      <c r="EJ706" s="124"/>
      <c r="EK706" s="124"/>
      <c r="EL706" s="124"/>
      <c r="EM706" s="124"/>
      <c r="EN706" s="124"/>
      <c r="EO706" s="124"/>
      <c r="EP706" s="124"/>
      <c r="EQ706" s="124"/>
      <c r="ER706" s="124"/>
      <c r="ES706" s="124"/>
      <c r="ET706" s="124"/>
      <c r="EU706" s="124"/>
      <c r="EV706" s="124"/>
      <c r="EW706" s="124"/>
      <c r="EX706" s="124"/>
      <c r="EY706" s="124"/>
      <c r="EZ706" s="124"/>
      <c r="FA706" s="124"/>
      <c r="FB706" s="124"/>
      <c r="FC706" s="124"/>
      <c r="FD706" s="124"/>
      <c r="FE706" s="124"/>
      <c r="FF706" s="124"/>
      <c r="FG706" s="124"/>
      <c r="FH706" s="124"/>
      <c r="FI706" s="124"/>
      <c r="FJ706" s="124"/>
      <c r="FK706" s="124"/>
      <c r="FL706" s="124"/>
      <c r="FM706" s="124"/>
      <c r="FN706" s="124"/>
      <c r="FO706" s="124"/>
      <c r="FP706" s="124"/>
      <c r="FQ706" s="124"/>
      <c r="FR706" s="124"/>
      <c r="FS706" s="124"/>
      <c r="FT706" s="124"/>
      <c r="FU706" s="124"/>
      <c r="FV706" s="124"/>
      <c r="FW706" s="124"/>
      <c r="FX706" s="124"/>
      <c r="FY706" s="124"/>
      <c r="FZ706" s="124"/>
      <c r="GA706" s="124"/>
      <c r="GB706" s="124"/>
      <c r="GC706" s="124"/>
      <c r="GD706" s="124"/>
      <c r="GE706" s="124"/>
      <c r="GF706" s="124"/>
      <c r="GG706" s="124"/>
      <c r="GH706" s="124"/>
      <c r="GI706" s="124"/>
      <c r="GJ706" s="124"/>
      <c r="GK706" s="124"/>
      <c r="GL706" s="124"/>
      <c r="GM706" s="124"/>
      <c r="GN706" s="124"/>
      <c r="GO706" s="124"/>
      <c r="GP706" s="124"/>
      <c r="GQ706" s="124"/>
      <c r="GR706" s="124"/>
      <c r="GS706" s="124"/>
      <c r="GT706" s="124"/>
      <c r="GU706" s="124"/>
      <c r="GV706" s="124"/>
      <c r="GW706" s="124"/>
      <c r="GX706" s="124"/>
      <c r="GY706" s="124"/>
      <c r="GZ706" s="124"/>
      <c r="HA706" s="124"/>
      <c r="HB706" s="124"/>
      <c r="HC706" s="124"/>
      <c r="HD706" s="124"/>
      <c r="HE706" s="124"/>
      <c r="HF706" s="124"/>
      <c r="HG706" s="124"/>
      <c r="HH706" s="124"/>
      <c r="HI706" s="124"/>
      <c r="HJ706" s="124"/>
      <c r="HK706" s="124"/>
      <c r="HL706" s="124"/>
      <c r="HM706" s="124"/>
      <c r="HN706" s="124"/>
      <c r="HO706" s="124"/>
      <c r="HP706" s="124"/>
      <c r="HQ706" s="124"/>
      <c r="HR706" s="124"/>
      <c r="HS706" s="124"/>
      <c r="HT706" s="124"/>
      <c r="HU706" s="124"/>
      <c r="HV706" s="124"/>
      <c r="HW706" s="124"/>
      <c r="HX706" s="124"/>
      <c r="HY706" s="124"/>
      <c r="HZ706" s="124"/>
      <c r="IA706" s="124"/>
      <c r="IB706" s="124"/>
      <c r="IC706" s="124"/>
      <c r="ID706" s="124"/>
      <c r="IE706" s="124"/>
      <c r="IF706" s="124"/>
      <c r="IG706" s="124"/>
      <c r="IH706" s="124"/>
      <c r="II706" s="124"/>
      <c r="IJ706" s="124"/>
      <c r="IK706" s="124"/>
      <c r="IL706" s="124"/>
      <c r="IM706" s="124"/>
      <c r="IN706" s="124"/>
      <c r="IO706" s="124"/>
      <c r="IP706" s="124"/>
      <c r="IQ706" s="124"/>
      <c r="IR706" s="124"/>
      <c r="IS706" s="124"/>
      <c r="IT706" s="124"/>
      <c r="IU706" s="124"/>
      <c r="IV706" s="124"/>
      <c r="IW706" s="124"/>
      <c r="IX706" s="124"/>
      <c r="IY706" s="124"/>
      <c r="IZ706" s="124"/>
      <c r="JA706" s="124"/>
      <c r="JB706" s="124"/>
      <c r="JC706" s="124"/>
      <c r="JD706" s="124"/>
      <c r="JE706" s="124"/>
      <c r="JF706" s="124"/>
      <c r="JG706" s="124"/>
      <c r="JH706" s="124"/>
      <c r="JI706" s="124"/>
      <c r="JJ706" s="124"/>
      <c r="JK706" s="124"/>
      <c r="JL706" s="124"/>
      <c r="JM706" s="124"/>
      <c r="JN706" s="124"/>
      <c r="JO706" s="124"/>
      <c r="JP706" s="124"/>
      <c r="JQ706" s="124"/>
      <c r="JR706" s="124"/>
      <c r="JS706" s="124"/>
      <c r="JT706" s="124"/>
      <c r="JU706" s="124"/>
      <c r="JV706" s="124"/>
      <c r="JW706" s="124"/>
      <c r="JX706" s="124"/>
      <c r="JY706" s="124"/>
      <c r="JZ706" s="124"/>
      <c r="KA706" s="124"/>
      <c r="KB706" s="124"/>
      <c r="KC706" s="124"/>
      <c r="KD706" s="124"/>
      <c r="KE706" s="124"/>
      <c r="KF706" s="124"/>
      <c r="KG706" s="124"/>
      <c r="KH706" s="124"/>
      <c r="KI706" s="124"/>
      <c r="KJ706" s="124"/>
      <c r="KK706" s="124"/>
      <c r="KL706" s="124"/>
      <c r="KM706" s="124"/>
      <c r="KN706" s="124"/>
      <c r="KO706" s="124"/>
      <c r="KP706" s="124"/>
      <c r="KQ706" s="124"/>
      <c r="KR706" s="124"/>
      <c r="KS706" s="124"/>
      <c r="KT706" s="124"/>
      <c r="KU706" s="124"/>
      <c r="KV706" s="124"/>
      <c r="KW706" s="124"/>
      <c r="KX706" s="124"/>
      <c r="KY706" s="124"/>
      <c r="KZ706" s="124"/>
      <c r="LA706" s="124"/>
      <c r="LB706" s="124"/>
      <c r="LC706" s="124"/>
      <c r="LD706" s="124"/>
      <c r="LE706" s="124"/>
      <c r="LF706" s="124"/>
      <c r="LG706" s="124"/>
      <c r="LH706" s="124"/>
      <c r="LI706" s="124"/>
      <c r="LJ706" s="124"/>
      <c r="LK706" s="124"/>
      <c r="LL706" s="124"/>
      <c r="LM706" s="124"/>
      <c r="LN706" s="124"/>
      <c r="LO706" s="124"/>
      <c r="LP706" s="124"/>
      <c r="LQ706" s="124"/>
      <c r="LR706" s="124"/>
      <c r="LS706" s="124"/>
      <c r="LT706" s="124"/>
      <c r="LU706" s="124"/>
      <c r="LV706" s="124"/>
      <c r="LW706" s="124"/>
      <c r="LX706" s="124"/>
      <c r="LY706" s="124"/>
      <c r="LZ706" s="124"/>
      <c r="MA706" s="124"/>
      <c r="MB706" s="124"/>
      <c r="MC706" s="124"/>
      <c r="MD706" s="124"/>
      <c r="ME706" s="124"/>
      <c r="MF706" s="124"/>
      <c r="MG706" s="124"/>
      <c r="MH706" s="124"/>
      <c r="MI706" s="124"/>
      <c r="MJ706" s="124"/>
      <c r="MK706" s="124"/>
      <c r="ML706" s="124"/>
      <c r="MM706" s="124"/>
      <c r="MN706" s="124"/>
      <c r="MO706" s="124"/>
      <c r="MP706" s="124"/>
      <c r="MQ706" s="124"/>
      <c r="MR706" s="124"/>
      <c r="MS706" s="124"/>
      <c r="MT706" s="124"/>
      <c r="MU706" s="124"/>
      <c r="MV706" s="124"/>
      <c r="MW706" s="124"/>
      <c r="MX706" s="124"/>
      <c r="MY706" s="124"/>
      <c r="MZ706" s="124"/>
      <c r="NA706" s="124"/>
      <c r="NB706" s="124"/>
      <c r="NC706" s="124"/>
      <c r="ND706" s="124"/>
      <c r="NE706" s="124"/>
      <c r="NF706" s="124"/>
      <c r="NG706" s="124"/>
      <c r="NH706" s="124"/>
      <c r="NI706" s="124"/>
      <c r="NJ706" s="124"/>
      <c r="NK706" s="124"/>
      <c r="NL706" s="124"/>
      <c r="NM706" s="124"/>
      <c r="NN706" s="124"/>
      <c r="NO706" s="124"/>
      <c r="NP706" s="124"/>
      <c r="NQ706" s="124"/>
      <c r="NR706" s="124"/>
      <c r="NS706" s="124"/>
      <c r="NT706" s="124"/>
      <c r="NU706" s="124"/>
      <c r="NV706" s="124"/>
      <c r="NW706" s="124"/>
      <c r="NX706" s="124"/>
      <c r="NY706" s="124"/>
      <c r="NZ706" s="124"/>
      <c r="OA706" s="124"/>
      <c r="OB706" s="124"/>
      <c r="OC706" s="124"/>
      <c r="OD706" s="124"/>
      <c r="OE706" s="124"/>
      <c r="OF706" s="124"/>
      <c r="OG706" s="124"/>
      <c r="OH706" s="124"/>
      <c r="OI706" s="124"/>
      <c r="OJ706" s="124"/>
      <c r="OK706" s="124"/>
      <c r="OL706" s="124"/>
      <c r="OM706" s="124"/>
      <c r="ON706" s="124"/>
      <c r="OO706" s="124"/>
      <c r="OP706" s="124"/>
      <c r="OQ706" s="124"/>
      <c r="OR706" s="124"/>
      <c r="OS706" s="124"/>
      <c r="OT706" s="124"/>
      <c r="OU706" s="124"/>
      <c r="OV706" s="124"/>
      <c r="OW706" s="124"/>
      <c r="OX706" s="124"/>
      <c r="OY706" s="124"/>
      <c r="OZ706" s="124"/>
      <c r="PA706" s="124"/>
      <c r="PB706" s="124"/>
      <c r="PC706" s="124"/>
      <c r="PD706" s="124"/>
      <c r="PE706" s="124"/>
      <c r="PF706" s="124"/>
      <c r="PG706" s="124"/>
      <c r="PH706" s="124"/>
      <c r="PI706" s="124"/>
      <c r="PJ706" s="124"/>
      <c r="PK706" s="124"/>
      <c r="PL706" s="124"/>
      <c r="PM706" s="124"/>
      <c r="PN706" s="124"/>
      <c r="PO706" s="124"/>
      <c r="PP706" s="124"/>
      <c r="PQ706" s="124"/>
      <c r="PR706" s="124"/>
      <c r="PS706" s="124"/>
      <c r="PT706" s="124"/>
      <c r="PU706" s="124"/>
      <c r="PV706" s="124"/>
      <c r="PW706" s="124"/>
      <c r="PX706" s="124"/>
      <c r="PY706" s="124"/>
      <c r="PZ706" s="124"/>
      <c r="QA706" s="124"/>
      <c r="QB706" s="124"/>
      <c r="QC706" s="124"/>
      <c r="QD706" s="124"/>
      <c r="QE706" s="124"/>
      <c r="QF706" s="124"/>
      <c r="QG706" s="124"/>
      <c r="QH706" s="124"/>
      <c r="QI706" s="124"/>
      <c r="QJ706" s="124"/>
      <c r="QK706" s="124"/>
      <c r="QL706" s="124"/>
      <c r="QM706" s="124"/>
      <c r="QN706" s="124"/>
      <c r="QO706" s="124"/>
      <c r="QP706" s="124"/>
      <c r="QQ706" s="124"/>
      <c r="QR706" s="124"/>
      <c r="QS706" s="124"/>
      <c r="QT706" s="124"/>
      <c r="QU706" s="124"/>
      <c r="QV706" s="124"/>
      <c r="QW706" s="124"/>
      <c r="QX706" s="124"/>
      <c r="QY706" s="124"/>
      <c r="QZ706" s="124"/>
      <c r="RA706" s="124"/>
      <c r="RB706" s="124"/>
      <c r="RC706" s="124"/>
      <c r="RD706" s="124"/>
      <c r="RE706" s="124"/>
      <c r="RF706" s="124"/>
      <c r="RG706" s="124"/>
      <c r="RH706" s="124"/>
      <c r="RI706" s="124"/>
      <c r="RJ706" s="124"/>
      <c r="RK706" s="124"/>
      <c r="RL706" s="124"/>
      <c r="RM706" s="124"/>
      <c r="RN706" s="124"/>
      <c r="RO706" s="124"/>
      <c r="RP706" s="124"/>
      <c r="RQ706" s="124"/>
      <c r="RR706" s="124"/>
      <c r="RS706" s="124"/>
      <c r="RT706" s="124"/>
      <c r="RU706" s="124"/>
      <c r="RV706" s="124"/>
      <c r="RW706" s="124"/>
      <c r="RX706" s="124"/>
      <c r="RY706" s="124"/>
      <c r="RZ706" s="124"/>
      <c r="SA706" s="124"/>
      <c r="SB706" s="124"/>
      <c r="SC706" s="124"/>
      <c r="SD706" s="124"/>
      <c r="SE706" s="124"/>
      <c r="SF706" s="124"/>
      <c r="SG706" s="124"/>
      <c r="SH706" s="124"/>
      <c r="SI706" s="124"/>
      <c r="SJ706" s="124"/>
      <c r="SK706" s="124"/>
      <c r="SL706" s="124"/>
      <c r="SM706" s="124"/>
      <c r="SN706" s="124"/>
      <c r="SO706" s="124"/>
      <c r="SP706" s="124"/>
      <c r="SQ706" s="124"/>
      <c r="SR706" s="124"/>
      <c r="SS706" s="124"/>
      <c r="ST706" s="124"/>
      <c r="SU706" s="124"/>
      <c r="SV706" s="124"/>
      <c r="SW706" s="124"/>
      <c r="SX706" s="124"/>
      <c r="SY706" s="124"/>
      <c r="SZ706" s="124"/>
      <c r="TA706" s="124"/>
      <c r="TB706" s="124"/>
      <c r="TC706" s="124"/>
      <c r="TD706" s="124"/>
      <c r="TE706" s="124"/>
      <c r="TF706" s="124"/>
      <c r="TG706" s="124"/>
      <c r="TH706" s="124"/>
      <c r="TI706" s="124"/>
      <c r="TJ706" s="124"/>
      <c r="TK706" s="124"/>
      <c r="TL706" s="124"/>
      <c r="TM706" s="124"/>
      <c r="TN706" s="124"/>
      <c r="TO706" s="124"/>
      <c r="TP706" s="124"/>
      <c r="TQ706" s="124"/>
      <c r="TR706" s="124"/>
      <c r="TS706" s="124"/>
      <c r="TT706" s="124"/>
      <c r="TU706" s="124"/>
      <c r="TV706" s="124"/>
      <c r="TW706" s="124"/>
      <c r="TX706" s="124"/>
      <c r="TY706" s="124"/>
      <c r="TZ706" s="124"/>
      <c r="UA706" s="124"/>
      <c r="UB706" s="124"/>
      <c r="UC706" s="124"/>
      <c r="UD706" s="124"/>
      <c r="UE706" s="124"/>
      <c r="UF706" s="124"/>
      <c r="UG706" s="124"/>
      <c r="UH706" s="124"/>
      <c r="UI706" s="124"/>
      <c r="UJ706" s="124"/>
      <c r="UK706" s="124"/>
      <c r="UL706" s="124"/>
      <c r="UM706" s="124"/>
      <c r="UN706" s="124"/>
      <c r="UO706" s="124"/>
      <c r="UP706" s="124"/>
      <c r="UQ706" s="124"/>
      <c r="UR706" s="124"/>
      <c r="US706" s="124"/>
      <c r="UT706" s="124"/>
      <c r="UU706" s="124"/>
      <c r="UV706" s="124"/>
      <c r="UW706" s="124"/>
      <c r="UX706" s="124"/>
      <c r="UY706" s="124"/>
      <c r="UZ706" s="124"/>
      <c r="VA706" s="124"/>
      <c r="VB706" s="124"/>
      <c r="VC706" s="124"/>
      <c r="VD706" s="124"/>
      <c r="VE706" s="124"/>
      <c r="VF706" s="124"/>
      <c r="VG706" s="124"/>
      <c r="VH706" s="124"/>
      <c r="VI706" s="124"/>
      <c r="VJ706" s="124"/>
      <c r="VK706" s="124"/>
      <c r="VL706" s="124"/>
      <c r="VM706" s="124"/>
      <c r="VN706" s="124"/>
      <c r="VO706" s="124"/>
      <c r="VP706" s="124"/>
      <c r="VQ706" s="124"/>
      <c r="VR706" s="124"/>
      <c r="VS706" s="124"/>
      <c r="VT706" s="124"/>
      <c r="VU706" s="124"/>
      <c r="VV706" s="124"/>
      <c r="VW706" s="124"/>
      <c r="VX706" s="124"/>
      <c r="VY706" s="124"/>
      <c r="VZ706" s="124"/>
      <c r="WA706" s="124"/>
      <c r="WB706" s="124"/>
      <c r="WC706" s="124"/>
      <c r="WD706" s="124"/>
      <c r="WE706" s="124"/>
      <c r="WF706" s="124"/>
      <c r="WG706" s="124"/>
      <c r="WH706" s="124"/>
      <c r="WI706" s="124"/>
      <c r="WJ706" s="124"/>
      <c r="WK706" s="124"/>
      <c r="WL706" s="124"/>
      <c r="WM706" s="124"/>
      <c r="WN706" s="124"/>
      <c r="WO706" s="124"/>
      <c r="WP706" s="124"/>
      <c r="WQ706" s="124"/>
      <c r="WR706" s="124"/>
      <c r="WS706" s="124"/>
      <c r="WT706" s="124"/>
      <c r="WU706" s="124"/>
      <c r="WV706" s="124"/>
      <c r="WW706" s="124"/>
      <c r="WX706" s="124"/>
      <c r="WY706" s="124"/>
      <c r="WZ706" s="124"/>
      <c r="XA706" s="124"/>
      <c r="XB706" s="124"/>
      <c r="XC706" s="124"/>
      <c r="XD706" s="124"/>
      <c r="XE706" s="124"/>
      <c r="XF706" s="124"/>
      <c r="XG706" s="124"/>
      <c r="XH706" s="124"/>
      <c r="XI706" s="124"/>
      <c r="XJ706" s="124"/>
      <c r="XK706" s="124"/>
      <c r="XL706" s="124"/>
      <c r="XM706" s="124"/>
      <c r="XN706" s="124"/>
      <c r="XO706" s="124"/>
      <c r="XP706" s="124"/>
      <c r="XQ706" s="124"/>
      <c r="XR706" s="124"/>
      <c r="XS706" s="124"/>
      <c r="XT706" s="124"/>
      <c r="XU706" s="124"/>
      <c r="XV706" s="124"/>
      <c r="XW706" s="124"/>
      <c r="XX706" s="124"/>
      <c r="XY706" s="124"/>
      <c r="XZ706" s="124"/>
      <c r="YA706" s="124"/>
      <c r="YB706" s="124"/>
      <c r="YC706" s="124"/>
      <c r="YD706" s="124"/>
      <c r="YE706" s="124"/>
      <c r="YF706" s="124"/>
      <c r="YG706" s="124"/>
      <c r="YH706" s="124"/>
      <c r="YI706" s="124"/>
      <c r="YJ706" s="124"/>
      <c r="YK706" s="124"/>
      <c r="YL706" s="124"/>
      <c r="YM706" s="124"/>
      <c r="YN706" s="124"/>
      <c r="YO706" s="124"/>
      <c r="YP706" s="124"/>
      <c r="YQ706" s="124"/>
      <c r="YR706" s="124"/>
      <c r="YS706" s="124"/>
      <c r="YT706" s="124"/>
      <c r="YU706" s="124"/>
      <c r="YV706" s="124"/>
      <c r="YW706" s="124"/>
      <c r="YX706" s="124"/>
      <c r="YY706" s="124"/>
      <c r="YZ706" s="124"/>
      <c r="ZA706" s="124"/>
      <c r="ZB706" s="124"/>
      <c r="ZC706" s="124"/>
      <c r="ZD706" s="124"/>
      <c r="ZE706" s="124"/>
      <c r="ZF706" s="124"/>
      <c r="ZG706" s="124"/>
      <c r="ZH706" s="124"/>
      <c r="ZI706" s="124"/>
      <c r="ZJ706" s="124"/>
      <c r="ZK706" s="124"/>
      <c r="ZL706" s="124"/>
      <c r="ZM706" s="124"/>
      <c r="ZN706" s="124"/>
      <c r="ZO706" s="124"/>
      <c r="ZP706" s="124"/>
      <c r="ZQ706" s="124"/>
      <c r="ZR706" s="124"/>
      <c r="ZS706" s="124"/>
      <c r="ZT706" s="124"/>
      <c r="ZU706" s="124"/>
      <c r="ZV706" s="124"/>
      <c r="ZW706" s="124"/>
      <c r="ZX706" s="124"/>
      <c r="ZY706" s="124"/>
      <c r="ZZ706" s="124"/>
      <c r="AAA706" s="124"/>
      <c r="AAB706" s="124"/>
      <c r="AAC706" s="124"/>
      <c r="AAD706" s="124"/>
      <c r="AAE706" s="124"/>
      <c r="AAF706" s="124"/>
      <c r="AAG706" s="124"/>
      <c r="AAH706" s="124"/>
      <c r="AAI706" s="124"/>
      <c r="AAJ706" s="124"/>
      <c r="AAK706" s="124"/>
      <c r="AAL706" s="124"/>
      <c r="AAM706" s="124"/>
      <c r="AAN706" s="124"/>
      <c r="AAO706" s="124"/>
      <c r="AAP706" s="124"/>
      <c r="AAQ706" s="124"/>
      <c r="AAR706" s="124"/>
      <c r="AAS706" s="124"/>
      <c r="AAT706" s="124"/>
      <c r="AAU706" s="124"/>
      <c r="AAV706" s="124"/>
      <c r="AAW706" s="124"/>
      <c r="AAX706" s="124"/>
      <c r="AAY706" s="124"/>
      <c r="AAZ706" s="124"/>
      <c r="ABA706" s="124"/>
      <c r="ABB706" s="124"/>
      <c r="ABC706" s="124"/>
      <c r="ABD706" s="124"/>
      <c r="ABE706" s="124"/>
      <c r="ABF706" s="124"/>
      <c r="ABG706" s="124"/>
      <c r="ABH706" s="124"/>
      <c r="ABI706" s="124"/>
      <c r="ABJ706" s="124"/>
      <c r="ABK706" s="124"/>
      <c r="ABL706" s="124"/>
      <c r="ABM706" s="124"/>
      <c r="ABN706" s="124"/>
      <c r="ABO706" s="124"/>
      <c r="ABP706" s="124"/>
      <c r="ABQ706" s="124"/>
      <c r="ABR706" s="124"/>
      <c r="ABS706" s="124"/>
      <c r="ABT706" s="124"/>
      <c r="ABU706" s="124"/>
      <c r="ABV706" s="124"/>
      <c r="ABW706" s="124"/>
      <c r="ABX706" s="124"/>
      <c r="ABY706" s="124"/>
      <c r="ABZ706" s="124"/>
      <c r="ACA706" s="124"/>
      <c r="ACB706" s="124"/>
      <c r="ACC706" s="124"/>
      <c r="ACD706" s="124"/>
      <c r="ACE706" s="124"/>
      <c r="ACF706" s="124"/>
      <c r="ACG706" s="124"/>
      <c r="ACH706" s="124"/>
      <c r="ACI706" s="124"/>
      <c r="ACJ706" s="124"/>
      <c r="ACK706" s="124"/>
      <c r="ACL706" s="124"/>
      <c r="ACM706" s="124"/>
      <c r="ACN706" s="124"/>
      <c r="ACO706" s="124"/>
      <c r="ACP706" s="124"/>
      <c r="ACQ706" s="124"/>
      <c r="ACR706" s="124"/>
      <c r="ACS706" s="124"/>
      <c r="ACT706" s="124"/>
      <c r="ACU706" s="124"/>
      <c r="ACV706" s="124"/>
      <c r="ACW706" s="124"/>
      <c r="ACX706" s="124"/>
      <c r="ACY706" s="124"/>
      <c r="ACZ706" s="124"/>
      <c r="ADA706" s="124"/>
      <c r="ADB706" s="124"/>
      <c r="ADC706" s="124"/>
      <c r="ADD706" s="124"/>
      <c r="ADE706" s="124"/>
      <c r="ADF706" s="124"/>
      <c r="ADG706" s="124"/>
      <c r="ADH706" s="124"/>
      <c r="ADI706" s="124"/>
      <c r="ADJ706" s="124"/>
      <c r="ADK706" s="124"/>
      <c r="ADL706" s="124"/>
      <c r="ADM706" s="124"/>
      <c r="ADN706" s="124"/>
      <c r="ADO706" s="124"/>
      <c r="ADP706" s="124"/>
      <c r="ADQ706" s="124"/>
      <c r="ADR706" s="124"/>
      <c r="ADS706" s="124"/>
      <c r="ADT706" s="124"/>
      <c r="ADU706" s="124"/>
      <c r="ADV706" s="124"/>
      <c r="ADW706" s="124"/>
      <c r="ADX706" s="124"/>
      <c r="ADY706" s="124"/>
      <c r="ADZ706" s="124"/>
      <c r="AEA706" s="124"/>
      <c r="AEB706" s="124"/>
      <c r="AEC706" s="124"/>
      <c r="AED706" s="124"/>
      <c r="AEE706" s="124"/>
      <c r="AEF706" s="124"/>
      <c r="AEG706" s="124"/>
      <c r="AEH706" s="124"/>
      <c r="AEI706" s="124"/>
      <c r="AEJ706" s="124"/>
      <c r="AEK706" s="124"/>
      <c r="AEL706" s="124"/>
      <c r="AEM706" s="124"/>
      <c r="AEN706" s="124"/>
      <c r="AEO706" s="124"/>
      <c r="AEP706" s="124"/>
      <c r="AEQ706" s="124"/>
      <c r="AER706" s="124"/>
      <c r="AES706" s="124"/>
      <c r="AET706" s="124"/>
      <c r="AEU706" s="124"/>
      <c r="AEV706" s="124"/>
      <c r="AEW706" s="124"/>
      <c r="AEX706" s="124"/>
      <c r="AEY706" s="124"/>
      <c r="AEZ706" s="124"/>
      <c r="AFA706" s="124"/>
      <c r="AFB706" s="124"/>
      <c r="AFC706" s="124"/>
      <c r="AFD706" s="124"/>
      <c r="AFE706" s="124"/>
      <c r="AFF706" s="124"/>
      <c r="AFG706" s="124"/>
      <c r="AFH706" s="124"/>
      <c r="AFI706" s="124"/>
      <c r="AFJ706" s="124"/>
      <c r="AFK706" s="124"/>
      <c r="AFL706" s="124"/>
      <c r="AFM706" s="124"/>
      <c r="AFN706" s="124"/>
      <c r="AFO706" s="124"/>
      <c r="AFP706" s="124"/>
      <c r="AFQ706" s="124"/>
      <c r="AFR706" s="124"/>
      <c r="AFS706" s="124"/>
      <c r="AFT706" s="124"/>
      <c r="AFU706" s="124"/>
      <c r="AFV706" s="124"/>
      <c r="AFW706" s="124"/>
      <c r="AFX706" s="124"/>
      <c r="AFY706" s="124"/>
      <c r="AFZ706" s="124"/>
      <c r="AGA706" s="124"/>
      <c r="AGB706" s="124"/>
      <c r="AGC706" s="124"/>
      <c r="AGD706" s="124"/>
      <c r="AGE706" s="124"/>
      <c r="AGF706" s="124"/>
      <c r="AGG706" s="124"/>
      <c r="AGH706" s="124"/>
      <c r="AGI706" s="124"/>
      <c r="AGJ706" s="124"/>
      <c r="AGK706" s="124"/>
      <c r="AGL706" s="124"/>
      <c r="AGM706" s="124"/>
      <c r="AGN706" s="124"/>
      <c r="AGO706" s="124"/>
      <c r="AGP706" s="124"/>
      <c r="AGQ706" s="124"/>
      <c r="AGR706" s="124"/>
      <c r="AGS706" s="124"/>
      <c r="AGT706" s="124"/>
      <c r="AGU706" s="124"/>
      <c r="AGV706" s="124"/>
      <c r="AGW706" s="124"/>
      <c r="AGX706" s="124"/>
      <c r="AGY706" s="124"/>
      <c r="AGZ706" s="124"/>
      <c r="AHA706" s="124"/>
      <c r="AHB706" s="124"/>
      <c r="AHC706" s="124"/>
      <c r="AHD706" s="124"/>
      <c r="AHE706" s="124"/>
      <c r="AHF706" s="124"/>
      <c r="AHG706" s="124"/>
      <c r="AHH706" s="124"/>
      <c r="AHI706" s="124"/>
      <c r="AHJ706" s="124"/>
      <c r="AHK706" s="124"/>
      <c r="AHL706" s="124"/>
      <c r="AHM706" s="124"/>
      <c r="AHN706" s="124"/>
      <c r="AHO706" s="124"/>
      <c r="AHP706" s="124"/>
      <c r="AHQ706" s="124"/>
      <c r="AHR706" s="124"/>
      <c r="AHS706" s="124"/>
      <c r="AHT706" s="124"/>
      <c r="AHU706" s="124"/>
      <c r="AHV706" s="124"/>
      <c r="AHW706" s="124"/>
      <c r="AHX706" s="124"/>
      <c r="AHY706" s="124"/>
      <c r="AHZ706" s="124"/>
      <c r="AIA706" s="124"/>
      <c r="AIB706" s="124"/>
      <c r="AIC706" s="124"/>
      <c r="AID706" s="124"/>
      <c r="AIE706" s="124"/>
      <c r="AIF706" s="124"/>
      <c r="AIG706" s="124"/>
      <c r="AIH706" s="124"/>
      <c r="AII706" s="124"/>
      <c r="AIJ706" s="124"/>
      <c r="AIK706" s="124"/>
      <c r="AIL706" s="124"/>
      <c r="AIM706" s="124"/>
      <c r="AIN706" s="124"/>
      <c r="AIO706" s="124"/>
      <c r="AIP706" s="124"/>
      <c r="AIQ706" s="124"/>
      <c r="AIR706" s="124"/>
      <c r="AIS706" s="124"/>
      <c r="AIT706" s="124"/>
      <c r="AIU706" s="124"/>
      <c r="AIV706" s="124"/>
      <c r="AIW706" s="124"/>
      <c r="AIX706" s="124"/>
      <c r="AIY706" s="124"/>
      <c r="AIZ706" s="124"/>
      <c r="AJA706" s="124"/>
      <c r="AJB706" s="124"/>
      <c r="AJC706" s="124"/>
      <c r="AJD706" s="124"/>
      <c r="AJE706" s="124"/>
      <c r="AJF706" s="124"/>
      <c r="AJG706" s="124"/>
      <c r="AJH706" s="124"/>
      <c r="AJI706" s="124"/>
      <c r="AJJ706" s="124"/>
      <c r="AJK706" s="124"/>
      <c r="AJL706" s="124"/>
      <c r="AJM706" s="124"/>
      <c r="AJN706" s="124"/>
      <c r="AJO706" s="124"/>
      <c r="AJP706" s="124"/>
      <c r="AJQ706" s="124"/>
      <c r="AJR706" s="124"/>
      <c r="AJS706" s="124"/>
      <c r="AJT706" s="124"/>
      <c r="AJU706" s="124"/>
      <c r="AJV706" s="124"/>
      <c r="AJW706" s="124"/>
      <c r="AJX706" s="124"/>
      <c r="AJY706" s="124"/>
      <c r="AJZ706" s="124"/>
      <c r="AKA706" s="124"/>
      <c r="AKB706" s="124"/>
      <c r="AKC706" s="124"/>
      <c r="AKD706" s="124"/>
      <c r="AKE706" s="124"/>
      <c r="AKF706" s="124"/>
      <c r="AKG706" s="124"/>
      <c r="AKH706" s="124"/>
      <c r="AKI706" s="124"/>
      <c r="AKJ706" s="124"/>
      <c r="AKK706" s="124"/>
      <c r="AKL706" s="124"/>
      <c r="AKM706" s="124"/>
      <c r="AKN706" s="124"/>
      <c r="AKO706" s="124"/>
      <c r="AKP706" s="124"/>
      <c r="AKQ706" s="124"/>
      <c r="AKR706" s="124"/>
      <c r="AKS706" s="124"/>
      <c r="AKT706" s="124"/>
      <c r="AKU706" s="124"/>
      <c r="AKV706" s="124"/>
      <c r="AKW706" s="124"/>
      <c r="AKX706" s="124"/>
      <c r="AKY706" s="124"/>
      <c r="AKZ706" s="124"/>
      <c r="ALA706" s="124"/>
      <c r="ALB706" s="124"/>
      <c r="ALC706" s="124"/>
      <c r="ALD706" s="124"/>
      <c r="ALE706" s="124"/>
      <c r="ALF706" s="124"/>
      <c r="ALG706" s="124"/>
      <c r="ALH706" s="124"/>
      <c r="ALI706" s="124"/>
      <c r="ALJ706" s="124"/>
      <c r="ALK706" s="124"/>
      <c r="ALL706" s="124"/>
      <c r="ALM706" s="124"/>
      <c r="ALN706" s="124"/>
      <c r="ALO706" s="124"/>
      <c r="ALP706" s="124"/>
      <c r="ALQ706" s="124"/>
      <c r="ALR706" s="124"/>
      <c r="ALS706" s="124"/>
      <c r="ALT706" s="124"/>
      <c r="ALU706" s="124"/>
      <c r="ALV706" s="124"/>
      <c r="ALW706" s="124"/>
      <c r="ALX706" s="124"/>
      <c r="ALY706" s="124"/>
      <c r="ALZ706" s="124"/>
      <c r="AMA706" s="124"/>
      <c r="AMB706" s="124"/>
      <c r="AMC706" s="124"/>
      <c r="AMD706" s="124"/>
      <c r="AME706" s="124"/>
      <c r="AMF706" s="124"/>
      <c r="AMG706" s="124"/>
      <c r="AMH706" s="124"/>
      <c r="AMI706" s="124"/>
      <c r="AMJ706" s="124"/>
      <c r="AMK706" s="124"/>
      <c r="AML706" s="124"/>
      <c r="AMM706" s="124"/>
      <c r="AMN706" s="124"/>
      <c r="AMO706" s="124"/>
      <c r="AMP706" s="124"/>
      <c r="AMQ706" s="124"/>
      <c r="AMR706" s="124"/>
      <c r="AMS706" s="124"/>
      <c r="AMT706" s="124"/>
      <c r="AMU706" s="124"/>
      <c r="AMV706" s="124"/>
      <c r="AMW706" s="124"/>
      <c r="AMX706" s="124"/>
      <c r="AMY706" s="124"/>
      <c r="AMZ706" s="124"/>
      <c r="ANA706" s="124"/>
      <c r="ANB706" s="124"/>
      <c r="ANC706" s="124"/>
      <c r="AND706" s="124"/>
      <c r="ANE706" s="124"/>
      <c r="ANF706" s="124"/>
      <c r="ANG706" s="124"/>
      <c r="ANH706" s="124"/>
      <c r="ANI706" s="124"/>
      <c r="ANJ706" s="124"/>
      <c r="ANK706" s="124"/>
      <c r="ANL706" s="124"/>
      <c r="ANM706" s="124"/>
      <c r="ANN706" s="124"/>
      <c r="ANO706" s="124"/>
      <c r="ANP706" s="124"/>
      <c r="ANQ706" s="124"/>
      <c r="ANR706" s="124"/>
      <c r="ANS706" s="124"/>
      <c r="ANT706" s="124"/>
      <c r="ANU706" s="124"/>
      <c r="ANV706" s="124"/>
      <c r="ANW706" s="124"/>
      <c r="ANX706" s="124"/>
      <c r="ANY706" s="124"/>
      <c r="ANZ706" s="124"/>
      <c r="AOA706" s="124"/>
      <c r="AOB706" s="124"/>
      <c r="AOC706" s="124"/>
      <c r="AOD706" s="124"/>
      <c r="AOE706" s="124"/>
      <c r="AOF706" s="124"/>
      <c r="AOG706" s="124"/>
      <c r="AOH706" s="124"/>
      <c r="AOI706" s="124"/>
      <c r="AOJ706" s="124"/>
      <c r="AOK706" s="124"/>
      <c r="AOL706" s="124"/>
      <c r="AOM706" s="124"/>
      <c r="AON706" s="124"/>
      <c r="AOO706" s="124"/>
      <c r="AOP706" s="124"/>
      <c r="AOQ706" s="124"/>
      <c r="AOR706" s="124"/>
      <c r="AOS706" s="124"/>
      <c r="AOT706" s="124"/>
      <c r="AOU706" s="124"/>
      <c r="AOV706" s="124"/>
      <c r="AOW706" s="124"/>
      <c r="AOX706" s="124"/>
      <c r="AOY706" s="124"/>
      <c r="AOZ706" s="124"/>
      <c r="APA706" s="124"/>
      <c r="APB706" s="124"/>
      <c r="APC706" s="124"/>
      <c r="APD706" s="124"/>
      <c r="APE706" s="124"/>
      <c r="APF706" s="124"/>
      <c r="APG706" s="124"/>
      <c r="APH706" s="124"/>
      <c r="API706" s="124"/>
      <c r="APJ706" s="124"/>
      <c r="APK706" s="124"/>
      <c r="APL706" s="124"/>
      <c r="APM706" s="124"/>
      <c r="APN706" s="124"/>
      <c r="APO706" s="124"/>
      <c r="APP706" s="124"/>
      <c r="APQ706" s="124"/>
      <c r="APR706" s="124"/>
      <c r="APS706" s="124"/>
      <c r="APT706" s="124"/>
      <c r="APU706" s="124"/>
      <c r="APV706" s="124"/>
      <c r="APW706" s="124"/>
      <c r="APX706" s="124"/>
      <c r="APY706" s="124"/>
      <c r="APZ706" s="124"/>
      <c r="AQA706" s="124"/>
      <c r="AQB706" s="124"/>
      <c r="AQC706" s="124"/>
      <c r="AQD706" s="124"/>
      <c r="AQE706" s="124"/>
      <c r="AQF706" s="124"/>
      <c r="AQG706" s="124"/>
      <c r="AQH706" s="124"/>
      <c r="AQI706" s="124"/>
      <c r="AQJ706" s="124"/>
      <c r="AQK706" s="124"/>
      <c r="AQL706" s="124"/>
      <c r="AQM706" s="124"/>
      <c r="AQN706" s="124"/>
      <c r="AQO706" s="124"/>
      <c r="AQP706" s="124"/>
      <c r="AQQ706" s="124"/>
      <c r="AQR706" s="124"/>
      <c r="AQS706" s="124"/>
      <c r="AQT706" s="124"/>
      <c r="AQU706" s="124"/>
      <c r="AQV706" s="124"/>
      <c r="AQW706" s="124"/>
      <c r="AQX706" s="124"/>
      <c r="AQY706" s="124"/>
      <c r="AQZ706" s="124"/>
      <c r="ARA706" s="124"/>
      <c r="ARB706" s="124"/>
      <c r="ARC706" s="124"/>
      <c r="ARD706" s="124"/>
      <c r="ARE706" s="124"/>
      <c r="ARF706" s="124"/>
      <c r="ARG706" s="124"/>
      <c r="ARH706" s="124"/>
      <c r="ARI706" s="124"/>
      <c r="ARJ706" s="124"/>
      <c r="ARK706" s="124"/>
      <c r="ARL706" s="124"/>
      <c r="ARM706" s="124"/>
      <c r="ARN706" s="124"/>
      <c r="ARO706" s="124"/>
      <c r="ARP706" s="124"/>
      <c r="ARQ706" s="124"/>
      <c r="ARR706" s="124"/>
      <c r="ARS706" s="124"/>
      <c r="ART706" s="124"/>
      <c r="ARU706" s="124"/>
      <c r="ARV706" s="124"/>
      <c r="ARW706" s="124"/>
      <c r="ARX706" s="124"/>
      <c r="ARY706" s="124"/>
      <c r="ARZ706" s="124"/>
      <c r="ASA706" s="124"/>
      <c r="ASB706" s="124"/>
      <c r="ASC706" s="124"/>
      <c r="ASD706" s="124"/>
      <c r="ASE706" s="124"/>
      <c r="ASF706" s="124"/>
      <c r="ASG706" s="124"/>
      <c r="ASH706" s="124"/>
      <c r="ASI706" s="124"/>
      <c r="ASJ706" s="124"/>
      <c r="ASK706" s="124"/>
      <c r="ASL706" s="124"/>
      <c r="ASM706" s="124"/>
      <c r="ASN706" s="124"/>
      <c r="ASO706" s="124"/>
      <c r="ASP706" s="124"/>
      <c r="ASQ706" s="124"/>
      <c r="ASR706" s="124"/>
      <c r="ASS706" s="124"/>
      <c r="AST706" s="124"/>
      <c r="ASU706" s="124"/>
      <c r="ASV706" s="124"/>
      <c r="ASW706" s="124"/>
      <c r="ASX706" s="124"/>
      <c r="ASY706" s="124"/>
      <c r="ASZ706" s="124"/>
      <c r="ATA706" s="124"/>
      <c r="ATB706" s="124"/>
      <c r="ATC706" s="124"/>
      <c r="ATD706" s="124"/>
      <c r="ATE706" s="124"/>
      <c r="ATF706" s="124"/>
      <c r="ATG706" s="124"/>
      <c r="ATH706" s="124"/>
      <c r="ATI706" s="124"/>
      <c r="ATJ706" s="124"/>
      <c r="ATK706" s="124"/>
      <c r="ATL706" s="124"/>
      <c r="ATM706" s="124"/>
      <c r="ATN706" s="124"/>
      <c r="ATO706" s="124"/>
      <c r="ATP706" s="124"/>
      <c r="ATQ706" s="124"/>
      <c r="ATR706" s="124"/>
      <c r="ATS706" s="124"/>
      <c r="ATT706" s="124"/>
      <c r="ATU706" s="124"/>
      <c r="ATV706" s="124"/>
      <c r="ATW706" s="124"/>
      <c r="ATX706" s="124"/>
      <c r="ATY706" s="124"/>
      <c r="ATZ706" s="124"/>
      <c r="AUA706" s="124"/>
      <c r="AUB706" s="124"/>
      <c r="AUC706" s="124"/>
      <c r="AUD706" s="124"/>
      <c r="AUE706" s="124"/>
      <c r="AUF706" s="124"/>
      <c r="AUG706" s="124"/>
      <c r="AUH706" s="124"/>
      <c r="AUI706" s="124"/>
      <c r="AUJ706" s="124"/>
      <c r="AUK706" s="124"/>
      <c r="AUL706" s="124"/>
      <c r="AUM706" s="124"/>
      <c r="AUN706" s="124"/>
      <c r="AUO706" s="124"/>
      <c r="AUP706" s="124"/>
      <c r="AUQ706" s="124"/>
      <c r="AUR706" s="124"/>
      <c r="AUS706" s="124"/>
      <c r="AUT706" s="124"/>
      <c r="AUU706" s="124"/>
      <c r="AUV706" s="124"/>
      <c r="AUW706" s="124"/>
      <c r="AUX706" s="124"/>
      <c r="AUY706" s="124"/>
      <c r="AUZ706" s="124"/>
      <c r="AVA706" s="124"/>
      <c r="AVB706" s="124"/>
      <c r="AVC706" s="124"/>
      <c r="AVD706" s="124"/>
      <c r="AVE706" s="124"/>
      <c r="AVF706" s="124"/>
      <c r="AVG706" s="124"/>
      <c r="AVH706" s="124"/>
      <c r="AVI706" s="124"/>
      <c r="AVJ706" s="124"/>
      <c r="AVK706" s="124"/>
      <c r="AVL706" s="124"/>
      <c r="AVM706" s="124"/>
      <c r="AVN706" s="124"/>
      <c r="AVO706" s="124"/>
      <c r="AVP706" s="124"/>
      <c r="AVQ706" s="124"/>
      <c r="AVR706" s="124"/>
      <c r="AVS706" s="124"/>
      <c r="AVT706" s="124"/>
      <c r="AVU706" s="124"/>
      <c r="AVV706" s="124"/>
      <c r="AVW706" s="124"/>
      <c r="AVX706" s="124"/>
      <c r="AVY706" s="124"/>
      <c r="AVZ706" s="124"/>
      <c r="AWA706" s="124"/>
      <c r="AWB706" s="124"/>
      <c r="AWC706" s="124"/>
      <c r="AWD706" s="124"/>
      <c r="AWE706" s="124"/>
      <c r="AWF706" s="124"/>
      <c r="AWG706" s="124"/>
      <c r="AWH706" s="124"/>
      <c r="AWI706" s="124"/>
      <c r="AWJ706" s="124"/>
      <c r="AWK706" s="124"/>
      <c r="AWL706" s="124"/>
      <c r="AWM706" s="124"/>
      <c r="AWN706" s="124"/>
      <c r="AWO706" s="124"/>
      <c r="AWP706" s="124"/>
      <c r="AWQ706" s="124"/>
      <c r="AWR706" s="124"/>
      <c r="AWS706" s="124"/>
      <c r="AWT706" s="124"/>
      <c r="AWU706" s="124"/>
      <c r="AWV706" s="124"/>
      <c r="AWW706" s="124"/>
      <c r="AWX706" s="124"/>
      <c r="AWY706" s="124"/>
      <c r="AWZ706" s="124"/>
      <c r="AXA706" s="124"/>
      <c r="AXB706" s="124"/>
      <c r="AXC706" s="124"/>
      <c r="AXD706" s="124"/>
      <c r="AXE706" s="124"/>
      <c r="AXF706" s="124"/>
      <c r="AXG706" s="124"/>
      <c r="AXH706" s="124"/>
      <c r="AXI706" s="124"/>
      <c r="AXJ706" s="124"/>
      <c r="AXK706" s="124"/>
      <c r="AXL706" s="124"/>
      <c r="AXM706" s="124"/>
      <c r="AXN706" s="124"/>
      <c r="AXO706" s="124"/>
      <c r="AXP706" s="124"/>
      <c r="AXQ706" s="124"/>
      <c r="AXR706" s="124"/>
      <c r="AXS706" s="124"/>
      <c r="AXT706" s="124"/>
      <c r="AXU706" s="124"/>
      <c r="AXV706" s="124"/>
      <c r="AXW706" s="124"/>
      <c r="AXX706" s="124"/>
      <c r="AXY706" s="124"/>
      <c r="AXZ706" s="124"/>
      <c r="AYA706" s="124"/>
      <c r="AYB706" s="124"/>
      <c r="AYC706" s="124"/>
      <c r="AYD706" s="124"/>
      <c r="AYE706" s="124"/>
      <c r="AYF706" s="124"/>
      <c r="AYG706" s="124"/>
      <c r="AYH706" s="124"/>
      <c r="AYI706" s="124"/>
      <c r="AYJ706" s="124"/>
      <c r="AYK706" s="124"/>
      <c r="AYL706" s="124"/>
      <c r="AYM706" s="124"/>
      <c r="AYN706" s="124"/>
      <c r="AYO706" s="124"/>
      <c r="AYP706" s="124"/>
      <c r="AYQ706" s="124"/>
      <c r="AYR706" s="124"/>
      <c r="AYS706" s="124"/>
      <c r="AYT706" s="124"/>
      <c r="AYU706" s="124"/>
      <c r="AYV706" s="124"/>
      <c r="AYW706" s="124"/>
      <c r="AYX706" s="124"/>
      <c r="AYY706" s="124"/>
      <c r="AYZ706" s="124"/>
      <c r="AZA706" s="124"/>
      <c r="AZB706" s="124"/>
      <c r="AZC706" s="124"/>
      <c r="AZD706" s="124"/>
      <c r="AZE706" s="124"/>
      <c r="AZF706" s="124"/>
      <c r="AZG706" s="124"/>
      <c r="AZH706" s="124"/>
      <c r="AZI706" s="124"/>
      <c r="AZJ706" s="124"/>
      <c r="AZK706" s="124"/>
      <c r="AZL706" s="124"/>
      <c r="AZM706" s="124"/>
      <c r="AZN706" s="124"/>
      <c r="AZO706" s="124"/>
      <c r="AZP706" s="124"/>
      <c r="AZQ706" s="124"/>
      <c r="AZR706" s="124"/>
      <c r="AZS706" s="124"/>
      <c r="AZT706" s="124"/>
      <c r="AZU706" s="124"/>
      <c r="AZV706" s="124"/>
      <c r="AZW706" s="124"/>
      <c r="AZX706" s="124"/>
      <c r="AZY706" s="124"/>
      <c r="AZZ706" s="124"/>
      <c r="BAA706" s="124"/>
      <c r="BAB706" s="124"/>
      <c r="BAC706" s="124"/>
      <c r="BAD706" s="124"/>
      <c r="BAE706" s="124"/>
      <c r="BAF706" s="124"/>
      <c r="BAG706" s="124"/>
      <c r="BAH706" s="124"/>
      <c r="BAI706" s="124"/>
      <c r="BAJ706" s="124"/>
      <c r="BAK706" s="124"/>
      <c r="BAL706" s="124"/>
      <c r="BAM706" s="124"/>
      <c r="BAN706" s="124"/>
      <c r="BAO706" s="124"/>
      <c r="BAP706" s="124"/>
      <c r="BAQ706" s="124"/>
      <c r="BAR706" s="124"/>
      <c r="BAS706" s="124"/>
      <c r="BAT706" s="124"/>
      <c r="BAU706" s="124"/>
      <c r="BAV706" s="124"/>
      <c r="BAW706" s="124"/>
      <c r="BAX706" s="124"/>
      <c r="BAY706" s="124"/>
      <c r="BAZ706" s="124"/>
      <c r="BBA706" s="124"/>
      <c r="BBB706" s="124"/>
      <c r="BBC706" s="124"/>
      <c r="BBD706" s="124"/>
      <c r="BBE706" s="124"/>
      <c r="BBF706" s="124"/>
      <c r="BBG706" s="124"/>
      <c r="BBH706" s="124"/>
      <c r="BBI706" s="124"/>
      <c r="BBJ706" s="124"/>
      <c r="BBK706" s="124"/>
      <c r="BBL706" s="124"/>
      <c r="BBM706" s="124"/>
      <c r="BBN706" s="124"/>
      <c r="BBO706" s="124"/>
      <c r="BBP706" s="124"/>
      <c r="BBQ706" s="124"/>
      <c r="BBR706" s="124"/>
      <c r="BBS706" s="124"/>
      <c r="BBT706" s="124"/>
      <c r="BBU706" s="124"/>
      <c r="BBV706" s="124"/>
      <c r="BBW706" s="124"/>
      <c r="BBX706" s="124"/>
      <c r="BBY706" s="124"/>
      <c r="BBZ706" s="124"/>
      <c r="BCA706" s="124"/>
      <c r="BCB706" s="124"/>
      <c r="BCC706" s="124"/>
      <c r="BCD706" s="124"/>
      <c r="BCE706" s="124"/>
      <c r="BCF706" s="124"/>
      <c r="BCG706" s="124"/>
      <c r="BCH706" s="124"/>
      <c r="BCI706" s="124"/>
      <c r="BCJ706" s="124"/>
      <c r="BCK706" s="124"/>
      <c r="BCL706" s="124"/>
      <c r="BCM706" s="124"/>
      <c r="BCN706" s="124"/>
      <c r="BCO706" s="124"/>
      <c r="BCP706" s="124"/>
      <c r="BCQ706" s="124"/>
      <c r="BCR706" s="124"/>
      <c r="BCS706" s="124"/>
      <c r="BCT706" s="124"/>
      <c r="BCU706" s="124"/>
      <c r="BCV706" s="124"/>
      <c r="BCW706" s="124"/>
      <c r="BCX706" s="124"/>
      <c r="BCY706" s="124"/>
      <c r="BCZ706" s="124"/>
      <c r="BDA706" s="124"/>
      <c r="BDB706" s="124"/>
      <c r="BDC706" s="124"/>
      <c r="BDD706" s="124"/>
      <c r="BDE706" s="124"/>
      <c r="BDF706" s="124"/>
      <c r="BDG706" s="124"/>
      <c r="BDH706" s="124"/>
      <c r="BDI706" s="124"/>
      <c r="BDJ706" s="124"/>
      <c r="BDK706" s="124"/>
      <c r="BDL706" s="124"/>
      <c r="BDM706" s="124"/>
      <c r="BDN706" s="124"/>
      <c r="BDO706" s="124"/>
      <c r="BDP706" s="124"/>
      <c r="BDQ706" s="124"/>
      <c r="BDR706" s="124"/>
      <c r="BDS706" s="124"/>
      <c r="BDT706" s="124"/>
      <c r="BDU706" s="124"/>
      <c r="BDV706" s="124"/>
      <c r="BDW706" s="124"/>
      <c r="BDX706" s="124"/>
      <c r="BDY706" s="124"/>
      <c r="BDZ706" s="124"/>
      <c r="BEA706" s="124"/>
      <c r="BEB706" s="124"/>
      <c r="BEC706" s="124"/>
      <c r="BED706" s="124"/>
      <c r="BEE706" s="124"/>
      <c r="BEF706" s="124"/>
      <c r="BEG706" s="124"/>
      <c r="BEH706" s="124"/>
      <c r="BEI706" s="124"/>
      <c r="BEJ706" s="124"/>
      <c r="BEK706" s="124"/>
      <c r="BEL706" s="124"/>
      <c r="BEM706" s="124"/>
      <c r="BEN706" s="124"/>
      <c r="BEO706" s="124"/>
      <c r="BEP706" s="124"/>
      <c r="BEQ706" s="124"/>
      <c r="BER706" s="124"/>
      <c r="BES706" s="124"/>
      <c r="BET706" s="124"/>
      <c r="BEU706" s="124"/>
      <c r="BEV706" s="124"/>
      <c r="BEW706" s="124"/>
      <c r="BEX706" s="124"/>
      <c r="BEY706" s="124"/>
      <c r="BEZ706" s="124"/>
      <c r="BFA706" s="124"/>
      <c r="BFB706" s="124"/>
      <c r="BFC706" s="124"/>
      <c r="BFD706" s="124"/>
      <c r="BFE706" s="124"/>
      <c r="BFF706" s="124"/>
      <c r="BFG706" s="124"/>
      <c r="BFH706" s="124"/>
      <c r="BFI706" s="124"/>
      <c r="BFJ706" s="124"/>
      <c r="BFK706" s="124"/>
      <c r="BFL706" s="124"/>
      <c r="BFM706" s="124"/>
      <c r="BFN706" s="124"/>
      <c r="BFO706" s="124"/>
      <c r="BFP706" s="124"/>
      <c r="BFQ706" s="124"/>
      <c r="BFR706" s="124"/>
      <c r="BFS706" s="124"/>
      <c r="BFT706" s="124"/>
      <c r="BFU706" s="124"/>
      <c r="BFV706" s="124"/>
      <c r="BFW706" s="124"/>
      <c r="BFX706" s="124"/>
      <c r="BFY706" s="124"/>
      <c r="BFZ706" s="124"/>
      <c r="BGA706" s="124"/>
      <c r="BGB706" s="124"/>
      <c r="BGC706" s="124"/>
      <c r="BGD706" s="124"/>
      <c r="BGE706" s="124"/>
      <c r="BGF706" s="124"/>
      <c r="BGG706" s="124"/>
      <c r="BGH706" s="124"/>
      <c r="BGI706" s="124"/>
      <c r="BGJ706" s="124"/>
      <c r="BGK706" s="124"/>
      <c r="BGL706" s="124"/>
      <c r="BGM706" s="124"/>
      <c r="BGN706" s="124"/>
      <c r="BGO706" s="124"/>
      <c r="BGP706" s="124"/>
      <c r="BGQ706" s="124"/>
      <c r="BGR706" s="124"/>
      <c r="BGS706" s="124"/>
      <c r="BGT706" s="124"/>
      <c r="BGU706" s="124"/>
      <c r="BGV706" s="124"/>
      <c r="BGW706" s="124"/>
      <c r="BGX706" s="124"/>
      <c r="BGY706" s="124"/>
      <c r="BGZ706" s="124"/>
      <c r="BHA706" s="124"/>
      <c r="BHB706" s="124"/>
      <c r="BHC706" s="124"/>
      <c r="BHD706" s="124"/>
      <c r="BHE706" s="124"/>
      <c r="BHF706" s="124"/>
      <c r="BHG706" s="124"/>
      <c r="BHH706" s="124"/>
      <c r="BHI706" s="124"/>
      <c r="BHJ706" s="124"/>
      <c r="BHK706" s="124"/>
      <c r="BHL706" s="124"/>
      <c r="BHM706" s="124"/>
      <c r="BHN706" s="124"/>
      <c r="BHO706" s="124"/>
      <c r="BHP706" s="124"/>
      <c r="BHQ706" s="124"/>
      <c r="BHR706" s="124"/>
      <c r="BHS706" s="124"/>
      <c r="BHT706" s="124"/>
      <c r="BHU706" s="124"/>
      <c r="BHV706" s="124"/>
      <c r="BHW706" s="124"/>
      <c r="BHX706" s="124"/>
      <c r="BHY706" s="124"/>
      <c r="BHZ706" s="124"/>
      <c r="BIA706" s="124"/>
      <c r="BIB706" s="124"/>
      <c r="BIC706" s="124"/>
      <c r="BID706" s="124"/>
      <c r="BIE706" s="124"/>
      <c r="BIF706" s="124"/>
      <c r="BIG706" s="124"/>
      <c r="BIH706" s="124"/>
      <c r="BII706" s="124"/>
      <c r="BIJ706" s="124"/>
      <c r="BIK706" s="124"/>
      <c r="BIL706" s="124"/>
      <c r="BIM706" s="124"/>
      <c r="BIN706" s="124"/>
      <c r="BIO706" s="124"/>
      <c r="BIP706" s="124"/>
      <c r="BIQ706" s="124"/>
      <c r="BIR706" s="124"/>
      <c r="BIS706" s="124"/>
      <c r="BIT706" s="124"/>
      <c r="BIU706" s="124"/>
      <c r="BIV706" s="124"/>
      <c r="BIW706" s="124"/>
      <c r="BIX706" s="124"/>
      <c r="BIY706" s="124"/>
      <c r="BIZ706" s="124"/>
      <c r="BJA706" s="124"/>
      <c r="BJB706" s="124"/>
      <c r="BJC706" s="124"/>
      <c r="BJD706" s="124"/>
      <c r="BJE706" s="124"/>
      <c r="BJF706" s="124"/>
      <c r="BJG706" s="124"/>
      <c r="BJH706" s="124"/>
      <c r="BJI706" s="124"/>
      <c r="BJJ706" s="124"/>
      <c r="BJK706" s="124"/>
      <c r="BJL706" s="124"/>
      <c r="BJM706" s="124"/>
      <c r="BJN706" s="124"/>
      <c r="BJO706" s="124"/>
      <c r="BJP706" s="124"/>
      <c r="BJQ706" s="124"/>
      <c r="BJR706" s="124"/>
      <c r="BJS706" s="124"/>
      <c r="BJT706" s="124"/>
      <c r="BJU706" s="124"/>
      <c r="BJV706" s="124"/>
      <c r="BJW706" s="124"/>
      <c r="BJX706" s="124"/>
      <c r="BJY706" s="124"/>
      <c r="BJZ706" s="124"/>
      <c r="BKA706" s="124"/>
      <c r="BKB706" s="124"/>
      <c r="BKC706" s="124"/>
      <c r="BKD706" s="124"/>
      <c r="BKE706" s="124"/>
      <c r="BKF706" s="124"/>
      <c r="BKG706" s="124"/>
      <c r="BKH706" s="124"/>
      <c r="BKI706" s="124"/>
      <c r="BKJ706" s="124"/>
      <c r="BKK706" s="124"/>
      <c r="BKL706" s="124"/>
      <c r="BKM706" s="124"/>
      <c r="BKN706" s="124"/>
      <c r="BKO706" s="124"/>
      <c r="BKP706" s="124"/>
      <c r="BKQ706" s="124"/>
      <c r="BKR706" s="124"/>
      <c r="BKS706" s="124"/>
      <c r="BKT706" s="124"/>
      <c r="BKU706" s="124"/>
      <c r="BKV706" s="124"/>
      <c r="BKW706" s="124"/>
      <c r="BKX706" s="124"/>
      <c r="BKY706" s="124"/>
      <c r="BKZ706" s="124"/>
      <c r="BLA706" s="124"/>
      <c r="BLB706" s="124"/>
      <c r="BLC706" s="124"/>
      <c r="BLD706" s="124"/>
      <c r="BLE706" s="124"/>
      <c r="BLF706" s="124"/>
      <c r="BLG706" s="124"/>
      <c r="BLH706" s="124"/>
      <c r="BLI706" s="124"/>
      <c r="BLJ706" s="124"/>
      <c r="BLK706" s="124"/>
      <c r="BLL706" s="124"/>
      <c r="BLM706" s="124"/>
      <c r="BLN706" s="124"/>
      <c r="BLO706" s="124"/>
      <c r="BLP706" s="124"/>
      <c r="BLQ706" s="124"/>
      <c r="BLR706" s="124"/>
      <c r="BLS706" s="124"/>
      <c r="BLT706" s="124"/>
      <c r="BLU706" s="124"/>
      <c r="BLV706" s="124"/>
      <c r="BLW706" s="124"/>
      <c r="BLX706" s="124"/>
      <c r="BLY706" s="124"/>
      <c r="BLZ706" s="124"/>
      <c r="BMA706" s="124"/>
      <c r="BMB706" s="124"/>
      <c r="BMC706" s="124"/>
      <c r="BMD706" s="124"/>
      <c r="BME706" s="124"/>
      <c r="BMF706" s="124"/>
      <c r="BMG706" s="124"/>
      <c r="BMH706" s="124"/>
      <c r="BMI706" s="124"/>
      <c r="BMJ706" s="124"/>
      <c r="BMK706" s="124"/>
      <c r="BML706" s="124"/>
      <c r="BMM706" s="124"/>
      <c r="BMN706" s="124"/>
      <c r="BMO706" s="124"/>
      <c r="BMP706" s="124"/>
      <c r="BMQ706" s="124"/>
      <c r="BMR706" s="124"/>
      <c r="BMS706" s="124"/>
      <c r="BMT706" s="124"/>
      <c r="BMU706" s="124"/>
      <c r="BMV706" s="124"/>
      <c r="BMW706" s="124"/>
      <c r="BMX706" s="124"/>
      <c r="BMY706" s="124"/>
      <c r="BMZ706" s="124"/>
      <c r="BNA706" s="124"/>
      <c r="BNB706" s="124"/>
      <c r="BNC706" s="124"/>
      <c r="BND706" s="124"/>
      <c r="BNE706" s="124"/>
      <c r="BNF706" s="124"/>
      <c r="BNG706" s="124"/>
      <c r="BNH706" s="124"/>
      <c r="BNI706" s="124"/>
      <c r="BNJ706" s="124"/>
      <c r="BNK706" s="124"/>
      <c r="BNL706" s="124"/>
      <c r="BNM706" s="124"/>
      <c r="BNN706" s="124"/>
      <c r="BNO706" s="124"/>
      <c r="BNP706" s="124"/>
      <c r="BNQ706" s="124"/>
      <c r="BNR706" s="124"/>
      <c r="BNS706" s="124"/>
      <c r="BNT706" s="124"/>
      <c r="BNU706" s="124"/>
      <c r="BNV706" s="124"/>
      <c r="BNW706" s="124"/>
      <c r="BNX706" s="124"/>
      <c r="BNY706" s="124"/>
      <c r="BNZ706" s="124"/>
      <c r="BOA706" s="124"/>
      <c r="BOB706" s="124"/>
      <c r="BOC706" s="124"/>
      <c r="BOD706" s="124"/>
      <c r="BOE706" s="124"/>
      <c r="BOF706" s="124"/>
      <c r="BOG706" s="124"/>
      <c r="BOH706" s="124"/>
      <c r="BOI706" s="124"/>
      <c r="BOJ706" s="124"/>
      <c r="BOK706" s="124"/>
      <c r="BOL706" s="124"/>
      <c r="BOM706" s="124"/>
      <c r="BON706" s="124"/>
      <c r="BOO706" s="124"/>
      <c r="BOP706" s="124"/>
      <c r="BOQ706" s="124"/>
      <c r="BOR706" s="124"/>
      <c r="BOS706" s="124"/>
      <c r="BOT706" s="124"/>
      <c r="BOU706" s="124"/>
      <c r="BOV706" s="124"/>
      <c r="BOW706" s="124"/>
      <c r="BOX706" s="124"/>
      <c r="BOY706" s="124"/>
      <c r="BOZ706" s="124"/>
      <c r="BPA706" s="124"/>
      <c r="BPB706" s="124"/>
      <c r="BPC706" s="124"/>
      <c r="BPD706" s="124"/>
      <c r="BPE706" s="124"/>
      <c r="BPF706" s="124"/>
      <c r="BPG706" s="124"/>
      <c r="BPH706" s="124"/>
      <c r="BPI706" s="124"/>
      <c r="BPJ706" s="124"/>
      <c r="BPK706" s="124"/>
      <c r="BPL706" s="124"/>
      <c r="BPM706" s="124"/>
      <c r="BPN706" s="124"/>
      <c r="BPO706" s="124"/>
      <c r="BPP706" s="124"/>
      <c r="BPQ706" s="124"/>
      <c r="BPR706" s="124"/>
      <c r="BPS706" s="124"/>
      <c r="BPT706" s="124"/>
      <c r="BPU706" s="124"/>
      <c r="BPV706" s="124"/>
      <c r="BPW706" s="124"/>
      <c r="BPX706" s="124"/>
      <c r="BPY706" s="124"/>
      <c r="BPZ706" s="124"/>
      <c r="BQA706" s="124"/>
      <c r="BQB706" s="124"/>
      <c r="BQC706" s="124"/>
      <c r="BQD706" s="124"/>
      <c r="BQE706" s="124"/>
      <c r="BQF706" s="124"/>
      <c r="BQG706" s="124"/>
      <c r="BQH706" s="124"/>
      <c r="BQI706" s="124"/>
      <c r="BQJ706" s="124"/>
      <c r="BQK706" s="124"/>
      <c r="BQL706" s="124"/>
      <c r="BQM706" s="124"/>
      <c r="BQN706" s="124"/>
      <c r="BQO706" s="124"/>
      <c r="BQP706" s="124"/>
      <c r="BQQ706" s="124"/>
      <c r="BQR706" s="124"/>
      <c r="BQS706" s="124"/>
      <c r="BQT706" s="124"/>
      <c r="BQU706" s="124"/>
      <c r="BQV706" s="124"/>
      <c r="BQW706" s="124"/>
      <c r="BQX706" s="124"/>
      <c r="BQY706" s="124"/>
      <c r="BQZ706" s="124"/>
      <c r="BRA706" s="124"/>
      <c r="BRB706" s="124"/>
      <c r="BRC706" s="124"/>
      <c r="BRD706" s="124"/>
      <c r="BRE706" s="124"/>
      <c r="BRF706" s="124"/>
      <c r="BRG706" s="124"/>
      <c r="BRH706" s="124"/>
      <c r="BRI706" s="124"/>
      <c r="BRJ706" s="124"/>
      <c r="BRK706" s="124"/>
      <c r="BRL706" s="124"/>
      <c r="BRM706" s="124"/>
      <c r="BRN706" s="124"/>
      <c r="BRO706" s="124"/>
      <c r="BRP706" s="124"/>
      <c r="BRQ706" s="124"/>
      <c r="BRR706" s="124"/>
      <c r="BRS706" s="124"/>
      <c r="BRT706" s="124"/>
      <c r="BRU706" s="124"/>
      <c r="BRV706" s="124"/>
      <c r="BRW706" s="124"/>
      <c r="BRX706" s="124"/>
      <c r="BRY706" s="124"/>
      <c r="BRZ706" s="124"/>
      <c r="BSA706" s="124"/>
    </row>
    <row r="707" spans="1:3366" s="132" customFormat="1" ht="13.95" customHeight="1" x14ac:dyDescent="0.3">
      <c r="A707" s="812"/>
      <c r="B707" s="812"/>
      <c r="C707" s="793"/>
      <c r="D707" s="793"/>
      <c r="E707" s="542" t="s">
        <v>833</v>
      </c>
      <c r="F707" s="829">
        <v>150</v>
      </c>
      <c r="G707" s="804" t="s">
        <v>834</v>
      </c>
      <c r="H707" s="817">
        <v>30900003</v>
      </c>
      <c r="I707" s="816">
        <v>122900003</v>
      </c>
      <c r="J707" s="816">
        <v>119552679.09999999</v>
      </c>
      <c r="K707" s="816">
        <v>119552679.09999999</v>
      </c>
      <c r="L707" s="815" t="s">
        <v>144</v>
      </c>
      <c r="M707" s="623">
        <v>20600000</v>
      </c>
      <c r="N707" s="334">
        <v>20600000</v>
      </c>
      <c r="O707" s="334">
        <v>20600000</v>
      </c>
      <c r="P707" s="334">
        <v>20600000</v>
      </c>
      <c r="Q707" s="648" t="s">
        <v>1036</v>
      </c>
      <c r="R707" s="835">
        <v>0</v>
      </c>
      <c r="S707" s="836">
        <v>0</v>
      </c>
      <c r="T707" s="836">
        <v>0</v>
      </c>
      <c r="U707" s="836">
        <v>0</v>
      </c>
      <c r="V707" s="847"/>
      <c r="W707" s="835">
        <f>H707++M707+M708+M709</f>
        <v>90420596</v>
      </c>
      <c r="X707" s="836">
        <f t="shared" ref="X707:Z707" si="497">I707++N707+N708+N709</f>
        <v>532420596</v>
      </c>
      <c r="Y707" s="836">
        <f t="shared" si="497"/>
        <v>529073272.10000002</v>
      </c>
      <c r="Z707" s="848">
        <f t="shared" si="497"/>
        <v>529073272.10000002</v>
      </c>
      <c r="AA707" s="891"/>
      <c r="AB707" s="66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SA707" s="534"/>
      <c r="BSB707" s="44"/>
      <c r="BSC707" s="44"/>
      <c r="BSD707" s="44"/>
      <c r="BSE707" s="44"/>
      <c r="BSF707" s="44"/>
      <c r="BSG707" s="44"/>
      <c r="BSH707" s="44"/>
      <c r="BSI707" s="44"/>
      <c r="BSJ707" s="44"/>
      <c r="BSK707" s="44"/>
      <c r="BSL707" s="44"/>
      <c r="BSM707" s="44"/>
      <c r="BSN707" s="44"/>
      <c r="BSO707" s="44"/>
      <c r="BSP707" s="44"/>
      <c r="BSQ707" s="44"/>
      <c r="BSR707" s="44"/>
      <c r="BSS707" s="44"/>
      <c r="BST707" s="44"/>
      <c r="BSU707" s="44"/>
      <c r="BSV707" s="44"/>
      <c r="BSW707" s="44"/>
      <c r="BSX707" s="44"/>
      <c r="BSY707" s="44"/>
      <c r="BSZ707" s="44"/>
      <c r="BTA707" s="44"/>
      <c r="BTB707" s="44"/>
      <c r="BTC707" s="44"/>
      <c r="BTD707" s="44"/>
      <c r="BTE707" s="44"/>
      <c r="BTF707" s="44"/>
      <c r="BTG707" s="44"/>
      <c r="BTH707" s="44"/>
      <c r="BTI707" s="44"/>
      <c r="BTJ707" s="44"/>
      <c r="BTK707" s="44"/>
      <c r="BTL707" s="44"/>
      <c r="BTM707" s="44"/>
      <c r="BTN707" s="44"/>
      <c r="BTO707" s="44"/>
      <c r="BTP707" s="44"/>
      <c r="BTQ707" s="44"/>
      <c r="BTR707" s="44"/>
      <c r="BTS707" s="44"/>
      <c r="BTT707" s="44"/>
      <c r="BTU707" s="44"/>
      <c r="BTV707" s="44"/>
      <c r="BTW707" s="44"/>
      <c r="BTX707" s="44"/>
      <c r="BTY707" s="44"/>
      <c r="BTZ707" s="44"/>
      <c r="BUA707" s="44"/>
      <c r="BUB707" s="44"/>
      <c r="BUC707" s="44"/>
      <c r="BUD707" s="44"/>
      <c r="BUE707" s="44"/>
      <c r="BUF707" s="44"/>
      <c r="BUG707" s="44"/>
      <c r="BUH707" s="44"/>
      <c r="BUI707" s="44"/>
      <c r="BUJ707" s="44"/>
      <c r="BUK707" s="44"/>
      <c r="BUL707" s="44"/>
      <c r="BUM707" s="44"/>
      <c r="BUN707" s="44"/>
      <c r="BUO707" s="44"/>
      <c r="BUP707" s="44"/>
      <c r="BUQ707" s="44"/>
      <c r="BUR707" s="44"/>
      <c r="BUS707" s="44"/>
      <c r="BUT707" s="44"/>
      <c r="BUU707" s="44"/>
      <c r="BUV707" s="44"/>
      <c r="BUW707" s="44"/>
      <c r="BUX707" s="44"/>
      <c r="BUY707" s="44"/>
      <c r="BUZ707" s="44"/>
      <c r="BVA707" s="44"/>
      <c r="BVB707" s="44"/>
      <c r="BVC707" s="44"/>
      <c r="BVD707" s="44"/>
      <c r="BVE707" s="44"/>
      <c r="BVF707" s="44"/>
      <c r="BVG707" s="44"/>
      <c r="BVH707" s="44"/>
      <c r="BVI707" s="44"/>
      <c r="BVJ707" s="44"/>
      <c r="BVK707" s="44"/>
      <c r="BVL707" s="44"/>
      <c r="BVM707" s="44"/>
      <c r="BVN707" s="44"/>
      <c r="BVO707" s="44"/>
      <c r="BVP707" s="44"/>
      <c r="BVQ707" s="44"/>
      <c r="BVR707" s="44"/>
      <c r="BVS707" s="44"/>
      <c r="BVT707" s="44"/>
      <c r="BVU707" s="44"/>
      <c r="BVV707" s="44"/>
      <c r="BVW707" s="44"/>
      <c r="BVX707" s="44"/>
      <c r="BVY707" s="44"/>
      <c r="BVZ707" s="44"/>
      <c r="BWA707" s="44"/>
      <c r="BWB707" s="44"/>
      <c r="BWC707" s="44"/>
      <c r="BWD707" s="44"/>
      <c r="BWE707" s="44"/>
      <c r="BWF707" s="44"/>
      <c r="BWG707" s="44"/>
      <c r="BWH707" s="44"/>
      <c r="BWI707" s="44"/>
      <c r="BWJ707" s="44"/>
      <c r="BWK707" s="44"/>
      <c r="BWL707" s="44"/>
      <c r="BWM707" s="44"/>
      <c r="BWN707" s="44"/>
      <c r="BWO707" s="44"/>
      <c r="BWP707" s="44"/>
      <c r="BWQ707" s="44"/>
      <c r="BWR707" s="44"/>
      <c r="BWS707" s="44"/>
      <c r="BWT707" s="44"/>
      <c r="BWU707" s="44"/>
      <c r="BWV707" s="44"/>
      <c r="BWW707" s="44"/>
      <c r="BWX707" s="44"/>
      <c r="BWY707" s="44"/>
      <c r="BWZ707" s="44"/>
      <c r="BXA707" s="44"/>
      <c r="BXB707" s="44"/>
      <c r="BXC707" s="44"/>
      <c r="BXD707" s="44"/>
      <c r="BXE707" s="44"/>
      <c r="BXF707" s="44"/>
      <c r="BXG707" s="44"/>
      <c r="BXH707" s="44"/>
      <c r="BXI707" s="44"/>
      <c r="BXJ707" s="44"/>
      <c r="BXK707" s="44"/>
      <c r="BXL707" s="44"/>
      <c r="BXM707" s="44"/>
      <c r="BXN707" s="44"/>
      <c r="BXO707" s="44"/>
      <c r="BXP707" s="44"/>
      <c r="BXQ707" s="44"/>
      <c r="BXR707" s="44"/>
      <c r="BXS707" s="44"/>
      <c r="BXT707" s="44"/>
      <c r="BXU707" s="44"/>
      <c r="BXV707" s="44"/>
      <c r="BXW707" s="44"/>
      <c r="BXX707" s="44"/>
      <c r="BXY707" s="44"/>
      <c r="BXZ707" s="44"/>
      <c r="BYA707" s="44"/>
      <c r="BYB707" s="44"/>
      <c r="BYC707" s="44"/>
      <c r="BYD707" s="44"/>
      <c r="BYE707" s="44"/>
      <c r="BYF707" s="44"/>
      <c r="BYG707" s="44"/>
      <c r="BYH707" s="44"/>
      <c r="BYI707" s="44"/>
      <c r="BYJ707" s="44"/>
      <c r="BYK707" s="44"/>
      <c r="BYL707" s="44"/>
      <c r="BYM707" s="44"/>
      <c r="BYN707" s="44"/>
      <c r="BYO707" s="44"/>
      <c r="BYP707" s="44"/>
      <c r="BYQ707" s="44"/>
      <c r="BYR707" s="44"/>
      <c r="BYS707" s="44"/>
      <c r="BYT707" s="44"/>
      <c r="BYU707" s="44"/>
      <c r="BYV707" s="44"/>
      <c r="BYW707" s="44"/>
      <c r="BYX707" s="44"/>
      <c r="BYY707" s="44"/>
      <c r="BYZ707" s="44"/>
      <c r="BZA707" s="44"/>
      <c r="BZB707" s="44"/>
      <c r="BZC707" s="44"/>
      <c r="BZD707" s="44"/>
      <c r="BZE707" s="44"/>
      <c r="BZF707" s="44"/>
      <c r="BZG707" s="44"/>
      <c r="BZH707" s="44"/>
      <c r="BZI707" s="44"/>
      <c r="BZJ707" s="44"/>
      <c r="BZK707" s="44"/>
      <c r="BZL707" s="44"/>
      <c r="BZM707" s="44"/>
      <c r="BZN707" s="44"/>
      <c r="BZO707" s="44"/>
      <c r="BZP707" s="44"/>
      <c r="BZQ707" s="44"/>
      <c r="BZR707" s="44"/>
      <c r="BZS707" s="44"/>
      <c r="BZT707" s="44"/>
      <c r="BZU707" s="44"/>
      <c r="BZV707" s="44"/>
      <c r="BZW707" s="44"/>
      <c r="BZX707" s="44"/>
      <c r="BZY707" s="44"/>
      <c r="BZZ707" s="44"/>
      <c r="CAA707" s="44"/>
      <c r="CAB707" s="44"/>
      <c r="CAC707" s="44"/>
      <c r="CAD707" s="44"/>
      <c r="CAE707" s="44"/>
      <c r="CAF707" s="44"/>
      <c r="CAG707" s="44"/>
      <c r="CAH707" s="44"/>
      <c r="CAI707" s="44"/>
      <c r="CAJ707" s="44"/>
      <c r="CAK707" s="44"/>
      <c r="CAL707" s="44"/>
      <c r="CAM707" s="44"/>
      <c r="CAN707" s="44"/>
      <c r="CAO707" s="44"/>
      <c r="CAP707" s="44"/>
      <c r="CAQ707" s="44"/>
      <c r="CAR707" s="44"/>
      <c r="CAS707" s="44"/>
      <c r="CAT707" s="44"/>
      <c r="CAU707" s="44"/>
      <c r="CAV707" s="44"/>
      <c r="CAW707" s="44"/>
      <c r="CAX707" s="44"/>
      <c r="CAY707" s="44"/>
      <c r="CAZ707" s="44"/>
      <c r="CBA707" s="44"/>
      <c r="CBB707" s="44"/>
      <c r="CBC707" s="44"/>
      <c r="CBD707" s="44"/>
      <c r="CBE707" s="44"/>
      <c r="CBF707" s="44"/>
      <c r="CBG707" s="44"/>
      <c r="CBH707" s="44"/>
      <c r="CBI707" s="44"/>
      <c r="CBJ707" s="44"/>
      <c r="CBK707" s="44"/>
      <c r="CBL707" s="44"/>
      <c r="CBM707" s="44"/>
      <c r="CBN707" s="44"/>
      <c r="CBO707" s="44"/>
      <c r="CBP707" s="44"/>
      <c r="CBQ707" s="44"/>
      <c r="CBR707" s="44"/>
      <c r="CBS707" s="44"/>
      <c r="CBT707" s="44"/>
      <c r="CBU707" s="44"/>
      <c r="CBV707" s="44"/>
      <c r="CBW707" s="44"/>
      <c r="CBX707" s="44"/>
      <c r="CBY707" s="44"/>
      <c r="CBZ707" s="44"/>
      <c r="CCA707" s="44"/>
      <c r="CCB707" s="44"/>
      <c r="CCC707" s="44"/>
      <c r="CCD707" s="44"/>
      <c r="CCE707" s="44"/>
      <c r="CCF707" s="44"/>
      <c r="CCG707" s="44"/>
      <c r="CCH707" s="44"/>
      <c r="CCI707" s="44"/>
      <c r="CCJ707" s="44"/>
      <c r="CCK707" s="44"/>
      <c r="CCL707" s="44"/>
      <c r="CCM707" s="44"/>
      <c r="CCN707" s="44"/>
      <c r="CCO707" s="44"/>
      <c r="CCP707" s="44"/>
      <c r="CCQ707" s="44"/>
      <c r="CCR707" s="44"/>
      <c r="CCS707" s="44"/>
      <c r="CCT707" s="44"/>
      <c r="CCU707" s="44"/>
      <c r="CCV707" s="44"/>
      <c r="CCW707" s="44"/>
      <c r="CCX707" s="44"/>
      <c r="CCY707" s="44"/>
      <c r="CCZ707" s="44"/>
      <c r="CDA707" s="44"/>
      <c r="CDB707" s="44"/>
      <c r="CDC707" s="44"/>
      <c r="CDD707" s="44"/>
      <c r="CDE707" s="44"/>
      <c r="CDF707" s="44"/>
      <c r="CDG707" s="44"/>
      <c r="CDH707" s="44"/>
      <c r="CDI707" s="44"/>
      <c r="CDJ707" s="44"/>
      <c r="CDK707" s="44"/>
      <c r="CDL707" s="44"/>
      <c r="CDM707" s="44"/>
      <c r="CDN707" s="44"/>
      <c r="CDO707" s="44"/>
      <c r="CDP707" s="44"/>
      <c r="CDQ707" s="44"/>
      <c r="CDR707" s="44"/>
      <c r="CDS707" s="44"/>
      <c r="CDT707" s="44"/>
      <c r="CDU707" s="44"/>
      <c r="CDV707" s="44"/>
      <c r="CDW707" s="44"/>
      <c r="CDX707" s="44"/>
      <c r="CDY707" s="44"/>
      <c r="CDZ707" s="44"/>
      <c r="CEA707" s="44"/>
      <c r="CEB707" s="44"/>
      <c r="CEC707" s="44"/>
      <c r="CED707" s="44"/>
      <c r="CEE707" s="44"/>
      <c r="CEF707" s="44"/>
      <c r="CEG707" s="44"/>
      <c r="CEH707" s="44"/>
      <c r="CEI707" s="44"/>
      <c r="CEJ707" s="44"/>
      <c r="CEK707" s="44"/>
      <c r="CEL707" s="44"/>
      <c r="CEM707" s="44"/>
      <c r="CEN707" s="44"/>
      <c r="CEO707" s="44"/>
      <c r="CEP707" s="44"/>
      <c r="CEQ707" s="44"/>
      <c r="CER707" s="44"/>
      <c r="CES707" s="44"/>
      <c r="CET707" s="44"/>
      <c r="CEU707" s="44"/>
      <c r="CEV707" s="44"/>
      <c r="CEW707" s="44"/>
      <c r="CEX707" s="44"/>
      <c r="CEY707" s="44"/>
      <c r="CEZ707" s="44"/>
      <c r="CFA707" s="44"/>
      <c r="CFB707" s="44"/>
      <c r="CFC707" s="44"/>
      <c r="CFD707" s="44"/>
      <c r="CFE707" s="44"/>
      <c r="CFF707" s="44"/>
      <c r="CFG707" s="44"/>
      <c r="CFH707" s="44"/>
      <c r="CFI707" s="44"/>
      <c r="CFJ707" s="44"/>
      <c r="CFK707" s="44"/>
      <c r="CFL707" s="44"/>
      <c r="CFM707" s="44"/>
      <c r="CFN707" s="44"/>
      <c r="CFO707" s="44"/>
      <c r="CFP707" s="44"/>
      <c r="CFQ707" s="44"/>
      <c r="CFR707" s="44"/>
      <c r="CFS707" s="44"/>
      <c r="CFT707" s="44"/>
      <c r="CFU707" s="44"/>
      <c r="CFV707" s="44"/>
      <c r="CFW707" s="44"/>
      <c r="CFX707" s="44"/>
      <c r="CFY707" s="44"/>
      <c r="CFZ707" s="44"/>
      <c r="CGA707" s="44"/>
      <c r="CGB707" s="44"/>
      <c r="CGC707" s="44"/>
      <c r="CGD707" s="44"/>
      <c r="CGE707" s="44"/>
      <c r="CGF707" s="44"/>
      <c r="CGG707" s="44"/>
      <c r="CGH707" s="44"/>
      <c r="CGI707" s="44"/>
      <c r="CGJ707" s="44"/>
      <c r="CGK707" s="44"/>
      <c r="CGL707" s="44"/>
      <c r="CGM707" s="44"/>
      <c r="CGN707" s="44"/>
      <c r="CGO707" s="44"/>
      <c r="CGP707" s="44"/>
      <c r="CGQ707" s="44"/>
      <c r="CGR707" s="44"/>
      <c r="CGS707" s="44"/>
      <c r="CGT707" s="44"/>
      <c r="CGU707" s="44"/>
      <c r="CGV707" s="44"/>
      <c r="CGW707" s="44"/>
      <c r="CGX707" s="44"/>
      <c r="CGY707" s="44"/>
      <c r="CGZ707" s="44"/>
      <c r="CHA707" s="44"/>
      <c r="CHB707" s="44"/>
      <c r="CHC707" s="44"/>
      <c r="CHD707" s="44"/>
      <c r="CHE707" s="44"/>
      <c r="CHF707" s="44"/>
      <c r="CHG707" s="44"/>
      <c r="CHH707" s="44"/>
      <c r="CHI707" s="44"/>
      <c r="CHJ707" s="44"/>
      <c r="CHK707" s="44"/>
      <c r="CHL707" s="44"/>
      <c r="CHM707" s="44"/>
      <c r="CHN707" s="44"/>
      <c r="CHO707" s="44"/>
      <c r="CHP707" s="44"/>
      <c r="CHQ707" s="44"/>
      <c r="CHR707" s="44"/>
      <c r="CHS707" s="44"/>
      <c r="CHT707" s="44"/>
      <c r="CHU707" s="44"/>
      <c r="CHV707" s="44"/>
      <c r="CHW707" s="44"/>
      <c r="CHX707" s="44"/>
      <c r="CHY707" s="44"/>
      <c r="CHZ707" s="44"/>
      <c r="CIA707" s="44"/>
      <c r="CIB707" s="44"/>
      <c r="CIC707" s="44"/>
      <c r="CID707" s="44"/>
      <c r="CIE707" s="44"/>
      <c r="CIF707" s="44"/>
      <c r="CIG707" s="44"/>
      <c r="CIH707" s="44"/>
      <c r="CII707" s="44"/>
      <c r="CIJ707" s="44"/>
      <c r="CIK707" s="44"/>
      <c r="CIL707" s="44"/>
      <c r="CIM707" s="44"/>
      <c r="CIN707" s="44"/>
      <c r="CIO707" s="44"/>
      <c r="CIP707" s="44"/>
      <c r="CIQ707" s="44"/>
      <c r="CIR707" s="44"/>
      <c r="CIS707" s="44"/>
      <c r="CIT707" s="44"/>
      <c r="CIU707" s="44"/>
      <c r="CIV707" s="44"/>
      <c r="CIW707" s="44"/>
      <c r="CIX707" s="44"/>
      <c r="CIY707" s="44"/>
      <c r="CIZ707" s="44"/>
      <c r="CJA707" s="44"/>
      <c r="CJB707" s="44"/>
      <c r="CJC707" s="44"/>
      <c r="CJD707" s="44"/>
      <c r="CJE707" s="44"/>
      <c r="CJF707" s="44"/>
      <c r="CJG707" s="44"/>
      <c r="CJH707" s="44"/>
      <c r="CJI707" s="44"/>
      <c r="CJJ707" s="44"/>
      <c r="CJK707" s="44"/>
      <c r="CJL707" s="44"/>
      <c r="CJM707" s="44"/>
      <c r="CJN707" s="44"/>
      <c r="CJO707" s="44"/>
      <c r="CJP707" s="44"/>
      <c r="CJQ707" s="44"/>
      <c r="CJR707" s="44"/>
      <c r="CJS707" s="44"/>
      <c r="CJT707" s="44"/>
      <c r="CJU707" s="44"/>
      <c r="CJV707" s="44"/>
      <c r="CJW707" s="44"/>
      <c r="CJX707" s="44"/>
      <c r="CJY707" s="44"/>
      <c r="CJZ707" s="44"/>
      <c r="CKA707" s="44"/>
      <c r="CKB707" s="44"/>
      <c r="CKC707" s="44"/>
      <c r="CKD707" s="44"/>
      <c r="CKE707" s="44"/>
      <c r="CKF707" s="44"/>
      <c r="CKG707" s="44"/>
      <c r="CKH707" s="44"/>
      <c r="CKI707" s="44"/>
      <c r="CKJ707" s="44"/>
      <c r="CKK707" s="44"/>
      <c r="CKL707" s="44"/>
      <c r="CKM707" s="44"/>
      <c r="CKN707" s="44"/>
      <c r="CKO707" s="44"/>
      <c r="CKP707" s="44"/>
      <c r="CKQ707" s="44"/>
      <c r="CKR707" s="44"/>
      <c r="CKS707" s="44"/>
      <c r="CKT707" s="44"/>
      <c r="CKU707" s="44"/>
      <c r="CKV707" s="44"/>
      <c r="CKW707" s="44"/>
      <c r="CKX707" s="44"/>
      <c r="CKY707" s="44"/>
      <c r="CKZ707" s="44"/>
      <c r="CLA707" s="44"/>
      <c r="CLB707" s="44"/>
      <c r="CLC707" s="44"/>
      <c r="CLD707" s="44"/>
      <c r="CLE707" s="44"/>
      <c r="CLF707" s="44"/>
      <c r="CLG707" s="44"/>
      <c r="CLH707" s="44"/>
      <c r="CLI707" s="44"/>
      <c r="CLJ707" s="44"/>
      <c r="CLK707" s="44"/>
      <c r="CLL707" s="44"/>
      <c r="CLM707" s="44"/>
      <c r="CLN707" s="44"/>
      <c r="CLO707" s="44"/>
      <c r="CLP707" s="44"/>
      <c r="CLQ707" s="44"/>
      <c r="CLR707" s="44"/>
      <c r="CLS707" s="44"/>
      <c r="CLT707" s="44"/>
      <c r="CLU707" s="44"/>
      <c r="CLV707" s="44"/>
      <c r="CLW707" s="44"/>
      <c r="CLX707" s="44"/>
      <c r="CLY707" s="44"/>
      <c r="CLZ707" s="44"/>
      <c r="CMA707" s="44"/>
      <c r="CMB707" s="44"/>
      <c r="CMC707" s="44"/>
      <c r="CMD707" s="44"/>
      <c r="CME707" s="44"/>
      <c r="CMF707" s="44"/>
      <c r="CMG707" s="44"/>
      <c r="CMH707" s="44"/>
      <c r="CMI707" s="44"/>
      <c r="CMJ707" s="44"/>
      <c r="CMK707" s="44"/>
      <c r="CML707" s="44"/>
      <c r="CMM707" s="44"/>
      <c r="CMN707" s="44"/>
      <c r="CMO707" s="44"/>
      <c r="CMP707" s="44"/>
      <c r="CMQ707" s="44"/>
      <c r="CMR707" s="44"/>
      <c r="CMS707" s="44"/>
      <c r="CMT707" s="44"/>
      <c r="CMU707" s="44"/>
      <c r="CMV707" s="44"/>
      <c r="CMW707" s="44"/>
      <c r="CMX707" s="44"/>
      <c r="CMY707" s="44"/>
      <c r="CMZ707" s="44"/>
      <c r="CNA707" s="44"/>
      <c r="CNB707" s="44"/>
      <c r="CNC707" s="44"/>
      <c r="CND707" s="44"/>
      <c r="CNE707" s="44"/>
      <c r="CNF707" s="44"/>
      <c r="CNG707" s="44"/>
      <c r="CNH707" s="44"/>
      <c r="CNI707" s="44"/>
      <c r="CNJ707" s="44"/>
      <c r="CNK707" s="44"/>
      <c r="CNL707" s="44"/>
      <c r="CNM707" s="44"/>
      <c r="CNN707" s="44"/>
      <c r="CNO707" s="44"/>
      <c r="CNP707" s="44"/>
      <c r="CNQ707" s="44"/>
      <c r="CNR707" s="44"/>
      <c r="CNS707" s="44"/>
      <c r="CNT707" s="44"/>
      <c r="CNU707" s="44"/>
      <c r="CNV707" s="44"/>
      <c r="CNW707" s="44"/>
      <c r="CNX707" s="44"/>
      <c r="CNY707" s="44"/>
      <c r="CNZ707" s="44"/>
      <c r="COA707" s="44"/>
      <c r="COB707" s="44"/>
      <c r="COC707" s="44"/>
      <c r="COD707" s="44"/>
      <c r="COE707" s="44"/>
      <c r="COF707" s="44"/>
      <c r="COG707" s="44"/>
      <c r="COH707" s="44"/>
      <c r="COI707" s="44"/>
      <c r="COJ707" s="44"/>
      <c r="COK707" s="44"/>
      <c r="COL707" s="44"/>
      <c r="COM707" s="44"/>
      <c r="CON707" s="44"/>
      <c r="COO707" s="44"/>
      <c r="COP707" s="44"/>
      <c r="COQ707" s="44"/>
      <c r="COR707" s="44"/>
      <c r="COS707" s="44"/>
      <c r="COT707" s="44"/>
      <c r="COU707" s="44"/>
      <c r="COV707" s="44"/>
      <c r="COW707" s="44"/>
      <c r="COX707" s="44"/>
      <c r="COY707" s="44"/>
      <c r="COZ707" s="44"/>
      <c r="CPA707" s="44"/>
      <c r="CPB707" s="44"/>
      <c r="CPC707" s="44"/>
      <c r="CPD707" s="44"/>
      <c r="CPE707" s="44"/>
      <c r="CPF707" s="44"/>
      <c r="CPG707" s="44"/>
      <c r="CPH707" s="44"/>
      <c r="CPI707" s="44"/>
      <c r="CPJ707" s="44"/>
      <c r="CPK707" s="44"/>
      <c r="CPL707" s="44"/>
      <c r="CPM707" s="44"/>
      <c r="CPN707" s="44"/>
      <c r="CPO707" s="44"/>
      <c r="CPP707" s="44"/>
      <c r="CPQ707" s="44"/>
      <c r="CPR707" s="44"/>
      <c r="CPS707" s="44"/>
      <c r="CPT707" s="44"/>
      <c r="CPU707" s="44"/>
      <c r="CPV707" s="44"/>
      <c r="CPW707" s="44"/>
      <c r="CPX707" s="44"/>
      <c r="CPY707" s="44"/>
      <c r="CPZ707" s="44"/>
      <c r="CQA707" s="44"/>
      <c r="CQB707" s="44"/>
      <c r="CQC707" s="44"/>
      <c r="CQD707" s="44"/>
      <c r="CQE707" s="44"/>
      <c r="CQF707" s="44"/>
      <c r="CQG707" s="44"/>
      <c r="CQH707" s="44"/>
      <c r="CQI707" s="44"/>
      <c r="CQJ707" s="44"/>
      <c r="CQK707" s="44"/>
      <c r="CQL707" s="44"/>
      <c r="CQM707" s="44"/>
      <c r="CQN707" s="44"/>
      <c r="CQO707" s="44"/>
      <c r="CQP707" s="44"/>
      <c r="CQQ707" s="44"/>
      <c r="CQR707" s="44"/>
      <c r="CQS707" s="44"/>
      <c r="CQT707" s="44"/>
      <c r="CQU707" s="44"/>
      <c r="CQV707" s="44"/>
      <c r="CQW707" s="44"/>
      <c r="CQX707" s="44"/>
      <c r="CQY707" s="44"/>
      <c r="CQZ707" s="44"/>
      <c r="CRA707" s="44"/>
      <c r="CRB707" s="44"/>
      <c r="CRC707" s="44"/>
      <c r="CRD707" s="44"/>
      <c r="CRE707" s="44"/>
      <c r="CRF707" s="44"/>
      <c r="CRG707" s="44"/>
      <c r="CRH707" s="44"/>
      <c r="CRI707" s="44"/>
      <c r="CRJ707" s="44"/>
      <c r="CRK707" s="44"/>
      <c r="CRL707" s="44"/>
      <c r="CRM707" s="44"/>
      <c r="CRN707" s="44"/>
      <c r="CRO707" s="44"/>
      <c r="CRP707" s="44"/>
      <c r="CRQ707" s="44"/>
      <c r="CRR707" s="44"/>
      <c r="CRS707" s="44"/>
      <c r="CRT707" s="44"/>
      <c r="CRU707" s="44"/>
      <c r="CRV707" s="44"/>
      <c r="CRW707" s="44"/>
      <c r="CRX707" s="44"/>
      <c r="CRY707" s="44"/>
      <c r="CRZ707" s="44"/>
      <c r="CSA707" s="44"/>
      <c r="CSB707" s="44"/>
      <c r="CSC707" s="44"/>
      <c r="CSD707" s="44"/>
      <c r="CSE707" s="44"/>
      <c r="CSF707" s="44"/>
      <c r="CSG707" s="44"/>
      <c r="CSH707" s="44"/>
      <c r="CSI707" s="44"/>
      <c r="CSJ707" s="44"/>
      <c r="CSK707" s="44"/>
      <c r="CSL707" s="44"/>
      <c r="CSM707" s="44"/>
      <c r="CSN707" s="44"/>
      <c r="CSO707" s="44"/>
      <c r="CSP707" s="44"/>
      <c r="CSQ707" s="44"/>
      <c r="CSR707" s="44"/>
      <c r="CSS707" s="44"/>
      <c r="CST707" s="44"/>
      <c r="CSU707" s="44"/>
      <c r="CSV707" s="44"/>
      <c r="CSW707" s="44"/>
      <c r="CSX707" s="44"/>
      <c r="CSY707" s="44"/>
      <c r="CSZ707" s="44"/>
      <c r="CTA707" s="44"/>
      <c r="CTB707" s="44"/>
      <c r="CTC707" s="44"/>
      <c r="CTD707" s="44"/>
      <c r="CTE707" s="44"/>
      <c r="CTF707" s="44"/>
      <c r="CTG707" s="44"/>
      <c r="CTH707" s="44"/>
      <c r="CTI707" s="44"/>
      <c r="CTJ707" s="44"/>
      <c r="CTK707" s="44"/>
      <c r="CTL707" s="44"/>
      <c r="CTM707" s="44"/>
      <c r="CTN707" s="44"/>
      <c r="CTO707" s="44"/>
      <c r="CTP707" s="44"/>
      <c r="CTQ707" s="44"/>
      <c r="CTR707" s="44"/>
      <c r="CTS707" s="44"/>
      <c r="CTT707" s="44"/>
      <c r="CTU707" s="44"/>
      <c r="CTV707" s="44"/>
      <c r="CTW707" s="44"/>
      <c r="CTX707" s="44"/>
      <c r="CTY707" s="44"/>
      <c r="CTZ707" s="44"/>
      <c r="CUA707" s="44"/>
      <c r="CUB707" s="44"/>
      <c r="CUC707" s="44"/>
      <c r="CUD707" s="44"/>
      <c r="CUE707" s="44"/>
      <c r="CUF707" s="44"/>
      <c r="CUG707" s="44"/>
      <c r="CUH707" s="44"/>
      <c r="CUI707" s="44"/>
      <c r="CUJ707" s="44"/>
      <c r="CUK707" s="44"/>
      <c r="CUL707" s="44"/>
      <c r="CUM707" s="44"/>
      <c r="CUN707" s="44"/>
      <c r="CUO707" s="44"/>
      <c r="CUP707" s="44"/>
      <c r="CUQ707" s="44"/>
      <c r="CUR707" s="44"/>
      <c r="CUS707" s="44"/>
      <c r="CUT707" s="44"/>
      <c r="CUU707" s="44"/>
      <c r="CUV707" s="44"/>
      <c r="CUW707" s="44"/>
      <c r="CUX707" s="44"/>
      <c r="CUY707" s="44"/>
      <c r="CUZ707" s="44"/>
      <c r="CVA707" s="44"/>
      <c r="CVB707" s="44"/>
      <c r="CVC707" s="44"/>
      <c r="CVD707" s="44"/>
      <c r="CVE707" s="44"/>
      <c r="CVF707" s="44"/>
      <c r="CVG707" s="44"/>
      <c r="CVH707" s="44"/>
      <c r="CVI707" s="44"/>
      <c r="CVJ707" s="44"/>
      <c r="CVK707" s="44"/>
      <c r="CVL707" s="44"/>
      <c r="CVM707" s="44"/>
      <c r="CVN707" s="44"/>
      <c r="CVO707" s="44"/>
      <c r="CVP707" s="44"/>
      <c r="CVQ707" s="44"/>
      <c r="CVR707" s="44"/>
      <c r="CVS707" s="44"/>
      <c r="CVT707" s="44"/>
      <c r="CVU707" s="44"/>
      <c r="CVV707" s="44"/>
      <c r="CVW707" s="44"/>
      <c r="CVX707" s="44"/>
      <c r="CVY707" s="44"/>
      <c r="CVZ707" s="44"/>
      <c r="CWA707" s="44"/>
      <c r="CWB707" s="44"/>
      <c r="CWC707" s="44"/>
      <c r="CWD707" s="44"/>
      <c r="CWE707" s="44"/>
      <c r="CWF707" s="44"/>
      <c r="CWG707" s="44"/>
      <c r="CWH707" s="44"/>
      <c r="CWI707" s="44"/>
      <c r="CWJ707" s="44"/>
      <c r="CWK707" s="44"/>
      <c r="CWL707" s="44"/>
      <c r="CWM707" s="44"/>
      <c r="CWN707" s="44"/>
      <c r="CWO707" s="44"/>
      <c r="CWP707" s="44"/>
      <c r="CWQ707" s="44"/>
      <c r="CWR707" s="44"/>
      <c r="CWS707" s="44"/>
      <c r="CWT707" s="44"/>
      <c r="CWU707" s="44"/>
      <c r="CWV707" s="44"/>
      <c r="CWW707" s="44"/>
      <c r="CWX707" s="44"/>
      <c r="CWY707" s="44"/>
      <c r="CWZ707" s="44"/>
      <c r="CXA707" s="44"/>
      <c r="CXB707" s="44"/>
      <c r="CXC707" s="44"/>
      <c r="CXD707" s="44"/>
      <c r="CXE707" s="44"/>
      <c r="CXF707" s="44"/>
      <c r="CXG707" s="44"/>
      <c r="CXH707" s="44"/>
      <c r="CXI707" s="44"/>
      <c r="CXJ707" s="44"/>
      <c r="CXK707" s="44"/>
      <c r="CXL707" s="44"/>
      <c r="CXM707" s="44"/>
      <c r="CXN707" s="44"/>
      <c r="CXO707" s="44"/>
      <c r="CXP707" s="44"/>
      <c r="CXQ707" s="44"/>
      <c r="CXR707" s="44"/>
      <c r="CXS707" s="44"/>
      <c r="CXT707" s="44"/>
      <c r="CXU707" s="44"/>
      <c r="CXV707" s="44"/>
      <c r="CXW707" s="44"/>
      <c r="CXX707" s="44"/>
      <c r="CXY707" s="44"/>
      <c r="CXZ707" s="44"/>
      <c r="CYA707" s="44"/>
      <c r="CYB707" s="44"/>
      <c r="CYC707" s="44"/>
      <c r="CYD707" s="44"/>
      <c r="CYE707" s="44"/>
      <c r="CYF707" s="44"/>
      <c r="CYG707" s="44"/>
      <c r="CYH707" s="44"/>
      <c r="CYI707" s="44"/>
      <c r="CYJ707" s="44"/>
      <c r="CYK707" s="44"/>
      <c r="CYL707" s="44"/>
      <c r="CYM707" s="44"/>
      <c r="CYN707" s="44"/>
      <c r="CYO707" s="44"/>
      <c r="CYP707" s="44"/>
      <c r="CYQ707" s="44"/>
      <c r="CYR707" s="44"/>
      <c r="CYS707" s="44"/>
      <c r="CYT707" s="44"/>
      <c r="CYU707" s="44"/>
      <c r="CYV707" s="44"/>
      <c r="CYW707" s="44"/>
      <c r="CYX707" s="44"/>
      <c r="CYY707" s="44"/>
      <c r="CYZ707" s="44"/>
      <c r="CZA707" s="44"/>
      <c r="CZB707" s="44"/>
      <c r="CZC707" s="44"/>
      <c r="CZD707" s="44"/>
      <c r="CZE707" s="44"/>
      <c r="CZF707" s="44"/>
      <c r="CZG707" s="44"/>
      <c r="CZH707" s="44"/>
      <c r="CZI707" s="44"/>
      <c r="CZJ707" s="44"/>
      <c r="CZK707" s="44"/>
      <c r="CZL707" s="44"/>
      <c r="CZM707" s="44"/>
      <c r="CZN707" s="44"/>
      <c r="CZO707" s="44"/>
      <c r="CZP707" s="44"/>
      <c r="CZQ707" s="44"/>
      <c r="CZR707" s="44"/>
      <c r="CZS707" s="44"/>
      <c r="CZT707" s="44"/>
      <c r="CZU707" s="44"/>
      <c r="CZV707" s="44"/>
      <c r="CZW707" s="44"/>
      <c r="CZX707" s="44"/>
      <c r="CZY707" s="44"/>
      <c r="CZZ707" s="44"/>
      <c r="DAA707" s="44"/>
      <c r="DAB707" s="44"/>
      <c r="DAC707" s="44"/>
      <c r="DAD707" s="44"/>
      <c r="DAE707" s="44"/>
      <c r="DAF707" s="44"/>
      <c r="DAG707" s="44"/>
      <c r="DAH707" s="44"/>
      <c r="DAI707" s="44"/>
      <c r="DAJ707" s="44"/>
      <c r="DAK707" s="44"/>
      <c r="DAL707" s="44"/>
      <c r="DAM707" s="44"/>
      <c r="DAN707" s="44"/>
      <c r="DAO707" s="44"/>
      <c r="DAP707" s="44"/>
      <c r="DAQ707" s="44"/>
      <c r="DAR707" s="44"/>
      <c r="DAS707" s="44"/>
      <c r="DAT707" s="44"/>
      <c r="DAU707" s="44"/>
      <c r="DAV707" s="44"/>
      <c r="DAW707" s="44"/>
      <c r="DAX707" s="44"/>
      <c r="DAY707" s="44"/>
      <c r="DAZ707" s="44"/>
      <c r="DBA707" s="44"/>
      <c r="DBB707" s="44"/>
      <c r="DBC707" s="44"/>
      <c r="DBD707" s="44"/>
      <c r="DBE707" s="44"/>
      <c r="DBF707" s="44"/>
      <c r="DBG707" s="44"/>
      <c r="DBH707" s="44"/>
      <c r="DBI707" s="44"/>
      <c r="DBJ707" s="44"/>
      <c r="DBK707" s="44"/>
      <c r="DBL707" s="44"/>
      <c r="DBM707" s="44"/>
      <c r="DBN707" s="44"/>
      <c r="DBO707" s="44"/>
      <c r="DBP707" s="44"/>
      <c r="DBQ707" s="44"/>
      <c r="DBR707" s="44"/>
      <c r="DBS707" s="44"/>
      <c r="DBT707" s="44"/>
      <c r="DBU707" s="44"/>
      <c r="DBV707" s="44"/>
      <c r="DBW707" s="44"/>
      <c r="DBX707" s="44"/>
      <c r="DBY707" s="44"/>
      <c r="DBZ707" s="44"/>
      <c r="DCA707" s="44"/>
      <c r="DCB707" s="44"/>
      <c r="DCC707" s="44"/>
      <c r="DCD707" s="44"/>
      <c r="DCE707" s="44"/>
      <c r="DCF707" s="44"/>
      <c r="DCG707" s="44"/>
      <c r="DCH707" s="44"/>
      <c r="DCI707" s="44"/>
      <c r="DCJ707" s="44"/>
      <c r="DCK707" s="44"/>
      <c r="DCL707" s="44"/>
      <c r="DCM707" s="44"/>
      <c r="DCN707" s="44"/>
      <c r="DCO707" s="44"/>
      <c r="DCP707" s="44"/>
      <c r="DCQ707" s="44"/>
      <c r="DCR707" s="44"/>
      <c r="DCS707" s="44"/>
      <c r="DCT707" s="44"/>
      <c r="DCU707" s="44"/>
      <c r="DCV707" s="44"/>
      <c r="DCW707" s="44"/>
      <c r="DCX707" s="44"/>
      <c r="DCY707" s="44"/>
      <c r="DCZ707" s="44"/>
      <c r="DDA707" s="44"/>
      <c r="DDB707" s="44"/>
      <c r="DDC707" s="44"/>
      <c r="DDD707" s="44"/>
      <c r="DDE707" s="44"/>
      <c r="DDF707" s="44"/>
      <c r="DDG707" s="44"/>
      <c r="DDH707" s="44"/>
      <c r="DDI707" s="44"/>
      <c r="DDJ707" s="44"/>
      <c r="DDK707" s="44"/>
      <c r="DDL707" s="44"/>
      <c r="DDM707" s="44"/>
      <c r="DDN707" s="44"/>
      <c r="DDO707" s="44"/>
      <c r="DDP707" s="44"/>
      <c r="DDQ707" s="44"/>
      <c r="DDR707" s="44"/>
      <c r="DDS707" s="44"/>
      <c r="DDT707" s="44"/>
      <c r="DDU707" s="44"/>
      <c r="DDV707" s="44"/>
      <c r="DDW707" s="44"/>
      <c r="DDX707" s="44"/>
      <c r="DDY707" s="44"/>
      <c r="DDZ707" s="44"/>
      <c r="DEA707" s="44"/>
      <c r="DEB707" s="44"/>
      <c r="DEC707" s="44"/>
      <c r="DED707" s="44"/>
      <c r="DEE707" s="44"/>
      <c r="DEF707" s="44"/>
      <c r="DEG707" s="44"/>
      <c r="DEH707" s="44"/>
      <c r="DEI707" s="44"/>
      <c r="DEJ707" s="44"/>
      <c r="DEK707" s="44"/>
      <c r="DEL707" s="44"/>
      <c r="DEM707" s="44"/>
      <c r="DEN707" s="44"/>
      <c r="DEO707" s="44"/>
      <c r="DEP707" s="44"/>
      <c r="DEQ707" s="44"/>
      <c r="DER707" s="44"/>
      <c r="DES707" s="44"/>
      <c r="DET707" s="44"/>
      <c r="DEU707" s="44"/>
      <c r="DEV707" s="44"/>
      <c r="DEW707" s="44"/>
      <c r="DEX707" s="44"/>
      <c r="DEY707" s="44"/>
      <c r="DEZ707" s="44"/>
      <c r="DFA707" s="44"/>
      <c r="DFB707" s="44"/>
      <c r="DFC707" s="44"/>
      <c r="DFD707" s="44"/>
      <c r="DFE707" s="44"/>
      <c r="DFF707" s="44"/>
      <c r="DFG707" s="44"/>
      <c r="DFH707" s="44"/>
      <c r="DFI707" s="44"/>
      <c r="DFJ707" s="44"/>
      <c r="DFK707" s="44"/>
      <c r="DFL707" s="44"/>
      <c r="DFM707" s="44"/>
      <c r="DFN707" s="44"/>
      <c r="DFO707" s="44"/>
      <c r="DFP707" s="44"/>
      <c r="DFQ707" s="44"/>
      <c r="DFR707" s="44"/>
      <c r="DFS707" s="44"/>
      <c r="DFT707" s="44"/>
      <c r="DFU707" s="44"/>
      <c r="DFV707" s="44"/>
      <c r="DFW707" s="44"/>
      <c r="DFX707" s="44"/>
      <c r="DFY707" s="44"/>
      <c r="DFZ707" s="44"/>
      <c r="DGA707" s="44"/>
      <c r="DGB707" s="44"/>
      <c r="DGC707" s="44"/>
      <c r="DGD707" s="44"/>
      <c r="DGE707" s="44"/>
      <c r="DGF707" s="44"/>
      <c r="DGG707" s="44"/>
      <c r="DGH707" s="44"/>
      <c r="DGI707" s="44"/>
      <c r="DGJ707" s="44"/>
      <c r="DGK707" s="44"/>
      <c r="DGL707" s="44"/>
      <c r="DGM707" s="44"/>
      <c r="DGN707" s="44"/>
      <c r="DGO707" s="44"/>
      <c r="DGP707" s="44"/>
      <c r="DGQ707" s="44"/>
      <c r="DGR707" s="44"/>
      <c r="DGS707" s="44"/>
      <c r="DGT707" s="44"/>
      <c r="DGU707" s="44"/>
      <c r="DGV707" s="44"/>
      <c r="DGW707" s="44"/>
      <c r="DGX707" s="44"/>
      <c r="DGY707" s="44"/>
      <c r="DGZ707" s="44"/>
      <c r="DHA707" s="44"/>
      <c r="DHB707" s="44"/>
      <c r="DHC707" s="44"/>
      <c r="DHD707" s="44"/>
      <c r="DHE707" s="44"/>
      <c r="DHF707" s="44"/>
      <c r="DHG707" s="44"/>
      <c r="DHH707" s="44"/>
      <c r="DHI707" s="44"/>
      <c r="DHJ707" s="44"/>
      <c r="DHK707" s="44"/>
      <c r="DHL707" s="44"/>
      <c r="DHM707" s="44"/>
      <c r="DHN707" s="44"/>
      <c r="DHO707" s="44"/>
      <c r="DHP707" s="44"/>
      <c r="DHQ707" s="44"/>
      <c r="DHR707" s="44"/>
      <c r="DHS707" s="44"/>
      <c r="DHT707" s="44"/>
      <c r="DHU707" s="44"/>
      <c r="DHV707" s="44"/>
      <c r="DHW707" s="44"/>
      <c r="DHX707" s="44"/>
      <c r="DHY707" s="44"/>
      <c r="DHZ707" s="44"/>
      <c r="DIA707" s="44"/>
      <c r="DIB707" s="44"/>
      <c r="DIC707" s="44"/>
      <c r="DID707" s="44"/>
      <c r="DIE707" s="44"/>
      <c r="DIF707" s="44"/>
      <c r="DIG707" s="44"/>
      <c r="DIH707" s="44"/>
      <c r="DII707" s="44"/>
      <c r="DIJ707" s="44"/>
      <c r="DIK707" s="44"/>
      <c r="DIL707" s="44"/>
      <c r="DIM707" s="44"/>
      <c r="DIN707" s="44"/>
      <c r="DIO707" s="44"/>
      <c r="DIP707" s="44"/>
      <c r="DIQ707" s="44"/>
      <c r="DIR707" s="44"/>
      <c r="DIS707" s="44"/>
      <c r="DIT707" s="44"/>
      <c r="DIU707" s="44"/>
      <c r="DIV707" s="44"/>
      <c r="DIW707" s="44"/>
      <c r="DIX707" s="44"/>
      <c r="DIY707" s="44"/>
      <c r="DIZ707" s="44"/>
      <c r="DJA707" s="44"/>
      <c r="DJB707" s="44"/>
      <c r="DJC707" s="44"/>
      <c r="DJD707" s="44"/>
      <c r="DJE707" s="44"/>
      <c r="DJF707" s="44"/>
      <c r="DJG707" s="44"/>
      <c r="DJH707" s="44"/>
      <c r="DJI707" s="44"/>
      <c r="DJJ707" s="44"/>
      <c r="DJK707" s="44"/>
      <c r="DJL707" s="44"/>
      <c r="DJM707" s="44"/>
      <c r="DJN707" s="44"/>
      <c r="DJO707" s="44"/>
      <c r="DJP707" s="44"/>
      <c r="DJQ707" s="44"/>
      <c r="DJR707" s="44"/>
      <c r="DJS707" s="44"/>
      <c r="DJT707" s="44"/>
      <c r="DJU707" s="44"/>
      <c r="DJV707" s="44"/>
      <c r="DJW707" s="44"/>
      <c r="DJX707" s="44"/>
      <c r="DJY707" s="44"/>
      <c r="DJZ707" s="44"/>
      <c r="DKA707" s="44"/>
      <c r="DKB707" s="44"/>
      <c r="DKC707" s="44"/>
      <c r="DKD707" s="44"/>
      <c r="DKE707" s="44"/>
      <c r="DKF707" s="44"/>
      <c r="DKG707" s="44"/>
      <c r="DKH707" s="44"/>
      <c r="DKI707" s="44"/>
      <c r="DKJ707" s="44"/>
      <c r="DKK707" s="44"/>
      <c r="DKL707" s="44"/>
      <c r="DKM707" s="44"/>
      <c r="DKN707" s="44"/>
      <c r="DKO707" s="44"/>
      <c r="DKP707" s="44"/>
      <c r="DKQ707" s="44"/>
      <c r="DKR707" s="44"/>
      <c r="DKS707" s="44"/>
      <c r="DKT707" s="44"/>
      <c r="DKU707" s="44"/>
      <c r="DKV707" s="44"/>
      <c r="DKW707" s="44"/>
      <c r="DKX707" s="44"/>
      <c r="DKY707" s="44"/>
      <c r="DKZ707" s="44"/>
      <c r="DLA707" s="44"/>
      <c r="DLB707" s="44"/>
      <c r="DLC707" s="44"/>
      <c r="DLD707" s="44"/>
      <c r="DLE707" s="44"/>
      <c r="DLF707" s="44"/>
      <c r="DLG707" s="44"/>
      <c r="DLH707" s="44"/>
      <c r="DLI707" s="44"/>
      <c r="DLJ707" s="44"/>
      <c r="DLK707" s="44"/>
      <c r="DLL707" s="44"/>
      <c r="DLM707" s="44"/>
      <c r="DLN707" s="44"/>
      <c r="DLO707" s="44"/>
      <c r="DLP707" s="44"/>
      <c r="DLQ707" s="44"/>
      <c r="DLR707" s="44"/>
      <c r="DLS707" s="44"/>
      <c r="DLT707" s="44"/>
      <c r="DLU707" s="44"/>
      <c r="DLV707" s="44"/>
      <c r="DLW707" s="44"/>
      <c r="DLX707" s="44"/>
      <c r="DLY707" s="44"/>
      <c r="DLZ707" s="44"/>
      <c r="DMA707" s="44"/>
      <c r="DMB707" s="44"/>
      <c r="DMC707" s="44"/>
      <c r="DMD707" s="44"/>
      <c r="DME707" s="44"/>
      <c r="DMF707" s="44"/>
      <c r="DMG707" s="44"/>
      <c r="DMH707" s="44"/>
      <c r="DMI707" s="44"/>
      <c r="DMJ707" s="44"/>
      <c r="DMK707" s="44"/>
      <c r="DML707" s="44"/>
      <c r="DMM707" s="44"/>
      <c r="DMN707" s="44"/>
      <c r="DMO707" s="44"/>
      <c r="DMP707" s="44"/>
      <c r="DMQ707" s="44"/>
      <c r="DMR707" s="44"/>
      <c r="DMS707" s="44"/>
      <c r="DMT707" s="44"/>
      <c r="DMU707" s="44"/>
      <c r="DMV707" s="44"/>
      <c r="DMW707" s="44"/>
      <c r="DMX707" s="44"/>
      <c r="DMY707" s="44"/>
      <c r="DMZ707" s="44"/>
      <c r="DNA707" s="44"/>
      <c r="DNB707" s="44"/>
      <c r="DNC707" s="44"/>
      <c r="DND707" s="44"/>
      <c r="DNE707" s="44"/>
      <c r="DNF707" s="44"/>
      <c r="DNG707" s="44"/>
      <c r="DNH707" s="44"/>
      <c r="DNI707" s="44"/>
      <c r="DNJ707" s="44"/>
      <c r="DNK707" s="44"/>
      <c r="DNL707" s="44"/>
      <c r="DNM707" s="44"/>
      <c r="DNN707" s="44"/>
      <c r="DNO707" s="44"/>
      <c r="DNP707" s="44"/>
      <c r="DNQ707" s="44"/>
      <c r="DNR707" s="44"/>
      <c r="DNS707" s="44"/>
      <c r="DNT707" s="44"/>
      <c r="DNU707" s="44"/>
      <c r="DNV707" s="44"/>
      <c r="DNW707" s="44"/>
      <c r="DNX707" s="44"/>
      <c r="DNY707" s="44"/>
      <c r="DNZ707" s="44"/>
      <c r="DOA707" s="44"/>
      <c r="DOB707" s="44"/>
      <c r="DOC707" s="44"/>
      <c r="DOD707" s="44"/>
      <c r="DOE707" s="44"/>
      <c r="DOF707" s="44"/>
      <c r="DOG707" s="44"/>
      <c r="DOH707" s="44"/>
      <c r="DOI707" s="44"/>
      <c r="DOJ707" s="44"/>
      <c r="DOK707" s="44"/>
      <c r="DOL707" s="44"/>
      <c r="DOM707" s="44"/>
      <c r="DON707" s="44"/>
      <c r="DOO707" s="44"/>
      <c r="DOP707" s="44"/>
      <c r="DOQ707" s="44"/>
      <c r="DOR707" s="44"/>
      <c r="DOS707" s="44"/>
      <c r="DOT707" s="44"/>
      <c r="DOU707" s="44"/>
      <c r="DOV707" s="44"/>
      <c r="DOW707" s="44"/>
      <c r="DOX707" s="44"/>
      <c r="DOY707" s="44"/>
      <c r="DOZ707" s="44"/>
      <c r="DPA707" s="44"/>
      <c r="DPB707" s="44"/>
      <c r="DPC707" s="44"/>
      <c r="DPD707" s="44"/>
      <c r="DPE707" s="44"/>
      <c r="DPF707" s="44"/>
      <c r="DPG707" s="44"/>
      <c r="DPH707" s="44"/>
      <c r="DPI707" s="44"/>
      <c r="DPJ707" s="44"/>
      <c r="DPK707" s="44"/>
      <c r="DPL707" s="44"/>
      <c r="DPM707" s="44"/>
      <c r="DPN707" s="44"/>
      <c r="DPO707" s="44"/>
      <c r="DPP707" s="44"/>
      <c r="DPQ707" s="44"/>
      <c r="DPR707" s="44"/>
      <c r="DPS707" s="44"/>
      <c r="DPT707" s="44"/>
      <c r="DPU707" s="44"/>
      <c r="DPV707" s="44"/>
      <c r="DPW707" s="44"/>
      <c r="DPX707" s="44"/>
      <c r="DPY707" s="44"/>
      <c r="DPZ707" s="44"/>
      <c r="DQA707" s="44"/>
      <c r="DQB707" s="44"/>
      <c r="DQC707" s="44"/>
      <c r="DQD707" s="44"/>
      <c r="DQE707" s="44"/>
      <c r="DQF707" s="44"/>
      <c r="DQG707" s="44"/>
      <c r="DQH707" s="44"/>
      <c r="DQI707" s="44"/>
      <c r="DQJ707" s="44"/>
      <c r="DQK707" s="44"/>
      <c r="DQL707" s="44"/>
      <c r="DQM707" s="44"/>
      <c r="DQN707" s="44"/>
      <c r="DQO707" s="44"/>
      <c r="DQP707" s="44"/>
      <c r="DQQ707" s="44"/>
      <c r="DQR707" s="44"/>
      <c r="DQS707" s="44"/>
      <c r="DQT707" s="44"/>
      <c r="DQU707" s="44"/>
      <c r="DQV707" s="44"/>
      <c r="DQW707" s="44"/>
      <c r="DQX707" s="44"/>
      <c r="DQY707" s="44"/>
      <c r="DQZ707" s="44"/>
      <c r="DRA707" s="44"/>
      <c r="DRB707" s="44"/>
      <c r="DRC707" s="44"/>
      <c r="DRD707" s="44"/>
      <c r="DRE707" s="44"/>
      <c r="DRF707" s="44"/>
      <c r="DRG707" s="44"/>
      <c r="DRH707" s="44"/>
      <c r="DRI707" s="44"/>
      <c r="DRJ707" s="44"/>
      <c r="DRK707" s="44"/>
      <c r="DRL707" s="44"/>
      <c r="DRM707" s="44"/>
      <c r="DRN707" s="44"/>
      <c r="DRO707" s="44"/>
      <c r="DRP707" s="44"/>
      <c r="DRQ707" s="44"/>
      <c r="DRR707" s="44"/>
      <c r="DRS707" s="44"/>
      <c r="DRT707" s="44"/>
      <c r="DRU707" s="44"/>
      <c r="DRV707" s="44"/>
      <c r="DRW707" s="44"/>
      <c r="DRX707" s="44"/>
      <c r="DRY707" s="44"/>
      <c r="DRZ707" s="44"/>
      <c r="DSA707" s="44"/>
      <c r="DSB707" s="44"/>
      <c r="DSC707" s="44"/>
      <c r="DSD707" s="44"/>
      <c r="DSE707" s="44"/>
      <c r="DSF707" s="44"/>
      <c r="DSG707" s="44"/>
      <c r="DSH707" s="44"/>
      <c r="DSI707" s="44"/>
      <c r="DSJ707" s="44"/>
      <c r="DSK707" s="44"/>
      <c r="DSL707" s="44"/>
      <c r="DSM707" s="44"/>
      <c r="DSN707" s="44"/>
      <c r="DSO707" s="44"/>
      <c r="DSP707" s="44"/>
      <c r="DSQ707" s="44"/>
      <c r="DSR707" s="44"/>
      <c r="DSS707" s="44"/>
      <c r="DST707" s="44"/>
      <c r="DSU707" s="44"/>
      <c r="DSV707" s="44"/>
      <c r="DSW707" s="44"/>
      <c r="DSX707" s="44"/>
      <c r="DSY707" s="44"/>
      <c r="DSZ707" s="44"/>
      <c r="DTA707" s="44"/>
      <c r="DTB707" s="44"/>
      <c r="DTC707" s="44"/>
      <c r="DTD707" s="44"/>
      <c r="DTE707" s="44"/>
      <c r="DTF707" s="44"/>
      <c r="DTG707" s="44"/>
      <c r="DTH707" s="44"/>
      <c r="DTI707" s="44"/>
      <c r="DTJ707" s="44"/>
      <c r="DTK707" s="44"/>
      <c r="DTL707" s="44"/>
      <c r="DTM707" s="44"/>
      <c r="DTN707" s="44"/>
      <c r="DTO707" s="44"/>
      <c r="DTP707" s="44"/>
      <c r="DTQ707" s="44"/>
      <c r="DTR707" s="44"/>
      <c r="DTS707" s="44"/>
      <c r="DTT707" s="44"/>
      <c r="DTU707" s="44"/>
      <c r="DTV707" s="44"/>
      <c r="DTW707" s="44"/>
      <c r="DTX707" s="44"/>
      <c r="DTY707" s="44"/>
      <c r="DTZ707" s="44"/>
      <c r="DUA707" s="44"/>
      <c r="DUB707" s="44"/>
      <c r="DUC707" s="44"/>
      <c r="DUD707" s="44"/>
      <c r="DUE707" s="44"/>
      <c r="DUF707" s="44"/>
      <c r="DUG707" s="44"/>
      <c r="DUH707" s="44"/>
      <c r="DUI707" s="44"/>
      <c r="DUJ707" s="44"/>
      <c r="DUK707" s="44"/>
      <c r="DUL707" s="44"/>
      <c r="DUM707" s="44"/>
      <c r="DUN707" s="44"/>
      <c r="DUO707" s="44"/>
      <c r="DUP707" s="44"/>
      <c r="DUQ707" s="44"/>
      <c r="DUR707" s="44"/>
      <c r="DUS707" s="44"/>
      <c r="DUT707" s="44"/>
      <c r="DUU707" s="44"/>
      <c r="DUV707" s="44"/>
      <c r="DUW707" s="44"/>
      <c r="DUX707" s="44"/>
      <c r="DUY707" s="44"/>
      <c r="DUZ707" s="44"/>
      <c r="DVA707" s="44"/>
      <c r="DVB707" s="44"/>
      <c r="DVC707" s="44"/>
      <c r="DVD707" s="44"/>
      <c r="DVE707" s="44"/>
      <c r="DVF707" s="44"/>
      <c r="DVG707" s="44"/>
      <c r="DVH707" s="44"/>
      <c r="DVI707" s="44"/>
      <c r="DVJ707" s="44"/>
      <c r="DVK707" s="44"/>
      <c r="DVL707" s="44"/>
      <c r="DVM707" s="44"/>
      <c r="DVN707" s="44"/>
      <c r="DVO707" s="44"/>
      <c r="DVP707" s="44"/>
      <c r="DVQ707" s="44"/>
      <c r="DVR707" s="44"/>
      <c r="DVS707" s="44"/>
      <c r="DVT707" s="44"/>
      <c r="DVU707" s="44"/>
      <c r="DVV707" s="44"/>
      <c r="DVW707" s="44"/>
      <c r="DVX707" s="44"/>
      <c r="DVY707" s="44"/>
      <c r="DVZ707" s="44"/>
      <c r="DWA707" s="44"/>
      <c r="DWB707" s="44"/>
      <c r="DWC707" s="44"/>
      <c r="DWD707" s="44"/>
      <c r="DWE707" s="44"/>
      <c r="DWF707" s="44"/>
      <c r="DWG707" s="44"/>
      <c r="DWH707" s="44"/>
      <c r="DWI707" s="44"/>
      <c r="DWJ707" s="44"/>
      <c r="DWK707" s="44"/>
      <c r="DWL707" s="44"/>
      <c r="DWM707" s="44"/>
      <c r="DWN707" s="44"/>
      <c r="DWO707" s="44"/>
      <c r="DWP707" s="44"/>
      <c r="DWQ707" s="44"/>
      <c r="DWR707" s="44"/>
      <c r="DWS707" s="44"/>
      <c r="DWT707" s="44"/>
      <c r="DWU707" s="44"/>
      <c r="DWV707" s="44"/>
      <c r="DWW707" s="44"/>
      <c r="DWX707" s="44"/>
      <c r="DWY707" s="44"/>
      <c r="DWZ707" s="44"/>
      <c r="DXA707" s="44"/>
      <c r="DXB707" s="44"/>
      <c r="DXC707" s="44"/>
      <c r="DXD707" s="44"/>
      <c r="DXE707" s="44"/>
      <c r="DXF707" s="44"/>
      <c r="DXG707" s="44"/>
      <c r="DXH707" s="44"/>
      <c r="DXI707" s="44"/>
      <c r="DXJ707" s="44"/>
      <c r="DXK707" s="44"/>
      <c r="DXL707" s="44"/>
      <c r="DXM707" s="44"/>
      <c r="DXN707" s="44"/>
      <c r="DXO707" s="44"/>
      <c r="DXP707" s="44"/>
      <c r="DXQ707" s="44"/>
      <c r="DXR707" s="44"/>
      <c r="DXS707" s="44"/>
      <c r="DXT707" s="44"/>
      <c r="DXU707" s="44"/>
      <c r="DXV707" s="44"/>
      <c r="DXW707" s="44"/>
      <c r="DXX707" s="44"/>
      <c r="DXY707" s="44"/>
      <c r="DXZ707" s="44"/>
      <c r="DYA707" s="44"/>
      <c r="DYB707" s="44"/>
      <c r="DYC707" s="44"/>
      <c r="DYD707" s="44"/>
      <c r="DYE707" s="44"/>
      <c r="DYF707" s="44"/>
      <c r="DYG707" s="44"/>
      <c r="DYH707" s="44"/>
      <c r="DYI707" s="44"/>
      <c r="DYJ707" s="44"/>
      <c r="DYK707" s="44"/>
      <c r="DYL707" s="538"/>
    </row>
    <row r="708" spans="1:3366" s="132" customFormat="1" ht="18" customHeight="1" x14ac:dyDescent="0.3">
      <c r="A708" s="812"/>
      <c r="B708" s="812"/>
      <c r="C708" s="793"/>
      <c r="D708" s="793"/>
      <c r="E708" s="793" t="s">
        <v>835</v>
      </c>
      <c r="F708" s="829"/>
      <c r="G708" s="804"/>
      <c r="H708" s="817"/>
      <c r="I708" s="816"/>
      <c r="J708" s="816"/>
      <c r="K708" s="816"/>
      <c r="L708" s="815"/>
      <c r="M708" s="623">
        <v>0</v>
      </c>
      <c r="N708" s="334">
        <v>350000000</v>
      </c>
      <c r="O708" s="334">
        <v>350000000</v>
      </c>
      <c r="P708" s="334">
        <v>350000000</v>
      </c>
      <c r="Q708" s="648" t="s">
        <v>165</v>
      </c>
      <c r="R708" s="835"/>
      <c r="S708" s="836"/>
      <c r="T708" s="836"/>
      <c r="U708" s="836"/>
      <c r="V708" s="847"/>
      <c r="W708" s="835"/>
      <c r="X708" s="836"/>
      <c r="Y708" s="836"/>
      <c r="Z708" s="848"/>
      <c r="AA708" s="891"/>
      <c r="AB708" s="66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SA708" s="534"/>
      <c r="BSB708" s="44"/>
      <c r="BSC708" s="44"/>
      <c r="BSD708" s="44"/>
      <c r="BSE708" s="44"/>
      <c r="BSF708" s="44"/>
      <c r="BSG708" s="44"/>
      <c r="BSH708" s="44"/>
      <c r="BSI708" s="44"/>
      <c r="BSJ708" s="44"/>
      <c r="BSK708" s="44"/>
      <c r="BSL708" s="44"/>
      <c r="BSM708" s="44"/>
      <c r="BSN708" s="44"/>
      <c r="BSO708" s="44"/>
      <c r="BSP708" s="44"/>
      <c r="BSQ708" s="44"/>
      <c r="BSR708" s="44"/>
      <c r="BSS708" s="44"/>
      <c r="BST708" s="44"/>
      <c r="BSU708" s="44"/>
      <c r="BSV708" s="44"/>
      <c r="BSW708" s="44"/>
      <c r="BSX708" s="44"/>
      <c r="BSY708" s="44"/>
      <c r="BSZ708" s="44"/>
      <c r="BTA708" s="44"/>
      <c r="BTB708" s="44"/>
      <c r="BTC708" s="44"/>
      <c r="BTD708" s="44"/>
      <c r="BTE708" s="44"/>
      <c r="BTF708" s="44"/>
      <c r="BTG708" s="44"/>
      <c r="BTH708" s="44"/>
      <c r="BTI708" s="44"/>
      <c r="BTJ708" s="44"/>
      <c r="BTK708" s="44"/>
      <c r="BTL708" s="44"/>
      <c r="BTM708" s="44"/>
      <c r="BTN708" s="44"/>
      <c r="BTO708" s="44"/>
      <c r="BTP708" s="44"/>
      <c r="BTQ708" s="44"/>
      <c r="BTR708" s="44"/>
      <c r="BTS708" s="44"/>
      <c r="BTT708" s="44"/>
      <c r="BTU708" s="44"/>
      <c r="BTV708" s="44"/>
      <c r="BTW708" s="44"/>
      <c r="BTX708" s="44"/>
      <c r="BTY708" s="44"/>
      <c r="BTZ708" s="44"/>
      <c r="BUA708" s="44"/>
      <c r="BUB708" s="44"/>
      <c r="BUC708" s="44"/>
      <c r="BUD708" s="44"/>
      <c r="BUE708" s="44"/>
      <c r="BUF708" s="44"/>
      <c r="BUG708" s="44"/>
      <c r="BUH708" s="44"/>
      <c r="BUI708" s="44"/>
      <c r="BUJ708" s="44"/>
      <c r="BUK708" s="44"/>
      <c r="BUL708" s="44"/>
      <c r="BUM708" s="44"/>
      <c r="BUN708" s="44"/>
      <c r="BUO708" s="44"/>
      <c r="BUP708" s="44"/>
      <c r="BUQ708" s="44"/>
      <c r="BUR708" s="44"/>
      <c r="BUS708" s="44"/>
      <c r="BUT708" s="44"/>
      <c r="BUU708" s="44"/>
      <c r="BUV708" s="44"/>
      <c r="BUW708" s="44"/>
      <c r="BUX708" s="44"/>
      <c r="BUY708" s="44"/>
      <c r="BUZ708" s="44"/>
      <c r="BVA708" s="44"/>
      <c r="BVB708" s="44"/>
      <c r="BVC708" s="44"/>
      <c r="BVD708" s="44"/>
      <c r="BVE708" s="44"/>
      <c r="BVF708" s="44"/>
      <c r="BVG708" s="44"/>
      <c r="BVH708" s="44"/>
      <c r="BVI708" s="44"/>
      <c r="BVJ708" s="44"/>
      <c r="BVK708" s="44"/>
      <c r="BVL708" s="44"/>
      <c r="BVM708" s="44"/>
      <c r="BVN708" s="44"/>
      <c r="BVO708" s="44"/>
      <c r="BVP708" s="44"/>
      <c r="BVQ708" s="44"/>
      <c r="BVR708" s="44"/>
      <c r="BVS708" s="44"/>
      <c r="BVT708" s="44"/>
      <c r="BVU708" s="44"/>
      <c r="BVV708" s="44"/>
      <c r="BVW708" s="44"/>
      <c r="BVX708" s="44"/>
      <c r="BVY708" s="44"/>
      <c r="BVZ708" s="44"/>
      <c r="BWA708" s="44"/>
      <c r="BWB708" s="44"/>
      <c r="BWC708" s="44"/>
      <c r="BWD708" s="44"/>
      <c r="BWE708" s="44"/>
      <c r="BWF708" s="44"/>
      <c r="BWG708" s="44"/>
      <c r="BWH708" s="44"/>
      <c r="BWI708" s="44"/>
      <c r="BWJ708" s="44"/>
      <c r="BWK708" s="44"/>
      <c r="BWL708" s="44"/>
      <c r="BWM708" s="44"/>
      <c r="BWN708" s="44"/>
      <c r="BWO708" s="44"/>
      <c r="BWP708" s="44"/>
      <c r="BWQ708" s="44"/>
      <c r="BWR708" s="44"/>
      <c r="BWS708" s="44"/>
      <c r="BWT708" s="44"/>
      <c r="BWU708" s="44"/>
      <c r="BWV708" s="44"/>
      <c r="BWW708" s="44"/>
      <c r="BWX708" s="44"/>
      <c r="BWY708" s="44"/>
      <c r="BWZ708" s="44"/>
      <c r="BXA708" s="44"/>
      <c r="BXB708" s="44"/>
      <c r="BXC708" s="44"/>
      <c r="BXD708" s="44"/>
      <c r="BXE708" s="44"/>
      <c r="BXF708" s="44"/>
      <c r="BXG708" s="44"/>
      <c r="BXH708" s="44"/>
      <c r="BXI708" s="44"/>
      <c r="BXJ708" s="44"/>
      <c r="BXK708" s="44"/>
      <c r="BXL708" s="44"/>
      <c r="BXM708" s="44"/>
      <c r="BXN708" s="44"/>
      <c r="BXO708" s="44"/>
      <c r="BXP708" s="44"/>
      <c r="BXQ708" s="44"/>
      <c r="BXR708" s="44"/>
      <c r="BXS708" s="44"/>
      <c r="BXT708" s="44"/>
      <c r="BXU708" s="44"/>
      <c r="BXV708" s="44"/>
      <c r="BXW708" s="44"/>
      <c r="BXX708" s="44"/>
      <c r="BXY708" s="44"/>
      <c r="BXZ708" s="44"/>
      <c r="BYA708" s="44"/>
      <c r="BYB708" s="44"/>
      <c r="BYC708" s="44"/>
      <c r="BYD708" s="44"/>
      <c r="BYE708" s="44"/>
      <c r="BYF708" s="44"/>
      <c r="BYG708" s="44"/>
      <c r="BYH708" s="44"/>
      <c r="BYI708" s="44"/>
      <c r="BYJ708" s="44"/>
      <c r="BYK708" s="44"/>
      <c r="BYL708" s="44"/>
      <c r="BYM708" s="44"/>
      <c r="BYN708" s="44"/>
      <c r="BYO708" s="44"/>
      <c r="BYP708" s="44"/>
      <c r="BYQ708" s="44"/>
      <c r="BYR708" s="44"/>
      <c r="BYS708" s="44"/>
      <c r="BYT708" s="44"/>
      <c r="BYU708" s="44"/>
      <c r="BYV708" s="44"/>
      <c r="BYW708" s="44"/>
      <c r="BYX708" s="44"/>
      <c r="BYY708" s="44"/>
      <c r="BYZ708" s="44"/>
      <c r="BZA708" s="44"/>
      <c r="BZB708" s="44"/>
      <c r="BZC708" s="44"/>
      <c r="BZD708" s="44"/>
      <c r="BZE708" s="44"/>
      <c r="BZF708" s="44"/>
      <c r="BZG708" s="44"/>
      <c r="BZH708" s="44"/>
      <c r="BZI708" s="44"/>
      <c r="BZJ708" s="44"/>
      <c r="BZK708" s="44"/>
      <c r="BZL708" s="44"/>
      <c r="BZM708" s="44"/>
      <c r="BZN708" s="44"/>
      <c r="BZO708" s="44"/>
      <c r="BZP708" s="44"/>
      <c r="BZQ708" s="44"/>
      <c r="BZR708" s="44"/>
      <c r="BZS708" s="44"/>
      <c r="BZT708" s="44"/>
      <c r="BZU708" s="44"/>
      <c r="BZV708" s="44"/>
      <c r="BZW708" s="44"/>
      <c r="BZX708" s="44"/>
      <c r="BZY708" s="44"/>
      <c r="BZZ708" s="44"/>
      <c r="CAA708" s="44"/>
      <c r="CAB708" s="44"/>
      <c r="CAC708" s="44"/>
      <c r="CAD708" s="44"/>
      <c r="CAE708" s="44"/>
      <c r="CAF708" s="44"/>
      <c r="CAG708" s="44"/>
      <c r="CAH708" s="44"/>
      <c r="CAI708" s="44"/>
      <c r="CAJ708" s="44"/>
      <c r="CAK708" s="44"/>
      <c r="CAL708" s="44"/>
      <c r="CAM708" s="44"/>
      <c r="CAN708" s="44"/>
      <c r="CAO708" s="44"/>
      <c r="CAP708" s="44"/>
      <c r="CAQ708" s="44"/>
      <c r="CAR708" s="44"/>
      <c r="CAS708" s="44"/>
      <c r="CAT708" s="44"/>
      <c r="CAU708" s="44"/>
      <c r="CAV708" s="44"/>
      <c r="CAW708" s="44"/>
      <c r="CAX708" s="44"/>
      <c r="CAY708" s="44"/>
      <c r="CAZ708" s="44"/>
      <c r="CBA708" s="44"/>
      <c r="CBB708" s="44"/>
      <c r="CBC708" s="44"/>
      <c r="CBD708" s="44"/>
      <c r="CBE708" s="44"/>
      <c r="CBF708" s="44"/>
      <c r="CBG708" s="44"/>
      <c r="CBH708" s="44"/>
      <c r="CBI708" s="44"/>
      <c r="CBJ708" s="44"/>
      <c r="CBK708" s="44"/>
      <c r="CBL708" s="44"/>
      <c r="CBM708" s="44"/>
      <c r="CBN708" s="44"/>
      <c r="CBO708" s="44"/>
      <c r="CBP708" s="44"/>
      <c r="CBQ708" s="44"/>
      <c r="CBR708" s="44"/>
      <c r="CBS708" s="44"/>
      <c r="CBT708" s="44"/>
      <c r="CBU708" s="44"/>
      <c r="CBV708" s="44"/>
      <c r="CBW708" s="44"/>
      <c r="CBX708" s="44"/>
      <c r="CBY708" s="44"/>
      <c r="CBZ708" s="44"/>
      <c r="CCA708" s="44"/>
      <c r="CCB708" s="44"/>
      <c r="CCC708" s="44"/>
      <c r="CCD708" s="44"/>
      <c r="CCE708" s="44"/>
      <c r="CCF708" s="44"/>
      <c r="CCG708" s="44"/>
      <c r="CCH708" s="44"/>
      <c r="CCI708" s="44"/>
      <c r="CCJ708" s="44"/>
      <c r="CCK708" s="44"/>
      <c r="CCL708" s="44"/>
      <c r="CCM708" s="44"/>
      <c r="CCN708" s="44"/>
      <c r="CCO708" s="44"/>
      <c r="CCP708" s="44"/>
      <c r="CCQ708" s="44"/>
      <c r="CCR708" s="44"/>
      <c r="CCS708" s="44"/>
      <c r="CCT708" s="44"/>
      <c r="CCU708" s="44"/>
      <c r="CCV708" s="44"/>
      <c r="CCW708" s="44"/>
      <c r="CCX708" s="44"/>
      <c r="CCY708" s="44"/>
      <c r="CCZ708" s="44"/>
      <c r="CDA708" s="44"/>
      <c r="CDB708" s="44"/>
      <c r="CDC708" s="44"/>
      <c r="CDD708" s="44"/>
      <c r="CDE708" s="44"/>
      <c r="CDF708" s="44"/>
      <c r="CDG708" s="44"/>
      <c r="CDH708" s="44"/>
      <c r="CDI708" s="44"/>
      <c r="CDJ708" s="44"/>
      <c r="CDK708" s="44"/>
      <c r="CDL708" s="44"/>
      <c r="CDM708" s="44"/>
      <c r="CDN708" s="44"/>
      <c r="CDO708" s="44"/>
      <c r="CDP708" s="44"/>
      <c r="CDQ708" s="44"/>
      <c r="CDR708" s="44"/>
      <c r="CDS708" s="44"/>
      <c r="CDT708" s="44"/>
      <c r="CDU708" s="44"/>
      <c r="CDV708" s="44"/>
      <c r="CDW708" s="44"/>
      <c r="CDX708" s="44"/>
      <c r="CDY708" s="44"/>
      <c r="CDZ708" s="44"/>
      <c r="CEA708" s="44"/>
      <c r="CEB708" s="44"/>
      <c r="CEC708" s="44"/>
      <c r="CED708" s="44"/>
      <c r="CEE708" s="44"/>
      <c r="CEF708" s="44"/>
      <c r="CEG708" s="44"/>
      <c r="CEH708" s="44"/>
      <c r="CEI708" s="44"/>
      <c r="CEJ708" s="44"/>
      <c r="CEK708" s="44"/>
      <c r="CEL708" s="44"/>
      <c r="CEM708" s="44"/>
      <c r="CEN708" s="44"/>
      <c r="CEO708" s="44"/>
      <c r="CEP708" s="44"/>
      <c r="CEQ708" s="44"/>
      <c r="CER708" s="44"/>
      <c r="CES708" s="44"/>
      <c r="CET708" s="44"/>
      <c r="CEU708" s="44"/>
      <c r="CEV708" s="44"/>
      <c r="CEW708" s="44"/>
      <c r="CEX708" s="44"/>
      <c r="CEY708" s="44"/>
      <c r="CEZ708" s="44"/>
      <c r="CFA708" s="44"/>
      <c r="CFB708" s="44"/>
      <c r="CFC708" s="44"/>
      <c r="CFD708" s="44"/>
      <c r="CFE708" s="44"/>
      <c r="CFF708" s="44"/>
      <c r="CFG708" s="44"/>
      <c r="CFH708" s="44"/>
      <c r="CFI708" s="44"/>
      <c r="CFJ708" s="44"/>
      <c r="CFK708" s="44"/>
      <c r="CFL708" s="44"/>
      <c r="CFM708" s="44"/>
      <c r="CFN708" s="44"/>
      <c r="CFO708" s="44"/>
      <c r="CFP708" s="44"/>
      <c r="CFQ708" s="44"/>
      <c r="CFR708" s="44"/>
      <c r="CFS708" s="44"/>
      <c r="CFT708" s="44"/>
      <c r="CFU708" s="44"/>
      <c r="CFV708" s="44"/>
      <c r="CFW708" s="44"/>
      <c r="CFX708" s="44"/>
      <c r="CFY708" s="44"/>
      <c r="CFZ708" s="44"/>
      <c r="CGA708" s="44"/>
      <c r="CGB708" s="44"/>
      <c r="CGC708" s="44"/>
      <c r="CGD708" s="44"/>
      <c r="CGE708" s="44"/>
      <c r="CGF708" s="44"/>
      <c r="CGG708" s="44"/>
      <c r="CGH708" s="44"/>
      <c r="CGI708" s="44"/>
      <c r="CGJ708" s="44"/>
      <c r="CGK708" s="44"/>
      <c r="CGL708" s="44"/>
      <c r="CGM708" s="44"/>
      <c r="CGN708" s="44"/>
      <c r="CGO708" s="44"/>
      <c r="CGP708" s="44"/>
      <c r="CGQ708" s="44"/>
      <c r="CGR708" s="44"/>
      <c r="CGS708" s="44"/>
      <c r="CGT708" s="44"/>
      <c r="CGU708" s="44"/>
      <c r="CGV708" s="44"/>
      <c r="CGW708" s="44"/>
      <c r="CGX708" s="44"/>
      <c r="CGY708" s="44"/>
      <c r="CGZ708" s="44"/>
      <c r="CHA708" s="44"/>
      <c r="CHB708" s="44"/>
      <c r="CHC708" s="44"/>
      <c r="CHD708" s="44"/>
      <c r="CHE708" s="44"/>
      <c r="CHF708" s="44"/>
      <c r="CHG708" s="44"/>
      <c r="CHH708" s="44"/>
      <c r="CHI708" s="44"/>
      <c r="CHJ708" s="44"/>
      <c r="CHK708" s="44"/>
      <c r="CHL708" s="44"/>
      <c r="CHM708" s="44"/>
      <c r="CHN708" s="44"/>
      <c r="CHO708" s="44"/>
      <c r="CHP708" s="44"/>
      <c r="CHQ708" s="44"/>
      <c r="CHR708" s="44"/>
      <c r="CHS708" s="44"/>
      <c r="CHT708" s="44"/>
      <c r="CHU708" s="44"/>
      <c r="CHV708" s="44"/>
      <c r="CHW708" s="44"/>
      <c r="CHX708" s="44"/>
      <c r="CHY708" s="44"/>
      <c r="CHZ708" s="44"/>
      <c r="CIA708" s="44"/>
      <c r="CIB708" s="44"/>
      <c r="CIC708" s="44"/>
      <c r="CID708" s="44"/>
      <c r="CIE708" s="44"/>
      <c r="CIF708" s="44"/>
      <c r="CIG708" s="44"/>
      <c r="CIH708" s="44"/>
      <c r="CII708" s="44"/>
      <c r="CIJ708" s="44"/>
      <c r="CIK708" s="44"/>
      <c r="CIL708" s="44"/>
      <c r="CIM708" s="44"/>
      <c r="CIN708" s="44"/>
      <c r="CIO708" s="44"/>
      <c r="CIP708" s="44"/>
      <c r="CIQ708" s="44"/>
      <c r="CIR708" s="44"/>
      <c r="CIS708" s="44"/>
      <c r="CIT708" s="44"/>
      <c r="CIU708" s="44"/>
      <c r="CIV708" s="44"/>
      <c r="CIW708" s="44"/>
      <c r="CIX708" s="44"/>
      <c r="CIY708" s="44"/>
      <c r="CIZ708" s="44"/>
      <c r="CJA708" s="44"/>
      <c r="CJB708" s="44"/>
      <c r="CJC708" s="44"/>
      <c r="CJD708" s="44"/>
      <c r="CJE708" s="44"/>
      <c r="CJF708" s="44"/>
      <c r="CJG708" s="44"/>
      <c r="CJH708" s="44"/>
      <c r="CJI708" s="44"/>
      <c r="CJJ708" s="44"/>
      <c r="CJK708" s="44"/>
      <c r="CJL708" s="44"/>
      <c r="CJM708" s="44"/>
      <c r="CJN708" s="44"/>
      <c r="CJO708" s="44"/>
      <c r="CJP708" s="44"/>
      <c r="CJQ708" s="44"/>
      <c r="CJR708" s="44"/>
      <c r="CJS708" s="44"/>
      <c r="CJT708" s="44"/>
      <c r="CJU708" s="44"/>
      <c r="CJV708" s="44"/>
      <c r="CJW708" s="44"/>
      <c r="CJX708" s="44"/>
      <c r="CJY708" s="44"/>
      <c r="CJZ708" s="44"/>
      <c r="CKA708" s="44"/>
      <c r="CKB708" s="44"/>
      <c r="CKC708" s="44"/>
      <c r="CKD708" s="44"/>
      <c r="CKE708" s="44"/>
      <c r="CKF708" s="44"/>
      <c r="CKG708" s="44"/>
      <c r="CKH708" s="44"/>
      <c r="CKI708" s="44"/>
      <c r="CKJ708" s="44"/>
      <c r="CKK708" s="44"/>
      <c r="CKL708" s="44"/>
      <c r="CKM708" s="44"/>
      <c r="CKN708" s="44"/>
      <c r="CKO708" s="44"/>
      <c r="CKP708" s="44"/>
      <c r="CKQ708" s="44"/>
      <c r="CKR708" s="44"/>
      <c r="CKS708" s="44"/>
      <c r="CKT708" s="44"/>
      <c r="CKU708" s="44"/>
      <c r="CKV708" s="44"/>
      <c r="CKW708" s="44"/>
      <c r="CKX708" s="44"/>
      <c r="CKY708" s="44"/>
      <c r="CKZ708" s="44"/>
      <c r="CLA708" s="44"/>
      <c r="CLB708" s="44"/>
      <c r="CLC708" s="44"/>
      <c r="CLD708" s="44"/>
      <c r="CLE708" s="44"/>
      <c r="CLF708" s="44"/>
      <c r="CLG708" s="44"/>
      <c r="CLH708" s="44"/>
      <c r="CLI708" s="44"/>
      <c r="CLJ708" s="44"/>
      <c r="CLK708" s="44"/>
      <c r="CLL708" s="44"/>
      <c r="CLM708" s="44"/>
      <c r="CLN708" s="44"/>
      <c r="CLO708" s="44"/>
      <c r="CLP708" s="44"/>
      <c r="CLQ708" s="44"/>
      <c r="CLR708" s="44"/>
      <c r="CLS708" s="44"/>
      <c r="CLT708" s="44"/>
      <c r="CLU708" s="44"/>
      <c r="CLV708" s="44"/>
      <c r="CLW708" s="44"/>
      <c r="CLX708" s="44"/>
      <c r="CLY708" s="44"/>
      <c r="CLZ708" s="44"/>
      <c r="CMA708" s="44"/>
      <c r="CMB708" s="44"/>
      <c r="CMC708" s="44"/>
      <c r="CMD708" s="44"/>
      <c r="CME708" s="44"/>
      <c r="CMF708" s="44"/>
      <c r="CMG708" s="44"/>
      <c r="CMH708" s="44"/>
      <c r="CMI708" s="44"/>
      <c r="CMJ708" s="44"/>
      <c r="CMK708" s="44"/>
      <c r="CML708" s="44"/>
      <c r="CMM708" s="44"/>
      <c r="CMN708" s="44"/>
      <c r="CMO708" s="44"/>
      <c r="CMP708" s="44"/>
      <c r="CMQ708" s="44"/>
      <c r="CMR708" s="44"/>
      <c r="CMS708" s="44"/>
      <c r="CMT708" s="44"/>
      <c r="CMU708" s="44"/>
      <c r="CMV708" s="44"/>
      <c r="CMW708" s="44"/>
      <c r="CMX708" s="44"/>
      <c r="CMY708" s="44"/>
      <c r="CMZ708" s="44"/>
      <c r="CNA708" s="44"/>
      <c r="CNB708" s="44"/>
      <c r="CNC708" s="44"/>
      <c r="CND708" s="44"/>
      <c r="CNE708" s="44"/>
      <c r="CNF708" s="44"/>
      <c r="CNG708" s="44"/>
      <c r="CNH708" s="44"/>
      <c r="CNI708" s="44"/>
      <c r="CNJ708" s="44"/>
      <c r="CNK708" s="44"/>
      <c r="CNL708" s="44"/>
      <c r="CNM708" s="44"/>
      <c r="CNN708" s="44"/>
      <c r="CNO708" s="44"/>
      <c r="CNP708" s="44"/>
      <c r="CNQ708" s="44"/>
      <c r="CNR708" s="44"/>
      <c r="CNS708" s="44"/>
      <c r="CNT708" s="44"/>
      <c r="CNU708" s="44"/>
      <c r="CNV708" s="44"/>
      <c r="CNW708" s="44"/>
      <c r="CNX708" s="44"/>
      <c r="CNY708" s="44"/>
      <c r="CNZ708" s="44"/>
      <c r="COA708" s="44"/>
      <c r="COB708" s="44"/>
      <c r="COC708" s="44"/>
      <c r="COD708" s="44"/>
      <c r="COE708" s="44"/>
      <c r="COF708" s="44"/>
      <c r="COG708" s="44"/>
      <c r="COH708" s="44"/>
      <c r="COI708" s="44"/>
      <c r="COJ708" s="44"/>
      <c r="COK708" s="44"/>
      <c r="COL708" s="44"/>
      <c r="COM708" s="44"/>
      <c r="CON708" s="44"/>
      <c r="COO708" s="44"/>
      <c r="COP708" s="44"/>
      <c r="COQ708" s="44"/>
      <c r="COR708" s="44"/>
      <c r="COS708" s="44"/>
      <c r="COT708" s="44"/>
      <c r="COU708" s="44"/>
      <c r="COV708" s="44"/>
      <c r="COW708" s="44"/>
      <c r="COX708" s="44"/>
      <c r="COY708" s="44"/>
      <c r="COZ708" s="44"/>
      <c r="CPA708" s="44"/>
      <c r="CPB708" s="44"/>
      <c r="CPC708" s="44"/>
      <c r="CPD708" s="44"/>
      <c r="CPE708" s="44"/>
      <c r="CPF708" s="44"/>
      <c r="CPG708" s="44"/>
      <c r="CPH708" s="44"/>
      <c r="CPI708" s="44"/>
      <c r="CPJ708" s="44"/>
      <c r="CPK708" s="44"/>
      <c r="CPL708" s="44"/>
      <c r="CPM708" s="44"/>
      <c r="CPN708" s="44"/>
      <c r="CPO708" s="44"/>
      <c r="CPP708" s="44"/>
      <c r="CPQ708" s="44"/>
      <c r="CPR708" s="44"/>
      <c r="CPS708" s="44"/>
      <c r="CPT708" s="44"/>
      <c r="CPU708" s="44"/>
      <c r="CPV708" s="44"/>
      <c r="CPW708" s="44"/>
      <c r="CPX708" s="44"/>
      <c r="CPY708" s="44"/>
      <c r="CPZ708" s="44"/>
      <c r="CQA708" s="44"/>
      <c r="CQB708" s="44"/>
      <c r="CQC708" s="44"/>
      <c r="CQD708" s="44"/>
      <c r="CQE708" s="44"/>
      <c r="CQF708" s="44"/>
      <c r="CQG708" s="44"/>
      <c r="CQH708" s="44"/>
      <c r="CQI708" s="44"/>
      <c r="CQJ708" s="44"/>
      <c r="CQK708" s="44"/>
      <c r="CQL708" s="44"/>
      <c r="CQM708" s="44"/>
      <c r="CQN708" s="44"/>
      <c r="CQO708" s="44"/>
      <c r="CQP708" s="44"/>
      <c r="CQQ708" s="44"/>
      <c r="CQR708" s="44"/>
      <c r="CQS708" s="44"/>
      <c r="CQT708" s="44"/>
      <c r="CQU708" s="44"/>
      <c r="CQV708" s="44"/>
      <c r="CQW708" s="44"/>
      <c r="CQX708" s="44"/>
      <c r="CQY708" s="44"/>
      <c r="CQZ708" s="44"/>
      <c r="CRA708" s="44"/>
      <c r="CRB708" s="44"/>
      <c r="CRC708" s="44"/>
      <c r="CRD708" s="44"/>
      <c r="CRE708" s="44"/>
      <c r="CRF708" s="44"/>
      <c r="CRG708" s="44"/>
      <c r="CRH708" s="44"/>
      <c r="CRI708" s="44"/>
      <c r="CRJ708" s="44"/>
      <c r="CRK708" s="44"/>
      <c r="CRL708" s="44"/>
      <c r="CRM708" s="44"/>
      <c r="CRN708" s="44"/>
      <c r="CRO708" s="44"/>
      <c r="CRP708" s="44"/>
      <c r="CRQ708" s="44"/>
      <c r="CRR708" s="44"/>
      <c r="CRS708" s="44"/>
      <c r="CRT708" s="44"/>
      <c r="CRU708" s="44"/>
      <c r="CRV708" s="44"/>
      <c r="CRW708" s="44"/>
      <c r="CRX708" s="44"/>
      <c r="CRY708" s="44"/>
      <c r="CRZ708" s="44"/>
      <c r="CSA708" s="44"/>
      <c r="CSB708" s="44"/>
      <c r="CSC708" s="44"/>
      <c r="CSD708" s="44"/>
      <c r="CSE708" s="44"/>
      <c r="CSF708" s="44"/>
      <c r="CSG708" s="44"/>
      <c r="CSH708" s="44"/>
      <c r="CSI708" s="44"/>
      <c r="CSJ708" s="44"/>
      <c r="CSK708" s="44"/>
      <c r="CSL708" s="44"/>
      <c r="CSM708" s="44"/>
      <c r="CSN708" s="44"/>
      <c r="CSO708" s="44"/>
      <c r="CSP708" s="44"/>
      <c r="CSQ708" s="44"/>
      <c r="CSR708" s="44"/>
      <c r="CSS708" s="44"/>
      <c r="CST708" s="44"/>
      <c r="CSU708" s="44"/>
      <c r="CSV708" s="44"/>
      <c r="CSW708" s="44"/>
      <c r="CSX708" s="44"/>
      <c r="CSY708" s="44"/>
      <c r="CSZ708" s="44"/>
      <c r="CTA708" s="44"/>
      <c r="CTB708" s="44"/>
      <c r="CTC708" s="44"/>
      <c r="CTD708" s="44"/>
      <c r="CTE708" s="44"/>
      <c r="CTF708" s="44"/>
      <c r="CTG708" s="44"/>
      <c r="CTH708" s="44"/>
      <c r="CTI708" s="44"/>
      <c r="CTJ708" s="44"/>
      <c r="CTK708" s="44"/>
      <c r="CTL708" s="44"/>
      <c r="CTM708" s="44"/>
      <c r="CTN708" s="44"/>
      <c r="CTO708" s="44"/>
      <c r="CTP708" s="44"/>
      <c r="CTQ708" s="44"/>
      <c r="CTR708" s="44"/>
      <c r="CTS708" s="44"/>
      <c r="CTT708" s="44"/>
      <c r="CTU708" s="44"/>
      <c r="CTV708" s="44"/>
      <c r="CTW708" s="44"/>
      <c r="CTX708" s="44"/>
      <c r="CTY708" s="44"/>
      <c r="CTZ708" s="44"/>
      <c r="CUA708" s="44"/>
      <c r="CUB708" s="44"/>
      <c r="CUC708" s="44"/>
      <c r="CUD708" s="44"/>
      <c r="CUE708" s="44"/>
      <c r="CUF708" s="44"/>
      <c r="CUG708" s="44"/>
      <c r="CUH708" s="44"/>
      <c r="CUI708" s="44"/>
      <c r="CUJ708" s="44"/>
      <c r="CUK708" s="44"/>
      <c r="CUL708" s="44"/>
      <c r="CUM708" s="44"/>
      <c r="CUN708" s="44"/>
      <c r="CUO708" s="44"/>
      <c r="CUP708" s="44"/>
      <c r="CUQ708" s="44"/>
      <c r="CUR708" s="44"/>
      <c r="CUS708" s="44"/>
      <c r="CUT708" s="44"/>
      <c r="CUU708" s="44"/>
      <c r="CUV708" s="44"/>
      <c r="CUW708" s="44"/>
      <c r="CUX708" s="44"/>
      <c r="CUY708" s="44"/>
      <c r="CUZ708" s="44"/>
      <c r="CVA708" s="44"/>
      <c r="CVB708" s="44"/>
      <c r="CVC708" s="44"/>
      <c r="CVD708" s="44"/>
      <c r="CVE708" s="44"/>
      <c r="CVF708" s="44"/>
      <c r="CVG708" s="44"/>
      <c r="CVH708" s="44"/>
      <c r="CVI708" s="44"/>
      <c r="CVJ708" s="44"/>
      <c r="CVK708" s="44"/>
      <c r="CVL708" s="44"/>
      <c r="CVM708" s="44"/>
      <c r="CVN708" s="44"/>
      <c r="CVO708" s="44"/>
      <c r="CVP708" s="44"/>
      <c r="CVQ708" s="44"/>
      <c r="CVR708" s="44"/>
      <c r="CVS708" s="44"/>
      <c r="CVT708" s="44"/>
      <c r="CVU708" s="44"/>
      <c r="CVV708" s="44"/>
      <c r="CVW708" s="44"/>
      <c r="CVX708" s="44"/>
      <c r="CVY708" s="44"/>
      <c r="CVZ708" s="44"/>
      <c r="CWA708" s="44"/>
      <c r="CWB708" s="44"/>
      <c r="CWC708" s="44"/>
      <c r="CWD708" s="44"/>
      <c r="CWE708" s="44"/>
      <c r="CWF708" s="44"/>
      <c r="CWG708" s="44"/>
      <c r="CWH708" s="44"/>
      <c r="CWI708" s="44"/>
      <c r="CWJ708" s="44"/>
      <c r="CWK708" s="44"/>
      <c r="CWL708" s="44"/>
      <c r="CWM708" s="44"/>
      <c r="CWN708" s="44"/>
      <c r="CWO708" s="44"/>
      <c r="CWP708" s="44"/>
      <c r="CWQ708" s="44"/>
      <c r="CWR708" s="44"/>
      <c r="CWS708" s="44"/>
      <c r="CWT708" s="44"/>
      <c r="CWU708" s="44"/>
      <c r="CWV708" s="44"/>
      <c r="CWW708" s="44"/>
      <c r="CWX708" s="44"/>
      <c r="CWY708" s="44"/>
      <c r="CWZ708" s="44"/>
      <c r="CXA708" s="44"/>
      <c r="CXB708" s="44"/>
      <c r="CXC708" s="44"/>
      <c r="CXD708" s="44"/>
      <c r="CXE708" s="44"/>
      <c r="CXF708" s="44"/>
      <c r="CXG708" s="44"/>
      <c r="CXH708" s="44"/>
      <c r="CXI708" s="44"/>
      <c r="CXJ708" s="44"/>
      <c r="CXK708" s="44"/>
      <c r="CXL708" s="44"/>
      <c r="CXM708" s="44"/>
      <c r="CXN708" s="44"/>
      <c r="CXO708" s="44"/>
      <c r="CXP708" s="44"/>
      <c r="CXQ708" s="44"/>
      <c r="CXR708" s="44"/>
      <c r="CXS708" s="44"/>
      <c r="CXT708" s="44"/>
      <c r="CXU708" s="44"/>
      <c r="CXV708" s="44"/>
      <c r="CXW708" s="44"/>
      <c r="CXX708" s="44"/>
      <c r="CXY708" s="44"/>
      <c r="CXZ708" s="44"/>
      <c r="CYA708" s="44"/>
      <c r="CYB708" s="44"/>
      <c r="CYC708" s="44"/>
      <c r="CYD708" s="44"/>
      <c r="CYE708" s="44"/>
      <c r="CYF708" s="44"/>
      <c r="CYG708" s="44"/>
      <c r="CYH708" s="44"/>
      <c r="CYI708" s="44"/>
      <c r="CYJ708" s="44"/>
      <c r="CYK708" s="44"/>
      <c r="CYL708" s="44"/>
      <c r="CYM708" s="44"/>
      <c r="CYN708" s="44"/>
      <c r="CYO708" s="44"/>
      <c r="CYP708" s="44"/>
      <c r="CYQ708" s="44"/>
      <c r="CYR708" s="44"/>
      <c r="CYS708" s="44"/>
      <c r="CYT708" s="44"/>
      <c r="CYU708" s="44"/>
      <c r="CYV708" s="44"/>
      <c r="CYW708" s="44"/>
      <c r="CYX708" s="44"/>
      <c r="CYY708" s="44"/>
      <c r="CYZ708" s="44"/>
      <c r="CZA708" s="44"/>
      <c r="CZB708" s="44"/>
      <c r="CZC708" s="44"/>
      <c r="CZD708" s="44"/>
      <c r="CZE708" s="44"/>
      <c r="CZF708" s="44"/>
      <c r="CZG708" s="44"/>
      <c r="CZH708" s="44"/>
      <c r="CZI708" s="44"/>
      <c r="CZJ708" s="44"/>
      <c r="CZK708" s="44"/>
      <c r="CZL708" s="44"/>
      <c r="CZM708" s="44"/>
      <c r="CZN708" s="44"/>
      <c r="CZO708" s="44"/>
      <c r="CZP708" s="44"/>
      <c r="CZQ708" s="44"/>
      <c r="CZR708" s="44"/>
      <c r="CZS708" s="44"/>
      <c r="CZT708" s="44"/>
      <c r="CZU708" s="44"/>
      <c r="CZV708" s="44"/>
      <c r="CZW708" s="44"/>
      <c r="CZX708" s="44"/>
      <c r="CZY708" s="44"/>
      <c r="CZZ708" s="44"/>
      <c r="DAA708" s="44"/>
      <c r="DAB708" s="44"/>
      <c r="DAC708" s="44"/>
      <c r="DAD708" s="44"/>
      <c r="DAE708" s="44"/>
      <c r="DAF708" s="44"/>
      <c r="DAG708" s="44"/>
      <c r="DAH708" s="44"/>
      <c r="DAI708" s="44"/>
      <c r="DAJ708" s="44"/>
      <c r="DAK708" s="44"/>
      <c r="DAL708" s="44"/>
      <c r="DAM708" s="44"/>
      <c r="DAN708" s="44"/>
      <c r="DAO708" s="44"/>
      <c r="DAP708" s="44"/>
      <c r="DAQ708" s="44"/>
      <c r="DAR708" s="44"/>
      <c r="DAS708" s="44"/>
      <c r="DAT708" s="44"/>
      <c r="DAU708" s="44"/>
      <c r="DAV708" s="44"/>
      <c r="DAW708" s="44"/>
      <c r="DAX708" s="44"/>
      <c r="DAY708" s="44"/>
      <c r="DAZ708" s="44"/>
      <c r="DBA708" s="44"/>
      <c r="DBB708" s="44"/>
      <c r="DBC708" s="44"/>
      <c r="DBD708" s="44"/>
      <c r="DBE708" s="44"/>
      <c r="DBF708" s="44"/>
      <c r="DBG708" s="44"/>
      <c r="DBH708" s="44"/>
      <c r="DBI708" s="44"/>
      <c r="DBJ708" s="44"/>
      <c r="DBK708" s="44"/>
      <c r="DBL708" s="44"/>
      <c r="DBM708" s="44"/>
      <c r="DBN708" s="44"/>
      <c r="DBO708" s="44"/>
      <c r="DBP708" s="44"/>
      <c r="DBQ708" s="44"/>
      <c r="DBR708" s="44"/>
      <c r="DBS708" s="44"/>
      <c r="DBT708" s="44"/>
      <c r="DBU708" s="44"/>
      <c r="DBV708" s="44"/>
      <c r="DBW708" s="44"/>
      <c r="DBX708" s="44"/>
      <c r="DBY708" s="44"/>
      <c r="DBZ708" s="44"/>
      <c r="DCA708" s="44"/>
      <c r="DCB708" s="44"/>
      <c r="DCC708" s="44"/>
      <c r="DCD708" s="44"/>
      <c r="DCE708" s="44"/>
      <c r="DCF708" s="44"/>
      <c r="DCG708" s="44"/>
      <c r="DCH708" s="44"/>
      <c r="DCI708" s="44"/>
      <c r="DCJ708" s="44"/>
      <c r="DCK708" s="44"/>
      <c r="DCL708" s="44"/>
      <c r="DCM708" s="44"/>
      <c r="DCN708" s="44"/>
      <c r="DCO708" s="44"/>
      <c r="DCP708" s="44"/>
      <c r="DCQ708" s="44"/>
      <c r="DCR708" s="44"/>
      <c r="DCS708" s="44"/>
      <c r="DCT708" s="44"/>
      <c r="DCU708" s="44"/>
      <c r="DCV708" s="44"/>
      <c r="DCW708" s="44"/>
      <c r="DCX708" s="44"/>
      <c r="DCY708" s="44"/>
      <c r="DCZ708" s="44"/>
      <c r="DDA708" s="44"/>
      <c r="DDB708" s="44"/>
      <c r="DDC708" s="44"/>
      <c r="DDD708" s="44"/>
      <c r="DDE708" s="44"/>
      <c r="DDF708" s="44"/>
      <c r="DDG708" s="44"/>
      <c r="DDH708" s="44"/>
      <c r="DDI708" s="44"/>
      <c r="DDJ708" s="44"/>
      <c r="DDK708" s="44"/>
      <c r="DDL708" s="44"/>
      <c r="DDM708" s="44"/>
      <c r="DDN708" s="44"/>
      <c r="DDO708" s="44"/>
      <c r="DDP708" s="44"/>
      <c r="DDQ708" s="44"/>
      <c r="DDR708" s="44"/>
      <c r="DDS708" s="44"/>
      <c r="DDT708" s="44"/>
      <c r="DDU708" s="44"/>
      <c r="DDV708" s="44"/>
      <c r="DDW708" s="44"/>
      <c r="DDX708" s="44"/>
      <c r="DDY708" s="44"/>
      <c r="DDZ708" s="44"/>
      <c r="DEA708" s="44"/>
      <c r="DEB708" s="44"/>
      <c r="DEC708" s="44"/>
      <c r="DED708" s="44"/>
      <c r="DEE708" s="44"/>
      <c r="DEF708" s="44"/>
      <c r="DEG708" s="44"/>
      <c r="DEH708" s="44"/>
      <c r="DEI708" s="44"/>
      <c r="DEJ708" s="44"/>
      <c r="DEK708" s="44"/>
      <c r="DEL708" s="44"/>
      <c r="DEM708" s="44"/>
      <c r="DEN708" s="44"/>
      <c r="DEO708" s="44"/>
      <c r="DEP708" s="44"/>
      <c r="DEQ708" s="44"/>
      <c r="DER708" s="44"/>
      <c r="DES708" s="44"/>
      <c r="DET708" s="44"/>
      <c r="DEU708" s="44"/>
      <c r="DEV708" s="44"/>
      <c r="DEW708" s="44"/>
      <c r="DEX708" s="44"/>
      <c r="DEY708" s="44"/>
      <c r="DEZ708" s="44"/>
      <c r="DFA708" s="44"/>
      <c r="DFB708" s="44"/>
      <c r="DFC708" s="44"/>
      <c r="DFD708" s="44"/>
      <c r="DFE708" s="44"/>
      <c r="DFF708" s="44"/>
      <c r="DFG708" s="44"/>
      <c r="DFH708" s="44"/>
      <c r="DFI708" s="44"/>
      <c r="DFJ708" s="44"/>
      <c r="DFK708" s="44"/>
      <c r="DFL708" s="44"/>
      <c r="DFM708" s="44"/>
      <c r="DFN708" s="44"/>
      <c r="DFO708" s="44"/>
      <c r="DFP708" s="44"/>
      <c r="DFQ708" s="44"/>
      <c r="DFR708" s="44"/>
      <c r="DFS708" s="44"/>
      <c r="DFT708" s="44"/>
      <c r="DFU708" s="44"/>
      <c r="DFV708" s="44"/>
      <c r="DFW708" s="44"/>
      <c r="DFX708" s="44"/>
      <c r="DFY708" s="44"/>
      <c r="DFZ708" s="44"/>
      <c r="DGA708" s="44"/>
      <c r="DGB708" s="44"/>
      <c r="DGC708" s="44"/>
      <c r="DGD708" s="44"/>
      <c r="DGE708" s="44"/>
      <c r="DGF708" s="44"/>
      <c r="DGG708" s="44"/>
      <c r="DGH708" s="44"/>
      <c r="DGI708" s="44"/>
      <c r="DGJ708" s="44"/>
      <c r="DGK708" s="44"/>
      <c r="DGL708" s="44"/>
      <c r="DGM708" s="44"/>
      <c r="DGN708" s="44"/>
      <c r="DGO708" s="44"/>
      <c r="DGP708" s="44"/>
      <c r="DGQ708" s="44"/>
      <c r="DGR708" s="44"/>
      <c r="DGS708" s="44"/>
      <c r="DGT708" s="44"/>
      <c r="DGU708" s="44"/>
      <c r="DGV708" s="44"/>
      <c r="DGW708" s="44"/>
      <c r="DGX708" s="44"/>
      <c r="DGY708" s="44"/>
      <c r="DGZ708" s="44"/>
      <c r="DHA708" s="44"/>
      <c r="DHB708" s="44"/>
      <c r="DHC708" s="44"/>
      <c r="DHD708" s="44"/>
      <c r="DHE708" s="44"/>
      <c r="DHF708" s="44"/>
      <c r="DHG708" s="44"/>
      <c r="DHH708" s="44"/>
      <c r="DHI708" s="44"/>
      <c r="DHJ708" s="44"/>
      <c r="DHK708" s="44"/>
      <c r="DHL708" s="44"/>
      <c r="DHM708" s="44"/>
      <c r="DHN708" s="44"/>
      <c r="DHO708" s="44"/>
      <c r="DHP708" s="44"/>
      <c r="DHQ708" s="44"/>
      <c r="DHR708" s="44"/>
      <c r="DHS708" s="44"/>
      <c r="DHT708" s="44"/>
      <c r="DHU708" s="44"/>
      <c r="DHV708" s="44"/>
      <c r="DHW708" s="44"/>
      <c r="DHX708" s="44"/>
      <c r="DHY708" s="44"/>
      <c r="DHZ708" s="44"/>
      <c r="DIA708" s="44"/>
      <c r="DIB708" s="44"/>
      <c r="DIC708" s="44"/>
      <c r="DID708" s="44"/>
      <c r="DIE708" s="44"/>
      <c r="DIF708" s="44"/>
      <c r="DIG708" s="44"/>
      <c r="DIH708" s="44"/>
      <c r="DII708" s="44"/>
      <c r="DIJ708" s="44"/>
      <c r="DIK708" s="44"/>
      <c r="DIL708" s="44"/>
      <c r="DIM708" s="44"/>
      <c r="DIN708" s="44"/>
      <c r="DIO708" s="44"/>
      <c r="DIP708" s="44"/>
      <c r="DIQ708" s="44"/>
      <c r="DIR708" s="44"/>
      <c r="DIS708" s="44"/>
      <c r="DIT708" s="44"/>
      <c r="DIU708" s="44"/>
      <c r="DIV708" s="44"/>
      <c r="DIW708" s="44"/>
      <c r="DIX708" s="44"/>
      <c r="DIY708" s="44"/>
      <c r="DIZ708" s="44"/>
      <c r="DJA708" s="44"/>
      <c r="DJB708" s="44"/>
      <c r="DJC708" s="44"/>
      <c r="DJD708" s="44"/>
      <c r="DJE708" s="44"/>
      <c r="DJF708" s="44"/>
      <c r="DJG708" s="44"/>
      <c r="DJH708" s="44"/>
      <c r="DJI708" s="44"/>
      <c r="DJJ708" s="44"/>
      <c r="DJK708" s="44"/>
      <c r="DJL708" s="44"/>
      <c r="DJM708" s="44"/>
      <c r="DJN708" s="44"/>
      <c r="DJO708" s="44"/>
      <c r="DJP708" s="44"/>
      <c r="DJQ708" s="44"/>
      <c r="DJR708" s="44"/>
      <c r="DJS708" s="44"/>
      <c r="DJT708" s="44"/>
      <c r="DJU708" s="44"/>
      <c r="DJV708" s="44"/>
      <c r="DJW708" s="44"/>
      <c r="DJX708" s="44"/>
      <c r="DJY708" s="44"/>
      <c r="DJZ708" s="44"/>
      <c r="DKA708" s="44"/>
      <c r="DKB708" s="44"/>
      <c r="DKC708" s="44"/>
      <c r="DKD708" s="44"/>
      <c r="DKE708" s="44"/>
      <c r="DKF708" s="44"/>
      <c r="DKG708" s="44"/>
      <c r="DKH708" s="44"/>
      <c r="DKI708" s="44"/>
      <c r="DKJ708" s="44"/>
      <c r="DKK708" s="44"/>
      <c r="DKL708" s="44"/>
      <c r="DKM708" s="44"/>
      <c r="DKN708" s="44"/>
      <c r="DKO708" s="44"/>
      <c r="DKP708" s="44"/>
      <c r="DKQ708" s="44"/>
      <c r="DKR708" s="44"/>
      <c r="DKS708" s="44"/>
      <c r="DKT708" s="44"/>
      <c r="DKU708" s="44"/>
      <c r="DKV708" s="44"/>
      <c r="DKW708" s="44"/>
      <c r="DKX708" s="44"/>
      <c r="DKY708" s="44"/>
      <c r="DKZ708" s="44"/>
      <c r="DLA708" s="44"/>
      <c r="DLB708" s="44"/>
      <c r="DLC708" s="44"/>
      <c r="DLD708" s="44"/>
      <c r="DLE708" s="44"/>
      <c r="DLF708" s="44"/>
      <c r="DLG708" s="44"/>
      <c r="DLH708" s="44"/>
      <c r="DLI708" s="44"/>
      <c r="DLJ708" s="44"/>
      <c r="DLK708" s="44"/>
      <c r="DLL708" s="44"/>
      <c r="DLM708" s="44"/>
      <c r="DLN708" s="44"/>
      <c r="DLO708" s="44"/>
      <c r="DLP708" s="44"/>
      <c r="DLQ708" s="44"/>
      <c r="DLR708" s="44"/>
      <c r="DLS708" s="44"/>
      <c r="DLT708" s="44"/>
      <c r="DLU708" s="44"/>
      <c r="DLV708" s="44"/>
      <c r="DLW708" s="44"/>
      <c r="DLX708" s="44"/>
      <c r="DLY708" s="44"/>
      <c r="DLZ708" s="44"/>
      <c r="DMA708" s="44"/>
      <c r="DMB708" s="44"/>
      <c r="DMC708" s="44"/>
      <c r="DMD708" s="44"/>
      <c r="DME708" s="44"/>
      <c r="DMF708" s="44"/>
      <c r="DMG708" s="44"/>
      <c r="DMH708" s="44"/>
      <c r="DMI708" s="44"/>
      <c r="DMJ708" s="44"/>
      <c r="DMK708" s="44"/>
      <c r="DML708" s="44"/>
      <c r="DMM708" s="44"/>
      <c r="DMN708" s="44"/>
      <c r="DMO708" s="44"/>
      <c r="DMP708" s="44"/>
      <c r="DMQ708" s="44"/>
      <c r="DMR708" s="44"/>
      <c r="DMS708" s="44"/>
      <c r="DMT708" s="44"/>
      <c r="DMU708" s="44"/>
      <c r="DMV708" s="44"/>
      <c r="DMW708" s="44"/>
      <c r="DMX708" s="44"/>
      <c r="DMY708" s="44"/>
      <c r="DMZ708" s="44"/>
      <c r="DNA708" s="44"/>
      <c r="DNB708" s="44"/>
      <c r="DNC708" s="44"/>
      <c r="DND708" s="44"/>
      <c r="DNE708" s="44"/>
      <c r="DNF708" s="44"/>
      <c r="DNG708" s="44"/>
      <c r="DNH708" s="44"/>
      <c r="DNI708" s="44"/>
      <c r="DNJ708" s="44"/>
      <c r="DNK708" s="44"/>
      <c r="DNL708" s="44"/>
      <c r="DNM708" s="44"/>
      <c r="DNN708" s="44"/>
      <c r="DNO708" s="44"/>
      <c r="DNP708" s="44"/>
      <c r="DNQ708" s="44"/>
      <c r="DNR708" s="44"/>
      <c r="DNS708" s="44"/>
      <c r="DNT708" s="44"/>
      <c r="DNU708" s="44"/>
      <c r="DNV708" s="44"/>
      <c r="DNW708" s="44"/>
      <c r="DNX708" s="44"/>
      <c r="DNY708" s="44"/>
      <c r="DNZ708" s="44"/>
      <c r="DOA708" s="44"/>
      <c r="DOB708" s="44"/>
      <c r="DOC708" s="44"/>
      <c r="DOD708" s="44"/>
      <c r="DOE708" s="44"/>
      <c r="DOF708" s="44"/>
      <c r="DOG708" s="44"/>
      <c r="DOH708" s="44"/>
      <c r="DOI708" s="44"/>
      <c r="DOJ708" s="44"/>
      <c r="DOK708" s="44"/>
      <c r="DOL708" s="44"/>
      <c r="DOM708" s="44"/>
      <c r="DON708" s="44"/>
      <c r="DOO708" s="44"/>
      <c r="DOP708" s="44"/>
      <c r="DOQ708" s="44"/>
      <c r="DOR708" s="44"/>
      <c r="DOS708" s="44"/>
      <c r="DOT708" s="44"/>
      <c r="DOU708" s="44"/>
      <c r="DOV708" s="44"/>
      <c r="DOW708" s="44"/>
      <c r="DOX708" s="44"/>
      <c r="DOY708" s="44"/>
      <c r="DOZ708" s="44"/>
      <c r="DPA708" s="44"/>
      <c r="DPB708" s="44"/>
      <c r="DPC708" s="44"/>
      <c r="DPD708" s="44"/>
      <c r="DPE708" s="44"/>
      <c r="DPF708" s="44"/>
      <c r="DPG708" s="44"/>
      <c r="DPH708" s="44"/>
      <c r="DPI708" s="44"/>
      <c r="DPJ708" s="44"/>
      <c r="DPK708" s="44"/>
      <c r="DPL708" s="44"/>
      <c r="DPM708" s="44"/>
      <c r="DPN708" s="44"/>
      <c r="DPO708" s="44"/>
      <c r="DPP708" s="44"/>
      <c r="DPQ708" s="44"/>
      <c r="DPR708" s="44"/>
      <c r="DPS708" s="44"/>
      <c r="DPT708" s="44"/>
      <c r="DPU708" s="44"/>
      <c r="DPV708" s="44"/>
      <c r="DPW708" s="44"/>
      <c r="DPX708" s="44"/>
      <c r="DPY708" s="44"/>
      <c r="DPZ708" s="44"/>
      <c r="DQA708" s="44"/>
      <c r="DQB708" s="44"/>
      <c r="DQC708" s="44"/>
      <c r="DQD708" s="44"/>
      <c r="DQE708" s="44"/>
      <c r="DQF708" s="44"/>
      <c r="DQG708" s="44"/>
      <c r="DQH708" s="44"/>
      <c r="DQI708" s="44"/>
      <c r="DQJ708" s="44"/>
      <c r="DQK708" s="44"/>
      <c r="DQL708" s="44"/>
      <c r="DQM708" s="44"/>
      <c r="DQN708" s="44"/>
      <c r="DQO708" s="44"/>
      <c r="DQP708" s="44"/>
      <c r="DQQ708" s="44"/>
      <c r="DQR708" s="44"/>
      <c r="DQS708" s="44"/>
      <c r="DQT708" s="44"/>
      <c r="DQU708" s="44"/>
      <c r="DQV708" s="44"/>
      <c r="DQW708" s="44"/>
      <c r="DQX708" s="44"/>
      <c r="DQY708" s="44"/>
      <c r="DQZ708" s="44"/>
      <c r="DRA708" s="44"/>
      <c r="DRB708" s="44"/>
      <c r="DRC708" s="44"/>
      <c r="DRD708" s="44"/>
      <c r="DRE708" s="44"/>
      <c r="DRF708" s="44"/>
      <c r="DRG708" s="44"/>
      <c r="DRH708" s="44"/>
      <c r="DRI708" s="44"/>
      <c r="DRJ708" s="44"/>
      <c r="DRK708" s="44"/>
      <c r="DRL708" s="44"/>
      <c r="DRM708" s="44"/>
      <c r="DRN708" s="44"/>
      <c r="DRO708" s="44"/>
      <c r="DRP708" s="44"/>
      <c r="DRQ708" s="44"/>
      <c r="DRR708" s="44"/>
      <c r="DRS708" s="44"/>
      <c r="DRT708" s="44"/>
      <c r="DRU708" s="44"/>
      <c r="DRV708" s="44"/>
      <c r="DRW708" s="44"/>
      <c r="DRX708" s="44"/>
      <c r="DRY708" s="44"/>
      <c r="DRZ708" s="44"/>
      <c r="DSA708" s="44"/>
      <c r="DSB708" s="44"/>
      <c r="DSC708" s="44"/>
      <c r="DSD708" s="44"/>
      <c r="DSE708" s="44"/>
      <c r="DSF708" s="44"/>
      <c r="DSG708" s="44"/>
      <c r="DSH708" s="44"/>
      <c r="DSI708" s="44"/>
      <c r="DSJ708" s="44"/>
      <c r="DSK708" s="44"/>
      <c r="DSL708" s="44"/>
      <c r="DSM708" s="44"/>
      <c r="DSN708" s="44"/>
      <c r="DSO708" s="44"/>
      <c r="DSP708" s="44"/>
      <c r="DSQ708" s="44"/>
      <c r="DSR708" s="44"/>
      <c r="DSS708" s="44"/>
      <c r="DST708" s="44"/>
      <c r="DSU708" s="44"/>
      <c r="DSV708" s="44"/>
      <c r="DSW708" s="44"/>
      <c r="DSX708" s="44"/>
      <c r="DSY708" s="44"/>
      <c r="DSZ708" s="44"/>
      <c r="DTA708" s="44"/>
      <c r="DTB708" s="44"/>
      <c r="DTC708" s="44"/>
      <c r="DTD708" s="44"/>
      <c r="DTE708" s="44"/>
      <c r="DTF708" s="44"/>
      <c r="DTG708" s="44"/>
      <c r="DTH708" s="44"/>
      <c r="DTI708" s="44"/>
      <c r="DTJ708" s="44"/>
      <c r="DTK708" s="44"/>
      <c r="DTL708" s="44"/>
      <c r="DTM708" s="44"/>
      <c r="DTN708" s="44"/>
      <c r="DTO708" s="44"/>
      <c r="DTP708" s="44"/>
      <c r="DTQ708" s="44"/>
      <c r="DTR708" s="44"/>
      <c r="DTS708" s="44"/>
      <c r="DTT708" s="44"/>
      <c r="DTU708" s="44"/>
      <c r="DTV708" s="44"/>
      <c r="DTW708" s="44"/>
      <c r="DTX708" s="44"/>
      <c r="DTY708" s="44"/>
      <c r="DTZ708" s="44"/>
      <c r="DUA708" s="44"/>
      <c r="DUB708" s="44"/>
      <c r="DUC708" s="44"/>
      <c r="DUD708" s="44"/>
      <c r="DUE708" s="44"/>
      <c r="DUF708" s="44"/>
      <c r="DUG708" s="44"/>
      <c r="DUH708" s="44"/>
      <c r="DUI708" s="44"/>
      <c r="DUJ708" s="44"/>
      <c r="DUK708" s="44"/>
      <c r="DUL708" s="44"/>
      <c r="DUM708" s="44"/>
      <c r="DUN708" s="44"/>
      <c r="DUO708" s="44"/>
      <c r="DUP708" s="44"/>
      <c r="DUQ708" s="44"/>
      <c r="DUR708" s="44"/>
      <c r="DUS708" s="44"/>
      <c r="DUT708" s="44"/>
      <c r="DUU708" s="44"/>
      <c r="DUV708" s="44"/>
      <c r="DUW708" s="44"/>
      <c r="DUX708" s="44"/>
      <c r="DUY708" s="44"/>
      <c r="DUZ708" s="44"/>
      <c r="DVA708" s="44"/>
      <c r="DVB708" s="44"/>
      <c r="DVC708" s="44"/>
      <c r="DVD708" s="44"/>
      <c r="DVE708" s="44"/>
      <c r="DVF708" s="44"/>
      <c r="DVG708" s="44"/>
      <c r="DVH708" s="44"/>
      <c r="DVI708" s="44"/>
      <c r="DVJ708" s="44"/>
      <c r="DVK708" s="44"/>
      <c r="DVL708" s="44"/>
      <c r="DVM708" s="44"/>
      <c r="DVN708" s="44"/>
      <c r="DVO708" s="44"/>
      <c r="DVP708" s="44"/>
      <c r="DVQ708" s="44"/>
      <c r="DVR708" s="44"/>
      <c r="DVS708" s="44"/>
      <c r="DVT708" s="44"/>
      <c r="DVU708" s="44"/>
      <c r="DVV708" s="44"/>
      <c r="DVW708" s="44"/>
      <c r="DVX708" s="44"/>
      <c r="DVY708" s="44"/>
      <c r="DVZ708" s="44"/>
      <c r="DWA708" s="44"/>
      <c r="DWB708" s="44"/>
      <c r="DWC708" s="44"/>
      <c r="DWD708" s="44"/>
      <c r="DWE708" s="44"/>
      <c r="DWF708" s="44"/>
      <c r="DWG708" s="44"/>
      <c r="DWH708" s="44"/>
      <c r="DWI708" s="44"/>
      <c r="DWJ708" s="44"/>
      <c r="DWK708" s="44"/>
      <c r="DWL708" s="44"/>
      <c r="DWM708" s="44"/>
      <c r="DWN708" s="44"/>
      <c r="DWO708" s="44"/>
      <c r="DWP708" s="44"/>
      <c r="DWQ708" s="44"/>
      <c r="DWR708" s="44"/>
      <c r="DWS708" s="44"/>
      <c r="DWT708" s="44"/>
      <c r="DWU708" s="44"/>
      <c r="DWV708" s="44"/>
      <c r="DWW708" s="44"/>
      <c r="DWX708" s="44"/>
      <c r="DWY708" s="44"/>
      <c r="DWZ708" s="44"/>
      <c r="DXA708" s="44"/>
      <c r="DXB708" s="44"/>
      <c r="DXC708" s="44"/>
      <c r="DXD708" s="44"/>
      <c r="DXE708" s="44"/>
      <c r="DXF708" s="44"/>
      <c r="DXG708" s="44"/>
      <c r="DXH708" s="44"/>
      <c r="DXI708" s="44"/>
      <c r="DXJ708" s="44"/>
      <c r="DXK708" s="44"/>
      <c r="DXL708" s="44"/>
      <c r="DXM708" s="44"/>
      <c r="DXN708" s="44"/>
      <c r="DXO708" s="44"/>
      <c r="DXP708" s="44"/>
      <c r="DXQ708" s="44"/>
      <c r="DXR708" s="44"/>
      <c r="DXS708" s="44"/>
      <c r="DXT708" s="44"/>
      <c r="DXU708" s="44"/>
      <c r="DXV708" s="44"/>
      <c r="DXW708" s="44"/>
      <c r="DXX708" s="44"/>
      <c r="DXY708" s="44"/>
      <c r="DXZ708" s="44"/>
      <c r="DYA708" s="44"/>
      <c r="DYB708" s="44"/>
      <c r="DYC708" s="44"/>
      <c r="DYD708" s="44"/>
      <c r="DYE708" s="44"/>
      <c r="DYF708" s="44"/>
      <c r="DYG708" s="44"/>
      <c r="DYH708" s="44"/>
      <c r="DYI708" s="44"/>
      <c r="DYJ708" s="44"/>
      <c r="DYK708" s="44"/>
      <c r="DYL708" s="538"/>
    </row>
    <row r="709" spans="1:3366" s="171" customFormat="1" x14ac:dyDescent="0.3">
      <c r="A709" s="812"/>
      <c r="B709" s="812"/>
      <c r="C709" s="793"/>
      <c r="D709" s="793"/>
      <c r="E709" s="793"/>
      <c r="F709" s="829"/>
      <c r="G709" s="804"/>
      <c r="H709" s="817"/>
      <c r="I709" s="816"/>
      <c r="J709" s="816"/>
      <c r="K709" s="816"/>
      <c r="L709" s="815"/>
      <c r="M709" s="499">
        <v>38920593</v>
      </c>
      <c r="N709" s="15">
        <v>38920593</v>
      </c>
      <c r="O709" s="15">
        <v>38920593</v>
      </c>
      <c r="P709" s="15">
        <v>38920593</v>
      </c>
      <c r="Q709" s="632" t="s">
        <v>1040</v>
      </c>
      <c r="R709" s="835"/>
      <c r="S709" s="836"/>
      <c r="T709" s="836"/>
      <c r="U709" s="836"/>
      <c r="V709" s="847"/>
      <c r="W709" s="835"/>
      <c r="X709" s="836"/>
      <c r="Y709" s="836"/>
      <c r="Z709" s="848"/>
      <c r="AA709" s="891"/>
      <c r="AB709" s="228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  <c r="AZ709" s="165"/>
      <c r="BA709" s="165"/>
      <c r="BB709" s="165"/>
      <c r="BSA709" s="535"/>
      <c r="BSB709" s="44"/>
      <c r="BSC709" s="44"/>
      <c r="BSD709" s="44"/>
      <c r="BSE709" s="44"/>
      <c r="BSF709" s="44"/>
      <c r="BSG709" s="44"/>
      <c r="BSH709" s="44"/>
      <c r="BSI709" s="44"/>
      <c r="BSJ709" s="44"/>
      <c r="BSK709" s="44"/>
      <c r="BSL709" s="44"/>
      <c r="BSM709" s="44"/>
      <c r="BSN709" s="44"/>
      <c r="BSO709" s="44"/>
      <c r="BSP709" s="44"/>
      <c r="BSQ709" s="44"/>
      <c r="BSR709" s="44"/>
      <c r="BSS709" s="44"/>
      <c r="BST709" s="44"/>
      <c r="BSU709" s="44"/>
      <c r="BSV709" s="44"/>
      <c r="BSW709" s="44"/>
      <c r="BSX709" s="44"/>
      <c r="BSY709" s="44"/>
      <c r="BSZ709" s="44"/>
      <c r="BTA709" s="44"/>
      <c r="BTB709" s="44"/>
      <c r="BTC709" s="44"/>
      <c r="BTD709" s="44"/>
      <c r="BTE709" s="44"/>
      <c r="BTF709" s="44"/>
      <c r="BTG709" s="44"/>
      <c r="BTH709" s="44"/>
      <c r="BTI709" s="44"/>
      <c r="BTJ709" s="44"/>
      <c r="BTK709" s="44"/>
      <c r="BTL709" s="44"/>
      <c r="BTM709" s="44"/>
      <c r="BTN709" s="44"/>
      <c r="BTO709" s="44"/>
      <c r="BTP709" s="44"/>
      <c r="BTQ709" s="44"/>
      <c r="BTR709" s="44"/>
      <c r="BTS709" s="44"/>
      <c r="BTT709" s="44"/>
      <c r="BTU709" s="44"/>
      <c r="BTV709" s="44"/>
      <c r="BTW709" s="44"/>
      <c r="BTX709" s="44"/>
      <c r="BTY709" s="44"/>
      <c r="BTZ709" s="44"/>
      <c r="BUA709" s="44"/>
      <c r="BUB709" s="44"/>
      <c r="BUC709" s="44"/>
      <c r="BUD709" s="44"/>
      <c r="BUE709" s="44"/>
      <c r="BUF709" s="44"/>
      <c r="BUG709" s="44"/>
      <c r="BUH709" s="44"/>
      <c r="BUI709" s="44"/>
      <c r="BUJ709" s="44"/>
      <c r="BUK709" s="44"/>
      <c r="BUL709" s="44"/>
      <c r="BUM709" s="44"/>
      <c r="BUN709" s="44"/>
      <c r="BUO709" s="44"/>
      <c r="BUP709" s="44"/>
      <c r="BUQ709" s="44"/>
      <c r="BUR709" s="44"/>
      <c r="BUS709" s="44"/>
      <c r="BUT709" s="44"/>
      <c r="BUU709" s="44"/>
      <c r="BUV709" s="44"/>
      <c r="BUW709" s="44"/>
      <c r="BUX709" s="44"/>
      <c r="BUY709" s="44"/>
      <c r="BUZ709" s="44"/>
      <c r="BVA709" s="44"/>
      <c r="BVB709" s="44"/>
      <c r="BVC709" s="44"/>
      <c r="BVD709" s="44"/>
      <c r="BVE709" s="44"/>
      <c r="BVF709" s="44"/>
      <c r="BVG709" s="44"/>
      <c r="BVH709" s="44"/>
      <c r="BVI709" s="44"/>
      <c r="BVJ709" s="44"/>
      <c r="BVK709" s="44"/>
      <c r="BVL709" s="44"/>
      <c r="BVM709" s="44"/>
      <c r="BVN709" s="44"/>
      <c r="BVO709" s="44"/>
      <c r="BVP709" s="44"/>
      <c r="BVQ709" s="44"/>
      <c r="BVR709" s="44"/>
      <c r="BVS709" s="44"/>
      <c r="BVT709" s="44"/>
      <c r="BVU709" s="44"/>
      <c r="BVV709" s="44"/>
      <c r="BVW709" s="44"/>
      <c r="BVX709" s="44"/>
      <c r="BVY709" s="44"/>
      <c r="BVZ709" s="44"/>
      <c r="BWA709" s="44"/>
      <c r="BWB709" s="44"/>
      <c r="BWC709" s="44"/>
      <c r="BWD709" s="44"/>
      <c r="BWE709" s="44"/>
      <c r="BWF709" s="44"/>
      <c r="BWG709" s="44"/>
      <c r="BWH709" s="44"/>
      <c r="BWI709" s="44"/>
      <c r="BWJ709" s="44"/>
      <c r="BWK709" s="44"/>
      <c r="BWL709" s="44"/>
      <c r="BWM709" s="44"/>
      <c r="BWN709" s="44"/>
      <c r="BWO709" s="44"/>
      <c r="BWP709" s="44"/>
      <c r="BWQ709" s="44"/>
      <c r="BWR709" s="44"/>
      <c r="BWS709" s="44"/>
      <c r="BWT709" s="44"/>
      <c r="BWU709" s="44"/>
      <c r="BWV709" s="44"/>
      <c r="BWW709" s="44"/>
      <c r="BWX709" s="44"/>
      <c r="BWY709" s="44"/>
      <c r="BWZ709" s="44"/>
      <c r="BXA709" s="44"/>
      <c r="BXB709" s="44"/>
      <c r="BXC709" s="44"/>
      <c r="BXD709" s="44"/>
      <c r="BXE709" s="44"/>
      <c r="BXF709" s="44"/>
      <c r="BXG709" s="44"/>
      <c r="BXH709" s="44"/>
      <c r="BXI709" s="44"/>
      <c r="BXJ709" s="44"/>
      <c r="BXK709" s="44"/>
      <c r="BXL709" s="44"/>
      <c r="BXM709" s="44"/>
      <c r="BXN709" s="44"/>
      <c r="BXO709" s="44"/>
      <c r="BXP709" s="44"/>
      <c r="BXQ709" s="44"/>
      <c r="BXR709" s="44"/>
      <c r="BXS709" s="44"/>
      <c r="BXT709" s="44"/>
      <c r="BXU709" s="44"/>
      <c r="BXV709" s="44"/>
      <c r="BXW709" s="44"/>
      <c r="BXX709" s="44"/>
      <c r="BXY709" s="44"/>
      <c r="BXZ709" s="44"/>
      <c r="BYA709" s="44"/>
      <c r="BYB709" s="44"/>
      <c r="BYC709" s="44"/>
      <c r="BYD709" s="44"/>
      <c r="BYE709" s="44"/>
      <c r="BYF709" s="44"/>
      <c r="BYG709" s="44"/>
      <c r="BYH709" s="44"/>
      <c r="BYI709" s="44"/>
      <c r="BYJ709" s="44"/>
      <c r="BYK709" s="44"/>
      <c r="BYL709" s="44"/>
      <c r="BYM709" s="44"/>
      <c r="BYN709" s="44"/>
      <c r="BYO709" s="44"/>
      <c r="BYP709" s="44"/>
      <c r="BYQ709" s="44"/>
      <c r="BYR709" s="44"/>
      <c r="BYS709" s="44"/>
      <c r="BYT709" s="44"/>
      <c r="BYU709" s="44"/>
      <c r="BYV709" s="44"/>
      <c r="BYW709" s="44"/>
      <c r="BYX709" s="44"/>
      <c r="BYY709" s="44"/>
      <c r="BYZ709" s="44"/>
      <c r="BZA709" s="44"/>
      <c r="BZB709" s="44"/>
      <c r="BZC709" s="44"/>
      <c r="BZD709" s="44"/>
      <c r="BZE709" s="44"/>
      <c r="BZF709" s="44"/>
      <c r="BZG709" s="44"/>
      <c r="BZH709" s="44"/>
      <c r="BZI709" s="44"/>
      <c r="BZJ709" s="44"/>
      <c r="BZK709" s="44"/>
      <c r="BZL709" s="44"/>
      <c r="BZM709" s="44"/>
      <c r="BZN709" s="44"/>
      <c r="BZO709" s="44"/>
      <c r="BZP709" s="44"/>
      <c r="BZQ709" s="44"/>
      <c r="BZR709" s="44"/>
      <c r="BZS709" s="44"/>
      <c r="BZT709" s="44"/>
      <c r="BZU709" s="44"/>
      <c r="BZV709" s="44"/>
      <c r="BZW709" s="44"/>
      <c r="BZX709" s="44"/>
      <c r="BZY709" s="44"/>
      <c r="BZZ709" s="44"/>
      <c r="CAA709" s="44"/>
      <c r="CAB709" s="44"/>
      <c r="CAC709" s="44"/>
      <c r="CAD709" s="44"/>
      <c r="CAE709" s="44"/>
      <c r="CAF709" s="44"/>
      <c r="CAG709" s="44"/>
      <c r="CAH709" s="44"/>
      <c r="CAI709" s="44"/>
      <c r="CAJ709" s="44"/>
      <c r="CAK709" s="44"/>
      <c r="CAL709" s="44"/>
      <c r="CAM709" s="44"/>
      <c r="CAN709" s="44"/>
      <c r="CAO709" s="44"/>
      <c r="CAP709" s="44"/>
      <c r="CAQ709" s="44"/>
      <c r="CAR709" s="44"/>
      <c r="CAS709" s="44"/>
      <c r="CAT709" s="44"/>
      <c r="CAU709" s="44"/>
      <c r="CAV709" s="44"/>
      <c r="CAW709" s="44"/>
      <c r="CAX709" s="44"/>
      <c r="CAY709" s="44"/>
      <c r="CAZ709" s="44"/>
      <c r="CBA709" s="44"/>
      <c r="CBB709" s="44"/>
      <c r="CBC709" s="44"/>
      <c r="CBD709" s="44"/>
      <c r="CBE709" s="44"/>
      <c r="CBF709" s="44"/>
      <c r="CBG709" s="44"/>
      <c r="CBH709" s="44"/>
      <c r="CBI709" s="44"/>
      <c r="CBJ709" s="44"/>
      <c r="CBK709" s="44"/>
      <c r="CBL709" s="44"/>
      <c r="CBM709" s="44"/>
      <c r="CBN709" s="44"/>
      <c r="CBO709" s="44"/>
      <c r="CBP709" s="44"/>
      <c r="CBQ709" s="44"/>
      <c r="CBR709" s="44"/>
      <c r="CBS709" s="44"/>
      <c r="CBT709" s="44"/>
      <c r="CBU709" s="44"/>
      <c r="CBV709" s="44"/>
      <c r="CBW709" s="44"/>
      <c r="CBX709" s="44"/>
      <c r="CBY709" s="44"/>
      <c r="CBZ709" s="44"/>
      <c r="CCA709" s="44"/>
      <c r="CCB709" s="44"/>
      <c r="CCC709" s="44"/>
      <c r="CCD709" s="44"/>
      <c r="CCE709" s="44"/>
      <c r="CCF709" s="44"/>
      <c r="CCG709" s="44"/>
      <c r="CCH709" s="44"/>
      <c r="CCI709" s="44"/>
      <c r="CCJ709" s="44"/>
      <c r="CCK709" s="44"/>
      <c r="CCL709" s="44"/>
      <c r="CCM709" s="44"/>
      <c r="CCN709" s="44"/>
      <c r="CCO709" s="44"/>
      <c r="CCP709" s="44"/>
      <c r="CCQ709" s="44"/>
      <c r="CCR709" s="44"/>
      <c r="CCS709" s="44"/>
      <c r="CCT709" s="44"/>
      <c r="CCU709" s="44"/>
      <c r="CCV709" s="44"/>
      <c r="CCW709" s="44"/>
      <c r="CCX709" s="44"/>
      <c r="CCY709" s="44"/>
      <c r="CCZ709" s="44"/>
      <c r="CDA709" s="44"/>
      <c r="CDB709" s="44"/>
      <c r="CDC709" s="44"/>
      <c r="CDD709" s="44"/>
      <c r="CDE709" s="44"/>
      <c r="CDF709" s="44"/>
      <c r="CDG709" s="44"/>
      <c r="CDH709" s="44"/>
      <c r="CDI709" s="44"/>
      <c r="CDJ709" s="44"/>
      <c r="CDK709" s="44"/>
      <c r="CDL709" s="44"/>
      <c r="CDM709" s="44"/>
      <c r="CDN709" s="44"/>
      <c r="CDO709" s="44"/>
      <c r="CDP709" s="44"/>
      <c r="CDQ709" s="44"/>
      <c r="CDR709" s="44"/>
      <c r="CDS709" s="44"/>
      <c r="CDT709" s="44"/>
      <c r="CDU709" s="44"/>
      <c r="CDV709" s="44"/>
      <c r="CDW709" s="44"/>
      <c r="CDX709" s="44"/>
      <c r="CDY709" s="44"/>
      <c r="CDZ709" s="44"/>
      <c r="CEA709" s="44"/>
      <c r="CEB709" s="44"/>
      <c r="CEC709" s="44"/>
      <c r="CED709" s="44"/>
      <c r="CEE709" s="44"/>
      <c r="CEF709" s="44"/>
      <c r="CEG709" s="44"/>
      <c r="CEH709" s="44"/>
      <c r="CEI709" s="44"/>
      <c r="CEJ709" s="44"/>
      <c r="CEK709" s="44"/>
      <c r="CEL709" s="44"/>
      <c r="CEM709" s="44"/>
      <c r="CEN709" s="44"/>
      <c r="CEO709" s="44"/>
      <c r="CEP709" s="44"/>
      <c r="CEQ709" s="44"/>
      <c r="CER709" s="44"/>
      <c r="CES709" s="44"/>
      <c r="CET709" s="44"/>
      <c r="CEU709" s="44"/>
      <c r="CEV709" s="44"/>
      <c r="CEW709" s="44"/>
      <c r="CEX709" s="44"/>
      <c r="CEY709" s="44"/>
      <c r="CEZ709" s="44"/>
      <c r="CFA709" s="44"/>
      <c r="CFB709" s="44"/>
      <c r="CFC709" s="44"/>
      <c r="CFD709" s="44"/>
      <c r="CFE709" s="44"/>
      <c r="CFF709" s="44"/>
      <c r="CFG709" s="44"/>
      <c r="CFH709" s="44"/>
      <c r="CFI709" s="44"/>
      <c r="CFJ709" s="44"/>
      <c r="CFK709" s="44"/>
      <c r="CFL709" s="44"/>
      <c r="CFM709" s="44"/>
      <c r="CFN709" s="44"/>
      <c r="CFO709" s="44"/>
      <c r="CFP709" s="44"/>
      <c r="CFQ709" s="44"/>
      <c r="CFR709" s="44"/>
      <c r="CFS709" s="44"/>
      <c r="CFT709" s="44"/>
      <c r="CFU709" s="44"/>
      <c r="CFV709" s="44"/>
      <c r="CFW709" s="44"/>
      <c r="CFX709" s="44"/>
      <c r="CFY709" s="44"/>
      <c r="CFZ709" s="44"/>
      <c r="CGA709" s="44"/>
      <c r="CGB709" s="44"/>
      <c r="CGC709" s="44"/>
      <c r="CGD709" s="44"/>
      <c r="CGE709" s="44"/>
      <c r="CGF709" s="44"/>
      <c r="CGG709" s="44"/>
      <c r="CGH709" s="44"/>
      <c r="CGI709" s="44"/>
      <c r="CGJ709" s="44"/>
      <c r="CGK709" s="44"/>
      <c r="CGL709" s="44"/>
      <c r="CGM709" s="44"/>
      <c r="CGN709" s="44"/>
      <c r="CGO709" s="44"/>
      <c r="CGP709" s="44"/>
      <c r="CGQ709" s="44"/>
      <c r="CGR709" s="44"/>
      <c r="CGS709" s="44"/>
      <c r="CGT709" s="44"/>
      <c r="CGU709" s="44"/>
      <c r="CGV709" s="44"/>
      <c r="CGW709" s="44"/>
      <c r="CGX709" s="44"/>
      <c r="CGY709" s="44"/>
      <c r="CGZ709" s="44"/>
      <c r="CHA709" s="44"/>
      <c r="CHB709" s="44"/>
      <c r="CHC709" s="44"/>
      <c r="CHD709" s="44"/>
      <c r="CHE709" s="44"/>
      <c r="CHF709" s="44"/>
      <c r="CHG709" s="44"/>
      <c r="CHH709" s="44"/>
      <c r="CHI709" s="44"/>
      <c r="CHJ709" s="44"/>
      <c r="CHK709" s="44"/>
      <c r="CHL709" s="44"/>
      <c r="CHM709" s="44"/>
      <c r="CHN709" s="44"/>
      <c r="CHO709" s="44"/>
      <c r="CHP709" s="44"/>
      <c r="CHQ709" s="44"/>
      <c r="CHR709" s="44"/>
      <c r="CHS709" s="44"/>
      <c r="CHT709" s="44"/>
      <c r="CHU709" s="44"/>
      <c r="CHV709" s="44"/>
      <c r="CHW709" s="44"/>
      <c r="CHX709" s="44"/>
      <c r="CHY709" s="44"/>
      <c r="CHZ709" s="44"/>
      <c r="CIA709" s="44"/>
      <c r="CIB709" s="44"/>
      <c r="CIC709" s="44"/>
      <c r="CID709" s="44"/>
      <c r="CIE709" s="44"/>
      <c r="CIF709" s="44"/>
      <c r="CIG709" s="44"/>
      <c r="CIH709" s="44"/>
      <c r="CII709" s="44"/>
      <c r="CIJ709" s="44"/>
      <c r="CIK709" s="44"/>
      <c r="CIL709" s="44"/>
      <c r="CIM709" s="44"/>
      <c r="CIN709" s="44"/>
      <c r="CIO709" s="44"/>
      <c r="CIP709" s="44"/>
      <c r="CIQ709" s="44"/>
      <c r="CIR709" s="44"/>
      <c r="CIS709" s="44"/>
      <c r="CIT709" s="44"/>
      <c r="CIU709" s="44"/>
      <c r="CIV709" s="44"/>
      <c r="CIW709" s="44"/>
      <c r="CIX709" s="44"/>
      <c r="CIY709" s="44"/>
      <c r="CIZ709" s="44"/>
      <c r="CJA709" s="44"/>
      <c r="CJB709" s="44"/>
      <c r="CJC709" s="44"/>
      <c r="CJD709" s="44"/>
      <c r="CJE709" s="44"/>
      <c r="CJF709" s="44"/>
      <c r="CJG709" s="44"/>
      <c r="CJH709" s="44"/>
      <c r="CJI709" s="44"/>
      <c r="CJJ709" s="44"/>
      <c r="CJK709" s="44"/>
      <c r="CJL709" s="44"/>
      <c r="CJM709" s="44"/>
      <c r="CJN709" s="44"/>
      <c r="CJO709" s="44"/>
      <c r="CJP709" s="44"/>
      <c r="CJQ709" s="44"/>
      <c r="CJR709" s="44"/>
      <c r="CJS709" s="44"/>
      <c r="CJT709" s="44"/>
      <c r="CJU709" s="44"/>
      <c r="CJV709" s="44"/>
      <c r="CJW709" s="44"/>
      <c r="CJX709" s="44"/>
      <c r="CJY709" s="44"/>
      <c r="CJZ709" s="44"/>
      <c r="CKA709" s="44"/>
      <c r="CKB709" s="44"/>
      <c r="CKC709" s="44"/>
      <c r="CKD709" s="44"/>
      <c r="CKE709" s="44"/>
      <c r="CKF709" s="44"/>
      <c r="CKG709" s="44"/>
      <c r="CKH709" s="44"/>
      <c r="CKI709" s="44"/>
      <c r="CKJ709" s="44"/>
      <c r="CKK709" s="44"/>
      <c r="CKL709" s="44"/>
      <c r="CKM709" s="44"/>
      <c r="CKN709" s="44"/>
      <c r="CKO709" s="44"/>
      <c r="CKP709" s="44"/>
      <c r="CKQ709" s="44"/>
      <c r="CKR709" s="44"/>
      <c r="CKS709" s="44"/>
      <c r="CKT709" s="44"/>
      <c r="CKU709" s="44"/>
      <c r="CKV709" s="44"/>
      <c r="CKW709" s="44"/>
      <c r="CKX709" s="44"/>
      <c r="CKY709" s="44"/>
      <c r="CKZ709" s="44"/>
      <c r="CLA709" s="44"/>
      <c r="CLB709" s="44"/>
      <c r="CLC709" s="44"/>
      <c r="CLD709" s="44"/>
      <c r="CLE709" s="44"/>
      <c r="CLF709" s="44"/>
      <c r="CLG709" s="44"/>
      <c r="CLH709" s="44"/>
      <c r="CLI709" s="44"/>
      <c r="CLJ709" s="44"/>
      <c r="CLK709" s="44"/>
      <c r="CLL709" s="44"/>
      <c r="CLM709" s="44"/>
      <c r="CLN709" s="44"/>
      <c r="CLO709" s="44"/>
      <c r="CLP709" s="44"/>
      <c r="CLQ709" s="44"/>
      <c r="CLR709" s="44"/>
      <c r="CLS709" s="44"/>
      <c r="CLT709" s="44"/>
      <c r="CLU709" s="44"/>
      <c r="CLV709" s="44"/>
      <c r="CLW709" s="44"/>
      <c r="CLX709" s="44"/>
      <c r="CLY709" s="44"/>
      <c r="CLZ709" s="44"/>
      <c r="CMA709" s="44"/>
      <c r="CMB709" s="44"/>
      <c r="CMC709" s="44"/>
      <c r="CMD709" s="44"/>
      <c r="CME709" s="44"/>
      <c r="CMF709" s="44"/>
      <c r="CMG709" s="44"/>
      <c r="CMH709" s="44"/>
      <c r="CMI709" s="44"/>
      <c r="CMJ709" s="44"/>
      <c r="CMK709" s="44"/>
      <c r="CML709" s="44"/>
      <c r="CMM709" s="44"/>
      <c r="CMN709" s="44"/>
      <c r="CMO709" s="44"/>
      <c r="CMP709" s="44"/>
      <c r="CMQ709" s="44"/>
      <c r="CMR709" s="44"/>
      <c r="CMS709" s="44"/>
      <c r="CMT709" s="44"/>
      <c r="CMU709" s="44"/>
      <c r="CMV709" s="44"/>
      <c r="CMW709" s="44"/>
      <c r="CMX709" s="44"/>
      <c r="CMY709" s="44"/>
      <c r="CMZ709" s="44"/>
      <c r="CNA709" s="44"/>
      <c r="CNB709" s="44"/>
      <c r="CNC709" s="44"/>
      <c r="CND709" s="44"/>
      <c r="CNE709" s="44"/>
      <c r="CNF709" s="44"/>
      <c r="CNG709" s="44"/>
      <c r="CNH709" s="44"/>
      <c r="CNI709" s="44"/>
      <c r="CNJ709" s="44"/>
      <c r="CNK709" s="44"/>
      <c r="CNL709" s="44"/>
      <c r="CNM709" s="44"/>
      <c r="CNN709" s="44"/>
      <c r="CNO709" s="44"/>
      <c r="CNP709" s="44"/>
      <c r="CNQ709" s="44"/>
      <c r="CNR709" s="44"/>
      <c r="CNS709" s="44"/>
      <c r="CNT709" s="44"/>
      <c r="CNU709" s="44"/>
      <c r="CNV709" s="44"/>
      <c r="CNW709" s="44"/>
      <c r="CNX709" s="44"/>
      <c r="CNY709" s="44"/>
      <c r="CNZ709" s="44"/>
      <c r="COA709" s="44"/>
      <c r="COB709" s="44"/>
      <c r="COC709" s="44"/>
      <c r="COD709" s="44"/>
      <c r="COE709" s="44"/>
      <c r="COF709" s="44"/>
      <c r="COG709" s="44"/>
      <c r="COH709" s="44"/>
      <c r="COI709" s="44"/>
      <c r="COJ709" s="44"/>
      <c r="COK709" s="44"/>
      <c r="COL709" s="44"/>
      <c r="COM709" s="44"/>
      <c r="CON709" s="44"/>
      <c r="COO709" s="44"/>
      <c r="COP709" s="44"/>
      <c r="COQ709" s="44"/>
      <c r="COR709" s="44"/>
      <c r="COS709" s="44"/>
      <c r="COT709" s="44"/>
      <c r="COU709" s="44"/>
      <c r="COV709" s="44"/>
      <c r="COW709" s="44"/>
      <c r="COX709" s="44"/>
      <c r="COY709" s="44"/>
      <c r="COZ709" s="44"/>
      <c r="CPA709" s="44"/>
      <c r="CPB709" s="44"/>
      <c r="CPC709" s="44"/>
      <c r="CPD709" s="44"/>
      <c r="CPE709" s="44"/>
      <c r="CPF709" s="44"/>
      <c r="CPG709" s="44"/>
      <c r="CPH709" s="44"/>
      <c r="CPI709" s="44"/>
      <c r="CPJ709" s="44"/>
      <c r="CPK709" s="44"/>
      <c r="CPL709" s="44"/>
      <c r="CPM709" s="44"/>
      <c r="CPN709" s="44"/>
      <c r="CPO709" s="44"/>
      <c r="CPP709" s="44"/>
      <c r="CPQ709" s="44"/>
      <c r="CPR709" s="44"/>
      <c r="CPS709" s="44"/>
      <c r="CPT709" s="44"/>
      <c r="CPU709" s="44"/>
      <c r="CPV709" s="44"/>
      <c r="CPW709" s="44"/>
      <c r="CPX709" s="44"/>
      <c r="CPY709" s="44"/>
      <c r="CPZ709" s="44"/>
      <c r="CQA709" s="44"/>
      <c r="CQB709" s="44"/>
      <c r="CQC709" s="44"/>
      <c r="CQD709" s="44"/>
      <c r="CQE709" s="44"/>
      <c r="CQF709" s="44"/>
      <c r="CQG709" s="44"/>
      <c r="CQH709" s="44"/>
      <c r="CQI709" s="44"/>
      <c r="CQJ709" s="44"/>
      <c r="CQK709" s="44"/>
      <c r="CQL709" s="44"/>
      <c r="CQM709" s="44"/>
      <c r="CQN709" s="44"/>
      <c r="CQO709" s="44"/>
      <c r="CQP709" s="44"/>
      <c r="CQQ709" s="44"/>
      <c r="CQR709" s="44"/>
      <c r="CQS709" s="44"/>
      <c r="CQT709" s="44"/>
      <c r="CQU709" s="44"/>
      <c r="CQV709" s="44"/>
      <c r="CQW709" s="44"/>
      <c r="CQX709" s="44"/>
      <c r="CQY709" s="44"/>
      <c r="CQZ709" s="44"/>
      <c r="CRA709" s="44"/>
      <c r="CRB709" s="44"/>
      <c r="CRC709" s="44"/>
      <c r="CRD709" s="44"/>
      <c r="CRE709" s="44"/>
      <c r="CRF709" s="44"/>
      <c r="CRG709" s="44"/>
      <c r="CRH709" s="44"/>
      <c r="CRI709" s="44"/>
      <c r="CRJ709" s="44"/>
      <c r="CRK709" s="44"/>
      <c r="CRL709" s="44"/>
      <c r="CRM709" s="44"/>
      <c r="CRN709" s="44"/>
      <c r="CRO709" s="44"/>
      <c r="CRP709" s="44"/>
      <c r="CRQ709" s="44"/>
      <c r="CRR709" s="44"/>
      <c r="CRS709" s="44"/>
      <c r="CRT709" s="44"/>
      <c r="CRU709" s="44"/>
      <c r="CRV709" s="44"/>
      <c r="CRW709" s="44"/>
      <c r="CRX709" s="44"/>
      <c r="CRY709" s="44"/>
      <c r="CRZ709" s="44"/>
      <c r="CSA709" s="44"/>
      <c r="CSB709" s="44"/>
      <c r="CSC709" s="44"/>
      <c r="CSD709" s="44"/>
      <c r="CSE709" s="44"/>
      <c r="CSF709" s="44"/>
      <c r="CSG709" s="44"/>
      <c r="CSH709" s="44"/>
      <c r="CSI709" s="44"/>
      <c r="CSJ709" s="44"/>
      <c r="CSK709" s="44"/>
      <c r="CSL709" s="44"/>
      <c r="CSM709" s="44"/>
      <c r="CSN709" s="44"/>
      <c r="CSO709" s="44"/>
      <c r="CSP709" s="44"/>
      <c r="CSQ709" s="44"/>
      <c r="CSR709" s="44"/>
      <c r="CSS709" s="44"/>
      <c r="CST709" s="44"/>
      <c r="CSU709" s="44"/>
      <c r="CSV709" s="44"/>
      <c r="CSW709" s="44"/>
      <c r="CSX709" s="44"/>
      <c r="CSY709" s="44"/>
      <c r="CSZ709" s="44"/>
      <c r="CTA709" s="44"/>
      <c r="CTB709" s="44"/>
      <c r="CTC709" s="44"/>
      <c r="CTD709" s="44"/>
      <c r="CTE709" s="44"/>
      <c r="CTF709" s="44"/>
      <c r="CTG709" s="44"/>
      <c r="CTH709" s="44"/>
      <c r="CTI709" s="44"/>
      <c r="CTJ709" s="44"/>
      <c r="CTK709" s="44"/>
      <c r="CTL709" s="44"/>
      <c r="CTM709" s="44"/>
      <c r="CTN709" s="44"/>
      <c r="CTO709" s="44"/>
      <c r="CTP709" s="44"/>
      <c r="CTQ709" s="44"/>
      <c r="CTR709" s="44"/>
      <c r="CTS709" s="44"/>
      <c r="CTT709" s="44"/>
      <c r="CTU709" s="44"/>
      <c r="CTV709" s="44"/>
      <c r="CTW709" s="44"/>
      <c r="CTX709" s="44"/>
      <c r="CTY709" s="44"/>
      <c r="CTZ709" s="44"/>
      <c r="CUA709" s="44"/>
      <c r="CUB709" s="44"/>
      <c r="CUC709" s="44"/>
      <c r="CUD709" s="44"/>
      <c r="CUE709" s="44"/>
      <c r="CUF709" s="44"/>
      <c r="CUG709" s="44"/>
      <c r="CUH709" s="44"/>
      <c r="CUI709" s="44"/>
      <c r="CUJ709" s="44"/>
      <c r="CUK709" s="44"/>
      <c r="CUL709" s="44"/>
      <c r="CUM709" s="44"/>
      <c r="CUN709" s="44"/>
      <c r="CUO709" s="44"/>
      <c r="CUP709" s="44"/>
      <c r="CUQ709" s="44"/>
      <c r="CUR709" s="44"/>
      <c r="CUS709" s="44"/>
      <c r="CUT709" s="44"/>
      <c r="CUU709" s="44"/>
      <c r="CUV709" s="44"/>
      <c r="CUW709" s="44"/>
      <c r="CUX709" s="44"/>
      <c r="CUY709" s="44"/>
      <c r="CUZ709" s="44"/>
      <c r="CVA709" s="44"/>
      <c r="CVB709" s="44"/>
      <c r="CVC709" s="44"/>
      <c r="CVD709" s="44"/>
      <c r="CVE709" s="44"/>
      <c r="CVF709" s="44"/>
      <c r="CVG709" s="44"/>
      <c r="CVH709" s="44"/>
      <c r="CVI709" s="44"/>
      <c r="CVJ709" s="44"/>
      <c r="CVK709" s="44"/>
      <c r="CVL709" s="44"/>
      <c r="CVM709" s="44"/>
      <c r="CVN709" s="44"/>
      <c r="CVO709" s="44"/>
      <c r="CVP709" s="44"/>
      <c r="CVQ709" s="44"/>
      <c r="CVR709" s="44"/>
      <c r="CVS709" s="44"/>
      <c r="CVT709" s="44"/>
      <c r="CVU709" s="44"/>
      <c r="CVV709" s="44"/>
      <c r="CVW709" s="44"/>
      <c r="CVX709" s="44"/>
      <c r="CVY709" s="44"/>
      <c r="CVZ709" s="44"/>
      <c r="CWA709" s="44"/>
      <c r="CWB709" s="44"/>
      <c r="CWC709" s="44"/>
      <c r="CWD709" s="44"/>
      <c r="CWE709" s="44"/>
      <c r="CWF709" s="44"/>
      <c r="CWG709" s="44"/>
      <c r="CWH709" s="44"/>
      <c r="CWI709" s="44"/>
      <c r="CWJ709" s="44"/>
      <c r="CWK709" s="44"/>
      <c r="CWL709" s="44"/>
      <c r="CWM709" s="44"/>
      <c r="CWN709" s="44"/>
      <c r="CWO709" s="44"/>
      <c r="CWP709" s="44"/>
      <c r="CWQ709" s="44"/>
      <c r="CWR709" s="44"/>
      <c r="CWS709" s="44"/>
      <c r="CWT709" s="44"/>
      <c r="CWU709" s="44"/>
      <c r="CWV709" s="44"/>
      <c r="CWW709" s="44"/>
      <c r="CWX709" s="44"/>
      <c r="CWY709" s="44"/>
      <c r="CWZ709" s="44"/>
      <c r="CXA709" s="44"/>
      <c r="CXB709" s="44"/>
      <c r="CXC709" s="44"/>
      <c r="CXD709" s="44"/>
      <c r="CXE709" s="44"/>
      <c r="CXF709" s="44"/>
      <c r="CXG709" s="44"/>
      <c r="CXH709" s="44"/>
      <c r="CXI709" s="44"/>
      <c r="CXJ709" s="44"/>
      <c r="CXK709" s="44"/>
      <c r="CXL709" s="44"/>
      <c r="CXM709" s="44"/>
      <c r="CXN709" s="44"/>
      <c r="CXO709" s="44"/>
      <c r="CXP709" s="44"/>
      <c r="CXQ709" s="44"/>
      <c r="CXR709" s="44"/>
      <c r="CXS709" s="44"/>
      <c r="CXT709" s="44"/>
      <c r="CXU709" s="44"/>
      <c r="CXV709" s="44"/>
      <c r="CXW709" s="44"/>
      <c r="CXX709" s="44"/>
      <c r="CXY709" s="44"/>
      <c r="CXZ709" s="44"/>
      <c r="CYA709" s="44"/>
      <c r="CYB709" s="44"/>
      <c r="CYC709" s="44"/>
      <c r="CYD709" s="44"/>
      <c r="CYE709" s="44"/>
      <c r="CYF709" s="44"/>
      <c r="CYG709" s="44"/>
      <c r="CYH709" s="44"/>
      <c r="CYI709" s="44"/>
      <c r="CYJ709" s="44"/>
      <c r="CYK709" s="44"/>
      <c r="CYL709" s="44"/>
      <c r="CYM709" s="44"/>
      <c r="CYN709" s="44"/>
      <c r="CYO709" s="44"/>
      <c r="CYP709" s="44"/>
      <c r="CYQ709" s="44"/>
      <c r="CYR709" s="44"/>
      <c r="CYS709" s="44"/>
      <c r="CYT709" s="44"/>
      <c r="CYU709" s="44"/>
      <c r="CYV709" s="44"/>
      <c r="CYW709" s="44"/>
      <c r="CYX709" s="44"/>
      <c r="CYY709" s="44"/>
      <c r="CYZ709" s="44"/>
      <c r="CZA709" s="44"/>
      <c r="CZB709" s="44"/>
      <c r="CZC709" s="44"/>
      <c r="CZD709" s="44"/>
      <c r="CZE709" s="44"/>
      <c r="CZF709" s="44"/>
      <c r="CZG709" s="44"/>
      <c r="CZH709" s="44"/>
      <c r="CZI709" s="44"/>
      <c r="CZJ709" s="44"/>
      <c r="CZK709" s="44"/>
      <c r="CZL709" s="44"/>
      <c r="CZM709" s="44"/>
      <c r="CZN709" s="44"/>
      <c r="CZO709" s="44"/>
      <c r="CZP709" s="44"/>
      <c r="CZQ709" s="44"/>
      <c r="CZR709" s="44"/>
      <c r="CZS709" s="44"/>
      <c r="CZT709" s="44"/>
      <c r="CZU709" s="44"/>
      <c r="CZV709" s="44"/>
      <c r="CZW709" s="44"/>
      <c r="CZX709" s="44"/>
      <c r="CZY709" s="44"/>
      <c r="CZZ709" s="44"/>
      <c r="DAA709" s="44"/>
      <c r="DAB709" s="44"/>
      <c r="DAC709" s="44"/>
      <c r="DAD709" s="44"/>
      <c r="DAE709" s="44"/>
      <c r="DAF709" s="44"/>
      <c r="DAG709" s="44"/>
      <c r="DAH709" s="44"/>
      <c r="DAI709" s="44"/>
      <c r="DAJ709" s="44"/>
      <c r="DAK709" s="44"/>
      <c r="DAL709" s="44"/>
      <c r="DAM709" s="44"/>
      <c r="DAN709" s="44"/>
      <c r="DAO709" s="44"/>
      <c r="DAP709" s="44"/>
      <c r="DAQ709" s="44"/>
      <c r="DAR709" s="44"/>
      <c r="DAS709" s="44"/>
      <c r="DAT709" s="44"/>
      <c r="DAU709" s="44"/>
      <c r="DAV709" s="44"/>
      <c r="DAW709" s="44"/>
      <c r="DAX709" s="44"/>
      <c r="DAY709" s="44"/>
      <c r="DAZ709" s="44"/>
      <c r="DBA709" s="44"/>
      <c r="DBB709" s="44"/>
      <c r="DBC709" s="44"/>
      <c r="DBD709" s="44"/>
      <c r="DBE709" s="44"/>
      <c r="DBF709" s="44"/>
      <c r="DBG709" s="44"/>
      <c r="DBH709" s="44"/>
      <c r="DBI709" s="44"/>
      <c r="DBJ709" s="44"/>
      <c r="DBK709" s="44"/>
      <c r="DBL709" s="44"/>
      <c r="DBM709" s="44"/>
      <c r="DBN709" s="44"/>
      <c r="DBO709" s="44"/>
      <c r="DBP709" s="44"/>
      <c r="DBQ709" s="44"/>
      <c r="DBR709" s="44"/>
      <c r="DBS709" s="44"/>
      <c r="DBT709" s="44"/>
      <c r="DBU709" s="44"/>
      <c r="DBV709" s="44"/>
      <c r="DBW709" s="44"/>
      <c r="DBX709" s="44"/>
      <c r="DBY709" s="44"/>
      <c r="DBZ709" s="44"/>
      <c r="DCA709" s="44"/>
      <c r="DCB709" s="44"/>
      <c r="DCC709" s="44"/>
      <c r="DCD709" s="44"/>
      <c r="DCE709" s="44"/>
      <c r="DCF709" s="44"/>
      <c r="DCG709" s="44"/>
      <c r="DCH709" s="44"/>
      <c r="DCI709" s="44"/>
      <c r="DCJ709" s="44"/>
      <c r="DCK709" s="44"/>
      <c r="DCL709" s="44"/>
      <c r="DCM709" s="44"/>
      <c r="DCN709" s="44"/>
      <c r="DCO709" s="44"/>
      <c r="DCP709" s="44"/>
      <c r="DCQ709" s="44"/>
      <c r="DCR709" s="44"/>
      <c r="DCS709" s="44"/>
      <c r="DCT709" s="44"/>
      <c r="DCU709" s="44"/>
      <c r="DCV709" s="44"/>
      <c r="DCW709" s="44"/>
      <c r="DCX709" s="44"/>
      <c r="DCY709" s="44"/>
      <c r="DCZ709" s="44"/>
      <c r="DDA709" s="44"/>
      <c r="DDB709" s="44"/>
      <c r="DDC709" s="44"/>
      <c r="DDD709" s="44"/>
      <c r="DDE709" s="44"/>
      <c r="DDF709" s="44"/>
      <c r="DDG709" s="44"/>
      <c r="DDH709" s="44"/>
      <c r="DDI709" s="44"/>
      <c r="DDJ709" s="44"/>
      <c r="DDK709" s="44"/>
      <c r="DDL709" s="44"/>
      <c r="DDM709" s="44"/>
      <c r="DDN709" s="44"/>
      <c r="DDO709" s="44"/>
      <c r="DDP709" s="44"/>
      <c r="DDQ709" s="44"/>
      <c r="DDR709" s="44"/>
      <c r="DDS709" s="44"/>
      <c r="DDT709" s="44"/>
      <c r="DDU709" s="44"/>
      <c r="DDV709" s="44"/>
      <c r="DDW709" s="44"/>
      <c r="DDX709" s="44"/>
      <c r="DDY709" s="44"/>
      <c r="DDZ709" s="44"/>
      <c r="DEA709" s="44"/>
      <c r="DEB709" s="44"/>
      <c r="DEC709" s="44"/>
      <c r="DED709" s="44"/>
      <c r="DEE709" s="44"/>
      <c r="DEF709" s="44"/>
      <c r="DEG709" s="44"/>
      <c r="DEH709" s="44"/>
      <c r="DEI709" s="44"/>
      <c r="DEJ709" s="44"/>
      <c r="DEK709" s="44"/>
      <c r="DEL709" s="44"/>
      <c r="DEM709" s="44"/>
      <c r="DEN709" s="44"/>
      <c r="DEO709" s="44"/>
      <c r="DEP709" s="44"/>
      <c r="DEQ709" s="44"/>
      <c r="DER709" s="44"/>
      <c r="DES709" s="44"/>
      <c r="DET709" s="44"/>
      <c r="DEU709" s="44"/>
      <c r="DEV709" s="44"/>
      <c r="DEW709" s="44"/>
      <c r="DEX709" s="44"/>
      <c r="DEY709" s="44"/>
      <c r="DEZ709" s="44"/>
      <c r="DFA709" s="44"/>
      <c r="DFB709" s="44"/>
      <c r="DFC709" s="44"/>
      <c r="DFD709" s="44"/>
      <c r="DFE709" s="44"/>
      <c r="DFF709" s="44"/>
      <c r="DFG709" s="44"/>
      <c r="DFH709" s="44"/>
      <c r="DFI709" s="44"/>
      <c r="DFJ709" s="44"/>
      <c r="DFK709" s="44"/>
      <c r="DFL709" s="44"/>
      <c r="DFM709" s="44"/>
      <c r="DFN709" s="44"/>
      <c r="DFO709" s="44"/>
      <c r="DFP709" s="44"/>
      <c r="DFQ709" s="44"/>
      <c r="DFR709" s="44"/>
      <c r="DFS709" s="44"/>
      <c r="DFT709" s="44"/>
      <c r="DFU709" s="44"/>
      <c r="DFV709" s="44"/>
      <c r="DFW709" s="44"/>
      <c r="DFX709" s="44"/>
      <c r="DFY709" s="44"/>
      <c r="DFZ709" s="44"/>
      <c r="DGA709" s="44"/>
      <c r="DGB709" s="44"/>
      <c r="DGC709" s="44"/>
      <c r="DGD709" s="44"/>
      <c r="DGE709" s="44"/>
      <c r="DGF709" s="44"/>
      <c r="DGG709" s="44"/>
      <c r="DGH709" s="44"/>
      <c r="DGI709" s="44"/>
      <c r="DGJ709" s="44"/>
      <c r="DGK709" s="44"/>
      <c r="DGL709" s="44"/>
      <c r="DGM709" s="44"/>
      <c r="DGN709" s="44"/>
      <c r="DGO709" s="44"/>
      <c r="DGP709" s="44"/>
      <c r="DGQ709" s="44"/>
      <c r="DGR709" s="44"/>
      <c r="DGS709" s="44"/>
      <c r="DGT709" s="44"/>
      <c r="DGU709" s="44"/>
      <c r="DGV709" s="44"/>
      <c r="DGW709" s="44"/>
      <c r="DGX709" s="44"/>
      <c r="DGY709" s="44"/>
      <c r="DGZ709" s="44"/>
      <c r="DHA709" s="44"/>
      <c r="DHB709" s="44"/>
      <c r="DHC709" s="44"/>
      <c r="DHD709" s="44"/>
      <c r="DHE709" s="44"/>
      <c r="DHF709" s="44"/>
      <c r="DHG709" s="44"/>
      <c r="DHH709" s="44"/>
      <c r="DHI709" s="44"/>
      <c r="DHJ709" s="44"/>
      <c r="DHK709" s="44"/>
      <c r="DHL709" s="44"/>
      <c r="DHM709" s="44"/>
      <c r="DHN709" s="44"/>
      <c r="DHO709" s="44"/>
      <c r="DHP709" s="44"/>
      <c r="DHQ709" s="44"/>
      <c r="DHR709" s="44"/>
      <c r="DHS709" s="44"/>
      <c r="DHT709" s="44"/>
      <c r="DHU709" s="44"/>
      <c r="DHV709" s="44"/>
      <c r="DHW709" s="44"/>
      <c r="DHX709" s="44"/>
      <c r="DHY709" s="44"/>
      <c r="DHZ709" s="44"/>
      <c r="DIA709" s="44"/>
      <c r="DIB709" s="44"/>
      <c r="DIC709" s="44"/>
      <c r="DID709" s="44"/>
      <c r="DIE709" s="44"/>
      <c r="DIF709" s="44"/>
      <c r="DIG709" s="44"/>
      <c r="DIH709" s="44"/>
      <c r="DII709" s="44"/>
      <c r="DIJ709" s="44"/>
      <c r="DIK709" s="44"/>
      <c r="DIL709" s="44"/>
      <c r="DIM709" s="44"/>
      <c r="DIN709" s="44"/>
      <c r="DIO709" s="44"/>
      <c r="DIP709" s="44"/>
      <c r="DIQ709" s="44"/>
      <c r="DIR709" s="44"/>
      <c r="DIS709" s="44"/>
      <c r="DIT709" s="44"/>
      <c r="DIU709" s="44"/>
      <c r="DIV709" s="44"/>
      <c r="DIW709" s="44"/>
      <c r="DIX709" s="44"/>
      <c r="DIY709" s="44"/>
      <c r="DIZ709" s="44"/>
      <c r="DJA709" s="44"/>
      <c r="DJB709" s="44"/>
      <c r="DJC709" s="44"/>
      <c r="DJD709" s="44"/>
      <c r="DJE709" s="44"/>
      <c r="DJF709" s="44"/>
      <c r="DJG709" s="44"/>
      <c r="DJH709" s="44"/>
      <c r="DJI709" s="44"/>
      <c r="DJJ709" s="44"/>
      <c r="DJK709" s="44"/>
      <c r="DJL709" s="44"/>
      <c r="DJM709" s="44"/>
      <c r="DJN709" s="44"/>
      <c r="DJO709" s="44"/>
      <c r="DJP709" s="44"/>
      <c r="DJQ709" s="44"/>
      <c r="DJR709" s="44"/>
      <c r="DJS709" s="44"/>
      <c r="DJT709" s="44"/>
      <c r="DJU709" s="44"/>
      <c r="DJV709" s="44"/>
      <c r="DJW709" s="44"/>
      <c r="DJX709" s="44"/>
      <c r="DJY709" s="44"/>
      <c r="DJZ709" s="44"/>
      <c r="DKA709" s="44"/>
      <c r="DKB709" s="44"/>
      <c r="DKC709" s="44"/>
      <c r="DKD709" s="44"/>
      <c r="DKE709" s="44"/>
      <c r="DKF709" s="44"/>
      <c r="DKG709" s="44"/>
      <c r="DKH709" s="44"/>
      <c r="DKI709" s="44"/>
      <c r="DKJ709" s="44"/>
      <c r="DKK709" s="44"/>
      <c r="DKL709" s="44"/>
      <c r="DKM709" s="44"/>
      <c r="DKN709" s="44"/>
      <c r="DKO709" s="44"/>
      <c r="DKP709" s="44"/>
      <c r="DKQ709" s="44"/>
      <c r="DKR709" s="44"/>
      <c r="DKS709" s="44"/>
      <c r="DKT709" s="44"/>
      <c r="DKU709" s="44"/>
      <c r="DKV709" s="44"/>
      <c r="DKW709" s="44"/>
      <c r="DKX709" s="44"/>
      <c r="DKY709" s="44"/>
      <c r="DKZ709" s="44"/>
      <c r="DLA709" s="44"/>
      <c r="DLB709" s="44"/>
      <c r="DLC709" s="44"/>
      <c r="DLD709" s="44"/>
      <c r="DLE709" s="44"/>
      <c r="DLF709" s="44"/>
      <c r="DLG709" s="44"/>
      <c r="DLH709" s="44"/>
      <c r="DLI709" s="44"/>
      <c r="DLJ709" s="44"/>
      <c r="DLK709" s="44"/>
      <c r="DLL709" s="44"/>
      <c r="DLM709" s="44"/>
      <c r="DLN709" s="44"/>
      <c r="DLO709" s="44"/>
      <c r="DLP709" s="44"/>
      <c r="DLQ709" s="44"/>
      <c r="DLR709" s="44"/>
      <c r="DLS709" s="44"/>
      <c r="DLT709" s="44"/>
      <c r="DLU709" s="44"/>
      <c r="DLV709" s="44"/>
      <c r="DLW709" s="44"/>
      <c r="DLX709" s="44"/>
      <c r="DLY709" s="44"/>
      <c r="DLZ709" s="44"/>
      <c r="DMA709" s="44"/>
      <c r="DMB709" s="44"/>
      <c r="DMC709" s="44"/>
      <c r="DMD709" s="44"/>
      <c r="DME709" s="44"/>
      <c r="DMF709" s="44"/>
      <c r="DMG709" s="44"/>
      <c r="DMH709" s="44"/>
      <c r="DMI709" s="44"/>
      <c r="DMJ709" s="44"/>
      <c r="DMK709" s="44"/>
      <c r="DML709" s="44"/>
      <c r="DMM709" s="44"/>
      <c r="DMN709" s="44"/>
      <c r="DMO709" s="44"/>
      <c r="DMP709" s="44"/>
      <c r="DMQ709" s="44"/>
      <c r="DMR709" s="44"/>
      <c r="DMS709" s="44"/>
      <c r="DMT709" s="44"/>
      <c r="DMU709" s="44"/>
      <c r="DMV709" s="44"/>
      <c r="DMW709" s="44"/>
      <c r="DMX709" s="44"/>
      <c r="DMY709" s="44"/>
      <c r="DMZ709" s="44"/>
      <c r="DNA709" s="44"/>
      <c r="DNB709" s="44"/>
      <c r="DNC709" s="44"/>
      <c r="DND709" s="44"/>
      <c r="DNE709" s="44"/>
      <c r="DNF709" s="44"/>
      <c r="DNG709" s="44"/>
      <c r="DNH709" s="44"/>
      <c r="DNI709" s="44"/>
      <c r="DNJ709" s="44"/>
      <c r="DNK709" s="44"/>
      <c r="DNL709" s="44"/>
      <c r="DNM709" s="44"/>
      <c r="DNN709" s="44"/>
      <c r="DNO709" s="44"/>
      <c r="DNP709" s="44"/>
      <c r="DNQ709" s="44"/>
      <c r="DNR709" s="44"/>
      <c r="DNS709" s="44"/>
      <c r="DNT709" s="44"/>
      <c r="DNU709" s="44"/>
      <c r="DNV709" s="44"/>
      <c r="DNW709" s="44"/>
      <c r="DNX709" s="44"/>
      <c r="DNY709" s="44"/>
      <c r="DNZ709" s="44"/>
      <c r="DOA709" s="44"/>
      <c r="DOB709" s="44"/>
      <c r="DOC709" s="44"/>
      <c r="DOD709" s="44"/>
      <c r="DOE709" s="44"/>
      <c r="DOF709" s="44"/>
      <c r="DOG709" s="44"/>
      <c r="DOH709" s="44"/>
      <c r="DOI709" s="44"/>
      <c r="DOJ709" s="44"/>
      <c r="DOK709" s="44"/>
      <c r="DOL709" s="44"/>
      <c r="DOM709" s="44"/>
      <c r="DON709" s="44"/>
      <c r="DOO709" s="44"/>
      <c r="DOP709" s="44"/>
      <c r="DOQ709" s="44"/>
      <c r="DOR709" s="44"/>
      <c r="DOS709" s="44"/>
      <c r="DOT709" s="44"/>
      <c r="DOU709" s="44"/>
      <c r="DOV709" s="44"/>
      <c r="DOW709" s="44"/>
      <c r="DOX709" s="44"/>
      <c r="DOY709" s="44"/>
      <c r="DOZ709" s="44"/>
      <c r="DPA709" s="44"/>
      <c r="DPB709" s="44"/>
      <c r="DPC709" s="44"/>
      <c r="DPD709" s="44"/>
      <c r="DPE709" s="44"/>
      <c r="DPF709" s="44"/>
      <c r="DPG709" s="44"/>
      <c r="DPH709" s="44"/>
      <c r="DPI709" s="44"/>
      <c r="DPJ709" s="44"/>
      <c r="DPK709" s="44"/>
      <c r="DPL709" s="44"/>
      <c r="DPM709" s="44"/>
      <c r="DPN709" s="44"/>
      <c r="DPO709" s="44"/>
      <c r="DPP709" s="44"/>
      <c r="DPQ709" s="44"/>
      <c r="DPR709" s="44"/>
      <c r="DPS709" s="44"/>
      <c r="DPT709" s="44"/>
      <c r="DPU709" s="44"/>
      <c r="DPV709" s="44"/>
      <c r="DPW709" s="44"/>
      <c r="DPX709" s="44"/>
      <c r="DPY709" s="44"/>
      <c r="DPZ709" s="44"/>
      <c r="DQA709" s="44"/>
      <c r="DQB709" s="44"/>
      <c r="DQC709" s="44"/>
      <c r="DQD709" s="44"/>
      <c r="DQE709" s="44"/>
      <c r="DQF709" s="44"/>
      <c r="DQG709" s="44"/>
      <c r="DQH709" s="44"/>
      <c r="DQI709" s="44"/>
      <c r="DQJ709" s="44"/>
      <c r="DQK709" s="44"/>
      <c r="DQL709" s="44"/>
      <c r="DQM709" s="44"/>
      <c r="DQN709" s="44"/>
      <c r="DQO709" s="44"/>
      <c r="DQP709" s="44"/>
      <c r="DQQ709" s="44"/>
      <c r="DQR709" s="44"/>
      <c r="DQS709" s="44"/>
      <c r="DQT709" s="44"/>
      <c r="DQU709" s="44"/>
      <c r="DQV709" s="44"/>
      <c r="DQW709" s="44"/>
      <c r="DQX709" s="44"/>
      <c r="DQY709" s="44"/>
      <c r="DQZ709" s="44"/>
      <c r="DRA709" s="44"/>
      <c r="DRB709" s="44"/>
      <c r="DRC709" s="44"/>
      <c r="DRD709" s="44"/>
      <c r="DRE709" s="44"/>
      <c r="DRF709" s="44"/>
      <c r="DRG709" s="44"/>
      <c r="DRH709" s="44"/>
      <c r="DRI709" s="44"/>
      <c r="DRJ709" s="44"/>
      <c r="DRK709" s="44"/>
      <c r="DRL709" s="44"/>
      <c r="DRM709" s="44"/>
      <c r="DRN709" s="44"/>
      <c r="DRO709" s="44"/>
      <c r="DRP709" s="44"/>
      <c r="DRQ709" s="44"/>
      <c r="DRR709" s="44"/>
      <c r="DRS709" s="44"/>
      <c r="DRT709" s="44"/>
      <c r="DRU709" s="44"/>
      <c r="DRV709" s="44"/>
      <c r="DRW709" s="44"/>
      <c r="DRX709" s="44"/>
      <c r="DRY709" s="44"/>
      <c r="DRZ709" s="44"/>
      <c r="DSA709" s="44"/>
      <c r="DSB709" s="44"/>
      <c r="DSC709" s="44"/>
      <c r="DSD709" s="44"/>
      <c r="DSE709" s="44"/>
      <c r="DSF709" s="44"/>
      <c r="DSG709" s="44"/>
      <c r="DSH709" s="44"/>
      <c r="DSI709" s="44"/>
      <c r="DSJ709" s="44"/>
      <c r="DSK709" s="44"/>
      <c r="DSL709" s="44"/>
      <c r="DSM709" s="44"/>
      <c r="DSN709" s="44"/>
      <c r="DSO709" s="44"/>
      <c r="DSP709" s="44"/>
      <c r="DSQ709" s="44"/>
      <c r="DSR709" s="44"/>
      <c r="DSS709" s="44"/>
      <c r="DST709" s="44"/>
      <c r="DSU709" s="44"/>
      <c r="DSV709" s="44"/>
      <c r="DSW709" s="44"/>
      <c r="DSX709" s="44"/>
      <c r="DSY709" s="44"/>
      <c r="DSZ709" s="44"/>
      <c r="DTA709" s="44"/>
      <c r="DTB709" s="44"/>
      <c r="DTC709" s="44"/>
      <c r="DTD709" s="44"/>
      <c r="DTE709" s="44"/>
      <c r="DTF709" s="44"/>
      <c r="DTG709" s="44"/>
      <c r="DTH709" s="44"/>
      <c r="DTI709" s="44"/>
      <c r="DTJ709" s="44"/>
      <c r="DTK709" s="44"/>
      <c r="DTL709" s="44"/>
      <c r="DTM709" s="44"/>
      <c r="DTN709" s="44"/>
      <c r="DTO709" s="44"/>
      <c r="DTP709" s="44"/>
      <c r="DTQ709" s="44"/>
      <c r="DTR709" s="44"/>
      <c r="DTS709" s="44"/>
      <c r="DTT709" s="44"/>
      <c r="DTU709" s="44"/>
      <c r="DTV709" s="44"/>
      <c r="DTW709" s="44"/>
      <c r="DTX709" s="44"/>
      <c r="DTY709" s="44"/>
      <c r="DTZ709" s="44"/>
      <c r="DUA709" s="44"/>
      <c r="DUB709" s="44"/>
      <c r="DUC709" s="44"/>
      <c r="DUD709" s="44"/>
      <c r="DUE709" s="44"/>
      <c r="DUF709" s="44"/>
      <c r="DUG709" s="44"/>
      <c r="DUH709" s="44"/>
      <c r="DUI709" s="44"/>
      <c r="DUJ709" s="44"/>
      <c r="DUK709" s="44"/>
      <c r="DUL709" s="44"/>
      <c r="DUM709" s="44"/>
      <c r="DUN709" s="44"/>
      <c r="DUO709" s="44"/>
      <c r="DUP709" s="44"/>
      <c r="DUQ709" s="44"/>
      <c r="DUR709" s="44"/>
      <c r="DUS709" s="44"/>
      <c r="DUT709" s="44"/>
      <c r="DUU709" s="44"/>
      <c r="DUV709" s="44"/>
      <c r="DUW709" s="44"/>
      <c r="DUX709" s="44"/>
      <c r="DUY709" s="44"/>
      <c r="DUZ709" s="44"/>
      <c r="DVA709" s="44"/>
      <c r="DVB709" s="44"/>
      <c r="DVC709" s="44"/>
      <c r="DVD709" s="44"/>
      <c r="DVE709" s="44"/>
      <c r="DVF709" s="44"/>
      <c r="DVG709" s="44"/>
      <c r="DVH709" s="44"/>
      <c r="DVI709" s="44"/>
      <c r="DVJ709" s="44"/>
      <c r="DVK709" s="44"/>
      <c r="DVL709" s="44"/>
      <c r="DVM709" s="44"/>
      <c r="DVN709" s="44"/>
      <c r="DVO709" s="44"/>
      <c r="DVP709" s="44"/>
      <c r="DVQ709" s="44"/>
      <c r="DVR709" s="44"/>
      <c r="DVS709" s="44"/>
      <c r="DVT709" s="44"/>
      <c r="DVU709" s="44"/>
      <c r="DVV709" s="44"/>
      <c r="DVW709" s="44"/>
      <c r="DVX709" s="44"/>
      <c r="DVY709" s="44"/>
      <c r="DVZ709" s="44"/>
      <c r="DWA709" s="44"/>
      <c r="DWB709" s="44"/>
      <c r="DWC709" s="44"/>
      <c r="DWD709" s="44"/>
      <c r="DWE709" s="44"/>
      <c r="DWF709" s="44"/>
      <c r="DWG709" s="44"/>
      <c r="DWH709" s="44"/>
      <c r="DWI709" s="44"/>
      <c r="DWJ709" s="44"/>
      <c r="DWK709" s="44"/>
      <c r="DWL709" s="44"/>
      <c r="DWM709" s="44"/>
      <c r="DWN709" s="44"/>
      <c r="DWO709" s="44"/>
      <c r="DWP709" s="44"/>
      <c r="DWQ709" s="44"/>
      <c r="DWR709" s="44"/>
      <c r="DWS709" s="44"/>
      <c r="DWT709" s="44"/>
      <c r="DWU709" s="44"/>
      <c r="DWV709" s="44"/>
      <c r="DWW709" s="44"/>
      <c r="DWX709" s="44"/>
      <c r="DWY709" s="44"/>
      <c r="DWZ709" s="44"/>
      <c r="DXA709" s="44"/>
      <c r="DXB709" s="44"/>
      <c r="DXC709" s="44"/>
      <c r="DXD709" s="44"/>
      <c r="DXE709" s="44"/>
      <c r="DXF709" s="44"/>
      <c r="DXG709" s="44"/>
      <c r="DXH709" s="44"/>
      <c r="DXI709" s="44"/>
      <c r="DXJ709" s="44"/>
      <c r="DXK709" s="44"/>
      <c r="DXL709" s="44"/>
      <c r="DXM709" s="44"/>
      <c r="DXN709" s="44"/>
      <c r="DXO709" s="44"/>
      <c r="DXP709" s="44"/>
      <c r="DXQ709" s="44"/>
      <c r="DXR709" s="44"/>
      <c r="DXS709" s="44"/>
      <c r="DXT709" s="44"/>
      <c r="DXU709" s="44"/>
      <c r="DXV709" s="44"/>
      <c r="DXW709" s="44"/>
      <c r="DXX709" s="44"/>
      <c r="DXY709" s="44"/>
      <c r="DXZ709" s="44"/>
      <c r="DYA709" s="44"/>
      <c r="DYB709" s="44"/>
      <c r="DYC709" s="44"/>
      <c r="DYD709" s="44"/>
      <c r="DYE709" s="44"/>
      <c r="DYF709" s="44"/>
      <c r="DYG709" s="44"/>
      <c r="DYH709" s="44"/>
      <c r="DYI709" s="44"/>
      <c r="DYJ709" s="44"/>
      <c r="DYK709" s="44"/>
      <c r="DYL709" s="539"/>
    </row>
    <row r="710" spans="1:3366" s="184" customFormat="1" x14ac:dyDescent="0.3">
      <c r="A710" s="812"/>
      <c r="B710" s="812"/>
      <c r="C710" s="793"/>
      <c r="D710" s="48" t="s">
        <v>836</v>
      </c>
      <c r="E710" s="542"/>
      <c r="F710" s="328"/>
      <c r="G710" s="415" t="s">
        <v>837</v>
      </c>
      <c r="H710" s="5">
        <f>H711</f>
        <v>233353367</v>
      </c>
      <c r="I710" s="6">
        <f t="shared" ref="I710:Z710" si="498">I711</f>
        <v>233353367</v>
      </c>
      <c r="J710" s="6">
        <f t="shared" si="498"/>
        <v>233353367</v>
      </c>
      <c r="K710" s="6">
        <f t="shared" si="498"/>
        <v>233353367</v>
      </c>
      <c r="L710" s="271"/>
      <c r="M710" s="729">
        <f>M711+M712+M713</f>
        <v>151956646</v>
      </c>
      <c r="N710" s="6">
        <f t="shared" ref="N710:P710" si="499">N711+N712+N713</f>
        <v>373732609.60000002</v>
      </c>
      <c r="O710" s="6">
        <f t="shared" si="499"/>
        <v>373732609.60000002</v>
      </c>
      <c r="P710" s="6">
        <f t="shared" si="499"/>
        <v>373732609.60000002</v>
      </c>
      <c r="Q710" s="46"/>
      <c r="R710" s="9">
        <f t="shared" si="498"/>
        <v>0</v>
      </c>
      <c r="S710" s="8">
        <f t="shared" ref="S710:U710" si="500">S711</f>
        <v>0</v>
      </c>
      <c r="T710" s="8">
        <f t="shared" si="500"/>
        <v>0</v>
      </c>
      <c r="U710" s="8">
        <f t="shared" si="500"/>
        <v>0</v>
      </c>
      <c r="V710" s="272"/>
      <c r="W710" s="9">
        <f t="shared" si="498"/>
        <v>385310013</v>
      </c>
      <c r="X710" s="6">
        <f t="shared" si="498"/>
        <v>607085976.60000002</v>
      </c>
      <c r="Y710" s="6">
        <f t="shared" si="498"/>
        <v>607085976.60000002</v>
      </c>
      <c r="Z710" s="271">
        <f t="shared" si="498"/>
        <v>607085976.60000002</v>
      </c>
      <c r="AA710" s="891"/>
      <c r="AB710" s="229"/>
      <c r="AC710" s="183"/>
      <c r="AD710" s="183"/>
      <c r="AE710" s="183"/>
      <c r="AF710" s="183"/>
      <c r="AG710" s="183"/>
      <c r="AH710" s="183"/>
      <c r="AI710" s="183"/>
      <c r="AJ710" s="183"/>
      <c r="AK710" s="183"/>
      <c r="AL710" s="183"/>
      <c r="AM710" s="183"/>
      <c r="AN710" s="183"/>
      <c r="AO710" s="183"/>
      <c r="AP710" s="183"/>
      <c r="AQ710" s="183"/>
      <c r="AR710" s="183"/>
      <c r="AS710" s="183"/>
      <c r="AT710" s="183"/>
      <c r="AU710" s="183"/>
      <c r="AV710" s="183"/>
      <c r="AW710" s="183"/>
      <c r="AX710" s="183"/>
      <c r="AY710" s="183"/>
      <c r="AZ710" s="183"/>
      <c r="BA710" s="183"/>
      <c r="BB710" s="183"/>
      <c r="BSA710" s="536"/>
      <c r="BSB710" s="124"/>
      <c r="BSC710" s="124"/>
      <c r="BSD710" s="124"/>
      <c r="BSE710" s="124"/>
      <c r="BSF710" s="124"/>
      <c r="BSG710" s="124"/>
      <c r="BSH710" s="124"/>
      <c r="BSI710" s="124"/>
      <c r="BSJ710" s="124"/>
      <c r="BSK710" s="124"/>
      <c r="BSL710" s="124"/>
      <c r="BSM710" s="124"/>
      <c r="BSN710" s="124"/>
      <c r="BSO710" s="124"/>
      <c r="BSP710" s="124"/>
      <c r="BSQ710" s="124"/>
      <c r="BSR710" s="124"/>
      <c r="BSS710" s="124"/>
      <c r="BST710" s="124"/>
      <c r="BSU710" s="124"/>
      <c r="BSV710" s="124"/>
      <c r="BSW710" s="124"/>
      <c r="BSX710" s="124"/>
      <c r="BSY710" s="124"/>
      <c r="BSZ710" s="124"/>
      <c r="BTA710" s="124"/>
      <c r="BTB710" s="124"/>
      <c r="BTC710" s="124"/>
      <c r="BTD710" s="124"/>
      <c r="BTE710" s="124"/>
      <c r="BTF710" s="124"/>
      <c r="BTG710" s="124"/>
      <c r="BTH710" s="124"/>
      <c r="BTI710" s="124"/>
      <c r="BTJ710" s="124"/>
      <c r="BTK710" s="124"/>
      <c r="BTL710" s="124"/>
      <c r="BTM710" s="124"/>
      <c r="BTN710" s="124"/>
      <c r="BTO710" s="124"/>
      <c r="BTP710" s="124"/>
      <c r="BTQ710" s="124"/>
      <c r="BTR710" s="124"/>
      <c r="BTS710" s="124"/>
      <c r="BTT710" s="124"/>
      <c r="BTU710" s="124"/>
      <c r="BTV710" s="124"/>
      <c r="BTW710" s="124"/>
      <c r="BTX710" s="124"/>
      <c r="BTY710" s="124"/>
      <c r="BTZ710" s="124"/>
      <c r="BUA710" s="124"/>
      <c r="BUB710" s="124"/>
      <c r="BUC710" s="124"/>
      <c r="BUD710" s="124"/>
      <c r="BUE710" s="124"/>
      <c r="BUF710" s="124"/>
      <c r="BUG710" s="124"/>
      <c r="BUH710" s="124"/>
      <c r="BUI710" s="124"/>
      <c r="BUJ710" s="124"/>
      <c r="BUK710" s="124"/>
      <c r="BUL710" s="124"/>
      <c r="BUM710" s="124"/>
      <c r="BUN710" s="124"/>
      <c r="BUO710" s="124"/>
      <c r="BUP710" s="124"/>
      <c r="BUQ710" s="124"/>
      <c r="BUR710" s="124"/>
      <c r="BUS710" s="124"/>
      <c r="BUT710" s="124"/>
      <c r="BUU710" s="124"/>
      <c r="BUV710" s="124"/>
      <c r="BUW710" s="124"/>
      <c r="BUX710" s="124"/>
      <c r="BUY710" s="124"/>
      <c r="BUZ710" s="124"/>
      <c r="BVA710" s="124"/>
      <c r="BVB710" s="124"/>
      <c r="BVC710" s="124"/>
      <c r="BVD710" s="124"/>
      <c r="BVE710" s="124"/>
      <c r="BVF710" s="124"/>
      <c r="BVG710" s="124"/>
      <c r="BVH710" s="124"/>
      <c r="BVI710" s="124"/>
      <c r="BVJ710" s="124"/>
      <c r="BVK710" s="124"/>
      <c r="BVL710" s="124"/>
      <c r="BVM710" s="124"/>
      <c r="BVN710" s="124"/>
      <c r="BVO710" s="124"/>
      <c r="BVP710" s="124"/>
      <c r="BVQ710" s="124"/>
      <c r="BVR710" s="124"/>
      <c r="BVS710" s="124"/>
      <c r="BVT710" s="124"/>
      <c r="BVU710" s="124"/>
      <c r="BVV710" s="124"/>
      <c r="BVW710" s="124"/>
      <c r="BVX710" s="124"/>
      <c r="BVY710" s="124"/>
      <c r="BVZ710" s="124"/>
      <c r="BWA710" s="124"/>
      <c r="BWB710" s="124"/>
      <c r="BWC710" s="124"/>
      <c r="BWD710" s="124"/>
      <c r="BWE710" s="124"/>
      <c r="BWF710" s="124"/>
      <c r="BWG710" s="124"/>
      <c r="BWH710" s="124"/>
      <c r="BWI710" s="124"/>
      <c r="BWJ710" s="124"/>
      <c r="BWK710" s="124"/>
      <c r="BWL710" s="124"/>
      <c r="BWM710" s="124"/>
      <c r="BWN710" s="124"/>
      <c r="BWO710" s="124"/>
      <c r="BWP710" s="124"/>
      <c r="BWQ710" s="124"/>
      <c r="BWR710" s="124"/>
      <c r="BWS710" s="124"/>
      <c r="BWT710" s="124"/>
      <c r="BWU710" s="124"/>
      <c r="BWV710" s="124"/>
      <c r="BWW710" s="124"/>
      <c r="BWX710" s="124"/>
      <c r="BWY710" s="124"/>
      <c r="BWZ710" s="124"/>
      <c r="BXA710" s="124"/>
      <c r="BXB710" s="124"/>
      <c r="BXC710" s="124"/>
      <c r="BXD710" s="124"/>
      <c r="BXE710" s="124"/>
      <c r="BXF710" s="124"/>
      <c r="BXG710" s="124"/>
      <c r="BXH710" s="124"/>
      <c r="BXI710" s="124"/>
      <c r="BXJ710" s="124"/>
      <c r="BXK710" s="124"/>
      <c r="BXL710" s="124"/>
      <c r="BXM710" s="124"/>
      <c r="BXN710" s="124"/>
      <c r="BXO710" s="124"/>
      <c r="BXP710" s="124"/>
      <c r="BXQ710" s="124"/>
      <c r="BXR710" s="124"/>
      <c r="BXS710" s="124"/>
      <c r="BXT710" s="124"/>
      <c r="BXU710" s="124"/>
      <c r="BXV710" s="124"/>
      <c r="BXW710" s="124"/>
      <c r="BXX710" s="124"/>
      <c r="BXY710" s="124"/>
      <c r="BXZ710" s="124"/>
      <c r="BYA710" s="124"/>
      <c r="BYB710" s="124"/>
      <c r="BYC710" s="124"/>
      <c r="BYD710" s="124"/>
      <c r="BYE710" s="124"/>
      <c r="BYF710" s="124"/>
      <c r="BYG710" s="124"/>
      <c r="BYH710" s="124"/>
      <c r="BYI710" s="124"/>
      <c r="BYJ710" s="124"/>
      <c r="BYK710" s="124"/>
      <c r="BYL710" s="124"/>
      <c r="BYM710" s="124"/>
      <c r="BYN710" s="124"/>
      <c r="BYO710" s="124"/>
      <c r="BYP710" s="124"/>
      <c r="BYQ710" s="124"/>
      <c r="BYR710" s="124"/>
      <c r="BYS710" s="124"/>
      <c r="BYT710" s="124"/>
      <c r="BYU710" s="124"/>
      <c r="BYV710" s="124"/>
      <c r="BYW710" s="124"/>
      <c r="BYX710" s="124"/>
      <c r="BYY710" s="124"/>
      <c r="BYZ710" s="124"/>
      <c r="BZA710" s="124"/>
      <c r="BZB710" s="124"/>
      <c r="BZC710" s="124"/>
      <c r="BZD710" s="124"/>
      <c r="BZE710" s="124"/>
      <c r="BZF710" s="124"/>
      <c r="BZG710" s="124"/>
      <c r="BZH710" s="124"/>
      <c r="BZI710" s="124"/>
      <c r="BZJ710" s="124"/>
      <c r="BZK710" s="124"/>
      <c r="BZL710" s="124"/>
      <c r="BZM710" s="124"/>
      <c r="BZN710" s="124"/>
      <c r="BZO710" s="124"/>
      <c r="BZP710" s="124"/>
      <c r="BZQ710" s="124"/>
      <c r="BZR710" s="124"/>
      <c r="BZS710" s="124"/>
      <c r="BZT710" s="124"/>
      <c r="BZU710" s="124"/>
      <c r="BZV710" s="124"/>
      <c r="BZW710" s="124"/>
      <c r="BZX710" s="124"/>
      <c r="BZY710" s="124"/>
      <c r="BZZ710" s="124"/>
      <c r="CAA710" s="124"/>
      <c r="CAB710" s="124"/>
      <c r="CAC710" s="124"/>
      <c r="CAD710" s="124"/>
      <c r="CAE710" s="124"/>
      <c r="CAF710" s="124"/>
      <c r="CAG710" s="124"/>
      <c r="CAH710" s="124"/>
      <c r="CAI710" s="124"/>
      <c r="CAJ710" s="124"/>
      <c r="CAK710" s="124"/>
      <c r="CAL710" s="124"/>
      <c r="CAM710" s="124"/>
      <c r="CAN710" s="124"/>
      <c r="CAO710" s="124"/>
      <c r="CAP710" s="124"/>
      <c r="CAQ710" s="124"/>
      <c r="CAR710" s="124"/>
      <c r="CAS710" s="124"/>
      <c r="CAT710" s="124"/>
      <c r="CAU710" s="124"/>
      <c r="CAV710" s="124"/>
      <c r="CAW710" s="124"/>
      <c r="CAX710" s="124"/>
      <c r="CAY710" s="124"/>
      <c r="CAZ710" s="124"/>
      <c r="CBA710" s="124"/>
      <c r="CBB710" s="124"/>
      <c r="CBC710" s="124"/>
      <c r="CBD710" s="124"/>
      <c r="CBE710" s="124"/>
      <c r="CBF710" s="124"/>
      <c r="CBG710" s="124"/>
      <c r="CBH710" s="124"/>
      <c r="CBI710" s="124"/>
      <c r="CBJ710" s="124"/>
      <c r="CBK710" s="124"/>
      <c r="CBL710" s="124"/>
      <c r="CBM710" s="124"/>
      <c r="CBN710" s="124"/>
      <c r="CBO710" s="124"/>
      <c r="CBP710" s="124"/>
      <c r="CBQ710" s="124"/>
      <c r="CBR710" s="124"/>
      <c r="CBS710" s="124"/>
      <c r="CBT710" s="124"/>
      <c r="CBU710" s="124"/>
      <c r="CBV710" s="124"/>
      <c r="CBW710" s="124"/>
      <c r="CBX710" s="124"/>
      <c r="CBY710" s="124"/>
      <c r="CBZ710" s="124"/>
      <c r="CCA710" s="124"/>
      <c r="CCB710" s="124"/>
      <c r="CCC710" s="124"/>
      <c r="CCD710" s="124"/>
      <c r="CCE710" s="124"/>
      <c r="CCF710" s="124"/>
      <c r="CCG710" s="124"/>
      <c r="CCH710" s="124"/>
      <c r="CCI710" s="124"/>
      <c r="CCJ710" s="124"/>
      <c r="CCK710" s="124"/>
      <c r="CCL710" s="124"/>
      <c r="CCM710" s="124"/>
      <c r="CCN710" s="124"/>
      <c r="CCO710" s="124"/>
      <c r="CCP710" s="124"/>
      <c r="CCQ710" s="124"/>
      <c r="CCR710" s="124"/>
      <c r="CCS710" s="124"/>
      <c r="CCT710" s="124"/>
      <c r="CCU710" s="124"/>
      <c r="CCV710" s="124"/>
      <c r="CCW710" s="124"/>
      <c r="CCX710" s="124"/>
      <c r="CCY710" s="124"/>
      <c r="CCZ710" s="124"/>
      <c r="CDA710" s="124"/>
      <c r="CDB710" s="124"/>
      <c r="CDC710" s="124"/>
      <c r="CDD710" s="124"/>
      <c r="CDE710" s="124"/>
      <c r="CDF710" s="124"/>
      <c r="CDG710" s="124"/>
      <c r="CDH710" s="124"/>
      <c r="CDI710" s="124"/>
      <c r="CDJ710" s="124"/>
      <c r="CDK710" s="124"/>
      <c r="CDL710" s="124"/>
      <c r="CDM710" s="124"/>
      <c r="CDN710" s="124"/>
      <c r="CDO710" s="124"/>
      <c r="CDP710" s="124"/>
      <c r="CDQ710" s="124"/>
      <c r="CDR710" s="124"/>
      <c r="CDS710" s="124"/>
      <c r="CDT710" s="124"/>
      <c r="CDU710" s="124"/>
      <c r="CDV710" s="124"/>
      <c r="CDW710" s="124"/>
      <c r="CDX710" s="124"/>
      <c r="CDY710" s="124"/>
      <c r="CDZ710" s="124"/>
      <c r="CEA710" s="124"/>
      <c r="CEB710" s="124"/>
      <c r="CEC710" s="124"/>
      <c r="CED710" s="124"/>
      <c r="CEE710" s="124"/>
      <c r="CEF710" s="124"/>
      <c r="CEG710" s="124"/>
      <c r="CEH710" s="124"/>
      <c r="CEI710" s="124"/>
      <c r="CEJ710" s="124"/>
      <c r="CEK710" s="124"/>
      <c r="CEL710" s="124"/>
      <c r="CEM710" s="124"/>
      <c r="CEN710" s="124"/>
      <c r="CEO710" s="124"/>
      <c r="CEP710" s="124"/>
      <c r="CEQ710" s="124"/>
      <c r="CER710" s="124"/>
      <c r="CES710" s="124"/>
      <c r="CET710" s="124"/>
      <c r="CEU710" s="124"/>
      <c r="CEV710" s="124"/>
      <c r="CEW710" s="124"/>
      <c r="CEX710" s="124"/>
      <c r="CEY710" s="124"/>
      <c r="CEZ710" s="124"/>
      <c r="CFA710" s="124"/>
      <c r="CFB710" s="124"/>
      <c r="CFC710" s="124"/>
      <c r="CFD710" s="124"/>
      <c r="CFE710" s="124"/>
      <c r="CFF710" s="124"/>
      <c r="CFG710" s="124"/>
      <c r="CFH710" s="124"/>
      <c r="CFI710" s="124"/>
      <c r="CFJ710" s="124"/>
      <c r="CFK710" s="124"/>
      <c r="CFL710" s="124"/>
      <c r="CFM710" s="124"/>
      <c r="CFN710" s="124"/>
      <c r="CFO710" s="124"/>
      <c r="CFP710" s="124"/>
      <c r="CFQ710" s="124"/>
      <c r="CFR710" s="124"/>
      <c r="CFS710" s="124"/>
      <c r="CFT710" s="124"/>
      <c r="CFU710" s="124"/>
      <c r="CFV710" s="124"/>
      <c r="CFW710" s="124"/>
      <c r="CFX710" s="124"/>
      <c r="CFY710" s="124"/>
      <c r="CFZ710" s="124"/>
      <c r="CGA710" s="124"/>
      <c r="CGB710" s="124"/>
      <c r="CGC710" s="124"/>
      <c r="CGD710" s="124"/>
      <c r="CGE710" s="124"/>
      <c r="CGF710" s="124"/>
      <c r="CGG710" s="124"/>
      <c r="CGH710" s="124"/>
      <c r="CGI710" s="124"/>
      <c r="CGJ710" s="124"/>
      <c r="CGK710" s="124"/>
      <c r="CGL710" s="124"/>
      <c r="CGM710" s="124"/>
      <c r="CGN710" s="124"/>
      <c r="CGO710" s="124"/>
      <c r="CGP710" s="124"/>
      <c r="CGQ710" s="124"/>
      <c r="CGR710" s="124"/>
      <c r="CGS710" s="124"/>
      <c r="CGT710" s="124"/>
      <c r="CGU710" s="124"/>
      <c r="CGV710" s="124"/>
      <c r="CGW710" s="124"/>
      <c r="CGX710" s="124"/>
      <c r="CGY710" s="124"/>
      <c r="CGZ710" s="124"/>
      <c r="CHA710" s="124"/>
      <c r="CHB710" s="124"/>
      <c r="CHC710" s="124"/>
      <c r="CHD710" s="124"/>
      <c r="CHE710" s="124"/>
      <c r="CHF710" s="124"/>
      <c r="CHG710" s="124"/>
      <c r="CHH710" s="124"/>
      <c r="CHI710" s="124"/>
      <c r="CHJ710" s="124"/>
      <c r="CHK710" s="124"/>
      <c r="CHL710" s="124"/>
      <c r="CHM710" s="124"/>
      <c r="CHN710" s="124"/>
      <c r="CHO710" s="124"/>
      <c r="CHP710" s="124"/>
      <c r="CHQ710" s="124"/>
      <c r="CHR710" s="124"/>
      <c r="CHS710" s="124"/>
      <c r="CHT710" s="124"/>
      <c r="CHU710" s="124"/>
      <c r="CHV710" s="124"/>
      <c r="CHW710" s="124"/>
      <c r="CHX710" s="124"/>
      <c r="CHY710" s="124"/>
      <c r="CHZ710" s="124"/>
      <c r="CIA710" s="124"/>
      <c r="CIB710" s="124"/>
      <c r="CIC710" s="124"/>
      <c r="CID710" s="124"/>
      <c r="CIE710" s="124"/>
      <c r="CIF710" s="124"/>
      <c r="CIG710" s="124"/>
      <c r="CIH710" s="124"/>
      <c r="CII710" s="124"/>
      <c r="CIJ710" s="124"/>
      <c r="CIK710" s="124"/>
      <c r="CIL710" s="124"/>
      <c r="CIM710" s="124"/>
      <c r="CIN710" s="124"/>
      <c r="CIO710" s="124"/>
      <c r="CIP710" s="124"/>
      <c r="CIQ710" s="124"/>
      <c r="CIR710" s="124"/>
      <c r="CIS710" s="124"/>
      <c r="CIT710" s="124"/>
      <c r="CIU710" s="124"/>
      <c r="CIV710" s="124"/>
      <c r="CIW710" s="124"/>
      <c r="CIX710" s="124"/>
      <c r="CIY710" s="124"/>
      <c r="CIZ710" s="124"/>
      <c r="CJA710" s="124"/>
      <c r="CJB710" s="124"/>
      <c r="CJC710" s="124"/>
      <c r="CJD710" s="124"/>
      <c r="CJE710" s="124"/>
      <c r="CJF710" s="124"/>
      <c r="CJG710" s="124"/>
      <c r="CJH710" s="124"/>
      <c r="CJI710" s="124"/>
      <c r="CJJ710" s="124"/>
      <c r="CJK710" s="124"/>
      <c r="CJL710" s="124"/>
      <c r="CJM710" s="124"/>
      <c r="CJN710" s="124"/>
      <c r="CJO710" s="124"/>
      <c r="CJP710" s="124"/>
      <c r="CJQ710" s="124"/>
      <c r="CJR710" s="124"/>
      <c r="CJS710" s="124"/>
      <c r="CJT710" s="124"/>
      <c r="CJU710" s="124"/>
      <c r="CJV710" s="124"/>
      <c r="CJW710" s="124"/>
      <c r="CJX710" s="124"/>
      <c r="CJY710" s="124"/>
      <c r="CJZ710" s="124"/>
      <c r="CKA710" s="124"/>
      <c r="CKB710" s="124"/>
      <c r="CKC710" s="124"/>
      <c r="CKD710" s="124"/>
      <c r="CKE710" s="124"/>
      <c r="CKF710" s="124"/>
      <c r="CKG710" s="124"/>
      <c r="CKH710" s="124"/>
      <c r="CKI710" s="124"/>
      <c r="CKJ710" s="124"/>
      <c r="CKK710" s="124"/>
      <c r="CKL710" s="124"/>
      <c r="CKM710" s="124"/>
      <c r="CKN710" s="124"/>
      <c r="CKO710" s="124"/>
      <c r="CKP710" s="124"/>
      <c r="CKQ710" s="124"/>
      <c r="CKR710" s="124"/>
      <c r="CKS710" s="124"/>
      <c r="CKT710" s="124"/>
      <c r="CKU710" s="124"/>
      <c r="CKV710" s="124"/>
      <c r="CKW710" s="124"/>
      <c r="CKX710" s="124"/>
      <c r="CKY710" s="124"/>
      <c r="CKZ710" s="124"/>
      <c r="CLA710" s="124"/>
      <c r="CLB710" s="124"/>
      <c r="CLC710" s="124"/>
      <c r="CLD710" s="124"/>
      <c r="CLE710" s="124"/>
      <c r="CLF710" s="124"/>
      <c r="CLG710" s="124"/>
      <c r="CLH710" s="124"/>
      <c r="CLI710" s="124"/>
      <c r="CLJ710" s="124"/>
      <c r="CLK710" s="124"/>
      <c r="CLL710" s="124"/>
      <c r="CLM710" s="124"/>
      <c r="CLN710" s="124"/>
      <c r="CLO710" s="124"/>
      <c r="CLP710" s="124"/>
      <c r="CLQ710" s="124"/>
      <c r="CLR710" s="124"/>
      <c r="CLS710" s="124"/>
      <c r="CLT710" s="124"/>
      <c r="CLU710" s="124"/>
      <c r="CLV710" s="124"/>
      <c r="CLW710" s="124"/>
      <c r="CLX710" s="124"/>
      <c r="CLY710" s="124"/>
      <c r="CLZ710" s="124"/>
      <c r="CMA710" s="124"/>
      <c r="CMB710" s="124"/>
      <c r="CMC710" s="124"/>
      <c r="CMD710" s="124"/>
      <c r="CME710" s="124"/>
      <c r="CMF710" s="124"/>
      <c r="CMG710" s="124"/>
      <c r="CMH710" s="124"/>
      <c r="CMI710" s="124"/>
      <c r="CMJ710" s="124"/>
      <c r="CMK710" s="124"/>
      <c r="CML710" s="124"/>
      <c r="CMM710" s="124"/>
      <c r="CMN710" s="124"/>
      <c r="CMO710" s="124"/>
      <c r="CMP710" s="124"/>
      <c r="CMQ710" s="124"/>
      <c r="CMR710" s="124"/>
      <c r="CMS710" s="124"/>
      <c r="CMT710" s="124"/>
      <c r="CMU710" s="124"/>
      <c r="CMV710" s="124"/>
      <c r="CMW710" s="124"/>
      <c r="CMX710" s="124"/>
      <c r="CMY710" s="124"/>
      <c r="CMZ710" s="124"/>
      <c r="CNA710" s="124"/>
      <c r="CNB710" s="124"/>
      <c r="CNC710" s="124"/>
      <c r="CND710" s="124"/>
      <c r="CNE710" s="124"/>
      <c r="CNF710" s="124"/>
      <c r="CNG710" s="124"/>
      <c r="CNH710" s="124"/>
      <c r="CNI710" s="124"/>
      <c r="CNJ710" s="124"/>
      <c r="CNK710" s="124"/>
      <c r="CNL710" s="124"/>
      <c r="CNM710" s="124"/>
      <c r="CNN710" s="124"/>
      <c r="CNO710" s="124"/>
      <c r="CNP710" s="124"/>
      <c r="CNQ710" s="124"/>
      <c r="CNR710" s="124"/>
      <c r="CNS710" s="124"/>
      <c r="CNT710" s="124"/>
      <c r="CNU710" s="124"/>
      <c r="CNV710" s="124"/>
      <c r="CNW710" s="124"/>
      <c r="CNX710" s="124"/>
      <c r="CNY710" s="124"/>
      <c r="CNZ710" s="124"/>
      <c r="COA710" s="124"/>
      <c r="COB710" s="124"/>
      <c r="COC710" s="124"/>
      <c r="COD710" s="124"/>
      <c r="COE710" s="124"/>
      <c r="COF710" s="124"/>
      <c r="COG710" s="124"/>
      <c r="COH710" s="124"/>
      <c r="COI710" s="124"/>
      <c r="COJ710" s="124"/>
      <c r="COK710" s="124"/>
      <c r="COL710" s="124"/>
      <c r="COM710" s="124"/>
      <c r="CON710" s="124"/>
      <c r="COO710" s="124"/>
      <c r="COP710" s="124"/>
      <c r="COQ710" s="124"/>
      <c r="COR710" s="124"/>
      <c r="COS710" s="124"/>
      <c r="COT710" s="124"/>
      <c r="COU710" s="124"/>
      <c r="COV710" s="124"/>
      <c r="COW710" s="124"/>
      <c r="COX710" s="124"/>
      <c r="COY710" s="124"/>
      <c r="COZ710" s="124"/>
      <c r="CPA710" s="124"/>
      <c r="CPB710" s="124"/>
      <c r="CPC710" s="124"/>
      <c r="CPD710" s="124"/>
      <c r="CPE710" s="124"/>
      <c r="CPF710" s="124"/>
      <c r="CPG710" s="124"/>
      <c r="CPH710" s="124"/>
      <c r="CPI710" s="124"/>
      <c r="CPJ710" s="124"/>
      <c r="CPK710" s="124"/>
      <c r="CPL710" s="124"/>
      <c r="CPM710" s="124"/>
      <c r="CPN710" s="124"/>
      <c r="CPO710" s="124"/>
      <c r="CPP710" s="124"/>
      <c r="CPQ710" s="124"/>
      <c r="CPR710" s="124"/>
      <c r="CPS710" s="124"/>
      <c r="CPT710" s="124"/>
      <c r="CPU710" s="124"/>
      <c r="CPV710" s="124"/>
      <c r="CPW710" s="124"/>
      <c r="CPX710" s="124"/>
      <c r="CPY710" s="124"/>
      <c r="CPZ710" s="124"/>
      <c r="CQA710" s="124"/>
      <c r="CQB710" s="124"/>
      <c r="CQC710" s="124"/>
      <c r="CQD710" s="124"/>
      <c r="CQE710" s="124"/>
      <c r="CQF710" s="124"/>
      <c r="CQG710" s="124"/>
      <c r="CQH710" s="124"/>
      <c r="CQI710" s="124"/>
      <c r="CQJ710" s="124"/>
      <c r="CQK710" s="124"/>
      <c r="CQL710" s="124"/>
      <c r="CQM710" s="124"/>
      <c r="CQN710" s="124"/>
      <c r="CQO710" s="124"/>
      <c r="CQP710" s="124"/>
      <c r="CQQ710" s="124"/>
      <c r="CQR710" s="124"/>
      <c r="CQS710" s="124"/>
      <c r="CQT710" s="124"/>
      <c r="CQU710" s="124"/>
      <c r="CQV710" s="124"/>
      <c r="CQW710" s="124"/>
      <c r="CQX710" s="124"/>
      <c r="CQY710" s="124"/>
      <c r="CQZ710" s="124"/>
      <c r="CRA710" s="124"/>
      <c r="CRB710" s="124"/>
      <c r="CRC710" s="124"/>
      <c r="CRD710" s="124"/>
      <c r="CRE710" s="124"/>
      <c r="CRF710" s="124"/>
      <c r="CRG710" s="124"/>
      <c r="CRH710" s="124"/>
      <c r="CRI710" s="124"/>
      <c r="CRJ710" s="124"/>
      <c r="CRK710" s="124"/>
      <c r="CRL710" s="124"/>
      <c r="CRM710" s="124"/>
      <c r="CRN710" s="124"/>
      <c r="CRO710" s="124"/>
      <c r="CRP710" s="124"/>
      <c r="CRQ710" s="124"/>
      <c r="CRR710" s="124"/>
      <c r="CRS710" s="124"/>
      <c r="CRT710" s="124"/>
      <c r="CRU710" s="124"/>
      <c r="CRV710" s="124"/>
      <c r="CRW710" s="124"/>
      <c r="CRX710" s="124"/>
      <c r="CRY710" s="124"/>
      <c r="CRZ710" s="124"/>
      <c r="CSA710" s="124"/>
      <c r="CSB710" s="124"/>
      <c r="CSC710" s="124"/>
      <c r="CSD710" s="124"/>
      <c r="CSE710" s="124"/>
      <c r="CSF710" s="124"/>
      <c r="CSG710" s="124"/>
      <c r="CSH710" s="124"/>
      <c r="CSI710" s="124"/>
      <c r="CSJ710" s="124"/>
      <c r="CSK710" s="124"/>
      <c r="CSL710" s="124"/>
      <c r="CSM710" s="124"/>
      <c r="CSN710" s="124"/>
      <c r="CSO710" s="124"/>
      <c r="CSP710" s="124"/>
      <c r="CSQ710" s="124"/>
      <c r="CSR710" s="124"/>
      <c r="CSS710" s="124"/>
      <c r="CST710" s="124"/>
      <c r="CSU710" s="124"/>
      <c r="CSV710" s="124"/>
      <c r="CSW710" s="124"/>
      <c r="CSX710" s="124"/>
      <c r="CSY710" s="124"/>
      <c r="CSZ710" s="124"/>
      <c r="CTA710" s="124"/>
      <c r="CTB710" s="124"/>
      <c r="CTC710" s="124"/>
      <c r="CTD710" s="124"/>
      <c r="CTE710" s="124"/>
      <c r="CTF710" s="124"/>
      <c r="CTG710" s="124"/>
      <c r="CTH710" s="124"/>
      <c r="CTI710" s="124"/>
      <c r="CTJ710" s="124"/>
      <c r="CTK710" s="124"/>
      <c r="CTL710" s="124"/>
      <c r="CTM710" s="124"/>
      <c r="CTN710" s="124"/>
      <c r="CTO710" s="124"/>
      <c r="CTP710" s="124"/>
      <c r="CTQ710" s="124"/>
      <c r="CTR710" s="124"/>
      <c r="CTS710" s="124"/>
      <c r="CTT710" s="124"/>
      <c r="CTU710" s="124"/>
      <c r="CTV710" s="124"/>
      <c r="CTW710" s="124"/>
      <c r="CTX710" s="124"/>
      <c r="CTY710" s="124"/>
      <c r="CTZ710" s="124"/>
      <c r="CUA710" s="124"/>
      <c r="CUB710" s="124"/>
      <c r="CUC710" s="124"/>
      <c r="CUD710" s="124"/>
      <c r="CUE710" s="124"/>
      <c r="CUF710" s="124"/>
      <c r="CUG710" s="124"/>
      <c r="CUH710" s="124"/>
      <c r="CUI710" s="124"/>
      <c r="CUJ710" s="124"/>
      <c r="CUK710" s="124"/>
      <c r="CUL710" s="124"/>
      <c r="CUM710" s="124"/>
      <c r="CUN710" s="124"/>
      <c r="CUO710" s="124"/>
      <c r="CUP710" s="124"/>
      <c r="CUQ710" s="124"/>
      <c r="CUR710" s="124"/>
      <c r="CUS710" s="124"/>
      <c r="CUT710" s="124"/>
      <c r="CUU710" s="124"/>
      <c r="CUV710" s="124"/>
      <c r="CUW710" s="124"/>
      <c r="CUX710" s="124"/>
      <c r="CUY710" s="124"/>
      <c r="CUZ710" s="124"/>
      <c r="CVA710" s="124"/>
      <c r="CVB710" s="124"/>
      <c r="CVC710" s="124"/>
      <c r="CVD710" s="124"/>
      <c r="CVE710" s="124"/>
      <c r="CVF710" s="124"/>
      <c r="CVG710" s="124"/>
      <c r="CVH710" s="124"/>
      <c r="CVI710" s="124"/>
      <c r="CVJ710" s="124"/>
      <c r="CVK710" s="124"/>
      <c r="CVL710" s="124"/>
      <c r="CVM710" s="124"/>
      <c r="CVN710" s="124"/>
      <c r="CVO710" s="124"/>
      <c r="CVP710" s="124"/>
      <c r="CVQ710" s="124"/>
      <c r="CVR710" s="124"/>
      <c r="CVS710" s="124"/>
      <c r="CVT710" s="124"/>
      <c r="CVU710" s="124"/>
      <c r="CVV710" s="124"/>
      <c r="CVW710" s="124"/>
      <c r="CVX710" s="124"/>
      <c r="CVY710" s="124"/>
      <c r="CVZ710" s="124"/>
      <c r="CWA710" s="124"/>
      <c r="CWB710" s="124"/>
      <c r="CWC710" s="124"/>
      <c r="CWD710" s="124"/>
      <c r="CWE710" s="124"/>
      <c r="CWF710" s="124"/>
      <c r="CWG710" s="124"/>
      <c r="CWH710" s="124"/>
      <c r="CWI710" s="124"/>
      <c r="CWJ710" s="124"/>
      <c r="CWK710" s="124"/>
      <c r="CWL710" s="124"/>
      <c r="CWM710" s="124"/>
      <c r="CWN710" s="124"/>
      <c r="CWO710" s="124"/>
      <c r="CWP710" s="124"/>
      <c r="CWQ710" s="124"/>
      <c r="CWR710" s="124"/>
      <c r="CWS710" s="124"/>
      <c r="CWT710" s="124"/>
      <c r="CWU710" s="124"/>
      <c r="CWV710" s="124"/>
      <c r="CWW710" s="124"/>
      <c r="CWX710" s="124"/>
      <c r="CWY710" s="124"/>
      <c r="CWZ710" s="124"/>
      <c r="CXA710" s="124"/>
      <c r="CXB710" s="124"/>
      <c r="CXC710" s="124"/>
      <c r="CXD710" s="124"/>
      <c r="CXE710" s="124"/>
      <c r="CXF710" s="124"/>
      <c r="CXG710" s="124"/>
      <c r="CXH710" s="124"/>
      <c r="CXI710" s="124"/>
      <c r="CXJ710" s="124"/>
      <c r="CXK710" s="124"/>
      <c r="CXL710" s="124"/>
      <c r="CXM710" s="124"/>
      <c r="CXN710" s="124"/>
      <c r="CXO710" s="124"/>
      <c r="CXP710" s="124"/>
      <c r="CXQ710" s="124"/>
      <c r="CXR710" s="124"/>
      <c r="CXS710" s="124"/>
      <c r="CXT710" s="124"/>
      <c r="CXU710" s="124"/>
      <c r="CXV710" s="124"/>
      <c r="CXW710" s="124"/>
      <c r="CXX710" s="124"/>
      <c r="CXY710" s="124"/>
      <c r="CXZ710" s="124"/>
      <c r="CYA710" s="124"/>
      <c r="CYB710" s="124"/>
      <c r="CYC710" s="124"/>
      <c r="CYD710" s="124"/>
      <c r="CYE710" s="124"/>
      <c r="CYF710" s="124"/>
      <c r="CYG710" s="124"/>
      <c r="CYH710" s="124"/>
      <c r="CYI710" s="124"/>
      <c r="CYJ710" s="124"/>
      <c r="CYK710" s="124"/>
      <c r="CYL710" s="124"/>
      <c r="CYM710" s="124"/>
      <c r="CYN710" s="124"/>
      <c r="CYO710" s="124"/>
      <c r="CYP710" s="124"/>
      <c r="CYQ710" s="124"/>
      <c r="CYR710" s="124"/>
      <c r="CYS710" s="124"/>
      <c r="CYT710" s="124"/>
      <c r="CYU710" s="124"/>
      <c r="CYV710" s="124"/>
      <c r="CYW710" s="124"/>
      <c r="CYX710" s="124"/>
      <c r="CYY710" s="124"/>
      <c r="CYZ710" s="124"/>
      <c r="CZA710" s="124"/>
      <c r="CZB710" s="124"/>
      <c r="CZC710" s="124"/>
      <c r="CZD710" s="124"/>
      <c r="CZE710" s="124"/>
      <c r="CZF710" s="124"/>
      <c r="CZG710" s="124"/>
      <c r="CZH710" s="124"/>
      <c r="CZI710" s="124"/>
      <c r="CZJ710" s="124"/>
      <c r="CZK710" s="124"/>
      <c r="CZL710" s="124"/>
      <c r="CZM710" s="124"/>
      <c r="CZN710" s="124"/>
      <c r="CZO710" s="124"/>
      <c r="CZP710" s="124"/>
      <c r="CZQ710" s="124"/>
      <c r="CZR710" s="124"/>
      <c r="CZS710" s="124"/>
      <c r="CZT710" s="124"/>
      <c r="CZU710" s="124"/>
      <c r="CZV710" s="124"/>
      <c r="CZW710" s="124"/>
      <c r="CZX710" s="124"/>
      <c r="CZY710" s="124"/>
      <c r="CZZ710" s="124"/>
      <c r="DAA710" s="124"/>
      <c r="DAB710" s="124"/>
      <c r="DAC710" s="124"/>
      <c r="DAD710" s="124"/>
      <c r="DAE710" s="124"/>
      <c r="DAF710" s="124"/>
      <c r="DAG710" s="124"/>
      <c r="DAH710" s="124"/>
      <c r="DAI710" s="124"/>
      <c r="DAJ710" s="124"/>
      <c r="DAK710" s="124"/>
      <c r="DAL710" s="124"/>
      <c r="DAM710" s="124"/>
      <c r="DAN710" s="124"/>
      <c r="DAO710" s="124"/>
      <c r="DAP710" s="124"/>
      <c r="DAQ710" s="124"/>
      <c r="DAR710" s="124"/>
      <c r="DAS710" s="124"/>
      <c r="DAT710" s="124"/>
      <c r="DAU710" s="124"/>
      <c r="DAV710" s="124"/>
      <c r="DAW710" s="124"/>
      <c r="DAX710" s="124"/>
      <c r="DAY710" s="124"/>
      <c r="DAZ710" s="124"/>
      <c r="DBA710" s="124"/>
      <c r="DBB710" s="124"/>
      <c r="DBC710" s="124"/>
      <c r="DBD710" s="124"/>
      <c r="DBE710" s="124"/>
      <c r="DBF710" s="124"/>
      <c r="DBG710" s="124"/>
      <c r="DBH710" s="124"/>
      <c r="DBI710" s="124"/>
      <c r="DBJ710" s="124"/>
      <c r="DBK710" s="124"/>
      <c r="DBL710" s="124"/>
      <c r="DBM710" s="124"/>
      <c r="DBN710" s="124"/>
      <c r="DBO710" s="124"/>
      <c r="DBP710" s="124"/>
      <c r="DBQ710" s="124"/>
      <c r="DBR710" s="124"/>
      <c r="DBS710" s="124"/>
      <c r="DBT710" s="124"/>
      <c r="DBU710" s="124"/>
      <c r="DBV710" s="124"/>
      <c r="DBW710" s="124"/>
      <c r="DBX710" s="124"/>
      <c r="DBY710" s="124"/>
      <c r="DBZ710" s="124"/>
      <c r="DCA710" s="124"/>
      <c r="DCB710" s="124"/>
      <c r="DCC710" s="124"/>
      <c r="DCD710" s="124"/>
      <c r="DCE710" s="124"/>
      <c r="DCF710" s="124"/>
      <c r="DCG710" s="124"/>
      <c r="DCH710" s="124"/>
      <c r="DCI710" s="124"/>
      <c r="DCJ710" s="124"/>
      <c r="DCK710" s="124"/>
      <c r="DCL710" s="124"/>
      <c r="DCM710" s="124"/>
      <c r="DCN710" s="124"/>
      <c r="DCO710" s="124"/>
      <c r="DCP710" s="124"/>
      <c r="DCQ710" s="124"/>
      <c r="DCR710" s="124"/>
      <c r="DCS710" s="124"/>
      <c r="DCT710" s="124"/>
      <c r="DCU710" s="124"/>
      <c r="DCV710" s="124"/>
      <c r="DCW710" s="124"/>
      <c r="DCX710" s="124"/>
      <c r="DCY710" s="124"/>
      <c r="DCZ710" s="124"/>
      <c r="DDA710" s="124"/>
      <c r="DDB710" s="124"/>
      <c r="DDC710" s="124"/>
      <c r="DDD710" s="124"/>
      <c r="DDE710" s="124"/>
      <c r="DDF710" s="124"/>
      <c r="DDG710" s="124"/>
      <c r="DDH710" s="124"/>
      <c r="DDI710" s="124"/>
      <c r="DDJ710" s="124"/>
      <c r="DDK710" s="124"/>
      <c r="DDL710" s="124"/>
      <c r="DDM710" s="124"/>
      <c r="DDN710" s="124"/>
      <c r="DDO710" s="124"/>
      <c r="DDP710" s="124"/>
      <c r="DDQ710" s="124"/>
      <c r="DDR710" s="124"/>
      <c r="DDS710" s="124"/>
      <c r="DDT710" s="124"/>
      <c r="DDU710" s="124"/>
      <c r="DDV710" s="124"/>
      <c r="DDW710" s="124"/>
      <c r="DDX710" s="124"/>
      <c r="DDY710" s="124"/>
      <c r="DDZ710" s="124"/>
      <c r="DEA710" s="124"/>
      <c r="DEB710" s="124"/>
      <c r="DEC710" s="124"/>
      <c r="DED710" s="124"/>
      <c r="DEE710" s="124"/>
      <c r="DEF710" s="124"/>
      <c r="DEG710" s="124"/>
      <c r="DEH710" s="124"/>
      <c r="DEI710" s="124"/>
      <c r="DEJ710" s="124"/>
      <c r="DEK710" s="124"/>
      <c r="DEL710" s="124"/>
      <c r="DEM710" s="124"/>
      <c r="DEN710" s="124"/>
      <c r="DEO710" s="124"/>
      <c r="DEP710" s="124"/>
      <c r="DEQ710" s="124"/>
      <c r="DER710" s="124"/>
      <c r="DES710" s="124"/>
      <c r="DET710" s="124"/>
      <c r="DEU710" s="124"/>
      <c r="DEV710" s="124"/>
      <c r="DEW710" s="124"/>
      <c r="DEX710" s="124"/>
      <c r="DEY710" s="124"/>
      <c r="DEZ710" s="124"/>
      <c r="DFA710" s="124"/>
      <c r="DFB710" s="124"/>
      <c r="DFC710" s="124"/>
      <c r="DFD710" s="124"/>
      <c r="DFE710" s="124"/>
      <c r="DFF710" s="124"/>
      <c r="DFG710" s="124"/>
      <c r="DFH710" s="124"/>
      <c r="DFI710" s="124"/>
      <c r="DFJ710" s="124"/>
      <c r="DFK710" s="124"/>
      <c r="DFL710" s="124"/>
      <c r="DFM710" s="124"/>
      <c r="DFN710" s="124"/>
      <c r="DFO710" s="124"/>
      <c r="DFP710" s="124"/>
      <c r="DFQ710" s="124"/>
      <c r="DFR710" s="124"/>
      <c r="DFS710" s="124"/>
      <c r="DFT710" s="124"/>
      <c r="DFU710" s="124"/>
      <c r="DFV710" s="124"/>
      <c r="DFW710" s="124"/>
      <c r="DFX710" s="124"/>
      <c r="DFY710" s="124"/>
      <c r="DFZ710" s="124"/>
      <c r="DGA710" s="124"/>
      <c r="DGB710" s="124"/>
      <c r="DGC710" s="124"/>
      <c r="DGD710" s="124"/>
      <c r="DGE710" s="124"/>
      <c r="DGF710" s="124"/>
      <c r="DGG710" s="124"/>
      <c r="DGH710" s="124"/>
      <c r="DGI710" s="124"/>
      <c r="DGJ710" s="124"/>
      <c r="DGK710" s="124"/>
      <c r="DGL710" s="124"/>
      <c r="DGM710" s="124"/>
      <c r="DGN710" s="124"/>
      <c r="DGO710" s="124"/>
      <c r="DGP710" s="124"/>
      <c r="DGQ710" s="124"/>
      <c r="DGR710" s="124"/>
      <c r="DGS710" s="124"/>
      <c r="DGT710" s="124"/>
      <c r="DGU710" s="124"/>
      <c r="DGV710" s="124"/>
      <c r="DGW710" s="124"/>
      <c r="DGX710" s="124"/>
      <c r="DGY710" s="124"/>
      <c r="DGZ710" s="124"/>
      <c r="DHA710" s="124"/>
      <c r="DHB710" s="124"/>
      <c r="DHC710" s="124"/>
      <c r="DHD710" s="124"/>
      <c r="DHE710" s="124"/>
      <c r="DHF710" s="124"/>
      <c r="DHG710" s="124"/>
      <c r="DHH710" s="124"/>
      <c r="DHI710" s="124"/>
      <c r="DHJ710" s="124"/>
      <c r="DHK710" s="124"/>
      <c r="DHL710" s="124"/>
      <c r="DHM710" s="124"/>
      <c r="DHN710" s="124"/>
      <c r="DHO710" s="124"/>
      <c r="DHP710" s="124"/>
      <c r="DHQ710" s="124"/>
      <c r="DHR710" s="124"/>
      <c r="DHS710" s="124"/>
      <c r="DHT710" s="124"/>
      <c r="DHU710" s="124"/>
      <c r="DHV710" s="124"/>
      <c r="DHW710" s="124"/>
      <c r="DHX710" s="124"/>
      <c r="DHY710" s="124"/>
      <c r="DHZ710" s="124"/>
      <c r="DIA710" s="124"/>
      <c r="DIB710" s="124"/>
      <c r="DIC710" s="124"/>
      <c r="DID710" s="124"/>
      <c r="DIE710" s="124"/>
      <c r="DIF710" s="124"/>
      <c r="DIG710" s="124"/>
      <c r="DIH710" s="124"/>
      <c r="DII710" s="124"/>
      <c r="DIJ710" s="124"/>
      <c r="DIK710" s="124"/>
      <c r="DIL710" s="124"/>
      <c r="DIM710" s="124"/>
      <c r="DIN710" s="124"/>
      <c r="DIO710" s="124"/>
      <c r="DIP710" s="124"/>
      <c r="DIQ710" s="124"/>
      <c r="DIR710" s="124"/>
      <c r="DIS710" s="124"/>
      <c r="DIT710" s="124"/>
      <c r="DIU710" s="124"/>
      <c r="DIV710" s="124"/>
      <c r="DIW710" s="124"/>
      <c r="DIX710" s="124"/>
      <c r="DIY710" s="124"/>
      <c r="DIZ710" s="124"/>
      <c r="DJA710" s="124"/>
      <c r="DJB710" s="124"/>
      <c r="DJC710" s="124"/>
      <c r="DJD710" s="124"/>
      <c r="DJE710" s="124"/>
      <c r="DJF710" s="124"/>
      <c r="DJG710" s="124"/>
      <c r="DJH710" s="124"/>
      <c r="DJI710" s="124"/>
      <c r="DJJ710" s="124"/>
      <c r="DJK710" s="124"/>
      <c r="DJL710" s="124"/>
      <c r="DJM710" s="124"/>
      <c r="DJN710" s="124"/>
      <c r="DJO710" s="124"/>
      <c r="DJP710" s="124"/>
      <c r="DJQ710" s="124"/>
      <c r="DJR710" s="124"/>
      <c r="DJS710" s="124"/>
      <c r="DJT710" s="124"/>
      <c r="DJU710" s="124"/>
      <c r="DJV710" s="124"/>
      <c r="DJW710" s="124"/>
      <c r="DJX710" s="124"/>
      <c r="DJY710" s="124"/>
      <c r="DJZ710" s="124"/>
      <c r="DKA710" s="124"/>
      <c r="DKB710" s="124"/>
      <c r="DKC710" s="124"/>
      <c r="DKD710" s="124"/>
      <c r="DKE710" s="124"/>
      <c r="DKF710" s="124"/>
      <c r="DKG710" s="124"/>
      <c r="DKH710" s="124"/>
      <c r="DKI710" s="124"/>
      <c r="DKJ710" s="124"/>
      <c r="DKK710" s="124"/>
      <c r="DKL710" s="124"/>
      <c r="DKM710" s="124"/>
      <c r="DKN710" s="124"/>
      <c r="DKO710" s="124"/>
      <c r="DKP710" s="124"/>
      <c r="DKQ710" s="124"/>
      <c r="DKR710" s="124"/>
      <c r="DKS710" s="124"/>
      <c r="DKT710" s="124"/>
      <c r="DKU710" s="124"/>
      <c r="DKV710" s="124"/>
      <c r="DKW710" s="124"/>
      <c r="DKX710" s="124"/>
      <c r="DKY710" s="124"/>
      <c r="DKZ710" s="124"/>
      <c r="DLA710" s="124"/>
      <c r="DLB710" s="124"/>
      <c r="DLC710" s="124"/>
      <c r="DLD710" s="124"/>
      <c r="DLE710" s="124"/>
      <c r="DLF710" s="124"/>
      <c r="DLG710" s="124"/>
      <c r="DLH710" s="124"/>
      <c r="DLI710" s="124"/>
      <c r="DLJ710" s="124"/>
      <c r="DLK710" s="124"/>
      <c r="DLL710" s="124"/>
      <c r="DLM710" s="124"/>
      <c r="DLN710" s="124"/>
      <c r="DLO710" s="124"/>
      <c r="DLP710" s="124"/>
      <c r="DLQ710" s="124"/>
      <c r="DLR710" s="124"/>
      <c r="DLS710" s="124"/>
      <c r="DLT710" s="124"/>
      <c r="DLU710" s="124"/>
      <c r="DLV710" s="124"/>
      <c r="DLW710" s="124"/>
      <c r="DLX710" s="124"/>
      <c r="DLY710" s="124"/>
      <c r="DLZ710" s="124"/>
      <c r="DMA710" s="124"/>
      <c r="DMB710" s="124"/>
      <c r="DMC710" s="124"/>
      <c r="DMD710" s="124"/>
      <c r="DME710" s="124"/>
      <c r="DMF710" s="124"/>
      <c r="DMG710" s="124"/>
      <c r="DMH710" s="124"/>
      <c r="DMI710" s="124"/>
      <c r="DMJ710" s="124"/>
      <c r="DMK710" s="124"/>
      <c r="DML710" s="124"/>
      <c r="DMM710" s="124"/>
      <c r="DMN710" s="124"/>
      <c r="DMO710" s="124"/>
      <c r="DMP710" s="124"/>
      <c r="DMQ710" s="124"/>
      <c r="DMR710" s="124"/>
      <c r="DMS710" s="124"/>
      <c r="DMT710" s="124"/>
      <c r="DMU710" s="124"/>
      <c r="DMV710" s="124"/>
      <c r="DMW710" s="124"/>
      <c r="DMX710" s="124"/>
      <c r="DMY710" s="124"/>
      <c r="DMZ710" s="124"/>
      <c r="DNA710" s="124"/>
      <c r="DNB710" s="124"/>
      <c r="DNC710" s="124"/>
      <c r="DND710" s="124"/>
      <c r="DNE710" s="124"/>
      <c r="DNF710" s="124"/>
      <c r="DNG710" s="124"/>
      <c r="DNH710" s="124"/>
      <c r="DNI710" s="124"/>
      <c r="DNJ710" s="124"/>
      <c r="DNK710" s="124"/>
      <c r="DNL710" s="124"/>
      <c r="DNM710" s="124"/>
      <c r="DNN710" s="124"/>
      <c r="DNO710" s="124"/>
      <c r="DNP710" s="124"/>
      <c r="DNQ710" s="124"/>
      <c r="DNR710" s="124"/>
      <c r="DNS710" s="124"/>
      <c r="DNT710" s="124"/>
      <c r="DNU710" s="124"/>
      <c r="DNV710" s="124"/>
      <c r="DNW710" s="124"/>
      <c r="DNX710" s="124"/>
      <c r="DNY710" s="124"/>
      <c r="DNZ710" s="124"/>
      <c r="DOA710" s="124"/>
      <c r="DOB710" s="124"/>
      <c r="DOC710" s="124"/>
      <c r="DOD710" s="124"/>
      <c r="DOE710" s="124"/>
      <c r="DOF710" s="124"/>
      <c r="DOG710" s="124"/>
      <c r="DOH710" s="124"/>
      <c r="DOI710" s="124"/>
      <c r="DOJ710" s="124"/>
      <c r="DOK710" s="124"/>
      <c r="DOL710" s="124"/>
      <c r="DOM710" s="124"/>
      <c r="DON710" s="124"/>
      <c r="DOO710" s="124"/>
      <c r="DOP710" s="124"/>
      <c r="DOQ710" s="124"/>
      <c r="DOR710" s="124"/>
      <c r="DOS710" s="124"/>
      <c r="DOT710" s="124"/>
      <c r="DOU710" s="124"/>
      <c r="DOV710" s="124"/>
      <c r="DOW710" s="124"/>
      <c r="DOX710" s="124"/>
      <c r="DOY710" s="124"/>
      <c r="DOZ710" s="124"/>
      <c r="DPA710" s="124"/>
      <c r="DPB710" s="124"/>
      <c r="DPC710" s="124"/>
      <c r="DPD710" s="124"/>
      <c r="DPE710" s="124"/>
      <c r="DPF710" s="124"/>
      <c r="DPG710" s="124"/>
      <c r="DPH710" s="124"/>
      <c r="DPI710" s="124"/>
      <c r="DPJ710" s="124"/>
      <c r="DPK710" s="124"/>
      <c r="DPL710" s="124"/>
      <c r="DPM710" s="124"/>
      <c r="DPN710" s="124"/>
      <c r="DPO710" s="124"/>
      <c r="DPP710" s="124"/>
      <c r="DPQ710" s="124"/>
      <c r="DPR710" s="124"/>
      <c r="DPS710" s="124"/>
      <c r="DPT710" s="124"/>
      <c r="DPU710" s="124"/>
      <c r="DPV710" s="124"/>
      <c r="DPW710" s="124"/>
      <c r="DPX710" s="124"/>
      <c r="DPY710" s="124"/>
      <c r="DPZ710" s="124"/>
      <c r="DQA710" s="124"/>
      <c r="DQB710" s="124"/>
      <c r="DQC710" s="124"/>
      <c r="DQD710" s="124"/>
      <c r="DQE710" s="124"/>
      <c r="DQF710" s="124"/>
      <c r="DQG710" s="124"/>
      <c r="DQH710" s="124"/>
      <c r="DQI710" s="124"/>
      <c r="DQJ710" s="124"/>
      <c r="DQK710" s="124"/>
      <c r="DQL710" s="124"/>
      <c r="DQM710" s="124"/>
      <c r="DQN710" s="124"/>
      <c r="DQO710" s="124"/>
      <c r="DQP710" s="124"/>
      <c r="DQQ710" s="124"/>
      <c r="DQR710" s="124"/>
      <c r="DQS710" s="124"/>
      <c r="DQT710" s="124"/>
      <c r="DQU710" s="124"/>
      <c r="DQV710" s="124"/>
      <c r="DQW710" s="124"/>
      <c r="DQX710" s="124"/>
      <c r="DQY710" s="124"/>
      <c r="DQZ710" s="124"/>
      <c r="DRA710" s="124"/>
      <c r="DRB710" s="124"/>
      <c r="DRC710" s="124"/>
      <c r="DRD710" s="124"/>
      <c r="DRE710" s="124"/>
      <c r="DRF710" s="124"/>
      <c r="DRG710" s="124"/>
      <c r="DRH710" s="124"/>
      <c r="DRI710" s="124"/>
      <c r="DRJ710" s="124"/>
      <c r="DRK710" s="124"/>
      <c r="DRL710" s="124"/>
      <c r="DRM710" s="124"/>
      <c r="DRN710" s="124"/>
      <c r="DRO710" s="124"/>
      <c r="DRP710" s="124"/>
      <c r="DRQ710" s="124"/>
      <c r="DRR710" s="124"/>
      <c r="DRS710" s="124"/>
      <c r="DRT710" s="124"/>
      <c r="DRU710" s="124"/>
      <c r="DRV710" s="124"/>
      <c r="DRW710" s="124"/>
      <c r="DRX710" s="124"/>
      <c r="DRY710" s="124"/>
      <c r="DRZ710" s="124"/>
      <c r="DSA710" s="124"/>
      <c r="DSB710" s="124"/>
      <c r="DSC710" s="124"/>
      <c r="DSD710" s="124"/>
      <c r="DSE710" s="124"/>
      <c r="DSF710" s="124"/>
      <c r="DSG710" s="124"/>
      <c r="DSH710" s="124"/>
      <c r="DSI710" s="124"/>
      <c r="DSJ710" s="124"/>
      <c r="DSK710" s="124"/>
      <c r="DSL710" s="124"/>
      <c r="DSM710" s="124"/>
      <c r="DSN710" s="124"/>
      <c r="DSO710" s="124"/>
      <c r="DSP710" s="124"/>
      <c r="DSQ710" s="124"/>
      <c r="DSR710" s="124"/>
      <c r="DSS710" s="124"/>
      <c r="DST710" s="124"/>
      <c r="DSU710" s="124"/>
      <c r="DSV710" s="124"/>
      <c r="DSW710" s="124"/>
      <c r="DSX710" s="124"/>
      <c r="DSY710" s="124"/>
      <c r="DSZ710" s="124"/>
      <c r="DTA710" s="124"/>
      <c r="DTB710" s="124"/>
      <c r="DTC710" s="124"/>
      <c r="DTD710" s="124"/>
      <c r="DTE710" s="124"/>
      <c r="DTF710" s="124"/>
      <c r="DTG710" s="124"/>
      <c r="DTH710" s="124"/>
      <c r="DTI710" s="124"/>
      <c r="DTJ710" s="124"/>
      <c r="DTK710" s="124"/>
      <c r="DTL710" s="124"/>
      <c r="DTM710" s="124"/>
      <c r="DTN710" s="124"/>
      <c r="DTO710" s="124"/>
      <c r="DTP710" s="124"/>
      <c r="DTQ710" s="124"/>
      <c r="DTR710" s="124"/>
      <c r="DTS710" s="124"/>
      <c r="DTT710" s="124"/>
      <c r="DTU710" s="124"/>
      <c r="DTV710" s="124"/>
      <c r="DTW710" s="124"/>
      <c r="DTX710" s="124"/>
      <c r="DTY710" s="124"/>
      <c r="DTZ710" s="124"/>
      <c r="DUA710" s="124"/>
      <c r="DUB710" s="124"/>
      <c r="DUC710" s="124"/>
      <c r="DUD710" s="124"/>
      <c r="DUE710" s="124"/>
      <c r="DUF710" s="124"/>
      <c r="DUG710" s="124"/>
      <c r="DUH710" s="124"/>
      <c r="DUI710" s="124"/>
      <c r="DUJ710" s="124"/>
      <c r="DUK710" s="124"/>
      <c r="DUL710" s="124"/>
      <c r="DUM710" s="124"/>
      <c r="DUN710" s="124"/>
      <c r="DUO710" s="124"/>
      <c r="DUP710" s="124"/>
      <c r="DUQ710" s="124"/>
      <c r="DUR710" s="124"/>
      <c r="DUS710" s="124"/>
      <c r="DUT710" s="124"/>
      <c r="DUU710" s="124"/>
      <c r="DUV710" s="124"/>
      <c r="DUW710" s="124"/>
      <c r="DUX710" s="124"/>
      <c r="DUY710" s="124"/>
      <c r="DUZ710" s="124"/>
      <c r="DVA710" s="124"/>
      <c r="DVB710" s="124"/>
      <c r="DVC710" s="124"/>
      <c r="DVD710" s="124"/>
      <c r="DVE710" s="124"/>
      <c r="DVF710" s="124"/>
      <c r="DVG710" s="124"/>
      <c r="DVH710" s="124"/>
      <c r="DVI710" s="124"/>
      <c r="DVJ710" s="124"/>
      <c r="DVK710" s="124"/>
      <c r="DVL710" s="124"/>
      <c r="DVM710" s="124"/>
      <c r="DVN710" s="124"/>
      <c r="DVO710" s="124"/>
      <c r="DVP710" s="124"/>
      <c r="DVQ710" s="124"/>
      <c r="DVR710" s="124"/>
      <c r="DVS710" s="124"/>
      <c r="DVT710" s="124"/>
      <c r="DVU710" s="124"/>
      <c r="DVV710" s="124"/>
      <c r="DVW710" s="124"/>
      <c r="DVX710" s="124"/>
      <c r="DVY710" s="124"/>
      <c r="DVZ710" s="124"/>
      <c r="DWA710" s="124"/>
      <c r="DWB710" s="124"/>
      <c r="DWC710" s="124"/>
      <c r="DWD710" s="124"/>
      <c r="DWE710" s="124"/>
      <c r="DWF710" s="124"/>
      <c r="DWG710" s="124"/>
      <c r="DWH710" s="124"/>
      <c r="DWI710" s="124"/>
      <c r="DWJ710" s="124"/>
      <c r="DWK710" s="124"/>
      <c r="DWL710" s="124"/>
      <c r="DWM710" s="124"/>
      <c r="DWN710" s="124"/>
      <c r="DWO710" s="124"/>
      <c r="DWP710" s="124"/>
      <c r="DWQ710" s="124"/>
      <c r="DWR710" s="124"/>
      <c r="DWS710" s="124"/>
      <c r="DWT710" s="124"/>
      <c r="DWU710" s="124"/>
      <c r="DWV710" s="124"/>
      <c r="DWW710" s="124"/>
      <c r="DWX710" s="124"/>
      <c r="DWY710" s="124"/>
      <c r="DWZ710" s="124"/>
      <c r="DXA710" s="124"/>
      <c r="DXB710" s="124"/>
      <c r="DXC710" s="124"/>
      <c r="DXD710" s="124"/>
      <c r="DXE710" s="124"/>
      <c r="DXF710" s="124"/>
      <c r="DXG710" s="124"/>
      <c r="DXH710" s="124"/>
      <c r="DXI710" s="124"/>
      <c r="DXJ710" s="124"/>
      <c r="DXK710" s="124"/>
      <c r="DXL710" s="124"/>
      <c r="DXM710" s="124"/>
      <c r="DXN710" s="124"/>
      <c r="DXO710" s="124"/>
      <c r="DXP710" s="124"/>
      <c r="DXQ710" s="124"/>
      <c r="DXR710" s="124"/>
      <c r="DXS710" s="124"/>
      <c r="DXT710" s="124"/>
      <c r="DXU710" s="124"/>
      <c r="DXV710" s="124"/>
      <c r="DXW710" s="124"/>
      <c r="DXX710" s="124"/>
      <c r="DXY710" s="124"/>
      <c r="DXZ710" s="124"/>
      <c r="DYA710" s="124"/>
      <c r="DYB710" s="124"/>
      <c r="DYC710" s="124"/>
      <c r="DYD710" s="124"/>
      <c r="DYE710" s="124"/>
      <c r="DYF710" s="124"/>
      <c r="DYG710" s="124"/>
      <c r="DYH710" s="124"/>
      <c r="DYI710" s="124"/>
      <c r="DYJ710" s="124"/>
      <c r="DYK710" s="124"/>
      <c r="DYL710" s="540"/>
    </row>
    <row r="711" spans="1:3366" s="172" customFormat="1" ht="13.95" customHeight="1" x14ac:dyDescent="0.3">
      <c r="A711" s="812"/>
      <c r="B711" s="812"/>
      <c r="C711" s="793"/>
      <c r="D711" s="793"/>
      <c r="E711" s="793" t="s">
        <v>838</v>
      </c>
      <c r="F711" s="829">
        <v>151</v>
      </c>
      <c r="G711" s="804" t="s">
        <v>839</v>
      </c>
      <c r="H711" s="817">
        <v>233353367</v>
      </c>
      <c r="I711" s="816">
        <v>233353367</v>
      </c>
      <c r="J711" s="816">
        <v>233353367</v>
      </c>
      <c r="K711" s="816">
        <v>233353367</v>
      </c>
      <c r="L711" s="828" t="s">
        <v>144</v>
      </c>
      <c r="M711" s="623">
        <v>116211702</v>
      </c>
      <c r="N711" s="334">
        <v>205730600</v>
      </c>
      <c r="O711" s="334">
        <v>205730600</v>
      </c>
      <c r="P711" s="334">
        <v>205730600</v>
      </c>
      <c r="Q711" s="648" t="s">
        <v>1036</v>
      </c>
      <c r="R711" s="835">
        <v>0</v>
      </c>
      <c r="S711" s="836">
        <v>0</v>
      </c>
      <c r="T711" s="836">
        <v>0</v>
      </c>
      <c r="U711" s="836">
        <v>0</v>
      </c>
      <c r="V711" s="847"/>
      <c r="W711" s="876">
        <f>H711+M711+M712+M713+R711</f>
        <v>385310013</v>
      </c>
      <c r="X711" s="877">
        <f t="shared" ref="X711:Z711" si="501">I711+N711+N712+N713+S711</f>
        <v>607085976.60000002</v>
      </c>
      <c r="Y711" s="877">
        <f t="shared" si="501"/>
        <v>607085976.60000002</v>
      </c>
      <c r="Z711" s="875">
        <f t="shared" si="501"/>
        <v>607085976.60000002</v>
      </c>
      <c r="AA711" s="891"/>
      <c r="AB711" s="230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  <c r="AZ711" s="166"/>
      <c r="BA711" s="166"/>
      <c r="BB711" s="166"/>
      <c r="BSA711" s="537"/>
      <c r="BSB711" s="44"/>
      <c r="BSC711" s="44"/>
      <c r="BSD711" s="44"/>
      <c r="BSE711" s="44"/>
      <c r="BSF711" s="44"/>
      <c r="BSG711" s="44"/>
      <c r="BSH711" s="44"/>
      <c r="BSI711" s="44"/>
      <c r="BSJ711" s="44"/>
      <c r="BSK711" s="44"/>
      <c r="BSL711" s="44"/>
      <c r="BSM711" s="44"/>
      <c r="BSN711" s="44"/>
      <c r="BSO711" s="44"/>
      <c r="BSP711" s="44"/>
      <c r="BSQ711" s="44"/>
      <c r="BSR711" s="44"/>
      <c r="BSS711" s="44"/>
      <c r="BST711" s="44"/>
      <c r="BSU711" s="44"/>
      <c r="BSV711" s="44"/>
      <c r="BSW711" s="44"/>
      <c r="BSX711" s="44"/>
      <c r="BSY711" s="44"/>
      <c r="BSZ711" s="44"/>
      <c r="BTA711" s="44"/>
      <c r="BTB711" s="44"/>
      <c r="BTC711" s="44"/>
      <c r="BTD711" s="44"/>
      <c r="BTE711" s="44"/>
      <c r="BTF711" s="44"/>
      <c r="BTG711" s="44"/>
      <c r="BTH711" s="44"/>
      <c r="BTI711" s="44"/>
      <c r="BTJ711" s="44"/>
      <c r="BTK711" s="44"/>
      <c r="BTL711" s="44"/>
      <c r="BTM711" s="44"/>
      <c r="BTN711" s="44"/>
      <c r="BTO711" s="44"/>
      <c r="BTP711" s="44"/>
      <c r="BTQ711" s="44"/>
      <c r="BTR711" s="44"/>
      <c r="BTS711" s="44"/>
      <c r="BTT711" s="44"/>
      <c r="BTU711" s="44"/>
      <c r="BTV711" s="44"/>
      <c r="BTW711" s="44"/>
      <c r="BTX711" s="44"/>
      <c r="BTY711" s="44"/>
      <c r="BTZ711" s="44"/>
      <c r="BUA711" s="44"/>
      <c r="BUB711" s="44"/>
      <c r="BUC711" s="44"/>
      <c r="BUD711" s="44"/>
      <c r="BUE711" s="44"/>
      <c r="BUF711" s="44"/>
      <c r="BUG711" s="44"/>
      <c r="BUH711" s="44"/>
      <c r="BUI711" s="44"/>
      <c r="BUJ711" s="44"/>
      <c r="BUK711" s="44"/>
      <c r="BUL711" s="44"/>
      <c r="BUM711" s="44"/>
      <c r="BUN711" s="44"/>
      <c r="BUO711" s="44"/>
      <c r="BUP711" s="44"/>
      <c r="BUQ711" s="44"/>
      <c r="BUR711" s="44"/>
      <c r="BUS711" s="44"/>
      <c r="BUT711" s="44"/>
      <c r="BUU711" s="44"/>
      <c r="BUV711" s="44"/>
      <c r="BUW711" s="44"/>
      <c r="BUX711" s="44"/>
      <c r="BUY711" s="44"/>
      <c r="BUZ711" s="44"/>
      <c r="BVA711" s="44"/>
      <c r="BVB711" s="44"/>
      <c r="BVC711" s="44"/>
      <c r="BVD711" s="44"/>
      <c r="BVE711" s="44"/>
      <c r="BVF711" s="44"/>
      <c r="BVG711" s="44"/>
      <c r="BVH711" s="44"/>
      <c r="BVI711" s="44"/>
      <c r="BVJ711" s="44"/>
      <c r="BVK711" s="44"/>
      <c r="BVL711" s="44"/>
      <c r="BVM711" s="44"/>
      <c r="BVN711" s="44"/>
      <c r="BVO711" s="44"/>
      <c r="BVP711" s="44"/>
      <c r="BVQ711" s="44"/>
      <c r="BVR711" s="44"/>
      <c r="BVS711" s="44"/>
      <c r="BVT711" s="44"/>
      <c r="BVU711" s="44"/>
      <c r="BVV711" s="44"/>
      <c r="BVW711" s="44"/>
      <c r="BVX711" s="44"/>
      <c r="BVY711" s="44"/>
      <c r="BVZ711" s="44"/>
      <c r="BWA711" s="44"/>
      <c r="BWB711" s="44"/>
      <c r="BWC711" s="44"/>
      <c r="BWD711" s="44"/>
      <c r="BWE711" s="44"/>
      <c r="BWF711" s="44"/>
      <c r="BWG711" s="44"/>
      <c r="BWH711" s="44"/>
      <c r="BWI711" s="44"/>
      <c r="BWJ711" s="44"/>
      <c r="BWK711" s="44"/>
      <c r="BWL711" s="44"/>
      <c r="BWM711" s="44"/>
      <c r="BWN711" s="44"/>
      <c r="BWO711" s="44"/>
      <c r="BWP711" s="44"/>
      <c r="BWQ711" s="44"/>
      <c r="BWR711" s="44"/>
      <c r="BWS711" s="44"/>
      <c r="BWT711" s="44"/>
      <c r="BWU711" s="44"/>
      <c r="BWV711" s="44"/>
      <c r="BWW711" s="44"/>
      <c r="BWX711" s="44"/>
      <c r="BWY711" s="44"/>
      <c r="BWZ711" s="44"/>
      <c r="BXA711" s="44"/>
      <c r="BXB711" s="44"/>
      <c r="BXC711" s="44"/>
      <c r="BXD711" s="44"/>
      <c r="BXE711" s="44"/>
      <c r="BXF711" s="44"/>
      <c r="BXG711" s="44"/>
      <c r="BXH711" s="44"/>
      <c r="BXI711" s="44"/>
      <c r="BXJ711" s="44"/>
      <c r="BXK711" s="44"/>
      <c r="BXL711" s="44"/>
      <c r="BXM711" s="44"/>
      <c r="BXN711" s="44"/>
      <c r="BXO711" s="44"/>
      <c r="BXP711" s="44"/>
      <c r="BXQ711" s="44"/>
      <c r="BXR711" s="44"/>
      <c r="BXS711" s="44"/>
      <c r="BXT711" s="44"/>
      <c r="BXU711" s="44"/>
      <c r="BXV711" s="44"/>
      <c r="BXW711" s="44"/>
      <c r="BXX711" s="44"/>
      <c r="BXY711" s="44"/>
      <c r="BXZ711" s="44"/>
      <c r="BYA711" s="44"/>
      <c r="BYB711" s="44"/>
      <c r="BYC711" s="44"/>
      <c r="BYD711" s="44"/>
      <c r="BYE711" s="44"/>
      <c r="BYF711" s="44"/>
      <c r="BYG711" s="44"/>
      <c r="BYH711" s="44"/>
      <c r="BYI711" s="44"/>
      <c r="BYJ711" s="44"/>
      <c r="BYK711" s="44"/>
      <c r="BYL711" s="44"/>
      <c r="BYM711" s="44"/>
      <c r="BYN711" s="44"/>
      <c r="BYO711" s="44"/>
      <c r="BYP711" s="44"/>
      <c r="BYQ711" s="44"/>
      <c r="BYR711" s="44"/>
      <c r="BYS711" s="44"/>
      <c r="BYT711" s="44"/>
      <c r="BYU711" s="44"/>
      <c r="BYV711" s="44"/>
      <c r="BYW711" s="44"/>
      <c r="BYX711" s="44"/>
      <c r="BYY711" s="44"/>
      <c r="BYZ711" s="44"/>
      <c r="BZA711" s="44"/>
      <c r="BZB711" s="44"/>
      <c r="BZC711" s="44"/>
      <c r="BZD711" s="44"/>
      <c r="BZE711" s="44"/>
      <c r="BZF711" s="44"/>
      <c r="BZG711" s="44"/>
      <c r="BZH711" s="44"/>
      <c r="BZI711" s="44"/>
      <c r="BZJ711" s="44"/>
      <c r="BZK711" s="44"/>
      <c r="BZL711" s="44"/>
      <c r="BZM711" s="44"/>
      <c r="BZN711" s="44"/>
      <c r="BZO711" s="44"/>
      <c r="BZP711" s="44"/>
      <c r="BZQ711" s="44"/>
      <c r="BZR711" s="44"/>
      <c r="BZS711" s="44"/>
      <c r="BZT711" s="44"/>
      <c r="BZU711" s="44"/>
      <c r="BZV711" s="44"/>
      <c r="BZW711" s="44"/>
      <c r="BZX711" s="44"/>
      <c r="BZY711" s="44"/>
      <c r="BZZ711" s="44"/>
      <c r="CAA711" s="44"/>
      <c r="CAB711" s="44"/>
      <c r="CAC711" s="44"/>
      <c r="CAD711" s="44"/>
      <c r="CAE711" s="44"/>
      <c r="CAF711" s="44"/>
      <c r="CAG711" s="44"/>
      <c r="CAH711" s="44"/>
      <c r="CAI711" s="44"/>
      <c r="CAJ711" s="44"/>
      <c r="CAK711" s="44"/>
      <c r="CAL711" s="44"/>
      <c r="CAM711" s="44"/>
      <c r="CAN711" s="44"/>
      <c r="CAO711" s="44"/>
      <c r="CAP711" s="44"/>
      <c r="CAQ711" s="44"/>
      <c r="CAR711" s="44"/>
      <c r="CAS711" s="44"/>
      <c r="CAT711" s="44"/>
      <c r="CAU711" s="44"/>
      <c r="CAV711" s="44"/>
      <c r="CAW711" s="44"/>
      <c r="CAX711" s="44"/>
      <c r="CAY711" s="44"/>
      <c r="CAZ711" s="44"/>
      <c r="CBA711" s="44"/>
      <c r="CBB711" s="44"/>
      <c r="CBC711" s="44"/>
      <c r="CBD711" s="44"/>
      <c r="CBE711" s="44"/>
      <c r="CBF711" s="44"/>
      <c r="CBG711" s="44"/>
      <c r="CBH711" s="44"/>
      <c r="CBI711" s="44"/>
      <c r="CBJ711" s="44"/>
      <c r="CBK711" s="44"/>
      <c r="CBL711" s="44"/>
      <c r="CBM711" s="44"/>
      <c r="CBN711" s="44"/>
      <c r="CBO711" s="44"/>
      <c r="CBP711" s="44"/>
      <c r="CBQ711" s="44"/>
      <c r="CBR711" s="44"/>
      <c r="CBS711" s="44"/>
      <c r="CBT711" s="44"/>
      <c r="CBU711" s="44"/>
      <c r="CBV711" s="44"/>
      <c r="CBW711" s="44"/>
      <c r="CBX711" s="44"/>
      <c r="CBY711" s="44"/>
      <c r="CBZ711" s="44"/>
      <c r="CCA711" s="44"/>
      <c r="CCB711" s="44"/>
      <c r="CCC711" s="44"/>
      <c r="CCD711" s="44"/>
      <c r="CCE711" s="44"/>
      <c r="CCF711" s="44"/>
      <c r="CCG711" s="44"/>
      <c r="CCH711" s="44"/>
      <c r="CCI711" s="44"/>
      <c r="CCJ711" s="44"/>
      <c r="CCK711" s="44"/>
      <c r="CCL711" s="44"/>
      <c r="CCM711" s="44"/>
      <c r="CCN711" s="44"/>
      <c r="CCO711" s="44"/>
      <c r="CCP711" s="44"/>
      <c r="CCQ711" s="44"/>
      <c r="CCR711" s="44"/>
      <c r="CCS711" s="44"/>
      <c r="CCT711" s="44"/>
      <c r="CCU711" s="44"/>
      <c r="CCV711" s="44"/>
      <c r="CCW711" s="44"/>
      <c r="CCX711" s="44"/>
      <c r="CCY711" s="44"/>
      <c r="CCZ711" s="44"/>
      <c r="CDA711" s="44"/>
      <c r="CDB711" s="44"/>
      <c r="CDC711" s="44"/>
      <c r="CDD711" s="44"/>
      <c r="CDE711" s="44"/>
      <c r="CDF711" s="44"/>
      <c r="CDG711" s="44"/>
      <c r="CDH711" s="44"/>
      <c r="CDI711" s="44"/>
      <c r="CDJ711" s="44"/>
      <c r="CDK711" s="44"/>
      <c r="CDL711" s="44"/>
      <c r="CDM711" s="44"/>
      <c r="CDN711" s="44"/>
      <c r="CDO711" s="44"/>
      <c r="CDP711" s="44"/>
      <c r="CDQ711" s="44"/>
      <c r="CDR711" s="44"/>
      <c r="CDS711" s="44"/>
      <c r="CDT711" s="44"/>
      <c r="CDU711" s="44"/>
      <c r="CDV711" s="44"/>
      <c r="CDW711" s="44"/>
      <c r="CDX711" s="44"/>
      <c r="CDY711" s="44"/>
      <c r="CDZ711" s="44"/>
      <c r="CEA711" s="44"/>
      <c r="CEB711" s="44"/>
      <c r="CEC711" s="44"/>
      <c r="CED711" s="44"/>
      <c r="CEE711" s="44"/>
      <c r="CEF711" s="44"/>
      <c r="CEG711" s="44"/>
      <c r="CEH711" s="44"/>
      <c r="CEI711" s="44"/>
      <c r="CEJ711" s="44"/>
      <c r="CEK711" s="44"/>
      <c r="CEL711" s="44"/>
      <c r="CEM711" s="44"/>
      <c r="CEN711" s="44"/>
      <c r="CEO711" s="44"/>
      <c r="CEP711" s="44"/>
      <c r="CEQ711" s="44"/>
      <c r="CER711" s="44"/>
      <c r="CES711" s="44"/>
      <c r="CET711" s="44"/>
      <c r="CEU711" s="44"/>
      <c r="CEV711" s="44"/>
      <c r="CEW711" s="44"/>
      <c r="CEX711" s="44"/>
      <c r="CEY711" s="44"/>
      <c r="CEZ711" s="44"/>
      <c r="CFA711" s="44"/>
      <c r="CFB711" s="44"/>
      <c r="CFC711" s="44"/>
      <c r="CFD711" s="44"/>
      <c r="CFE711" s="44"/>
      <c r="CFF711" s="44"/>
      <c r="CFG711" s="44"/>
      <c r="CFH711" s="44"/>
      <c r="CFI711" s="44"/>
      <c r="CFJ711" s="44"/>
      <c r="CFK711" s="44"/>
      <c r="CFL711" s="44"/>
      <c r="CFM711" s="44"/>
      <c r="CFN711" s="44"/>
      <c r="CFO711" s="44"/>
      <c r="CFP711" s="44"/>
      <c r="CFQ711" s="44"/>
      <c r="CFR711" s="44"/>
      <c r="CFS711" s="44"/>
      <c r="CFT711" s="44"/>
      <c r="CFU711" s="44"/>
      <c r="CFV711" s="44"/>
      <c r="CFW711" s="44"/>
      <c r="CFX711" s="44"/>
      <c r="CFY711" s="44"/>
      <c r="CFZ711" s="44"/>
      <c r="CGA711" s="44"/>
      <c r="CGB711" s="44"/>
      <c r="CGC711" s="44"/>
      <c r="CGD711" s="44"/>
      <c r="CGE711" s="44"/>
      <c r="CGF711" s="44"/>
      <c r="CGG711" s="44"/>
      <c r="CGH711" s="44"/>
      <c r="CGI711" s="44"/>
      <c r="CGJ711" s="44"/>
      <c r="CGK711" s="44"/>
      <c r="CGL711" s="44"/>
      <c r="CGM711" s="44"/>
      <c r="CGN711" s="44"/>
      <c r="CGO711" s="44"/>
      <c r="CGP711" s="44"/>
      <c r="CGQ711" s="44"/>
      <c r="CGR711" s="44"/>
      <c r="CGS711" s="44"/>
      <c r="CGT711" s="44"/>
      <c r="CGU711" s="44"/>
      <c r="CGV711" s="44"/>
      <c r="CGW711" s="44"/>
      <c r="CGX711" s="44"/>
      <c r="CGY711" s="44"/>
      <c r="CGZ711" s="44"/>
      <c r="CHA711" s="44"/>
      <c r="CHB711" s="44"/>
      <c r="CHC711" s="44"/>
      <c r="CHD711" s="44"/>
      <c r="CHE711" s="44"/>
      <c r="CHF711" s="44"/>
      <c r="CHG711" s="44"/>
      <c r="CHH711" s="44"/>
      <c r="CHI711" s="44"/>
      <c r="CHJ711" s="44"/>
      <c r="CHK711" s="44"/>
      <c r="CHL711" s="44"/>
      <c r="CHM711" s="44"/>
      <c r="CHN711" s="44"/>
      <c r="CHO711" s="44"/>
      <c r="CHP711" s="44"/>
      <c r="CHQ711" s="44"/>
      <c r="CHR711" s="44"/>
      <c r="CHS711" s="44"/>
      <c r="CHT711" s="44"/>
      <c r="CHU711" s="44"/>
      <c r="CHV711" s="44"/>
      <c r="CHW711" s="44"/>
      <c r="CHX711" s="44"/>
      <c r="CHY711" s="44"/>
      <c r="CHZ711" s="44"/>
      <c r="CIA711" s="44"/>
      <c r="CIB711" s="44"/>
      <c r="CIC711" s="44"/>
      <c r="CID711" s="44"/>
      <c r="CIE711" s="44"/>
      <c r="CIF711" s="44"/>
      <c r="CIG711" s="44"/>
      <c r="CIH711" s="44"/>
      <c r="CII711" s="44"/>
      <c r="CIJ711" s="44"/>
      <c r="CIK711" s="44"/>
      <c r="CIL711" s="44"/>
      <c r="CIM711" s="44"/>
      <c r="CIN711" s="44"/>
      <c r="CIO711" s="44"/>
      <c r="CIP711" s="44"/>
      <c r="CIQ711" s="44"/>
      <c r="CIR711" s="44"/>
      <c r="CIS711" s="44"/>
      <c r="CIT711" s="44"/>
      <c r="CIU711" s="44"/>
      <c r="CIV711" s="44"/>
      <c r="CIW711" s="44"/>
      <c r="CIX711" s="44"/>
      <c r="CIY711" s="44"/>
      <c r="CIZ711" s="44"/>
      <c r="CJA711" s="44"/>
      <c r="CJB711" s="44"/>
      <c r="CJC711" s="44"/>
      <c r="CJD711" s="44"/>
      <c r="CJE711" s="44"/>
      <c r="CJF711" s="44"/>
      <c r="CJG711" s="44"/>
      <c r="CJH711" s="44"/>
      <c r="CJI711" s="44"/>
      <c r="CJJ711" s="44"/>
      <c r="CJK711" s="44"/>
      <c r="CJL711" s="44"/>
      <c r="CJM711" s="44"/>
      <c r="CJN711" s="44"/>
      <c r="CJO711" s="44"/>
      <c r="CJP711" s="44"/>
      <c r="CJQ711" s="44"/>
      <c r="CJR711" s="44"/>
      <c r="CJS711" s="44"/>
      <c r="CJT711" s="44"/>
      <c r="CJU711" s="44"/>
      <c r="CJV711" s="44"/>
      <c r="CJW711" s="44"/>
      <c r="CJX711" s="44"/>
      <c r="CJY711" s="44"/>
      <c r="CJZ711" s="44"/>
      <c r="CKA711" s="44"/>
      <c r="CKB711" s="44"/>
      <c r="CKC711" s="44"/>
      <c r="CKD711" s="44"/>
      <c r="CKE711" s="44"/>
      <c r="CKF711" s="44"/>
      <c r="CKG711" s="44"/>
      <c r="CKH711" s="44"/>
      <c r="CKI711" s="44"/>
      <c r="CKJ711" s="44"/>
      <c r="CKK711" s="44"/>
      <c r="CKL711" s="44"/>
      <c r="CKM711" s="44"/>
      <c r="CKN711" s="44"/>
      <c r="CKO711" s="44"/>
      <c r="CKP711" s="44"/>
      <c r="CKQ711" s="44"/>
      <c r="CKR711" s="44"/>
      <c r="CKS711" s="44"/>
      <c r="CKT711" s="44"/>
      <c r="CKU711" s="44"/>
      <c r="CKV711" s="44"/>
      <c r="CKW711" s="44"/>
      <c r="CKX711" s="44"/>
      <c r="CKY711" s="44"/>
      <c r="CKZ711" s="44"/>
      <c r="CLA711" s="44"/>
      <c r="CLB711" s="44"/>
      <c r="CLC711" s="44"/>
      <c r="CLD711" s="44"/>
      <c r="CLE711" s="44"/>
      <c r="CLF711" s="44"/>
      <c r="CLG711" s="44"/>
      <c r="CLH711" s="44"/>
      <c r="CLI711" s="44"/>
      <c r="CLJ711" s="44"/>
      <c r="CLK711" s="44"/>
      <c r="CLL711" s="44"/>
      <c r="CLM711" s="44"/>
      <c r="CLN711" s="44"/>
      <c r="CLO711" s="44"/>
      <c r="CLP711" s="44"/>
      <c r="CLQ711" s="44"/>
      <c r="CLR711" s="44"/>
      <c r="CLS711" s="44"/>
      <c r="CLT711" s="44"/>
      <c r="CLU711" s="44"/>
      <c r="CLV711" s="44"/>
      <c r="CLW711" s="44"/>
      <c r="CLX711" s="44"/>
      <c r="CLY711" s="44"/>
      <c r="CLZ711" s="44"/>
      <c r="CMA711" s="44"/>
      <c r="CMB711" s="44"/>
      <c r="CMC711" s="44"/>
      <c r="CMD711" s="44"/>
      <c r="CME711" s="44"/>
      <c r="CMF711" s="44"/>
      <c r="CMG711" s="44"/>
      <c r="CMH711" s="44"/>
      <c r="CMI711" s="44"/>
      <c r="CMJ711" s="44"/>
      <c r="CMK711" s="44"/>
      <c r="CML711" s="44"/>
      <c r="CMM711" s="44"/>
      <c r="CMN711" s="44"/>
      <c r="CMO711" s="44"/>
      <c r="CMP711" s="44"/>
      <c r="CMQ711" s="44"/>
      <c r="CMR711" s="44"/>
      <c r="CMS711" s="44"/>
      <c r="CMT711" s="44"/>
      <c r="CMU711" s="44"/>
      <c r="CMV711" s="44"/>
      <c r="CMW711" s="44"/>
      <c r="CMX711" s="44"/>
      <c r="CMY711" s="44"/>
      <c r="CMZ711" s="44"/>
      <c r="CNA711" s="44"/>
      <c r="CNB711" s="44"/>
      <c r="CNC711" s="44"/>
      <c r="CND711" s="44"/>
      <c r="CNE711" s="44"/>
      <c r="CNF711" s="44"/>
      <c r="CNG711" s="44"/>
      <c r="CNH711" s="44"/>
      <c r="CNI711" s="44"/>
      <c r="CNJ711" s="44"/>
      <c r="CNK711" s="44"/>
      <c r="CNL711" s="44"/>
      <c r="CNM711" s="44"/>
      <c r="CNN711" s="44"/>
      <c r="CNO711" s="44"/>
      <c r="CNP711" s="44"/>
      <c r="CNQ711" s="44"/>
      <c r="CNR711" s="44"/>
      <c r="CNS711" s="44"/>
      <c r="CNT711" s="44"/>
      <c r="CNU711" s="44"/>
      <c r="CNV711" s="44"/>
      <c r="CNW711" s="44"/>
      <c r="CNX711" s="44"/>
      <c r="CNY711" s="44"/>
      <c r="CNZ711" s="44"/>
      <c r="COA711" s="44"/>
      <c r="COB711" s="44"/>
      <c r="COC711" s="44"/>
      <c r="COD711" s="44"/>
      <c r="COE711" s="44"/>
      <c r="COF711" s="44"/>
      <c r="COG711" s="44"/>
      <c r="COH711" s="44"/>
      <c r="COI711" s="44"/>
      <c r="COJ711" s="44"/>
      <c r="COK711" s="44"/>
      <c r="COL711" s="44"/>
      <c r="COM711" s="44"/>
      <c r="CON711" s="44"/>
      <c r="COO711" s="44"/>
      <c r="COP711" s="44"/>
      <c r="COQ711" s="44"/>
      <c r="COR711" s="44"/>
      <c r="COS711" s="44"/>
      <c r="COT711" s="44"/>
      <c r="COU711" s="44"/>
      <c r="COV711" s="44"/>
      <c r="COW711" s="44"/>
      <c r="COX711" s="44"/>
      <c r="COY711" s="44"/>
      <c r="COZ711" s="44"/>
      <c r="CPA711" s="44"/>
      <c r="CPB711" s="44"/>
      <c r="CPC711" s="44"/>
      <c r="CPD711" s="44"/>
      <c r="CPE711" s="44"/>
      <c r="CPF711" s="44"/>
      <c r="CPG711" s="44"/>
      <c r="CPH711" s="44"/>
      <c r="CPI711" s="44"/>
      <c r="CPJ711" s="44"/>
      <c r="CPK711" s="44"/>
      <c r="CPL711" s="44"/>
      <c r="CPM711" s="44"/>
      <c r="CPN711" s="44"/>
      <c r="CPO711" s="44"/>
      <c r="CPP711" s="44"/>
      <c r="CPQ711" s="44"/>
      <c r="CPR711" s="44"/>
      <c r="CPS711" s="44"/>
      <c r="CPT711" s="44"/>
      <c r="CPU711" s="44"/>
      <c r="CPV711" s="44"/>
      <c r="CPW711" s="44"/>
      <c r="CPX711" s="44"/>
      <c r="CPY711" s="44"/>
      <c r="CPZ711" s="44"/>
      <c r="CQA711" s="44"/>
      <c r="CQB711" s="44"/>
      <c r="CQC711" s="44"/>
      <c r="CQD711" s="44"/>
      <c r="CQE711" s="44"/>
      <c r="CQF711" s="44"/>
      <c r="CQG711" s="44"/>
      <c r="CQH711" s="44"/>
      <c r="CQI711" s="44"/>
      <c r="CQJ711" s="44"/>
      <c r="CQK711" s="44"/>
      <c r="CQL711" s="44"/>
      <c r="CQM711" s="44"/>
      <c r="CQN711" s="44"/>
      <c r="CQO711" s="44"/>
      <c r="CQP711" s="44"/>
      <c r="CQQ711" s="44"/>
      <c r="CQR711" s="44"/>
      <c r="CQS711" s="44"/>
      <c r="CQT711" s="44"/>
      <c r="CQU711" s="44"/>
      <c r="CQV711" s="44"/>
      <c r="CQW711" s="44"/>
      <c r="CQX711" s="44"/>
      <c r="CQY711" s="44"/>
      <c r="CQZ711" s="44"/>
      <c r="CRA711" s="44"/>
      <c r="CRB711" s="44"/>
      <c r="CRC711" s="44"/>
      <c r="CRD711" s="44"/>
      <c r="CRE711" s="44"/>
      <c r="CRF711" s="44"/>
      <c r="CRG711" s="44"/>
      <c r="CRH711" s="44"/>
      <c r="CRI711" s="44"/>
      <c r="CRJ711" s="44"/>
      <c r="CRK711" s="44"/>
      <c r="CRL711" s="44"/>
      <c r="CRM711" s="44"/>
      <c r="CRN711" s="44"/>
      <c r="CRO711" s="44"/>
      <c r="CRP711" s="44"/>
      <c r="CRQ711" s="44"/>
      <c r="CRR711" s="44"/>
      <c r="CRS711" s="44"/>
      <c r="CRT711" s="44"/>
      <c r="CRU711" s="44"/>
      <c r="CRV711" s="44"/>
      <c r="CRW711" s="44"/>
      <c r="CRX711" s="44"/>
      <c r="CRY711" s="44"/>
      <c r="CRZ711" s="44"/>
      <c r="CSA711" s="44"/>
      <c r="CSB711" s="44"/>
      <c r="CSC711" s="44"/>
      <c r="CSD711" s="44"/>
      <c r="CSE711" s="44"/>
      <c r="CSF711" s="44"/>
      <c r="CSG711" s="44"/>
      <c r="CSH711" s="44"/>
      <c r="CSI711" s="44"/>
      <c r="CSJ711" s="44"/>
      <c r="CSK711" s="44"/>
      <c r="CSL711" s="44"/>
      <c r="CSM711" s="44"/>
      <c r="CSN711" s="44"/>
      <c r="CSO711" s="44"/>
      <c r="CSP711" s="44"/>
      <c r="CSQ711" s="44"/>
      <c r="CSR711" s="44"/>
      <c r="CSS711" s="44"/>
      <c r="CST711" s="44"/>
      <c r="CSU711" s="44"/>
      <c r="CSV711" s="44"/>
      <c r="CSW711" s="44"/>
      <c r="CSX711" s="44"/>
      <c r="CSY711" s="44"/>
      <c r="CSZ711" s="44"/>
      <c r="CTA711" s="44"/>
      <c r="CTB711" s="44"/>
      <c r="CTC711" s="44"/>
      <c r="CTD711" s="44"/>
      <c r="CTE711" s="44"/>
      <c r="CTF711" s="44"/>
      <c r="CTG711" s="44"/>
      <c r="CTH711" s="44"/>
      <c r="CTI711" s="44"/>
      <c r="CTJ711" s="44"/>
      <c r="CTK711" s="44"/>
      <c r="CTL711" s="44"/>
      <c r="CTM711" s="44"/>
      <c r="CTN711" s="44"/>
      <c r="CTO711" s="44"/>
      <c r="CTP711" s="44"/>
      <c r="CTQ711" s="44"/>
      <c r="CTR711" s="44"/>
      <c r="CTS711" s="44"/>
      <c r="CTT711" s="44"/>
      <c r="CTU711" s="44"/>
      <c r="CTV711" s="44"/>
      <c r="CTW711" s="44"/>
      <c r="CTX711" s="44"/>
      <c r="CTY711" s="44"/>
      <c r="CTZ711" s="44"/>
      <c r="CUA711" s="44"/>
      <c r="CUB711" s="44"/>
      <c r="CUC711" s="44"/>
      <c r="CUD711" s="44"/>
      <c r="CUE711" s="44"/>
      <c r="CUF711" s="44"/>
      <c r="CUG711" s="44"/>
      <c r="CUH711" s="44"/>
      <c r="CUI711" s="44"/>
      <c r="CUJ711" s="44"/>
      <c r="CUK711" s="44"/>
      <c r="CUL711" s="44"/>
      <c r="CUM711" s="44"/>
      <c r="CUN711" s="44"/>
      <c r="CUO711" s="44"/>
      <c r="CUP711" s="44"/>
      <c r="CUQ711" s="44"/>
      <c r="CUR711" s="44"/>
      <c r="CUS711" s="44"/>
      <c r="CUT711" s="44"/>
      <c r="CUU711" s="44"/>
      <c r="CUV711" s="44"/>
      <c r="CUW711" s="44"/>
      <c r="CUX711" s="44"/>
      <c r="CUY711" s="44"/>
      <c r="CUZ711" s="44"/>
      <c r="CVA711" s="44"/>
      <c r="CVB711" s="44"/>
      <c r="CVC711" s="44"/>
      <c r="CVD711" s="44"/>
      <c r="CVE711" s="44"/>
      <c r="CVF711" s="44"/>
      <c r="CVG711" s="44"/>
      <c r="CVH711" s="44"/>
      <c r="CVI711" s="44"/>
      <c r="CVJ711" s="44"/>
      <c r="CVK711" s="44"/>
      <c r="CVL711" s="44"/>
      <c r="CVM711" s="44"/>
      <c r="CVN711" s="44"/>
      <c r="CVO711" s="44"/>
      <c r="CVP711" s="44"/>
      <c r="CVQ711" s="44"/>
      <c r="CVR711" s="44"/>
      <c r="CVS711" s="44"/>
      <c r="CVT711" s="44"/>
      <c r="CVU711" s="44"/>
      <c r="CVV711" s="44"/>
      <c r="CVW711" s="44"/>
      <c r="CVX711" s="44"/>
      <c r="CVY711" s="44"/>
      <c r="CVZ711" s="44"/>
      <c r="CWA711" s="44"/>
      <c r="CWB711" s="44"/>
      <c r="CWC711" s="44"/>
      <c r="CWD711" s="44"/>
      <c r="CWE711" s="44"/>
      <c r="CWF711" s="44"/>
      <c r="CWG711" s="44"/>
      <c r="CWH711" s="44"/>
      <c r="CWI711" s="44"/>
      <c r="CWJ711" s="44"/>
      <c r="CWK711" s="44"/>
      <c r="CWL711" s="44"/>
      <c r="CWM711" s="44"/>
      <c r="CWN711" s="44"/>
      <c r="CWO711" s="44"/>
      <c r="CWP711" s="44"/>
      <c r="CWQ711" s="44"/>
      <c r="CWR711" s="44"/>
      <c r="CWS711" s="44"/>
      <c r="CWT711" s="44"/>
      <c r="CWU711" s="44"/>
      <c r="CWV711" s="44"/>
      <c r="CWW711" s="44"/>
      <c r="CWX711" s="44"/>
      <c r="CWY711" s="44"/>
      <c r="CWZ711" s="44"/>
      <c r="CXA711" s="44"/>
      <c r="CXB711" s="44"/>
      <c r="CXC711" s="44"/>
      <c r="CXD711" s="44"/>
      <c r="CXE711" s="44"/>
      <c r="CXF711" s="44"/>
      <c r="CXG711" s="44"/>
      <c r="CXH711" s="44"/>
      <c r="CXI711" s="44"/>
      <c r="CXJ711" s="44"/>
      <c r="CXK711" s="44"/>
      <c r="CXL711" s="44"/>
      <c r="CXM711" s="44"/>
      <c r="CXN711" s="44"/>
      <c r="CXO711" s="44"/>
      <c r="CXP711" s="44"/>
      <c r="CXQ711" s="44"/>
      <c r="CXR711" s="44"/>
      <c r="CXS711" s="44"/>
      <c r="CXT711" s="44"/>
      <c r="CXU711" s="44"/>
      <c r="CXV711" s="44"/>
      <c r="CXW711" s="44"/>
      <c r="CXX711" s="44"/>
      <c r="CXY711" s="44"/>
      <c r="CXZ711" s="44"/>
      <c r="CYA711" s="44"/>
      <c r="CYB711" s="44"/>
      <c r="CYC711" s="44"/>
      <c r="CYD711" s="44"/>
      <c r="CYE711" s="44"/>
      <c r="CYF711" s="44"/>
      <c r="CYG711" s="44"/>
      <c r="CYH711" s="44"/>
      <c r="CYI711" s="44"/>
      <c r="CYJ711" s="44"/>
      <c r="CYK711" s="44"/>
      <c r="CYL711" s="44"/>
      <c r="CYM711" s="44"/>
      <c r="CYN711" s="44"/>
      <c r="CYO711" s="44"/>
      <c r="CYP711" s="44"/>
      <c r="CYQ711" s="44"/>
      <c r="CYR711" s="44"/>
      <c r="CYS711" s="44"/>
      <c r="CYT711" s="44"/>
      <c r="CYU711" s="44"/>
      <c r="CYV711" s="44"/>
      <c r="CYW711" s="44"/>
      <c r="CYX711" s="44"/>
      <c r="CYY711" s="44"/>
      <c r="CYZ711" s="44"/>
      <c r="CZA711" s="44"/>
      <c r="CZB711" s="44"/>
      <c r="CZC711" s="44"/>
      <c r="CZD711" s="44"/>
      <c r="CZE711" s="44"/>
      <c r="CZF711" s="44"/>
      <c r="CZG711" s="44"/>
      <c r="CZH711" s="44"/>
      <c r="CZI711" s="44"/>
      <c r="CZJ711" s="44"/>
      <c r="CZK711" s="44"/>
      <c r="CZL711" s="44"/>
      <c r="CZM711" s="44"/>
      <c r="CZN711" s="44"/>
      <c r="CZO711" s="44"/>
      <c r="CZP711" s="44"/>
      <c r="CZQ711" s="44"/>
      <c r="CZR711" s="44"/>
      <c r="CZS711" s="44"/>
      <c r="CZT711" s="44"/>
      <c r="CZU711" s="44"/>
      <c r="CZV711" s="44"/>
      <c r="CZW711" s="44"/>
      <c r="CZX711" s="44"/>
      <c r="CZY711" s="44"/>
      <c r="CZZ711" s="44"/>
      <c r="DAA711" s="44"/>
      <c r="DAB711" s="44"/>
      <c r="DAC711" s="44"/>
      <c r="DAD711" s="44"/>
      <c r="DAE711" s="44"/>
      <c r="DAF711" s="44"/>
      <c r="DAG711" s="44"/>
      <c r="DAH711" s="44"/>
      <c r="DAI711" s="44"/>
      <c r="DAJ711" s="44"/>
      <c r="DAK711" s="44"/>
      <c r="DAL711" s="44"/>
      <c r="DAM711" s="44"/>
      <c r="DAN711" s="44"/>
      <c r="DAO711" s="44"/>
      <c r="DAP711" s="44"/>
      <c r="DAQ711" s="44"/>
      <c r="DAR711" s="44"/>
      <c r="DAS711" s="44"/>
      <c r="DAT711" s="44"/>
      <c r="DAU711" s="44"/>
      <c r="DAV711" s="44"/>
      <c r="DAW711" s="44"/>
      <c r="DAX711" s="44"/>
      <c r="DAY711" s="44"/>
      <c r="DAZ711" s="44"/>
      <c r="DBA711" s="44"/>
      <c r="DBB711" s="44"/>
      <c r="DBC711" s="44"/>
      <c r="DBD711" s="44"/>
      <c r="DBE711" s="44"/>
      <c r="DBF711" s="44"/>
      <c r="DBG711" s="44"/>
      <c r="DBH711" s="44"/>
      <c r="DBI711" s="44"/>
      <c r="DBJ711" s="44"/>
      <c r="DBK711" s="44"/>
      <c r="DBL711" s="44"/>
      <c r="DBM711" s="44"/>
      <c r="DBN711" s="44"/>
      <c r="DBO711" s="44"/>
      <c r="DBP711" s="44"/>
      <c r="DBQ711" s="44"/>
      <c r="DBR711" s="44"/>
      <c r="DBS711" s="44"/>
      <c r="DBT711" s="44"/>
      <c r="DBU711" s="44"/>
      <c r="DBV711" s="44"/>
      <c r="DBW711" s="44"/>
      <c r="DBX711" s="44"/>
      <c r="DBY711" s="44"/>
      <c r="DBZ711" s="44"/>
      <c r="DCA711" s="44"/>
      <c r="DCB711" s="44"/>
      <c r="DCC711" s="44"/>
      <c r="DCD711" s="44"/>
      <c r="DCE711" s="44"/>
      <c r="DCF711" s="44"/>
      <c r="DCG711" s="44"/>
      <c r="DCH711" s="44"/>
      <c r="DCI711" s="44"/>
      <c r="DCJ711" s="44"/>
      <c r="DCK711" s="44"/>
      <c r="DCL711" s="44"/>
      <c r="DCM711" s="44"/>
      <c r="DCN711" s="44"/>
      <c r="DCO711" s="44"/>
      <c r="DCP711" s="44"/>
      <c r="DCQ711" s="44"/>
      <c r="DCR711" s="44"/>
      <c r="DCS711" s="44"/>
      <c r="DCT711" s="44"/>
      <c r="DCU711" s="44"/>
      <c r="DCV711" s="44"/>
      <c r="DCW711" s="44"/>
      <c r="DCX711" s="44"/>
      <c r="DCY711" s="44"/>
      <c r="DCZ711" s="44"/>
      <c r="DDA711" s="44"/>
      <c r="DDB711" s="44"/>
      <c r="DDC711" s="44"/>
      <c r="DDD711" s="44"/>
      <c r="DDE711" s="44"/>
      <c r="DDF711" s="44"/>
      <c r="DDG711" s="44"/>
      <c r="DDH711" s="44"/>
      <c r="DDI711" s="44"/>
      <c r="DDJ711" s="44"/>
      <c r="DDK711" s="44"/>
      <c r="DDL711" s="44"/>
      <c r="DDM711" s="44"/>
      <c r="DDN711" s="44"/>
      <c r="DDO711" s="44"/>
      <c r="DDP711" s="44"/>
      <c r="DDQ711" s="44"/>
      <c r="DDR711" s="44"/>
      <c r="DDS711" s="44"/>
      <c r="DDT711" s="44"/>
      <c r="DDU711" s="44"/>
      <c r="DDV711" s="44"/>
      <c r="DDW711" s="44"/>
      <c r="DDX711" s="44"/>
      <c r="DDY711" s="44"/>
      <c r="DDZ711" s="44"/>
      <c r="DEA711" s="44"/>
      <c r="DEB711" s="44"/>
      <c r="DEC711" s="44"/>
      <c r="DED711" s="44"/>
      <c r="DEE711" s="44"/>
      <c r="DEF711" s="44"/>
      <c r="DEG711" s="44"/>
      <c r="DEH711" s="44"/>
      <c r="DEI711" s="44"/>
      <c r="DEJ711" s="44"/>
      <c r="DEK711" s="44"/>
      <c r="DEL711" s="44"/>
      <c r="DEM711" s="44"/>
      <c r="DEN711" s="44"/>
      <c r="DEO711" s="44"/>
      <c r="DEP711" s="44"/>
      <c r="DEQ711" s="44"/>
      <c r="DER711" s="44"/>
      <c r="DES711" s="44"/>
      <c r="DET711" s="44"/>
      <c r="DEU711" s="44"/>
      <c r="DEV711" s="44"/>
      <c r="DEW711" s="44"/>
      <c r="DEX711" s="44"/>
      <c r="DEY711" s="44"/>
      <c r="DEZ711" s="44"/>
      <c r="DFA711" s="44"/>
      <c r="DFB711" s="44"/>
      <c r="DFC711" s="44"/>
      <c r="DFD711" s="44"/>
      <c r="DFE711" s="44"/>
      <c r="DFF711" s="44"/>
      <c r="DFG711" s="44"/>
      <c r="DFH711" s="44"/>
      <c r="DFI711" s="44"/>
      <c r="DFJ711" s="44"/>
      <c r="DFK711" s="44"/>
      <c r="DFL711" s="44"/>
      <c r="DFM711" s="44"/>
      <c r="DFN711" s="44"/>
      <c r="DFO711" s="44"/>
      <c r="DFP711" s="44"/>
      <c r="DFQ711" s="44"/>
      <c r="DFR711" s="44"/>
      <c r="DFS711" s="44"/>
      <c r="DFT711" s="44"/>
      <c r="DFU711" s="44"/>
      <c r="DFV711" s="44"/>
      <c r="DFW711" s="44"/>
      <c r="DFX711" s="44"/>
      <c r="DFY711" s="44"/>
      <c r="DFZ711" s="44"/>
      <c r="DGA711" s="44"/>
      <c r="DGB711" s="44"/>
      <c r="DGC711" s="44"/>
      <c r="DGD711" s="44"/>
      <c r="DGE711" s="44"/>
      <c r="DGF711" s="44"/>
      <c r="DGG711" s="44"/>
      <c r="DGH711" s="44"/>
      <c r="DGI711" s="44"/>
      <c r="DGJ711" s="44"/>
      <c r="DGK711" s="44"/>
      <c r="DGL711" s="44"/>
      <c r="DGM711" s="44"/>
      <c r="DGN711" s="44"/>
      <c r="DGO711" s="44"/>
      <c r="DGP711" s="44"/>
      <c r="DGQ711" s="44"/>
      <c r="DGR711" s="44"/>
      <c r="DGS711" s="44"/>
      <c r="DGT711" s="44"/>
      <c r="DGU711" s="44"/>
      <c r="DGV711" s="44"/>
      <c r="DGW711" s="44"/>
      <c r="DGX711" s="44"/>
      <c r="DGY711" s="44"/>
      <c r="DGZ711" s="44"/>
      <c r="DHA711" s="44"/>
      <c r="DHB711" s="44"/>
      <c r="DHC711" s="44"/>
      <c r="DHD711" s="44"/>
      <c r="DHE711" s="44"/>
      <c r="DHF711" s="44"/>
      <c r="DHG711" s="44"/>
      <c r="DHH711" s="44"/>
      <c r="DHI711" s="44"/>
      <c r="DHJ711" s="44"/>
      <c r="DHK711" s="44"/>
      <c r="DHL711" s="44"/>
      <c r="DHM711" s="44"/>
      <c r="DHN711" s="44"/>
      <c r="DHO711" s="44"/>
      <c r="DHP711" s="44"/>
      <c r="DHQ711" s="44"/>
      <c r="DHR711" s="44"/>
      <c r="DHS711" s="44"/>
      <c r="DHT711" s="44"/>
      <c r="DHU711" s="44"/>
      <c r="DHV711" s="44"/>
      <c r="DHW711" s="44"/>
      <c r="DHX711" s="44"/>
      <c r="DHY711" s="44"/>
      <c r="DHZ711" s="44"/>
      <c r="DIA711" s="44"/>
      <c r="DIB711" s="44"/>
      <c r="DIC711" s="44"/>
      <c r="DID711" s="44"/>
      <c r="DIE711" s="44"/>
      <c r="DIF711" s="44"/>
      <c r="DIG711" s="44"/>
      <c r="DIH711" s="44"/>
      <c r="DII711" s="44"/>
      <c r="DIJ711" s="44"/>
      <c r="DIK711" s="44"/>
      <c r="DIL711" s="44"/>
      <c r="DIM711" s="44"/>
      <c r="DIN711" s="44"/>
      <c r="DIO711" s="44"/>
      <c r="DIP711" s="44"/>
      <c r="DIQ711" s="44"/>
      <c r="DIR711" s="44"/>
      <c r="DIS711" s="44"/>
      <c r="DIT711" s="44"/>
      <c r="DIU711" s="44"/>
      <c r="DIV711" s="44"/>
      <c r="DIW711" s="44"/>
      <c r="DIX711" s="44"/>
      <c r="DIY711" s="44"/>
      <c r="DIZ711" s="44"/>
      <c r="DJA711" s="44"/>
      <c r="DJB711" s="44"/>
      <c r="DJC711" s="44"/>
      <c r="DJD711" s="44"/>
      <c r="DJE711" s="44"/>
      <c r="DJF711" s="44"/>
      <c r="DJG711" s="44"/>
      <c r="DJH711" s="44"/>
      <c r="DJI711" s="44"/>
      <c r="DJJ711" s="44"/>
      <c r="DJK711" s="44"/>
      <c r="DJL711" s="44"/>
      <c r="DJM711" s="44"/>
      <c r="DJN711" s="44"/>
      <c r="DJO711" s="44"/>
      <c r="DJP711" s="44"/>
      <c r="DJQ711" s="44"/>
      <c r="DJR711" s="44"/>
      <c r="DJS711" s="44"/>
      <c r="DJT711" s="44"/>
      <c r="DJU711" s="44"/>
      <c r="DJV711" s="44"/>
      <c r="DJW711" s="44"/>
      <c r="DJX711" s="44"/>
      <c r="DJY711" s="44"/>
      <c r="DJZ711" s="44"/>
      <c r="DKA711" s="44"/>
      <c r="DKB711" s="44"/>
      <c r="DKC711" s="44"/>
      <c r="DKD711" s="44"/>
      <c r="DKE711" s="44"/>
      <c r="DKF711" s="44"/>
      <c r="DKG711" s="44"/>
      <c r="DKH711" s="44"/>
      <c r="DKI711" s="44"/>
      <c r="DKJ711" s="44"/>
      <c r="DKK711" s="44"/>
      <c r="DKL711" s="44"/>
      <c r="DKM711" s="44"/>
      <c r="DKN711" s="44"/>
      <c r="DKO711" s="44"/>
      <c r="DKP711" s="44"/>
      <c r="DKQ711" s="44"/>
      <c r="DKR711" s="44"/>
      <c r="DKS711" s="44"/>
      <c r="DKT711" s="44"/>
      <c r="DKU711" s="44"/>
      <c r="DKV711" s="44"/>
      <c r="DKW711" s="44"/>
      <c r="DKX711" s="44"/>
      <c r="DKY711" s="44"/>
      <c r="DKZ711" s="44"/>
      <c r="DLA711" s="44"/>
      <c r="DLB711" s="44"/>
      <c r="DLC711" s="44"/>
      <c r="DLD711" s="44"/>
      <c r="DLE711" s="44"/>
      <c r="DLF711" s="44"/>
      <c r="DLG711" s="44"/>
      <c r="DLH711" s="44"/>
      <c r="DLI711" s="44"/>
      <c r="DLJ711" s="44"/>
      <c r="DLK711" s="44"/>
      <c r="DLL711" s="44"/>
      <c r="DLM711" s="44"/>
      <c r="DLN711" s="44"/>
      <c r="DLO711" s="44"/>
      <c r="DLP711" s="44"/>
      <c r="DLQ711" s="44"/>
      <c r="DLR711" s="44"/>
      <c r="DLS711" s="44"/>
      <c r="DLT711" s="44"/>
      <c r="DLU711" s="44"/>
      <c r="DLV711" s="44"/>
      <c r="DLW711" s="44"/>
      <c r="DLX711" s="44"/>
      <c r="DLY711" s="44"/>
      <c r="DLZ711" s="44"/>
      <c r="DMA711" s="44"/>
      <c r="DMB711" s="44"/>
      <c r="DMC711" s="44"/>
      <c r="DMD711" s="44"/>
      <c r="DME711" s="44"/>
      <c r="DMF711" s="44"/>
      <c r="DMG711" s="44"/>
      <c r="DMH711" s="44"/>
      <c r="DMI711" s="44"/>
      <c r="DMJ711" s="44"/>
      <c r="DMK711" s="44"/>
      <c r="DML711" s="44"/>
      <c r="DMM711" s="44"/>
      <c r="DMN711" s="44"/>
      <c r="DMO711" s="44"/>
      <c r="DMP711" s="44"/>
      <c r="DMQ711" s="44"/>
      <c r="DMR711" s="44"/>
      <c r="DMS711" s="44"/>
      <c r="DMT711" s="44"/>
      <c r="DMU711" s="44"/>
      <c r="DMV711" s="44"/>
      <c r="DMW711" s="44"/>
      <c r="DMX711" s="44"/>
      <c r="DMY711" s="44"/>
      <c r="DMZ711" s="44"/>
      <c r="DNA711" s="44"/>
      <c r="DNB711" s="44"/>
      <c r="DNC711" s="44"/>
      <c r="DND711" s="44"/>
      <c r="DNE711" s="44"/>
      <c r="DNF711" s="44"/>
      <c r="DNG711" s="44"/>
      <c r="DNH711" s="44"/>
      <c r="DNI711" s="44"/>
      <c r="DNJ711" s="44"/>
      <c r="DNK711" s="44"/>
      <c r="DNL711" s="44"/>
      <c r="DNM711" s="44"/>
      <c r="DNN711" s="44"/>
      <c r="DNO711" s="44"/>
      <c r="DNP711" s="44"/>
      <c r="DNQ711" s="44"/>
      <c r="DNR711" s="44"/>
      <c r="DNS711" s="44"/>
      <c r="DNT711" s="44"/>
      <c r="DNU711" s="44"/>
      <c r="DNV711" s="44"/>
      <c r="DNW711" s="44"/>
      <c r="DNX711" s="44"/>
      <c r="DNY711" s="44"/>
      <c r="DNZ711" s="44"/>
      <c r="DOA711" s="44"/>
      <c r="DOB711" s="44"/>
      <c r="DOC711" s="44"/>
      <c r="DOD711" s="44"/>
      <c r="DOE711" s="44"/>
      <c r="DOF711" s="44"/>
      <c r="DOG711" s="44"/>
      <c r="DOH711" s="44"/>
      <c r="DOI711" s="44"/>
      <c r="DOJ711" s="44"/>
      <c r="DOK711" s="44"/>
      <c r="DOL711" s="44"/>
      <c r="DOM711" s="44"/>
      <c r="DON711" s="44"/>
      <c r="DOO711" s="44"/>
      <c r="DOP711" s="44"/>
      <c r="DOQ711" s="44"/>
      <c r="DOR711" s="44"/>
      <c r="DOS711" s="44"/>
      <c r="DOT711" s="44"/>
      <c r="DOU711" s="44"/>
      <c r="DOV711" s="44"/>
      <c r="DOW711" s="44"/>
      <c r="DOX711" s="44"/>
      <c r="DOY711" s="44"/>
      <c r="DOZ711" s="44"/>
      <c r="DPA711" s="44"/>
      <c r="DPB711" s="44"/>
      <c r="DPC711" s="44"/>
      <c r="DPD711" s="44"/>
      <c r="DPE711" s="44"/>
      <c r="DPF711" s="44"/>
      <c r="DPG711" s="44"/>
      <c r="DPH711" s="44"/>
      <c r="DPI711" s="44"/>
      <c r="DPJ711" s="44"/>
      <c r="DPK711" s="44"/>
      <c r="DPL711" s="44"/>
      <c r="DPM711" s="44"/>
      <c r="DPN711" s="44"/>
      <c r="DPO711" s="44"/>
      <c r="DPP711" s="44"/>
      <c r="DPQ711" s="44"/>
      <c r="DPR711" s="44"/>
      <c r="DPS711" s="44"/>
      <c r="DPT711" s="44"/>
      <c r="DPU711" s="44"/>
      <c r="DPV711" s="44"/>
      <c r="DPW711" s="44"/>
      <c r="DPX711" s="44"/>
      <c r="DPY711" s="44"/>
      <c r="DPZ711" s="44"/>
      <c r="DQA711" s="44"/>
      <c r="DQB711" s="44"/>
      <c r="DQC711" s="44"/>
      <c r="DQD711" s="44"/>
      <c r="DQE711" s="44"/>
      <c r="DQF711" s="44"/>
      <c r="DQG711" s="44"/>
      <c r="DQH711" s="44"/>
      <c r="DQI711" s="44"/>
      <c r="DQJ711" s="44"/>
      <c r="DQK711" s="44"/>
      <c r="DQL711" s="44"/>
      <c r="DQM711" s="44"/>
      <c r="DQN711" s="44"/>
      <c r="DQO711" s="44"/>
      <c r="DQP711" s="44"/>
      <c r="DQQ711" s="44"/>
      <c r="DQR711" s="44"/>
      <c r="DQS711" s="44"/>
      <c r="DQT711" s="44"/>
      <c r="DQU711" s="44"/>
      <c r="DQV711" s="44"/>
      <c r="DQW711" s="44"/>
      <c r="DQX711" s="44"/>
      <c r="DQY711" s="44"/>
      <c r="DQZ711" s="44"/>
      <c r="DRA711" s="44"/>
      <c r="DRB711" s="44"/>
      <c r="DRC711" s="44"/>
      <c r="DRD711" s="44"/>
      <c r="DRE711" s="44"/>
      <c r="DRF711" s="44"/>
      <c r="DRG711" s="44"/>
      <c r="DRH711" s="44"/>
      <c r="DRI711" s="44"/>
      <c r="DRJ711" s="44"/>
      <c r="DRK711" s="44"/>
      <c r="DRL711" s="44"/>
      <c r="DRM711" s="44"/>
      <c r="DRN711" s="44"/>
      <c r="DRO711" s="44"/>
      <c r="DRP711" s="44"/>
      <c r="DRQ711" s="44"/>
      <c r="DRR711" s="44"/>
      <c r="DRS711" s="44"/>
      <c r="DRT711" s="44"/>
      <c r="DRU711" s="44"/>
      <c r="DRV711" s="44"/>
      <c r="DRW711" s="44"/>
      <c r="DRX711" s="44"/>
      <c r="DRY711" s="44"/>
      <c r="DRZ711" s="44"/>
      <c r="DSA711" s="44"/>
      <c r="DSB711" s="44"/>
      <c r="DSC711" s="44"/>
      <c r="DSD711" s="44"/>
      <c r="DSE711" s="44"/>
      <c r="DSF711" s="44"/>
      <c r="DSG711" s="44"/>
      <c r="DSH711" s="44"/>
      <c r="DSI711" s="44"/>
      <c r="DSJ711" s="44"/>
      <c r="DSK711" s="44"/>
      <c r="DSL711" s="44"/>
      <c r="DSM711" s="44"/>
      <c r="DSN711" s="44"/>
      <c r="DSO711" s="44"/>
      <c r="DSP711" s="44"/>
      <c r="DSQ711" s="44"/>
      <c r="DSR711" s="44"/>
      <c r="DSS711" s="44"/>
      <c r="DST711" s="44"/>
      <c r="DSU711" s="44"/>
      <c r="DSV711" s="44"/>
      <c r="DSW711" s="44"/>
      <c r="DSX711" s="44"/>
      <c r="DSY711" s="44"/>
      <c r="DSZ711" s="44"/>
      <c r="DTA711" s="44"/>
      <c r="DTB711" s="44"/>
      <c r="DTC711" s="44"/>
      <c r="DTD711" s="44"/>
      <c r="DTE711" s="44"/>
      <c r="DTF711" s="44"/>
      <c r="DTG711" s="44"/>
      <c r="DTH711" s="44"/>
      <c r="DTI711" s="44"/>
      <c r="DTJ711" s="44"/>
      <c r="DTK711" s="44"/>
      <c r="DTL711" s="44"/>
      <c r="DTM711" s="44"/>
      <c r="DTN711" s="44"/>
      <c r="DTO711" s="44"/>
      <c r="DTP711" s="44"/>
      <c r="DTQ711" s="44"/>
      <c r="DTR711" s="44"/>
      <c r="DTS711" s="44"/>
      <c r="DTT711" s="44"/>
      <c r="DTU711" s="44"/>
      <c r="DTV711" s="44"/>
      <c r="DTW711" s="44"/>
      <c r="DTX711" s="44"/>
      <c r="DTY711" s="44"/>
      <c r="DTZ711" s="44"/>
      <c r="DUA711" s="44"/>
      <c r="DUB711" s="44"/>
      <c r="DUC711" s="44"/>
      <c r="DUD711" s="44"/>
      <c r="DUE711" s="44"/>
      <c r="DUF711" s="44"/>
      <c r="DUG711" s="44"/>
      <c r="DUH711" s="44"/>
      <c r="DUI711" s="44"/>
      <c r="DUJ711" s="44"/>
      <c r="DUK711" s="44"/>
      <c r="DUL711" s="44"/>
      <c r="DUM711" s="44"/>
      <c r="DUN711" s="44"/>
      <c r="DUO711" s="44"/>
      <c r="DUP711" s="44"/>
      <c r="DUQ711" s="44"/>
      <c r="DUR711" s="44"/>
      <c r="DUS711" s="44"/>
      <c r="DUT711" s="44"/>
      <c r="DUU711" s="44"/>
      <c r="DUV711" s="44"/>
      <c r="DUW711" s="44"/>
      <c r="DUX711" s="44"/>
      <c r="DUY711" s="44"/>
      <c r="DUZ711" s="44"/>
      <c r="DVA711" s="44"/>
      <c r="DVB711" s="44"/>
      <c r="DVC711" s="44"/>
      <c r="DVD711" s="44"/>
      <c r="DVE711" s="44"/>
      <c r="DVF711" s="44"/>
      <c r="DVG711" s="44"/>
      <c r="DVH711" s="44"/>
      <c r="DVI711" s="44"/>
      <c r="DVJ711" s="44"/>
      <c r="DVK711" s="44"/>
      <c r="DVL711" s="44"/>
      <c r="DVM711" s="44"/>
      <c r="DVN711" s="44"/>
      <c r="DVO711" s="44"/>
      <c r="DVP711" s="44"/>
      <c r="DVQ711" s="44"/>
      <c r="DVR711" s="44"/>
      <c r="DVS711" s="44"/>
      <c r="DVT711" s="44"/>
      <c r="DVU711" s="44"/>
      <c r="DVV711" s="44"/>
      <c r="DVW711" s="44"/>
      <c r="DVX711" s="44"/>
      <c r="DVY711" s="44"/>
      <c r="DVZ711" s="44"/>
      <c r="DWA711" s="44"/>
      <c r="DWB711" s="44"/>
      <c r="DWC711" s="44"/>
      <c r="DWD711" s="44"/>
      <c r="DWE711" s="44"/>
      <c r="DWF711" s="44"/>
      <c r="DWG711" s="44"/>
      <c r="DWH711" s="44"/>
      <c r="DWI711" s="44"/>
      <c r="DWJ711" s="44"/>
      <c r="DWK711" s="44"/>
      <c r="DWL711" s="44"/>
      <c r="DWM711" s="44"/>
      <c r="DWN711" s="44"/>
      <c r="DWO711" s="44"/>
      <c r="DWP711" s="44"/>
      <c r="DWQ711" s="44"/>
      <c r="DWR711" s="44"/>
      <c r="DWS711" s="44"/>
      <c r="DWT711" s="44"/>
      <c r="DWU711" s="44"/>
      <c r="DWV711" s="44"/>
      <c r="DWW711" s="44"/>
      <c r="DWX711" s="44"/>
      <c r="DWY711" s="44"/>
      <c r="DWZ711" s="44"/>
      <c r="DXA711" s="44"/>
      <c r="DXB711" s="44"/>
      <c r="DXC711" s="44"/>
      <c r="DXD711" s="44"/>
      <c r="DXE711" s="44"/>
      <c r="DXF711" s="44"/>
      <c r="DXG711" s="44"/>
      <c r="DXH711" s="44"/>
      <c r="DXI711" s="44"/>
      <c r="DXJ711" s="44"/>
      <c r="DXK711" s="44"/>
      <c r="DXL711" s="44"/>
      <c r="DXM711" s="44"/>
      <c r="DXN711" s="44"/>
      <c r="DXO711" s="44"/>
      <c r="DXP711" s="44"/>
      <c r="DXQ711" s="44"/>
      <c r="DXR711" s="44"/>
      <c r="DXS711" s="44"/>
      <c r="DXT711" s="44"/>
      <c r="DXU711" s="44"/>
      <c r="DXV711" s="44"/>
      <c r="DXW711" s="44"/>
      <c r="DXX711" s="44"/>
      <c r="DXY711" s="44"/>
      <c r="DXZ711" s="44"/>
      <c r="DYA711" s="44"/>
      <c r="DYB711" s="44"/>
      <c r="DYC711" s="44"/>
      <c r="DYD711" s="44"/>
      <c r="DYE711" s="44"/>
      <c r="DYF711" s="44"/>
      <c r="DYG711" s="44"/>
      <c r="DYH711" s="44"/>
      <c r="DYI711" s="44"/>
      <c r="DYJ711" s="44"/>
      <c r="DYK711" s="44"/>
      <c r="DYL711" s="541"/>
    </row>
    <row r="712" spans="1:3366" s="132" customFormat="1" x14ac:dyDescent="0.3">
      <c r="A712" s="812"/>
      <c r="B712" s="812"/>
      <c r="C712" s="793"/>
      <c r="D712" s="793"/>
      <c r="E712" s="793"/>
      <c r="F712" s="829"/>
      <c r="G712" s="804"/>
      <c r="H712" s="817"/>
      <c r="I712" s="816"/>
      <c r="J712" s="816"/>
      <c r="K712" s="816"/>
      <c r="L712" s="828"/>
      <c r="M712" s="623">
        <v>0</v>
      </c>
      <c r="N712" s="334">
        <v>100000000</v>
      </c>
      <c r="O712" s="334">
        <v>100000000</v>
      </c>
      <c r="P712" s="334">
        <v>100000000</v>
      </c>
      <c r="Q712" s="648" t="s">
        <v>165</v>
      </c>
      <c r="R712" s="835"/>
      <c r="S712" s="836"/>
      <c r="T712" s="836"/>
      <c r="U712" s="836"/>
      <c r="V712" s="847"/>
      <c r="W712" s="876"/>
      <c r="X712" s="877"/>
      <c r="Y712" s="877"/>
      <c r="Z712" s="875"/>
      <c r="AA712" s="891"/>
      <c r="AB712" s="66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SA712" s="534"/>
      <c r="BSB712" s="44"/>
      <c r="BSC712" s="44"/>
      <c r="BSD712" s="44"/>
      <c r="BSE712" s="44"/>
      <c r="BSF712" s="44"/>
      <c r="BSG712" s="44"/>
      <c r="BSH712" s="44"/>
      <c r="BSI712" s="44"/>
      <c r="BSJ712" s="44"/>
      <c r="BSK712" s="44"/>
      <c r="BSL712" s="44"/>
      <c r="BSM712" s="44"/>
      <c r="BSN712" s="44"/>
      <c r="BSO712" s="44"/>
      <c r="BSP712" s="44"/>
      <c r="BSQ712" s="44"/>
      <c r="BSR712" s="44"/>
      <c r="BSS712" s="44"/>
      <c r="BST712" s="44"/>
      <c r="BSU712" s="44"/>
      <c r="BSV712" s="44"/>
      <c r="BSW712" s="44"/>
      <c r="BSX712" s="44"/>
      <c r="BSY712" s="44"/>
      <c r="BSZ712" s="44"/>
      <c r="BTA712" s="44"/>
      <c r="BTB712" s="44"/>
      <c r="BTC712" s="44"/>
      <c r="BTD712" s="44"/>
      <c r="BTE712" s="44"/>
      <c r="BTF712" s="44"/>
      <c r="BTG712" s="44"/>
      <c r="BTH712" s="44"/>
      <c r="BTI712" s="44"/>
      <c r="BTJ712" s="44"/>
      <c r="BTK712" s="44"/>
      <c r="BTL712" s="44"/>
      <c r="BTM712" s="44"/>
      <c r="BTN712" s="44"/>
      <c r="BTO712" s="44"/>
      <c r="BTP712" s="44"/>
      <c r="BTQ712" s="44"/>
      <c r="BTR712" s="44"/>
      <c r="BTS712" s="44"/>
      <c r="BTT712" s="44"/>
      <c r="BTU712" s="44"/>
      <c r="BTV712" s="44"/>
      <c r="BTW712" s="44"/>
      <c r="BTX712" s="44"/>
      <c r="BTY712" s="44"/>
      <c r="BTZ712" s="44"/>
      <c r="BUA712" s="44"/>
      <c r="BUB712" s="44"/>
      <c r="BUC712" s="44"/>
      <c r="BUD712" s="44"/>
      <c r="BUE712" s="44"/>
      <c r="BUF712" s="44"/>
      <c r="BUG712" s="44"/>
      <c r="BUH712" s="44"/>
      <c r="BUI712" s="44"/>
      <c r="BUJ712" s="44"/>
      <c r="BUK712" s="44"/>
      <c r="BUL712" s="44"/>
      <c r="BUM712" s="44"/>
      <c r="BUN712" s="44"/>
      <c r="BUO712" s="44"/>
      <c r="BUP712" s="44"/>
      <c r="BUQ712" s="44"/>
      <c r="BUR712" s="44"/>
      <c r="BUS712" s="44"/>
      <c r="BUT712" s="44"/>
      <c r="BUU712" s="44"/>
      <c r="BUV712" s="44"/>
      <c r="BUW712" s="44"/>
      <c r="BUX712" s="44"/>
      <c r="BUY712" s="44"/>
      <c r="BUZ712" s="44"/>
      <c r="BVA712" s="44"/>
      <c r="BVB712" s="44"/>
      <c r="BVC712" s="44"/>
      <c r="BVD712" s="44"/>
      <c r="BVE712" s="44"/>
      <c r="BVF712" s="44"/>
      <c r="BVG712" s="44"/>
      <c r="BVH712" s="44"/>
      <c r="BVI712" s="44"/>
      <c r="BVJ712" s="44"/>
      <c r="BVK712" s="44"/>
      <c r="BVL712" s="44"/>
      <c r="BVM712" s="44"/>
      <c r="BVN712" s="44"/>
      <c r="BVO712" s="44"/>
      <c r="BVP712" s="44"/>
      <c r="BVQ712" s="44"/>
      <c r="BVR712" s="44"/>
      <c r="BVS712" s="44"/>
      <c r="BVT712" s="44"/>
      <c r="BVU712" s="44"/>
      <c r="BVV712" s="44"/>
      <c r="BVW712" s="44"/>
      <c r="BVX712" s="44"/>
      <c r="BVY712" s="44"/>
      <c r="BVZ712" s="44"/>
      <c r="BWA712" s="44"/>
      <c r="BWB712" s="44"/>
      <c r="BWC712" s="44"/>
      <c r="BWD712" s="44"/>
      <c r="BWE712" s="44"/>
      <c r="BWF712" s="44"/>
      <c r="BWG712" s="44"/>
      <c r="BWH712" s="44"/>
      <c r="BWI712" s="44"/>
      <c r="BWJ712" s="44"/>
      <c r="BWK712" s="44"/>
      <c r="BWL712" s="44"/>
      <c r="BWM712" s="44"/>
      <c r="BWN712" s="44"/>
      <c r="BWO712" s="44"/>
      <c r="BWP712" s="44"/>
      <c r="BWQ712" s="44"/>
      <c r="BWR712" s="44"/>
      <c r="BWS712" s="44"/>
      <c r="BWT712" s="44"/>
      <c r="BWU712" s="44"/>
      <c r="BWV712" s="44"/>
      <c r="BWW712" s="44"/>
      <c r="BWX712" s="44"/>
      <c r="BWY712" s="44"/>
      <c r="BWZ712" s="44"/>
      <c r="BXA712" s="44"/>
      <c r="BXB712" s="44"/>
      <c r="BXC712" s="44"/>
      <c r="BXD712" s="44"/>
      <c r="BXE712" s="44"/>
      <c r="BXF712" s="44"/>
      <c r="BXG712" s="44"/>
      <c r="BXH712" s="44"/>
      <c r="BXI712" s="44"/>
      <c r="BXJ712" s="44"/>
      <c r="BXK712" s="44"/>
      <c r="BXL712" s="44"/>
      <c r="BXM712" s="44"/>
      <c r="BXN712" s="44"/>
      <c r="BXO712" s="44"/>
      <c r="BXP712" s="44"/>
      <c r="BXQ712" s="44"/>
      <c r="BXR712" s="44"/>
      <c r="BXS712" s="44"/>
      <c r="BXT712" s="44"/>
      <c r="BXU712" s="44"/>
      <c r="BXV712" s="44"/>
      <c r="BXW712" s="44"/>
      <c r="BXX712" s="44"/>
      <c r="BXY712" s="44"/>
      <c r="BXZ712" s="44"/>
      <c r="BYA712" s="44"/>
      <c r="BYB712" s="44"/>
      <c r="BYC712" s="44"/>
      <c r="BYD712" s="44"/>
      <c r="BYE712" s="44"/>
      <c r="BYF712" s="44"/>
      <c r="BYG712" s="44"/>
      <c r="BYH712" s="44"/>
      <c r="BYI712" s="44"/>
      <c r="BYJ712" s="44"/>
      <c r="BYK712" s="44"/>
      <c r="BYL712" s="44"/>
      <c r="BYM712" s="44"/>
      <c r="BYN712" s="44"/>
      <c r="BYO712" s="44"/>
      <c r="BYP712" s="44"/>
      <c r="BYQ712" s="44"/>
      <c r="BYR712" s="44"/>
      <c r="BYS712" s="44"/>
      <c r="BYT712" s="44"/>
      <c r="BYU712" s="44"/>
      <c r="BYV712" s="44"/>
      <c r="BYW712" s="44"/>
      <c r="BYX712" s="44"/>
      <c r="BYY712" s="44"/>
      <c r="BYZ712" s="44"/>
      <c r="BZA712" s="44"/>
      <c r="BZB712" s="44"/>
      <c r="BZC712" s="44"/>
      <c r="BZD712" s="44"/>
      <c r="BZE712" s="44"/>
      <c r="BZF712" s="44"/>
      <c r="BZG712" s="44"/>
      <c r="BZH712" s="44"/>
      <c r="BZI712" s="44"/>
      <c r="BZJ712" s="44"/>
      <c r="BZK712" s="44"/>
      <c r="BZL712" s="44"/>
      <c r="BZM712" s="44"/>
      <c r="BZN712" s="44"/>
      <c r="BZO712" s="44"/>
      <c r="BZP712" s="44"/>
      <c r="BZQ712" s="44"/>
      <c r="BZR712" s="44"/>
      <c r="BZS712" s="44"/>
      <c r="BZT712" s="44"/>
      <c r="BZU712" s="44"/>
      <c r="BZV712" s="44"/>
      <c r="BZW712" s="44"/>
      <c r="BZX712" s="44"/>
      <c r="BZY712" s="44"/>
      <c r="BZZ712" s="44"/>
      <c r="CAA712" s="44"/>
      <c r="CAB712" s="44"/>
      <c r="CAC712" s="44"/>
      <c r="CAD712" s="44"/>
      <c r="CAE712" s="44"/>
      <c r="CAF712" s="44"/>
      <c r="CAG712" s="44"/>
      <c r="CAH712" s="44"/>
      <c r="CAI712" s="44"/>
      <c r="CAJ712" s="44"/>
      <c r="CAK712" s="44"/>
      <c r="CAL712" s="44"/>
      <c r="CAM712" s="44"/>
      <c r="CAN712" s="44"/>
      <c r="CAO712" s="44"/>
      <c r="CAP712" s="44"/>
      <c r="CAQ712" s="44"/>
      <c r="CAR712" s="44"/>
      <c r="CAS712" s="44"/>
      <c r="CAT712" s="44"/>
      <c r="CAU712" s="44"/>
      <c r="CAV712" s="44"/>
      <c r="CAW712" s="44"/>
      <c r="CAX712" s="44"/>
      <c r="CAY712" s="44"/>
      <c r="CAZ712" s="44"/>
      <c r="CBA712" s="44"/>
      <c r="CBB712" s="44"/>
      <c r="CBC712" s="44"/>
      <c r="CBD712" s="44"/>
      <c r="CBE712" s="44"/>
      <c r="CBF712" s="44"/>
      <c r="CBG712" s="44"/>
      <c r="CBH712" s="44"/>
      <c r="CBI712" s="44"/>
      <c r="CBJ712" s="44"/>
      <c r="CBK712" s="44"/>
      <c r="CBL712" s="44"/>
      <c r="CBM712" s="44"/>
      <c r="CBN712" s="44"/>
      <c r="CBO712" s="44"/>
      <c r="CBP712" s="44"/>
      <c r="CBQ712" s="44"/>
      <c r="CBR712" s="44"/>
      <c r="CBS712" s="44"/>
      <c r="CBT712" s="44"/>
      <c r="CBU712" s="44"/>
      <c r="CBV712" s="44"/>
      <c r="CBW712" s="44"/>
      <c r="CBX712" s="44"/>
      <c r="CBY712" s="44"/>
      <c r="CBZ712" s="44"/>
      <c r="CCA712" s="44"/>
      <c r="CCB712" s="44"/>
      <c r="CCC712" s="44"/>
      <c r="CCD712" s="44"/>
      <c r="CCE712" s="44"/>
      <c r="CCF712" s="44"/>
      <c r="CCG712" s="44"/>
      <c r="CCH712" s="44"/>
      <c r="CCI712" s="44"/>
      <c r="CCJ712" s="44"/>
      <c r="CCK712" s="44"/>
      <c r="CCL712" s="44"/>
      <c r="CCM712" s="44"/>
      <c r="CCN712" s="44"/>
      <c r="CCO712" s="44"/>
      <c r="CCP712" s="44"/>
      <c r="CCQ712" s="44"/>
      <c r="CCR712" s="44"/>
      <c r="CCS712" s="44"/>
      <c r="CCT712" s="44"/>
      <c r="CCU712" s="44"/>
      <c r="CCV712" s="44"/>
      <c r="CCW712" s="44"/>
      <c r="CCX712" s="44"/>
      <c r="CCY712" s="44"/>
      <c r="CCZ712" s="44"/>
      <c r="CDA712" s="44"/>
      <c r="CDB712" s="44"/>
      <c r="CDC712" s="44"/>
      <c r="CDD712" s="44"/>
      <c r="CDE712" s="44"/>
      <c r="CDF712" s="44"/>
      <c r="CDG712" s="44"/>
      <c r="CDH712" s="44"/>
      <c r="CDI712" s="44"/>
      <c r="CDJ712" s="44"/>
      <c r="CDK712" s="44"/>
      <c r="CDL712" s="44"/>
      <c r="CDM712" s="44"/>
      <c r="CDN712" s="44"/>
      <c r="CDO712" s="44"/>
      <c r="CDP712" s="44"/>
      <c r="CDQ712" s="44"/>
      <c r="CDR712" s="44"/>
      <c r="CDS712" s="44"/>
      <c r="CDT712" s="44"/>
      <c r="CDU712" s="44"/>
      <c r="CDV712" s="44"/>
      <c r="CDW712" s="44"/>
      <c r="CDX712" s="44"/>
      <c r="CDY712" s="44"/>
      <c r="CDZ712" s="44"/>
      <c r="CEA712" s="44"/>
      <c r="CEB712" s="44"/>
      <c r="CEC712" s="44"/>
      <c r="CED712" s="44"/>
      <c r="CEE712" s="44"/>
      <c r="CEF712" s="44"/>
      <c r="CEG712" s="44"/>
      <c r="CEH712" s="44"/>
      <c r="CEI712" s="44"/>
      <c r="CEJ712" s="44"/>
      <c r="CEK712" s="44"/>
      <c r="CEL712" s="44"/>
      <c r="CEM712" s="44"/>
      <c r="CEN712" s="44"/>
      <c r="CEO712" s="44"/>
      <c r="CEP712" s="44"/>
      <c r="CEQ712" s="44"/>
      <c r="CER712" s="44"/>
      <c r="CES712" s="44"/>
      <c r="CET712" s="44"/>
      <c r="CEU712" s="44"/>
      <c r="CEV712" s="44"/>
      <c r="CEW712" s="44"/>
      <c r="CEX712" s="44"/>
      <c r="CEY712" s="44"/>
      <c r="CEZ712" s="44"/>
      <c r="CFA712" s="44"/>
      <c r="CFB712" s="44"/>
      <c r="CFC712" s="44"/>
      <c r="CFD712" s="44"/>
      <c r="CFE712" s="44"/>
      <c r="CFF712" s="44"/>
      <c r="CFG712" s="44"/>
      <c r="CFH712" s="44"/>
      <c r="CFI712" s="44"/>
      <c r="CFJ712" s="44"/>
      <c r="CFK712" s="44"/>
      <c r="CFL712" s="44"/>
      <c r="CFM712" s="44"/>
      <c r="CFN712" s="44"/>
      <c r="CFO712" s="44"/>
      <c r="CFP712" s="44"/>
      <c r="CFQ712" s="44"/>
      <c r="CFR712" s="44"/>
      <c r="CFS712" s="44"/>
      <c r="CFT712" s="44"/>
      <c r="CFU712" s="44"/>
      <c r="CFV712" s="44"/>
      <c r="CFW712" s="44"/>
      <c r="CFX712" s="44"/>
      <c r="CFY712" s="44"/>
      <c r="CFZ712" s="44"/>
      <c r="CGA712" s="44"/>
      <c r="CGB712" s="44"/>
      <c r="CGC712" s="44"/>
      <c r="CGD712" s="44"/>
      <c r="CGE712" s="44"/>
      <c r="CGF712" s="44"/>
      <c r="CGG712" s="44"/>
      <c r="CGH712" s="44"/>
      <c r="CGI712" s="44"/>
      <c r="CGJ712" s="44"/>
      <c r="CGK712" s="44"/>
      <c r="CGL712" s="44"/>
      <c r="CGM712" s="44"/>
      <c r="CGN712" s="44"/>
      <c r="CGO712" s="44"/>
      <c r="CGP712" s="44"/>
      <c r="CGQ712" s="44"/>
      <c r="CGR712" s="44"/>
      <c r="CGS712" s="44"/>
      <c r="CGT712" s="44"/>
      <c r="CGU712" s="44"/>
      <c r="CGV712" s="44"/>
      <c r="CGW712" s="44"/>
      <c r="CGX712" s="44"/>
      <c r="CGY712" s="44"/>
      <c r="CGZ712" s="44"/>
      <c r="CHA712" s="44"/>
      <c r="CHB712" s="44"/>
      <c r="CHC712" s="44"/>
      <c r="CHD712" s="44"/>
      <c r="CHE712" s="44"/>
      <c r="CHF712" s="44"/>
      <c r="CHG712" s="44"/>
      <c r="CHH712" s="44"/>
      <c r="CHI712" s="44"/>
      <c r="CHJ712" s="44"/>
      <c r="CHK712" s="44"/>
      <c r="CHL712" s="44"/>
      <c r="CHM712" s="44"/>
      <c r="CHN712" s="44"/>
      <c r="CHO712" s="44"/>
      <c r="CHP712" s="44"/>
      <c r="CHQ712" s="44"/>
      <c r="CHR712" s="44"/>
      <c r="CHS712" s="44"/>
      <c r="CHT712" s="44"/>
      <c r="CHU712" s="44"/>
      <c r="CHV712" s="44"/>
      <c r="CHW712" s="44"/>
      <c r="CHX712" s="44"/>
      <c r="CHY712" s="44"/>
      <c r="CHZ712" s="44"/>
      <c r="CIA712" s="44"/>
      <c r="CIB712" s="44"/>
      <c r="CIC712" s="44"/>
      <c r="CID712" s="44"/>
      <c r="CIE712" s="44"/>
      <c r="CIF712" s="44"/>
      <c r="CIG712" s="44"/>
      <c r="CIH712" s="44"/>
      <c r="CII712" s="44"/>
      <c r="CIJ712" s="44"/>
      <c r="CIK712" s="44"/>
      <c r="CIL712" s="44"/>
      <c r="CIM712" s="44"/>
      <c r="CIN712" s="44"/>
      <c r="CIO712" s="44"/>
      <c r="CIP712" s="44"/>
      <c r="CIQ712" s="44"/>
      <c r="CIR712" s="44"/>
      <c r="CIS712" s="44"/>
      <c r="CIT712" s="44"/>
      <c r="CIU712" s="44"/>
      <c r="CIV712" s="44"/>
      <c r="CIW712" s="44"/>
      <c r="CIX712" s="44"/>
      <c r="CIY712" s="44"/>
      <c r="CIZ712" s="44"/>
      <c r="CJA712" s="44"/>
      <c r="CJB712" s="44"/>
      <c r="CJC712" s="44"/>
      <c r="CJD712" s="44"/>
      <c r="CJE712" s="44"/>
      <c r="CJF712" s="44"/>
      <c r="CJG712" s="44"/>
      <c r="CJH712" s="44"/>
      <c r="CJI712" s="44"/>
      <c r="CJJ712" s="44"/>
      <c r="CJK712" s="44"/>
      <c r="CJL712" s="44"/>
      <c r="CJM712" s="44"/>
      <c r="CJN712" s="44"/>
      <c r="CJO712" s="44"/>
      <c r="CJP712" s="44"/>
      <c r="CJQ712" s="44"/>
      <c r="CJR712" s="44"/>
      <c r="CJS712" s="44"/>
      <c r="CJT712" s="44"/>
      <c r="CJU712" s="44"/>
      <c r="CJV712" s="44"/>
      <c r="CJW712" s="44"/>
      <c r="CJX712" s="44"/>
      <c r="CJY712" s="44"/>
      <c r="CJZ712" s="44"/>
      <c r="CKA712" s="44"/>
      <c r="CKB712" s="44"/>
      <c r="CKC712" s="44"/>
      <c r="CKD712" s="44"/>
      <c r="CKE712" s="44"/>
      <c r="CKF712" s="44"/>
      <c r="CKG712" s="44"/>
      <c r="CKH712" s="44"/>
      <c r="CKI712" s="44"/>
      <c r="CKJ712" s="44"/>
      <c r="CKK712" s="44"/>
      <c r="CKL712" s="44"/>
      <c r="CKM712" s="44"/>
      <c r="CKN712" s="44"/>
      <c r="CKO712" s="44"/>
      <c r="CKP712" s="44"/>
      <c r="CKQ712" s="44"/>
      <c r="CKR712" s="44"/>
      <c r="CKS712" s="44"/>
      <c r="CKT712" s="44"/>
      <c r="CKU712" s="44"/>
      <c r="CKV712" s="44"/>
      <c r="CKW712" s="44"/>
      <c r="CKX712" s="44"/>
      <c r="CKY712" s="44"/>
      <c r="CKZ712" s="44"/>
      <c r="CLA712" s="44"/>
      <c r="CLB712" s="44"/>
      <c r="CLC712" s="44"/>
      <c r="CLD712" s="44"/>
      <c r="CLE712" s="44"/>
      <c r="CLF712" s="44"/>
      <c r="CLG712" s="44"/>
      <c r="CLH712" s="44"/>
      <c r="CLI712" s="44"/>
      <c r="CLJ712" s="44"/>
      <c r="CLK712" s="44"/>
      <c r="CLL712" s="44"/>
      <c r="CLM712" s="44"/>
      <c r="CLN712" s="44"/>
      <c r="CLO712" s="44"/>
      <c r="CLP712" s="44"/>
      <c r="CLQ712" s="44"/>
      <c r="CLR712" s="44"/>
      <c r="CLS712" s="44"/>
      <c r="CLT712" s="44"/>
      <c r="CLU712" s="44"/>
      <c r="CLV712" s="44"/>
      <c r="CLW712" s="44"/>
      <c r="CLX712" s="44"/>
      <c r="CLY712" s="44"/>
      <c r="CLZ712" s="44"/>
      <c r="CMA712" s="44"/>
      <c r="CMB712" s="44"/>
      <c r="CMC712" s="44"/>
      <c r="CMD712" s="44"/>
      <c r="CME712" s="44"/>
      <c r="CMF712" s="44"/>
      <c r="CMG712" s="44"/>
      <c r="CMH712" s="44"/>
      <c r="CMI712" s="44"/>
      <c r="CMJ712" s="44"/>
      <c r="CMK712" s="44"/>
      <c r="CML712" s="44"/>
      <c r="CMM712" s="44"/>
      <c r="CMN712" s="44"/>
      <c r="CMO712" s="44"/>
      <c r="CMP712" s="44"/>
      <c r="CMQ712" s="44"/>
      <c r="CMR712" s="44"/>
      <c r="CMS712" s="44"/>
      <c r="CMT712" s="44"/>
      <c r="CMU712" s="44"/>
      <c r="CMV712" s="44"/>
      <c r="CMW712" s="44"/>
      <c r="CMX712" s="44"/>
      <c r="CMY712" s="44"/>
      <c r="CMZ712" s="44"/>
      <c r="CNA712" s="44"/>
      <c r="CNB712" s="44"/>
      <c r="CNC712" s="44"/>
      <c r="CND712" s="44"/>
      <c r="CNE712" s="44"/>
      <c r="CNF712" s="44"/>
      <c r="CNG712" s="44"/>
      <c r="CNH712" s="44"/>
      <c r="CNI712" s="44"/>
      <c r="CNJ712" s="44"/>
      <c r="CNK712" s="44"/>
      <c r="CNL712" s="44"/>
      <c r="CNM712" s="44"/>
      <c r="CNN712" s="44"/>
      <c r="CNO712" s="44"/>
      <c r="CNP712" s="44"/>
      <c r="CNQ712" s="44"/>
      <c r="CNR712" s="44"/>
      <c r="CNS712" s="44"/>
      <c r="CNT712" s="44"/>
      <c r="CNU712" s="44"/>
      <c r="CNV712" s="44"/>
      <c r="CNW712" s="44"/>
      <c r="CNX712" s="44"/>
      <c r="CNY712" s="44"/>
      <c r="CNZ712" s="44"/>
      <c r="COA712" s="44"/>
      <c r="COB712" s="44"/>
      <c r="COC712" s="44"/>
      <c r="COD712" s="44"/>
      <c r="COE712" s="44"/>
      <c r="COF712" s="44"/>
      <c r="COG712" s="44"/>
      <c r="COH712" s="44"/>
      <c r="COI712" s="44"/>
      <c r="COJ712" s="44"/>
      <c r="COK712" s="44"/>
      <c r="COL712" s="44"/>
      <c r="COM712" s="44"/>
      <c r="CON712" s="44"/>
      <c r="COO712" s="44"/>
      <c r="COP712" s="44"/>
      <c r="COQ712" s="44"/>
      <c r="COR712" s="44"/>
      <c r="COS712" s="44"/>
      <c r="COT712" s="44"/>
      <c r="COU712" s="44"/>
      <c r="COV712" s="44"/>
      <c r="COW712" s="44"/>
      <c r="COX712" s="44"/>
      <c r="COY712" s="44"/>
      <c r="COZ712" s="44"/>
      <c r="CPA712" s="44"/>
      <c r="CPB712" s="44"/>
      <c r="CPC712" s="44"/>
      <c r="CPD712" s="44"/>
      <c r="CPE712" s="44"/>
      <c r="CPF712" s="44"/>
      <c r="CPG712" s="44"/>
      <c r="CPH712" s="44"/>
      <c r="CPI712" s="44"/>
      <c r="CPJ712" s="44"/>
      <c r="CPK712" s="44"/>
      <c r="CPL712" s="44"/>
      <c r="CPM712" s="44"/>
      <c r="CPN712" s="44"/>
      <c r="CPO712" s="44"/>
      <c r="CPP712" s="44"/>
      <c r="CPQ712" s="44"/>
      <c r="CPR712" s="44"/>
      <c r="CPS712" s="44"/>
      <c r="CPT712" s="44"/>
      <c r="CPU712" s="44"/>
      <c r="CPV712" s="44"/>
      <c r="CPW712" s="44"/>
      <c r="CPX712" s="44"/>
      <c r="CPY712" s="44"/>
      <c r="CPZ712" s="44"/>
      <c r="CQA712" s="44"/>
      <c r="CQB712" s="44"/>
      <c r="CQC712" s="44"/>
      <c r="CQD712" s="44"/>
      <c r="CQE712" s="44"/>
      <c r="CQF712" s="44"/>
      <c r="CQG712" s="44"/>
      <c r="CQH712" s="44"/>
      <c r="CQI712" s="44"/>
      <c r="CQJ712" s="44"/>
      <c r="CQK712" s="44"/>
      <c r="CQL712" s="44"/>
      <c r="CQM712" s="44"/>
      <c r="CQN712" s="44"/>
      <c r="CQO712" s="44"/>
      <c r="CQP712" s="44"/>
      <c r="CQQ712" s="44"/>
      <c r="CQR712" s="44"/>
      <c r="CQS712" s="44"/>
      <c r="CQT712" s="44"/>
      <c r="CQU712" s="44"/>
      <c r="CQV712" s="44"/>
      <c r="CQW712" s="44"/>
      <c r="CQX712" s="44"/>
      <c r="CQY712" s="44"/>
      <c r="CQZ712" s="44"/>
      <c r="CRA712" s="44"/>
      <c r="CRB712" s="44"/>
      <c r="CRC712" s="44"/>
      <c r="CRD712" s="44"/>
      <c r="CRE712" s="44"/>
      <c r="CRF712" s="44"/>
      <c r="CRG712" s="44"/>
      <c r="CRH712" s="44"/>
      <c r="CRI712" s="44"/>
      <c r="CRJ712" s="44"/>
      <c r="CRK712" s="44"/>
      <c r="CRL712" s="44"/>
      <c r="CRM712" s="44"/>
      <c r="CRN712" s="44"/>
      <c r="CRO712" s="44"/>
      <c r="CRP712" s="44"/>
      <c r="CRQ712" s="44"/>
      <c r="CRR712" s="44"/>
      <c r="CRS712" s="44"/>
      <c r="CRT712" s="44"/>
      <c r="CRU712" s="44"/>
      <c r="CRV712" s="44"/>
      <c r="CRW712" s="44"/>
      <c r="CRX712" s="44"/>
      <c r="CRY712" s="44"/>
      <c r="CRZ712" s="44"/>
      <c r="CSA712" s="44"/>
      <c r="CSB712" s="44"/>
      <c r="CSC712" s="44"/>
      <c r="CSD712" s="44"/>
      <c r="CSE712" s="44"/>
      <c r="CSF712" s="44"/>
      <c r="CSG712" s="44"/>
      <c r="CSH712" s="44"/>
      <c r="CSI712" s="44"/>
      <c r="CSJ712" s="44"/>
      <c r="CSK712" s="44"/>
      <c r="CSL712" s="44"/>
      <c r="CSM712" s="44"/>
      <c r="CSN712" s="44"/>
      <c r="CSO712" s="44"/>
      <c r="CSP712" s="44"/>
      <c r="CSQ712" s="44"/>
      <c r="CSR712" s="44"/>
      <c r="CSS712" s="44"/>
      <c r="CST712" s="44"/>
      <c r="CSU712" s="44"/>
      <c r="CSV712" s="44"/>
      <c r="CSW712" s="44"/>
      <c r="CSX712" s="44"/>
      <c r="CSY712" s="44"/>
      <c r="CSZ712" s="44"/>
      <c r="CTA712" s="44"/>
      <c r="CTB712" s="44"/>
      <c r="CTC712" s="44"/>
      <c r="CTD712" s="44"/>
      <c r="CTE712" s="44"/>
      <c r="CTF712" s="44"/>
      <c r="CTG712" s="44"/>
      <c r="CTH712" s="44"/>
      <c r="CTI712" s="44"/>
      <c r="CTJ712" s="44"/>
      <c r="CTK712" s="44"/>
      <c r="CTL712" s="44"/>
      <c r="CTM712" s="44"/>
      <c r="CTN712" s="44"/>
      <c r="CTO712" s="44"/>
      <c r="CTP712" s="44"/>
      <c r="CTQ712" s="44"/>
      <c r="CTR712" s="44"/>
      <c r="CTS712" s="44"/>
      <c r="CTT712" s="44"/>
      <c r="CTU712" s="44"/>
      <c r="CTV712" s="44"/>
      <c r="CTW712" s="44"/>
      <c r="CTX712" s="44"/>
      <c r="CTY712" s="44"/>
      <c r="CTZ712" s="44"/>
      <c r="CUA712" s="44"/>
      <c r="CUB712" s="44"/>
      <c r="CUC712" s="44"/>
      <c r="CUD712" s="44"/>
      <c r="CUE712" s="44"/>
      <c r="CUF712" s="44"/>
      <c r="CUG712" s="44"/>
      <c r="CUH712" s="44"/>
      <c r="CUI712" s="44"/>
      <c r="CUJ712" s="44"/>
      <c r="CUK712" s="44"/>
      <c r="CUL712" s="44"/>
      <c r="CUM712" s="44"/>
      <c r="CUN712" s="44"/>
      <c r="CUO712" s="44"/>
      <c r="CUP712" s="44"/>
      <c r="CUQ712" s="44"/>
      <c r="CUR712" s="44"/>
      <c r="CUS712" s="44"/>
      <c r="CUT712" s="44"/>
      <c r="CUU712" s="44"/>
      <c r="CUV712" s="44"/>
      <c r="CUW712" s="44"/>
      <c r="CUX712" s="44"/>
      <c r="CUY712" s="44"/>
      <c r="CUZ712" s="44"/>
      <c r="CVA712" s="44"/>
      <c r="CVB712" s="44"/>
      <c r="CVC712" s="44"/>
      <c r="CVD712" s="44"/>
      <c r="CVE712" s="44"/>
      <c r="CVF712" s="44"/>
      <c r="CVG712" s="44"/>
      <c r="CVH712" s="44"/>
      <c r="CVI712" s="44"/>
      <c r="CVJ712" s="44"/>
      <c r="CVK712" s="44"/>
      <c r="CVL712" s="44"/>
      <c r="CVM712" s="44"/>
      <c r="CVN712" s="44"/>
      <c r="CVO712" s="44"/>
      <c r="CVP712" s="44"/>
      <c r="CVQ712" s="44"/>
      <c r="CVR712" s="44"/>
      <c r="CVS712" s="44"/>
      <c r="CVT712" s="44"/>
      <c r="CVU712" s="44"/>
      <c r="CVV712" s="44"/>
      <c r="CVW712" s="44"/>
      <c r="CVX712" s="44"/>
      <c r="CVY712" s="44"/>
      <c r="CVZ712" s="44"/>
      <c r="CWA712" s="44"/>
      <c r="CWB712" s="44"/>
      <c r="CWC712" s="44"/>
      <c r="CWD712" s="44"/>
      <c r="CWE712" s="44"/>
      <c r="CWF712" s="44"/>
      <c r="CWG712" s="44"/>
      <c r="CWH712" s="44"/>
      <c r="CWI712" s="44"/>
      <c r="CWJ712" s="44"/>
      <c r="CWK712" s="44"/>
      <c r="CWL712" s="44"/>
      <c r="CWM712" s="44"/>
      <c r="CWN712" s="44"/>
      <c r="CWO712" s="44"/>
      <c r="CWP712" s="44"/>
      <c r="CWQ712" s="44"/>
      <c r="CWR712" s="44"/>
      <c r="CWS712" s="44"/>
      <c r="CWT712" s="44"/>
      <c r="CWU712" s="44"/>
      <c r="CWV712" s="44"/>
      <c r="CWW712" s="44"/>
      <c r="CWX712" s="44"/>
      <c r="CWY712" s="44"/>
      <c r="CWZ712" s="44"/>
      <c r="CXA712" s="44"/>
      <c r="CXB712" s="44"/>
      <c r="CXC712" s="44"/>
      <c r="CXD712" s="44"/>
      <c r="CXE712" s="44"/>
      <c r="CXF712" s="44"/>
      <c r="CXG712" s="44"/>
      <c r="CXH712" s="44"/>
      <c r="CXI712" s="44"/>
      <c r="CXJ712" s="44"/>
      <c r="CXK712" s="44"/>
      <c r="CXL712" s="44"/>
      <c r="CXM712" s="44"/>
      <c r="CXN712" s="44"/>
      <c r="CXO712" s="44"/>
      <c r="CXP712" s="44"/>
      <c r="CXQ712" s="44"/>
      <c r="CXR712" s="44"/>
      <c r="CXS712" s="44"/>
      <c r="CXT712" s="44"/>
      <c r="CXU712" s="44"/>
      <c r="CXV712" s="44"/>
      <c r="CXW712" s="44"/>
      <c r="CXX712" s="44"/>
      <c r="CXY712" s="44"/>
      <c r="CXZ712" s="44"/>
      <c r="CYA712" s="44"/>
      <c r="CYB712" s="44"/>
      <c r="CYC712" s="44"/>
      <c r="CYD712" s="44"/>
      <c r="CYE712" s="44"/>
      <c r="CYF712" s="44"/>
      <c r="CYG712" s="44"/>
      <c r="CYH712" s="44"/>
      <c r="CYI712" s="44"/>
      <c r="CYJ712" s="44"/>
      <c r="CYK712" s="44"/>
      <c r="CYL712" s="44"/>
      <c r="CYM712" s="44"/>
      <c r="CYN712" s="44"/>
      <c r="CYO712" s="44"/>
      <c r="CYP712" s="44"/>
      <c r="CYQ712" s="44"/>
      <c r="CYR712" s="44"/>
      <c r="CYS712" s="44"/>
      <c r="CYT712" s="44"/>
      <c r="CYU712" s="44"/>
      <c r="CYV712" s="44"/>
      <c r="CYW712" s="44"/>
      <c r="CYX712" s="44"/>
      <c r="CYY712" s="44"/>
      <c r="CYZ712" s="44"/>
      <c r="CZA712" s="44"/>
      <c r="CZB712" s="44"/>
      <c r="CZC712" s="44"/>
      <c r="CZD712" s="44"/>
      <c r="CZE712" s="44"/>
      <c r="CZF712" s="44"/>
      <c r="CZG712" s="44"/>
      <c r="CZH712" s="44"/>
      <c r="CZI712" s="44"/>
      <c r="CZJ712" s="44"/>
      <c r="CZK712" s="44"/>
      <c r="CZL712" s="44"/>
      <c r="CZM712" s="44"/>
      <c r="CZN712" s="44"/>
      <c r="CZO712" s="44"/>
      <c r="CZP712" s="44"/>
      <c r="CZQ712" s="44"/>
      <c r="CZR712" s="44"/>
      <c r="CZS712" s="44"/>
      <c r="CZT712" s="44"/>
      <c r="CZU712" s="44"/>
      <c r="CZV712" s="44"/>
      <c r="CZW712" s="44"/>
      <c r="CZX712" s="44"/>
      <c r="CZY712" s="44"/>
      <c r="CZZ712" s="44"/>
      <c r="DAA712" s="44"/>
      <c r="DAB712" s="44"/>
      <c r="DAC712" s="44"/>
      <c r="DAD712" s="44"/>
      <c r="DAE712" s="44"/>
      <c r="DAF712" s="44"/>
      <c r="DAG712" s="44"/>
      <c r="DAH712" s="44"/>
      <c r="DAI712" s="44"/>
      <c r="DAJ712" s="44"/>
      <c r="DAK712" s="44"/>
      <c r="DAL712" s="44"/>
      <c r="DAM712" s="44"/>
      <c r="DAN712" s="44"/>
      <c r="DAO712" s="44"/>
      <c r="DAP712" s="44"/>
      <c r="DAQ712" s="44"/>
      <c r="DAR712" s="44"/>
      <c r="DAS712" s="44"/>
      <c r="DAT712" s="44"/>
      <c r="DAU712" s="44"/>
      <c r="DAV712" s="44"/>
      <c r="DAW712" s="44"/>
      <c r="DAX712" s="44"/>
      <c r="DAY712" s="44"/>
      <c r="DAZ712" s="44"/>
      <c r="DBA712" s="44"/>
      <c r="DBB712" s="44"/>
      <c r="DBC712" s="44"/>
      <c r="DBD712" s="44"/>
      <c r="DBE712" s="44"/>
      <c r="DBF712" s="44"/>
      <c r="DBG712" s="44"/>
      <c r="DBH712" s="44"/>
      <c r="DBI712" s="44"/>
      <c r="DBJ712" s="44"/>
      <c r="DBK712" s="44"/>
      <c r="DBL712" s="44"/>
      <c r="DBM712" s="44"/>
      <c r="DBN712" s="44"/>
      <c r="DBO712" s="44"/>
      <c r="DBP712" s="44"/>
      <c r="DBQ712" s="44"/>
      <c r="DBR712" s="44"/>
      <c r="DBS712" s="44"/>
      <c r="DBT712" s="44"/>
      <c r="DBU712" s="44"/>
      <c r="DBV712" s="44"/>
      <c r="DBW712" s="44"/>
      <c r="DBX712" s="44"/>
      <c r="DBY712" s="44"/>
      <c r="DBZ712" s="44"/>
      <c r="DCA712" s="44"/>
      <c r="DCB712" s="44"/>
      <c r="DCC712" s="44"/>
      <c r="DCD712" s="44"/>
      <c r="DCE712" s="44"/>
      <c r="DCF712" s="44"/>
      <c r="DCG712" s="44"/>
      <c r="DCH712" s="44"/>
      <c r="DCI712" s="44"/>
      <c r="DCJ712" s="44"/>
      <c r="DCK712" s="44"/>
      <c r="DCL712" s="44"/>
      <c r="DCM712" s="44"/>
      <c r="DCN712" s="44"/>
      <c r="DCO712" s="44"/>
      <c r="DCP712" s="44"/>
      <c r="DCQ712" s="44"/>
      <c r="DCR712" s="44"/>
      <c r="DCS712" s="44"/>
      <c r="DCT712" s="44"/>
      <c r="DCU712" s="44"/>
      <c r="DCV712" s="44"/>
      <c r="DCW712" s="44"/>
      <c r="DCX712" s="44"/>
      <c r="DCY712" s="44"/>
      <c r="DCZ712" s="44"/>
      <c r="DDA712" s="44"/>
      <c r="DDB712" s="44"/>
      <c r="DDC712" s="44"/>
      <c r="DDD712" s="44"/>
      <c r="DDE712" s="44"/>
      <c r="DDF712" s="44"/>
      <c r="DDG712" s="44"/>
      <c r="DDH712" s="44"/>
      <c r="DDI712" s="44"/>
      <c r="DDJ712" s="44"/>
      <c r="DDK712" s="44"/>
      <c r="DDL712" s="44"/>
      <c r="DDM712" s="44"/>
      <c r="DDN712" s="44"/>
      <c r="DDO712" s="44"/>
      <c r="DDP712" s="44"/>
      <c r="DDQ712" s="44"/>
      <c r="DDR712" s="44"/>
      <c r="DDS712" s="44"/>
      <c r="DDT712" s="44"/>
      <c r="DDU712" s="44"/>
      <c r="DDV712" s="44"/>
      <c r="DDW712" s="44"/>
      <c r="DDX712" s="44"/>
      <c r="DDY712" s="44"/>
      <c r="DDZ712" s="44"/>
      <c r="DEA712" s="44"/>
      <c r="DEB712" s="44"/>
      <c r="DEC712" s="44"/>
      <c r="DED712" s="44"/>
      <c r="DEE712" s="44"/>
      <c r="DEF712" s="44"/>
      <c r="DEG712" s="44"/>
      <c r="DEH712" s="44"/>
      <c r="DEI712" s="44"/>
      <c r="DEJ712" s="44"/>
      <c r="DEK712" s="44"/>
      <c r="DEL712" s="44"/>
      <c r="DEM712" s="44"/>
      <c r="DEN712" s="44"/>
      <c r="DEO712" s="44"/>
      <c r="DEP712" s="44"/>
      <c r="DEQ712" s="44"/>
      <c r="DER712" s="44"/>
      <c r="DES712" s="44"/>
      <c r="DET712" s="44"/>
      <c r="DEU712" s="44"/>
      <c r="DEV712" s="44"/>
      <c r="DEW712" s="44"/>
      <c r="DEX712" s="44"/>
      <c r="DEY712" s="44"/>
      <c r="DEZ712" s="44"/>
      <c r="DFA712" s="44"/>
      <c r="DFB712" s="44"/>
      <c r="DFC712" s="44"/>
      <c r="DFD712" s="44"/>
      <c r="DFE712" s="44"/>
      <c r="DFF712" s="44"/>
      <c r="DFG712" s="44"/>
      <c r="DFH712" s="44"/>
      <c r="DFI712" s="44"/>
      <c r="DFJ712" s="44"/>
      <c r="DFK712" s="44"/>
      <c r="DFL712" s="44"/>
      <c r="DFM712" s="44"/>
      <c r="DFN712" s="44"/>
      <c r="DFO712" s="44"/>
      <c r="DFP712" s="44"/>
      <c r="DFQ712" s="44"/>
      <c r="DFR712" s="44"/>
      <c r="DFS712" s="44"/>
      <c r="DFT712" s="44"/>
      <c r="DFU712" s="44"/>
      <c r="DFV712" s="44"/>
      <c r="DFW712" s="44"/>
      <c r="DFX712" s="44"/>
      <c r="DFY712" s="44"/>
      <c r="DFZ712" s="44"/>
      <c r="DGA712" s="44"/>
      <c r="DGB712" s="44"/>
      <c r="DGC712" s="44"/>
      <c r="DGD712" s="44"/>
      <c r="DGE712" s="44"/>
      <c r="DGF712" s="44"/>
      <c r="DGG712" s="44"/>
      <c r="DGH712" s="44"/>
      <c r="DGI712" s="44"/>
      <c r="DGJ712" s="44"/>
      <c r="DGK712" s="44"/>
      <c r="DGL712" s="44"/>
      <c r="DGM712" s="44"/>
      <c r="DGN712" s="44"/>
      <c r="DGO712" s="44"/>
      <c r="DGP712" s="44"/>
      <c r="DGQ712" s="44"/>
      <c r="DGR712" s="44"/>
      <c r="DGS712" s="44"/>
      <c r="DGT712" s="44"/>
      <c r="DGU712" s="44"/>
      <c r="DGV712" s="44"/>
      <c r="DGW712" s="44"/>
      <c r="DGX712" s="44"/>
      <c r="DGY712" s="44"/>
      <c r="DGZ712" s="44"/>
      <c r="DHA712" s="44"/>
      <c r="DHB712" s="44"/>
      <c r="DHC712" s="44"/>
      <c r="DHD712" s="44"/>
      <c r="DHE712" s="44"/>
      <c r="DHF712" s="44"/>
      <c r="DHG712" s="44"/>
      <c r="DHH712" s="44"/>
      <c r="DHI712" s="44"/>
      <c r="DHJ712" s="44"/>
      <c r="DHK712" s="44"/>
      <c r="DHL712" s="44"/>
      <c r="DHM712" s="44"/>
      <c r="DHN712" s="44"/>
      <c r="DHO712" s="44"/>
      <c r="DHP712" s="44"/>
      <c r="DHQ712" s="44"/>
      <c r="DHR712" s="44"/>
      <c r="DHS712" s="44"/>
      <c r="DHT712" s="44"/>
      <c r="DHU712" s="44"/>
      <c r="DHV712" s="44"/>
      <c r="DHW712" s="44"/>
      <c r="DHX712" s="44"/>
      <c r="DHY712" s="44"/>
      <c r="DHZ712" s="44"/>
      <c r="DIA712" s="44"/>
      <c r="DIB712" s="44"/>
      <c r="DIC712" s="44"/>
      <c r="DID712" s="44"/>
      <c r="DIE712" s="44"/>
      <c r="DIF712" s="44"/>
      <c r="DIG712" s="44"/>
      <c r="DIH712" s="44"/>
      <c r="DII712" s="44"/>
      <c r="DIJ712" s="44"/>
      <c r="DIK712" s="44"/>
      <c r="DIL712" s="44"/>
      <c r="DIM712" s="44"/>
      <c r="DIN712" s="44"/>
      <c r="DIO712" s="44"/>
      <c r="DIP712" s="44"/>
      <c r="DIQ712" s="44"/>
      <c r="DIR712" s="44"/>
      <c r="DIS712" s="44"/>
      <c r="DIT712" s="44"/>
      <c r="DIU712" s="44"/>
      <c r="DIV712" s="44"/>
      <c r="DIW712" s="44"/>
      <c r="DIX712" s="44"/>
      <c r="DIY712" s="44"/>
      <c r="DIZ712" s="44"/>
      <c r="DJA712" s="44"/>
      <c r="DJB712" s="44"/>
      <c r="DJC712" s="44"/>
      <c r="DJD712" s="44"/>
      <c r="DJE712" s="44"/>
      <c r="DJF712" s="44"/>
      <c r="DJG712" s="44"/>
      <c r="DJH712" s="44"/>
      <c r="DJI712" s="44"/>
      <c r="DJJ712" s="44"/>
      <c r="DJK712" s="44"/>
      <c r="DJL712" s="44"/>
      <c r="DJM712" s="44"/>
      <c r="DJN712" s="44"/>
      <c r="DJO712" s="44"/>
      <c r="DJP712" s="44"/>
      <c r="DJQ712" s="44"/>
      <c r="DJR712" s="44"/>
      <c r="DJS712" s="44"/>
      <c r="DJT712" s="44"/>
      <c r="DJU712" s="44"/>
      <c r="DJV712" s="44"/>
      <c r="DJW712" s="44"/>
      <c r="DJX712" s="44"/>
      <c r="DJY712" s="44"/>
      <c r="DJZ712" s="44"/>
      <c r="DKA712" s="44"/>
      <c r="DKB712" s="44"/>
      <c r="DKC712" s="44"/>
      <c r="DKD712" s="44"/>
      <c r="DKE712" s="44"/>
      <c r="DKF712" s="44"/>
      <c r="DKG712" s="44"/>
      <c r="DKH712" s="44"/>
      <c r="DKI712" s="44"/>
      <c r="DKJ712" s="44"/>
      <c r="DKK712" s="44"/>
      <c r="DKL712" s="44"/>
      <c r="DKM712" s="44"/>
      <c r="DKN712" s="44"/>
      <c r="DKO712" s="44"/>
      <c r="DKP712" s="44"/>
      <c r="DKQ712" s="44"/>
      <c r="DKR712" s="44"/>
      <c r="DKS712" s="44"/>
      <c r="DKT712" s="44"/>
      <c r="DKU712" s="44"/>
      <c r="DKV712" s="44"/>
      <c r="DKW712" s="44"/>
      <c r="DKX712" s="44"/>
      <c r="DKY712" s="44"/>
      <c r="DKZ712" s="44"/>
      <c r="DLA712" s="44"/>
      <c r="DLB712" s="44"/>
      <c r="DLC712" s="44"/>
      <c r="DLD712" s="44"/>
      <c r="DLE712" s="44"/>
      <c r="DLF712" s="44"/>
      <c r="DLG712" s="44"/>
      <c r="DLH712" s="44"/>
      <c r="DLI712" s="44"/>
      <c r="DLJ712" s="44"/>
      <c r="DLK712" s="44"/>
      <c r="DLL712" s="44"/>
      <c r="DLM712" s="44"/>
      <c r="DLN712" s="44"/>
      <c r="DLO712" s="44"/>
      <c r="DLP712" s="44"/>
      <c r="DLQ712" s="44"/>
      <c r="DLR712" s="44"/>
      <c r="DLS712" s="44"/>
      <c r="DLT712" s="44"/>
      <c r="DLU712" s="44"/>
      <c r="DLV712" s="44"/>
      <c r="DLW712" s="44"/>
      <c r="DLX712" s="44"/>
      <c r="DLY712" s="44"/>
      <c r="DLZ712" s="44"/>
      <c r="DMA712" s="44"/>
      <c r="DMB712" s="44"/>
      <c r="DMC712" s="44"/>
      <c r="DMD712" s="44"/>
      <c r="DME712" s="44"/>
      <c r="DMF712" s="44"/>
      <c r="DMG712" s="44"/>
      <c r="DMH712" s="44"/>
      <c r="DMI712" s="44"/>
      <c r="DMJ712" s="44"/>
      <c r="DMK712" s="44"/>
      <c r="DML712" s="44"/>
      <c r="DMM712" s="44"/>
      <c r="DMN712" s="44"/>
      <c r="DMO712" s="44"/>
      <c r="DMP712" s="44"/>
      <c r="DMQ712" s="44"/>
      <c r="DMR712" s="44"/>
      <c r="DMS712" s="44"/>
      <c r="DMT712" s="44"/>
      <c r="DMU712" s="44"/>
      <c r="DMV712" s="44"/>
      <c r="DMW712" s="44"/>
      <c r="DMX712" s="44"/>
      <c r="DMY712" s="44"/>
      <c r="DMZ712" s="44"/>
      <c r="DNA712" s="44"/>
      <c r="DNB712" s="44"/>
      <c r="DNC712" s="44"/>
      <c r="DND712" s="44"/>
      <c r="DNE712" s="44"/>
      <c r="DNF712" s="44"/>
      <c r="DNG712" s="44"/>
      <c r="DNH712" s="44"/>
      <c r="DNI712" s="44"/>
      <c r="DNJ712" s="44"/>
      <c r="DNK712" s="44"/>
      <c r="DNL712" s="44"/>
      <c r="DNM712" s="44"/>
      <c r="DNN712" s="44"/>
      <c r="DNO712" s="44"/>
      <c r="DNP712" s="44"/>
      <c r="DNQ712" s="44"/>
      <c r="DNR712" s="44"/>
      <c r="DNS712" s="44"/>
      <c r="DNT712" s="44"/>
      <c r="DNU712" s="44"/>
      <c r="DNV712" s="44"/>
      <c r="DNW712" s="44"/>
      <c r="DNX712" s="44"/>
      <c r="DNY712" s="44"/>
      <c r="DNZ712" s="44"/>
      <c r="DOA712" s="44"/>
      <c r="DOB712" s="44"/>
      <c r="DOC712" s="44"/>
      <c r="DOD712" s="44"/>
      <c r="DOE712" s="44"/>
      <c r="DOF712" s="44"/>
      <c r="DOG712" s="44"/>
      <c r="DOH712" s="44"/>
      <c r="DOI712" s="44"/>
      <c r="DOJ712" s="44"/>
      <c r="DOK712" s="44"/>
      <c r="DOL712" s="44"/>
      <c r="DOM712" s="44"/>
      <c r="DON712" s="44"/>
      <c r="DOO712" s="44"/>
      <c r="DOP712" s="44"/>
      <c r="DOQ712" s="44"/>
      <c r="DOR712" s="44"/>
      <c r="DOS712" s="44"/>
      <c r="DOT712" s="44"/>
      <c r="DOU712" s="44"/>
      <c r="DOV712" s="44"/>
      <c r="DOW712" s="44"/>
      <c r="DOX712" s="44"/>
      <c r="DOY712" s="44"/>
      <c r="DOZ712" s="44"/>
      <c r="DPA712" s="44"/>
      <c r="DPB712" s="44"/>
      <c r="DPC712" s="44"/>
      <c r="DPD712" s="44"/>
      <c r="DPE712" s="44"/>
      <c r="DPF712" s="44"/>
      <c r="DPG712" s="44"/>
      <c r="DPH712" s="44"/>
      <c r="DPI712" s="44"/>
      <c r="DPJ712" s="44"/>
      <c r="DPK712" s="44"/>
      <c r="DPL712" s="44"/>
      <c r="DPM712" s="44"/>
      <c r="DPN712" s="44"/>
      <c r="DPO712" s="44"/>
      <c r="DPP712" s="44"/>
      <c r="DPQ712" s="44"/>
      <c r="DPR712" s="44"/>
      <c r="DPS712" s="44"/>
      <c r="DPT712" s="44"/>
      <c r="DPU712" s="44"/>
      <c r="DPV712" s="44"/>
      <c r="DPW712" s="44"/>
      <c r="DPX712" s="44"/>
      <c r="DPY712" s="44"/>
      <c r="DPZ712" s="44"/>
      <c r="DQA712" s="44"/>
      <c r="DQB712" s="44"/>
      <c r="DQC712" s="44"/>
      <c r="DQD712" s="44"/>
      <c r="DQE712" s="44"/>
      <c r="DQF712" s="44"/>
      <c r="DQG712" s="44"/>
      <c r="DQH712" s="44"/>
      <c r="DQI712" s="44"/>
      <c r="DQJ712" s="44"/>
      <c r="DQK712" s="44"/>
      <c r="DQL712" s="44"/>
      <c r="DQM712" s="44"/>
      <c r="DQN712" s="44"/>
      <c r="DQO712" s="44"/>
      <c r="DQP712" s="44"/>
      <c r="DQQ712" s="44"/>
      <c r="DQR712" s="44"/>
      <c r="DQS712" s="44"/>
      <c r="DQT712" s="44"/>
      <c r="DQU712" s="44"/>
      <c r="DQV712" s="44"/>
      <c r="DQW712" s="44"/>
      <c r="DQX712" s="44"/>
      <c r="DQY712" s="44"/>
      <c r="DQZ712" s="44"/>
      <c r="DRA712" s="44"/>
      <c r="DRB712" s="44"/>
      <c r="DRC712" s="44"/>
      <c r="DRD712" s="44"/>
      <c r="DRE712" s="44"/>
      <c r="DRF712" s="44"/>
      <c r="DRG712" s="44"/>
      <c r="DRH712" s="44"/>
      <c r="DRI712" s="44"/>
      <c r="DRJ712" s="44"/>
      <c r="DRK712" s="44"/>
      <c r="DRL712" s="44"/>
      <c r="DRM712" s="44"/>
      <c r="DRN712" s="44"/>
      <c r="DRO712" s="44"/>
      <c r="DRP712" s="44"/>
      <c r="DRQ712" s="44"/>
      <c r="DRR712" s="44"/>
      <c r="DRS712" s="44"/>
      <c r="DRT712" s="44"/>
      <c r="DRU712" s="44"/>
      <c r="DRV712" s="44"/>
      <c r="DRW712" s="44"/>
      <c r="DRX712" s="44"/>
      <c r="DRY712" s="44"/>
      <c r="DRZ712" s="44"/>
      <c r="DSA712" s="44"/>
      <c r="DSB712" s="44"/>
      <c r="DSC712" s="44"/>
      <c r="DSD712" s="44"/>
      <c r="DSE712" s="44"/>
      <c r="DSF712" s="44"/>
      <c r="DSG712" s="44"/>
      <c r="DSH712" s="44"/>
      <c r="DSI712" s="44"/>
      <c r="DSJ712" s="44"/>
      <c r="DSK712" s="44"/>
      <c r="DSL712" s="44"/>
      <c r="DSM712" s="44"/>
      <c r="DSN712" s="44"/>
      <c r="DSO712" s="44"/>
      <c r="DSP712" s="44"/>
      <c r="DSQ712" s="44"/>
      <c r="DSR712" s="44"/>
      <c r="DSS712" s="44"/>
      <c r="DST712" s="44"/>
      <c r="DSU712" s="44"/>
      <c r="DSV712" s="44"/>
      <c r="DSW712" s="44"/>
      <c r="DSX712" s="44"/>
      <c r="DSY712" s="44"/>
      <c r="DSZ712" s="44"/>
      <c r="DTA712" s="44"/>
      <c r="DTB712" s="44"/>
      <c r="DTC712" s="44"/>
      <c r="DTD712" s="44"/>
      <c r="DTE712" s="44"/>
      <c r="DTF712" s="44"/>
      <c r="DTG712" s="44"/>
      <c r="DTH712" s="44"/>
      <c r="DTI712" s="44"/>
      <c r="DTJ712" s="44"/>
      <c r="DTK712" s="44"/>
      <c r="DTL712" s="44"/>
      <c r="DTM712" s="44"/>
      <c r="DTN712" s="44"/>
      <c r="DTO712" s="44"/>
      <c r="DTP712" s="44"/>
      <c r="DTQ712" s="44"/>
      <c r="DTR712" s="44"/>
      <c r="DTS712" s="44"/>
      <c r="DTT712" s="44"/>
      <c r="DTU712" s="44"/>
      <c r="DTV712" s="44"/>
      <c r="DTW712" s="44"/>
      <c r="DTX712" s="44"/>
      <c r="DTY712" s="44"/>
      <c r="DTZ712" s="44"/>
      <c r="DUA712" s="44"/>
      <c r="DUB712" s="44"/>
      <c r="DUC712" s="44"/>
      <c r="DUD712" s="44"/>
      <c r="DUE712" s="44"/>
      <c r="DUF712" s="44"/>
      <c r="DUG712" s="44"/>
      <c r="DUH712" s="44"/>
      <c r="DUI712" s="44"/>
      <c r="DUJ712" s="44"/>
      <c r="DUK712" s="44"/>
      <c r="DUL712" s="44"/>
      <c r="DUM712" s="44"/>
      <c r="DUN712" s="44"/>
      <c r="DUO712" s="44"/>
      <c r="DUP712" s="44"/>
      <c r="DUQ712" s="44"/>
      <c r="DUR712" s="44"/>
      <c r="DUS712" s="44"/>
      <c r="DUT712" s="44"/>
      <c r="DUU712" s="44"/>
      <c r="DUV712" s="44"/>
      <c r="DUW712" s="44"/>
      <c r="DUX712" s="44"/>
      <c r="DUY712" s="44"/>
      <c r="DUZ712" s="44"/>
      <c r="DVA712" s="44"/>
      <c r="DVB712" s="44"/>
      <c r="DVC712" s="44"/>
      <c r="DVD712" s="44"/>
      <c r="DVE712" s="44"/>
      <c r="DVF712" s="44"/>
      <c r="DVG712" s="44"/>
      <c r="DVH712" s="44"/>
      <c r="DVI712" s="44"/>
      <c r="DVJ712" s="44"/>
      <c r="DVK712" s="44"/>
      <c r="DVL712" s="44"/>
      <c r="DVM712" s="44"/>
      <c r="DVN712" s="44"/>
      <c r="DVO712" s="44"/>
      <c r="DVP712" s="44"/>
      <c r="DVQ712" s="44"/>
      <c r="DVR712" s="44"/>
      <c r="DVS712" s="44"/>
      <c r="DVT712" s="44"/>
      <c r="DVU712" s="44"/>
      <c r="DVV712" s="44"/>
      <c r="DVW712" s="44"/>
      <c r="DVX712" s="44"/>
      <c r="DVY712" s="44"/>
      <c r="DVZ712" s="44"/>
      <c r="DWA712" s="44"/>
      <c r="DWB712" s="44"/>
      <c r="DWC712" s="44"/>
      <c r="DWD712" s="44"/>
      <c r="DWE712" s="44"/>
      <c r="DWF712" s="44"/>
      <c r="DWG712" s="44"/>
      <c r="DWH712" s="44"/>
      <c r="DWI712" s="44"/>
      <c r="DWJ712" s="44"/>
      <c r="DWK712" s="44"/>
      <c r="DWL712" s="44"/>
      <c r="DWM712" s="44"/>
      <c r="DWN712" s="44"/>
      <c r="DWO712" s="44"/>
      <c r="DWP712" s="44"/>
      <c r="DWQ712" s="44"/>
      <c r="DWR712" s="44"/>
      <c r="DWS712" s="44"/>
      <c r="DWT712" s="44"/>
      <c r="DWU712" s="44"/>
      <c r="DWV712" s="44"/>
      <c r="DWW712" s="44"/>
      <c r="DWX712" s="44"/>
      <c r="DWY712" s="44"/>
      <c r="DWZ712" s="44"/>
      <c r="DXA712" s="44"/>
      <c r="DXB712" s="44"/>
      <c r="DXC712" s="44"/>
      <c r="DXD712" s="44"/>
      <c r="DXE712" s="44"/>
      <c r="DXF712" s="44"/>
      <c r="DXG712" s="44"/>
      <c r="DXH712" s="44"/>
      <c r="DXI712" s="44"/>
      <c r="DXJ712" s="44"/>
      <c r="DXK712" s="44"/>
      <c r="DXL712" s="44"/>
      <c r="DXM712" s="44"/>
      <c r="DXN712" s="44"/>
      <c r="DXO712" s="44"/>
      <c r="DXP712" s="44"/>
      <c r="DXQ712" s="44"/>
      <c r="DXR712" s="44"/>
      <c r="DXS712" s="44"/>
      <c r="DXT712" s="44"/>
      <c r="DXU712" s="44"/>
      <c r="DXV712" s="44"/>
      <c r="DXW712" s="44"/>
      <c r="DXX712" s="44"/>
      <c r="DXY712" s="44"/>
      <c r="DXZ712" s="44"/>
      <c r="DYA712" s="44"/>
      <c r="DYB712" s="44"/>
      <c r="DYC712" s="44"/>
      <c r="DYD712" s="44"/>
      <c r="DYE712" s="44"/>
      <c r="DYF712" s="44"/>
      <c r="DYG712" s="44"/>
      <c r="DYH712" s="44"/>
      <c r="DYI712" s="44"/>
      <c r="DYJ712" s="44"/>
      <c r="DYK712" s="44"/>
      <c r="DYL712" s="538"/>
    </row>
    <row r="713" spans="1:3366" s="132" customFormat="1" x14ac:dyDescent="0.3">
      <c r="A713" s="812"/>
      <c r="B713" s="812"/>
      <c r="C713" s="793"/>
      <c r="D713" s="793"/>
      <c r="E713" s="793"/>
      <c r="F713" s="829"/>
      <c r="G713" s="804"/>
      <c r="H713" s="817"/>
      <c r="I713" s="816"/>
      <c r="J713" s="816"/>
      <c r="K713" s="816"/>
      <c r="L713" s="828"/>
      <c r="M713" s="499">
        <v>35744944</v>
      </c>
      <c r="N713" s="15">
        <v>68002009.599999994</v>
      </c>
      <c r="O713" s="15">
        <v>68002009.599999994</v>
      </c>
      <c r="P713" s="15">
        <v>68002009.599999994</v>
      </c>
      <c r="Q713" s="632" t="s">
        <v>1040</v>
      </c>
      <c r="R713" s="835"/>
      <c r="S713" s="836"/>
      <c r="T713" s="836"/>
      <c r="U713" s="836"/>
      <c r="V713" s="847"/>
      <c r="W713" s="876"/>
      <c r="X713" s="877"/>
      <c r="Y713" s="877"/>
      <c r="Z713" s="875"/>
      <c r="AA713" s="891"/>
      <c r="AB713" s="66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SA713" s="534"/>
      <c r="BSB713" s="44"/>
      <c r="BSC713" s="44"/>
      <c r="BSD713" s="44"/>
      <c r="BSE713" s="44"/>
      <c r="BSF713" s="44"/>
      <c r="BSG713" s="44"/>
      <c r="BSH713" s="44"/>
      <c r="BSI713" s="44"/>
      <c r="BSJ713" s="44"/>
      <c r="BSK713" s="44"/>
      <c r="BSL713" s="44"/>
      <c r="BSM713" s="44"/>
      <c r="BSN713" s="44"/>
      <c r="BSO713" s="44"/>
      <c r="BSP713" s="44"/>
      <c r="BSQ713" s="44"/>
      <c r="BSR713" s="44"/>
      <c r="BSS713" s="44"/>
      <c r="BST713" s="44"/>
      <c r="BSU713" s="44"/>
      <c r="BSV713" s="44"/>
      <c r="BSW713" s="44"/>
      <c r="BSX713" s="44"/>
      <c r="BSY713" s="44"/>
      <c r="BSZ713" s="44"/>
      <c r="BTA713" s="44"/>
      <c r="BTB713" s="44"/>
      <c r="BTC713" s="44"/>
      <c r="BTD713" s="44"/>
      <c r="BTE713" s="44"/>
      <c r="BTF713" s="44"/>
      <c r="BTG713" s="44"/>
      <c r="BTH713" s="44"/>
      <c r="BTI713" s="44"/>
      <c r="BTJ713" s="44"/>
      <c r="BTK713" s="44"/>
      <c r="BTL713" s="44"/>
      <c r="BTM713" s="44"/>
      <c r="BTN713" s="44"/>
      <c r="BTO713" s="44"/>
      <c r="BTP713" s="44"/>
      <c r="BTQ713" s="44"/>
      <c r="BTR713" s="44"/>
      <c r="BTS713" s="44"/>
      <c r="BTT713" s="44"/>
      <c r="BTU713" s="44"/>
      <c r="BTV713" s="44"/>
      <c r="BTW713" s="44"/>
      <c r="BTX713" s="44"/>
      <c r="BTY713" s="44"/>
      <c r="BTZ713" s="44"/>
      <c r="BUA713" s="44"/>
      <c r="BUB713" s="44"/>
      <c r="BUC713" s="44"/>
      <c r="BUD713" s="44"/>
      <c r="BUE713" s="44"/>
      <c r="BUF713" s="44"/>
      <c r="BUG713" s="44"/>
      <c r="BUH713" s="44"/>
      <c r="BUI713" s="44"/>
      <c r="BUJ713" s="44"/>
      <c r="BUK713" s="44"/>
      <c r="BUL713" s="44"/>
      <c r="BUM713" s="44"/>
      <c r="BUN713" s="44"/>
      <c r="BUO713" s="44"/>
      <c r="BUP713" s="44"/>
      <c r="BUQ713" s="44"/>
      <c r="BUR713" s="44"/>
      <c r="BUS713" s="44"/>
      <c r="BUT713" s="44"/>
      <c r="BUU713" s="44"/>
      <c r="BUV713" s="44"/>
      <c r="BUW713" s="44"/>
      <c r="BUX713" s="44"/>
      <c r="BUY713" s="44"/>
      <c r="BUZ713" s="44"/>
      <c r="BVA713" s="44"/>
      <c r="BVB713" s="44"/>
      <c r="BVC713" s="44"/>
      <c r="BVD713" s="44"/>
      <c r="BVE713" s="44"/>
      <c r="BVF713" s="44"/>
      <c r="BVG713" s="44"/>
      <c r="BVH713" s="44"/>
      <c r="BVI713" s="44"/>
      <c r="BVJ713" s="44"/>
      <c r="BVK713" s="44"/>
      <c r="BVL713" s="44"/>
      <c r="BVM713" s="44"/>
      <c r="BVN713" s="44"/>
      <c r="BVO713" s="44"/>
      <c r="BVP713" s="44"/>
      <c r="BVQ713" s="44"/>
      <c r="BVR713" s="44"/>
      <c r="BVS713" s="44"/>
      <c r="BVT713" s="44"/>
      <c r="BVU713" s="44"/>
      <c r="BVV713" s="44"/>
      <c r="BVW713" s="44"/>
      <c r="BVX713" s="44"/>
      <c r="BVY713" s="44"/>
      <c r="BVZ713" s="44"/>
      <c r="BWA713" s="44"/>
      <c r="BWB713" s="44"/>
      <c r="BWC713" s="44"/>
      <c r="BWD713" s="44"/>
      <c r="BWE713" s="44"/>
      <c r="BWF713" s="44"/>
      <c r="BWG713" s="44"/>
      <c r="BWH713" s="44"/>
      <c r="BWI713" s="44"/>
      <c r="BWJ713" s="44"/>
      <c r="BWK713" s="44"/>
      <c r="BWL713" s="44"/>
      <c r="BWM713" s="44"/>
      <c r="BWN713" s="44"/>
      <c r="BWO713" s="44"/>
      <c r="BWP713" s="44"/>
      <c r="BWQ713" s="44"/>
      <c r="BWR713" s="44"/>
      <c r="BWS713" s="44"/>
      <c r="BWT713" s="44"/>
      <c r="BWU713" s="44"/>
      <c r="BWV713" s="44"/>
      <c r="BWW713" s="44"/>
      <c r="BWX713" s="44"/>
      <c r="BWY713" s="44"/>
      <c r="BWZ713" s="44"/>
      <c r="BXA713" s="44"/>
      <c r="BXB713" s="44"/>
      <c r="BXC713" s="44"/>
      <c r="BXD713" s="44"/>
      <c r="BXE713" s="44"/>
      <c r="BXF713" s="44"/>
      <c r="BXG713" s="44"/>
      <c r="BXH713" s="44"/>
      <c r="BXI713" s="44"/>
      <c r="BXJ713" s="44"/>
      <c r="BXK713" s="44"/>
      <c r="BXL713" s="44"/>
      <c r="BXM713" s="44"/>
      <c r="BXN713" s="44"/>
      <c r="BXO713" s="44"/>
      <c r="BXP713" s="44"/>
      <c r="BXQ713" s="44"/>
      <c r="BXR713" s="44"/>
      <c r="BXS713" s="44"/>
      <c r="BXT713" s="44"/>
      <c r="BXU713" s="44"/>
      <c r="BXV713" s="44"/>
      <c r="BXW713" s="44"/>
      <c r="BXX713" s="44"/>
      <c r="BXY713" s="44"/>
      <c r="BXZ713" s="44"/>
      <c r="BYA713" s="44"/>
      <c r="BYB713" s="44"/>
      <c r="BYC713" s="44"/>
      <c r="BYD713" s="44"/>
      <c r="BYE713" s="44"/>
      <c r="BYF713" s="44"/>
      <c r="BYG713" s="44"/>
      <c r="BYH713" s="44"/>
      <c r="BYI713" s="44"/>
      <c r="BYJ713" s="44"/>
      <c r="BYK713" s="44"/>
      <c r="BYL713" s="44"/>
      <c r="BYM713" s="44"/>
      <c r="BYN713" s="44"/>
      <c r="BYO713" s="44"/>
      <c r="BYP713" s="44"/>
      <c r="BYQ713" s="44"/>
      <c r="BYR713" s="44"/>
      <c r="BYS713" s="44"/>
      <c r="BYT713" s="44"/>
      <c r="BYU713" s="44"/>
      <c r="BYV713" s="44"/>
      <c r="BYW713" s="44"/>
      <c r="BYX713" s="44"/>
      <c r="BYY713" s="44"/>
      <c r="BYZ713" s="44"/>
      <c r="BZA713" s="44"/>
      <c r="BZB713" s="44"/>
      <c r="BZC713" s="44"/>
      <c r="BZD713" s="44"/>
      <c r="BZE713" s="44"/>
      <c r="BZF713" s="44"/>
      <c r="BZG713" s="44"/>
      <c r="BZH713" s="44"/>
      <c r="BZI713" s="44"/>
      <c r="BZJ713" s="44"/>
      <c r="BZK713" s="44"/>
      <c r="BZL713" s="44"/>
      <c r="BZM713" s="44"/>
      <c r="BZN713" s="44"/>
      <c r="BZO713" s="44"/>
      <c r="BZP713" s="44"/>
      <c r="BZQ713" s="44"/>
      <c r="BZR713" s="44"/>
      <c r="BZS713" s="44"/>
      <c r="BZT713" s="44"/>
      <c r="BZU713" s="44"/>
      <c r="BZV713" s="44"/>
      <c r="BZW713" s="44"/>
      <c r="BZX713" s="44"/>
      <c r="BZY713" s="44"/>
      <c r="BZZ713" s="44"/>
      <c r="CAA713" s="44"/>
      <c r="CAB713" s="44"/>
      <c r="CAC713" s="44"/>
      <c r="CAD713" s="44"/>
      <c r="CAE713" s="44"/>
      <c r="CAF713" s="44"/>
      <c r="CAG713" s="44"/>
      <c r="CAH713" s="44"/>
      <c r="CAI713" s="44"/>
      <c r="CAJ713" s="44"/>
      <c r="CAK713" s="44"/>
      <c r="CAL713" s="44"/>
      <c r="CAM713" s="44"/>
      <c r="CAN713" s="44"/>
      <c r="CAO713" s="44"/>
      <c r="CAP713" s="44"/>
      <c r="CAQ713" s="44"/>
      <c r="CAR713" s="44"/>
      <c r="CAS713" s="44"/>
      <c r="CAT713" s="44"/>
      <c r="CAU713" s="44"/>
      <c r="CAV713" s="44"/>
      <c r="CAW713" s="44"/>
      <c r="CAX713" s="44"/>
      <c r="CAY713" s="44"/>
      <c r="CAZ713" s="44"/>
      <c r="CBA713" s="44"/>
      <c r="CBB713" s="44"/>
      <c r="CBC713" s="44"/>
      <c r="CBD713" s="44"/>
      <c r="CBE713" s="44"/>
      <c r="CBF713" s="44"/>
      <c r="CBG713" s="44"/>
      <c r="CBH713" s="44"/>
      <c r="CBI713" s="44"/>
      <c r="CBJ713" s="44"/>
      <c r="CBK713" s="44"/>
      <c r="CBL713" s="44"/>
      <c r="CBM713" s="44"/>
      <c r="CBN713" s="44"/>
      <c r="CBO713" s="44"/>
      <c r="CBP713" s="44"/>
      <c r="CBQ713" s="44"/>
      <c r="CBR713" s="44"/>
      <c r="CBS713" s="44"/>
      <c r="CBT713" s="44"/>
      <c r="CBU713" s="44"/>
      <c r="CBV713" s="44"/>
      <c r="CBW713" s="44"/>
      <c r="CBX713" s="44"/>
      <c r="CBY713" s="44"/>
      <c r="CBZ713" s="44"/>
      <c r="CCA713" s="44"/>
      <c r="CCB713" s="44"/>
      <c r="CCC713" s="44"/>
      <c r="CCD713" s="44"/>
      <c r="CCE713" s="44"/>
      <c r="CCF713" s="44"/>
      <c r="CCG713" s="44"/>
      <c r="CCH713" s="44"/>
      <c r="CCI713" s="44"/>
      <c r="CCJ713" s="44"/>
      <c r="CCK713" s="44"/>
      <c r="CCL713" s="44"/>
      <c r="CCM713" s="44"/>
      <c r="CCN713" s="44"/>
      <c r="CCO713" s="44"/>
      <c r="CCP713" s="44"/>
      <c r="CCQ713" s="44"/>
      <c r="CCR713" s="44"/>
      <c r="CCS713" s="44"/>
      <c r="CCT713" s="44"/>
      <c r="CCU713" s="44"/>
      <c r="CCV713" s="44"/>
      <c r="CCW713" s="44"/>
      <c r="CCX713" s="44"/>
      <c r="CCY713" s="44"/>
      <c r="CCZ713" s="44"/>
      <c r="CDA713" s="44"/>
      <c r="CDB713" s="44"/>
      <c r="CDC713" s="44"/>
      <c r="CDD713" s="44"/>
      <c r="CDE713" s="44"/>
      <c r="CDF713" s="44"/>
      <c r="CDG713" s="44"/>
      <c r="CDH713" s="44"/>
      <c r="CDI713" s="44"/>
      <c r="CDJ713" s="44"/>
      <c r="CDK713" s="44"/>
      <c r="CDL713" s="44"/>
      <c r="CDM713" s="44"/>
      <c r="CDN713" s="44"/>
      <c r="CDO713" s="44"/>
      <c r="CDP713" s="44"/>
      <c r="CDQ713" s="44"/>
      <c r="CDR713" s="44"/>
      <c r="CDS713" s="44"/>
      <c r="CDT713" s="44"/>
      <c r="CDU713" s="44"/>
      <c r="CDV713" s="44"/>
      <c r="CDW713" s="44"/>
      <c r="CDX713" s="44"/>
      <c r="CDY713" s="44"/>
      <c r="CDZ713" s="44"/>
      <c r="CEA713" s="44"/>
      <c r="CEB713" s="44"/>
      <c r="CEC713" s="44"/>
      <c r="CED713" s="44"/>
      <c r="CEE713" s="44"/>
      <c r="CEF713" s="44"/>
      <c r="CEG713" s="44"/>
      <c r="CEH713" s="44"/>
      <c r="CEI713" s="44"/>
      <c r="CEJ713" s="44"/>
      <c r="CEK713" s="44"/>
      <c r="CEL713" s="44"/>
      <c r="CEM713" s="44"/>
      <c r="CEN713" s="44"/>
      <c r="CEO713" s="44"/>
      <c r="CEP713" s="44"/>
      <c r="CEQ713" s="44"/>
      <c r="CER713" s="44"/>
      <c r="CES713" s="44"/>
      <c r="CET713" s="44"/>
      <c r="CEU713" s="44"/>
      <c r="CEV713" s="44"/>
      <c r="CEW713" s="44"/>
      <c r="CEX713" s="44"/>
      <c r="CEY713" s="44"/>
      <c r="CEZ713" s="44"/>
      <c r="CFA713" s="44"/>
      <c r="CFB713" s="44"/>
      <c r="CFC713" s="44"/>
      <c r="CFD713" s="44"/>
      <c r="CFE713" s="44"/>
      <c r="CFF713" s="44"/>
      <c r="CFG713" s="44"/>
      <c r="CFH713" s="44"/>
      <c r="CFI713" s="44"/>
      <c r="CFJ713" s="44"/>
      <c r="CFK713" s="44"/>
      <c r="CFL713" s="44"/>
      <c r="CFM713" s="44"/>
      <c r="CFN713" s="44"/>
      <c r="CFO713" s="44"/>
      <c r="CFP713" s="44"/>
      <c r="CFQ713" s="44"/>
      <c r="CFR713" s="44"/>
      <c r="CFS713" s="44"/>
      <c r="CFT713" s="44"/>
      <c r="CFU713" s="44"/>
      <c r="CFV713" s="44"/>
      <c r="CFW713" s="44"/>
      <c r="CFX713" s="44"/>
      <c r="CFY713" s="44"/>
      <c r="CFZ713" s="44"/>
      <c r="CGA713" s="44"/>
      <c r="CGB713" s="44"/>
      <c r="CGC713" s="44"/>
      <c r="CGD713" s="44"/>
      <c r="CGE713" s="44"/>
      <c r="CGF713" s="44"/>
      <c r="CGG713" s="44"/>
      <c r="CGH713" s="44"/>
      <c r="CGI713" s="44"/>
      <c r="CGJ713" s="44"/>
      <c r="CGK713" s="44"/>
      <c r="CGL713" s="44"/>
      <c r="CGM713" s="44"/>
      <c r="CGN713" s="44"/>
      <c r="CGO713" s="44"/>
      <c r="CGP713" s="44"/>
      <c r="CGQ713" s="44"/>
      <c r="CGR713" s="44"/>
      <c r="CGS713" s="44"/>
      <c r="CGT713" s="44"/>
      <c r="CGU713" s="44"/>
      <c r="CGV713" s="44"/>
      <c r="CGW713" s="44"/>
      <c r="CGX713" s="44"/>
      <c r="CGY713" s="44"/>
      <c r="CGZ713" s="44"/>
      <c r="CHA713" s="44"/>
      <c r="CHB713" s="44"/>
      <c r="CHC713" s="44"/>
      <c r="CHD713" s="44"/>
      <c r="CHE713" s="44"/>
      <c r="CHF713" s="44"/>
      <c r="CHG713" s="44"/>
      <c r="CHH713" s="44"/>
      <c r="CHI713" s="44"/>
      <c r="CHJ713" s="44"/>
      <c r="CHK713" s="44"/>
      <c r="CHL713" s="44"/>
      <c r="CHM713" s="44"/>
      <c r="CHN713" s="44"/>
      <c r="CHO713" s="44"/>
      <c r="CHP713" s="44"/>
      <c r="CHQ713" s="44"/>
      <c r="CHR713" s="44"/>
      <c r="CHS713" s="44"/>
      <c r="CHT713" s="44"/>
      <c r="CHU713" s="44"/>
      <c r="CHV713" s="44"/>
      <c r="CHW713" s="44"/>
      <c r="CHX713" s="44"/>
      <c r="CHY713" s="44"/>
      <c r="CHZ713" s="44"/>
      <c r="CIA713" s="44"/>
      <c r="CIB713" s="44"/>
      <c r="CIC713" s="44"/>
      <c r="CID713" s="44"/>
      <c r="CIE713" s="44"/>
      <c r="CIF713" s="44"/>
      <c r="CIG713" s="44"/>
      <c r="CIH713" s="44"/>
      <c r="CII713" s="44"/>
      <c r="CIJ713" s="44"/>
      <c r="CIK713" s="44"/>
      <c r="CIL713" s="44"/>
      <c r="CIM713" s="44"/>
      <c r="CIN713" s="44"/>
      <c r="CIO713" s="44"/>
      <c r="CIP713" s="44"/>
      <c r="CIQ713" s="44"/>
      <c r="CIR713" s="44"/>
      <c r="CIS713" s="44"/>
      <c r="CIT713" s="44"/>
      <c r="CIU713" s="44"/>
      <c r="CIV713" s="44"/>
      <c r="CIW713" s="44"/>
      <c r="CIX713" s="44"/>
      <c r="CIY713" s="44"/>
      <c r="CIZ713" s="44"/>
      <c r="CJA713" s="44"/>
      <c r="CJB713" s="44"/>
      <c r="CJC713" s="44"/>
      <c r="CJD713" s="44"/>
      <c r="CJE713" s="44"/>
      <c r="CJF713" s="44"/>
      <c r="CJG713" s="44"/>
      <c r="CJH713" s="44"/>
      <c r="CJI713" s="44"/>
      <c r="CJJ713" s="44"/>
      <c r="CJK713" s="44"/>
      <c r="CJL713" s="44"/>
      <c r="CJM713" s="44"/>
      <c r="CJN713" s="44"/>
      <c r="CJO713" s="44"/>
      <c r="CJP713" s="44"/>
      <c r="CJQ713" s="44"/>
      <c r="CJR713" s="44"/>
      <c r="CJS713" s="44"/>
      <c r="CJT713" s="44"/>
      <c r="CJU713" s="44"/>
      <c r="CJV713" s="44"/>
      <c r="CJW713" s="44"/>
      <c r="CJX713" s="44"/>
      <c r="CJY713" s="44"/>
      <c r="CJZ713" s="44"/>
      <c r="CKA713" s="44"/>
      <c r="CKB713" s="44"/>
      <c r="CKC713" s="44"/>
      <c r="CKD713" s="44"/>
      <c r="CKE713" s="44"/>
      <c r="CKF713" s="44"/>
      <c r="CKG713" s="44"/>
      <c r="CKH713" s="44"/>
      <c r="CKI713" s="44"/>
      <c r="CKJ713" s="44"/>
      <c r="CKK713" s="44"/>
      <c r="CKL713" s="44"/>
      <c r="CKM713" s="44"/>
      <c r="CKN713" s="44"/>
      <c r="CKO713" s="44"/>
      <c r="CKP713" s="44"/>
      <c r="CKQ713" s="44"/>
      <c r="CKR713" s="44"/>
      <c r="CKS713" s="44"/>
      <c r="CKT713" s="44"/>
      <c r="CKU713" s="44"/>
      <c r="CKV713" s="44"/>
      <c r="CKW713" s="44"/>
      <c r="CKX713" s="44"/>
      <c r="CKY713" s="44"/>
      <c r="CKZ713" s="44"/>
      <c r="CLA713" s="44"/>
      <c r="CLB713" s="44"/>
      <c r="CLC713" s="44"/>
      <c r="CLD713" s="44"/>
      <c r="CLE713" s="44"/>
      <c r="CLF713" s="44"/>
      <c r="CLG713" s="44"/>
      <c r="CLH713" s="44"/>
      <c r="CLI713" s="44"/>
      <c r="CLJ713" s="44"/>
      <c r="CLK713" s="44"/>
      <c r="CLL713" s="44"/>
      <c r="CLM713" s="44"/>
      <c r="CLN713" s="44"/>
      <c r="CLO713" s="44"/>
      <c r="CLP713" s="44"/>
      <c r="CLQ713" s="44"/>
      <c r="CLR713" s="44"/>
      <c r="CLS713" s="44"/>
      <c r="CLT713" s="44"/>
      <c r="CLU713" s="44"/>
      <c r="CLV713" s="44"/>
      <c r="CLW713" s="44"/>
      <c r="CLX713" s="44"/>
      <c r="CLY713" s="44"/>
      <c r="CLZ713" s="44"/>
      <c r="CMA713" s="44"/>
      <c r="CMB713" s="44"/>
      <c r="CMC713" s="44"/>
      <c r="CMD713" s="44"/>
      <c r="CME713" s="44"/>
      <c r="CMF713" s="44"/>
      <c r="CMG713" s="44"/>
      <c r="CMH713" s="44"/>
      <c r="CMI713" s="44"/>
      <c r="CMJ713" s="44"/>
      <c r="CMK713" s="44"/>
      <c r="CML713" s="44"/>
      <c r="CMM713" s="44"/>
      <c r="CMN713" s="44"/>
      <c r="CMO713" s="44"/>
      <c r="CMP713" s="44"/>
      <c r="CMQ713" s="44"/>
      <c r="CMR713" s="44"/>
      <c r="CMS713" s="44"/>
      <c r="CMT713" s="44"/>
      <c r="CMU713" s="44"/>
      <c r="CMV713" s="44"/>
      <c r="CMW713" s="44"/>
      <c r="CMX713" s="44"/>
      <c r="CMY713" s="44"/>
      <c r="CMZ713" s="44"/>
      <c r="CNA713" s="44"/>
      <c r="CNB713" s="44"/>
      <c r="CNC713" s="44"/>
      <c r="CND713" s="44"/>
      <c r="CNE713" s="44"/>
      <c r="CNF713" s="44"/>
      <c r="CNG713" s="44"/>
      <c r="CNH713" s="44"/>
      <c r="CNI713" s="44"/>
      <c r="CNJ713" s="44"/>
      <c r="CNK713" s="44"/>
      <c r="CNL713" s="44"/>
      <c r="CNM713" s="44"/>
      <c r="CNN713" s="44"/>
      <c r="CNO713" s="44"/>
      <c r="CNP713" s="44"/>
      <c r="CNQ713" s="44"/>
      <c r="CNR713" s="44"/>
      <c r="CNS713" s="44"/>
      <c r="CNT713" s="44"/>
      <c r="CNU713" s="44"/>
      <c r="CNV713" s="44"/>
      <c r="CNW713" s="44"/>
      <c r="CNX713" s="44"/>
      <c r="CNY713" s="44"/>
      <c r="CNZ713" s="44"/>
      <c r="COA713" s="44"/>
      <c r="COB713" s="44"/>
      <c r="COC713" s="44"/>
      <c r="COD713" s="44"/>
      <c r="COE713" s="44"/>
      <c r="COF713" s="44"/>
      <c r="COG713" s="44"/>
      <c r="COH713" s="44"/>
      <c r="COI713" s="44"/>
      <c r="COJ713" s="44"/>
      <c r="COK713" s="44"/>
      <c r="COL713" s="44"/>
      <c r="COM713" s="44"/>
      <c r="CON713" s="44"/>
      <c r="COO713" s="44"/>
      <c r="COP713" s="44"/>
      <c r="COQ713" s="44"/>
      <c r="COR713" s="44"/>
      <c r="COS713" s="44"/>
      <c r="COT713" s="44"/>
      <c r="COU713" s="44"/>
      <c r="COV713" s="44"/>
      <c r="COW713" s="44"/>
      <c r="COX713" s="44"/>
      <c r="COY713" s="44"/>
      <c r="COZ713" s="44"/>
      <c r="CPA713" s="44"/>
      <c r="CPB713" s="44"/>
      <c r="CPC713" s="44"/>
      <c r="CPD713" s="44"/>
      <c r="CPE713" s="44"/>
      <c r="CPF713" s="44"/>
      <c r="CPG713" s="44"/>
      <c r="CPH713" s="44"/>
      <c r="CPI713" s="44"/>
      <c r="CPJ713" s="44"/>
      <c r="CPK713" s="44"/>
      <c r="CPL713" s="44"/>
      <c r="CPM713" s="44"/>
      <c r="CPN713" s="44"/>
      <c r="CPO713" s="44"/>
      <c r="CPP713" s="44"/>
      <c r="CPQ713" s="44"/>
      <c r="CPR713" s="44"/>
      <c r="CPS713" s="44"/>
      <c r="CPT713" s="44"/>
      <c r="CPU713" s="44"/>
      <c r="CPV713" s="44"/>
      <c r="CPW713" s="44"/>
      <c r="CPX713" s="44"/>
      <c r="CPY713" s="44"/>
      <c r="CPZ713" s="44"/>
      <c r="CQA713" s="44"/>
      <c r="CQB713" s="44"/>
      <c r="CQC713" s="44"/>
      <c r="CQD713" s="44"/>
      <c r="CQE713" s="44"/>
      <c r="CQF713" s="44"/>
      <c r="CQG713" s="44"/>
      <c r="CQH713" s="44"/>
      <c r="CQI713" s="44"/>
      <c r="CQJ713" s="44"/>
      <c r="CQK713" s="44"/>
      <c r="CQL713" s="44"/>
      <c r="CQM713" s="44"/>
      <c r="CQN713" s="44"/>
      <c r="CQO713" s="44"/>
      <c r="CQP713" s="44"/>
      <c r="CQQ713" s="44"/>
      <c r="CQR713" s="44"/>
      <c r="CQS713" s="44"/>
      <c r="CQT713" s="44"/>
      <c r="CQU713" s="44"/>
      <c r="CQV713" s="44"/>
      <c r="CQW713" s="44"/>
      <c r="CQX713" s="44"/>
      <c r="CQY713" s="44"/>
      <c r="CQZ713" s="44"/>
      <c r="CRA713" s="44"/>
      <c r="CRB713" s="44"/>
      <c r="CRC713" s="44"/>
      <c r="CRD713" s="44"/>
      <c r="CRE713" s="44"/>
      <c r="CRF713" s="44"/>
      <c r="CRG713" s="44"/>
      <c r="CRH713" s="44"/>
      <c r="CRI713" s="44"/>
      <c r="CRJ713" s="44"/>
      <c r="CRK713" s="44"/>
      <c r="CRL713" s="44"/>
      <c r="CRM713" s="44"/>
      <c r="CRN713" s="44"/>
      <c r="CRO713" s="44"/>
      <c r="CRP713" s="44"/>
      <c r="CRQ713" s="44"/>
      <c r="CRR713" s="44"/>
      <c r="CRS713" s="44"/>
      <c r="CRT713" s="44"/>
      <c r="CRU713" s="44"/>
      <c r="CRV713" s="44"/>
      <c r="CRW713" s="44"/>
      <c r="CRX713" s="44"/>
      <c r="CRY713" s="44"/>
      <c r="CRZ713" s="44"/>
      <c r="CSA713" s="44"/>
      <c r="CSB713" s="44"/>
      <c r="CSC713" s="44"/>
      <c r="CSD713" s="44"/>
      <c r="CSE713" s="44"/>
      <c r="CSF713" s="44"/>
      <c r="CSG713" s="44"/>
      <c r="CSH713" s="44"/>
      <c r="CSI713" s="44"/>
      <c r="CSJ713" s="44"/>
      <c r="CSK713" s="44"/>
      <c r="CSL713" s="44"/>
      <c r="CSM713" s="44"/>
      <c r="CSN713" s="44"/>
      <c r="CSO713" s="44"/>
      <c r="CSP713" s="44"/>
      <c r="CSQ713" s="44"/>
      <c r="CSR713" s="44"/>
      <c r="CSS713" s="44"/>
      <c r="CST713" s="44"/>
      <c r="CSU713" s="44"/>
      <c r="CSV713" s="44"/>
      <c r="CSW713" s="44"/>
      <c r="CSX713" s="44"/>
      <c r="CSY713" s="44"/>
      <c r="CSZ713" s="44"/>
      <c r="CTA713" s="44"/>
      <c r="CTB713" s="44"/>
      <c r="CTC713" s="44"/>
      <c r="CTD713" s="44"/>
      <c r="CTE713" s="44"/>
      <c r="CTF713" s="44"/>
      <c r="CTG713" s="44"/>
      <c r="CTH713" s="44"/>
      <c r="CTI713" s="44"/>
      <c r="CTJ713" s="44"/>
      <c r="CTK713" s="44"/>
      <c r="CTL713" s="44"/>
      <c r="CTM713" s="44"/>
      <c r="CTN713" s="44"/>
      <c r="CTO713" s="44"/>
      <c r="CTP713" s="44"/>
      <c r="CTQ713" s="44"/>
      <c r="CTR713" s="44"/>
      <c r="CTS713" s="44"/>
      <c r="CTT713" s="44"/>
      <c r="CTU713" s="44"/>
      <c r="CTV713" s="44"/>
      <c r="CTW713" s="44"/>
      <c r="CTX713" s="44"/>
      <c r="CTY713" s="44"/>
      <c r="CTZ713" s="44"/>
      <c r="CUA713" s="44"/>
      <c r="CUB713" s="44"/>
      <c r="CUC713" s="44"/>
      <c r="CUD713" s="44"/>
      <c r="CUE713" s="44"/>
      <c r="CUF713" s="44"/>
      <c r="CUG713" s="44"/>
      <c r="CUH713" s="44"/>
      <c r="CUI713" s="44"/>
      <c r="CUJ713" s="44"/>
      <c r="CUK713" s="44"/>
      <c r="CUL713" s="44"/>
      <c r="CUM713" s="44"/>
      <c r="CUN713" s="44"/>
      <c r="CUO713" s="44"/>
      <c r="CUP713" s="44"/>
      <c r="CUQ713" s="44"/>
      <c r="CUR713" s="44"/>
      <c r="CUS713" s="44"/>
      <c r="CUT713" s="44"/>
      <c r="CUU713" s="44"/>
      <c r="CUV713" s="44"/>
      <c r="CUW713" s="44"/>
      <c r="CUX713" s="44"/>
      <c r="CUY713" s="44"/>
      <c r="CUZ713" s="44"/>
      <c r="CVA713" s="44"/>
      <c r="CVB713" s="44"/>
      <c r="CVC713" s="44"/>
      <c r="CVD713" s="44"/>
      <c r="CVE713" s="44"/>
      <c r="CVF713" s="44"/>
      <c r="CVG713" s="44"/>
      <c r="CVH713" s="44"/>
      <c r="CVI713" s="44"/>
      <c r="CVJ713" s="44"/>
      <c r="CVK713" s="44"/>
      <c r="CVL713" s="44"/>
      <c r="CVM713" s="44"/>
      <c r="CVN713" s="44"/>
      <c r="CVO713" s="44"/>
      <c r="CVP713" s="44"/>
      <c r="CVQ713" s="44"/>
      <c r="CVR713" s="44"/>
      <c r="CVS713" s="44"/>
      <c r="CVT713" s="44"/>
      <c r="CVU713" s="44"/>
      <c r="CVV713" s="44"/>
      <c r="CVW713" s="44"/>
      <c r="CVX713" s="44"/>
      <c r="CVY713" s="44"/>
      <c r="CVZ713" s="44"/>
      <c r="CWA713" s="44"/>
      <c r="CWB713" s="44"/>
      <c r="CWC713" s="44"/>
      <c r="CWD713" s="44"/>
      <c r="CWE713" s="44"/>
      <c r="CWF713" s="44"/>
      <c r="CWG713" s="44"/>
      <c r="CWH713" s="44"/>
      <c r="CWI713" s="44"/>
      <c r="CWJ713" s="44"/>
      <c r="CWK713" s="44"/>
      <c r="CWL713" s="44"/>
      <c r="CWM713" s="44"/>
      <c r="CWN713" s="44"/>
      <c r="CWO713" s="44"/>
      <c r="CWP713" s="44"/>
      <c r="CWQ713" s="44"/>
      <c r="CWR713" s="44"/>
      <c r="CWS713" s="44"/>
      <c r="CWT713" s="44"/>
      <c r="CWU713" s="44"/>
      <c r="CWV713" s="44"/>
      <c r="CWW713" s="44"/>
      <c r="CWX713" s="44"/>
      <c r="CWY713" s="44"/>
      <c r="CWZ713" s="44"/>
      <c r="CXA713" s="44"/>
      <c r="CXB713" s="44"/>
      <c r="CXC713" s="44"/>
      <c r="CXD713" s="44"/>
      <c r="CXE713" s="44"/>
      <c r="CXF713" s="44"/>
      <c r="CXG713" s="44"/>
      <c r="CXH713" s="44"/>
      <c r="CXI713" s="44"/>
      <c r="CXJ713" s="44"/>
      <c r="CXK713" s="44"/>
      <c r="CXL713" s="44"/>
      <c r="CXM713" s="44"/>
      <c r="CXN713" s="44"/>
      <c r="CXO713" s="44"/>
      <c r="CXP713" s="44"/>
      <c r="CXQ713" s="44"/>
      <c r="CXR713" s="44"/>
      <c r="CXS713" s="44"/>
      <c r="CXT713" s="44"/>
      <c r="CXU713" s="44"/>
      <c r="CXV713" s="44"/>
      <c r="CXW713" s="44"/>
      <c r="CXX713" s="44"/>
      <c r="CXY713" s="44"/>
      <c r="CXZ713" s="44"/>
      <c r="CYA713" s="44"/>
      <c r="CYB713" s="44"/>
      <c r="CYC713" s="44"/>
      <c r="CYD713" s="44"/>
      <c r="CYE713" s="44"/>
      <c r="CYF713" s="44"/>
      <c r="CYG713" s="44"/>
      <c r="CYH713" s="44"/>
      <c r="CYI713" s="44"/>
      <c r="CYJ713" s="44"/>
      <c r="CYK713" s="44"/>
      <c r="CYL713" s="44"/>
      <c r="CYM713" s="44"/>
      <c r="CYN713" s="44"/>
      <c r="CYO713" s="44"/>
      <c r="CYP713" s="44"/>
      <c r="CYQ713" s="44"/>
      <c r="CYR713" s="44"/>
      <c r="CYS713" s="44"/>
      <c r="CYT713" s="44"/>
      <c r="CYU713" s="44"/>
      <c r="CYV713" s="44"/>
      <c r="CYW713" s="44"/>
      <c r="CYX713" s="44"/>
      <c r="CYY713" s="44"/>
      <c r="CYZ713" s="44"/>
      <c r="CZA713" s="44"/>
      <c r="CZB713" s="44"/>
      <c r="CZC713" s="44"/>
      <c r="CZD713" s="44"/>
      <c r="CZE713" s="44"/>
      <c r="CZF713" s="44"/>
      <c r="CZG713" s="44"/>
      <c r="CZH713" s="44"/>
      <c r="CZI713" s="44"/>
      <c r="CZJ713" s="44"/>
      <c r="CZK713" s="44"/>
      <c r="CZL713" s="44"/>
      <c r="CZM713" s="44"/>
      <c r="CZN713" s="44"/>
      <c r="CZO713" s="44"/>
      <c r="CZP713" s="44"/>
      <c r="CZQ713" s="44"/>
      <c r="CZR713" s="44"/>
      <c r="CZS713" s="44"/>
      <c r="CZT713" s="44"/>
      <c r="CZU713" s="44"/>
      <c r="CZV713" s="44"/>
      <c r="CZW713" s="44"/>
      <c r="CZX713" s="44"/>
      <c r="CZY713" s="44"/>
      <c r="CZZ713" s="44"/>
      <c r="DAA713" s="44"/>
      <c r="DAB713" s="44"/>
      <c r="DAC713" s="44"/>
      <c r="DAD713" s="44"/>
      <c r="DAE713" s="44"/>
      <c r="DAF713" s="44"/>
      <c r="DAG713" s="44"/>
      <c r="DAH713" s="44"/>
      <c r="DAI713" s="44"/>
      <c r="DAJ713" s="44"/>
      <c r="DAK713" s="44"/>
      <c r="DAL713" s="44"/>
      <c r="DAM713" s="44"/>
      <c r="DAN713" s="44"/>
      <c r="DAO713" s="44"/>
      <c r="DAP713" s="44"/>
      <c r="DAQ713" s="44"/>
      <c r="DAR713" s="44"/>
      <c r="DAS713" s="44"/>
      <c r="DAT713" s="44"/>
      <c r="DAU713" s="44"/>
      <c r="DAV713" s="44"/>
      <c r="DAW713" s="44"/>
      <c r="DAX713" s="44"/>
      <c r="DAY713" s="44"/>
      <c r="DAZ713" s="44"/>
      <c r="DBA713" s="44"/>
      <c r="DBB713" s="44"/>
      <c r="DBC713" s="44"/>
      <c r="DBD713" s="44"/>
      <c r="DBE713" s="44"/>
      <c r="DBF713" s="44"/>
      <c r="DBG713" s="44"/>
      <c r="DBH713" s="44"/>
      <c r="DBI713" s="44"/>
      <c r="DBJ713" s="44"/>
      <c r="DBK713" s="44"/>
      <c r="DBL713" s="44"/>
      <c r="DBM713" s="44"/>
      <c r="DBN713" s="44"/>
      <c r="DBO713" s="44"/>
      <c r="DBP713" s="44"/>
      <c r="DBQ713" s="44"/>
      <c r="DBR713" s="44"/>
      <c r="DBS713" s="44"/>
      <c r="DBT713" s="44"/>
      <c r="DBU713" s="44"/>
      <c r="DBV713" s="44"/>
      <c r="DBW713" s="44"/>
      <c r="DBX713" s="44"/>
      <c r="DBY713" s="44"/>
      <c r="DBZ713" s="44"/>
      <c r="DCA713" s="44"/>
      <c r="DCB713" s="44"/>
      <c r="DCC713" s="44"/>
      <c r="DCD713" s="44"/>
      <c r="DCE713" s="44"/>
      <c r="DCF713" s="44"/>
      <c r="DCG713" s="44"/>
      <c r="DCH713" s="44"/>
      <c r="DCI713" s="44"/>
      <c r="DCJ713" s="44"/>
      <c r="DCK713" s="44"/>
      <c r="DCL713" s="44"/>
      <c r="DCM713" s="44"/>
      <c r="DCN713" s="44"/>
      <c r="DCO713" s="44"/>
      <c r="DCP713" s="44"/>
      <c r="DCQ713" s="44"/>
      <c r="DCR713" s="44"/>
      <c r="DCS713" s="44"/>
      <c r="DCT713" s="44"/>
      <c r="DCU713" s="44"/>
      <c r="DCV713" s="44"/>
      <c r="DCW713" s="44"/>
      <c r="DCX713" s="44"/>
      <c r="DCY713" s="44"/>
      <c r="DCZ713" s="44"/>
      <c r="DDA713" s="44"/>
      <c r="DDB713" s="44"/>
      <c r="DDC713" s="44"/>
      <c r="DDD713" s="44"/>
      <c r="DDE713" s="44"/>
      <c r="DDF713" s="44"/>
      <c r="DDG713" s="44"/>
      <c r="DDH713" s="44"/>
      <c r="DDI713" s="44"/>
      <c r="DDJ713" s="44"/>
      <c r="DDK713" s="44"/>
      <c r="DDL713" s="44"/>
      <c r="DDM713" s="44"/>
      <c r="DDN713" s="44"/>
      <c r="DDO713" s="44"/>
      <c r="DDP713" s="44"/>
      <c r="DDQ713" s="44"/>
      <c r="DDR713" s="44"/>
      <c r="DDS713" s="44"/>
      <c r="DDT713" s="44"/>
      <c r="DDU713" s="44"/>
      <c r="DDV713" s="44"/>
      <c r="DDW713" s="44"/>
      <c r="DDX713" s="44"/>
      <c r="DDY713" s="44"/>
      <c r="DDZ713" s="44"/>
      <c r="DEA713" s="44"/>
      <c r="DEB713" s="44"/>
      <c r="DEC713" s="44"/>
      <c r="DED713" s="44"/>
      <c r="DEE713" s="44"/>
      <c r="DEF713" s="44"/>
      <c r="DEG713" s="44"/>
      <c r="DEH713" s="44"/>
      <c r="DEI713" s="44"/>
      <c r="DEJ713" s="44"/>
      <c r="DEK713" s="44"/>
      <c r="DEL713" s="44"/>
      <c r="DEM713" s="44"/>
      <c r="DEN713" s="44"/>
      <c r="DEO713" s="44"/>
      <c r="DEP713" s="44"/>
      <c r="DEQ713" s="44"/>
      <c r="DER713" s="44"/>
      <c r="DES713" s="44"/>
      <c r="DET713" s="44"/>
      <c r="DEU713" s="44"/>
      <c r="DEV713" s="44"/>
      <c r="DEW713" s="44"/>
      <c r="DEX713" s="44"/>
      <c r="DEY713" s="44"/>
      <c r="DEZ713" s="44"/>
      <c r="DFA713" s="44"/>
      <c r="DFB713" s="44"/>
      <c r="DFC713" s="44"/>
      <c r="DFD713" s="44"/>
      <c r="DFE713" s="44"/>
      <c r="DFF713" s="44"/>
      <c r="DFG713" s="44"/>
      <c r="DFH713" s="44"/>
      <c r="DFI713" s="44"/>
      <c r="DFJ713" s="44"/>
      <c r="DFK713" s="44"/>
      <c r="DFL713" s="44"/>
      <c r="DFM713" s="44"/>
      <c r="DFN713" s="44"/>
      <c r="DFO713" s="44"/>
      <c r="DFP713" s="44"/>
      <c r="DFQ713" s="44"/>
      <c r="DFR713" s="44"/>
      <c r="DFS713" s="44"/>
      <c r="DFT713" s="44"/>
      <c r="DFU713" s="44"/>
      <c r="DFV713" s="44"/>
      <c r="DFW713" s="44"/>
      <c r="DFX713" s="44"/>
      <c r="DFY713" s="44"/>
      <c r="DFZ713" s="44"/>
      <c r="DGA713" s="44"/>
      <c r="DGB713" s="44"/>
      <c r="DGC713" s="44"/>
      <c r="DGD713" s="44"/>
      <c r="DGE713" s="44"/>
      <c r="DGF713" s="44"/>
      <c r="DGG713" s="44"/>
      <c r="DGH713" s="44"/>
      <c r="DGI713" s="44"/>
      <c r="DGJ713" s="44"/>
      <c r="DGK713" s="44"/>
      <c r="DGL713" s="44"/>
      <c r="DGM713" s="44"/>
      <c r="DGN713" s="44"/>
      <c r="DGO713" s="44"/>
      <c r="DGP713" s="44"/>
      <c r="DGQ713" s="44"/>
      <c r="DGR713" s="44"/>
      <c r="DGS713" s="44"/>
      <c r="DGT713" s="44"/>
      <c r="DGU713" s="44"/>
      <c r="DGV713" s="44"/>
      <c r="DGW713" s="44"/>
      <c r="DGX713" s="44"/>
      <c r="DGY713" s="44"/>
      <c r="DGZ713" s="44"/>
      <c r="DHA713" s="44"/>
      <c r="DHB713" s="44"/>
      <c r="DHC713" s="44"/>
      <c r="DHD713" s="44"/>
      <c r="DHE713" s="44"/>
      <c r="DHF713" s="44"/>
      <c r="DHG713" s="44"/>
      <c r="DHH713" s="44"/>
      <c r="DHI713" s="44"/>
      <c r="DHJ713" s="44"/>
      <c r="DHK713" s="44"/>
      <c r="DHL713" s="44"/>
      <c r="DHM713" s="44"/>
      <c r="DHN713" s="44"/>
      <c r="DHO713" s="44"/>
      <c r="DHP713" s="44"/>
      <c r="DHQ713" s="44"/>
      <c r="DHR713" s="44"/>
      <c r="DHS713" s="44"/>
      <c r="DHT713" s="44"/>
      <c r="DHU713" s="44"/>
      <c r="DHV713" s="44"/>
      <c r="DHW713" s="44"/>
      <c r="DHX713" s="44"/>
      <c r="DHY713" s="44"/>
      <c r="DHZ713" s="44"/>
      <c r="DIA713" s="44"/>
      <c r="DIB713" s="44"/>
      <c r="DIC713" s="44"/>
      <c r="DID713" s="44"/>
      <c r="DIE713" s="44"/>
      <c r="DIF713" s="44"/>
      <c r="DIG713" s="44"/>
      <c r="DIH713" s="44"/>
      <c r="DII713" s="44"/>
      <c r="DIJ713" s="44"/>
      <c r="DIK713" s="44"/>
      <c r="DIL713" s="44"/>
      <c r="DIM713" s="44"/>
      <c r="DIN713" s="44"/>
      <c r="DIO713" s="44"/>
      <c r="DIP713" s="44"/>
      <c r="DIQ713" s="44"/>
      <c r="DIR713" s="44"/>
      <c r="DIS713" s="44"/>
      <c r="DIT713" s="44"/>
      <c r="DIU713" s="44"/>
      <c r="DIV713" s="44"/>
      <c r="DIW713" s="44"/>
      <c r="DIX713" s="44"/>
      <c r="DIY713" s="44"/>
      <c r="DIZ713" s="44"/>
      <c r="DJA713" s="44"/>
      <c r="DJB713" s="44"/>
      <c r="DJC713" s="44"/>
      <c r="DJD713" s="44"/>
      <c r="DJE713" s="44"/>
      <c r="DJF713" s="44"/>
      <c r="DJG713" s="44"/>
      <c r="DJH713" s="44"/>
      <c r="DJI713" s="44"/>
      <c r="DJJ713" s="44"/>
      <c r="DJK713" s="44"/>
      <c r="DJL713" s="44"/>
      <c r="DJM713" s="44"/>
      <c r="DJN713" s="44"/>
      <c r="DJO713" s="44"/>
      <c r="DJP713" s="44"/>
      <c r="DJQ713" s="44"/>
      <c r="DJR713" s="44"/>
      <c r="DJS713" s="44"/>
      <c r="DJT713" s="44"/>
      <c r="DJU713" s="44"/>
      <c r="DJV713" s="44"/>
      <c r="DJW713" s="44"/>
      <c r="DJX713" s="44"/>
      <c r="DJY713" s="44"/>
      <c r="DJZ713" s="44"/>
      <c r="DKA713" s="44"/>
      <c r="DKB713" s="44"/>
      <c r="DKC713" s="44"/>
      <c r="DKD713" s="44"/>
      <c r="DKE713" s="44"/>
      <c r="DKF713" s="44"/>
      <c r="DKG713" s="44"/>
      <c r="DKH713" s="44"/>
      <c r="DKI713" s="44"/>
      <c r="DKJ713" s="44"/>
      <c r="DKK713" s="44"/>
      <c r="DKL713" s="44"/>
      <c r="DKM713" s="44"/>
      <c r="DKN713" s="44"/>
      <c r="DKO713" s="44"/>
      <c r="DKP713" s="44"/>
      <c r="DKQ713" s="44"/>
      <c r="DKR713" s="44"/>
      <c r="DKS713" s="44"/>
      <c r="DKT713" s="44"/>
      <c r="DKU713" s="44"/>
      <c r="DKV713" s="44"/>
      <c r="DKW713" s="44"/>
      <c r="DKX713" s="44"/>
      <c r="DKY713" s="44"/>
      <c r="DKZ713" s="44"/>
      <c r="DLA713" s="44"/>
      <c r="DLB713" s="44"/>
      <c r="DLC713" s="44"/>
      <c r="DLD713" s="44"/>
      <c r="DLE713" s="44"/>
      <c r="DLF713" s="44"/>
      <c r="DLG713" s="44"/>
      <c r="DLH713" s="44"/>
      <c r="DLI713" s="44"/>
      <c r="DLJ713" s="44"/>
      <c r="DLK713" s="44"/>
      <c r="DLL713" s="44"/>
      <c r="DLM713" s="44"/>
      <c r="DLN713" s="44"/>
      <c r="DLO713" s="44"/>
      <c r="DLP713" s="44"/>
      <c r="DLQ713" s="44"/>
      <c r="DLR713" s="44"/>
      <c r="DLS713" s="44"/>
      <c r="DLT713" s="44"/>
      <c r="DLU713" s="44"/>
      <c r="DLV713" s="44"/>
      <c r="DLW713" s="44"/>
      <c r="DLX713" s="44"/>
      <c r="DLY713" s="44"/>
      <c r="DLZ713" s="44"/>
      <c r="DMA713" s="44"/>
      <c r="DMB713" s="44"/>
      <c r="DMC713" s="44"/>
      <c r="DMD713" s="44"/>
      <c r="DME713" s="44"/>
      <c r="DMF713" s="44"/>
      <c r="DMG713" s="44"/>
      <c r="DMH713" s="44"/>
      <c r="DMI713" s="44"/>
      <c r="DMJ713" s="44"/>
      <c r="DMK713" s="44"/>
      <c r="DML713" s="44"/>
      <c r="DMM713" s="44"/>
      <c r="DMN713" s="44"/>
      <c r="DMO713" s="44"/>
      <c r="DMP713" s="44"/>
      <c r="DMQ713" s="44"/>
      <c r="DMR713" s="44"/>
      <c r="DMS713" s="44"/>
      <c r="DMT713" s="44"/>
      <c r="DMU713" s="44"/>
      <c r="DMV713" s="44"/>
      <c r="DMW713" s="44"/>
      <c r="DMX713" s="44"/>
      <c r="DMY713" s="44"/>
      <c r="DMZ713" s="44"/>
      <c r="DNA713" s="44"/>
      <c r="DNB713" s="44"/>
      <c r="DNC713" s="44"/>
      <c r="DND713" s="44"/>
      <c r="DNE713" s="44"/>
      <c r="DNF713" s="44"/>
      <c r="DNG713" s="44"/>
      <c r="DNH713" s="44"/>
      <c r="DNI713" s="44"/>
      <c r="DNJ713" s="44"/>
      <c r="DNK713" s="44"/>
      <c r="DNL713" s="44"/>
      <c r="DNM713" s="44"/>
      <c r="DNN713" s="44"/>
      <c r="DNO713" s="44"/>
      <c r="DNP713" s="44"/>
      <c r="DNQ713" s="44"/>
      <c r="DNR713" s="44"/>
      <c r="DNS713" s="44"/>
      <c r="DNT713" s="44"/>
      <c r="DNU713" s="44"/>
      <c r="DNV713" s="44"/>
      <c r="DNW713" s="44"/>
      <c r="DNX713" s="44"/>
      <c r="DNY713" s="44"/>
      <c r="DNZ713" s="44"/>
      <c r="DOA713" s="44"/>
      <c r="DOB713" s="44"/>
      <c r="DOC713" s="44"/>
      <c r="DOD713" s="44"/>
      <c r="DOE713" s="44"/>
      <c r="DOF713" s="44"/>
      <c r="DOG713" s="44"/>
      <c r="DOH713" s="44"/>
      <c r="DOI713" s="44"/>
      <c r="DOJ713" s="44"/>
      <c r="DOK713" s="44"/>
      <c r="DOL713" s="44"/>
      <c r="DOM713" s="44"/>
      <c r="DON713" s="44"/>
      <c r="DOO713" s="44"/>
      <c r="DOP713" s="44"/>
      <c r="DOQ713" s="44"/>
      <c r="DOR713" s="44"/>
      <c r="DOS713" s="44"/>
      <c r="DOT713" s="44"/>
      <c r="DOU713" s="44"/>
      <c r="DOV713" s="44"/>
      <c r="DOW713" s="44"/>
      <c r="DOX713" s="44"/>
      <c r="DOY713" s="44"/>
      <c r="DOZ713" s="44"/>
      <c r="DPA713" s="44"/>
      <c r="DPB713" s="44"/>
      <c r="DPC713" s="44"/>
      <c r="DPD713" s="44"/>
      <c r="DPE713" s="44"/>
      <c r="DPF713" s="44"/>
      <c r="DPG713" s="44"/>
      <c r="DPH713" s="44"/>
      <c r="DPI713" s="44"/>
      <c r="DPJ713" s="44"/>
      <c r="DPK713" s="44"/>
      <c r="DPL713" s="44"/>
      <c r="DPM713" s="44"/>
      <c r="DPN713" s="44"/>
      <c r="DPO713" s="44"/>
      <c r="DPP713" s="44"/>
      <c r="DPQ713" s="44"/>
      <c r="DPR713" s="44"/>
      <c r="DPS713" s="44"/>
      <c r="DPT713" s="44"/>
      <c r="DPU713" s="44"/>
      <c r="DPV713" s="44"/>
      <c r="DPW713" s="44"/>
      <c r="DPX713" s="44"/>
      <c r="DPY713" s="44"/>
      <c r="DPZ713" s="44"/>
      <c r="DQA713" s="44"/>
      <c r="DQB713" s="44"/>
      <c r="DQC713" s="44"/>
      <c r="DQD713" s="44"/>
      <c r="DQE713" s="44"/>
      <c r="DQF713" s="44"/>
      <c r="DQG713" s="44"/>
      <c r="DQH713" s="44"/>
      <c r="DQI713" s="44"/>
      <c r="DQJ713" s="44"/>
      <c r="DQK713" s="44"/>
      <c r="DQL713" s="44"/>
      <c r="DQM713" s="44"/>
      <c r="DQN713" s="44"/>
      <c r="DQO713" s="44"/>
      <c r="DQP713" s="44"/>
      <c r="DQQ713" s="44"/>
      <c r="DQR713" s="44"/>
      <c r="DQS713" s="44"/>
      <c r="DQT713" s="44"/>
      <c r="DQU713" s="44"/>
      <c r="DQV713" s="44"/>
      <c r="DQW713" s="44"/>
      <c r="DQX713" s="44"/>
      <c r="DQY713" s="44"/>
      <c r="DQZ713" s="44"/>
      <c r="DRA713" s="44"/>
      <c r="DRB713" s="44"/>
      <c r="DRC713" s="44"/>
      <c r="DRD713" s="44"/>
      <c r="DRE713" s="44"/>
      <c r="DRF713" s="44"/>
      <c r="DRG713" s="44"/>
      <c r="DRH713" s="44"/>
      <c r="DRI713" s="44"/>
      <c r="DRJ713" s="44"/>
      <c r="DRK713" s="44"/>
      <c r="DRL713" s="44"/>
      <c r="DRM713" s="44"/>
      <c r="DRN713" s="44"/>
      <c r="DRO713" s="44"/>
      <c r="DRP713" s="44"/>
      <c r="DRQ713" s="44"/>
      <c r="DRR713" s="44"/>
      <c r="DRS713" s="44"/>
      <c r="DRT713" s="44"/>
      <c r="DRU713" s="44"/>
      <c r="DRV713" s="44"/>
      <c r="DRW713" s="44"/>
      <c r="DRX713" s="44"/>
      <c r="DRY713" s="44"/>
      <c r="DRZ713" s="44"/>
      <c r="DSA713" s="44"/>
      <c r="DSB713" s="44"/>
      <c r="DSC713" s="44"/>
      <c r="DSD713" s="44"/>
      <c r="DSE713" s="44"/>
      <c r="DSF713" s="44"/>
      <c r="DSG713" s="44"/>
      <c r="DSH713" s="44"/>
      <c r="DSI713" s="44"/>
      <c r="DSJ713" s="44"/>
      <c r="DSK713" s="44"/>
      <c r="DSL713" s="44"/>
      <c r="DSM713" s="44"/>
      <c r="DSN713" s="44"/>
      <c r="DSO713" s="44"/>
      <c r="DSP713" s="44"/>
      <c r="DSQ713" s="44"/>
      <c r="DSR713" s="44"/>
      <c r="DSS713" s="44"/>
      <c r="DST713" s="44"/>
      <c r="DSU713" s="44"/>
      <c r="DSV713" s="44"/>
      <c r="DSW713" s="44"/>
      <c r="DSX713" s="44"/>
      <c r="DSY713" s="44"/>
      <c r="DSZ713" s="44"/>
      <c r="DTA713" s="44"/>
      <c r="DTB713" s="44"/>
      <c r="DTC713" s="44"/>
      <c r="DTD713" s="44"/>
      <c r="DTE713" s="44"/>
      <c r="DTF713" s="44"/>
      <c r="DTG713" s="44"/>
      <c r="DTH713" s="44"/>
      <c r="DTI713" s="44"/>
      <c r="DTJ713" s="44"/>
      <c r="DTK713" s="44"/>
      <c r="DTL713" s="44"/>
      <c r="DTM713" s="44"/>
      <c r="DTN713" s="44"/>
      <c r="DTO713" s="44"/>
      <c r="DTP713" s="44"/>
      <c r="DTQ713" s="44"/>
      <c r="DTR713" s="44"/>
      <c r="DTS713" s="44"/>
      <c r="DTT713" s="44"/>
      <c r="DTU713" s="44"/>
      <c r="DTV713" s="44"/>
      <c r="DTW713" s="44"/>
      <c r="DTX713" s="44"/>
      <c r="DTY713" s="44"/>
      <c r="DTZ713" s="44"/>
      <c r="DUA713" s="44"/>
      <c r="DUB713" s="44"/>
      <c r="DUC713" s="44"/>
      <c r="DUD713" s="44"/>
      <c r="DUE713" s="44"/>
      <c r="DUF713" s="44"/>
      <c r="DUG713" s="44"/>
      <c r="DUH713" s="44"/>
      <c r="DUI713" s="44"/>
      <c r="DUJ713" s="44"/>
      <c r="DUK713" s="44"/>
      <c r="DUL713" s="44"/>
      <c r="DUM713" s="44"/>
      <c r="DUN713" s="44"/>
      <c r="DUO713" s="44"/>
      <c r="DUP713" s="44"/>
      <c r="DUQ713" s="44"/>
      <c r="DUR713" s="44"/>
      <c r="DUS713" s="44"/>
      <c r="DUT713" s="44"/>
      <c r="DUU713" s="44"/>
      <c r="DUV713" s="44"/>
      <c r="DUW713" s="44"/>
      <c r="DUX713" s="44"/>
      <c r="DUY713" s="44"/>
      <c r="DUZ713" s="44"/>
      <c r="DVA713" s="44"/>
      <c r="DVB713" s="44"/>
      <c r="DVC713" s="44"/>
      <c r="DVD713" s="44"/>
      <c r="DVE713" s="44"/>
      <c r="DVF713" s="44"/>
      <c r="DVG713" s="44"/>
      <c r="DVH713" s="44"/>
      <c r="DVI713" s="44"/>
      <c r="DVJ713" s="44"/>
      <c r="DVK713" s="44"/>
      <c r="DVL713" s="44"/>
      <c r="DVM713" s="44"/>
      <c r="DVN713" s="44"/>
      <c r="DVO713" s="44"/>
      <c r="DVP713" s="44"/>
      <c r="DVQ713" s="44"/>
      <c r="DVR713" s="44"/>
      <c r="DVS713" s="44"/>
      <c r="DVT713" s="44"/>
      <c r="DVU713" s="44"/>
      <c r="DVV713" s="44"/>
      <c r="DVW713" s="44"/>
      <c r="DVX713" s="44"/>
      <c r="DVY713" s="44"/>
      <c r="DVZ713" s="44"/>
      <c r="DWA713" s="44"/>
      <c r="DWB713" s="44"/>
      <c r="DWC713" s="44"/>
      <c r="DWD713" s="44"/>
      <c r="DWE713" s="44"/>
      <c r="DWF713" s="44"/>
      <c r="DWG713" s="44"/>
      <c r="DWH713" s="44"/>
      <c r="DWI713" s="44"/>
      <c r="DWJ713" s="44"/>
      <c r="DWK713" s="44"/>
      <c r="DWL713" s="44"/>
      <c r="DWM713" s="44"/>
      <c r="DWN713" s="44"/>
      <c r="DWO713" s="44"/>
      <c r="DWP713" s="44"/>
      <c r="DWQ713" s="44"/>
      <c r="DWR713" s="44"/>
      <c r="DWS713" s="44"/>
      <c r="DWT713" s="44"/>
      <c r="DWU713" s="44"/>
      <c r="DWV713" s="44"/>
      <c r="DWW713" s="44"/>
      <c r="DWX713" s="44"/>
      <c r="DWY713" s="44"/>
      <c r="DWZ713" s="44"/>
      <c r="DXA713" s="44"/>
      <c r="DXB713" s="44"/>
      <c r="DXC713" s="44"/>
      <c r="DXD713" s="44"/>
      <c r="DXE713" s="44"/>
      <c r="DXF713" s="44"/>
      <c r="DXG713" s="44"/>
      <c r="DXH713" s="44"/>
      <c r="DXI713" s="44"/>
      <c r="DXJ713" s="44"/>
      <c r="DXK713" s="44"/>
      <c r="DXL713" s="44"/>
      <c r="DXM713" s="44"/>
      <c r="DXN713" s="44"/>
      <c r="DXO713" s="44"/>
      <c r="DXP713" s="44"/>
      <c r="DXQ713" s="44"/>
      <c r="DXR713" s="44"/>
      <c r="DXS713" s="44"/>
      <c r="DXT713" s="44"/>
      <c r="DXU713" s="44"/>
      <c r="DXV713" s="44"/>
      <c r="DXW713" s="44"/>
      <c r="DXX713" s="44"/>
      <c r="DXY713" s="44"/>
      <c r="DXZ713" s="44"/>
      <c r="DYA713" s="44"/>
      <c r="DYB713" s="44"/>
      <c r="DYC713" s="44"/>
      <c r="DYD713" s="44"/>
      <c r="DYE713" s="44"/>
      <c r="DYF713" s="44"/>
      <c r="DYG713" s="44"/>
      <c r="DYH713" s="44"/>
      <c r="DYI713" s="44"/>
      <c r="DYJ713" s="44"/>
      <c r="DYK713" s="44"/>
      <c r="DYL713" s="538"/>
    </row>
    <row r="714" spans="1:3366" s="125" customFormat="1" x14ac:dyDescent="0.3">
      <c r="A714" s="812"/>
      <c r="B714" s="812"/>
      <c r="C714" s="793"/>
      <c r="D714" s="328" t="s">
        <v>840</v>
      </c>
      <c r="E714" s="542"/>
      <c r="F714" s="328"/>
      <c r="G714" s="393" t="s">
        <v>841</v>
      </c>
      <c r="H714" s="5">
        <f>H715</f>
        <v>12360001</v>
      </c>
      <c r="I714" s="6">
        <f t="shared" ref="I714:K714" si="502">I715</f>
        <v>12360001</v>
      </c>
      <c r="J714" s="6">
        <f t="shared" si="502"/>
        <v>12360000.77</v>
      </c>
      <c r="K714" s="6">
        <f t="shared" si="502"/>
        <v>12360000.77</v>
      </c>
      <c r="L714" s="133"/>
      <c r="M714" s="352">
        <f>M715+M716+M717</f>
        <v>35586499</v>
      </c>
      <c r="N714" s="353">
        <f t="shared" ref="N714:P714" si="503">N715+N716+N717</f>
        <v>65586499</v>
      </c>
      <c r="O714" s="353">
        <f t="shared" si="503"/>
        <v>65586499</v>
      </c>
      <c r="P714" s="353">
        <f t="shared" si="503"/>
        <v>65586499</v>
      </c>
      <c r="Q714" s="176"/>
      <c r="R714" s="352">
        <v>0</v>
      </c>
      <c r="S714" s="486">
        <v>0</v>
      </c>
      <c r="T714" s="486">
        <v>0</v>
      </c>
      <c r="U714" s="486">
        <v>0</v>
      </c>
      <c r="V714" s="43"/>
      <c r="W714" s="497">
        <f>H714+M714+R714</f>
        <v>47946500</v>
      </c>
      <c r="X714" s="19">
        <f t="shared" ref="X714:Z714" si="504">I714+N714+S714</f>
        <v>77946500</v>
      </c>
      <c r="Y714" s="19">
        <f t="shared" si="504"/>
        <v>77946499.769999996</v>
      </c>
      <c r="Z714" s="155">
        <f t="shared" si="504"/>
        <v>77946499.769999996</v>
      </c>
      <c r="AA714" s="891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  <c r="EC714" s="124"/>
      <c r="ED714" s="124"/>
      <c r="EE714" s="124"/>
      <c r="EF714" s="124"/>
      <c r="EG714" s="124"/>
      <c r="EH714" s="124"/>
      <c r="EI714" s="124"/>
      <c r="EJ714" s="124"/>
      <c r="EK714" s="124"/>
      <c r="EL714" s="124"/>
      <c r="EM714" s="124"/>
      <c r="EN714" s="124"/>
      <c r="EO714" s="124"/>
      <c r="EP714" s="124"/>
      <c r="EQ714" s="124"/>
      <c r="ER714" s="124"/>
      <c r="ES714" s="124"/>
      <c r="ET714" s="124"/>
      <c r="EU714" s="124"/>
      <c r="EV714" s="124"/>
      <c r="EW714" s="124"/>
      <c r="EX714" s="124"/>
      <c r="EY714" s="124"/>
      <c r="EZ714" s="124"/>
      <c r="FA714" s="124"/>
      <c r="FB714" s="124"/>
      <c r="FC714" s="124"/>
      <c r="FD714" s="124"/>
      <c r="FE714" s="124"/>
      <c r="FF714" s="124"/>
      <c r="FG714" s="124"/>
      <c r="FH714" s="124"/>
      <c r="FI714" s="124"/>
      <c r="FJ714" s="124"/>
      <c r="FK714" s="124"/>
      <c r="FL714" s="124"/>
      <c r="FM714" s="124"/>
      <c r="FN714" s="124"/>
      <c r="FO714" s="124"/>
      <c r="FP714" s="124"/>
      <c r="FQ714" s="124"/>
      <c r="FR714" s="124"/>
      <c r="FS714" s="124"/>
      <c r="FT714" s="124"/>
      <c r="FU714" s="124"/>
      <c r="FV714" s="124"/>
      <c r="FW714" s="124"/>
      <c r="FX714" s="124"/>
      <c r="FY714" s="124"/>
      <c r="FZ714" s="124"/>
      <c r="GA714" s="124"/>
      <c r="GB714" s="124"/>
      <c r="GC714" s="124"/>
      <c r="GD714" s="124"/>
      <c r="GE714" s="124"/>
      <c r="GF714" s="124"/>
      <c r="GG714" s="124"/>
      <c r="GH714" s="124"/>
      <c r="GI714" s="124"/>
      <c r="GJ714" s="124"/>
      <c r="GK714" s="124"/>
      <c r="GL714" s="124"/>
      <c r="GM714" s="124"/>
      <c r="GN714" s="124"/>
      <c r="GO714" s="124"/>
      <c r="GP714" s="124"/>
      <c r="GQ714" s="124"/>
      <c r="GR714" s="124"/>
      <c r="GS714" s="124"/>
      <c r="GT714" s="124"/>
      <c r="GU714" s="124"/>
      <c r="GV714" s="124"/>
      <c r="GW714" s="124"/>
      <c r="GX714" s="124"/>
      <c r="GY714" s="124"/>
      <c r="GZ714" s="124"/>
      <c r="HA714" s="124"/>
      <c r="HB714" s="124"/>
      <c r="HC714" s="124"/>
      <c r="HD714" s="124"/>
      <c r="HE714" s="124"/>
      <c r="HF714" s="124"/>
      <c r="HG714" s="124"/>
      <c r="HH714" s="124"/>
      <c r="HI714" s="124"/>
      <c r="HJ714" s="124"/>
      <c r="HK714" s="124"/>
      <c r="HL714" s="124"/>
      <c r="HM714" s="124"/>
      <c r="HN714" s="124"/>
      <c r="HO714" s="124"/>
      <c r="HP714" s="124"/>
      <c r="HQ714" s="124"/>
      <c r="HR714" s="124"/>
      <c r="HS714" s="124"/>
      <c r="HT714" s="124"/>
      <c r="HU714" s="124"/>
      <c r="HV714" s="124"/>
      <c r="HW714" s="124"/>
      <c r="HX714" s="124"/>
      <c r="HY714" s="124"/>
      <c r="HZ714" s="124"/>
      <c r="IA714" s="124"/>
      <c r="IB714" s="124"/>
      <c r="IC714" s="124"/>
      <c r="ID714" s="124"/>
      <c r="IE714" s="124"/>
      <c r="IF714" s="124"/>
      <c r="IG714" s="124"/>
      <c r="IH714" s="124"/>
      <c r="II714" s="124"/>
      <c r="IJ714" s="124"/>
      <c r="IK714" s="124"/>
      <c r="IL714" s="124"/>
      <c r="IM714" s="124"/>
      <c r="IN714" s="124"/>
      <c r="IO714" s="124"/>
      <c r="IP714" s="124"/>
      <c r="IQ714" s="124"/>
      <c r="IR714" s="124"/>
      <c r="IS714" s="124"/>
      <c r="IT714" s="124"/>
      <c r="IU714" s="124"/>
      <c r="IV714" s="124"/>
      <c r="IW714" s="124"/>
      <c r="IX714" s="124"/>
      <c r="IY714" s="124"/>
      <c r="IZ714" s="124"/>
      <c r="JA714" s="124"/>
      <c r="JB714" s="124"/>
      <c r="JC714" s="124"/>
      <c r="JD714" s="124"/>
      <c r="JE714" s="124"/>
      <c r="JF714" s="124"/>
      <c r="JG714" s="124"/>
      <c r="JH714" s="124"/>
      <c r="JI714" s="124"/>
      <c r="JJ714" s="124"/>
      <c r="JK714" s="124"/>
      <c r="JL714" s="124"/>
      <c r="JM714" s="124"/>
      <c r="JN714" s="124"/>
      <c r="JO714" s="124"/>
      <c r="JP714" s="124"/>
      <c r="JQ714" s="124"/>
      <c r="JR714" s="124"/>
      <c r="JS714" s="124"/>
      <c r="JT714" s="124"/>
      <c r="JU714" s="124"/>
      <c r="JV714" s="124"/>
      <c r="JW714" s="124"/>
      <c r="JX714" s="124"/>
      <c r="JY714" s="124"/>
      <c r="JZ714" s="124"/>
      <c r="KA714" s="124"/>
      <c r="KB714" s="124"/>
      <c r="KC714" s="124"/>
      <c r="KD714" s="124"/>
      <c r="KE714" s="124"/>
      <c r="KF714" s="124"/>
      <c r="KG714" s="124"/>
      <c r="KH714" s="124"/>
      <c r="KI714" s="124"/>
      <c r="KJ714" s="124"/>
      <c r="KK714" s="124"/>
      <c r="KL714" s="124"/>
      <c r="KM714" s="124"/>
      <c r="KN714" s="124"/>
      <c r="KO714" s="124"/>
      <c r="KP714" s="124"/>
      <c r="KQ714" s="124"/>
      <c r="KR714" s="124"/>
      <c r="KS714" s="124"/>
      <c r="KT714" s="124"/>
      <c r="KU714" s="124"/>
      <c r="KV714" s="124"/>
      <c r="KW714" s="124"/>
      <c r="KX714" s="124"/>
      <c r="KY714" s="124"/>
      <c r="KZ714" s="124"/>
      <c r="LA714" s="124"/>
      <c r="LB714" s="124"/>
      <c r="LC714" s="124"/>
      <c r="LD714" s="124"/>
      <c r="LE714" s="124"/>
      <c r="LF714" s="124"/>
      <c r="LG714" s="124"/>
      <c r="LH714" s="124"/>
      <c r="LI714" s="124"/>
      <c r="LJ714" s="124"/>
      <c r="LK714" s="124"/>
      <c r="LL714" s="124"/>
      <c r="LM714" s="124"/>
      <c r="LN714" s="124"/>
      <c r="LO714" s="124"/>
      <c r="LP714" s="124"/>
      <c r="LQ714" s="124"/>
      <c r="LR714" s="124"/>
      <c r="LS714" s="124"/>
      <c r="LT714" s="124"/>
      <c r="LU714" s="124"/>
      <c r="LV714" s="124"/>
      <c r="LW714" s="124"/>
      <c r="LX714" s="124"/>
      <c r="LY714" s="124"/>
      <c r="LZ714" s="124"/>
      <c r="MA714" s="124"/>
      <c r="MB714" s="124"/>
      <c r="MC714" s="124"/>
      <c r="MD714" s="124"/>
      <c r="ME714" s="124"/>
      <c r="MF714" s="124"/>
      <c r="MG714" s="124"/>
      <c r="MH714" s="124"/>
      <c r="MI714" s="124"/>
      <c r="MJ714" s="124"/>
      <c r="MK714" s="124"/>
      <c r="ML714" s="124"/>
      <c r="MM714" s="124"/>
      <c r="MN714" s="124"/>
      <c r="MO714" s="124"/>
      <c r="MP714" s="124"/>
      <c r="MQ714" s="124"/>
      <c r="MR714" s="124"/>
      <c r="MS714" s="124"/>
      <c r="MT714" s="124"/>
      <c r="MU714" s="124"/>
      <c r="MV714" s="124"/>
      <c r="MW714" s="124"/>
      <c r="MX714" s="124"/>
      <c r="MY714" s="124"/>
      <c r="MZ714" s="124"/>
      <c r="NA714" s="124"/>
      <c r="NB714" s="124"/>
      <c r="NC714" s="124"/>
      <c r="ND714" s="124"/>
      <c r="NE714" s="124"/>
      <c r="NF714" s="124"/>
      <c r="NG714" s="124"/>
      <c r="NH714" s="124"/>
      <c r="NI714" s="124"/>
      <c r="NJ714" s="124"/>
      <c r="NK714" s="124"/>
      <c r="NL714" s="124"/>
      <c r="NM714" s="124"/>
      <c r="NN714" s="124"/>
      <c r="NO714" s="124"/>
      <c r="NP714" s="124"/>
      <c r="NQ714" s="124"/>
      <c r="NR714" s="124"/>
      <c r="NS714" s="124"/>
      <c r="NT714" s="124"/>
      <c r="NU714" s="124"/>
      <c r="NV714" s="124"/>
      <c r="NW714" s="124"/>
      <c r="NX714" s="124"/>
      <c r="NY714" s="124"/>
      <c r="NZ714" s="124"/>
      <c r="OA714" s="124"/>
      <c r="OB714" s="124"/>
      <c r="OC714" s="124"/>
      <c r="OD714" s="124"/>
      <c r="OE714" s="124"/>
      <c r="OF714" s="124"/>
      <c r="OG714" s="124"/>
      <c r="OH714" s="124"/>
      <c r="OI714" s="124"/>
      <c r="OJ714" s="124"/>
      <c r="OK714" s="124"/>
      <c r="OL714" s="124"/>
      <c r="OM714" s="124"/>
      <c r="ON714" s="124"/>
      <c r="OO714" s="124"/>
      <c r="OP714" s="124"/>
      <c r="OQ714" s="124"/>
      <c r="OR714" s="124"/>
      <c r="OS714" s="124"/>
      <c r="OT714" s="124"/>
      <c r="OU714" s="124"/>
      <c r="OV714" s="124"/>
      <c r="OW714" s="124"/>
      <c r="OX714" s="124"/>
      <c r="OY714" s="124"/>
      <c r="OZ714" s="124"/>
      <c r="PA714" s="124"/>
      <c r="PB714" s="124"/>
      <c r="PC714" s="124"/>
      <c r="PD714" s="124"/>
      <c r="PE714" s="124"/>
      <c r="PF714" s="124"/>
      <c r="PG714" s="124"/>
      <c r="PH714" s="124"/>
      <c r="PI714" s="124"/>
      <c r="PJ714" s="124"/>
      <c r="PK714" s="124"/>
      <c r="PL714" s="124"/>
      <c r="PM714" s="124"/>
      <c r="PN714" s="124"/>
      <c r="PO714" s="124"/>
      <c r="PP714" s="124"/>
      <c r="PQ714" s="124"/>
      <c r="PR714" s="124"/>
      <c r="PS714" s="124"/>
      <c r="PT714" s="124"/>
      <c r="PU714" s="124"/>
      <c r="PV714" s="124"/>
      <c r="PW714" s="124"/>
      <c r="PX714" s="124"/>
      <c r="PY714" s="124"/>
      <c r="PZ714" s="124"/>
      <c r="QA714" s="124"/>
      <c r="QB714" s="124"/>
      <c r="QC714" s="124"/>
      <c r="QD714" s="124"/>
      <c r="QE714" s="124"/>
      <c r="QF714" s="124"/>
      <c r="QG714" s="124"/>
      <c r="QH714" s="124"/>
      <c r="QI714" s="124"/>
      <c r="QJ714" s="124"/>
      <c r="QK714" s="124"/>
      <c r="QL714" s="124"/>
      <c r="QM714" s="124"/>
      <c r="QN714" s="124"/>
      <c r="QO714" s="124"/>
      <c r="QP714" s="124"/>
      <c r="QQ714" s="124"/>
      <c r="QR714" s="124"/>
      <c r="QS714" s="124"/>
      <c r="QT714" s="124"/>
      <c r="QU714" s="124"/>
      <c r="QV714" s="124"/>
      <c r="QW714" s="124"/>
      <c r="QX714" s="124"/>
      <c r="QY714" s="124"/>
      <c r="QZ714" s="124"/>
      <c r="RA714" s="124"/>
      <c r="RB714" s="124"/>
      <c r="RC714" s="124"/>
      <c r="RD714" s="124"/>
      <c r="RE714" s="124"/>
      <c r="RF714" s="124"/>
      <c r="RG714" s="124"/>
      <c r="RH714" s="124"/>
      <c r="RI714" s="124"/>
      <c r="RJ714" s="124"/>
      <c r="RK714" s="124"/>
      <c r="RL714" s="124"/>
      <c r="RM714" s="124"/>
      <c r="RN714" s="124"/>
      <c r="RO714" s="124"/>
      <c r="RP714" s="124"/>
      <c r="RQ714" s="124"/>
      <c r="RR714" s="124"/>
      <c r="RS714" s="124"/>
      <c r="RT714" s="124"/>
      <c r="RU714" s="124"/>
      <c r="RV714" s="124"/>
      <c r="RW714" s="124"/>
      <c r="RX714" s="124"/>
      <c r="RY714" s="124"/>
      <c r="RZ714" s="124"/>
      <c r="SA714" s="124"/>
      <c r="SB714" s="124"/>
      <c r="SC714" s="124"/>
      <c r="SD714" s="124"/>
      <c r="SE714" s="124"/>
      <c r="SF714" s="124"/>
      <c r="SG714" s="124"/>
      <c r="SH714" s="124"/>
      <c r="SI714" s="124"/>
      <c r="SJ714" s="124"/>
      <c r="SK714" s="124"/>
      <c r="SL714" s="124"/>
      <c r="SM714" s="124"/>
      <c r="SN714" s="124"/>
      <c r="SO714" s="124"/>
      <c r="SP714" s="124"/>
      <c r="SQ714" s="124"/>
      <c r="SR714" s="124"/>
      <c r="SS714" s="124"/>
      <c r="ST714" s="124"/>
      <c r="SU714" s="124"/>
      <c r="SV714" s="124"/>
      <c r="SW714" s="124"/>
      <c r="SX714" s="124"/>
      <c r="SY714" s="124"/>
      <c r="SZ714" s="124"/>
      <c r="TA714" s="124"/>
      <c r="TB714" s="124"/>
      <c r="TC714" s="124"/>
      <c r="TD714" s="124"/>
      <c r="TE714" s="124"/>
      <c r="TF714" s="124"/>
      <c r="TG714" s="124"/>
      <c r="TH714" s="124"/>
      <c r="TI714" s="124"/>
      <c r="TJ714" s="124"/>
      <c r="TK714" s="124"/>
      <c r="TL714" s="124"/>
      <c r="TM714" s="124"/>
      <c r="TN714" s="124"/>
      <c r="TO714" s="124"/>
      <c r="TP714" s="124"/>
      <c r="TQ714" s="124"/>
      <c r="TR714" s="124"/>
      <c r="TS714" s="124"/>
      <c r="TT714" s="124"/>
      <c r="TU714" s="124"/>
      <c r="TV714" s="124"/>
      <c r="TW714" s="124"/>
      <c r="TX714" s="124"/>
      <c r="TY714" s="124"/>
      <c r="TZ714" s="124"/>
      <c r="UA714" s="124"/>
      <c r="UB714" s="124"/>
      <c r="UC714" s="124"/>
      <c r="UD714" s="124"/>
      <c r="UE714" s="124"/>
      <c r="UF714" s="124"/>
      <c r="UG714" s="124"/>
      <c r="UH714" s="124"/>
      <c r="UI714" s="124"/>
      <c r="UJ714" s="124"/>
      <c r="UK714" s="124"/>
      <c r="UL714" s="124"/>
      <c r="UM714" s="124"/>
      <c r="UN714" s="124"/>
      <c r="UO714" s="124"/>
      <c r="UP714" s="124"/>
      <c r="UQ714" s="124"/>
      <c r="UR714" s="124"/>
      <c r="US714" s="124"/>
      <c r="UT714" s="124"/>
      <c r="UU714" s="124"/>
      <c r="UV714" s="124"/>
      <c r="UW714" s="124"/>
      <c r="UX714" s="124"/>
      <c r="UY714" s="124"/>
      <c r="UZ714" s="124"/>
      <c r="VA714" s="124"/>
      <c r="VB714" s="124"/>
      <c r="VC714" s="124"/>
      <c r="VD714" s="124"/>
      <c r="VE714" s="124"/>
      <c r="VF714" s="124"/>
      <c r="VG714" s="124"/>
      <c r="VH714" s="124"/>
      <c r="VI714" s="124"/>
      <c r="VJ714" s="124"/>
      <c r="VK714" s="124"/>
      <c r="VL714" s="124"/>
      <c r="VM714" s="124"/>
      <c r="VN714" s="124"/>
      <c r="VO714" s="124"/>
      <c r="VP714" s="124"/>
      <c r="VQ714" s="124"/>
      <c r="VR714" s="124"/>
      <c r="VS714" s="124"/>
      <c r="VT714" s="124"/>
      <c r="VU714" s="124"/>
      <c r="VV714" s="124"/>
      <c r="VW714" s="124"/>
      <c r="VX714" s="124"/>
      <c r="VY714" s="124"/>
      <c r="VZ714" s="124"/>
      <c r="WA714" s="124"/>
      <c r="WB714" s="124"/>
      <c r="WC714" s="124"/>
      <c r="WD714" s="124"/>
      <c r="WE714" s="124"/>
      <c r="WF714" s="124"/>
      <c r="WG714" s="124"/>
      <c r="WH714" s="124"/>
      <c r="WI714" s="124"/>
      <c r="WJ714" s="124"/>
      <c r="WK714" s="124"/>
      <c r="WL714" s="124"/>
      <c r="WM714" s="124"/>
      <c r="WN714" s="124"/>
      <c r="WO714" s="124"/>
      <c r="WP714" s="124"/>
      <c r="WQ714" s="124"/>
      <c r="WR714" s="124"/>
      <c r="WS714" s="124"/>
      <c r="WT714" s="124"/>
      <c r="WU714" s="124"/>
      <c r="WV714" s="124"/>
      <c r="WW714" s="124"/>
      <c r="WX714" s="124"/>
      <c r="WY714" s="124"/>
      <c r="WZ714" s="124"/>
      <c r="XA714" s="124"/>
      <c r="XB714" s="124"/>
      <c r="XC714" s="124"/>
      <c r="XD714" s="124"/>
      <c r="XE714" s="124"/>
      <c r="XF714" s="124"/>
      <c r="XG714" s="124"/>
      <c r="XH714" s="124"/>
      <c r="XI714" s="124"/>
      <c r="XJ714" s="124"/>
      <c r="XK714" s="124"/>
      <c r="XL714" s="124"/>
      <c r="XM714" s="124"/>
      <c r="XN714" s="124"/>
      <c r="XO714" s="124"/>
      <c r="XP714" s="124"/>
      <c r="XQ714" s="124"/>
      <c r="XR714" s="124"/>
      <c r="XS714" s="124"/>
      <c r="XT714" s="124"/>
      <c r="XU714" s="124"/>
      <c r="XV714" s="124"/>
      <c r="XW714" s="124"/>
      <c r="XX714" s="124"/>
      <c r="XY714" s="124"/>
      <c r="XZ714" s="124"/>
      <c r="YA714" s="124"/>
      <c r="YB714" s="124"/>
      <c r="YC714" s="124"/>
      <c r="YD714" s="124"/>
      <c r="YE714" s="124"/>
      <c r="YF714" s="124"/>
      <c r="YG714" s="124"/>
      <c r="YH714" s="124"/>
      <c r="YI714" s="124"/>
      <c r="YJ714" s="124"/>
      <c r="YK714" s="124"/>
      <c r="YL714" s="124"/>
      <c r="YM714" s="124"/>
      <c r="YN714" s="124"/>
      <c r="YO714" s="124"/>
      <c r="YP714" s="124"/>
      <c r="YQ714" s="124"/>
      <c r="YR714" s="124"/>
      <c r="YS714" s="124"/>
      <c r="YT714" s="124"/>
      <c r="YU714" s="124"/>
      <c r="YV714" s="124"/>
      <c r="YW714" s="124"/>
      <c r="YX714" s="124"/>
      <c r="YY714" s="124"/>
      <c r="YZ714" s="124"/>
      <c r="ZA714" s="124"/>
      <c r="ZB714" s="124"/>
      <c r="ZC714" s="124"/>
      <c r="ZD714" s="124"/>
      <c r="ZE714" s="124"/>
      <c r="ZF714" s="124"/>
      <c r="ZG714" s="124"/>
      <c r="ZH714" s="124"/>
      <c r="ZI714" s="124"/>
      <c r="ZJ714" s="124"/>
      <c r="ZK714" s="124"/>
      <c r="ZL714" s="124"/>
      <c r="ZM714" s="124"/>
      <c r="ZN714" s="124"/>
      <c r="ZO714" s="124"/>
      <c r="ZP714" s="124"/>
      <c r="ZQ714" s="124"/>
      <c r="ZR714" s="124"/>
      <c r="ZS714" s="124"/>
      <c r="ZT714" s="124"/>
      <c r="ZU714" s="124"/>
      <c r="ZV714" s="124"/>
      <c r="ZW714" s="124"/>
      <c r="ZX714" s="124"/>
      <c r="ZY714" s="124"/>
      <c r="ZZ714" s="124"/>
      <c r="AAA714" s="124"/>
      <c r="AAB714" s="124"/>
      <c r="AAC714" s="124"/>
      <c r="AAD714" s="124"/>
      <c r="AAE714" s="124"/>
      <c r="AAF714" s="124"/>
      <c r="AAG714" s="124"/>
      <c r="AAH714" s="124"/>
      <c r="AAI714" s="124"/>
      <c r="AAJ714" s="124"/>
      <c r="AAK714" s="124"/>
      <c r="AAL714" s="124"/>
      <c r="AAM714" s="124"/>
      <c r="AAN714" s="124"/>
      <c r="AAO714" s="124"/>
      <c r="AAP714" s="124"/>
      <c r="AAQ714" s="124"/>
      <c r="AAR714" s="124"/>
      <c r="AAS714" s="124"/>
      <c r="AAT714" s="124"/>
      <c r="AAU714" s="124"/>
      <c r="AAV714" s="124"/>
      <c r="AAW714" s="124"/>
      <c r="AAX714" s="124"/>
      <c r="AAY714" s="124"/>
      <c r="AAZ714" s="124"/>
      <c r="ABA714" s="124"/>
      <c r="ABB714" s="124"/>
      <c r="ABC714" s="124"/>
      <c r="ABD714" s="124"/>
      <c r="ABE714" s="124"/>
      <c r="ABF714" s="124"/>
      <c r="ABG714" s="124"/>
      <c r="ABH714" s="124"/>
      <c r="ABI714" s="124"/>
      <c r="ABJ714" s="124"/>
      <c r="ABK714" s="124"/>
      <c r="ABL714" s="124"/>
      <c r="ABM714" s="124"/>
      <c r="ABN714" s="124"/>
      <c r="ABO714" s="124"/>
      <c r="ABP714" s="124"/>
      <c r="ABQ714" s="124"/>
      <c r="ABR714" s="124"/>
      <c r="ABS714" s="124"/>
      <c r="ABT714" s="124"/>
      <c r="ABU714" s="124"/>
      <c r="ABV714" s="124"/>
      <c r="ABW714" s="124"/>
      <c r="ABX714" s="124"/>
      <c r="ABY714" s="124"/>
      <c r="ABZ714" s="124"/>
      <c r="ACA714" s="124"/>
      <c r="ACB714" s="124"/>
      <c r="ACC714" s="124"/>
      <c r="ACD714" s="124"/>
      <c r="ACE714" s="124"/>
      <c r="ACF714" s="124"/>
      <c r="ACG714" s="124"/>
      <c r="ACH714" s="124"/>
      <c r="ACI714" s="124"/>
      <c r="ACJ714" s="124"/>
      <c r="ACK714" s="124"/>
      <c r="ACL714" s="124"/>
      <c r="ACM714" s="124"/>
      <c r="ACN714" s="124"/>
      <c r="ACO714" s="124"/>
      <c r="ACP714" s="124"/>
      <c r="ACQ714" s="124"/>
      <c r="ACR714" s="124"/>
      <c r="ACS714" s="124"/>
      <c r="ACT714" s="124"/>
      <c r="ACU714" s="124"/>
      <c r="ACV714" s="124"/>
      <c r="ACW714" s="124"/>
      <c r="ACX714" s="124"/>
      <c r="ACY714" s="124"/>
      <c r="ACZ714" s="124"/>
      <c r="ADA714" s="124"/>
      <c r="ADB714" s="124"/>
      <c r="ADC714" s="124"/>
      <c r="ADD714" s="124"/>
      <c r="ADE714" s="124"/>
      <c r="ADF714" s="124"/>
      <c r="ADG714" s="124"/>
      <c r="ADH714" s="124"/>
      <c r="ADI714" s="124"/>
      <c r="ADJ714" s="124"/>
      <c r="ADK714" s="124"/>
      <c r="ADL714" s="124"/>
      <c r="ADM714" s="124"/>
      <c r="ADN714" s="124"/>
      <c r="ADO714" s="124"/>
      <c r="ADP714" s="124"/>
      <c r="ADQ714" s="124"/>
      <c r="ADR714" s="124"/>
      <c r="ADS714" s="124"/>
      <c r="ADT714" s="124"/>
      <c r="ADU714" s="124"/>
      <c r="ADV714" s="124"/>
      <c r="ADW714" s="124"/>
      <c r="ADX714" s="124"/>
      <c r="ADY714" s="124"/>
      <c r="ADZ714" s="124"/>
      <c r="AEA714" s="124"/>
      <c r="AEB714" s="124"/>
      <c r="AEC714" s="124"/>
      <c r="AED714" s="124"/>
      <c r="AEE714" s="124"/>
      <c r="AEF714" s="124"/>
      <c r="AEG714" s="124"/>
      <c r="AEH714" s="124"/>
      <c r="AEI714" s="124"/>
      <c r="AEJ714" s="124"/>
      <c r="AEK714" s="124"/>
      <c r="AEL714" s="124"/>
      <c r="AEM714" s="124"/>
      <c r="AEN714" s="124"/>
      <c r="AEO714" s="124"/>
      <c r="AEP714" s="124"/>
      <c r="AEQ714" s="124"/>
      <c r="AER714" s="124"/>
      <c r="AES714" s="124"/>
      <c r="AET714" s="124"/>
      <c r="AEU714" s="124"/>
      <c r="AEV714" s="124"/>
      <c r="AEW714" s="124"/>
      <c r="AEX714" s="124"/>
      <c r="AEY714" s="124"/>
      <c r="AEZ714" s="124"/>
      <c r="AFA714" s="124"/>
      <c r="AFB714" s="124"/>
      <c r="AFC714" s="124"/>
      <c r="AFD714" s="124"/>
      <c r="AFE714" s="124"/>
      <c r="AFF714" s="124"/>
      <c r="AFG714" s="124"/>
      <c r="AFH714" s="124"/>
      <c r="AFI714" s="124"/>
      <c r="AFJ714" s="124"/>
      <c r="AFK714" s="124"/>
      <c r="AFL714" s="124"/>
      <c r="AFM714" s="124"/>
      <c r="AFN714" s="124"/>
      <c r="AFO714" s="124"/>
      <c r="AFP714" s="124"/>
      <c r="AFQ714" s="124"/>
      <c r="AFR714" s="124"/>
      <c r="AFS714" s="124"/>
      <c r="AFT714" s="124"/>
      <c r="AFU714" s="124"/>
      <c r="AFV714" s="124"/>
      <c r="AFW714" s="124"/>
      <c r="AFX714" s="124"/>
      <c r="AFY714" s="124"/>
      <c r="AFZ714" s="124"/>
      <c r="AGA714" s="124"/>
      <c r="AGB714" s="124"/>
      <c r="AGC714" s="124"/>
      <c r="AGD714" s="124"/>
      <c r="AGE714" s="124"/>
      <c r="AGF714" s="124"/>
      <c r="AGG714" s="124"/>
      <c r="AGH714" s="124"/>
      <c r="AGI714" s="124"/>
      <c r="AGJ714" s="124"/>
      <c r="AGK714" s="124"/>
      <c r="AGL714" s="124"/>
      <c r="AGM714" s="124"/>
      <c r="AGN714" s="124"/>
      <c r="AGO714" s="124"/>
      <c r="AGP714" s="124"/>
      <c r="AGQ714" s="124"/>
      <c r="AGR714" s="124"/>
      <c r="AGS714" s="124"/>
      <c r="AGT714" s="124"/>
      <c r="AGU714" s="124"/>
      <c r="AGV714" s="124"/>
      <c r="AGW714" s="124"/>
      <c r="AGX714" s="124"/>
      <c r="AGY714" s="124"/>
      <c r="AGZ714" s="124"/>
      <c r="AHA714" s="124"/>
      <c r="AHB714" s="124"/>
      <c r="AHC714" s="124"/>
      <c r="AHD714" s="124"/>
      <c r="AHE714" s="124"/>
      <c r="AHF714" s="124"/>
      <c r="AHG714" s="124"/>
      <c r="AHH714" s="124"/>
      <c r="AHI714" s="124"/>
      <c r="AHJ714" s="124"/>
      <c r="AHK714" s="124"/>
      <c r="AHL714" s="124"/>
      <c r="AHM714" s="124"/>
      <c r="AHN714" s="124"/>
      <c r="AHO714" s="124"/>
      <c r="AHP714" s="124"/>
      <c r="AHQ714" s="124"/>
      <c r="AHR714" s="124"/>
      <c r="AHS714" s="124"/>
      <c r="AHT714" s="124"/>
      <c r="AHU714" s="124"/>
      <c r="AHV714" s="124"/>
      <c r="AHW714" s="124"/>
      <c r="AHX714" s="124"/>
      <c r="AHY714" s="124"/>
      <c r="AHZ714" s="124"/>
      <c r="AIA714" s="124"/>
      <c r="AIB714" s="124"/>
      <c r="AIC714" s="124"/>
      <c r="AID714" s="124"/>
      <c r="AIE714" s="124"/>
      <c r="AIF714" s="124"/>
      <c r="AIG714" s="124"/>
      <c r="AIH714" s="124"/>
      <c r="AII714" s="124"/>
      <c r="AIJ714" s="124"/>
      <c r="AIK714" s="124"/>
      <c r="AIL714" s="124"/>
      <c r="AIM714" s="124"/>
      <c r="AIN714" s="124"/>
      <c r="AIO714" s="124"/>
      <c r="AIP714" s="124"/>
      <c r="AIQ714" s="124"/>
      <c r="AIR714" s="124"/>
      <c r="AIS714" s="124"/>
      <c r="AIT714" s="124"/>
      <c r="AIU714" s="124"/>
      <c r="AIV714" s="124"/>
      <c r="AIW714" s="124"/>
      <c r="AIX714" s="124"/>
      <c r="AIY714" s="124"/>
      <c r="AIZ714" s="124"/>
      <c r="AJA714" s="124"/>
      <c r="AJB714" s="124"/>
      <c r="AJC714" s="124"/>
      <c r="AJD714" s="124"/>
      <c r="AJE714" s="124"/>
      <c r="AJF714" s="124"/>
      <c r="AJG714" s="124"/>
      <c r="AJH714" s="124"/>
      <c r="AJI714" s="124"/>
      <c r="AJJ714" s="124"/>
      <c r="AJK714" s="124"/>
      <c r="AJL714" s="124"/>
      <c r="AJM714" s="124"/>
      <c r="AJN714" s="124"/>
      <c r="AJO714" s="124"/>
      <c r="AJP714" s="124"/>
      <c r="AJQ714" s="124"/>
      <c r="AJR714" s="124"/>
      <c r="AJS714" s="124"/>
      <c r="AJT714" s="124"/>
      <c r="AJU714" s="124"/>
      <c r="AJV714" s="124"/>
      <c r="AJW714" s="124"/>
      <c r="AJX714" s="124"/>
      <c r="AJY714" s="124"/>
      <c r="AJZ714" s="124"/>
      <c r="AKA714" s="124"/>
      <c r="AKB714" s="124"/>
      <c r="AKC714" s="124"/>
      <c r="AKD714" s="124"/>
      <c r="AKE714" s="124"/>
      <c r="AKF714" s="124"/>
      <c r="AKG714" s="124"/>
      <c r="AKH714" s="124"/>
      <c r="AKI714" s="124"/>
      <c r="AKJ714" s="124"/>
      <c r="AKK714" s="124"/>
      <c r="AKL714" s="124"/>
      <c r="AKM714" s="124"/>
      <c r="AKN714" s="124"/>
      <c r="AKO714" s="124"/>
      <c r="AKP714" s="124"/>
      <c r="AKQ714" s="124"/>
      <c r="AKR714" s="124"/>
      <c r="AKS714" s="124"/>
      <c r="AKT714" s="124"/>
      <c r="AKU714" s="124"/>
      <c r="AKV714" s="124"/>
      <c r="AKW714" s="124"/>
      <c r="AKX714" s="124"/>
      <c r="AKY714" s="124"/>
      <c r="AKZ714" s="124"/>
      <c r="ALA714" s="124"/>
      <c r="ALB714" s="124"/>
      <c r="ALC714" s="124"/>
      <c r="ALD714" s="124"/>
      <c r="ALE714" s="124"/>
      <c r="ALF714" s="124"/>
      <c r="ALG714" s="124"/>
      <c r="ALH714" s="124"/>
      <c r="ALI714" s="124"/>
      <c r="ALJ714" s="124"/>
      <c r="ALK714" s="124"/>
      <c r="ALL714" s="124"/>
      <c r="ALM714" s="124"/>
      <c r="ALN714" s="124"/>
      <c r="ALO714" s="124"/>
      <c r="ALP714" s="124"/>
      <c r="ALQ714" s="124"/>
      <c r="ALR714" s="124"/>
      <c r="ALS714" s="124"/>
      <c r="ALT714" s="124"/>
      <c r="ALU714" s="124"/>
      <c r="ALV714" s="124"/>
      <c r="ALW714" s="124"/>
      <c r="ALX714" s="124"/>
      <c r="ALY714" s="124"/>
      <c r="ALZ714" s="124"/>
      <c r="AMA714" s="124"/>
      <c r="AMB714" s="124"/>
      <c r="AMC714" s="124"/>
      <c r="AMD714" s="124"/>
      <c r="AME714" s="124"/>
      <c r="AMF714" s="124"/>
      <c r="AMG714" s="124"/>
      <c r="AMH714" s="124"/>
      <c r="AMI714" s="124"/>
      <c r="AMJ714" s="124"/>
      <c r="AMK714" s="124"/>
      <c r="AML714" s="124"/>
      <c r="AMM714" s="124"/>
      <c r="AMN714" s="124"/>
      <c r="AMO714" s="124"/>
      <c r="AMP714" s="124"/>
      <c r="AMQ714" s="124"/>
      <c r="AMR714" s="124"/>
      <c r="AMS714" s="124"/>
      <c r="AMT714" s="124"/>
      <c r="AMU714" s="124"/>
      <c r="AMV714" s="124"/>
      <c r="AMW714" s="124"/>
      <c r="AMX714" s="124"/>
      <c r="AMY714" s="124"/>
      <c r="AMZ714" s="124"/>
      <c r="ANA714" s="124"/>
      <c r="ANB714" s="124"/>
      <c r="ANC714" s="124"/>
      <c r="AND714" s="124"/>
      <c r="ANE714" s="124"/>
      <c r="ANF714" s="124"/>
      <c r="ANG714" s="124"/>
      <c r="ANH714" s="124"/>
      <c r="ANI714" s="124"/>
      <c r="ANJ714" s="124"/>
      <c r="ANK714" s="124"/>
      <c r="ANL714" s="124"/>
      <c r="ANM714" s="124"/>
      <c r="ANN714" s="124"/>
      <c r="ANO714" s="124"/>
      <c r="ANP714" s="124"/>
      <c r="ANQ714" s="124"/>
      <c r="ANR714" s="124"/>
      <c r="ANS714" s="124"/>
      <c r="ANT714" s="124"/>
      <c r="ANU714" s="124"/>
      <c r="ANV714" s="124"/>
      <c r="ANW714" s="124"/>
      <c r="ANX714" s="124"/>
      <c r="ANY714" s="124"/>
      <c r="ANZ714" s="124"/>
      <c r="AOA714" s="124"/>
      <c r="AOB714" s="124"/>
      <c r="AOC714" s="124"/>
      <c r="AOD714" s="124"/>
      <c r="AOE714" s="124"/>
      <c r="AOF714" s="124"/>
      <c r="AOG714" s="124"/>
      <c r="AOH714" s="124"/>
      <c r="AOI714" s="124"/>
      <c r="AOJ714" s="124"/>
      <c r="AOK714" s="124"/>
      <c r="AOL714" s="124"/>
      <c r="AOM714" s="124"/>
      <c r="AON714" s="124"/>
      <c r="AOO714" s="124"/>
      <c r="AOP714" s="124"/>
      <c r="AOQ714" s="124"/>
      <c r="AOR714" s="124"/>
      <c r="AOS714" s="124"/>
      <c r="AOT714" s="124"/>
      <c r="AOU714" s="124"/>
      <c r="AOV714" s="124"/>
      <c r="AOW714" s="124"/>
      <c r="AOX714" s="124"/>
      <c r="AOY714" s="124"/>
      <c r="AOZ714" s="124"/>
      <c r="APA714" s="124"/>
      <c r="APB714" s="124"/>
      <c r="APC714" s="124"/>
      <c r="APD714" s="124"/>
      <c r="APE714" s="124"/>
      <c r="APF714" s="124"/>
      <c r="APG714" s="124"/>
      <c r="APH714" s="124"/>
      <c r="API714" s="124"/>
      <c r="APJ714" s="124"/>
      <c r="APK714" s="124"/>
      <c r="APL714" s="124"/>
      <c r="APM714" s="124"/>
      <c r="APN714" s="124"/>
      <c r="APO714" s="124"/>
      <c r="APP714" s="124"/>
      <c r="APQ714" s="124"/>
      <c r="APR714" s="124"/>
      <c r="APS714" s="124"/>
      <c r="APT714" s="124"/>
      <c r="APU714" s="124"/>
      <c r="APV714" s="124"/>
      <c r="APW714" s="124"/>
      <c r="APX714" s="124"/>
      <c r="APY714" s="124"/>
      <c r="APZ714" s="124"/>
      <c r="AQA714" s="124"/>
      <c r="AQB714" s="124"/>
      <c r="AQC714" s="124"/>
      <c r="AQD714" s="124"/>
      <c r="AQE714" s="124"/>
      <c r="AQF714" s="124"/>
      <c r="AQG714" s="124"/>
      <c r="AQH714" s="124"/>
      <c r="AQI714" s="124"/>
      <c r="AQJ714" s="124"/>
      <c r="AQK714" s="124"/>
      <c r="AQL714" s="124"/>
      <c r="AQM714" s="124"/>
      <c r="AQN714" s="124"/>
      <c r="AQO714" s="124"/>
      <c r="AQP714" s="124"/>
      <c r="AQQ714" s="124"/>
      <c r="AQR714" s="124"/>
      <c r="AQS714" s="124"/>
      <c r="AQT714" s="124"/>
      <c r="AQU714" s="124"/>
      <c r="AQV714" s="124"/>
      <c r="AQW714" s="124"/>
      <c r="AQX714" s="124"/>
      <c r="AQY714" s="124"/>
      <c r="AQZ714" s="124"/>
      <c r="ARA714" s="124"/>
      <c r="ARB714" s="124"/>
      <c r="ARC714" s="124"/>
      <c r="ARD714" s="124"/>
      <c r="ARE714" s="124"/>
      <c r="ARF714" s="124"/>
      <c r="ARG714" s="124"/>
      <c r="ARH714" s="124"/>
      <c r="ARI714" s="124"/>
      <c r="ARJ714" s="124"/>
      <c r="ARK714" s="124"/>
      <c r="ARL714" s="124"/>
      <c r="ARM714" s="124"/>
      <c r="ARN714" s="124"/>
      <c r="ARO714" s="124"/>
      <c r="ARP714" s="124"/>
      <c r="ARQ714" s="124"/>
      <c r="ARR714" s="124"/>
      <c r="ARS714" s="124"/>
      <c r="ART714" s="124"/>
      <c r="ARU714" s="124"/>
      <c r="ARV714" s="124"/>
      <c r="ARW714" s="124"/>
      <c r="ARX714" s="124"/>
      <c r="ARY714" s="124"/>
      <c r="ARZ714" s="124"/>
      <c r="ASA714" s="124"/>
      <c r="ASB714" s="124"/>
      <c r="ASC714" s="124"/>
      <c r="ASD714" s="124"/>
      <c r="ASE714" s="124"/>
      <c r="ASF714" s="124"/>
      <c r="ASG714" s="124"/>
      <c r="ASH714" s="124"/>
      <c r="ASI714" s="124"/>
      <c r="ASJ714" s="124"/>
      <c r="ASK714" s="124"/>
      <c r="ASL714" s="124"/>
      <c r="ASM714" s="124"/>
      <c r="ASN714" s="124"/>
      <c r="ASO714" s="124"/>
      <c r="ASP714" s="124"/>
      <c r="ASQ714" s="124"/>
      <c r="ASR714" s="124"/>
      <c r="ASS714" s="124"/>
      <c r="AST714" s="124"/>
      <c r="ASU714" s="124"/>
      <c r="ASV714" s="124"/>
      <c r="ASW714" s="124"/>
      <c r="ASX714" s="124"/>
      <c r="ASY714" s="124"/>
      <c r="ASZ714" s="124"/>
      <c r="ATA714" s="124"/>
      <c r="ATB714" s="124"/>
      <c r="ATC714" s="124"/>
      <c r="ATD714" s="124"/>
      <c r="ATE714" s="124"/>
      <c r="ATF714" s="124"/>
      <c r="ATG714" s="124"/>
      <c r="ATH714" s="124"/>
      <c r="ATI714" s="124"/>
      <c r="ATJ714" s="124"/>
      <c r="ATK714" s="124"/>
      <c r="ATL714" s="124"/>
      <c r="ATM714" s="124"/>
      <c r="ATN714" s="124"/>
      <c r="ATO714" s="124"/>
      <c r="ATP714" s="124"/>
      <c r="ATQ714" s="124"/>
      <c r="ATR714" s="124"/>
      <c r="ATS714" s="124"/>
      <c r="ATT714" s="124"/>
      <c r="ATU714" s="124"/>
      <c r="ATV714" s="124"/>
      <c r="ATW714" s="124"/>
      <c r="ATX714" s="124"/>
      <c r="ATY714" s="124"/>
      <c r="ATZ714" s="124"/>
      <c r="AUA714" s="124"/>
      <c r="AUB714" s="124"/>
      <c r="AUC714" s="124"/>
      <c r="AUD714" s="124"/>
      <c r="AUE714" s="124"/>
      <c r="AUF714" s="124"/>
      <c r="AUG714" s="124"/>
      <c r="AUH714" s="124"/>
      <c r="AUI714" s="124"/>
      <c r="AUJ714" s="124"/>
      <c r="AUK714" s="124"/>
      <c r="AUL714" s="124"/>
      <c r="AUM714" s="124"/>
      <c r="AUN714" s="124"/>
      <c r="AUO714" s="124"/>
      <c r="AUP714" s="124"/>
      <c r="AUQ714" s="124"/>
      <c r="AUR714" s="124"/>
      <c r="AUS714" s="124"/>
      <c r="AUT714" s="124"/>
      <c r="AUU714" s="124"/>
      <c r="AUV714" s="124"/>
      <c r="AUW714" s="124"/>
      <c r="AUX714" s="124"/>
      <c r="AUY714" s="124"/>
      <c r="AUZ714" s="124"/>
      <c r="AVA714" s="124"/>
      <c r="AVB714" s="124"/>
      <c r="AVC714" s="124"/>
      <c r="AVD714" s="124"/>
      <c r="AVE714" s="124"/>
      <c r="AVF714" s="124"/>
      <c r="AVG714" s="124"/>
      <c r="AVH714" s="124"/>
      <c r="AVI714" s="124"/>
      <c r="AVJ714" s="124"/>
      <c r="AVK714" s="124"/>
      <c r="AVL714" s="124"/>
      <c r="AVM714" s="124"/>
      <c r="AVN714" s="124"/>
      <c r="AVO714" s="124"/>
      <c r="AVP714" s="124"/>
      <c r="AVQ714" s="124"/>
      <c r="AVR714" s="124"/>
      <c r="AVS714" s="124"/>
      <c r="AVT714" s="124"/>
      <c r="AVU714" s="124"/>
      <c r="AVV714" s="124"/>
      <c r="AVW714" s="124"/>
      <c r="AVX714" s="124"/>
      <c r="AVY714" s="124"/>
      <c r="AVZ714" s="124"/>
      <c r="AWA714" s="124"/>
      <c r="AWB714" s="124"/>
      <c r="AWC714" s="124"/>
      <c r="AWD714" s="124"/>
      <c r="AWE714" s="124"/>
      <c r="AWF714" s="124"/>
      <c r="AWG714" s="124"/>
      <c r="AWH714" s="124"/>
      <c r="AWI714" s="124"/>
      <c r="AWJ714" s="124"/>
      <c r="AWK714" s="124"/>
      <c r="AWL714" s="124"/>
      <c r="AWM714" s="124"/>
      <c r="AWN714" s="124"/>
      <c r="AWO714" s="124"/>
      <c r="AWP714" s="124"/>
      <c r="AWQ714" s="124"/>
      <c r="AWR714" s="124"/>
      <c r="AWS714" s="124"/>
      <c r="AWT714" s="124"/>
      <c r="AWU714" s="124"/>
      <c r="AWV714" s="124"/>
      <c r="AWW714" s="124"/>
      <c r="AWX714" s="124"/>
      <c r="AWY714" s="124"/>
      <c r="AWZ714" s="124"/>
      <c r="AXA714" s="124"/>
      <c r="AXB714" s="124"/>
      <c r="AXC714" s="124"/>
      <c r="AXD714" s="124"/>
      <c r="AXE714" s="124"/>
      <c r="AXF714" s="124"/>
      <c r="AXG714" s="124"/>
      <c r="AXH714" s="124"/>
      <c r="AXI714" s="124"/>
      <c r="AXJ714" s="124"/>
      <c r="AXK714" s="124"/>
      <c r="AXL714" s="124"/>
      <c r="AXM714" s="124"/>
      <c r="AXN714" s="124"/>
      <c r="AXO714" s="124"/>
      <c r="AXP714" s="124"/>
      <c r="AXQ714" s="124"/>
      <c r="AXR714" s="124"/>
      <c r="AXS714" s="124"/>
      <c r="AXT714" s="124"/>
      <c r="AXU714" s="124"/>
      <c r="AXV714" s="124"/>
      <c r="AXW714" s="124"/>
      <c r="AXX714" s="124"/>
      <c r="AXY714" s="124"/>
      <c r="AXZ714" s="124"/>
      <c r="AYA714" s="124"/>
      <c r="AYB714" s="124"/>
      <c r="AYC714" s="124"/>
      <c r="AYD714" s="124"/>
      <c r="AYE714" s="124"/>
      <c r="AYF714" s="124"/>
      <c r="AYG714" s="124"/>
      <c r="AYH714" s="124"/>
      <c r="AYI714" s="124"/>
      <c r="AYJ714" s="124"/>
      <c r="AYK714" s="124"/>
      <c r="AYL714" s="124"/>
      <c r="AYM714" s="124"/>
      <c r="AYN714" s="124"/>
      <c r="AYO714" s="124"/>
      <c r="AYP714" s="124"/>
      <c r="AYQ714" s="124"/>
      <c r="AYR714" s="124"/>
      <c r="AYS714" s="124"/>
      <c r="AYT714" s="124"/>
      <c r="AYU714" s="124"/>
      <c r="AYV714" s="124"/>
      <c r="AYW714" s="124"/>
      <c r="AYX714" s="124"/>
      <c r="AYY714" s="124"/>
      <c r="AYZ714" s="124"/>
      <c r="AZA714" s="124"/>
      <c r="AZB714" s="124"/>
      <c r="AZC714" s="124"/>
      <c r="AZD714" s="124"/>
      <c r="AZE714" s="124"/>
      <c r="AZF714" s="124"/>
      <c r="AZG714" s="124"/>
      <c r="AZH714" s="124"/>
      <c r="AZI714" s="124"/>
      <c r="AZJ714" s="124"/>
      <c r="AZK714" s="124"/>
      <c r="AZL714" s="124"/>
      <c r="AZM714" s="124"/>
      <c r="AZN714" s="124"/>
      <c r="AZO714" s="124"/>
      <c r="AZP714" s="124"/>
      <c r="AZQ714" s="124"/>
      <c r="AZR714" s="124"/>
      <c r="AZS714" s="124"/>
      <c r="AZT714" s="124"/>
      <c r="AZU714" s="124"/>
      <c r="AZV714" s="124"/>
      <c r="AZW714" s="124"/>
      <c r="AZX714" s="124"/>
      <c r="AZY714" s="124"/>
      <c r="AZZ714" s="124"/>
      <c r="BAA714" s="124"/>
      <c r="BAB714" s="124"/>
      <c r="BAC714" s="124"/>
      <c r="BAD714" s="124"/>
      <c r="BAE714" s="124"/>
      <c r="BAF714" s="124"/>
      <c r="BAG714" s="124"/>
      <c r="BAH714" s="124"/>
      <c r="BAI714" s="124"/>
      <c r="BAJ714" s="124"/>
      <c r="BAK714" s="124"/>
      <c r="BAL714" s="124"/>
      <c r="BAM714" s="124"/>
      <c r="BAN714" s="124"/>
      <c r="BAO714" s="124"/>
      <c r="BAP714" s="124"/>
      <c r="BAQ714" s="124"/>
      <c r="BAR714" s="124"/>
      <c r="BAS714" s="124"/>
      <c r="BAT714" s="124"/>
      <c r="BAU714" s="124"/>
      <c r="BAV714" s="124"/>
      <c r="BAW714" s="124"/>
      <c r="BAX714" s="124"/>
      <c r="BAY714" s="124"/>
      <c r="BAZ714" s="124"/>
      <c r="BBA714" s="124"/>
      <c r="BBB714" s="124"/>
      <c r="BBC714" s="124"/>
      <c r="BBD714" s="124"/>
      <c r="BBE714" s="124"/>
      <c r="BBF714" s="124"/>
      <c r="BBG714" s="124"/>
      <c r="BBH714" s="124"/>
      <c r="BBI714" s="124"/>
      <c r="BBJ714" s="124"/>
      <c r="BBK714" s="124"/>
      <c r="BBL714" s="124"/>
      <c r="BBM714" s="124"/>
      <c r="BBN714" s="124"/>
      <c r="BBO714" s="124"/>
      <c r="BBP714" s="124"/>
      <c r="BBQ714" s="124"/>
      <c r="BBR714" s="124"/>
      <c r="BBS714" s="124"/>
      <c r="BBT714" s="124"/>
      <c r="BBU714" s="124"/>
      <c r="BBV714" s="124"/>
      <c r="BBW714" s="124"/>
      <c r="BBX714" s="124"/>
      <c r="BBY714" s="124"/>
      <c r="BBZ714" s="124"/>
      <c r="BCA714" s="124"/>
      <c r="BCB714" s="124"/>
      <c r="BCC714" s="124"/>
      <c r="BCD714" s="124"/>
      <c r="BCE714" s="124"/>
      <c r="BCF714" s="124"/>
      <c r="BCG714" s="124"/>
      <c r="BCH714" s="124"/>
      <c r="BCI714" s="124"/>
      <c r="BCJ714" s="124"/>
      <c r="BCK714" s="124"/>
      <c r="BCL714" s="124"/>
      <c r="BCM714" s="124"/>
      <c r="BCN714" s="124"/>
      <c r="BCO714" s="124"/>
      <c r="BCP714" s="124"/>
      <c r="BCQ714" s="124"/>
      <c r="BCR714" s="124"/>
      <c r="BCS714" s="124"/>
      <c r="BCT714" s="124"/>
      <c r="BCU714" s="124"/>
      <c r="BCV714" s="124"/>
      <c r="BCW714" s="124"/>
      <c r="BCX714" s="124"/>
      <c r="BCY714" s="124"/>
      <c r="BCZ714" s="124"/>
      <c r="BDA714" s="124"/>
      <c r="BDB714" s="124"/>
      <c r="BDC714" s="124"/>
      <c r="BDD714" s="124"/>
      <c r="BDE714" s="124"/>
      <c r="BDF714" s="124"/>
      <c r="BDG714" s="124"/>
      <c r="BDH714" s="124"/>
      <c r="BDI714" s="124"/>
      <c r="BDJ714" s="124"/>
      <c r="BDK714" s="124"/>
      <c r="BDL714" s="124"/>
      <c r="BDM714" s="124"/>
      <c r="BDN714" s="124"/>
      <c r="BDO714" s="124"/>
      <c r="BDP714" s="124"/>
      <c r="BDQ714" s="124"/>
      <c r="BDR714" s="124"/>
      <c r="BDS714" s="124"/>
      <c r="BDT714" s="124"/>
      <c r="BDU714" s="124"/>
      <c r="BDV714" s="124"/>
      <c r="BDW714" s="124"/>
      <c r="BDX714" s="124"/>
      <c r="BDY714" s="124"/>
      <c r="BDZ714" s="124"/>
      <c r="BEA714" s="124"/>
      <c r="BEB714" s="124"/>
      <c r="BEC714" s="124"/>
      <c r="BED714" s="124"/>
      <c r="BEE714" s="124"/>
      <c r="BEF714" s="124"/>
      <c r="BEG714" s="124"/>
      <c r="BEH714" s="124"/>
      <c r="BEI714" s="124"/>
      <c r="BEJ714" s="124"/>
      <c r="BEK714" s="124"/>
      <c r="BEL714" s="124"/>
      <c r="BEM714" s="124"/>
      <c r="BEN714" s="124"/>
      <c r="BEO714" s="124"/>
      <c r="BEP714" s="124"/>
      <c r="BEQ714" s="124"/>
      <c r="BER714" s="124"/>
      <c r="BES714" s="124"/>
      <c r="BET714" s="124"/>
      <c r="BEU714" s="124"/>
      <c r="BEV714" s="124"/>
      <c r="BEW714" s="124"/>
      <c r="BEX714" s="124"/>
      <c r="BEY714" s="124"/>
      <c r="BEZ714" s="124"/>
      <c r="BFA714" s="124"/>
      <c r="BFB714" s="124"/>
      <c r="BFC714" s="124"/>
      <c r="BFD714" s="124"/>
      <c r="BFE714" s="124"/>
      <c r="BFF714" s="124"/>
      <c r="BFG714" s="124"/>
      <c r="BFH714" s="124"/>
      <c r="BFI714" s="124"/>
      <c r="BFJ714" s="124"/>
      <c r="BFK714" s="124"/>
      <c r="BFL714" s="124"/>
      <c r="BFM714" s="124"/>
      <c r="BFN714" s="124"/>
      <c r="BFO714" s="124"/>
      <c r="BFP714" s="124"/>
      <c r="BFQ714" s="124"/>
      <c r="BFR714" s="124"/>
      <c r="BFS714" s="124"/>
      <c r="BFT714" s="124"/>
      <c r="BFU714" s="124"/>
      <c r="BFV714" s="124"/>
      <c r="BFW714" s="124"/>
      <c r="BFX714" s="124"/>
      <c r="BFY714" s="124"/>
      <c r="BFZ714" s="124"/>
      <c r="BGA714" s="124"/>
      <c r="BGB714" s="124"/>
      <c r="BGC714" s="124"/>
      <c r="BGD714" s="124"/>
      <c r="BGE714" s="124"/>
      <c r="BGF714" s="124"/>
      <c r="BGG714" s="124"/>
      <c r="BGH714" s="124"/>
      <c r="BGI714" s="124"/>
      <c r="BGJ714" s="124"/>
      <c r="BGK714" s="124"/>
      <c r="BGL714" s="124"/>
      <c r="BGM714" s="124"/>
      <c r="BGN714" s="124"/>
      <c r="BGO714" s="124"/>
      <c r="BGP714" s="124"/>
      <c r="BGQ714" s="124"/>
      <c r="BGR714" s="124"/>
      <c r="BGS714" s="124"/>
      <c r="BGT714" s="124"/>
      <c r="BGU714" s="124"/>
      <c r="BGV714" s="124"/>
      <c r="BGW714" s="124"/>
      <c r="BGX714" s="124"/>
      <c r="BGY714" s="124"/>
      <c r="BGZ714" s="124"/>
      <c r="BHA714" s="124"/>
      <c r="BHB714" s="124"/>
      <c r="BHC714" s="124"/>
      <c r="BHD714" s="124"/>
      <c r="BHE714" s="124"/>
      <c r="BHF714" s="124"/>
      <c r="BHG714" s="124"/>
      <c r="BHH714" s="124"/>
      <c r="BHI714" s="124"/>
      <c r="BHJ714" s="124"/>
      <c r="BHK714" s="124"/>
      <c r="BHL714" s="124"/>
      <c r="BHM714" s="124"/>
      <c r="BHN714" s="124"/>
      <c r="BHO714" s="124"/>
      <c r="BHP714" s="124"/>
      <c r="BHQ714" s="124"/>
      <c r="BHR714" s="124"/>
      <c r="BHS714" s="124"/>
      <c r="BHT714" s="124"/>
      <c r="BHU714" s="124"/>
      <c r="BHV714" s="124"/>
      <c r="BHW714" s="124"/>
      <c r="BHX714" s="124"/>
      <c r="BHY714" s="124"/>
      <c r="BHZ714" s="124"/>
      <c r="BIA714" s="124"/>
      <c r="BIB714" s="124"/>
      <c r="BIC714" s="124"/>
      <c r="BID714" s="124"/>
      <c r="BIE714" s="124"/>
      <c r="BIF714" s="124"/>
      <c r="BIG714" s="124"/>
      <c r="BIH714" s="124"/>
      <c r="BII714" s="124"/>
      <c r="BIJ714" s="124"/>
      <c r="BIK714" s="124"/>
      <c r="BIL714" s="124"/>
      <c r="BIM714" s="124"/>
      <c r="BIN714" s="124"/>
      <c r="BIO714" s="124"/>
      <c r="BIP714" s="124"/>
      <c r="BIQ714" s="124"/>
      <c r="BIR714" s="124"/>
      <c r="BIS714" s="124"/>
      <c r="BIT714" s="124"/>
      <c r="BIU714" s="124"/>
      <c r="BIV714" s="124"/>
      <c r="BIW714" s="124"/>
      <c r="BIX714" s="124"/>
      <c r="BIY714" s="124"/>
      <c r="BIZ714" s="124"/>
      <c r="BJA714" s="124"/>
      <c r="BJB714" s="124"/>
      <c r="BJC714" s="124"/>
      <c r="BJD714" s="124"/>
      <c r="BJE714" s="124"/>
      <c r="BJF714" s="124"/>
      <c r="BJG714" s="124"/>
      <c r="BJH714" s="124"/>
      <c r="BJI714" s="124"/>
      <c r="BJJ714" s="124"/>
      <c r="BJK714" s="124"/>
      <c r="BJL714" s="124"/>
      <c r="BJM714" s="124"/>
      <c r="BJN714" s="124"/>
      <c r="BJO714" s="124"/>
      <c r="BJP714" s="124"/>
      <c r="BJQ714" s="124"/>
      <c r="BJR714" s="124"/>
      <c r="BJS714" s="124"/>
      <c r="BJT714" s="124"/>
      <c r="BJU714" s="124"/>
      <c r="BJV714" s="124"/>
      <c r="BJW714" s="124"/>
      <c r="BJX714" s="124"/>
      <c r="BJY714" s="124"/>
      <c r="BJZ714" s="124"/>
      <c r="BKA714" s="124"/>
      <c r="BKB714" s="124"/>
      <c r="BKC714" s="124"/>
      <c r="BKD714" s="124"/>
      <c r="BKE714" s="124"/>
      <c r="BKF714" s="124"/>
      <c r="BKG714" s="124"/>
      <c r="BKH714" s="124"/>
      <c r="BKI714" s="124"/>
      <c r="BKJ714" s="124"/>
      <c r="BKK714" s="124"/>
      <c r="BKL714" s="124"/>
      <c r="BKM714" s="124"/>
      <c r="BKN714" s="124"/>
      <c r="BKO714" s="124"/>
      <c r="BKP714" s="124"/>
      <c r="BKQ714" s="124"/>
      <c r="BKR714" s="124"/>
      <c r="BKS714" s="124"/>
      <c r="BKT714" s="124"/>
      <c r="BKU714" s="124"/>
      <c r="BKV714" s="124"/>
      <c r="BKW714" s="124"/>
      <c r="BKX714" s="124"/>
      <c r="BKY714" s="124"/>
      <c r="BKZ714" s="124"/>
      <c r="BLA714" s="124"/>
      <c r="BLB714" s="124"/>
      <c r="BLC714" s="124"/>
      <c r="BLD714" s="124"/>
      <c r="BLE714" s="124"/>
      <c r="BLF714" s="124"/>
      <c r="BLG714" s="124"/>
      <c r="BLH714" s="124"/>
      <c r="BLI714" s="124"/>
      <c r="BLJ714" s="124"/>
      <c r="BLK714" s="124"/>
      <c r="BLL714" s="124"/>
      <c r="BLM714" s="124"/>
      <c r="BLN714" s="124"/>
      <c r="BLO714" s="124"/>
      <c r="BLP714" s="124"/>
      <c r="BLQ714" s="124"/>
      <c r="BLR714" s="124"/>
      <c r="BLS714" s="124"/>
      <c r="BLT714" s="124"/>
      <c r="BLU714" s="124"/>
      <c r="BLV714" s="124"/>
      <c r="BLW714" s="124"/>
      <c r="BLX714" s="124"/>
      <c r="BLY714" s="124"/>
      <c r="BLZ714" s="124"/>
      <c r="BMA714" s="124"/>
      <c r="BMB714" s="124"/>
      <c r="BMC714" s="124"/>
      <c r="BMD714" s="124"/>
      <c r="BME714" s="124"/>
      <c r="BMF714" s="124"/>
      <c r="BMG714" s="124"/>
      <c r="BMH714" s="124"/>
      <c r="BMI714" s="124"/>
      <c r="BMJ714" s="124"/>
      <c r="BMK714" s="124"/>
      <c r="BML714" s="124"/>
      <c r="BMM714" s="124"/>
      <c r="BMN714" s="124"/>
      <c r="BMO714" s="124"/>
      <c r="BMP714" s="124"/>
      <c r="BMQ714" s="124"/>
      <c r="BMR714" s="124"/>
      <c r="BMS714" s="124"/>
      <c r="BMT714" s="124"/>
      <c r="BMU714" s="124"/>
      <c r="BMV714" s="124"/>
      <c r="BMW714" s="124"/>
      <c r="BMX714" s="124"/>
      <c r="BMY714" s="124"/>
      <c r="BMZ714" s="124"/>
      <c r="BNA714" s="124"/>
      <c r="BNB714" s="124"/>
      <c r="BNC714" s="124"/>
      <c r="BND714" s="124"/>
      <c r="BNE714" s="124"/>
      <c r="BNF714" s="124"/>
      <c r="BNG714" s="124"/>
      <c r="BNH714" s="124"/>
      <c r="BNI714" s="124"/>
      <c r="BNJ714" s="124"/>
      <c r="BNK714" s="124"/>
      <c r="BNL714" s="124"/>
      <c r="BNM714" s="124"/>
      <c r="BNN714" s="124"/>
      <c r="BNO714" s="124"/>
      <c r="BNP714" s="124"/>
      <c r="BNQ714" s="124"/>
      <c r="BNR714" s="124"/>
      <c r="BNS714" s="124"/>
      <c r="BNT714" s="124"/>
      <c r="BNU714" s="124"/>
      <c r="BNV714" s="124"/>
      <c r="BNW714" s="124"/>
      <c r="BNX714" s="124"/>
      <c r="BNY714" s="124"/>
      <c r="BNZ714" s="124"/>
      <c r="BOA714" s="124"/>
      <c r="BOB714" s="124"/>
      <c r="BOC714" s="124"/>
      <c r="BOD714" s="124"/>
      <c r="BOE714" s="124"/>
      <c r="BOF714" s="124"/>
      <c r="BOG714" s="124"/>
      <c r="BOH714" s="124"/>
      <c r="BOI714" s="124"/>
      <c r="BOJ714" s="124"/>
      <c r="BOK714" s="124"/>
      <c r="BOL714" s="124"/>
      <c r="BOM714" s="124"/>
      <c r="BON714" s="124"/>
      <c r="BOO714" s="124"/>
      <c r="BOP714" s="124"/>
      <c r="BOQ714" s="124"/>
      <c r="BOR714" s="124"/>
      <c r="BOS714" s="124"/>
      <c r="BOT714" s="124"/>
      <c r="BOU714" s="124"/>
      <c r="BOV714" s="124"/>
      <c r="BOW714" s="124"/>
      <c r="BOX714" s="124"/>
      <c r="BOY714" s="124"/>
      <c r="BOZ714" s="124"/>
      <c r="BPA714" s="124"/>
      <c r="BPB714" s="124"/>
      <c r="BPC714" s="124"/>
      <c r="BPD714" s="124"/>
      <c r="BPE714" s="124"/>
      <c r="BPF714" s="124"/>
      <c r="BPG714" s="124"/>
      <c r="BPH714" s="124"/>
      <c r="BPI714" s="124"/>
      <c r="BPJ714" s="124"/>
      <c r="BPK714" s="124"/>
      <c r="BPL714" s="124"/>
      <c r="BPM714" s="124"/>
      <c r="BPN714" s="124"/>
      <c r="BPO714" s="124"/>
      <c r="BPP714" s="124"/>
      <c r="BPQ714" s="124"/>
      <c r="BPR714" s="124"/>
      <c r="BPS714" s="124"/>
      <c r="BPT714" s="124"/>
      <c r="BPU714" s="124"/>
      <c r="BPV714" s="124"/>
      <c r="BPW714" s="124"/>
      <c r="BPX714" s="124"/>
      <c r="BPY714" s="124"/>
      <c r="BPZ714" s="124"/>
      <c r="BQA714" s="124"/>
      <c r="BQB714" s="124"/>
      <c r="BQC714" s="124"/>
      <c r="BQD714" s="124"/>
      <c r="BQE714" s="124"/>
      <c r="BQF714" s="124"/>
      <c r="BQG714" s="124"/>
      <c r="BQH714" s="124"/>
      <c r="BQI714" s="124"/>
      <c r="BQJ714" s="124"/>
      <c r="BQK714" s="124"/>
      <c r="BQL714" s="124"/>
      <c r="BQM714" s="124"/>
      <c r="BQN714" s="124"/>
      <c r="BQO714" s="124"/>
      <c r="BQP714" s="124"/>
      <c r="BQQ714" s="124"/>
      <c r="BQR714" s="124"/>
      <c r="BQS714" s="124"/>
      <c r="BQT714" s="124"/>
      <c r="BQU714" s="124"/>
      <c r="BQV714" s="124"/>
      <c r="BQW714" s="124"/>
      <c r="BQX714" s="124"/>
      <c r="BQY714" s="124"/>
      <c r="BQZ714" s="124"/>
      <c r="BRA714" s="124"/>
      <c r="BRB714" s="124"/>
      <c r="BRC714" s="124"/>
      <c r="BRD714" s="124"/>
      <c r="BRE714" s="124"/>
      <c r="BRF714" s="124"/>
      <c r="BRG714" s="124"/>
      <c r="BRH714" s="124"/>
      <c r="BRI714" s="124"/>
      <c r="BRJ714" s="124"/>
      <c r="BRK714" s="124"/>
      <c r="BRL714" s="124"/>
      <c r="BRM714" s="124"/>
      <c r="BRN714" s="124"/>
      <c r="BRO714" s="124"/>
      <c r="BRP714" s="124"/>
      <c r="BRQ714" s="124"/>
      <c r="BRR714" s="124"/>
      <c r="BRS714" s="124"/>
      <c r="BRT714" s="124"/>
      <c r="BRU714" s="124"/>
      <c r="BRV714" s="124"/>
      <c r="BRW714" s="124"/>
      <c r="BRX714" s="124"/>
      <c r="BRY714" s="124"/>
      <c r="BRZ714" s="124"/>
      <c r="BSA714" s="124"/>
      <c r="BSB714" s="124"/>
      <c r="BSC714" s="124"/>
      <c r="BSD714" s="124"/>
      <c r="BSE714" s="124"/>
      <c r="BSF714" s="124"/>
      <c r="BSG714" s="124"/>
      <c r="BSH714" s="124"/>
      <c r="BSI714" s="124"/>
      <c r="BSJ714" s="124"/>
      <c r="BSK714" s="124"/>
      <c r="BSL714" s="124"/>
      <c r="BSM714" s="124"/>
      <c r="BSN714" s="124"/>
      <c r="BSO714" s="124"/>
      <c r="BSP714" s="124"/>
      <c r="BSQ714" s="124"/>
      <c r="BSR714" s="124"/>
      <c r="BSS714" s="124"/>
      <c r="BST714" s="124"/>
      <c r="BSU714" s="124"/>
      <c r="BSV714" s="124"/>
      <c r="BSW714" s="124"/>
      <c r="BSX714" s="124"/>
      <c r="BSY714" s="124"/>
      <c r="BSZ714" s="124"/>
      <c r="BTA714" s="124"/>
      <c r="BTB714" s="124"/>
      <c r="BTC714" s="124"/>
      <c r="BTD714" s="124"/>
      <c r="BTE714" s="124"/>
      <c r="BTF714" s="124"/>
      <c r="BTG714" s="124"/>
      <c r="BTH714" s="124"/>
      <c r="BTI714" s="124"/>
      <c r="BTJ714" s="124"/>
      <c r="BTK714" s="124"/>
      <c r="BTL714" s="124"/>
      <c r="BTM714" s="124"/>
      <c r="BTN714" s="124"/>
      <c r="BTO714" s="124"/>
      <c r="BTP714" s="124"/>
      <c r="BTQ714" s="124"/>
      <c r="BTR714" s="124"/>
      <c r="BTS714" s="124"/>
      <c r="BTT714" s="124"/>
      <c r="BTU714" s="124"/>
      <c r="BTV714" s="124"/>
      <c r="BTW714" s="124"/>
      <c r="BTX714" s="124"/>
      <c r="BTY714" s="124"/>
      <c r="BTZ714" s="124"/>
      <c r="BUA714" s="124"/>
      <c r="BUB714" s="124"/>
      <c r="BUC714" s="124"/>
      <c r="BUD714" s="124"/>
      <c r="BUE714" s="124"/>
      <c r="BUF714" s="124"/>
      <c r="BUG714" s="124"/>
      <c r="BUH714" s="124"/>
      <c r="BUI714" s="124"/>
      <c r="BUJ714" s="124"/>
      <c r="BUK714" s="124"/>
      <c r="BUL714" s="124"/>
      <c r="BUM714" s="124"/>
      <c r="BUN714" s="124"/>
      <c r="BUO714" s="124"/>
      <c r="BUP714" s="124"/>
      <c r="BUQ714" s="124"/>
      <c r="BUR714" s="124"/>
      <c r="BUS714" s="124"/>
      <c r="BUT714" s="124"/>
      <c r="BUU714" s="124"/>
      <c r="BUV714" s="124"/>
      <c r="BUW714" s="124"/>
      <c r="BUX714" s="124"/>
      <c r="BUY714" s="124"/>
      <c r="BUZ714" s="124"/>
      <c r="BVA714" s="124"/>
      <c r="BVB714" s="124"/>
      <c r="BVC714" s="124"/>
      <c r="BVD714" s="124"/>
      <c r="BVE714" s="124"/>
      <c r="BVF714" s="124"/>
      <c r="BVG714" s="124"/>
      <c r="BVH714" s="124"/>
      <c r="BVI714" s="124"/>
      <c r="BVJ714" s="124"/>
      <c r="BVK714" s="124"/>
      <c r="BVL714" s="124"/>
      <c r="BVM714" s="124"/>
      <c r="BVN714" s="124"/>
      <c r="BVO714" s="124"/>
      <c r="BVP714" s="124"/>
      <c r="BVQ714" s="124"/>
      <c r="BVR714" s="124"/>
      <c r="BVS714" s="124"/>
      <c r="BVT714" s="124"/>
      <c r="BVU714" s="124"/>
      <c r="BVV714" s="124"/>
      <c r="BVW714" s="124"/>
      <c r="BVX714" s="124"/>
      <c r="BVY714" s="124"/>
      <c r="BVZ714" s="124"/>
      <c r="BWA714" s="124"/>
      <c r="BWB714" s="124"/>
      <c r="BWC714" s="124"/>
      <c r="BWD714" s="124"/>
      <c r="BWE714" s="124"/>
      <c r="BWF714" s="124"/>
      <c r="BWG714" s="124"/>
      <c r="BWH714" s="124"/>
      <c r="BWI714" s="124"/>
      <c r="BWJ714" s="124"/>
      <c r="BWK714" s="124"/>
      <c r="BWL714" s="124"/>
      <c r="BWM714" s="124"/>
      <c r="BWN714" s="124"/>
      <c r="BWO714" s="124"/>
      <c r="BWP714" s="124"/>
      <c r="BWQ714" s="124"/>
      <c r="BWR714" s="124"/>
      <c r="BWS714" s="124"/>
      <c r="BWT714" s="124"/>
      <c r="BWU714" s="124"/>
      <c r="BWV714" s="124"/>
      <c r="BWW714" s="124"/>
      <c r="BWX714" s="124"/>
      <c r="BWY714" s="124"/>
      <c r="BWZ714" s="124"/>
      <c r="BXA714" s="124"/>
      <c r="BXB714" s="124"/>
      <c r="BXC714" s="124"/>
      <c r="BXD714" s="124"/>
      <c r="BXE714" s="124"/>
      <c r="BXF714" s="124"/>
      <c r="BXG714" s="124"/>
      <c r="BXH714" s="124"/>
      <c r="BXI714" s="124"/>
      <c r="BXJ714" s="124"/>
      <c r="BXK714" s="124"/>
      <c r="BXL714" s="124"/>
      <c r="BXM714" s="124"/>
      <c r="BXN714" s="124"/>
      <c r="BXO714" s="124"/>
      <c r="BXP714" s="124"/>
      <c r="BXQ714" s="124"/>
      <c r="BXR714" s="124"/>
      <c r="BXS714" s="124"/>
      <c r="BXT714" s="124"/>
      <c r="BXU714" s="124"/>
      <c r="BXV714" s="124"/>
      <c r="BXW714" s="124"/>
      <c r="BXX714" s="124"/>
      <c r="BXY714" s="124"/>
      <c r="BXZ714" s="124"/>
      <c r="BYA714" s="124"/>
      <c r="BYB714" s="124"/>
      <c r="BYC714" s="124"/>
      <c r="BYD714" s="124"/>
      <c r="BYE714" s="124"/>
      <c r="BYF714" s="124"/>
      <c r="BYG714" s="124"/>
      <c r="BYH714" s="124"/>
      <c r="BYI714" s="124"/>
      <c r="BYJ714" s="124"/>
      <c r="BYK714" s="124"/>
      <c r="BYL714" s="124"/>
      <c r="BYM714" s="124"/>
      <c r="BYN714" s="124"/>
      <c r="BYO714" s="124"/>
      <c r="BYP714" s="124"/>
      <c r="BYQ714" s="124"/>
      <c r="BYR714" s="124"/>
      <c r="BYS714" s="124"/>
      <c r="BYT714" s="124"/>
      <c r="BYU714" s="124"/>
      <c r="BYV714" s="124"/>
      <c r="BYW714" s="124"/>
      <c r="BYX714" s="124"/>
      <c r="BYY714" s="124"/>
      <c r="BYZ714" s="124"/>
      <c r="BZA714" s="124"/>
      <c r="BZB714" s="124"/>
      <c r="BZC714" s="124"/>
      <c r="BZD714" s="124"/>
      <c r="BZE714" s="124"/>
      <c r="BZF714" s="124"/>
      <c r="BZG714" s="124"/>
      <c r="BZH714" s="124"/>
      <c r="BZI714" s="124"/>
      <c r="BZJ714" s="124"/>
      <c r="BZK714" s="124"/>
      <c r="BZL714" s="124"/>
      <c r="BZM714" s="124"/>
      <c r="BZN714" s="124"/>
      <c r="BZO714" s="124"/>
      <c r="BZP714" s="124"/>
      <c r="BZQ714" s="124"/>
      <c r="BZR714" s="124"/>
      <c r="BZS714" s="124"/>
      <c r="BZT714" s="124"/>
      <c r="BZU714" s="124"/>
      <c r="BZV714" s="124"/>
      <c r="BZW714" s="124"/>
      <c r="BZX714" s="124"/>
      <c r="BZY714" s="124"/>
      <c r="BZZ714" s="124"/>
      <c r="CAA714" s="124"/>
      <c r="CAB714" s="124"/>
      <c r="CAC714" s="124"/>
      <c r="CAD714" s="124"/>
      <c r="CAE714" s="124"/>
      <c r="CAF714" s="124"/>
      <c r="CAG714" s="124"/>
      <c r="CAH714" s="124"/>
      <c r="CAI714" s="124"/>
      <c r="CAJ714" s="124"/>
      <c r="CAK714" s="124"/>
      <c r="CAL714" s="124"/>
      <c r="CAM714" s="124"/>
      <c r="CAN714" s="124"/>
      <c r="CAO714" s="124"/>
      <c r="CAP714" s="124"/>
      <c r="CAQ714" s="124"/>
      <c r="CAR714" s="124"/>
      <c r="CAS714" s="124"/>
      <c r="CAT714" s="124"/>
      <c r="CAU714" s="124"/>
      <c r="CAV714" s="124"/>
      <c r="CAW714" s="124"/>
      <c r="CAX714" s="124"/>
      <c r="CAY714" s="124"/>
      <c r="CAZ714" s="124"/>
      <c r="CBA714" s="124"/>
      <c r="CBB714" s="124"/>
      <c r="CBC714" s="124"/>
      <c r="CBD714" s="124"/>
      <c r="CBE714" s="124"/>
      <c r="CBF714" s="124"/>
      <c r="CBG714" s="124"/>
      <c r="CBH714" s="124"/>
      <c r="CBI714" s="124"/>
      <c r="CBJ714" s="124"/>
      <c r="CBK714" s="124"/>
      <c r="CBL714" s="124"/>
      <c r="CBM714" s="124"/>
      <c r="CBN714" s="124"/>
      <c r="CBO714" s="124"/>
      <c r="CBP714" s="124"/>
      <c r="CBQ714" s="124"/>
      <c r="CBR714" s="124"/>
      <c r="CBS714" s="124"/>
      <c r="CBT714" s="124"/>
      <c r="CBU714" s="124"/>
      <c r="CBV714" s="124"/>
      <c r="CBW714" s="124"/>
      <c r="CBX714" s="124"/>
      <c r="CBY714" s="124"/>
      <c r="CBZ714" s="124"/>
      <c r="CCA714" s="124"/>
      <c r="CCB714" s="124"/>
      <c r="CCC714" s="124"/>
      <c r="CCD714" s="124"/>
      <c r="CCE714" s="124"/>
      <c r="CCF714" s="124"/>
      <c r="CCG714" s="124"/>
      <c r="CCH714" s="124"/>
      <c r="CCI714" s="124"/>
      <c r="CCJ714" s="124"/>
      <c r="CCK714" s="124"/>
      <c r="CCL714" s="124"/>
      <c r="CCM714" s="124"/>
      <c r="CCN714" s="124"/>
      <c r="CCO714" s="124"/>
      <c r="CCP714" s="124"/>
      <c r="CCQ714" s="124"/>
      <c r="CCR714" s="124"/>
      <c r="CCS714" s="124"/>
      <c r="CCT714" s="124"/>
      <c r="CCU714" s="124"/>
      <c r="CCV714" s="124"/>
      <c r="CCW714" s="124"/>
      <c r="CCX714" s="124"/>
      <c r="CCY714" s="124"/>
      <c r="CCZ714" s="124"/>
      <c r="CDA714" s="124"/>
      <c r="CDB714" s="124"/>
      <c r="CDC714" s="124"/>
      <c r="CDD714" s="124"/>
      <c r="CDE714" s="124"/>
      <c r="CDF714" s="124"/>
      <c r="CDG714" s="124"/>
      <c r="CDH714" s="124"/>
      <c r="CDI714" s="124"/>
      <c r="CDJ714" s="124"/>
      <c r="CDK714" s="124"/>
      <c r="CDL714" s="124"/>
      <c r="CDM714" s="124"/>
      <c r="CDN714" s="124"/>
      <c r="CDO714" s="124"/>
      <c r="CDP714" s="124"/>
      <c r="CDQ714" s="124"/>
      <c r="CDR714" s="124"/>
      <c r="CDS714" s="124"/>
      <c r="CDT714" s="124"/>
      <c r="CDU714" s="124"/>
      <c r="CDV714" s="124"/>
      <c r="CDW714" s="124"/>
      <c r="CDX714" s="124"/>
      <c r="CDY714" s="124"/>
      <c r="CDZ714" s="124"/>
      <c r="CEA714" s="124"/>
      <c r="CEB714" s="124"/>
      <c r="CEC714" s="124"/>
      <c r="CED714" s="124"/>
      <c r="CEE714" s="124"/>
      <c r="CEF714" s="124"/>
      <c r="CEG714" s="124"/>
      <c r="CEH714" s="124"/>
      <c r="CEI714" s="124"/>
      <c r="CEJ714" s="124"/>
      <c r="CEK714" s="124"/>
      <c r="CEL714" s="124"/>
      <c r="CEM714" s="124"/>
      <c r="CEN714" s="124"/>
      <c r="CEO714" s="124"/>
      <c r="CEP714" s="124"/>
      <c r="CEQ714" s="124"/>
      <c r="CER714" s="124"/>
      <c r="CES714" s="124"/>
      <c r="CET714" s="124"/>
      <c r="CEU714" s="124"/>
      <c r="CEV714" s="124"/>
      <c r="CEW714" s="124"/>
      <c r="CEX714" s="124"/>
      <c r="CEY714" s="124"/>
      <c r="CEZ714" s="124"/>
      <c r="CFA714" s="124"/>
      <c r="CFB714" s="124"/>
      <c r="CFC714" s="124"/>
      <c r="CFD714" s="124"/>
      <c r="CFE714" s="124"/>
      <c r="CFF714" s="124"/>
      <c r="CFG714" s="124"/>
      <c r="CFH714" s="124"/>
      <c r="CFI714" s="124"/>
      <c r="CFJ714" s="124"/>
      <c r="CFK714" s="124"/>
      <c r="CFL714" s="124"/>
      <c r="CFM714" s="124"/>
      <c r="CFN714" s="124"/>
      <c r="CFO714" s="124"/>
      <c r="CFP714" s="124"/>
      <c r="CFQ714" s="124"/>
      <c r="CFR714" s="124"/>
      <c r="CFS714" s="124"/>
      <c r="CFT714" s="124"/>
      <c r="CFU714" s="124"/>
      <c r="CFV714" s="124"/>
      <c r="CFW714" s="124"/>
      <c r="CFX714" s="124"/>
      <c r="CFY714" s="124"/>
      <c r="CFZ714" s="124"/>
      <c r="CGA714" s="124"/>
      <c r="CGB714" s="124"/>
      <c r="CGC714" s="124"/>
      <c r="CGD714" s="124"/>
      <c r="CGE714" s="124"/>
      <c r="CGF714" s="124"/>
      <c r="CGG714" s="124"/>
      <c r="CGH714" s="124"/>
      <c r="CGI714" s="124"/>
      <c r="CGJ714" s="124"/>
      <c r="CGK714" s="124"/>
      <c r="CGL714" s="124"/>
      <c r="CGM714" s="124"/>
      <c r="CGN714" s="124"/>
      <c r="CGO714" s="124"/>
      <c r="CGP714" s="124"/>
      <c r="CGQ714" s="124"/>
      <c r="CGR714" s="124"/>
      <c r="CGS714" s="124"/>
      <c r="CGT714" s="124"/>
      <c r="CGU714" s="124"/>
      <c r="CGV714" s="124"/>
      <c r="CGW714" s="124"/>
      <c r="CGX714" s="124"/>
      <c r="CGY714" s="124"/>
      <c r="CGZ714" s="124"/>
      <c r="CHA714" s="124"/>
      <c r="CHB714" s="124"/>
      <c r="CHC714" s="124"/>
      <c r="CHD714" s="124"/>
      <c r="CHE714" s="124"/>
      <c r="CHF714" s="124"/>
      <c r="CHG714" s="124"/>
      <c r="CHH714" s="124"/>
      <c r="CHI714" s="124"/>
      <c r="CHJ714" s="124"/>
      <c r="CHK714" s="124"/>
      <c r="CHL714" s="124"/>
      <c r="CHM714" s="124"/>
      <c r="CHN714" s="124"/>
      <c r="CHO714" s="124"/>
      <c r="CHP714" s="124"/>
      <c r="CHQ714" s="124"/>
      <c r="CHR714" s="124"/>
      <c r="CHS714" s="124"/>
      <c r="CHT714" s="124"/>
      <c r="CHU714" s="124"/>
      <c r="CHV714" s="124"/>
      <c r="CHW714" s="124"/>
      <c r="CHX714" s="124"/>
      <c r="CHY714" s="124"/>
      <c r="CHZ714" s="124"/>
      <c r="CIA714" s="124"/>
      <c r="CIB714" s="124"/>
      <c r="CIC714" s="124"/>
      <c r="CID714" s="124"/>
      <c r="CIE714" s="124"/>
      <c r="CIF714" s="124"/>
      <c r="CIG714" s="124"/>
      <c r="CIH714" s="124"/>
      <c r="CII714" s="124"/>
      <c r="CIJ714" s="124"/>
      <c r="CIK714" s="124"/>
      <c r="CIL714" s="124"/>
      <c r="CIM714" s="124"/>
      <c r="CIN714" s="124"/>
      <c r="CIO714" s="124"/>
      <c r="CIP714" s="124"/>
      <c r="CIQ714" s="124"/>
      <c r="CIR714" s="124"/>
      <c r="CIS714" s="124"/>
      <c r="CIT714" s="124"/>
      <c r="CIU714" s="124"/>
      <c r="CIV714" s="124"/>
      <c r="CIW714" s="124"/>
      <c r="CIX714" s="124"/>
      <c r="CIY714" s="124"/>
      <c r="CIZ714" s="124"/>
      <c r="CJA714" s="124"/>
      <c r="CJB714" s="124"/>
      <c r="CJC714" s="124"/>
      <c r="CJD714" s="124"/>
      <c r="CJE714" s="124"/>
      <c r="CJF714" s="124"/>
      <c r="CJG714" s="124"/>
      <c r="CJH714" s="124"/>
      <c r="CJI714" s="124"/>
      <c r="CJJ714" s="124"/>
      <c r="CJK714" s="124"/>
      <c r="CJL714" s="124"/>
      <c r="CJM714" s="124"/>
      <c r="CJN714" s="124"/>
      <c r="CJO714" s="124"/>
      <c r="CJP714" s="124"/>
      <c r="CJQ714" s="124"/>
      <c r="CJR714" s="124"/>
      <c r="CJS714" s="124"/>
      <c r="CJT714" s="124"/>
      <c r="CJU714" s="124"/>
      <c r="CJV714" s="124"/>
      <c r="CJW714" s="124"/>
      <c r="CJX714" s="124"/>
      <c r="CJY714" s="124"/>
      <c r="CJZ714" s="124"/>
      <c r="CKA714" s="124"/>
      <c r="CKB714" s="124"/>
      <c r="CKC714" s="124"/>
      <c r="CKD714" s="124"/>
      <c r="CKE714" s="124"/>
      <c r="CKF714" s="124"/>
      <c r="CKG714" s="124"/>
      <c r="CKH714" s="124"/>
      <c r="CKI714" s="124"/>
      <c r="CKJ714" s="124"/>
      <c r="CKK714" s="124"/>
      <c r="CKL714" s="124"/>
      <c r="CKM714" s="124"/>
      <c r="CKN714" s="124"/>
      <c r="CKO714" s="124"/>
      <c r="CKP714" s="124"/>
      <c r="CKQ714" s="124"/>
      <c r="CKR714" s="124"/>
      <c r="CKS714" s="124"/>
      <c r="CKT714" s="124"/>
      <c r="CKU714" s="124"/>
      <c r="CKV714" s="124"/>
      <c r="CKW714" s="124"/>
      <c r="CKX714" s="124"/>
      <c r="CKY714" s="124"/>
      <c r="CKZ714" s="124"/>
      <c r="CLA714" s="124"/>
      <c r="CLB714" s="124"/>
      <c r="CLC714" s="124"/>
      <c r="CLD714" s="124"/>
      <c r="CLE714" s="124"/>
      <c r="CLF714" s="124"/>
      <c r="CLG714" s="124"/>
      <c r="CLH714" s="124"/>
      <c r="CLI714" s="124"/>
      <c r="CLJ714" s="124"/>
      <c r="CLK714" s="124"/>
      <c r="CLL714" s="124"/>
      <c r="CLM714" s="124"/>
      <c r="CLN714" s="124"/>
      <c r="CLO714" s="124"/>
      <c r="CLP714" s="124"/>
      <c r="CLQ714" s="124"/>
      <c r="CLR714" s="124"/>
      <c r="CLS714" s="124"/>
      <c r="CLT714" s="124"/>
      <c r="CLU714" s="124"/>
      <c r="CLV714" s="124"/>
      <c r="CLW714" s="124"/>
      <c r="CLX714" s="124"/>
      <c r="CLY714" s="124"/>
      <c r="CLZ714" s="124"/>
      <c r="CMA714" s="124"/>
      <c r="CMB714" s="124"/>
      <c r="CMC714" s="124"/>
      <c r="CMD714" s="124"/>
      <c r="CME714" s="124"/>
      <c r="CMF714" s="124"/>
      <c r="CMG714" s="124"/>
      <c r="CMH714" s="124"/>
      <c r="CMI714" s="124"/>
      <c r="CMJ714" s="124"/>
      <c r="CMK714" s="124"/>
      <c r="CML714" s="124"/>
      <c r="CMM714" s="124"/>
      <c r="CMN714" s="124"/>
      <c r="CMO714" s="124"/>
      <c r="CMP714" s="124"/>
      <c r="CMQ714" s="124"/>
      <c r="CMR714" s="124"/>
      <c r="CMS714" s="124"/>
      <c r="CMT714" s="124"/>
      <c r="CMU714" s="124"/>
      <c r="CMV714" s="124"/>
      <c r="CMW714" s="124"/>
      <c r="CMX714" s="124"/>
      <c r="CMY714" s="124"/>
      <c r="CMZ714" s="124"/>
      <c r="CNA714" s="124"/>
      <c r="CNB714" s="124"/>
      <c r="CNC714" s="124"/>
      <c r="CND714" s="124"/>
      <c r="CNE714" s="124"/>
      <c r="CNF714" s="124"/>
      <c r="CNG714" s="124"/>
      <c r="CNH714" s="124"/>
      <c r="CNI714" s="124"/>
      <c r="CNJ714" s="124"/>
      <c r="CNK714" s="124"/>
      <c r="CNL714" s="124"/>
      <c r="CNM714" s="124"/>
      <c r="CNN714" s="124"/>
      <c r="CNO714" s="124"/>
      <c r="CNP714" s="124"/>
      <c r="CNQ714" s="124"/>
      <c r="CNR714" s="124"/>
      <c r="CNS714" s="124"/>
      <c r="CNT714" s="124"/>
      <c r="CNU714" s="124"/>
      <c r="CNV714" s="124"/>
      <c r="CNW714" s="124"/>
      <c r="CNX714" s="124"/>
      <c r="CNY714" s="124"/>
      <c r="CNZ714" s="124"/>
      <c r="COA714" s="124"/>
      <c r="COB714" s="124"/>
      <c r="COC714" s="124"/>
      <c r="COD714" s="124"/>
      <c r="COE714" s="124"/>
      <c r="COF714" s="124"/>
      <c r="COG714" s="124"/>
      <c r="COH714" s="124"/>
      <c r="COI714" s="124"/>
      <c r="COJ714" s="124"/>
      <c r="COK714" s="124"/>
      <c r="COL714" s="124"/>
      <c r="COM714" s="124"/>
      <c r="CON714" s="124"/>
      <c r="COO714" s="124"/>
      <c r="COP714" s="124"/>
      <c r="COQ714" s="124"/>
      <c r="COR714" s="124"/>
      <c r="COS714" s="124"/>
      <c r="COT714" s="124"/>
      <c r="COU714" s="124"/>
      <c r="COV714" s="124"/>
      <c r="COW714" s="124"/>
      <c r="COX714" s="124"/>
      <c r="COY714" s="124"/>
      <c r="COZ714" s="124"/>
      <c r="CPA714" s="124"/>
      <c r="CPB714" s="124"/>
      <c r="CPC714" s="124"/>
      <c r="CPD714" s="124"/>
      <c r="CPE714" s="124"/>
      <c r="CPF714" s="124"/>
      <c r="CPG714" s="124"/>
      <c r="CPH714" s="124"/>
      <c r="CPI714" s="124"/>
      <c r="CPJ714" s="124"/>
      <c r="CPK714" s="124"/>
      <c r="CPL714" s="124"/>
      <c r="CPM714" s="124"/>
      <c r="CPN714" s="124"/>
      <c r="CPO714" s="124"/>
      <c r="CPP714" s="124"/>
      <c r="CPQ714" s="124"/>
      <c r="CPR714" s="124"/>
      <c r="CPS714" s="124"/>
      <c r="CPT714" s="124"/>
      <c r="CPU714" s="124"/>
      <c r="CPV714" s="124"/>
      <c r="CPW714" s="124"/>
      <c r="CPX714" s="124"/>
      <c r="CPY714" s="124"/>
      <c r="CPZ714" s="124"/>
      <c r="CQA714" s="124"/>
      <c r="CQB714" s="124"/>
      <c r="CQC714" s="124"/>
      <c r="CQD714" s="124"/>
      <c r="CQE714" s="124"/>
      <c r="CQF714" s="124"/>
      <c r="CQG714" s="124"/>
      <c r="CQH714" s="124"/>
      <c r="CQI714" s="124"/>
      <c r="CQJ714" s="124"/>
      <c r="CQK714" s="124"/>
      <c r="CQL714" s="124"/>
      <c r="CQM714" s="124"/>
      <c r="CQN714" s="124"/>
      <c r="CQO714" s="124"/>
      <c r="CQP714" s="124"/>
      <c r="CQQ714" s="124"/>
      <c r="CQR714" s="124"/>
      <c r="CQS714" s="124"/>
      <c r="CQT714" s="124"/>
      <c r="CQU714" s="124"/>
      <c r="CQV714" s="124"/>
      <c r="CQW714" s="124"/>
      <c r="CQX714" s="124"/>
      <c r="CQY714" s="124"/>
      <c r="CQZ714" s="124"/>
      <c r="CRA714" s="124"/>
      <c r="CRB714" s="124"/>
      <c r="CRC714" s="124"/>
      <c r="CRD714" s="124"/>
      <c r="CRE714" s="124"/>
      <c r="CRF714" s="124"/>
      <c r="CRG714" s="124"/>
      <c r="CRH714" s="124"/>
      <c r="CRI714" s="124"/>
      <c r="CRJ714" s="124"/>
      <c r="CRK714" s="124"/>
      <c r="CRL714" s="124"/>
      <c r="CRM714" s="124"/>
      <c r="CRN714" s="124"/>
      <c r="CRO714" s="124"/>
      <c r="CRP714" s="124"/>
      <c r="CRQ714" s="124"/>
      <c r="CRR714" s="124"/>
      <c r="CRS714" s="124"/>
      <c r="CRT714" s="124"/>
      <c r="CRU714" s="124"/>
      <c r="CRV714" s="124"/>
      <c r="CRW714" s="124"/>
      <c r="CRX714" s="124"/>
      <c r="CRY714" s="124"/>
      <c r="CRZ714" s="124"/>
      <c r="CSA714" s="124"/>
      <c r="CSB714" s="124"/>
      <c r="CSC714" s="124"/>
      <c r="CSD714" s="124"/>
      <c r="CSE714" s="124"/>
      <c r="CSF714" s="124"/>
      <c r="CSG714" s="124"/>
      <c r="CSH714" s="124"/>
      <c r="CSI714" s="124"/>
      <c r="CSJ714" s="124"/>
      <c r="CSK714" s="124"/>
      <c r="CSL714" s="124"/>
      <c r="CSM714" s="124"/>
      <c r="CSN714" s="124"/>
      <c r="CSO714" s="124"/>
      <c r="CSP714" s="124"/>
      <c r="CSQ714" s="124"/>
      <c r="CSR714" s="124"/>
      <c r="CSS714" s="124"/>
      <c r="CST714" s="124"/>
      <c r="CSU714" s="124"/>
      <c r="CSV714" s="124"/>
      <c r="CSW714" s="124"/>
      <c r="CSX714" s="124"/>
      <c r="CSY714" s="124"/>
      <c r="CSZ714" s="124"/>
      <c r="CTA714" s="124"/>
      <c r="CTB714" s="124"/>
      <c r="CTC714" s="124"/>
      <c r="CTD714" s="124"/>
      <c r="CTE714" s="124"/>
      <c r="CTF714" s="124"/>
      <c r="CTG714" s="124"/>
      <c r="CTH714" s="124"/>
      <c r="CTI714" s="124"/>
      <c r="CTJ714" s="124"/>
      <c r="CTK714" s="124"/>
      <c r="CTL714" s="124"/>
      <c r="CTM714" s="124"/>
      <c r="CTN714" s="124"/>
      <c r="CTO714" s="124"/>
      <c r="CTP714" s="124"/>
      <c r="CTQ714" s="124"/>
      <c r="CTR714" s="124"/>
      <c r="CTS714" s="124"/>
      <c r="CTT714" s="124"/>
      <c r="CTU714" s="124"/>
      <c r="CTV714" s="124"/>
      <c r="CTW714" s="124"/>
      <c r="CTX714" s="124"/>
      <c r="CTY714" s="124"/>
      <c r="CTZ714" s="124"/>
      <c r="CUA714" s="124"/>
      <c r="CUB714" s="124"/>
      <c r="CUC714" s="124"/>
      <c r="CUD714" s="124"/>
      <c r="CUE714" s="124"/>
      <c r="CUF714" s="124"/>
      <c r="CUG714" s="124"/>
      <c r="CUH714" s="124"/>
      <c r="CUI714" s="124"/>
      <c r="CUJ714" s="124"/>
      <c r="CUK714" s="124"/>
      <c r="CUL714" s="124"/>
      <c r="CUM714" s="124"/>
      <c r="CUN714" s="124"/>
      <c r="CUO714" s="124"/>
      <c r="CUP714" s="124"/>
      <c r="CUQ714" s="124"/>
      <c r="CUR714" s="124"/>
      <c r="CUS714" s="124"/>
      <c r="CUT714" s="124"/>
      <c r="CUU714" s="124"/>
      <c r="CUV714" s="124"/>
      <c r="CUW714" s="124"/>
      <c r="CUX714" s="124"/>
      <c r="CUY714" s="124"/>
      <c r="CUZ714" s="124"/>
      <c r="CVA714" s="124"/>
      <c r="CVB714" s="124"/>
      <c r="CVC714" s="124"/>
      <c r="CVD714" s="124"/>
      <c r="CVE714" s="124"/>
      <c r="CVF714" s="124"/>
      <c r="CVG714" s="124"/>
      <c r="CVH714" s="124"/>
      <c r="CVI714" s="124"/>
      <c r="CVJ714" s="124"/>
      <c r="CVK714" s="124"/>
      <c r="CVL714" s="124"/>
      <c r="CVM714" s="124"/>
      <c r="CVN714" s="124"/>
      <c r="CVO714" s="124"/>
      <c r="CVP714" s="124"/>
      <c r="CVQ714" s="124"/>
      <c r="CVR714" s="124"/>
      <c r="CVS714" s="124"/>
      <c r="CVT714" s="124"/>
      <c r="CVU714" s="124"/>
      <c r="CVV714" s="124"/>
      <c r="CVW714" s="124"/>
      <c r="CVX714" s="124"/>
      <c r="CVY714" s="124"/>
      <c r="CVZ714" s="124"/>
      <c r="CWA714" s="124"/>
      <c r="CWB714" s="124"/>
      <c r="CWC714" s="124"/>
      <c r="CWD714" s="124"/>
      <c r="CWE714" s="124"/>
      <c r="CWF714" s="124"/>
      <c r="CWG714" s="124"/>
      <c r="CWH714" s="124"/>
      <c r="CWI714" s="124"/>
      <c r="CWJ714" s="124"/>
      <c r="CWK714" s="124"/>
      <c r="CWL714" s="124"/>
      <c r="CWM714" s="124"/>
      <c r="CWN714" s="124"/>
      <c r="CWO714" s="124"/>
      <c r="CWP714" s="124"/>
      <c r="CWQ714" s="124"/>
      <c r="CWR714" s="124"/>
      <c r="CWS714" s="124"/>
      <c r="CWT714" s="124"/>
      <c r="CWU714" s="124"/>
      <c r="CWV714" s="124"/>
      <c r="CWW714" s="124"/>
      <c r="CWX714" s="124"/>
      <c r="CWY714" s="124"/>
      <c r="CWZ714" s="124"/>
      <c r="CXA714" s="124"/>
      <c r="CXB714" s="124"/>
      <c r="CXC714" s="124"/>
      <c r="CXD714" s="124"/>
      <c r="CXE714" s="124"/>
      <c r="CXF714" s="124"/>
      <c r="CXG714" s="124"/>
      <c r="CXH714" s="124"/>
      <c r="CXI714" s="124"/>
      <c r="CXJ714" s="124"/>
      <c r="CXK714" s="124"/>
      <c r="CXL714" s="124"/>
      <c r="CXM714" s="124"/>
      <c r="CXN714" s="124"/>
      <c r="CXO714" s="124"/>
      <c r="CXP714" s="124"/>
      <c r="CXQ714" s="124"/>
      <c r="CXR714" s="124"/>
      <c r="CXS714" s="124"/>
      <c r="CXT714" s="124"/>
      <c r="CXU714" s="124"/>
      <c r="CXV714" s="124"/>
      <c r="CXW714" s="124"/>
      <c r="CXX714" s="124"/>
      <c r="CXY714" s="124"/>
      <c r="CXZ714" s="124"/>
      <c r="CYA714" s="124"/>
      <c r="CYB714" s="124"/>
      <c r="CYC714" s="124"/>
      <c r="CYD714" s="124"/>
      <c r="CYE714" s="124"/>
      <c r="CYF714" s="124"/>
      <c r="CYG714" s="124"/>
      <c r="CYH714" s="124"/>
      <c r="CYI714" s="124"/>
      <c r="CYJ714" s="124"/>
      <c r="CYK714" s="124"/>
      <c r="CYL714" s="124"/>
      <c r="CYM714" s="124"/>
      <c r="CYN714" s="124"/>
      <c r="CYO714" s="124"/>
      <c r="CYP714" s="124"/>
      <c r="CYQ714" s="124"/>
      <c r="CYR714" s="124"/>
      <c r="CYS714" s="124"/>
      <c r="CYT714" s="124"/>
      <c r="CYU714" s="124"/>
      <c r="CYV714" s="124"/>
      <c r="CYW714" s="124"/>
      <c r="CYX714" s="124"/>
      <c r="CYY714" s="124"/>
      <c r="CYZ714" s="124"/>
      <c r="CZA714" s="124"/>
      <c r="CZB714" s="124"/>
      <c r="CZC714" s="124"/>
      <c r="CZD714" s="124"/>
      <c r="CZE714" s="124"/>
      <c r="CZF714" s="124"/>
      <c r="CZG714" s="124"/>
      <c r="CZH714" s="124"/>
      <c r="CZI714" s="124"/>
      <c r="CZJ714" s="124"/>
      <c r="CZK714" s="124"/>
      <c r="CZL714" s="124"/>
      <c r="CZM714" s="124"/>
      <c r="CZN714" s="124"/>
      <c r="CZO714" s="124"/>
      <c r="CZP714" s="124"/>
      <c r="CZQ714" s="124"/>
      <c r="CZR714" s="124"/>
      <c r="CZS714" s="124"/>
      <c r="CZT714" s="124"/>
      <c r="CZU714" s="124"/>
      <c r="CZV714" s="124"/>
      <c r="CZW714" s="124"/>
      <c r="CZX714" s="124"/>
      <c r="CZY714" s="124"/>
      <c r="CZZ714" s="124"/>
      <c r="DAA714" s="124"/>
      <c r="DAB714" s="124"/>
      <c r="DAC714" s="124"/>
      <c r="DAD714" s="124"/>
      <c r="DAE714" s="124"/>
      <c r="DAF714" s="124"/>
      <c r="DAG714" s="124"/>
      <c r="DAH714" s="124"/>
      <c r="DAI714" s="124"/>
      <c r="DAJ714" s="124"/>
      <c r="DAK714" s="124"/>
      <c r="DAL714" s="124"/>
      <c r="DAM714" s="124"/>
      <c r="DAN714" s="124"/>
      <c r="DAO714" s="124"/>
      <c r="DAP714" s="124"/>
      <c r="DAQ714" s="124"/>
      <c r="DAR714" s="124"/>
      <c r="DAS714" s="124"/>
      <c r="DAT714" s="124"/>
      <c r="DAU714" s="124"/>
      <c r="DAV714" s="124"/>
      <c r="DAW714" s="124"/>
      <c r="DAX714" s="124"/>
      <c r="DAY714" s="124"/>
      <c r="DAZ714" s="124"/>
      <c r="DBA714" s="124"/>
      <c r="DBB714" s="124"/>
      <c r="DBC714" s="124"/>
      <c r="DBD714" s="124"/>
      <c r="DBE714" s="124"/>
      <c r="DBF714" s="124"/>
      <c r="DBG714" s="124"/>
      <c r="DBH714" s="124"/>
      <c r="DBI714" s="124"/>
      <c r="DBJ714" s="124"/>
      <c r="DBK714" s="124"/>
      <c r="DBL714" s="124"/>
      <c r="DBM714" s="124"/>
      <c r="DBN714" s="124"/>
      <c r="DBO714" s="124"/>
      <c r="DBP714" s="124"/>
      <c r="DBQ714" s="124"/>
      <c r="DBR714" s="124"/>
      <c r="DBS714" s="124"/>
      <c r="DBT714" s="124"/>
      <c r="DBU714" s="124"/>
      <c r="DBV714" s="124"/>
      <c r="DBW714" s="124"/>
      <c r="DBX714" s="124"/>
      <c r="DBY714" s="124"/>
      <c r="DBZ714" s="124"/>
      <c r="DCA714" s="124"/>
      <c r="DCB714" s="124"/>
      <c r="DCC714" s="124"/>
      <c r="DCD714" s="124"/>
      <c r="DCE714" s="124"/>
      <c r="DCF714" s="124"/>
      <c r="DCG714" s="124"/>
      <c r="DCH714" s="124"/>
      <c r="DCI714" s="124"/>
      <c r="DCJ714" s="124"/>
      <c r="DCK714" s="124"/>
      <c r="DCL714" s="124"/>
      <c r="DCM714" s="124"/>
      <c r="DCN714" s="124"/>
      <c r="DCO714" s="124"/>
      <c r="DCP714" s="124"/>
      <c r="DCQ714" s="124"/>
      <c r="DCR714" s="124"/>
      <c r="DCS714" s="124"/>
      <c r="DCT714" s="124"/>
      <c r="DCU714" s="124"/>
      <c r="DCV714" s="124"/>
      <c r="DCW714" s="124"/>
      <c r="DCX714" s="124"/>
      <c r="DCY714" s="124"/>
      <c r="DCZ714" s="124"/>
      <c r="DDA714" s="124"/>
      <c r="DDB714" s="124"/>
      <c r="DDC714" s="124"/>
      <c r="DDD714" s="124"/>
      <c r="DDE714" s="124"/>
      <c r="DDF714" s="124"/>
      <c r="DDG714" s="124"/>
      <c r="DDH714" s="124"/>
      <c r="DDI714" s="124"/>
      <c r="DDJ714" s="124"/>
      <c r="DDK714" s="124"/>
      <c r="DDL714" s="124"/>
      <c r="DDM714" s="124"/>
      <c r="DDN714" s="124"/>
      <c r="DDO714" s="124"/>
      <c r="DDP714" s="124"/>
      <c r="DDQ714" s="124"/>
      <c r="DDR714" s="124"/>
      <c r="DDS714" s="124"/>
      <c r="DDT714" s="124"/>
      <c r="DDU714" s="124"/>
      <c r="DDV714" s="124"/>
      <c r="DDW714" s="124"/>
      <c r="DDX714" s="124"/>
      <c r="DDY714" s="124"/>
      <c r="DDZ714" s="124"/>
      <c r="DEA714" s="124"/>
      <c r="DEB714" s="124"/>
      <c r="DEC714" s="124"/>
      <c r="DED714" s="124"/>
      <c r="DEE714" s="124"/>
      <c r="DEF714" s="124"/>
      <c r="DEG714" s="124"/>
      <c r="DEH714" s="124"/>
      <c r="DEI714" s="124"/>
      <c r="DEJ714" s="124"/>
      <c r="DEK714" s="124"/>
      <c r="DEL714" s="124"/>
      <c r="DEM714" s="124"/>
      <c r="DEN714" s="124"/>
      <c r="DEO714" s="124"/>
      <c r="DEP714" s="124"/>
      <c r="DEQ714" s="124"/>
      <c r="DER714" s="124"/>
      <c r="DES714" s="124"/>
      <c r="DET714" s="124"/>
      <c r="DEU714" s="124"/>
      <c r="DEV714" s="124"/>
      <c r="DEW714" s="124"/>
      <c r="DEX714" s="124"/>
      <c r="DEY714" s="124"/>
      <c r="DEZ714" s="124"/>
      <c r="DFA714" s="124"/>
      <c r="DFB714" s="124"/>
      <c r="DFC714" s="124"/>
      <c r="DFD714" s="124"/>
      <c r="DFE714" s="124"/>
      <c r="DFF714" s="124"/>
      <c r="DFG714" s="124"/>
      <c r="DFH714" s="124"/>
      <c r="DFI714" s="124"/>
      <c r="DFJ714" s="124"/>
      <c r="DFK714" s="124"/>
      <c r="DFL714" s="124"/>
      <c r="DFM714" s="124"/>
      <c r="DFN714" s="124"/>
      <c r="DFO714" s="124"/>
      <c r="DFP714" s="124"/>
      <c r="DFQ714" s="124"/>
      <c r="DFR714" s="124"/>
      <c r="DFS714" s="124"/>
      <c r="DFT714" s="124"/>
      <c r="DFU714" s="124"/>
      <c r="DFV714" s="124"/>
      <c r="DFW714" s="124"/>
      <c r="DFX714" s="124"/>
      <c r="DFY714" s="124"/>
      <c r="DFZ714" s="124"/>
      <c r="DGA714" s="124"/>
      <c r="DGB714" s="124"/>
      <c r="DGC714" s="124"/>
      <c r="DGD714" s="124"/>
      <c r="DGE714" s="124"/>
      <c r="DGF714" s="124"/>
      <c r="DGG714" s="124"/>
      <c r="DGH714" s="124"/>
      <c r="DGI714" s="124"/>
      <c r="DGJ714" s="124"/>
      <c r="DGK714" s="124"/>
      <c r="DGL714" s="124"/>
      <c r="DGM714" s="124"/>
      <c r="DGN714" s="124"/>
      <c r="DGO714" s="124"/>
      <c r="DGP714" s="124"/>
      <c r="DGQ714" s="124"/>
      <c r="DGR714" s="124"/>
      <c r="DGS714" s="124"/>
      <c r="DGT714" s="124"/>
      <c r="DGU714" s="124"/>
      <c r="DGV714" s="124"/>
      <c r="DGW714" s="124"/>
      <c r="DGX714" s="124"/>
      <c r="DGY714" s="124"/>
      <c r="DGZ714" s="124"/>
      <c r="DHA714" s="124"/>
      <c r="DHB714" s="124"/>
      <c r="DHC714" s="124"/>
      <c r="DHD714" s="124"/>
      <c r="DHE714" s="124"/>
      <c r="DHF714" s="124"/>
      <c r="DHG714" s="124"/>
      <c r="DHH714" s="124"/>
      <c r="DHI714" s="124"/>
      <c r="DHJ714" s="124"/>
      <c r="DHK714" s="124"/>
      <c r="DHL714" s="124"/>
      <c r="DHM714" s="124"/>
      <c r="DHN714" s="124"/>
      <c r="DHO714" s="124"/>
      <c r="DHP714" s="124"/>
      <c r="DHQ714" s="124"/>
      <c r="DHR714" s="124"/>
      <c r="DHS714" s="124"/>
      <c r="DHT714" s="124"/>
      <c r="DHU714" s="124"/>
      <c r="DHV714" s="124"/>
      <c r="DHW714" s="124"/>
      <c r="DHX714" s="124"/>
      <c r="DHY714" s="124"/>
      <c r="DHZ714" s="124"/>
      <c r="DIA714" s="124"/>
      <c r="DIB714" s="124"/>
      <c r="DIC714" s="124"/>
      <c r="DID714" s="124"/>
      <c r="DIE714" s="124"/>
      <c r="DIF714" s="124"/>
      <c r="DIG714" s="124"/>
      <c r="DIH714" s="124"/>
      <c r="DII714" s="124"/>
      <c r="DIJ714" s="124"/>
      <c r="DIK714" s="124"/>
      <c r="DIL714" s="124"/>
      <c r="DIM714" s="124"/>
      <c r="DIN714" s="124"/>
      <c r="DIO714" s="124"/>
      <c r="DIP714" s="124"/>
      <c r="DIQ714" s="124"/>
      <c r="DIR714" s="124"/>
      <c r="DIS714" s="124"/>
      <c r="DIT714" s="124"/>
      <c r="DIU714" s="124"/>
      <c r="DIV714" s="124"/>
      <c r="DIW714" s="124"/>
      <c r="DIX714" s="124"/>
      <c r="DIY714" s="124"/>
      <c r="DIZ714" s="124"/>
      <c r="DJA714" s="124"/>
      <c r="DJB714" s="124"/>
      <c r="DJC714" s="124"/>
      <c r="DJD714" s="124"/>
      <c r="DJE714" s="124"/>
      <c r="DJF714" s="124"/>
      <c r="DJG714" s="124"/>
      <c r="DJH714" s="124"/>
      <c r="DJI714" s="124"/>
      <c r="DJJ714" s="124"/>
      <c r="DJK714" s="124"/>
      <c r="DJL714" s="124"/>
      <c r="DJM714" s="124"/>
      <c r="DJN714" s="124"/>
      <c r="DJO714" s="124"/>
      <c r="DJP714" s="124"/>
      <c r="DJQ714" s="124"/>
      <c r="DJR714" s="124"/>
      <c r="DJS714" s="124"/>
      <c r="DJT714" s="124"/>
      <c r="DJU714" s="124"/>
      <c r="DJV714" s="124"/>
      <c r="DJW714" s="124"/>
      <c r="DJX714" s="124"/>
      <c r="DJY714" s="124"/>
      <c r="DJZ714" s="124"/>
      <c r="DKA714" s="124"/>
      <c r="DKB714" s="124"/>
      <c r="DKC714" s="124"/>
      <c r="DKD714" s="124"/>
      <c r="DKE714" s="124"/>
      <c r="DKF714" s="124"/>
      <c r="DKG714" s="124"/>
      <c r="DKH714" s="124"/>
      <c r="DKI714" s="124"/>
      <c r="DKJ714" s="124"/>
      <c r="DKK714" s="124"/>
      <c r="DKL714" s="124"/>
      <c r="DKM714" s="124"/>
      <c r="DKN714" s="124"/>
      <c r="DKO714" s="124"/>
      <c r="DKP714" s="124"/>
      <c r="DKQ714" s="124"/>
      <c r="DKR714" s="124"/>
      <c r="DKS714" s="124"/>
      <c r="DKT714" s="124"/>
      <c r="DKU714" s="124"/>
      <c r="DKV714" s="124"/>
      <c r="DKW714" s="124"/>
      <c r="DKX714" s="124"/>
      <c r="DKY714" s="124"/>
      <c r="DKZ714" s="124"/>
      <c r="DLA714" s="124"/>
      <c r="DLB714" s="124"/>
      <c r="DLC714" s="124"/>
      <c r="DLD714" s="124"/>
      <c r="DLE714" s="124"/>
      <c r="DLF714" s="124"/>
      <c r="DLG714" s="124"/>
      <c r="DLH714" s="124"/>
      <c r="DLI714" s="124"/>
      <c r="DLJ714" s="124"/>
      <c r="DLK714" s="124"/>
      <c r="DLL714" s="124"/>
      <c r="DLM714" s="124"/>
      <c r="DLN714" s="124"/>
      <c r="DLO714" s="124"/>
      <c r="DLP714" s="124"/>
      <c r="DLQ714" s="124"/>
      <c r="DLR714" s="124"/>
      <c r="DLS714" s="124"/>
      <c r="DLT714" s="124"/>
      <c r="DLU714" s="124"/>
      <c r="DLV714" s="124"/>
      <c r="DLW714" s="124"/>
      <c r="DLX714" s="124"/>
      <c r="DLY714" s="124"/>
      <c r="DLZ714" s="124"/>
      <c r="DMA714" s="124"/>
      <c r="DMB714" s="124"/>
      <c r="DMC714" s="124"/>
      <c r="DMD714" s="124"/>
      <c r="DME714" s="124"/>
      <c r="DMF714" s="124"/>
      <c r="DMG714" s="124"/>
      <c r="DMH714" s="124"/>
      <c r="DMI714" s="124"/>
      <c r="DMJ714" s="124"/>
      <c r="DMK714" s="124"/>
      <c r="DML714" s="124"/>
      <c r="DMM714" s="124"/>
      <c r="DMN714" s="124"/>
      <c r="DMO714" s="124"/>
      <c r="DMP714" s="124"/>
      <c r="DMQ714" s="124"/>
      <c r="DMR714" s="124"/>
      <c r="DMS714" s="124"/>
      <c r="DMT714" s="124"/>
      <c r="DMU714" s="124"/>
      <c r="DMV714" s="124"/>
      <c r="DMW714" s="124"/>
      <c r="DMX714" s="124"/>
      <c r="DMY714" s="124"/>
      <c r="DMZ714" s="124"/>
      <c r="DNA714" s="124"/>
      <c r="DNB714" s="124"/>
      <c r="DNC714" s="124"/>
      <c r="DND714" s="124"/>
      <c r="DNE714" s="124"/>
      <c r="DNF714" s="124"/>
      <c r="DNG714" s="124"/>
      <c r="DNH714" s="124"/>
      <c r="DNI714" s="124"/>
      <c r="DNJ714" s="124"/>
      <c r="DNK714" s="124"/>
      <c r="DNL714" s="124"/>
      <c r="DNM714" s="124"/>
      <c r="DNN714" s="124"/>
      <c r="DNO714" s="124"/>
      <c r="DNP714" s="124"/>
      <c r="DNQ714" s="124"/>
      <c r="DNR714" s="124"/>
      <c r="DNS714" s="124"/>
      <c r="DNT714" s="124"/>
      <c r="DNU714" s="124"/>
      <c r="DNV714" s="124"/>
      <c r="DNW714" s="124"/>
      <c r="DNX714" s="124"/>
      <c r="DNY714" s="124"/>
      <c r="DNZ714" s="124"/>
      <c r="DOA714" s="124"/>
      <c r="DOB714" s="124"/>
      <c r="DOC714" s="124"/>
      <c r="DOD714" s="124"/>
      <c r="DOE714" s="124"/>
      <c r="DOF714" s="124"/>
      <c r="DOG714" s="124"/>
      <c r="DOH714" s="124"/>
      <c r="DOI714" s="124"/>
      <c r="DOJ714" s="124"/>
      <c r="DOK714" s="124"/>
      <c r="DOL714" s="124"/>
      <c r="DOM714" s="124"/>
      <c r="DON714" s="124"/>
      <c r="DOO714" s="124"/>
      <c r="DOP714" s="124"/>
      <c r="DOQ714" s="124"/>
      <c r="DOR714" s="124"/>
      <c r="DOS714" s="124"/>
      <c r="DOT714" s="124"/>
      <c r="DOU714" s="124"/>
      <c r="DOV714" s="124"/>
      <c r="DOW714" s="124"/>
      <c r="DOX714" s="124"/>
      <c r="DOY714" s="124"/>
      <c r="DOZ714" s="124"/>
      <c r="DPA714" s="124"/>
      <c r="DPB714" s="124"/>
      <c r="DPC714" s="124"/>
      <c r="DPD714" s="124"/>
      <c r="DPE714" s="124"/>
      <c r="DPF714" s="124"/>
      <c r="DPG714" s="124"/>
      <c r="DPH714" s="124"/>
      <c r="DPI714" s="124"/>
      <c r="DPJ714" s="124"/>
      <c r="DPK714" s="124"/>
      <c r="DPL714" s="124"/>
      <c r="DPM714" s="124"/>
      <c r="DPN714" s="124"/>
      <c r="DPO714" s="124"/>
      <c r="DPP714" s="124"/>
      <c r="DPQ714" s="124"/>
      <c r="DPR714" s="124"/>
      <c r="DPS714" s="124"/>
      <c r="DPT714" s="124"/>
      <c r="DPU714" s="124"/>
      <c r="DPV714" s="124"/>
      <c r="DPW714" s="124"/>
      <c r="DPX714" s="124"/>
      <c r="DPY714" s="124"/>
      <c r="DPZ714" s="124"/>
      <c r="DQA714" s="124"/>
      <c r="DQB714" s="124"/>
      <c r="DQC714" s="124"/>
      <c r="DQD714" s="124"/>
      <c r="DQE714" s="124"/>
      <c r="DQF714" s="124"/>
      <c r="DQG714" s="124"/>
      <c r="DQH714" s="124"/>
      <c r="DQI714" s="124"/>
      <c r="DQJ714" s="124"/>
      <c r="DQK714" s="124"/>
      <c r="DQL714" s="124"/>
      <c r="DQM714" s="124"/>
      <c r="DQN714" s="124"/>
      <c r="DQO714" s="124"/>
      <c r="DQP714" s="124"/>
      <c r="DQQ714" s="124"/>
      <c r="DQR714" s="124"/>
      <c r="DQS714" s="124"/>
      <c r="DQT714" s="124"/>
      <c r="DQU714" s="124"/>
      <c r="DQV714" s="124"/>
      <c r="DQW714" s="124"/>
      <c r="DQX714" s="124"/>
      <c r="DQY714" s="124"/>
      <c r="DQZ714" s="124"/>
      <c r="DRA714" s="124"/>
      <c r="DRB714" s="124"/>
      <c r="DRC714" s="124"/>
      <c r="DRD714" s="124"/>
      <c r="DRE714" s="124"/>
      <c r="DRF714" s="124"/>
      <c r="DRG714" s="124"/>
      <c r="DRH714" s="124"/>
      <c r="DRI714" s="124"/>
      <c r="DRJ714" s="124"/>
      <c r="DRK714" s="124"/>
      <c r="DRL714" s="124"/>
      <c r="DRM714" s="124"/>
      <c r="DRN714" s="124"/>
      <c r="DRO714" s="124"/>
      <c r="DRP714" s="124"/>
      <c r="DRQ714" s="124"/>
      <c r="DRR714" s="124"/>
      <c r="DRS714" s="124"/>
      <c r="DRT714" s="124"/>
      <c r="DRU714" s="124"/>
      <c r="DRV714" s="124"/>
      <c r="DRW714" s="124"/>
      <c r="DRX714" s="124"/>
      <c r="DRY714" s="124"/>
      <c r="DRZ714" s="124"/>
      <c r="DSA714" s="124"/>
      <c r="DSB714" s="124"/>
      <c r="DSC714" s="124"/>
      <c r="DSD714" s="124"/>
      <c r="DSE714" s="124"/>
      <c r="DSF714" s="124"/>
      <c r="DSG714" s="124"/>
      <c r="DSH714" s="124"/>
      <c r="DSI714" s="124"/>
      <c r="DSJ714" s="124"/>
      <c r="DSK714" s="124"/>
      <c r="DSL714" s="124"/>
      <c r="DSM714" s="124"/>
      <c r="DSN714" s="124"/>
      <c r="DSO714" s="124"/>
      <c r="DSP714" s="124"/>
      <c r="DSQ714" s="124"/>
      <c r="DSR714" s="124"/>
      <c r="DSS714" s="124"/>
      <c r="DST714" s="124"/>
      <c r="DSU714" s="124"/>
      <c r="DSV714" s="124"/>
      <c r="DSW714" s="124"/>
      <c r="DSX714" s="124"/>
      <c r="DSY714" s="124"/>
      <c r="DSZ714" s="124"/>
      <c r="DTA714" s="124"/>
      <c r="DTB714" s="124"/>
      <c r="DTC714" s="124"/>
      <c r="DTD714" s="124"/>
      <c r="DTE714" s="124"/>
      <c r="DTF714" s="124"/>
      <c r="DTG714" s="124"/>
      <c r="DTH714" s="124"/>
      <c r="DTI714" s="124"/>
      <c r="DTJ714" s="124"/>
      <c r="DTK714" s="124"/>
      <c r="DTL714" s="124"/>
      <c r="DTM714" s="124"/>
      <c r="DTN714" s="124"/>
      <c r="DTO714" s="124"/>
      <c r="DTP714" s="124"/>
      <c r="DTQ714" s="124"/>
      <c r="DTR714" s="124"/>
      <c r="DTS714" s="124"/>
      <c r="DTT714" s="124"/>
      <c r="DTU714" s="124"/>
      <c r="DTV714" s="124"/>
      <c r="DTW714" s="124"/>
      <c r="DTX714" s="124"/>
      <c r="DTY714" s="124"/>
      <c r="DTZ714" s="124"/>
      <c r="DUA714" s="124"/>
      <c r="DUB714" s="124"/>
      <c r="DUC714" s="124"/>
      <c r="DUD714" s="124"/>
      <c r="DUE714" s="124"/>
      <c r="DUF714" s="124"/>
      <c r="DUG714" s="124"/>
      <c r="DUH714" s="124"/>
      <c r="DUI714" s="124"/>
      <c r="DUJ714" s="124"/>
      <c r="DUK714" s="124"/>
      <c r="DUL714" s="124"/>
      <c r="DUM714" s="124"/>
      <c r="DUN714" s="124"/>
      <c r="DUO714" s="124"/>
      <c r="DUP714" s="124"/>
      <c r="DUQ714" s="124"/>
      <c r="DUR714" s="124"/>
      <c r="DUS714" s="124"/>
      <c r="DUT714" s="124"/>
      <c r="DUU714" s="124"/>
      <c r="DUV714" s="124"/>
      <c r="DUW714" s="124"/>
      <c r="DUX714" s="124"/>
      <c r="DUY714" s="124"/>
      <c r="DUZ714" s="124"/>
      <c r="DVA714" s="124"/>
      <c r="DVB714" s="124"/>
      <c r="DVC714" s="124"/>
      <c r="DVD714" s="124"/>
      <c r="DVE714" s="124"/>
      <c r="DVF714" s="124"/>
      <c r="DVG714" s="124"/>
      <c r="DVH714" s="124"/>
      <c r="DVI714" s="124"/>
      <c r="DVJ714" s="124"/>
      <c r="DVK714" s="124"/>
      <c r="DVL714" s="124"/>
      <c r="DVM714" s="124"/>
      <c r="DVN714" s="124"/>
      <c r="DVO714" s="124"/>
      <c r="DVP714" s="124"/>
      <c r="DVQ714" s="124"/>
      <c r="DVR714" s="124"/>
      <c r="DVS714" s="124"/>
      <c r="DVT714" s="124"/>
      <c r="DVU714" s="124"/>
      <c r="DVV714" s="124"/>
      <c r="DVW714" s="124"/>
      <c r="DVX714" s="124"/>
      <c r="DVY714" s="124"/>
      <c r="DVZ714" s="124"/>
      <c r="DWA714" s="124"/>
      <c r="DWB714" s="124"/>
      <c r="DWC714" s="124"/>
      <c r="DWD714" s="124"/>
      <c r="DWE714" s="124"/>
      <c r="DWF714" s="124"/>
      <c r="DWG714" s="124"/>
      <c r="DWH714" s="124"/>
      <c r="DWI714" s="124"/>
      <c r="DWJ714" s="124"/>
      <c r="DWK714" s="124"/>
      <c r="DWL714" s="124"/>
      <c r="DWM714" s="124"/>
      <c r="DWN714" s="124"/>
      <c r="DWO714" s="124"/>
      <c r="DWP714" s="124"/>
      <c r="DWQ714" s="124"/>
      <c r="DWR714" s="124"/>
      <c r="DWS714" s="124"/>
      <c r="DWT714" s="124"/>
      <c r="DWU714" s="124"/>
      <c r="DWV714" s="124"/>
      <c r="DWW714" s="124"/>
      <c r="DWX714" s="124"/>
      <c r="DWY714" s="124"/>
      <c r="DWZ714" s="124"/>
      <c r="DXA714" s="124"/>
      <c r="DXB714" s="124"/>
      <c r="DXC714" s="124"/>
      <c r="DXD714" s="124"/>
      <c r="DXE714" s="124"/>
      <c r="DXF714" s="124"/>
      <c r="DXG714" s="124"/>
      <c r="DXH714" s="124"/>
      <c r="DXI714" s="124"/>
      <c r="DXJ714" s="124"/>
      <c r="DXK714" s="124"/>
      <c r="DXL714" s="124"/>
      <c r="DXM714" s="124"/>
      <c r="DXN714" s="124"/>
      <c r="DXO714" s="124"/>
      <c r="DXP714" s="124"/>
      <c r="DXQ714" s="124"/>
      <c r="DXR714" s="124"/>
      <c r="DXS714" s="124"/>
      <c r="DXT714" s="124"/>
      <c r="DXU714" s="124"/>
      <c r="DXV714" s="124"/>
      <c r="DXW714" s="124"/>
      <c r="DXX714" s="124"/>
      <c r="DXY714" s="124"/>
      <c r="DXZ714" s="124"/>
      <c r="DYA714" s="124"/>
      <c r="DYB714" s="124"/>
      <c r="DYC714" s="124"/>
      <c r="DYD714" s="124"/>
      <c r="DYE714" s="124"/>
      <c r="DYF714" s="124"/>
      <c r="DYG714" s="124"/>
      <c r="DYH714" s="124"/>
      <c r="DYI714" s="124"/>
      <c r="DYJ714" s="124"/>
      <c r="DYK714" s="124"/>
    </row>
    <row r="715" spans="1:3366" s="132" customFormat="1" ht="13.95" customHeight="1" x14ac:dyDescent="0.3">
      <c r="A715" s="812"/>
      <c r="B715" s="812"/>
      <c r="C715" s="793"/>
      <c r="D715" s="793"/>
      <c r="E715" s="793" t="s">
        <v>842</v>
      </c>
      <c r="F715" s="829">
        <v>152</v>
      </c>
      <c r="G715" s="804" t="s">
        <v>843</v>
      </c>
      <c r="H715" s="817">
        <v>12360001</v>
      </c>
      <c r="I715" s="816">
        <v>12360001</v>
      </c>
      <c r="J715" s="816">
        <v>12360000.77</v>
      </c>
      <c r="K715" s="816">
        <v>12360000.77</v>
      </c>
      <c r="L715" s="828" t="s">
        <v>144</v>
      </c>
      <c r="M715" s="623">
        <v>0</v>
      </c>
      <c r="N715" s="334">
        <v>30000000</v>
      </c>
      <c r="O715" s="334">
        <v>30000000</v>
      </c>
      <c r="P715" s="334">
        <v>30000000</v>
      </c>
      <c r="Q715" s="648" t="s">
        <v>165</v>
      </c>
      <c r="R715" s="835">
        <v>0</v>
      </c>
      <c r="S715" s="836">
        <v>0</v>
      </c>
      <c r="T715" s="836">
        <v>0</v>
      </c>
      <c r="U715" s="836">
        <v>0</v>
      </c>
      <c r="V715" s="847"/>
      <c r="W715" s="835">
        <f>H715+M715+M716+M717+R715</f>
        <v>47946500</v>
      </c>
      <c r="X715" s="836">
        <f t="shared" ref="X715:Z715" si="505">I715+N715+N716+N717+S715</f>
        <v>77946500</v>
      </c>
      <c r="Y715" s="836">
        <f t="shared" si="505"/>
        <v>77946499.769999996</v>
      </c>
      <c r="Z715" s="848">
        <f t="shared" si="505"/>
        <v>77946499.769999996</v>
      </c>
      <c r="AA715" s="891"/>
      <c r="AB715" s="66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SA715" s="534"/>
      <c r="BSB715" s="44"/>
      <c r="BSC715" s="44"/>
      <c r="BSD715" s="44"/>
      <c r="BSE715" s="44"/>
      <c r="BSF715" s="44"/>
      <c r="BSG715" s="44"/>
      <c r="BSH715" s="44"/>
      <c r="BSI715" s="44"/>
      <c r="BSJ715" s="44"/>
      <c r="BSK715" s="44"/>
      <c r="BSL715" s="44"/>
      <c r="BSM715" s="44"/>
      <c r="BSN715" s="44"/>
      <c r="BSO715" s="44"/>
      <c r="BSP715" s="44"/>
      <c r="BSQ715" s="44"/>
      <c r="BSR715" s="44"/>
      <c r="BSS715" s="44"/>
      <c r="BST715" s="44"/>
      <c r="BSU715" s="44"/>
      <c r="BSV715" s="44"/>
      <c r="BSW715" s="44"/>
      <c r="BSX715" s="44"/>
      <c r="BSY715" s="44"/>
      <c r="BSZ715" s="44"/>
      <c r="BTA715" s="44"/>
      <c r="BTB715" s="44"/>
      <c r="BTC715" s="44"/>
      <c r="BTD715" s="44"/>
      <c r="BTE715" s="44"/>
      <c r="BTF715" s="44"/>
      <c r="BTG715" s="44"/>
      <c r="BTH715" s="44"/>
      <c r="BTI715" s="44"/>
      <c r="BTJ715" s="44"/>
      <c r="BTK715" s="44"/>
      <c r="BTL715" s="44"/>
      <c r="BTM715" s="44"/>
      <c r="BTN715" s="44"/>
      <c r="BTO715" s="44"/>
      <c r="BTP715" s="44"/>
      <c r="BTQ715" s="44"/>
      <c r="BTR715" s="44"/>
      <c r="BTS715" s="44"/>
      <c r="BTT715" s="44"/>
      <c r="BTU715" s="44"/>
      <c r="BTV715" s="44"/>
      <c r="BTW715" s="44"/>
      <c r="BTX715" s="44"/>
      <c r="BTY715" s="44"/>
      <c r="BTZ715" s="44"/>
      <c r="BUA715" s="44"/>
      <c r="BUB715" s="44"/>
      <c r="BUC715" s="44"/>
      <c r="BUD715" s="44"/>
      <c r="BUE715" s="44"/>
      <c r="BUF715" s="44"/>
      <c r="BUG715" s="44"/>
      <c r="BUH715" s="44"/>
      <c r="BUI715" s="44"/>
      <c r="BUJ715" s="44"/>
      <c r="BUK715" s="44"/>
      <c r="BUL715" s="44"/>
      <c r="BUM715" s="44"/>
      <c r="BUN715" s="44"/>
      <c r="BUO715" s="44"/>
      <c r="BUP715" s="44"/>
      <c r="BUQ715" s="44"/>
      <c r="BUR715" s="44"/>
      <c r="BUS715" s="44"/>
      <c r="BUT715" s="44"/>
      <c r="BUU715" s="44"/>
      <c r="BUV715" s="44"/>
      <c r="BUW715" s="44"/>
      <c r="BUX715" s="44"/>
      <c r="BUY715" s="44"/>
      <c r="BUZ715" s="44"/>
      <c r="BVA715" s="44"/>
      <c r="BVB715" s="44"/>
      <c r="BVC715" s="44"/>
      <c r="BVD715" s="44"/>
      <c r="BVE715" s="44"/>
      <c r="BVF715" s="44"/>
      <c r="BVG715" s="44"/>
      <c r="BVH715" s="44"/>
      <c r="BVI715" s="44"/>
      <c r="BVJ715" s="44"/>
      <c r="BVK715" s="44"/>
      <c r="BVL715" s="44"/>
      <c r="BVM715" s="44"/>
      <c r="BVN715" s="44"/>
      <c r="BVO715" s="44"/>
      <c r="BVP715" s="44"/>
      <c r="BVQ715" s="44"/>
      <c r="BVR715" s="44"/>
      <c r="BVS715" s="44"/>
      <c r="BVT715" s="44"/>
      <c r="BVU715" s="44"/>
      <c r="BVV715" s="44"/>
      <c r="BVW715" s="44"/>
      <c r="BVX715" s="44"/>
      <c r="BVY715" s="44"/>
      <c r="BVZ715" s="44"/>
      <c r="BWA715" s="44"/>
      <c r="BWB715" s="44"/>
      <c r="BWC715" s="44"/>
      <c r="BWD715" s="44"/>
      <c r="BWE715" s="44"/>
      <c r="BWF715" s="44"/>
      <c r="BWG715" s="44"/>
      <c r="BWH715" s="44"/>
      <c r="BWI715" s="44"/>
      <c r="BWJ715" s="44"/>
      <c r="BWK715" s="44"/>
      <c r="BWL715" s="44"/>
      <c r="BWM715" s="44"/>
      <c r="BWN715" s="44"/>
      <c r="BWO715" s="44"/>
      <c r="BWP715" s="44"/>
      <c r="BWQ715" s="44"/>
      <c r="BWR715" s="44"/>
      <c r="BWS715" s="44"/>
      <c r="BWT715" s="44"/>
      <c r="BWU715" s="44"/>
      <c r="BWV715" s="44"/>
      <c r="BWW715" s="44"/>
      <c r="BWX715" s="44"/>
      <c r="BWY715" s="44"/>
      <c r="BWZ715" s="44"/>
      <c r="BXA715" s="44"/>
      <c r="BXB715" s="44"/>
      <c r="BXC715" s="44"/>
      <c r="BXD715" s="44"/>
      <c r="BXE715" s="44"/>
      <c r="BXF715" s="44"/>
      <c r="BXG715" s="44"/>
      <c r="BXH715" s="44"/>
      <c r="BXI715" s="44"/>
      <c r="BXJ715" s="44"/>
      <c r="BXK715" s="44"/>
      <c r="BXL715" s="44"/>
      <c r="BXM715" s="44"/>
      <c r="BXN715" s="44"/>
      <c r="BXO715" s="44"/>
      <c r="BXP715" s="44"/>
      <c r="BXQ715" s="44"/>
      <c r="BXR715" s="44"/>
      <c r="BXS715" s="44"/>
      <c r="BXT715" s="44"/>
      <c r="BXU715" s="44"/>
      <c r="BXV715" s="44"/>
      <c r="BXW715" s="44"/>
      <c r="BXX715" s="44"/>
      <c r="BXY715" s="44"/>
      <c r="BXZ715" s="44"/>
      <c r="BYA715" s="44"/>
      <c r="BYB715" s="44"/>
      <c r="BYC715" s="44"/>
      <c r="BYD715" s="44"/>
      <c r="BYE715" s="44"/>
      <c r="BYF715" s="44"/>
      <c r="BYG715" s="44"/>
      <c r="BYH715" s="44"/>
      <c r="BYI715" s="44"/>
      <c r="BYJ715" s="44"/>
      <c r="BYK715" s="44"/>
      <c r="BYL715" s="44"/>
      <c r="BYM715" s="44"/>
      <c r="BYN715" s="44"/>
      <c r="BYO715" s="44"/>
      <c r="BYP715" s="44"/>
      <c r="BYQ715" s="44"/>
      <c r="BYR715" s="44"/>
      <c r="BYS715" s="44"/>
      <c r="BYT715" s="44"/>
      <c r="BYU715" s="44"/>
      <c r="BYV715" s="44"/>
      <c r="BYW715" s="44"/>
      <c r="BYX715" s="44"/>
      <c r="BYY715" s="44"/>
      <c r="BYZ715" s="44"/>
      <c r="BZA715" s="44"/>
      <c r="BZB715" s="44"/>
      <c r="BZC715" s="44"/>
      <c r="BZD715" s="44"/>
      <c r="BZE715" s="44"/>
      <c r="BZF715" s="44"/>
      <c r="BZG715" s="44"/>
      <c r="BZH715" s="44"/>
      <c r="BZI715" s="44"/>
      <c r="BZJ715" s="44"/>
      <c r="BZK715" s="44"/>
      <c r="BZL715" s="44"/>
      <c r="BZM715" s="44"/>
      <c r="BZN715" s="44"/>
      <c r="BZO715" s="44"/>
      <c r="BZP715" s="44"/>
      <c r="BZQ715" s="44"/>
      <c r="BZR715" s="44"/>
      <c r="BZS715" s="44"/>
      <c r="BZT715" s="44"/>
      <c r="BZU715" s="44"/>
      <c r="BZV715" s="44"/>
      <c r="BZW715" s="44"/>
      <c r="BZX715" s="44"/>
      <c r="BZY715" s="44"/>
      <c r="BZZ715" s="44"/>
      <c r="CAA715" s="44"/>
      <c r="CAB715" s="44"/>
      <c r="CAC715" s="44"/>
      <c r="CAD715" s="44"/>
      <c r="CAE715" s="44"/>
      <c r="CAF715" s="44"/>
      <c r="CAG715" s="44"/>
      <c r="CAH715" s="44"/>
      <c r="CAI715" s="44"/>
      <c r="CAJ715" s="44"/>
      <c r="CAK715" s="44"/>
      <c r="CAL715" s="44"/>
      <c r="CAM715" s="44"/>
      <c r="CAN715" s="44"/>
      <c r="CAO715" s="44"/>
      <c r="CAP715" s="44"/>
      <c r="CAQ715" s="44"/>
      <c r="CAR715" s="44"/>
      <c r="CAS715" s="44"/>
      <c r="CAT715" s="44"/>
      <c r="CAU715" s="44"/>
      <c r="CAV715" s="44"/>
      <c r="CAW715" s="44"/>
      <c r="CAX715" s="44"/>
      <c r="CAY715" s="44"/>
      <c r="CAZ715" s="44"/>
      <c r="CBA715" s="44"/>
      <c r="CBB715" s="44"/>
      <c r="CBC715" s="44"/>
      <c r="CBD715" s="44"/>
      <c r="CBE715" s="44"/>
      <c r="CBF715" s="44"/>
      <c r="CBG715" s="44"/>
      <c r="CBH715" s="44"/>
      <c r="CBI715" s="44"/>
      <c r="CBJ715" s="44"/>
      <c r="CBK715" s="44"/>
      <c r="CBL715" s="44"/>
      <c r="CBM715" s="44"/>
      <c r="CBN715" s="44"/>
      <c r="CBO715" s="44"/>
      <c r="CBP715" s="44"/>
      <c r="CBQ715" s="44"/>
      <c r="CBR715" s="44"/>
      <c r="CBS715" s="44"/>
      <c r="CBT715" s="44"/>
      <c r="CBU715" s="44"/>
      <c r="CBV715" s="44"/>
      <c r="CBW715" s="44"/>
      <c r="CBX715" s="44"/>
      <c r="CBY715" s="44"/>
      <c r="CBZ715" s="44"/>
      <c r="CCA715" s="44"/>
      <c r="CCB715" s="44"/>
      <c r="CCC715" s="44"/>
      <c r="CCD715" s="44"/>
      <c r="CCE715" s="44"/>
      <c r="CCF715" s="44"/>
      <c r="CCG715" s="44"/>
      <c r="CCH715" s="44"/>
      <c r="CCI715" s="44"/>
      <c r="CCJ715" s="44"/>
      <c r="CCK715" s="44"/>
      <c r="CCL715" s="44"/>
      <c r="CCM715" s="44"/>
      <c r="CCN715" s="44"/>
      <c r="CCO715" s="44"/>
      <c r="CCP715" s="44"/>
      <c r="CCQ715" s="44"/>
      <c r="CCR715" s="44"/>
      <c r="CCS715" s="44"/>
      <c r="CCT715" s="44"/>
      <c r="CCU715" s="44"/>
      <c r="CCV715" s="44"/>
      <c r="CCW715" s="44"/>
      <c r="CCX715" s="44"/>
      <c r="CCY715" s="44"/>
      <c r="CCZ715" s="44"/>
      <c r="CDA715" s="44"/>
      <c r="CDB715" s="44"/>
      <c r="CDC715" s="44"/>
      <c r="CDD715" s="44"/>
      <c r="CDE715" s="44"/>
      <c r="CDF715" s="44"/>
      <c r="CDG715" s="44"/>
      <c r="CDH715" s="44"/>
      <c r="CDI715" s="44"/>
      <c r="CDJ715" s="44"/>
      <c r="CDK715" s="44"/>
      <c r="CDL715" s="44"/>
      <c r="CDM715" s="44"/>
      <c r="CDN715" s="44"/>
      <c r="CDO715" s="44"/>
      <c r="CDP715" s="44"/>
      <c r="CDQ715" s="44"/>
      <c r="CDR715" s="44"/>
      <c r="CDS715" s="44"/>
      <c r="CDT715" s="44"/>
      <c r="CDU715" s="44"/>
      <c r="CDV715" s="44"/>
      <c r="CDW715" s="44"/>
      <c r="CDX715" s="44"/>
      <c r="CDY715" s="44"/>
      <c r="CDZ715" s="44"/>
      <c r="CEA715" s="44"/>
      <c r="CEB715" s="44"/>
      <c r="CEC715" s="44"/>
      <c r="CED715" s="44"/>
      <c r="CEE715" s="44"/>
      <c r="CEF715" s="44"/>
      <c r="CEG715" s="44"/>
      <c r="CEH715" s="44"/>
      <c r="CEI715" s="44"/>
      <c r="CEJ715" s="44"/>
      <c r="CEK715" s="44"/>
      <c r="CEL715" s="44"/>
      <c r="CEM715" s="44"/>
      <c r="CEN715" s="44"/>
      <c r="CEO715" s="44"/>
      <c r="CEP715" s="44"/>
      <c r="CEQ715" s="44"/>
      <c r="CER715" s="44"/>
      <c r="CES715" s="44"/>
      <c r="CET715" s="44"/>
      <c r="CEU715" s="44"/>
      <c r="CEV715" s="44"/>
      <c r="CEW715" s="44"/>
      <c r="CEX715" s="44"/>
      <c r="CEY715" s="44"/>
      <c r="CEZ715" s="44"/>
      <c r="CFA715" s="44"/>
      <c r="CFB715" s="44"/>
      <c r="CFC715" s="44"/>
      <c r="CFD715" s="44"/>
      <c r="CFE715" s="44"/>
      <c r="CFF715" s="44"/>
      <c r="CFG715" s="44"/>
      <c r="CFH715" s="44"/>
      <c r="CFI715" s="44"/>
      <c r="CFJ715" s="44"/>
      <c r="CFK715" s="44"/>
      <c r="CFL715" s="44"/>
      <c r="CFM715" s="44"/>
      <c r="CFN715" s="44"/>
      <c r="CFO715" s="44"/>
      <c r="CFP715" s="44"/>
      <c r="CFQ715" s="44"/>
      <c r="CFR715" s="44"/>
      <c r="CFS715" s="44"/>
      <c r="CFT715" s="44"/>
      <c r="CFU715" s="44"/>
      <c r="CFV715" s="44"/>
      <c r="CFW715" s="44"/>
      <c r="CFX715" s="44"/>
      <c r="CFY715" s="44"/>
      <c r="CFZ715" s="44"/>
      <c r="CGA715" s="44"/>
      <c r="CGB715" s="44"/>
      <c r="CGC715" s="44"/>
      <c r="CGD715" s="44"/>
      <c r="CGE715" s="44"/>
      <c r="CGF715" s="44"/>
      <c r="CGG715" s="44"/>
      <c r="CGH715" s="44"/>
      <c r="CGI715" s="44"/>
      <c r="CGJ715" s="44"/>
      <c r="CGK715" s="44"/>
      <c r="CGL715" s="44"/>
      <c r="CGM715" s="44"/>
      <c r="CGN715" s="44"/>
      <c r="CGO715" s="44"/>
      <c r="CGP715" s="44"/>
      <c r="CGQ715" s="44"/>
      <c r="CGR715" s="44"/>
      <c r="CGS715" s="44"/>
      <c r="CGT715" s="44"/>
      <c r="CGU715" s="44"/>
      <c r="CGV715" s="44"/>
      <c r="CGW715" s="44"/>
      <c r="CGX715" s="44"/>
      <c r="CGY715" s="44"/>
      <c r="CGZ715" s="44"/>
      <c r="CHA715" s="44"/>
      <c r="CHB715" s="44"/>
      <c r="CHC715" s="44"/>
      <c r="CHD715" s="44"/>
      <c r="CHE715" s="44"/>
      <c r="CHF715" s="44"/>
      <c r="CHG715" s="44"/>
      <c r="CHH715" s="44"/>
      <c r="CHI715" s="44"/>
      <c r="CHJ715" s="44"/>
      <c r="CHK715" s="44"/>
      <c r="CHL715" s="44"/>
      <c r="CHM715" s="44"/>
      <c r="CHN715" s="44"/>
      <c r="CHO715" s="44"/>
      <c r="CHP715" s="44"/>
      <c r="CHQ715" s="44"/>
      <c r="CHR715" s="44"/>
      <c r="CHS715" s="44"/>
      <c r="CHT715" s="44"/>
      <c r="CHU715" s="44"/>
      <c r="CHV715" s="44"/>
      <c r="CHW715" s="44"/>
      <c r="CHX715" s="44"/>
      <c r="CHY715" s="44"/>
      <c r="CHZ715" s="44"/>
      <c r="CIA715" s="44"/>
      <c r="CIB715" s="44"/>
      <c r="CIC715" s="44"/>
      <c r="CID715" s="44"/>
      <c r="CIE715" s="44"/>
      <c r="CIF715" s="44"/>
      <c r="CIG715" s="44"/>
      <c r="CIH715" s="44"/>
      <c r="CII715" s="44"/>
      <c r="CIJ715" s="44"/>
      <c r="CIK715" s="44"/>
      <c r="CIL715" s="44"/>
      <c r="CIM715" s="44"/>
      <c r="CIN715" s="44"/>
      <c r="CIO715" s="44"/>
      <c r="CIP715" s="44"/>
      <c r="CIQ715" s="44"/>
      <c r="CIR715" s="44"/>
      <c r="CIS715" s="44"/>
      <c r="CIT715" s="44"/>
      <c r="CIU715" s="44"/>
      <c r="CIV715" s="44"/>
      <c r="CIW715" s="44"/>
      <c r="CIX715" s="44"/>
      <c r="CIY715" s="44"/>
      <c r="CIZ715" s="44"/>
      <c r="CJA715" s="44"/>
      <c r="CJB715" s="44"/>
      <c r="CJC715" s="44"/>
      <c r="CJD715" s="44"/>
      <c r="CJE715" s="44"/>
      <c r="CJF715" s="44"/>
      <c r="CJG715" s="44"/>
      <c r="CJH715" s="44"/>
      <c r="CJI715" s="44"/>
      <c r="CJJ715" s="44"/>
      <c r="CJK715" s="44"/>
      <c r="CJL715" s="44"/>
      <c r="CJM715" s="44"/>
      <c r="CJN715" s="44"/>
      <c r="CJO715" s="44"/>
      <c r="CJP715" s="44"/>
      <c r="CJQ715" s="44"/>
      <c r="CJR715" s="44"/>
      <c r="CJS715" s="44"/>
      <c r="CJT715" s="44"/>
      <c r="CJU715" s="44"/>
      <c r="CJV715" s="44"/>
      <c r="CJW715" s="44"/>
      <c r="CJX715" s="44"/>
      <c r="CJY715" s="44"/>
      <c r="CJZ715" s="44"/>
      <c r="CKA715" s="44"/>
      <c r="CKB715" s="44"/>
      <c r="CKC715" s="44"/>
      <c r="CKD715" s="44"/>
      <c r="CKE715" s="44"/>
      <c r="CKF715" s="44"/>
      <c r="CKG715" s="44"/>
      <c r="CKH715" s="44"/>
      <c r="CKI715" s="44"/>
      <c r="CKJ715" s="44"/>
      <c r="CKK715" s="44"/>
      <c r="CKL715" s="44"/>
      <c r="CKM715" s="44"/>
      <c r="CKN715" s="44"/>
      <c r="CKO715" s="44"/>
      <c r="CKP715" s="44"/>
      <c r="CKQ715" s="44"/>
      <c r="CKR715" s="44"/>
      <c r="CKS715" s="44"/>
      <c r="CKT715" s="44"/>
      <c r="CKU715" s="44"/>
      <c r="CKV715" s="44"/>
      <c r="CKW715" s="44"/>
      <c r="CKX715" s="44"/>
      <c r="CKY715" s="44"/>
      <c r="CKZ715" s="44"/>
      <c r="CLA715" s="44"/>
      <c r="CLB715" s="44"/>
      <c r="CLC715" s="44"/>
      <c r="CLD715" s="44"/>
      <c r="CLE715" s="44"/>
      <c r="CLF715" s="44"/>
      <c r="CLG715" s="44"/>
      <c r="CLH715" s="44"/>
      <c r="CLI715" s="44"/>
      <c r="CLJ715" s="44"/>
      <c r="CLK715" s="44"/>
      <c r="CLL715" s="44"/>
      <c r="CLM715" s="44"/>
      <c r="CLN715" s="44"/>
      <c r="CLO715" s="44"/>
      <c r="CLP715" s="44"/>
      <c r="CLQ715" s="44"/>
      <c r="CLR715" s="44"/>
      <c r="CLS715" s="44"/>
      <c r="CLT715" s="44"/>
      <c r="CLU715" s="44"/>
      <c r="CLV715" s="44"/>
      <c r="CLW715" s="44"/>
      <c r="CLX715" s="44"/>
      <c r="CLY715" s="44"/>
      <c r="CLZ715" s="44"/>
      <c r="CMA715" s="44"/>
      <c r="CMB715" s="44"/>
      <c r="CMC715" s="44"/>
      <c r="CMD715" s="44"/>
      <c r="CME715" s="44"/>
      <c r="CMF715" s="44"/>
      <c r="CMG715" s="44"/>
      <c r="CMH715" s="44"/>
      <c r="CMI715" s="44"/>
      <c r="CMJ715" s="44"/>
      <c r="CMK715" s="44"/>
      <c r="CML715" s="44"/>
      <c r="CMM715" s="44"/>
      <c r="CMN715" s="44"/>
      <c r="CMO715" s="44"/>
      <c r="CMP715" s="44"/>
      <c r="CMQ715" s="44"/>
      <c r="CMR715" s="44"/>
      <c r="CMS715" s="44"/>
      <c r="CMT715" s="44"/>
      <c r="CMU715" s="44"/>
      <c r="CMV715" s="44"/>
      <c r="CMW715" s="44"/>
      <c r="CMX715" s="44"/>
      <c r="CMY715" s="44"/>
      <c r="CMZ715" s="44"/>
      <c r="CNA715" s="44"/>
      <c r="CNB715" s="44"/>
      <c r="CNC715" s="44"/>
      <c r="CND715" s="44"/>
      <c r="CNE715" s="44"/>
      <c r="CNF715" s="44"/>
      <c r="CNG715" s="44"/>
      <c r="CNH715" s="44"/>
      <c r="CNI715" s="44"/>
      <c r="CNJ715" s="44"/>
      <c r="CNK715" s="44"/>
      <c r="CNL715" s="44"/>
      <c r="CNM715" s="44"/>
      <c r="CNN715" s="44"/>
      <c r="CNO715" s="44"/>
      <c r="CNP715" s="44"/>
      <c r="CNQ715" s="44"/>
      <c r="CNR715" s="44"/>
      <c r="CNS715" s="44"/>
      <c r="CNT715" s="44"/>
      <c r="CNU715" s="44"/>
      <c r="CNV715" s="44"/>
      <c r="CNW715" s="44"/>
      <c r="CNX715" s="44"/>
      <c r="CNY715" s="44"/>
      <c r="CNZ715" s="44"/>
      <c r="COA715" s="44"/>
      <c r="COB715" s="44"/>
      <c r="COC715" s="44"/>
      <c r="COD715" s="44"/>
      <c r="COE715" s="44"/>
      <c r="COF715" s="44"/>
      <c r="COG715" s="44"/>
      <c r="COH715" s="44"/>
      <c r="COI715" s="44"/>
      <c r="COJ715" s="44"/>
      <c r="COK715" s="44"/>
      <c r="COL715" s="44"/>
      <c r="COM715" s="44"/>
      <c r="CON715" s="44"/>
      <c r="COO715" s="44"/>
      <c r="COP715" s="44"/>
      <c r="COQ715" s="44"/>
      <c r="COR715" s="44"/>
      <c r="COS715" s="44"/>
      <c r="COT715" s="44"/>
      <c r="COU715" s="44"/>
      <c r="COV715" s="44"/>
      <c r="COW715" s="44"/>
      <c r="COX715" s="44"/>
      <c r="COY715" s="44"/>
      <c r="COZ715" s="44"/>
      <c r="CPA715" s="44"/>
      <c r="CPB715" s="44"/>
      <c r="CPC715" s="44"/>
      <c r="CPD715" s="44"/>
      <c r="CPE715" s="44"/>
      <c r="CPF715" s="44"/>
      <c r="CPG715" s="44"/>
      <c r="CPH715" s="44"/>
      <c r="CPI715" s="44"/>
      <c r="CPJ715" s="44"/>
      <c r="CPK715" s="44"/>
      <c r="CPL715" s="44"/>
      <c r="CPM715" s="44"/>
      <c r="CPN715" s="44"/>
      <c r="CPO715" s="44"/>
      <c r="CPP715" s="44"/>
      <c r="CPQ715" s="44"/>
      <c r="CPR715" s="44"/>
      <c r="CPS715" s="44"/>
      <c r="CPT715" s="44"/>
      <c r="CPU715" s="44"/>
      <c r="CPV715" s="44"/>
      <c r="CPW715" s="44"/>
      <c r="CPX715" s="44"/>
      <c r="CPY715" s="44"/>
      <c r="CPZ715" s="44"/>
      <c r="CQA715" s="44"/>
      <c r="CQB715" s="44"/>
      <c r="CQC715" s="44"/>
      <c r="CQD715" s="44"/>
      <c r="CQE715" s="44"/>
      <c r="CQF715" s="44"/>
      <c r="CQG715" s="44"/>
      <c r="CQH715" s="44"/>
      <c r="CQI715" s="44"/>
      <c r="CQJ715" s="44"/>
      <c r="CQK715" s="44"/>
      <c r="CQL715" s="44"/>
      <c r="CQM715" s="44"/>
      <c r="CQN715" s="44"/>
      <c r="CQO715" s="44"/>
      <c r="CQP715" s="44"/>
      <c r="CQQ715" s="44"/>
      <c r="CQR715" s="44"/>
      <c r="CQS715" s="44"/>
      <c r="CQT715" s="44"/>
      <c r="CQU715" s="44"/>
      <c r="CQV715" s="44"/>
      <c r="CQW715" s="44"/>
      <c r="CQX715" s="44"/>
      <c r="CQY715" s="44"/>
      <c r="CQZ715" s="44"/>
      <c r="CRA715" s="44"/>
      <c r="CRB715" s="44"/>
      <c r="CRC715" s="44"/>
      <c r="CRD715" s="44"/>
      <c r="CRE715" s="44"/>
      <c r="CRF715" s="44"/>
      <c r="CRG715" s="44"/>
      <c r="CRH715" s="44"/>
      <c r="CRI715" s="44"/>
      <c r="CRJ715" s="44"/>
      <c r="CRK715" s="44"/>
      <c r="CRL715" s="44"/>
      <c r="CRM715" s="44"/>
      <c r="CRN715" s="44"/>
      <c r="CRO715" s="44"/>
      <c r="CRP715" s="44"/>
      <c r="CRQ715" s="44"/>
      <c r="CRR715" s="44"/>
      <c r="CRS715" s="44"/>
      <c r="CRT715" s="44"/>
      <c r="CRU715" s="44"/>
      <c r="CRV715" s="44"/>
      <c r="CRW715" s="44"/>
      <c r="CRX715" s="44"/>
      <c r="CRY715" s="44"/>
      <c r="CRZ715" s="44"/>
      <c r="CSA715" s="44"/>
      <c r="CSB715" s="44"/>
      <c r="CSC715" s="44"/>
      <c r="CSD715" s="44"/>
      <c r="CSE715" s="44"/>
      <c r="CSF715" s="44"/>
      <c r="CSG715" s="44"/>
      <c r="CSH715" s="44"/>
      <c r="CSI715" s="44"/>
      <c r="CSJ715" s="44"/>
      <c r="CSK715" s="44"/>
      <c r="CSL715" s="44"/>
      <c r="CSM715" s="44"/>
      <c r="CSN715" s="44"/>
      <c r="CSO715" s="44"/>
      <c r="CSP715" s="44"/>
      <c r="CSQ715" s="44"/>
      <c r="CSR715" s="44"/>
      <c r="CSS715" s="44"/>
      <c r="CST715" s="44"/>
      <c r="CSU715" s="44"/>
      <c r="CSV715" s="44"/>
      <c r="CSW715" s="44"/>
      <c r="CSX715" s="44"/>
      <c r="CSY715" s="44"/>
      <c r="CSZ715" s="44"/>
      <c r="CTA715" s="44"/>
      <c r="CTB715" s="44"/>
      <c r="CTC715" s="44"/>
      <c r="CTD715" s="44"/>
      <c r="CTE715" s="44"/>
      <c r="CTF715" s="44"/>
      <c r="CTG715" s="44"/>
      <c r="CTH715" s="44"/>
      <c r="CTI715" s="44"/>
      <c r="CTJ715" s="44"/>
      <c r="CTK715" s="44"/>
      <c r="CTL715" s="44"/>
      <c r="CTM715" s="44"/>
      <c r="CTN715" s="44"/>
      <c r="CTO715" s="44"/>
      <c r="CTP715" s="44"/>
      <c r="CTQ715" s="44"/>
      <c r="CTR715" s="44"/>
      <c r="CTS715" s="44"/>
      <c r="CTT715" s="44"/>
      <c r="CTU715" s="44"/>
      <c r="CTV715" s="44"/>
      <c r="CTW715" s="44"/>
      <c r="CTX715" s="44"/>
      <c r="CTY715" s="44"/>
      <c r="CTZ715" s="44"/>
      <c r="CUA715" s="44"/>
      <c r="CUB715" s="44"/>
      <c r="CUC715" s="44"/>
      <c r="CUD715" s="44"/>
      <c r="CUE715" s="44"/>
      <c r="CUF715" s="44"/>
      <c r="CUG715" s="44"/>
      <c r="CUH715" s="44"/>
      <c r="CUI715" s="44"/>
      <c r="CUJ715" s="44"/>
      <c r="CUK715" s="44"/>
      <c r="CUL715" s="44"/>
      <c r="CUM715" s="44"/>
      <c r="CUN715" s="44"/>
      <c r="CUO715" s="44"/>
      <c r="CUP715" s="44"/>
      <c r="CUQ715" s="44"/>
      <c r="CUR715" s="44"/>
      <c r="CUS715" s="44"/>
      <c r="CUT715" s="44"/>
      <c r="CUU715" s="44"/>
      <c r="CUV715" s="44"/>
      <c r="CUW715" s="44"/>
      <c r="CUX715" s="44"/>
      <c r="CUY715" s="44"/>
      <c r="CUZ715" s="44"/>
      <c r="CVA715" s="44"/>
      <c r="CVB715" s="44"/>
      <c r="CVC715" s="44"/>
      <c r="CVD715" s="44"/>
      <c r="CVE715" s="44"/>
      <c r="CVF715" s="44"/>
      <c r="CVG715" s="44"/>
      <c r="CVH715" s="44"/>
      <c r="CVI715" s="44"/>
      <c r="CVJ715" s="44"/>
      <c r="CVK715" s="44"/>
      <c r="CVL715" s="44"/>
      <c r="CVM715" s="44"/>
      <c r="CVN715" s="44"/>
      <c r="CVO715" s="44"/>
      <c r="CVP715" s="44"/>
      <c r="CVQ715" s="44"/>
      <c r="CVR715" s="44"/>
      <c r="CVS715" s="44"/>
      <c r="CVT715" s="44"/>
      <c r="CVU715" s="44"/>
      <c r="CVV715" s="44"/>
      <c r="CVW715" s="44"/>
      <c r="CVX715" s="44"/>
      <c r="CVY715" s="44"/>
      <c r="CVZ715" s="44"/>
      <c r="CWA715" s="44"/>
      <c r="CWB715" s="44"/>
      <c r="CWC715" s="44"/>
      <c r="CWD715" s="44"/>
      <c r="CWE715" s="44"/>
      <c r="CWF715" s="44"/>
      <c r="CWG715" s="44"/>
      <c r="CWH715" s="44"/>
      <c r="CWI715" s="44"/>
      <c r="CWJ715" s="44"/>
      <c r="CWK715" s="44"/>
      <c r="CWL715" s="44"/>
      <c r="CWM715" s="44"/>
      <c r="CWN715" s="44"/>
      <c r="CWO715" s="44"/>
      <c r="CWP715" s="44"/>
      <c r="CWQ715" s="44"/>
      <c r="CWR715" s="44"/>
      <c r="CWS715" s="44"/>
      <c r="CWT715" s="44"/>
      <c r="CWU715" s="44"/>
      <c r="CWV715" s="44"/>
      <c r="CWW715" s="44"/>
      <c r="CWX715" s="44"/>
      <c r="CWY715" s="44"/>
      <c r="CWZ715" s="44"/>
      <c r="CXA715" s="44"/>
      <c r="CXB715" s="44"/>
      <c r="CXC715" s="44"/>
      <c r="CXD715" s="44"/>
      <c r="CXE715" s="44"/>
      <c r="CXF715" s="44"/>
      <c r="CXG715" s="44"/>
      <c r="CXH715" s="44"/>
      <c r="CXI715" s="44"/>
      <c r="CXJ715" s="44"/>
      <c r="CXK715" s="44"/>
      <c r="CXL715" s="44"/>
      <c r="CXM715" s="44"/>
      <c r="CXN715" s="44"/>
      <c r="CXO715" s="44"/>
      <c r="CXP715" s="44"/>
      <c r="CXQ715" s="44"/>
      <c r="CXR715" s="44"/>
      <c r="CXS715" s="44"/>
      <c r="CXT715" s="44"/>
      <c r="CXU715" s="44"/>
      <c r="CXV715" s="44"/>
      <c r="CXW715" s="44"/>
      <c r="CXX715" s="44"/>
      <c r="CXY715" s="44"/>
      <c r="CXZ715" s="44"/>
      <c r="CYA715" s="44"/>
      <c r="CYB715" s="44"/>
      <c r="CYC715" s="44"/>
      <c r="CYD715" s="44"/>
      <c r="CYE715" s="44"/>
      <c r="CYF715" s="44"/>
      <c r="CYG715" s="44"/>
      <c r="CYH715" s="44"/>
      <c r="CYI715" s="44"/>
      <c r="CYJ715" s="44"/>
      <c r="CYK715" s="44"/>
      <c r="CYL715" s="44"/>
      <c r="CYM715" s="44"/>
      <c r="CYN715" s="44"/>
      <c r="CYO715" s="44"/>
      <c r="CYP715" s="44"/>
      <c r="CYQ715" s="44"/>
      <c r="CYR715" s="44"/>
      <c r="CYS715" s="44"/>
      <c r="CYT715" s="44"/>
      <c r="CYU715" s="44"/>
      <c r="CYV715" s="44"/>
      <c r="CYW715" s="44"/>
      <c r="CYX715" s="44"/>
      <c r="CYY715" s="44"/>
      <c r="CYZ715" s="44"/>
      <c r="CZA715" s="44"/>
      <c r="CZB715" s="44"/>
      <c r="CZC715" s="44"/>
      <c r="CZD715" s="44"/>
      <c r="CZE715" s="44"/>
      <c r="CZF715" s="44"/>
      <c r="CZG715" s="44"/>
      <c r="CZH715" s="44"/>
      <c r="CZI715" s="44"/>
      <c r="CZJ715" s="44"/>
      <c r="CZK715" s="44"/>
      <c r="CZL715" s="44"/>
      <c r="CZM715" s="44"/>
      <c r="CZN715" s="44"/>
      <c r="CZO715" s="44"/>
      <c r="CZP715" s="44"/>
      <c r="CZQ715" s="44"/>
      <c r="CZR715" s="44"/>
      <c r="CZS715" s="44"/>
      <c r="CZT715" s="44"/>
      <c r="CZU715" s="44"/>
      <c r="CZV715" s="44"/>
      <c r="CZW715" s="44"/>
      <c r="CZX715" s="44"/>
      <c r="CZY715" s="44"/>
      <c r="CZZ715" s="44"/>
      <c r="DAA715" s="44"/>
      <c r="DAB715" s="44"/>
      <c r="DAC715" s="44"/>
      <c r="DAD715" s="44"/>
      <c r="DAE715" s="44"/>
      <c r="DAF715" s="44"/>
      <c r="DAG715" s="44"/>
      <c r="DAH715" s="44"/>
      <c r="DAI715" s="44"/>
      <c r="DAJ715" s="44"/>
      <c r="DAK715" s="44"/>
      <c r="DAL715" s="44"/>
      <c r="DAM715" s="44"/>
      <c r="DAN715" s="44"/>
      <c r="DAO715" s="44"/>
      <c r="DAP715" s="44"/>
      <c r="DAQ715" s="44"/>
      <c r="DAR715" s="44"/>
      <c r="DAS715" s="44"/>
      <c r="DAT715" s="44"/>
      <c r="DAU715" s="44"/>
      <c r="DAV715" s="44"/>
      <c r="DAW715" s="44"/>
      <c r="DAX715" s="44"/>
      <c r="DAY715" s="44"/>
      <c r="DAZ715" s="44"/>
      <c r="DBA715" s="44"/>
      <c r="DBB715" s="44"/>
      <c r="DBC715" s="44"/>
      <c r="DBD715" s="44"/>
      <c r="DBE715" s="44"/>
      <c r="DBF715" s="44"/>
      <c r="DBG715" s="44"/>
      <c r="DBH715" s="44"/>
      <c r="DBI715" s="44"/>
      <c r="DBJ715" s="44"/>
      <c r="DBK715" s="44"/>
      <c r="DBL715" s="44"/>
      <c r="DBM715" s="44"/>
      <c r="DBN715" s="44"/>
      <c r="DBO715" s="44"/>
      <c r="DBP715" s="44"/>
      <c r="DBQ715" s="44"/>
      <c r="DBR715" s="44"/>
      <c r="DBS715" s="44"/>
      <c r="DBT715" s="44"/>
      <c r="DBU715" s="44"/>
      <c r="DBV715" s="44"/>
      <c r="DBW715" s="44"/>
      <c r="DBX715" s="44"/>
      <c r="DBY715" s="44"/>
      <c r="DBZ715" s="44"/>
      <c r="DCA715" s="44"/>
      <c r="DCB715" s="44"/>
      <c r="DCC715" s="44"/>
      <c r="DCD715" s="44"/>
      <c r="DCE715" s="44"/>
      <c r="DCF715" s="44"/>
      <c r="DCG715" s="44"/>
      <c r="DCH715" s="44"/>
      <c r="DCI715" s="44"/>
      <c r="DCJ715" s="44"/>
      <c r="DCK715" s="44"/>
      <c r="DCL715" s="44"/>
      <c r="DCM715" s="44"/>
      <c r="DCN715" s="44"/>
      <c r="DCO715" s="44"/>
      <c r="DCP715" s="44"/>
      <c r="DCQ715" s="44"/>
      <c r="DCR715" s="44"/>
      <c r="DCS715" s="44"/>
      <c r="DCT715" s="44"/>
      <c r="DCU715" s="44"/>
      <c r="DCV715" s="44"/>
      <c r="DCW715" s="44"/>
      <c r="DCX715" s="44"/>
      <c r="DCY715" s="44"/>
      <c r="DCZ715" s="44"/>
      <c r="DDA715" s="44"/>
      <c r="DDB715" s="44"/>
      <c r="DDC715" s="44"/>
      <c r="DDD715" s="44"/>
      <c r="DDE715" s="44"/>
      <c r="DDF715" s="44"/>
      <c r="DDG715" s="44"/>
      <c r="DDH715" s="44"/>
      <c r="DDI715" s="44"/>
      <c r="DDJ715" s="44"/>
      <c r="DDK715" s="44"/>
      <c r="DDL715" s="44"/>
      <c r="DDM715" s="44"/>
      <c r="DDN715" s="44"/>
      <c r="DDO715" s="44"/>
      <c r="DDP715" s="44"/>
      <c r="DDQ715" s="44"/>
      <c r="DDR715" s="44"/>
      <c r="DDS715" s="44"/>
      <c r="DDT715" s="44"/>
      <c r="DDU715" s="44"/>
      <c r="DDV715" s="44"/>
      <c r="DDW715" s="44"/>
      <c r="DDX715" s="44"/>
      <c r="DDY715" s="44"/>
      <c r="DDZ715" s="44"/>
      <c r="DEA715" s="44"/>
      <c r="DEB715" s="44"/>
      <c r="DEC715" s="44"/>
      <c r="DED715" s="44"/>
      <c r="DEE715" s="44"/>
      <c r="DEF715" s="44"/>
      <c r="DEG715" s="44"/>
      <c r="DEH715" s="44"/>
      <c r="DEI715" s="44"/>
      <c r="DEJ715" s="44"/>
      <c r="DEK715" s="44"/>
      <c r="DEL715" s="44"/>
      <c r="DEM715" s="44"/>
      <c r="DEN715" s="44"/>
      <c r="DEO715" s="44"/>
      <c r="DEP715" s="44"/>
      <c r="DEQ715" s="44"/>
      <c r="DER715" s="44"/>
      <c r="DES715" s="44"/>
      <c r="DET715" s="44"/>
      <c r="DEU715" s="44"/>
      <c r="DEV715" s="44"/>
      <c r="DEW715" s="44"/>
      <c r="DEX715" s="44"/>
      <c r="DEY715" s="44"/>
      <c r="DEZ715" s="44"/>
      <c r="DFA715" s="44"/>
      <c r="DFB715" s="44"/>
      <c r="DFC715" s="44"/>
      <c r="DFD715" s="44"/>
      <c r="DFE715" s="44"/>
      <c r="DFF715" s="44"/>
      <c r="DFG715" s="44"/>
      <c r="DFH715" s="44"/>
      <c r="DFI715" s="44"/>
      <c r="DFJ715" s="44"/>
      <c r="DFK715" s="44"/>
      <c r="DFL715" s="44"/>
      <c r="DFM715" s="44"/>
      <c r="DFN715" s="44"/>
      <c r="DFO715" s="44"/>
      <c r="DFP715" s="44"/>
      <c r="DFQ715" s="44"/>
      <c r="DFR715" s="44"/>
      <c r="DFS715" s="44"/>
      <c r="DFT715" s="44"/>
      <c r="DFU715" s="44"/>
      <c r="DFV715" s="44"/>
      <c r="DFW715" s="44"/>
      <c r="DFX715" s="44"/>
      <c r="DFY715" s="44"/>
      <c r="DFZ715" s="44"/>
      <c r="DGA715" s="44"/>
      <c r="DGB715" s="44"/>
      <c r="DGC715" s="44"/>
      <c r="DGD715" s="44"/>
      <c r="DGE715" s="44"/>
      <c r="DGF715" s="44"/>
      <c r="DGG715" s="44"/>
      <c r="DGH715" s="44"/>
      <c r="DGI715" s="44"/>
      <c r="DGJ715" s="44"/>
      <c r="DGK715" s="44"/>
      <c r="DGL715" s="44"/>
      <c r="DGM715" s="44"/>
      <c r="DGN715" s="44"/>
      <c r="DGO715" s="44"/>
      <c r="DGP715" s="44"/>
      <c r="DGQ715" s="44"/>
      <c r="DGR715" s="44"/>
      <c r="DGS715" s="44"/>
      <c r="DGT715" s="44"/>
      <c r="DGU715" s="44"/>
      <c r="DGV715" s="44"/>
      <c r="DGW715" s="44"/>
      <c r="DGX715" s="44"/>
      <c r="DGY715" s="44"/>
      <c r="DGZ715" s="44"/>
      <c r="DHA715" s="44"/>
      <c r="DHB715" s="44"/>
      <c r="DHC715" s="44"/>
      <c r="DHD715" s="44"/>
      <c r="DHE715" s="44"/>
      <c r="DHF715" s="44"/>
      <c r="DHG715" s="44"/>
      <c r="DHH715" s="44"/>
      <c r="DHI715" s="44"/>
      <c r="DHJ715" s="44"/>
      <c r="DHK715" s="44"/>
      <c r="DHL715" s="44"/>
      <c r="DHM715" s="44"/>
      <c r="DHN715" s="44"/>
      <c r="DHO715" s="44"/>
      <c r="DHP715" s="44"/>
      <c r="DHQ715" s="44"/>
      <c r="DHR715" s="44"/>
      <c r="DHS715" s="44"/>
      <c r="DHT715" s="44"/>
      <c r="DHU715" s="44"/>
      <c r="DHV715" s="44"/>
      <c r="DHW715" s="44"/>
      <c r="DHX715" s="44"/>
      <c r="DHY715" s="44"/>
      <c r="DHZ715" s="44"/>
      <c r="DIA715" s="44"/>
      <c r="DIB715" s="44"/>
      <c r="DIC715" s="44"/>
      <c r="DID715" s="44"/>
      <c r="DIE715" s="44"/>
      <c r="DIF715" s="44"/>
      <c r="DIG715" s="44"/>
      <c r="DIH715" s="44"/>
      <c r="DII715" s="44"/>
      <c r="DIJ715" s="44"/>
      <c r="DIK715" s="44"/>
      <c r="DIL715" s="44"/>
      <c r="DIM715" s="44"/>
      <c r="DIN715" s="44"/>
      <c r="DIO715" s="44"/>
      <c r="DIP715" s="44"/>
      <c r="DIQ715" s="44"/>
      <c r="DIR715" s="44"/>
      <c r="DIS715" s="44"/>
      <c r="DIT715" s="44"/>
      <c r="DIU715" s="44"/>
      <c r="DIV715" s="44"/>
      <c r="DIW715" s="44"/>
      <c r="DIX715" s="44"/>
      <c r="DIY715" s="44"/>
      <c r="DIZ715" s="44"/>
      <c r="DJA715" s="44"/>
      <c r="DJB715" s="44"/>
      <c r="DJC715" s="44"/>
      <c r="DJD715" s="44"/>
      <c r="DJE715" s="44"/>
      <c r="DJF715" s="44"/>
      <c r="DJG715" s="44"/>
      <c r="DJH715" s="44"/>
      <c r="DJI715" s="44"/>
      <c r="DJJ715" s="44"/>
      <c r="DJK715" s="44"/>
      <c r="DJL715" s="44"/>
      <c r="DJM715" s="44"/>
      <c r="DJN715" s="44"/>
      <c r="DJO715" s="44"/>
      <c r="DJP715" s="44"/>
      <c r="DJQ715" s="44"/>
      <c r="DJR715" s="44"/>
      <c r="DJS715" s="44"/>
      <c r="DJT715" s="44"/>
      <c r="DJU715" s="44"/>
      <c r="DJV715" s="44"/>
      <c r="DJW715" s="44"/>
      <c r="DJX715" s="44"/>
      <c r="DJY715" s="44"/>
      <c r="DJZ715" s="44"/>
      <c r="DKA715" s="44"/>
      <c r="DKB715" s="44"/>
      <c r="DKC715" s="44"/>
      <c r="DKD715" s="44"/>
      <c r="DKE715" s="44"/>
      <c r="DKF715" s="44"/>
      <c r="DKG715" s="44"/>
      <c r="DKH715" s="44"/>
      <c r="DKI715" s="44"/>
      <c r="DKJ715" s="44"/>
      <c r="DKK715" s="44"/>
      <c r="DKL715" s="44"/>
      <c r="DKM715" s="44"/>
      <c r="DKN715" s="44"/>
      <c r="DKO715" s="44"/>
      <c r="DKP715" s="44"/>
      <c r="DKQ715" s="44"/>
      <c r="DKR715" s="44"/>
      <c r="DKS715" s="44"/>
      <c r="DKT715" s="44"/>
      <c r="DKU715" s="44"/>
      <c r="DKV715" s="44"/>
      <c r="DKW715" s="44"/>
      <c r="DKX715" s="44"/>
      <c r="DKY715" s="44"/>
      <c r="DKZ715" s="44"/>
      <c r="DLA715" s="44"/>
      <c r="DLB715" s="44"/>
      <c r="DLC715" s="44"/>
      <c r="DLD715" s="44"/>
      <c r="DLE715" s="44"/>
      <c r="DLF715" s="44"/>
      <c r="DLG715" s="44"/>
      <c r="DLH715" s="44"/>
      <c r="DLI715" s="44"/>
      <c r="DLJ715" s="44"/>
      <c r="DLK715" s="44"/>
      <c r="DLL715" s="44"/>
      <c r="DLM715" s="44"/>
      <c r="DLN715" s="44"/>
      <c r="DLO715" s="44"/>
      <c r="DLP715" s="44"/>
      <c r="DLQ715" s="44"/>
      <c r="DLR715" s="44"/>
      <c r="DLS715" s="44"/>
      <c r="DLT715" s="44"/>
      <c r="DLU715" s="44"/>
      <c r="DLV715" s="44"/>
      <c r="DLW715" s="44"/>
      <c r="DLX715" s="44"/>
      <c r="DLY715" s="44"/>
      <c r="DLZ715" s="44"/>
      <c r="DMA715" s="44"/>
      <c r="DMB715" s="44"/>
      <c r="DMC715" s="44"/>
      <c r="DMD715" s="44"/>
      <c r="DME715" s="44"/>
      <c r="DMF715" s="44"/>
      <c r="DMG715" s="44"/>
      <c r="DMH715" s="44"/>
      <c r="DMI715" s="44"/>
      <c r="DMJ715" s="44"/>
      <c r="DMK715" s="44"/>
      <c r="DML715" s="44"/>
      <c r="DMM715" s="44"/>
      <c r="DMN715" s="44"/>
      <c r="DMO715" s="44"/>
      <c r="DMP715" s="44"/>
      <c r="DMQ715" s="44"/>
      <c r="DMR715" s="44"/>
      <c r="DMS715" s="44"/>
      <c r="DMT715" s="44"/>
      <c r="DMU715" s="44"/>
      <c r="DMV715" s="44"/>
      <c r="DMW715" s="44"/>
      <c r="DMX715" s="44"/>
      <c r="DMY715" s="44"/>
      <c r="DMZ715" s="44"/>
      <c r="DNA715" s="44"/>
      <c r="DNB715" s="44"/>
      <c r="DNC715" s="44"/>
      <c r="DND715" s="44"/>
      <c r="DNE715" s="44"/>
      <c r="DNF715" s="44"/>
      <c r="DNG715" s="44"/>
      <c r="DNH715" s="44"/>
      <c r="DNI715" s="44"/>
      <c r="DNJ715" s="44"/>
      <c r="DNK715" s="44"/>
      <c r="DNL715" s="44"/>
      <c r="DNM715" s="44"/>
      <c r="DNN715" s="44"/>
      <c r="DNO715" s="44"/>
      <c r="DNP715" s="44"/>
      <c r="DNQ715" s="44"/>
      <c r="DNR715" s="44"/>
      <c r="DNS715" s="44"/>
      <c r="DNT715" s="44"/>
      <c r="DNU715" s="44"/>
      <c r="DNV715" s="44"/>
      <c r="DNW715" s="44"/>
      <c r="DNX715" s="44"/>
      <c r="DNY715" s="44"/>
      <c r="DNZ715" s="44"/>
      <c r="DOA715" s="44"/>
      <c r="DOB715" s="44"/>
      <c r="DOC715" s="44"/>
      <c r="DOD715" s="44"/>
      <c r="DOE715" s="44"/>
      <c r="DOF715" s="44"/>
      <c r="DOG715" s="44"/>
      <c r="DOH715" s="44"/>
      <c r="DOI715" s="44"/>
      <c r="DOJ715" s="44"/>
      <c r="DOK715" s="44"/>
      <c r="DOL715" s="44"/>
      <c r="DOM715" s="44"/>
      <c r="DON715" s="44"/>
      <c r="DOO715" s="44"/>
      <c r="DOP715" s="44"/>
      <c r="DOQ715" s="44"/>
      <c r="DOR715" s="44"/>
      <c r="DOS715" s="44"/>
      <c r="DOT715" s="44"/>
      <c r="DOU715" s="44"/>
      <c r="DOV715" s="44"/>
      <c r="DOW715" s="44"/>
      <c r="DOX715" s="44"/>
      <c r="DOY715" s="44"/>
      <c r="DOZ715" s="44"/>
      <c r="DPA715" s="44"/>
      <c r="DPB715" s="44"/>
      <c r="DPC715" s="44"/>
      <c r="DPD715" s="44"/>
      <c r="DPE715" s="44"/>
      <c r="DPF715" s="44"/>
      <c r="DPG715" s="44"/>
      <c r="DPH715" s="44"/>
      <c r="DPI715" s="44"/>
      <c r="DPJ715" s="44"/>
      <c r="DPK715" s="44"/>
      <c r="DPL715" s="44"/>
      <c r="DPM715" s="44"/>
      <c r="DPN715" s="44"/>
      <c r="DPO715" s="44"/>
      <c r="DPP715" s="44"/>
      <c r="DPQ715" s="44"/>
      <c r="DPR715" s="44"/>
      <c r="DPS715" s="44"/>
      <c r="DPT715" s="44"/>
      <c r="DPU715" s="44"/>
      <c r="DPV715" s="44"/>
      <c r="DPW715" s="44"/>
      <c r="DPX715" s="44"/>
      <c r="DPY715" s="44"/>
      <c r="DPZ715" s="44"/>
      <c r="DQA715" s="44"/>
      <c r="DQB715" s="44"/>
      <c r="DQC715" s="44"/>
      <c r="DQD715" s="44"/>
      <c r="DQE715" s="44"/>
      <c r="DQF715" s="44"/>
      <c r="DQG715" s="44"/>
      <c r="DQH715" s="44"/>
      <c r="DQI715" s="44"/>
      <c r="DQJ715" s="44"/>
      <c r="DQK715" s="44"/>
      <c r="DQL715" s="44"/>
      <c r="DQM715" s="44"/>
      <c r="DQN715" s="44"/>
      <c r="DQO715" s="44"/>
      <c r="DQP715" s="44"/>
      <c r="DQQ715" s="44"/>
      <c r="DQR715" s="44"/>
      <c r="DQS715" s="44"/>
      <c r="DQT715" s="44"/>
      <c r="DQU715" s="44"/>
      <c r="DQV715" s="44"/>
      <c r="DQW715" s="44"/>
      <c r="DQX715" s="44"/>
      <c r="DQY715" s="44"/>
      <c r="DQZ715" s="44"/>
      <c r="DRA715" s="44"/>
      <c r="DRB715" s="44"/>
      <c r="DRC715" s="44"/>
      <c r="DRD715" s="44"/>
      <c r="DRE715" s="44"/>
      <c r="DRF715" s="44"/>
      <c r="DRG715" s="44"/>
      <c r="DRH715" s="44"/>
      <c r="DRI715" s="44"/>
      <c r="DRJ715" s="44"/>
      <c r="DRK715" s="44"/>
      <c r="DRL715" s="44"/>
      <c r="DRM715" s="44"/>
      <c r="DRN715" s="44"/>
      <c r="DRO715" s="44"/>
      <c r="DRP715" s="44"/>
      <c r="DRQ715" s="44"/>
      <c r="DRR715" s="44"/>
      <c r="DRS715" s="44"/>
      <c r="DRT715" s="44"/>
      <c r="DRU715" s="44"/>
      <c r="DRV715" s="44"/>
      <c r="DRW715" s="44"/>
      <c r="DRX715" s="44"/>
      <c r="DRY715" s="44"/>
      <c r="DRZ715" s="44"/>
      <c r="DSA715" s="44"/>
      <c r="DSB715" s="44"/>
      <c r="DSC715" s="44"/>
      <c r="DSD715" s="44"/>
      <c r="DSE715" s="44"/>
      <c r="DSF715" s="44"/>
      <c r="DSG715" s="44"/>
      <c r="DSH715" s="44"/>
      <c r="DSI715" s="44"/>
      <c r="DSJ715" s="44"/>
      <c r="DSK715" s="44"/>
      <c r="DSL715" s="44"/>
      <c r="DSM715" s="44"/>
      <c r="DSN715" s="44"/>
      <c r="DSO715" s="44"/>
      <c r="DSP715" s="44"/>
      <c r="DSQ715" s="44"/>
      <c r="DSR715" s="44"/>
      <c r="DSS715" s="44"/>
      <c r="DST715" s="44"/>
      <c r="DSU715" s="44"/>
      <c r="DSV715" s="44"/>
      <c r="DSW715" s="44"/>
      <c r="DSX715" s="44"/>
      <c r="DSY715" s="44"/>
      <c r="DSZ715" s="44"/>
      <c r="DTA715" s="44"/>
      <c r="DTB715" s="44"/>
      <c r="DTC715" s="44"/>
      <c r="DTD715" s="44"/>
      <c r="DTE715" s="44"/>
      <c r="DTF715" s="44"/>
      <c r="DTG715" s="44"/>
      <c r="DTH715" s="44"/>
      <c r="DTI715" s="44"/>
      <c r="DTJ715" s="44"/>
      <c r="DTK715" s="44"/>
      <c r="DTL715" s="44"/>
      <c r="DTM715" s="44"/>
      <c r="DTN715" s="44"/>
      <c r="DTO715" s="44"/>
      <c r="DTP715" s="44"/>
      <c r="DTQ715" s="44"/>
      <c r="DTR715" s="44"/>
      <c r="DTS715" s="44"/>
      <c r="DTT715" s="44"/>
      <c r="DTU715" s="44"/>
      <c r="DTV715" s="44"/>
      <c r="DTW715" s="44"/>
      <c r="DTX715" s="44"/>
      <c r="DTY715" s="44"/>
      <c r="DTZ715" s="44"/>
      <c r="DUA715" s="44"/>
      <c r="DUB715" s="44"/>
      <c r="DUC715" s="44"/>
      <c r="DUD715" s="44"/>
      <c r="DUE715" s="44"/>
      <c r="DUF715" s="44"/>
      <c r="DUG715" s="44"/>
      <c r="DUH715" s="44"/>
      <c r="DUI715" s="44"/>
      <c r="DUJ715" s="44"/>
      <c r="DUK715" s="44"/>
      <c r="DUL715" s="44"/>
      <c r="DUM715" s="44"/>
      <c r="DUN715" s="44"/>
      <c r="DUO715" s="44"/>
      <c r="DUP715" s="44"/>
      <c r="DUQ715" s="44"/>
      <c r="DUR715" s="44"/>
      <c r="DUS715" s="44"/>
      <c r="DUT715" s="44"/>
      <c r="DUU715" s="44"/>
      <c r="DUV715" s="44"/>
      <c r="DUW715" s="44"/>
      <c r="DUX715" s="44"/>
      <c r="DUY715" s="44"/>
      <c r="DUZ715" s="44"/>
      <c r="DVA715" s="44"/>
      <c r="DVB715" s="44"/>
      <c r="DVC715" s="44"/>
      <c r="DVD715" s="44"/>
      <c r="DVE715" s="44"/>
      <c r="DVF715" s="44"/>
      <c r="DVG715" s="44"/>
      <c r="DVH715" s="44"/>
      <c r="DVI715" s="44"/>
      <c r="DVJ715" s="44"/>
      <c r="DVK715" s="44"/>
      <c r="DVL715" s="44"/>
      <c r="DVM715" s="44"/>
      <c r="DVN715" s="44"/>
      <c r="DVO715" s="44"/>
      <c r="DVP715" s="44"/>
      <c r="DVQ715" s="44"/>
      <c r="DVR715" s="44"/>
      <c r="DVS715" s="44"/>
      <c r="DVT715" s="44"/>
      <c r="DVU715" s="44"/>
      <c r="DVV715" s="44"/>
      <c r="DVW715" s="44"/>
      <c r="DVX715" s="44"/>
      <c r="DVY715" s="44"/>
      <c r="DVZ715" s="44"/>
      <c r="DWA715" s="44"/>
      <c r="DWB715" s="44"/>
      <c r="DWC715" s="44"/>
      <c r="DWD715" s="44"/>
      <c r="DWE715" s="44"/>
      <c r="DWF715" s="44"/>
      <c r="DWG715" s="44"/>
      <c r="DWH715" s="44"/>
      <c r="DWI715" s="44"/>
      <c r="DWJ715" s="44"/>
      <c r="DWK715" s="44"/>
      <c r="DWL715" s="44"/>
      <c r="DWM715" s="44"/>
      <c r="DWN715" s="44"/>
      <c r="DWO715" s="44"/>
      <c r="DWP715" s="44"/>
      <c r="DWQ715" s="44"/>
      <c r="DWR715" s="44"/>
      <c r="DWS715" s="44"/>
      <c r="DWT715" s="44"/>
      <c r="DWU715" s="44"/>
      <c r="DWV715" s="44"/>
      <c r="DWW715" s="44"/>
      <c r="DWX715" s="44"/>
      <c r="DWY715" s="44"/>
      <c r="DWZ715" s="44"/>
      <c r="DXA715" s="44"/>
      <c r="DXB715" s="44"/>
      <c r="DXC715" s="44"/>
      <c r="DXD715" s="44"/>
      <c r="DXE715" s="44"/>
      <c r="DXF715" s="44"/>
      <c r="DXG715" s="44"/>
      <c r="DXH715" s="44"/>
      <c r="DXI715" s="44"/>
      <c r="DXJ715" s="44"/>
      <c r="DXK715" s="44"/>
      <c r="DXL715" s="44"/>
      <c r="DXM715" s="44"/>
      <c r="DXN715" s="44"/>
      <c r="DXO715" s="44"/>
      <c r="DXP715" s="44"/>
      <c r="DXQ715" s="44"/>
      <c r="DXR715" s="44"/>
      <c r="DXS715" s="44"/>
      <c r="DXT715" s="44"/>
      <c r="DXU715" s="44"/>
      <c r="DXV715" s="44"/>
      <c r="DXW715" s="44"/>
      <c r="DXX715" s="44"/>
      <c r="DXY715" s="44"/>
      <c r="DXZ715" s="44"/>
      <c r="DYA715" s="44"/>
      <c r="DYB715" s="44"/>
      <c r="DYC715" s="44"/>
      <c r="DYD715" s="44"/>
      <c r="DYE715" s="44"/>
      <c r="DYF715" s="44"/>
      <c r="DYG715" s="44"/>
      <c r="DYH715" s="44"/>
      <c r="DYI715" s="44"/>
      <c r="DYJ715" s="44"/>
      <c r="DYK715" s="44"/>
      <c r="DYL715" s="538"/>
    </row>
    <row r="716" spans="1:3366" s="132" customFormat="1" x14ac:dyDescent="0.3">
      <c r="A716" s="812"/>
      <c r="B716" s="812"/>
      <c r="C716" s="793"/>
      <c r="D716" s="793"/>
      <c r="E716" s="793"/>
      <c r="F716" s="829"/>
      <c r="G716" s="804"/>
      <c r="H716" s="817"/>
      <c r="I716" s="816"/>
      <c r="J716" s="816"/>
      <c r="K716" s="816"/>
      <c r="L716" s="828"/>
      <c r="M716" s="623">
        <v>12360000</v>
      </c>
      <c r="N716" s="334">
        <v>12360000</v>
      </c>
      <c r="O716" s="334">
        <v>12360000</v>
      </c>
      <c r="P716" s="334">
        <v>12360000</v>
      </c>
      <c r="Q716" s="632" t="s">
        <v>1040</v>
      </c>
      <c r="R716" s="835"/>
      <c r="S716" s="836"/>
      <c r="T716" s="836"/>
      <c r="U716" s="836"/>
      <c r="V716" s="847"/>
      <c r="W716" s="835"/>
      <c r="X716" s="836"/>
      <c r="Y716" s="836"/>
      <c r="Z716" s="848"/>
      <c r="AA716" s="891"/>
      <c r="AB716" s="66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SA716" s="534"/>
      <c r="BSB716" s="44"/>
      <c r="BSC716" s="44"/>
      <c r="BSD716" s="44"/>
      <c r="BSE716" s="44"/>
      <c r="BSF716" s="44"/>
      <c r="BSG716" s="44"/>
      <c r="BSH716" s="44"/>
      <c r="BSI716" s="44"/>
      <c r="BSJ716" s="44"/>
      <c r="BSK716" s="44"/>
      <c r="BSL716" s="44"/>
      <c r="BSM716" s="44"/>
      <c r="BSN716" s="44"/>
      <c r="BSO716" s="44"/>
      <c r="BSP716" s="44"/>
      <c r="BSQ716" s="44"/>
      <c r="BSR716" s="44"/>
      <c r="BSS716" s="44"/>
      <c r="BST716" s="44"/>
      <c r="BSU716" s="44"/>
      <c r="BSV716" s="44"/>
      <c r="BSW716" s="44"/>
      <c r="BSX716" s="44"/>
      <c r="BSY716" s="44"/>
      <c r="BSZ716" s="44"/>
      <c r="BTA716" s="44"/>
      <c r="BTB716" s="44"/>
      <c r="BTC716" s="44"/>
      <c r="BTD716" s="44"/>
      <c r="BTE716" s="44"/>
      <c r="BTF716" s="44"/>
      <c r="BTG716" s="44"/>
      <c r="BTH716" s="44"/>
      <c r="BTI716" s="44"/>
      <c r="BTJ716" s="44"/>
      <c r="BTK716" s="44"/>
      <c r="BTL716" s="44"/>
      <c r="BTM716" s="44"/>
      <c r="BTN716" s="44"/>
      <c r="BTO716" s="44"/>
      <c r="BTP716" s="44"/>
      <c r="BTQ716" s="44"/>
      <c r="BTR716" s="44"/>
      <c r="BTS716" s="44"/>
      <c r="BTT716" s="44"/>
      <c r="BTU716" s="44"/>
      <c r="BTV716" s="44"/>
      <c r="BTW716" s="44"/>
      <c r="BTX716" s="44"/>
      <c r="BTY716" s="44"/>
      <c r="BTZ716" s="44"/>
      <c r="BUA716" s="44"/>
      <c r="BUB716" s="44"/>
      <c r="BUC716" s="44"/>
      <c r="BUD716" s="44"/>
      <c r="BUE716" s="44"/>
      <c r="BUF716" s="44"/>
      <c r="BUG716" s="44"/>
      <c r="BUH716" s="44"/>
      <c r="BUI716" s="44"/>
      <c r="BUJ716" s="44"/>
      <c r="BUK716" s="44"/>
      <c r="BUL716" s="44"/>
      <c r="BUM716" s="44"/>
      <c r="BUN716" s="44"/>
      <c r="BUO716" s="44"/>
      <c r="BUP716" s="44"/>
      <c r="BUQ716" s="44"/>
      <c r="BUR716" s="44"/>
      <c r="BUS716" s="44"/>
      <c r="BUT716" s="44"/>
      <c r="BUU716" s="44"/>
      <c r="BUV716" s="44"/>
      <c r="BUW716" s="44"/>
      <c r="BUX716" s="44"/>
      <c r="BUY716" s="44"/>
      <c r="BUZ716" s="44"/>
      <c r="BVA716" s="44"/>
      <c r="BVB716" s="44"/>
      <c r="BVC716" s="44"/>
      <c r="BVD716" s="44"/>
      <c r="BVE716" s="44"/>
      <c r="BVF716" s="44"/>
      <c r="BVG716" s="44"/>
      <c r="BVH716" s="44"/>
      <c r="BVI716" s="44"/>
      <c r="BVJ716" s="44"/>
      <c r="BVK716" s="44"/>
      <c r="BVL716" s="44"/>
      <c r="BVM716" s="44"/>
      <c r="BVN716" s="44"/>
      <c r="BVO716" s="44"/>
      <c r="BVP716" s="44"/>
      <c r="BVQ716" s="44"/>
      <c r="BVR716" s="44"/>
      <c r="BVS716" s="44"/>
      <c r="BVT716" s="44"/>
      <c r="BVU716" s="44"/>
      <c r="BVV716" s="44"/>
      <c r="BVW716" s="44"/>
      <c r="BVX716" s="44"/>
      <c r="BVY716" s="44"/>
      <c r="BVZ716" s="44"/>
      <c r="BWA716" s="44"/>
      <c r="BWB716" s="44"/>
      <c r="BWC716" s="44"/>
      <c r="BWD716" s="44"/>
      <c r="BWE716" s="44"/>
      <c r="BWF716" s="44"/>
      <c r="BWG716" s="44"/>
      <c r="BWH716" s="44"/>
      <c r="BWI716" s="44"/>
      <c r="BWJ716" s="44"/>
      <c r="BWK716" s="44"/>
      <c r="BWL716" s="44"/>
      <c r="BWM716" s="44"/>
      <c r="BWN716" s="44"/>
      <c r="BWO716" s="44"/>
      <c r="BWP716" s="44"/>
      <c r="BWQ716" s="44"/>
      <c r="BWR716" s="44"/>
      <c r="BWS716" s="44"/>
      <c r="BWT716" s="44"/>
      <c r="BWU716" s="44"/>
      <c r="BWV716" s="44"/>
      <c r="BWW716" s="44"/>
      <c r="BWX716" s="44"/>
      <c r="BWY716" s="44"/>
      <c r="BWZ716" s="44"/>
      <c r="BXA716" s="44"/>
      <c r="BXB716" s="44"/>
      <c r="BXC716" s="44"/>
      <c r="BXD716" s="44"/>
      <c r="BXE716" s="44"/>
      <c r="BXF716" s="44"/>
      <c r="BXG716" s="44"/>
      <c r="BXH716" s="44"/>
      <c r="BXI716" s="44"/>
      <c r="BXJ716" s="44"/>
      <c r="BXK716" s="44"/>
      <c r="BXL716" s="44"/>
      <c r="BXM716" s="44"/>
      <c r="BXN716" s="44"/>
      <c r="BXO716" s="44"/>
      <c r="BXP716" s="44"/>
      <c r="BXQ716" s="44"/>
      <c r="BXR716" s="44"/>
      <c r="BXS716" s="44"/>
      <c r="BXT716" s="44"/>
      <c r="BXU716" s="44"/>
      <c r="BXV716" s="44"/>
      <c r="BXW716" s="44"/>
      <c r="BXX716" s="44"/>
      <c r="BXY716" s="44"/>
      <c r="BXZ716" s="44"/>
      <c r="BYA716" s="44"/>
      <c r="BYB716" s="44"/>
      <c r="BYC716" s="44"/>
      <c r="BYD716" s="44"/>
      <c r="BYE716" s="44"/>
      <c r="BYF716" s="44"/>
      <c r="BYG716" s="44"/>
      <c r="BYH716" s="44"/>
      <c r="BYI716" s="44"/>
      <c r="BYJ716" s="44"/>
      <c r="BYK716" s="44"/>
      <c r="BYL716" s="44"/>
      <c r="BYM716" s="44"/>
      <c r="BYN716" s="44"/>
      <c r="BYO716" s="44"/>
      <c r="BYP716" s="44"/>
      <c r="BYQ716" s="44"/>
      <c r="BYR716" s="44"/>
      <c r="BYS716" s="44"/>
      <c r="BYT716" s="44"/>
      <c r="BYU716" s="44"/>
      <c r="BYV716" s="44"/>
      <c r="BYW716" s="44"/>
      <c r="BYX716" s="44"/>
      <c r="BYY716" s="44"/>
      <c r="BYZ716" s="44"/>
      <c r="BZA716" s="44"/>
      <c r="BZB716" s="44"/>
      <c r="BZC716" s="44"/>
      <c r="BZD716" s="44"/>
      <c r="BZE716" s="44"/>
      <c r="BZF716" s="44"/>
      <c r="BZG716" s="44"/>
      <c r="BZH716" s="44"/>
      <c r="BZI716" s="44"/>
      <c r="BZJ716" s="44"/>
      <c r="BZK716" s="44"/>
      <c r="BZL716" s="44"/>
      <c r="BZM716" s="44"/>
      <c r="BZN716" s="44"/>
      <c r="BZO716" s="44"/>
      <c r="BZP716" s="44"/>
      <c r="BZQ716" s="44"/>
      <c r="BZR716" s="44"/>
      <c r="BZS716" s="44"/>
      <c r="BZT716" s="44"/>
      <c r="BZU716" s="44"/>
      <c r="BZV716" s="44"/>
      <c r="BZW716" s="44"/>
      <c r="BZX716" s="44"/>
      <c r="BZY716" s="44"/>
      <c r="BZZ716" s="44"/>
      <c r="CAA716" s="44"/>
      <c r="CAB716" s="44"/>
      <c r="CAC716" s="44"/>
      <c r="CAD716" s="44"/>
      <c r="CAE716" s="44"/>
      <c r="CAF716" s="44"/>
      <c r="CAG716" s="44"/>
      <c r="CAH716" s="44"/>
      <c r="CAI716" s="44"/>
      <c r="CAJ716" s="44"/>
      <c r="CAK716" s="44"/>
      <c r="CAL716" s="44"/>
      <c r="CAM716" s="44"/>
      <c r="CAN716" s="44"/>
      <c r="CAO716" s="44"/>
      <c r="CAP716" s="44"/>
      <c r="CAQ716" s="44"/>
      <c r="CAR716" s="44"/>
      <c r="CAS716" s="44"/>
      <c r="CAT716" s="44"/>
      <c r="CAU716" s="44"/>
      <c r="CAV716" s="44"/>
      <c r="CAW716" s="44"/>
      <c r="CAX716" s="44"/>
      <c r="CAY716" s="44"/>
      <c r="CAZ716" s="44"/>
      <c r="CBA716" s="44"/>
      <c r="CBB716" s="44"/>
      <c r="CBC716" s="44"/>
      <c r="CBD716" s="44"/>
      <c r="CBE716" s="44"/>
      <c r="CBF716" s="44"/>
      <c r="CBG716" s="44"/>
      <c r="CBH716" s="44"/>
      <c r="CBI716" s="44"/>
      <c r="CBJ716" s="44"/>
      <c r="CBK716" s="44"/>
      <c r="CBL716" s="44"/>
      <c r="CBM716" s="44"/>
      <c r="CBN716" s="44"/>
      <c r="CBO716" s="44"/>
      <c r="CBP716" s="44"/>
      <c r="CBQ716" s="44"/>
      <c r="CBR716" s="44"/>
      <c r="CBS716" s="44"/>
      <c r="CBT716" s="44"/>
      <c r="CBU716" s="44"/>
      <c r="CBV716" s="44"/>
      <c r="CBW716" s="44"/>
      <c r="CBX716" s="44"/>
      <c r="CBY716" s="44"/>
      <c r="CBZ716" s="44"/>
      <c r="CCA716" s="44"/>
      <c r="CCB716" s="44"/>
      <c r="CCC716" s="44"/>
      <c r="CCD716" s="44"/>
      <c r="CCE716" s="44"/>
      <c r="CCF716" s="44"/>
      <c r="CCG716" s="44"/>
      <c r="CCH716" s="44"/>
      <c r="CCI716" s="44"/>
      <c r="CCJ716" s="44"/>
      <c r="CCK716" s="44"/>
      <c r="CCL716" s="44"/>
      <c r="CCM716" s="44"/>
      <c r="CCN716" s="44"/>
      <c r="CCO716" s="44"/>
      <c r="CCP716" s="44"/>
      <c r="CCQ716" s="44"/>
      <c r="CCR716" s="44"/>
      <c r="CCS716" s="44"/>
      <c r="CCT716" s="44"/>
      <c r="CCU716" s="44"/>
      <c r="CCV716" s="44"/>
      <c r="CCW716" s="44"/>
      <c r="CCX716" s="44"/>
      <c r="CCY716" s="44"/>
      <c r="CCZ716" s="44"/>
      <c r="CDA716" s="44"/>
      <c r="CDB716" s="44"/>
      <c r="CDC716" s="44"/>
      <c r="CDD716" s="44"/>
      <c r="CDE716" s="44"/>
      <c r="CDF716" s="44"/>
      <c r="CDG716" s="44"/>
      <c r="CDH716" s="44"/>
      <c r="CDI716" s="44"/>
      <c r="CDJ716" s="44"/>
      <c r="CDK716" s="44"/>
      <c r="CDL716" s="44"/>
      <c r="CDM716" s="44"/>
      <c r="CDN716" s="44"/>
      <c r="CDO716" s="44"/>
      <c r="CDP716" s="44"/>
      <c r="CDQ716" s="44"/>
      <c r="CDR716" s="44"/>
      <c r="CDS716" s="44"/>
      <c r="CDT716" s="44"/>
      <c r="CDU716" s="44"/>
      <c r="CDV716" s="44"/>
      <c r="CDW716" s="44"/>
      <c r="CDX716" s="44"/>
      <c r="CDY716" s="44"/>
      <c r="CDZ716" s="44"/>
      <c r="CEA716" s="44"/>
      <c r="CEB716" s="44"/>
      <c r="CEC716" s="44"/>
      <c r="CED716" s="44"/>
      <c r="CEE716" s="44"/>
      <c r="CEF716" s="44"/>
      <c r="CEG716" s="44"/>
      <c r="CEH716" s="44"/>
      <c r="CEI716" s="44"/>
      <c r="CEJ716" s="44"/>
      <c r="CEK716" s="44"/>
      <c r="CEL716" s="44"/>
      <c r="CEM716" s="44"/>
      <c r="CEN716" s="44"/>
      <c r="CEO716" s="44"/>
      <c r="CEP716" s="44"/>
      <c r="CEQ716" s="44"/>
      <c r="CER716" s="44"/>
      <c r="CES716" s="44"/>
      <c r="CET716" s="44"/>
      <c r="CEU716" s="44"/>
      <c r="CEV716" s="44"/>
      <c r="CEW716" s="44"/>
      <c r="CEX716" s="44"/>
      <c r="CEY716" s="44"/>
      <c r="CEZ716" s="44"/>
      <c r="CFA716" s="44"/>
      <c r="CFB716" s="44"/>
      <c r="CFC716" s="44"/>
      <c r="CFD716" s="44"/>
      <c r="CFE716" s="44"/>
      <c r="CFF716" s="44"/>
      <c r="CFG716" s="44"/>
      <c r="CFH716" s="44"/>
      <c r="CFI716" s="44"/>
      <c r="CFJ716" s="44"/>
      <c r="CFK716" s="44"/>
      <c r="CFL716" s="44"/>
      <c r="CFM716" s="44"/>
      <c r="CFN716" s="44"/>
      <c r="CFO716" s="44"/>
      <c r="CFP716" s="44"/>
      <c r="CFQ716" s="44"/>
      <c r="CFR716" s="44"/>
      <c r="CFS716" s="44"/>
      <c r="CFT716" s="44"/>
      <c r="CFU716" s="44"/>
      <c r="CFV716" s="44"/>
      <c r="CFW716" s="44"/>
      <c r="CFX716" s="44"/>
      <c r="CFY716" s="44"/>
      <c r="CFZ716" s="44"/>
      <c r="CGA716" s="44"/>
      <c r="CGB716" s="44"/>
      <c r="CGC716" s="44"/>
      <c r="CGD716" s="44"/>
      <c r="CGE716" s="44"/>
      <c r="CGF716" s="44"/>
      <c r="CGG716" s="44"/>
      <c r="CGH716" s="44"/>
      <c r="CGI716" s="44"/>
      <c r="CGJ716" s="44"/>
      <c r="CGK716" s="44"/>
      <c r="CGL716" s="44"/>
      <c r="CGM716" s="44"/>
      <c r="CGN716" s="44"/>
      <c r="CGO716" s="44"/>
      <c r="CGP716" s="44"/>
      <c r="CGQ716" s="44"/>
      <c r="CGR716" s="44"/>
      <c r="CGS716" s="44"/>
      <c r="CGT716" s="44"/>
      <c r="CGU716" s="44"/>
      <c r="CGV716" s="44"/>
      <c r="CGW716" s="44"/>
      <c r="CGX716" s="44"/>
      <c r="CGY716" s="44"/>
      <c r="CGZ716" s="44"/>
      <c r="CHA716" s="44"/>
      <c r="CHB716" s="44"/>
      <c r="CHC716" s="44"/>
      <c r="CHD716" s="44"/>
      <c r="CHE716" s="44"/>
      <c r="CHF716" s="44"/>
      <c r="CHG716" s="44"/>
      <c r="CHH716" s="44"/>
      <c r="CHI716" s="44"/>
      <c r="CHJ716" s="44"/>
      <c r="CHK716" s="44"/>
      <c r="CHL716" s="44"/>
      <c r="CHM716" s="44"/>
      <c r="CHN716" s="44"/>
      <c r="CHO716" s="44"/>
      <c r="CHP716" s="44"/>
      <c r="CHQ716" s="44"/>
      <c r="CHR716" s="44"/>
      <c r="CHS716" s="44"/>
      <c r="CHT716" s="44"/>
      <c r="CHU716" s="44"/>
      <c r="CHV716" s="44"/>
      <c r="CHW716" s="44"/>
      <c r="CHX716" s="44"/>
      <c r="CHY716" s="44"/>
      <c r="CHZ716" s="44"/>
      <c r="CIA716" s="44"/>
      <c r="CIB716" s="44"/>
      <c r="CIC716" s="44"/>
      <c r="CID716" s="44"/>
      <c r="CIE716" s="44"/>
      <c r="CIF716" s="44"/>
      <c r="CIG716" s="44"/>
      <c r="CIH716" s="44"/>
      <c r="CII716" s="44"/>
      <c r="CIJ716" s="44"/>
      <c r="CIK716" s="44"/>
      <c r="CIL716" s="44"/>
      <c r="CIM716" s="44"/>
      <c r="CIN716" s="44"/>
      <c r="CIO716" s="44"/>
      <c r="CIP716" s="44"/>
      <c r="CIQ716" s="44"/>
      <c r="CIR716" s="44"/>
      <c r="CIS716" s="44"/>
      <c r="CIT716" s="44"/>
      <c r="CIU716" s="44"/>
      <c r="CIV716" s="44"/>
      <c r="CIW716" s="44"/>
      <c r="CIX716" s="44"/>
      <c r="CIY716" s="44"/>
      <c r="CIZ716" s="44"/>
      <c r="CJA716" s="44"/>
      <c r="CJB716" s="44"/>
      <c r="CJC716" s="44"/>
      <c r="CJD716" s="44"/>
      <c r="CJE716" s="44"/>
      <c r="CJF716" s="44"/>
      <c r="CJG716" s="44"/>
      <c r="CJH716" s="44"/>
      <c r="CJI716" s="44"/>
      <c r="CJJ716" s="44"/>
      <c r="CJK716" s="44"/>
      <c r="CJL716" s="44"/>
      <c r="CJM716" s="44"/>
      <c r="CJN716" s="44"/>
      <c r="CJO716" s="44"/>
      <c r="CJP716" s="44"/>
      <c r="CJQ716" s="44"/>
      <c r="CJR716" s="44"/>
      <c r="CJS716" s="44"/>
      <c r="CJT716" s="44"/>
      <c r="CJU716" s="44"/>
      <c r="CJV716" s="44"/>
      <c r="CJW716" s="44"/>
      <c r="CJX716" s="44"/>
      <c r="CJY716" s="44"/>
      <c r="CJZ716" s="44"/>
      <c r="CKA716" s="44"/>
      <c r="CKB716" s="44"/>
      <c r="CKC716" s="44"/>
      <c r="CKD716" s="44"/>
      <c r="CKE716" s="44"/>
      <c r="CKF716" s="44"/>
      <c r="CKG716" s="44"/>
      <c r="CKH716" s="44"/>
      <c r="CKI716" s="44"/>
      <c r="CKJ716" s="44"/>
      <c r="CKK716" s="44"/>
      <c r="CKL716" s="44"/>
      <c r="CKM716" s="44"/>
      <c r="CKN716" s="44"/>
      <c r="CKO716" s="44"/>
      <c r="CKP716" s="44"/>
      <c r="CKQ716" s="44"/>
      <c r="CKR716" s="44"/>
      <c r="CKS716" s="44"/>
      <c r="CKT716" s="44"/>
      <c r="CKU716" s="44"/>
      <c r="CKV716" s="44"/>
      <c r="CKW716" s="44"/>
      <c r="CKX716" s="44"/>
      <c r="CKY716" s="44"/>
      <c r="CKZ716" s="44"/>
      <c r="CLA716" s="44"/>
      <c r="CLB716" s="44"/>
      <c r="CLC716" s="44"/>
      <c r="CLD716" s="44"/>
      <c r="CLE716" s="44"/>
      <c r="CLF716" s="44"/>
      <c r="CLG716" s="44"/>
      <c r="CLH716" s="44"/>
      <c r="CLI716" s="44"/>
      <c r="CLJ716" s="44"/>
      <c r="CLK716" s="44"/>
      <c r="CLL716" s="44"/>
      <c r="CLM716" s="44"/>
      <c r="CLN716" s="44"/>
      <c r="CLO716" s="44"/>
      <c r="CLP716" s="44"/>
      <c r="CLQ716" s="44"/>
      <c r="CLR716" s="44"/>
      <c r="CLS716" s="44"/>
      <c r="CLT716" s="44"/>
      <c r="CLU716" s="44"/>
      <c r="CLV716" s="44"/>
      <c r="CLW716" s="44"/>
      <c r="CLX716" s="44"/>
      <c r="CLY716" s="44"/>
      <c r="CLZ716" s="44"/>
      <c r="CMA716" s="44"/>
      <c r="CMB716" s="44"/>
      <c r="CMC716" s="44"/>
      <c r="CMD716" s="44"/>
      <c r="CME716" s="44"/>
      <c r="CMF716" s="44"/>
      <c r="CMG716" s="44"/>
      <c r="CMH716" s="44"/>
      <c r="CMI716" s="44"/>
      <c r="CMJ716" s="44"/>
      <c r="CMK716" s="44"/>
      <c r="CML716" s="44"/>
      <c r="CMM716" s="44"/>
      <c r="CMN716" s="44"/>
      <c r="CMO716" s="44"/>
      <c r="CMP716" s="44"/>
      <c r="CMQ716" s="44"/>
      <c r="CMR716" s="44"/>
      <c r="CMS716" s="44"/>
      <c r="CMT716" s="44"/>
      <c r="CMU716" s="44"/>
      <c r="CMV716" s="44"/>
      <c r="CMW716" s="44"/>
      <c r="CMX716" s="44"/>
      <c r="CMY716" s="44"/>
      <c r="CMZ716" s="44"/>
      <c r="CNA716" s="44"/>
      <c r="CNB716" s="44"/>
      <c r="CNC716" s="44"/>
      <c r="CND716" s="44"/>
      <c r="CNE716" s="44"/>
      <c r="CNF716" s="44"/>
      <c r="CNG716" s="44"/>
      <c r="CNH716" s="44"/>
      <c r="CNI716" s="44"/>
      <c r="CNJ716" s="44"/>
      <c r="CNK716" s="44"/>
      <c r="CNL716" s="44"/>
      <c r="CNM716" s="44"/>
      <c r="CNN716" s="44"/>
      <c r="CNO716" s="44"/>
      <c r="CNP716" s="44"/>
      <c r="CNQ716" s="44"/>
      <c r="CNR716" s="44"/>
      <c r="CNS716" s="44"/>
      <c r="CNT716" s="44"/>
      <c r="CNU716" s="44"/>
      <c r="CNV716" s="44"/>
      <c r="CNW716" s="44"/>
      <c r="CNX716" s="44"/>
      <c r="CNY716" s="44"/>
      <c r="CNZ716" s="44"/>
      <c r="COA716" s="44"/>
      <c r="COB716" s="44"/>
      <c r="COC716" s="44"/>
      <c r="COD716" s="44"/>
      <c r="COE716" s="44"/>
      <c r="COF716" s="44"/>
      <c r="COG716" s="44"/>
      <c r="COH716" s="44"/>
      <c r="COI716" s="44"/>
      <c r="COJ716" s="44"/>
      <c r="COK716" s="44"/>
      <c r="COL716" s="44"/>
      <c r="COM716" s="44"/>
      <c r="CON716" s="44"/>
      <c r="COO716" s="44"/>
      <c r="COP716" s="44"/>
      <c r="COQ716" s="44"/>
      <c r="COR716" s="44"/>
      <c r="COS716" s="44"/>
      <c r="COT716" s="44"/>
      <c r="COU716" s="44"/>
      <c r="COV716" s="44"/>
      <c r="COW716" s="44"/>
      <c r="COX716" s="44"/>
      <c r="COY716" s="44"/>
      <c r="COZ716" s="44"/>
      <c r="CPA716" s="44"/>
      <c r="CPB716" s="44"/>
      <c r="CPC716" s="44"/>
      <c r="CPD716" s="44"/>
      <c r="CPE716" s="44"/>
      <c r="CPF716" s="44"/>
      <c r="CPG716" s="44"/>
      <c r="CPH716" s="44"/>
      <c r="CPI716" s="44"/>
      <c r="CPJ716" s="44"/>
      <c r="CPK716" s="44"/>
      <c r="CPL716" s="44"/>
      <c r="CPM716" s="44"/>
      <c r="CPN716" s="44"/>
      <c r="CPO716" s="44"/>
      <c r="CPP716" s="44"/>
      <c r="CPQ716" s="44"/>
      <c r="CPR716" s="44"/>
      <c r="CPS716" s="44"/>
      <c r="CPT716" s="44"/>
      <c r="CPU716" s="44"/>
      <c r="CPV716" s="44"/>
      <c r="CPW716" s="44"/>
      <c r="CPX716" s="44"/>
      <c r="CPY716" s="44"/>
      <c r="CPZ716" s="44"/>
      <c r="CQA716" s="44"/>
      <c r="CQB716" s="44"/>
      <c r="CQC716" s="44"/>
      <c r="CQD716" s="44"/>
      <c r="CQE716" s="44"/>
      <c r="CQF716" s="44"/>
      <c r="CQG716" s="44"/>
      <c r="CQH716" s="44"/>
      <c r="CQI716" s="44"/>
      <c r="CQJ716" s="44"/>
      <c r="CQK716" s="44"/>
      <c r="CQL716" s="44"/>
      <c r="CQM716" s="44"/>
      <c r="CQN716" s="44"/>
      <c r="CQO716" s="44"/>
      <c r="CQP716" s="44"/>
      <c r="CQQ716" s="44"/>
      <c r="CQR716" s="44"/>
      <c r="CQS716" s="44"/>
      <c r="CQT716" s="44"/>
      <c r="CQU716" s="44"/>
      <c r="CQV716" s="44"/>
      <c r="CQW716" s="44"/>
      <c r="CQX716" s="44"/>
      <c r="CQY716" s="44"/>
      <c r="CQZ716" s="44"/>
      <c r="CRA716" s="44"/>
      <c r="CRB716" s="44"/>
      <c r="CRC716" s="44"/>
      <c r="CRD716" s="44"/>
      <c r="CRE716" s="44"/>
      <c r="CRF716" s="44"/>
      <c r="CRG716" s="44"/>
      <c r="CRH716" s="44"/>
      <c r="CRI716" s="44"/>
      <c r="CRJ716" s="44"/>
      <c r="CRK716" s="44"/>
      <c r="CRL716" s="44"/>
      <c r="CRM716" s="44"/>
      <c r="CRN716" s="44"/>
      <c r="CRO716" s="44"/>
      <c r="CRP716" s="44"/>
      <c r="CRQ716" s="44"/>
      <c r="CRR716" s="44"/>
      <c r="CRS716" s="44"/>
      <c r="CRT716" s="44"/>
      <c r="CRU716" s="44"/>
      <c r="CRV716" s="44"/>
      <c r="CRW716" s="44"/>
      <c r="CRX716" s="44"/>
      <c r="CRY716" s="44"/>
      <c r="CRZ716" s="44"/>
      <c r="CSA716" s="44"/>
      <c r="CSB716" s="44"/>
      <c r="CSC716" s="44"/>
      <c r="CSD716" s="44"/>
      <c r="CSE716" s="44"/>
      <c r="CSF716" s="44"/>
      <c r="CSG716" s="44"/>
      <c r="CSH716" s="44"/>
      <c r="CSI716" s="44"/>
      <c r="CSJ716" s="44"/>
      <c r="CSK716" s="44"/>
      <c r="CSL716" s="44"/>
      <c r="CSM716" s="44"/>
      <c r="CSN716" s="44"/>
      <c r="CSO716" s="44"/>
      <c r="CSP716" s="44"/>
      <c r="CSQ716" s="44"/>
      <c r="CSR716" s="44"/>
      <c r="CSS716" s="44"/>
      <c r="CST716" s="44"/>
      <c r="CSU716" s="44"/>
      <c r="CSV716" s="44"/>
      <c r="CSW716" s="44"/>
      <c r="CSX716" s="44"/>
      <c r="CSY716" s="44"/>
      <c r="CSZ716" s="44"/>
      <c r="CTA716" s="44"/>
      <c r="CTB716" s="44"/>
      <c r="CTC716" s="44"/>
      <c r="CTD716" s="44"/>
      <c r="CTE716" s="44"/>
      <c r="CTF716" s="44"/>
      <c r="CTG716" s="44"/>
      <c r="CTH716" s="44"/>
      <c r="CTI716" s="44"/>
      <c r="CTJ716" s="44"/>
      <c r="CTK716" s="44"/>
      <c r="CTL716" s="44"/>
      <c r="CTM716" s="44"/>
      <c r="CTN716" s="44"/>
      <c r="CTO716" s="44"/>
      <c r="CTP716" s="44"/>
      <c r="CTQ716" s="44"/>
      <c r="CTR716" s="44"/>
      <c r="CTS716" s="44"/>
      <c r="CTT716" s="44"/>
      <c r="CTU716" s="44"/>
      <c r="CTV716" s="44"/>
      <c r="CTW716" s="44"/>
      <c r="CTX716" s="44"/>
      <c r="CTY716" s="44"/>
      <c r="CTZ716" s="44"/>
      <c r="CUA716" s="44"/>
      <c r="CUB716" s="44"/>
      <c r="CUC716" s="44"/>
      <c r="CUD716" s="44"/>
      <c r="CUE716" s="44"/>
      <c r="CUF716" s="44"/>
      <c r="CUG716" s="44"/>
      <c r="CUH716" s="44"/>
      <c r="CUI716" s="44"/>
      <c r="CUJ716" s="44"/>
      <c r="CUK716" s="44"/>
      <c r="CUL716" s="44"/>
      <c r="CUM716" s="44"/>
      <c r="CUN716" s="44"/>
      <c r="CUO716" s="44"/>
      <c r="CUP716" s="44"/>
      <c r="CUQ716" s="44"/>
      <c r="CUR716" s="44"/>
      <c r="CUS716" s="44"/>
      <c r="CUT716" s="44"/>
      <c r="CUU716" s="44"/>
      <c r="CUV716" s="44"/>
      <c r="CUW716" s="44"/>
      <c r="CUX716" s="44"/>
      <c r="CUY716" s="44"/>
      <c r="CUZ716" s="44"/>
      <c r="CVA716" s="44"/>
      <c r="CVB716" s="44"/>
      <c r="CVC716" s="44"/>
      <c r="CVD716" s="44"/>
      <c r="CVE716" s="44"/>
      <c r="CVF716" s="44"/>
      <c r="CVG716" s="44"/>
      <c r="CVH716" s="44"/>
      <c r="CVI716" s="44"/>
      <c r="CVJ716" s="44"/>
      <c r="CVK716" s="44"/>
      <c r="CVL716" s="44"/>
      <c r="CVM716" s="44"/>
      <c r="CVN716" s="44"/>
      <c r="CVO716" s="44"/>
      <c r="CVP716" s="44"/>
      <c r="CVQ716" s="44"/>
      <c r="CVR716" s="44"/>
      <c r="CVS716" s="44"/>
      <c r="CVT716" s="44"/>
      <c r="CVU716" s="44"/>
      <c r="CVV716" s="44"/>
      <c r="CVW716" s="44"/>
      <c r="CVX716" s="44"/>
      <c r="CVY716" s="44"/>
      <c r="CVZ716" s="44"/>
      <c r="CWA716" s="44"/>
      <c r="CWB716" s="44"/>
      <c r="CWC716" s="44"/>
      <c r="CWD716" s="44"/>
      <c r="CWE716" s="44"/>
      <c r="CWF716" s="44"/>
      <c r="CWG716" s="44"/>
      <c r="CWH716" s="44"/>
      <c r="CWI716" s="44"/>
      <c r="CWJ716" s="44"/>
      <c r="CWK716" s="44"/>
      <c r="CWL716" s="44"/>
      <c r="CWM716" s="44"/>
      <c r="CWN716" s="44"/>
      <c r="CWO716" s="44"/>
      <c r="CWP716" s="44"/>
      <c r="CWQ716" s="44"/>
      <c r="CWR716" s="44"/>
      <c r="CWS716" s="44"/>
      <c r="CWT716" s="44"/>
      <c r="CWU716" s="44"/>
      <c r="CWV716" s="44"/>
      <c r="CWW716" s="44"/>
      <c r="CWX716" s="44"/>
      <c r="CWY716" s="44"/>
      <c r="CWZ716" s="44"/>
      <c r="CXA716" s="44"/>
      <c r="CXB716" s="44"/>
      <c r="CXC716" s="44"/>
      <c r="CXD716" s="44"/>
      <c r="CXE716" s="44"/>
      <c r="CXF716" s="44"/>
      <c r="CXG716" s="44"/>
      <c r="CXH716" s="44"/>
      <c r="CXI716" s="44"/>
      <c r="CXJ716" s="44"/>
      <c r="CXK716" s="44"/>
      <c r="CXL716" s="44"/>
      <c r="CXM716" s="44"/>
      <c r="CXN716" s="44"/>
      <c r="CXO716" s="44"/>
      <c r="CXP716" s="44"/>
      <c r="CXQ716" s="44"/>
      <c r="CXR716" s="44"/>
      <c r="CXS716" s="44"/>
      <c r="CXT716" s="44"/>
      <c r="CXU716" s="44"/>
      <c r="CXV716" s="44"/>
      <c r="CXW716" s="44"/>
      <c r="CXX716" s="44"/>
      <c r="CXY716" s="44"/>
      <c r="CXZ716" s="44"/>
      <c r="CYA716" s="44"/>
      <c r="CYB716" s="44"/>
      <c r="CYC716" s="44"/>
      <c r="CYD716" s="44"/>
      <c r="CYE716" s="44"/>
      <c r="CYF716" s="44"/>
      <c r="CYG716" s="44"/>
      <c r="CYH716" s="44"/>
      <c r="CYI716" s="44"/>
      <c r="CYJ716" s="44"/>
      <c r="CYK716" s="44"/>
      <c r="CYL716" s="44"/>
      <c r="CYM716" s="44"/>
      <c r="CYN716" s="44"/>
      <c r="CYO716" s="44"/>
      <c r="CYP716" s="44"/>
      <c r="CYQ716" s="44"/>
      <c r="CYR716" s="44"/>
      <c r="CYS716" s="44"/>
      <c r="CYT716" s="44"/>
      <c r="CYU716" s="44"/>
      <c r="CYV716" s="44"/>
      <c r="CYW716" s="44"/>
      <c r="CYX716" s="44"/>
      <c r="CYY716" s="44"/>
      <c r="CYZ716" s="44"/>
      <c r="CZA716" s="44"/>
      <c r="CZB716" s="44"/>
      <c r="CZC716" s="44"/>
      <c r="CZD716" s="44"/>
      <c r="CZE716" s="44"/>
      <c r="CZF716" s="44"/>
      <c r="CZG716" s="44"/>
      <c r="CZH716" s="44"/>
      <c r="CZI716" s="44"/>
      <c r="CZJ716" s="44"/>
      <c r="CZK716" s="44"/>
      <c r="CZL716" s="44"/>
      <c r="CZM716" s="44"/>
      <c r="CZN716" s="44"/>
      <c r="CZO716" s="44"/>
      <c r="CZP716" s="44"/>
      <c r="CZQ716" s="44"/>
      <c r="CZR716" s="44"/>
      <c r="CZS716" s="44"/>
      <c r="CZT716" s="44"/>
      <c r="CZU716" s="44"/>
      <c r="CZV716" s="44"/>
      <c r="CZW716" s="44"/>
      <c r="CZX716" s="44"/>
      <c r="CZY716" s="44"/>
      <c r="CZZ716" s="44"/>
      <c r="DAA716" s="44"/>
      <c r="DAB716" s="44"/>
      <c r="DAC716" s="44"/>
      <c r="DAD716" s="44"/>
      <c r="DAE716" s="44"/>
      <c r="DAF716" s="44"/>
      <c r="DAG716" s="44"/>
      <c r="DAH716" s="44"/>
      <c r="DAI716" s="44"/>
      <c r="DAJ716" s="44"/>
      <c r="DAK716" s="44"/>
      <c r="DAL716" s="44"/>
      <c r="DAM716" s="44"/>
      <c r="DAN716" s="44"/>
      <c r="DAO716" s="44"/>
      <c r="DAP716" s="44"/>
      <c r="DAQ716" s="44"/>
      <c r="DAR716" s="44"/>
      <c r="DAS716" s="44"/>
      <c r="DAT716" s="44"/>
      <c r="DAU716" s="44"/>
      <c r="DAV716" s="44"/>
      <c r="DAW716" s="44"/>
      <c r="DAX716" s="44"/>
      <c r="DAY716" s="44"/>
      <c r="DAZ716" s="44"/>
      <c r="DBA716" s="44"/>
      <c r="DBB716" s="44"/>
      <c r="DBC716" s="44"/>
      <c r="DBD716" s="44"/>
      <c r="DBE716" s="44"/>
      <c r="DBF716" s="44"/>
      <c r="DBG716" s="44"/>
      <c r="DBH716" s="44"/>
      <c r="DBI716" s="44"/>
      <c r="DBJ716" s="44"/>
      <c r="DBK716" s="44"/>
      <c r="DBL716" s="44"/>
      <c r="DBM716" s="44"/>
      <c r="DBN716" s="44"/>
      <c r="DBO716" s="44"/>
      <c r="DBP716" s="44"/>
      <c r="DBQ716" s="44"/>
      <c r="DBR716" s="44"/>
      <c r="DBS716" s="44"/>
      <c r="DBT716" s="44"/>
      <c r="DBU716" s="44"/>
      <c r="DBV716" s="44"/>
      <c r="DBW716" s="44"/>
      <c r="DBX716" s="44"/>
      <c r="DBY716" s="44"/>
      <c r="DBZ716" s="44"/>
      <c r="DCA716" s="44"/>
      <c r="DCB716" s="44"/>
      <c r="DCC716" s="44"/>
      <c r="DCD716" s="44"/>
      <c r="DCE716" s="44"/>
      <c r="DCF716" s="44"/>
      <c r="DCG716" s="44"/>
      <c r="DCH716" s="44"/>
      <c r="DCI716" s="44"/>
      <c r="DCJ716" s="44"/>
      <c r="DCK716" s="44"/>
      <c r="DCL716" s="44"/>
      <c r="DCM716" s="44"/>
      <c r="DCN716" s="44"/>
      <c r="DCO716" s="44"/>
      <c r="DCP716" s="44"/>
      <c r="DCQ716" s="44"/>
      <c r="DCR716" s="44"/>
      <c r="DCS716" s="44"/>
      <c r="DCT716" s="44"/>
      <c r="DCU716" s="44"/>
      <c r="DCV716" s="44"/>
      <c r="DCW716" s="44"/>
      <c r="DCX716" s="44"/>
      <c r="DCY716" s="44"/>
      <c r="DCZ716" s="44"/>
      <c r="DDA716" s="44"/>
      <c r="DDB716" s="44"/>
      <c r="DDC716" s="44"/>
      <c r="DDD716" s="44"/>
      <c r="DDE716" s="44"/>
      <c r="DDF716" s="44"/>
      <c r="DDG716" s="44"/>
      <c r="DDH716" s="44"/>
      <c r="DDI716" s="44"/>
      <c r="DDJ716" s="44"/>
      <c r="DDK716" s="44"/>
      <c r="DDL716" s="44"/>
      <c r="DDM716" s="44"/>
      <c r="DDN716" s="44"/>
      <c r="DDO716" s="44"/>
      <c r="DDP716" s="44"/>
      <c r="DDQ716" s="44"/>
      <c r="DDR716" s="44"/>
      <c r="DDS716" s="44"/>
      <c r="DDT716" s="44"/>
      <c r="DDU716" s="44"/>
      <c r="DDV716" s="44"/>
      <c r="DDW716" s="44"/>
      <c r="DDX716" s="44"/>
      <c r="DDY716" s="44"/>
      <c r="DDZ716" s="44"/>
      <c r="DEA716" s="44"/>
      <c r="DEB716" s="44"/>
      <c r="DEC716" s="44"/>
      <c r="DED716" s="44"/>
      <c r="DEE716" s="44"/>
      <c r="DEF716" s="44"/>
      <c r="DEG716" s="44"/>
      <c r="DEH716" s="44"/>
      <c r="DEI716" s="44"/>
      <c r="DEJ716" s="44"/>
      <c r="DEK716" s="44"/>
      <c r="DEL716" s="44"/>
      <c r="DEM716" s="44"/>
      <c r="DEN716" s="44"/>
      <c r="DEO716" s="44"/>
      <c r="DEP716" s="44"/>
      <c r="DEQ716" s="44"/>
      <c r="DER716" s="44"/>
      <c r="DES716" s="44"/>
      <c r="DET716" s="44"/>
      <c r="DEU716" s="44"/>
      <c r="DEV716" s="44"/>
      <c r="DEW716" s="44"/>
      <c r="DEX716" s="44"/>
      <c r="DEY716" s="44"/>
      <c r="DEZ716" s="44"/>
      <c r="DFA716" s="44"/>
      <c r="DFB716" s="44"/>
      <c r="DFC716" s="44"/>
      <c r="DFD716" s="44"/>
      <c r="DFE716" s="44"/>
      <c r="DFF716" s="44"/>
      <c r="DFG716" s="44"/>
      <c r="DFH716" s="44"/>
      <c r="DFI716" s="44"/>
      <c r="DFJ716" s="44"/>
      <c r="DFK716" s="44"/>
      <c r="DFL716" s="44"/>
      <c r="DFM716" s="44"/>
      <c r="DFN716" s="44"/>
      <c r="DFO716" s="44"/>
      <c r="DFP716" s="44"/>
      <c r="DFQ716" s="44"/>
      <c r="DFR716" s="44"/>
      <c r="DFS716" s="44"/>
      <c r="DFT716" s="44"/>
      <c r="DFU716" s="44"/>
      <c r="DFV716" s="44"/>
      <c r="DFW716" s="44"/>
      <c r="DFX716" s="44"/>
      <c r="DFY716" s="44"/>
      <c r="DFZ716" s="44"/>
      <c r="DGA716" s="44"/>
      <c r="DGB716" s="44"/>
      <c r="DGC716" s="44"/>
      <c r="DGD716" s="44"/>
      <c r="DGE716" s="44"/>
      <c r="DGF716" s="44"/>
      <c r="DGG716" s="44"/>
      <c r="DGH716" s="44"/>
      <c r="DGI716" s="44"/>
      <c r="DGJ716" s="44"/>
      <c r="DGK716" s="44"/>
      <c r="DGL716" s="44"/>
      <c r="DGM716" s="44"/>
      <c r="DGN716" s="44"/>
      <c r="DGO716" s="44"/>
      <c r="DGP716" s="44"/>
      <c r="DGQ716" s="44"/>
      <c r="DGR716" s="44"/>
      <c r="DGS716" s="44"/>
      <c r="DGT716" s="44"/>
      <c r="DGU716" s="44"/>
      <c r="DGV716" s="44"/>
      <c r="DGW716" s="44"/>
      <c r="DGX716" s="44"/>
      <c r="DGY716" s="44"/>
      <c r="DGZ716" s="44"/>
      <c r="DHA716" s="44"/>
      <c r="DHB716" s="44"/>
      <c r="DHC716" s="44"/>
      <c r="DHD716" s="44"/>
      <c r="DHE716" s="44"/>
      <c r="DHF716" s="44"/>
      <c r="DHG716" s="44"/>
      <c r="DHH716" s="44"/>
      <c r="DHI716" s="44"/>
      <c r="DHJ716" s="44"/>
      <c r="DHK716" s="44"/>
      <c r="DHL716" s="44"/>
      <c r="DHM716" s="44"/>
      <c r="DHN716" s="44"/>
      <c r="DHO716" s="44"/>
      <c r="DHP716" s="44"/>
      <c r="DHQ716" s="44"/>
      <c r="DHR716" s="44"/>
      <c r="DHS716" s="44"/>
      <c r="DHT716" s="44"/>
      <c r="DHU716" s="44"/>
      <c r="DHV716" s="44"/>
      <c r="DHW716" s="44"/>
      <c r="DHX716" s="44"/>
      <c r="DHY716" s="44"/>
      <c r="DHZ716" s="44"/>
      <c r="DIA716" s="44"/>
      <c r="DIB716" s="44"/>
      <c r="DIC716" s="44"/>
      <c r="DID716" s="44"/>
      <c r="DIE716" s="44"/>
      <c r="DIF716" s="44"/>
      <c r="DIG716" s="44"/>
      <c r="DIH716" s="44"/>
      <c r="DII716" s="44"/>
      <c r="DIJ716" s="44"/>
      <c r="DIK716" s="44"/>
      <c r="DIL716" s="44"/>
      <c r="DIM716" s="44"/>
      <c r="DIN716" s="44"/>
      <c r="DIO716" s="44"/>
      <c r="DIP716" s="44"/>
      <c r="DIQ716" s="44"/>
      <c r="DIR716" s="44"/>
      <c r="DIS716" s="44"/>
      <c r="DIT716" s="44"/>
      <c r="DIU716" s="44"/>
      <c r="DIV716" s="44"/>
      <c r="DIW716" s="44"/>
      <c r="DIX716" s="44"/>
      <c r="DIY716" s="44"/>
      <c r="DIZ716" s="44"/>
      <c r="DJA716" s="44"/>
      <c r="DJB716" s="44"/>
      <c r="DJC716" s="44"/>
      <c r="DJD716" s="44"/>
      <c r="DJE716" s="44"/>
      <c r="DJF716" s="44"/>
      <c r="DJG716" s="44"/>
      <c r="DJH716" s="44"/>
      <c r="DJI716" s="44"/>
      <c r="DJJ716" s="44"/>
      <c r="DJK716" s="44"/>
      <c r="DJL716" s="44"/>
      <c r="DJM716" s="44"/>
      <c r="DJN716" s="44"/>
      <c r="DJO716" s="44"/>
      <c r="DJP716" s="44"/>
      <c r="DJQ716" s="44"/>
      <c r="DJR716" s="44"/>
      <c r="DJS716" s="44"/>
      <c r="DJT716" s="44"/>
      <c r="DJU716" s="44"/>
      <c r="DJV716" s="44"/>
      <c r="DJW716" s="44"/>
      <c r="DJX716" s="44"/>
      <c r="DJY716" s="44"/>
      <c r="DJZ716" s="44"/>
      <c r="DKA716" s="44"/>
      <c r="DKB716" s="44"/>
      <c r="DKC716" s="44"/>
      <c r="DKD716" s="44"/>
      <c r="DKE716" s="44"/>
      <c r="DKF716" s="44"/>
      <c r="DKG716" s="44"/>
      <c r="DKH716" s="44"/>
      <c r="DKI716" s="44"/>
      <c r="DKJ716" s="44"/>
      <c r="DKK716" s="44"/>
      <c r="DKL716" s="44"/>
      <c r="DKM716" s="44"/>
      <c r="DKN716" s="44"/>
      <c r="DKO716" s="44"/>
      <c r="DKP716" s="44"/>
      <c r="DKQ716" s="44"/>
      <c r="DKR716" s="44"/>
      <c r="DKS716" s="44"/>
      <c r="DKT716" s="44"/>
      <c r="DKU716" s="44"/>
      <c r="DKV716" s="44"/>
      <c r="DKW716" s="44"/>
      <c r="DKX716" s="44"/>
      <c r="DKY716" s="44"/>
      <c r="DKZ716" s="44"/>
      <c r="DLA716" s="44"/>
      <c r="DLB716" s="44"/>
      <c r="DLC716" s="44"/>
      <c r="DLD716" s="44"/>
      <c r="DLE716" s="44"/>
      <c r="DLF716" s="44"/>
      <c r="DLG716" s="44"/>
      <c r="DLH716" s="44"/>
      <c r="DLI716" s="44"/>
      <c r="DLJ716" s="44"/>
      <c r="DLK716" s="44"/>
      <c r="DLL716" s="44"/>
      <c r="DLM716" s="44"/>
      <c r="DLN716" s="44"/>
      <c r="DLO716" s="44"/>
      <c r="DLP716" s="44"/>
      <c r="DLQ716" s="44"/>
      <c r="DLR716" s="44"/>
      <c r="DLS716" s="44"/>
      <c r="DLT716" s="44"/>
      <c r="DLU716" s="44"/>
      <c r="DLV716" s="44"/>
      <c r="DLW716" s="44"/>
      <c r="DLX716" s="44"/>
      <c r="DLY716" s="44"/>
      <c r="DLZ716" s="44"/>
      <c r="DMA716" s="44"/>
      <c r="DMB716" s="44"/>
      <c r="DMC716" s="44"/>
      <c r="DMD716" s="44"/>
      <c r="DME716" s="44"/>
      <c r="DMF716" s="44"/>
      <c r="DMG716" s="44"/>
      <c r="DMH716" s="44"/>
      <c r="DMI716" s="44"/>
      <c r="DMJ716" s="44"/>
      <c r="DMK716" s="44"/>
      <c r="DML716" s="44"/>
      <c r="DMM716" s="44"/>
      <c r="DMN716" s="44"/>
      <c r="DMO716" s="44"/>
      <c r="DMP716" s="44"/>
      <c r="DMQ716" s="44"/>
      <c r="DMR716" s="44"/>
      <c r="DMS716" s="44"/>
      <c r="DMT716" s="44"/>
      <c r="DMU716" s="44"/>
      <c r="DMV716" s="44"/>
      <c r="DMW716" s="44"/>
      <c r="DMX716" s="44"/>
      <c r="DMY716" s="44"/>
      <c r="DMZ716" s="44"/>
      <c r="DNA716" s="44"/>
      <c r="DNB716" s="44"/>
      <c r="DNC716" s="44"/>
      <c r="DND716" s="44"/>
      <c r="DNE716" s="44"/>
      <c r="DNF716" s="44"/>
      <c r="DNG716" s="44"/>
      <c r="DNH716" s="44"/>
      <c r="DNI716" s="44"/>
      <c r="DNJ716" s="44"/>
      <c r="DNK716" s="44"/>
      <c r="DNL716" s="44"/>
      <c r="DNM716" s="44"/>
      <c r="DNN716" s="44"/>
      <c r="DNO716" s="44"/>
      <c r="DNP716" s="44"/>
      <c r="DNQ716" s="44"/>
      <c r="DNR716" s="44"/>
      <c r="DNS716" s="44"/>
      <c r="DNT716" s="44"/>
      <c r="DNU716" s="44"/>
      <c r="DNV716" s="44"/>
      <c r="DNW716" s="44"/>
      <c r="DNX716" s="44"/>
      <c r="DNY716" s="44"/>
      <c r="DNZ716" s="44"/>
      <c r="DOA716" s="44"/>
      <c r="DOB716" s="44"/>
      <c r="DOC716" s="44"/>
      <c r="DOD716" s="44"/>
      <c r="DOE716" s="44"/>
      <c r="DOF716" s="44"/>
      <c r="DOG716" s="44"/>
      <c r="DOH716" s="44"/>
      <c r="DOI716" s="44"/>
      <c r="DOJ716" s="44"/>
      <c r="DOK716" s="44"/>
      <c r="DOL716" s="44"/>
      <c r="DOM716" s="44"/>
      <c r="DON716" s="44"/>
      <c r="DOO716" s="44"/>
      <c r="DOP716" s="44"/>
      <c r="DOQ716" s="44"/>
      <c r="DOR716" s="44"/>
      <c r="DOS716" s="44"/>
      <c r="DOT716" s="44"/>
      <c r="DOU716" s="44"/>
      <c r="DOV716" s="44"/>
      <c r="DOW716" s="44"/>
      <c r="DOX716" s="44"/>
      <c r="DOY716" s="44"/>
      <c r="DOZ716" s="44"/>
      <c r="DPA716" s="44"/>
      <c r="DPB716" s="44"/>
      <c r="DPC716" s="44"/>
      <c r="DPD716" s="44"/>
      <c r="DPE716" s="44"/>
      <c r="DPF716" s="44"/>
      <c r="DPG716" s="44"/>
      <c r="DPH716" s="44"/>
      <c r="DPI716" s="44"/>
      <c r="DPJ716" s="44"/>
      <c r="DPK716" s="44"/>
      <c r="DPL716" s="44"/>
      <c r="DPM716" s="44"/>
      <c r="DPN716" s="44"/>
      <c r="DPO716" s="44"/>
      <c r="DPP716" s="44"/>
      <c r="DPQ716" s="44"/>
      <c r="DPR716" s="44"/>
      <c r="DPS716" s="44"/>
      <c r="DPT716" s="44"/>
      <c r="DPU716" s="44"/>
      <c r="DPV716" s="44"/>
      <c r="DPW716" s="44"/>
      <c r="DPX716" s="44"/>
      <c r="DPY716" s="44"/>
      <c r="DPZ716" s="44"/>
      <c r="DQA716" s="44"/>
      <c r="DQB716" s="44"/>
      <c r="DQC716" s="44"/>
      <c r="DQD716" s="44"/>
      <c r="DQE716" s="44"/>
      <c r="DQF716" s="44"/>
      <c r="DQG716" s="44"/>
      <c r="DQH716" s="44"/>
      <c r="DQI716" s="44"/>
      <c r="DQJ716" s="44"/>
      <c r="DQK716" s="44"/>
      <c r="DQL716" s="44"/>
      <c r="DQM716" s="44"/>
      <c r="DQN716" s="44"/>
      <c r="DQO716" s="44"/>
      <c r="DQP716" s="44"/>
      <c r="DQQ716" s="44"/>
      <c r="DQR716" s="44"/>
      <c r="DQS716" s="44"/>
      <c r="DQT716" s="44"/>
      <c r="DQU716" s="44"/>
      <c r="DQV716" s="44"/>
      <c r="DQW716" s="44"/>
      <c r="DQX716" s="44"/>
      <c r="DQY716" s="44"/>
      <c r="DQZ716" s="44"/>
      <c r="DRA716" s="44"/>
      <c r="DRB716" s="44"/>
      <c r="DRC716" s="44"/>
      <c r="DRD716" s="44"/>
      <c r="DRE716" s="44"/>
      <c r="DRF716" s="44"/>
      <c r="DRG716" s="44"/>
      <c r="DRH716" s="44"/>
      <c r="DRI716" s="44"/>
      <c r="DRJ716" s="44"/>
      <c r="DRK716" s="44"/>
      <c r="DRL716" s="44"/>
      <c r="DRM716" s="44"/>
      <c r="DRN716" s="44"/>
      <c r="DRO716" s="44"/>
      <c r="DRP716" s="44"/>
      <c r="DRQ716" s="44"/>
      <c r="DRR716" s="44"/>
      <c r="DRS716" s="44"/>
      <c r="DRT716" s="44"/>
      <c r="DRU716" s="44"/>
      <c r="DRV716" s="44"/>
      <c r="DRW716" s="44"/>
      <c r="DRX716" s="44"/>
      <c r="DRY716" s="44"/>
      <c r="DRZ716" s="44"/>
      <c r="DSA716" s="44"/>
      <c r="DSB716" s="44"/>
      <c r="DSC716" s="44"/>
      <c r="DSD716" s="44"/>
      <c r="DSE716" s="44"/>
      <c r="DSF716" s="44"/>
      <c r="DSG716" s="44"/>
      <c r="DSH716" s="44"/>
      <c r="DSI716" s="44"/>
      <c r="DSJ716" s="44"/>
      <c r="DSK716" s="44"/>
      <c r="DSL716" s="44"/>
      <c r="DSM716" s="44"/>
      <c r="DSN716" s="44"/>
      <c r="DSO716" s="44"/>
      <c r="DSP716" s="44"/>
      <c r="DSQ716" s="44"/>
      <c r="DSR716" s="44"/>
      <c r="DSS716" s="44"/>
      <c r="DST716" s="44"/>
      <c r="DSU716" s="44"/>
      <c r="DSV716" s="44"/>
      <c r="DSW716" s="44"/>
      <c r="DSX716" s="44"/>
      <c r="DSY716" s="44"/>
      <c r="DSZ716" s="44"/>
      <c r="DTA716" s="44"/>
      <c r="DTB716" s="44"/>
      <c r="DTC716" s="44"/>
      <c r="DTD716" s="44"/>
      <c r="DTE716" s="44"/>
      <c r="DTF716" s="44"/>
      <c r="DTG716" s="44"/>
      <c r="DTH716" s="44"/>
      <c r="DTI716" s="44"/>
      <c r="DTJ716" s="44"/>
      <c r="DTK716" s="44"/>
      <c r="DTL716" s="44"/>
      <c r="DTM716" s="44"/>
      <c r="DTN716" s="44"/>
      <c r="DTO716" s="44"/>
      <c r="DTP716" s="44"/>
      <c r="DTQ716" s="44"/>
      <c r="DTR716" s="44"/>
      <c r="DTS716" s="44"/>
      <c r="DTT716" s="44"/>
      <c r="DTU716" s="44"/>
      <c r="DTV716" s="44"/>
      <c r="DTW716" s="44"/>
      <c r="DTX716" s="44"/>
      <c r="DTY716" s="44"/>
      <c r="DTZ716" s="44"/>
      <c r="DUA716" s="44"/>
      <c r="DUB716" s="44"/>
      <c r="DUC716" s="44"/>
      <c r="DUD716" s="44"/>
      <c r="DUE716" s="44"/>
      <c r="DUF716" s="44"/>
      <c r="DUG716" s="44"/>
      <c r="DUH716" s="44"/>
      <c r="DUI716" s="44"/>
      <c r="DUJ716" s="44"/>
      <c r="DUK716" s="44"/>
      <c r="DUL716" s="44"/>
      <c r="DUM716" s="44"/>
      <c r="DUN716" s="44"/>
      <c r="DUO716" s="44"/>
      <c r="DUP716" s="44"/>
      <c r="DUQ716" s="44"/>
      <c r="DUR716" s="44"/>
      <c r="DUS716" s="44"/>
      <c r="DUT716" s="44"/>
      <c r="DUU716" s="44"/>
      <c r="DUV716" s="44"/>
      <c r="DUW716" s="44"/>
      <c r="DUX716" s="44"/>
      <c r="DUY716" s="44"/>
      <c r="DUZ716" s="44"/>
      <c r="DVA716" s="44"/>
      <c r="DVB716" s="44"/>
      <c r="DVC716" s="44"/>
      <c r="DVD716" s="44"/>
      <c r="DVE716" s="44"/>
      <c r="DVF716" s="44"/>
      <c r="DVG716" s="44"/>
      <c r="DVH716" s="44"/>
      <c r="DVI716" s="44"/>
      <c r="DVJ716" s="44"/>
      <c r="DVK716" s="44"/>
      <c r="DVL716" s="44"/>
      <c r="DVM716" s="44"/>
      <c r="DVN716" s="44"/>
      <c r="DVO716" s="44"/>
      <c r="DVP716" s="44"/>
      <c r="DVQ716" s="44"/>
      <c r="DVR716" s="44"/>
      <c r="DVS716" s="44"/>
      <c r="DVT716" s="44"/>
      <c r="DVU716" s="44"/>
      <c r="DVV716" s="44"/>
      <c r="DVW716" s="44"/>
      <c r="DVX716" s="44"/>
      <c r="DVY716" s="44"/>
      <c r="DVZ716" s="44"/>
      <c r="DWA716" s="44"/>
      <c r="DWB716" s="44"/>
      <c r="DWC716" s="44"/>
      <c r="DWD716" s="44"/>
      <c r="DWE716" s="44"/>
      <c r="DWF716" s="44"/>
      <c r="DWG716" s="44"/>
      <c r="DWH716" s="44"/>
      <c r="DWI716" s="44"/>
      <c r="DWJ716" s="44"/>
      <c r="DWK716" s="44"/>
      <c r="DWL716" s="44"/>
      <c r="DWM716" s="44"/>
      <c r="DWN716" s="44"/>
      <c r="DWO716" s="44"/>
      <c r="DWP716" s="44"/>
      <c r="DWQ716" s="44"/>
      <c r="DWR716" s="44"/>
      <c r="DWS716" s="44"/>
      <c r="DWT716" s="44"/>
      <c r="DWU716" s="44"/>
      <c r="DWV716" s="44"/>
      <c r="DWW716" s="44"/>
      <c r="DWX716" s="44"/>
      <c r="DWY716" s="44"/>
      <c r="DWZ716" s="44"/>
      <c r="DXA716" s="44"/>
      <c r="DXB716" s="44"/>
      <c r="DXC716" s="44"/>
      <c r="DXD716" s="44"/>
      <c r="DXE716" s="44"/>
      <c r="DXF716" s="44"/>
      <c r="DXG716" s="44"/>
      <c r="DXH716" s="44"/>
      <c r="DXI716" s="44"/>
      <c r="DXJ716" s="44"/>
      <c r="DXK716" s="44"/>
      <c r="DXL716" s="44"/>
      <c r="DXM716" s="44"/>
      <c r="DXN716" s="44"/>
      <c r="DXO716" s="44"/>
      <c r="DXP716" s="44"/>
      <c r="DXQ716" s="44"/>
      <c r="DXR716" s="44"/>
      <c r="DXS716" s="44"/>
      <c r="DXT716" s="44"/>
      <c r="DXU716" s="44"/>
      <c r="DXV716" s="44"/>
      <c r="DXW716" s="44"/>
      <c r="DXX716" s="44"/>
      <c r="DXY716" s="44"/>
      <c r="DXZ716" s="44"/>
      <c r="DYA716" s="44"/>
      <c r="DYB716" s="44"/>
      <c r="DYC716" s="44"/>
      <c r="DYD716" s="44"/>
      <c r="DYE716" s="44"/>
      <c r="DYF716" s="44"/>
      <c r="DYG716" s="44"/>
      <c r="DYH716" s="44"/>
      <c r="DYI716" s="44"/>
      <c r="DYJ716" s="44"/>
      <c r="DYK716" s="44"/>
      <c r="DYL716" s="538"/>
    </row>
    <row r="717" spans="1:3366" s="132" customFormat="1" x14ac:dyDescent="0.3">
      <c r="A717" s="812"/>
      <c r="B717" s="812"/>
      <c r="C717" s="793"/>
      <c r="D717" s="793"/>
      <c r="E717" s="793"/>
      <c r="F717" s="829"/>
      <c r="G717" s="804"/>
      <c r="H717" s="817"/>
      <c r="I717" s="816"/>
      <c r="J717" s="816"/>
      <c r="K717" s="816"/>
      <c r="L717" s="828"/>
      <c r="M717" s="499">
        <v>23226499</v>
      </c>
      <c r="N717" s="15">
        <v>23226499</v>
      </c>
      <c r="O717" s="15">
        <v>23226499</v>
      </c>
      <c r="P717" s="15">
        <v>23226499</v>
      </c>
      <c r="Q717" s="648" t="s">
        <v>1036</v>
      </c>
      <c r="R717" s="835"/>
      <c r="S717" s="836"/>
      <c r="T717" s="836"/>
      <c r="U717" s="836"/>
      <c r="V717" s="847"/>
      <c r="W717" s="835"/>
      <c r="X717" s="836"/>
      <c r="Y717" s="836"/>
      <c r="Z717" s="848"/>
      <c r="AA717" s="891"/>
      <c r="AB717" s="66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SA717" s="534"/>
      <c r="BSB717" s="44"/>
      <c r="BSC717" s="44"/>
      <c r="BSD717" s="44"/>
      <c r="BSE717" s="44"/>
      <c r="BSF717" s="44"/>
      <c r="BSG717" s="44"/>
      <c r="BSH717" s="44"/>
      <c r="BSI717" s="44"/>
      <c r="BSJ717" s="44"/>
      <c r="BSK717" s="44"/>
      <c r="BSL717" s="44"/>
      <c r="BSM717" s="44"/>
      <c r="BSN717" s="44"/>
      <c r="BSO717" s="44"/>
      <c r="BSP717" s="44"/>
      <c r="BSQ717" s="44"/>
      <c r="BSR717" s="44"/>
      <c r="BSS717" s="44"/>
      <c r="BST717" s="44"/>
      <c r="BSU717" s="44"/>
      <c r="BSV717" s="44"/>
      <c r="BSW717" s="44"/>
      <c r="BSX717" s="44"/>
      <c r="BSY717" s="44"/>
      <c r="BSZ717" s="44"/>
      <c r="BTA717" s="44"/>
      <c r="BTB717" s="44"/>
      <c r="BTC717" s="44"/>
      <c r="BTD717" s="44"/>
      <c r="BTE717" s="44"/>
      <c r="BTF717" s="44"/>
      <c r="BTG717" s="44"/>
      <c r="BTH717" s="44"/>
      <c r="BTI717" s="44"/>
      <c r="BTJ717" s="44"/>
      <c r="BTK717" s="44"/>
      <c r="BTL717" s="44"/>
      <c r="BTM717" s="44"/>
      <c r="BTN717" s="44"/>
      <c r="BTO717" s="44"/>
      <c r="BTP717" s="44"/>
      <c r="BTQ717" s="44"/>
      <c r="BTR717" s="44"/>
      <c r="BTS717" s="44"/>
      <c r="BTT717" s="44"/>
      <c r="BTU717" s="44"/>
      <c r="BTV717" s="44"/>
      <c r="BTW717" s="44"/>
      <c r="BTX717" s="44"/>
      <c r="BTY717" s="44"/>
      <c r="BTZ717" s="44"/>
      <c r="BUA717" s="44"/>
      <c r="BUB717" s="44"/>
      <c r="BUC717" s="44"/>
      <c r="BUD717" s="44"/>
      <c r="BUE717" s="44"/>
      <c r="BUF717" s="44"/>
      <c r="BUG717" s="44"/>
      <c r="BUH717" s="44"/>
      <c r="BUI717" s="44"/>
      <c r="BUJ717" s="44"/>
      <c r="BUK717" s="44"/>
      <c r="BUL717" s="44"/>
      <c r="BUM717" s="44"/>
      <c r="BUN717" s="44"/>
      <c r="BUO717" s="44"/>
      <c r="BUP717" s="44"/>
      <c r="BUQ717" s="44"/>
      <c r="BUR717" s="44"/>
      <c r="BUS717" s="44"/>
      <c r="BUT717" s="44"/>
      <c r="BUU717" s="44"/>
      <c r="BUV717" s="44"/>
      <c r="BUW717" s="44"/>
      <c r="BUX717" s="44"/>
      <c r="BUY717" s="44"/>
      <c r="BUZ717" s="44"/>
      <c r="BVA717" s="44"/>
      <c r="BVB717" s="44"/>
      <c r="BVC717" s="44"/>
      <c r="BVD717" s="44"/>
      <c r="BVE717" s="44"/>
      <c r="BVF717" s="44"/>
      <c r="BVG717" s="44"/>
      <c r="BVH717" s="44"/>
      <c r="BVI717" s="44"/>
      <c r="BVJ717" s="44"/>
      <c r="BVK717" s="44"/>
      <c r="BVL717" s="44"/>
      <c r="BVM717" s="44"/>
      <c r="BVN717" s="44"/>
      <c r="BVO717" s="44"/>
      <c r="BVP717" s="44"/>
      <c r="BVQ717" s="44"/>
      <c r="BVR717" s="44"/>
      <c r="BVS717" s="44"/>
      <c r="BVT717" s="44"/>
      <c r="BVU717" s="44"/>
      <c r="BVV717" s="44"/>
      <c r="BVW717" s="44"/>
      <c r="BVX717" s="44"/>
      <c r="BVY717" s="44"/>
      <c r="BVZ717" s="44"/>
      <c r="BWA717" s="44"/>
      <c r="BWB717" s="44"/>
      <c r="BWC717" s="44"/>
      <c r="BWD717" s="44"/>
      <c r="BWE717" s="44"/>
      <c r="BWF717" s="44"/>
      <c r="BWG717" s="44"/>
      <c r="BWH717" s="44"/>
      <c r="BWI717" s="44"/>
      <c r="BWJ717" s="44"/>
      <c r="BWK717" s="44"/>
      <c r="BWL717" s="44"/>
      <c r="BWM717" s="44"/>
      <c r="BWN717" s="44"/>
      <c r="BWO717" s="44"/>
      <c r="BWP717" s="44"/>
      <c r="BWQ717" s="44"/>
      <c r="BWR717" s="44"/>
      <c r="BWS717" s="44"/>
      <c r="BWT717" s="44"/>
      <c r="BWU717" s="44"/>
      <c r="BWV717" s="44"/>
      <c r="BWW717" s="44"/>
      <c r="BWX717" s="44"/>
      <c r="BWY717" s="44"/>
      <c r="BWZ717" s="44"/>
      <c r="BXA717" s="44"/>
      <c r="BXB717" s="44"/>
      <c r="BXC717" s="44"/>
      <c r="BXD717" s="44"/>
      <c r="BXE717" s="44"/>
      <c r="BXF717" s="44"/>
      <c r="BXG717" s="44"/>
      <c r="BXH717" s="44"/>
      <c r="BXI717" s="44"/>
      <c r="BXJ717" s="44"/>
      <c r="BXK717" s="44"/>
      <c r="BXL717" s="44"/>
      <c r="BXM717" s="44"/>
      <c r="BXN717" s="44"/>
      <c r="BXO717" s="44"/>
      <c r="BXP717" s="44"/>
      <c r="BXQ717" s="44"/>
      <c r="BXR717" s="44"/>
      <c r="BXS717" s="44"/>
      <c r="BXT717" s="44"/>
      <c r="BXU717" s="44"/>
      <c r="BXV717" s="44"/>
      <c r="BXW717" s="44"/>
      <c r="BXX717" s="44"/>
      <c r="BXY717" s="44"/>
      <c r="BXZ717" s="44"/>
      <c r="BYA717" s="44"/>
      <c r="BYB717" s="44"/>
      <c r="BYC717" s="44"/>
      <c r="BYD717" s="44"/>
      <c r="BYE717" s="44"/>
      <c r="BYF717" s="44"/>
      <c r="BYG717" s="44"/>
      <c r="BYH717" s="44"/>
      <c r="BYI717" s="44"/>
      <c r="BYJ717" s="44"/>
      <c r="BYK717" s="44"/>
      <c r="BYL717" s="44"/>
      <c r="BYM717" s="44"/>
      <c r="BYN717" s="44"/>
      <c r="BYO717" s="44"/>
      <c r="BYP717" s="44"/>
      <c r="BYQ717" s="44"/>
      <c r="BYR717" s="44"/>
      <c r="BYS717" s="44"/>
      <c r="BYT717" s="44"/>
      <c r="BYU717" s="44"/>
      <c r="BYV717" s="44"/>
      <c r="BYW717" s="44"/>
      <c r="BYX717" s="44"/>
      <c r="BYY717" s="44"/>
      <c r="BYZ717" s="44"/>
      <c r="BZA717" s="44"/>
      <c r="BZB717" s="44"/>
      <c r="BZC717" s="44"/>
      <c r="BZD717" s="44"/>
      <c r="BZE717" s="44"/>
      <c r="BZF717" s="44"/>
      <c r="BZG717" s="44"/>
      <c r="BZH717" s="44"/>
      <c r="BZI717" s="44"/>
      <c r="BZJ717" s="44"/>
      <c r="BZK717" s="44"/>
      <c r="BZL717" s="44"/>
      <c r="BZM717" s="44"/>
      <c r="BZN717" s="44"/>
      <c r="BZO717" s="44"/>
      <c r="BZP717" s="44"/>
      <c r="BZQ717" s="44"/>
      <c r="BZR717" s="44"/>
      <c r="BZS717" s="44"/>
      <c r="BZT717" s="44"/>
      <c r="BZU717" s="44"/>
      <c r="BZV717" s="44"/>
      <c r="BZW717" s="44"/>
      <c r="BZX717" s="44"/>
      <c r="BZY717" s="44"/>
      <c r="BZZ717" s="44"/>
      <c r="CAA717" s="44"/>
      <c r="CAB717" s="44"/>
      <c r="CAC717" s="44"/>
      <c r="CAD717" s="44"/>
      <c r="CAE717" s="44"/>
      <c r="CAF717" s="44"/>
      <c r="CAG717" s="44"/>
      <c r="CAH717" s="44"/>
      <c r="CAI717" s="44"/>
      <c r="CAJ717" s="44"/>
      <c r="CAK717" s="44"/>
      <c r="CAL717" s="44"/>
      <c r="CAM717" s="44"/>
      <c r="CAN717" s="44"/>
      <c r="CAO717" s="44"/>
      <c r="CAP717" s="44"/>
      <c r="CAQ717" s="44"/>
      <c r="CAR717" s="44"/>
      <c r="CAS717" s="44"/>
      <c r="CAT717" s="44"/>
      <c r="CAU717" s="44"/>
      <c r="CAV717" s="44"/>
      <c r="CAW717" s="44"/>
      <c r="CAX717" s="44"/>
      <c r="CAY717" s="44"/>
      <c r="CAZ717" s="44"/>
      <c r="CBA717" s="44"/>
      <c r="CBB717" s="44"/>
      <c r="CBC717" s="44"/>
      <c r="CBD717" s="44"/>
      <c r="CBE717" s="44"/>
      <c r="CBF717" s="44"/>
      <c r="CBG717" s="44"/>
      <c r="CBH717" s="44"/>
      <c r="CBI717" s="44"/>
      <c r="CBJ717" s="44"/>
      <c r="CBK717" s="44"/>
      <c r="CBL717" s="44"/>
      <c r="CBM717" s="44"/>
      <c r="CBN717" s="44"/>
      <c r="CBO717" s="44"/>
      <c r="CBP717" s="44"/>
      <c r="CBQ717" s="44"/>
      <c r="CBR717" s="44"/>
      <c r="CBS717" s="44"/>
      <c r="CBT717" s="44"/>
      <c r="CBU717" s="44"/>
      <c r="CBV717" s="44"/>
      <c r="CBW717" s="44"/>
      <c r="CBX717" s="44"/>
      <c r="CBY717" s="44"/>
      <c r="CBZ717" s="44"/>
      <c r="CCA717" s="44"/>
      <c r="CCB717" s="44"/>
      <c r="CCC717" s="44"/>
      <c r="CCD717" s="44"/>
      <c r="CCE717" s="44"/>
      <c r="CCF717" s="44"/>
      <c r="CCG717" s="44"/>
      <c r="CCH717" s="44"/>
      <c r="CCI717" s="44"/>
      <c r="CCJ717" s="44"/>
      <c r="CCK717" s="44"/>
      <c r="CCL717" s="44"/>
      <c r="CCM717" s="44"/>
      <c r="CCN717" s="44"/>
      <c r="CCO717" s="44"/>
      <c r="CCP717" s="44"/>
      <c r="CCQ717" s="44"/>
      <c r="CCR717" s="44"/>
      <c r="CCS717" s="44"/>
      <c r="CCT717" s="44"/>
      <c r="CCU717" s="44"/>
      <c r="CCV717" s="44"/>
      <c r="CCW717" s="44"/>
      <c r="CCX717" s="44"/>
      <c r="CCY717" s="44"/>
      <c r="CCZ717" s="44"/>
      <c r="CDA717" s="44"/>
      <c r="CDB717" s="44"/>
      <c r="CDC717" s="44"/>
      <c r="CDD717" s="44"/>
      <c r="CDE717" s="44"/>
      <c r="CDF717" s="44"/>
      <c r="CDG717" s="44"/>
      <c r="CDH717" s="44"/>
      <c r="CDI717" s="44"/>
      <c r="CDJ717" s="44"/>
      <c r="CDK717" s="44"/>
      <c r="CDL717" s="44"/>
      <c r="CDM717" s="44"/>
      <c r="CDN717" s="44"/>
      <c r="CDO717" s="44"/>
      <c r="CDP717" s="44"/>
      <c r="CDQ717" s="44"/>
      <c r="CDR717" s="44"/>
      <c r="CDS717" s="44"/>
      <c r="CDT717" s="44"/>
      <c r="CDU717" s="44"/>
      <c r="CDV717" s="44"/>
      <c r="CDW717" s="44"/>
      <c r="CDX717" s="44"/>
      <c r="CDY717" s="44"/>
      <c r="CDZ717" s="44"/>
      <c r="CEA717" s="44"/>
      <c r="CEB717" s="44"/>
      <c r="CEC717" s="44"/>
      <c r="CED717" s="44"/>
      <c r="CEE717" s="44"/>
      <c r="CEF717" s="44"/>
      <c r="CEG717" s="44"/>
      <c r="CEH717" s="44"/>
      <c r="CEI717" s="44"/>
      <c r="CEJ717" s="44"/>
      <c r="CEK717" s="44"/>
      <c r="CEL717" s="44"/>
      <c r="CEM717" s="44"/>
      <c r="CEN717" s="44"/>
      <c r="CEO717" s="44"/>
      <c r="CEP717" s="44"/>
      <c r="CEQ717" s="44"/>
      <c r="CER717" s="44"/>
      <c r="CES717" s="44"/>
      <c r="CET717" s="44"/>
      <c r="CEU717" s="44"/>
      <c r="CEV717" s="44"/>
      <c r="CEW717" s="44"/>
      <c r="CEX717" s="44"/>
      <c r="CEY717" s="44"/>
      <c r="CEZ717" s="44"/>
      <c r="CFA717" s="44"/>
      <c r="CFB717" s="44"/>
      <c r="CFC717" s="44"/>
      <c r="CFD717" s="44"/>
      <c r="CFE717" s="44"/>
      <c r="CFF717" s="44"/>
      <c r="CFG717" s="44"/>
      <c r="CFH717" s="44"/>
      <c r="CFI717" s="44"/>
      <c r="CFJ717" s="44"/>
      <c r="CFK717" s="44"/>
      <c r="CFL717" s="44"/>
      <c r="CFM717" s="44"/>
      <c r="CFN717" s="44"/>
      <c r="CFO717" s="44"/>
      <c r="CFP717" s="44"/>
      <c r="CFQ717" s="44"/>
      <c r="CFR717" s="44"/>
      <c r="CFS717" s="44"/>
      <c r="CFT717" s="44"/>
      <c r="CFU717" s="44"/>
      <c r="CFV717" s="44"/>
      <c r="CFW717" s="44"/>
      <c r="CFX717" s="44"/>
      <c r="CFY717" s="44"/>
      <c r="CFZ717" s="44"/>
      <c r="CGA717" s="44"/>
      <c r="CGB717" s="44"/>
      <c r="CGC717" s="44"/>
      <c r="CGD717" s="44"/>
      <c r="CGE717" s="44"/>
      <c r="CGF717" s="44"/>
      <c r="CGG717" s="44"/>
      <c r="CGH717" s="44"/>
      <c r="CGI717" s="44"/>
      <c r="CGJ717" s="44"/>
      <c r="CGK717" s="44"/>
      <c r="CGL717" s="44"/>
      <c r="CGM717" s="44"/>
      <c r="CGN717" s="44"/>
      <c r="CGO717" s="44"/>
      <c r="CGP717" s="44"/>
      <c r="CGQ717" s="44"/>
      <c r="CGR717" s="44"/>
      <c r="CGS717" s="44"/>
      <c r="CGT717" s="44"/>
      <c r="CGU717" s="44"/>
      <c r="CGV717" s="44"/>
      <c r="CGW717" s="44"/>
      <c r="CGX717" s="44"/>
      <c r="CGY717" s="44"/>
      <c r="CGZ717" s="44"/>
      <c r="CHA717" s="44"/>
      <c r="CHB717" s="44"/>
      <c r="CHC717" s="44"/>
      <c r="CHD717" s="44"/>
      <c r="CHE717" s="44"/>
      <c r="CHF717" s="44"/>
      <c r="CHG717" s="44"/>
      <c r="CHH717" s="44"/>
      <c r="CHI717" s="44"/>
      <c r="CHJ717" s="44"/>
      <c r="CHK717" s="44"/>
      <c r="CHL717" s="44"/>
      <c r="CHM717" s="44"/>
      <c r="CHN717" s="44"/>
      <c r="CHO717" s="44"/>
      <c r="CHP717" s="44"/>
      <c r="CHQ717" s="44"/>
      <c r="CHR717" s="44"/>
      <c r="CHS717" s="44"/>
      <c r="CHT717" s="44"/>
      <c r="CHU717" s="44"/>
      <c r="CHV717" s="44"/>
      <c r="CHW717" s="44"/>
      <c r="CHX717" s="44"/>
      <c r="CHY717" s="44"/>
      <c r="CHZ717" s="44"/>
      <c r="CIA717" s="44"/>
      <c r="CIB717" s="44"/>
      <c r="CIC717" s="44"/>
      <c r="CID717" s="44"/>
      <c r="CIE717" s="44"/>
      <c r="CIF717" s="44"/>
      <c r="CIG717" s="44"/>
      <c r="CIH717" s="44"/>
      <c r="CII717" s="44"/>
      <c r="CIJ717" s="44"/>
      <c r="CIK717" s="44"/>
      <c r="CIL717" s="44"/>
      <c r="CIM717" s="44"/>
      <c r="CIN717" s="44"/>
      <c r="CIO717" s="44"/>
      <c r="CIP717" s="44"/>
      <c r="CIQ717" s="44"/>
      <c r="CIR717" s="44"/>
      <c r="CIS717" s="44"/>
      <c r="CIT717" s="44"/>
      <c r="CIU717" s="44"/>
      <c r="CIV717" s="44"/>
      <c r="CIW717" s="44"/>
      <c r="CIX717" s="44"/>
      <c r="CIY717" s="44"/>
      <c r="CIZ717" s="44"/>
      <c r="CJA717" s="44"/>
      <c r="CJB717" s="44"/>
      <c r="CJC717" s="44"/>
      <c r="CJD717" s="44"/>
      <c r="CJE717" s="44"/>
      <c r="CJF717" s="44"/>
      <c r="CJG717" s="44"/>
      <c r="CJH717" s="44"/>
      <c r="CJI717" s="44"/>
      <c r="CJJ717" s="44"/>
      <c r="CJK717" s="44"/>
      <c r="CJL717" s="44"/>
      <c r="CJM717" s="44"/>
      <c r="CJN717" s="44"/>
      <c r="CJO717" s="44"/>
      <c r="CJP717" s="44"/>
      <c r="CJQ717" s="44"/>
      <c r="CJR717" s="44"/>
      <c r="CJS717" s="44"/>
      <c r="CJT717" s="44"/>
      <c r="CJU717" s="44"/>
      <c r="CJV717" s="44"/>
      <c r="CJW717" s="44"/>
      <c r="CJX717" s="44"/>
      <c r="CJY717" s="44"/>
      <c r="CJZ717" s="44"/>
      <c r="CKA717" s="44"/>
      <c r="CKB717" s="44"/>
      <c r="CKC717" s="44"/>
      <c r="CKD717" s="44"/>
      <c r="CKE717" s="44"/>
      <c r="CKF717" s="44"/>
      <c r="CKG717" s="44"/>
      <c r="CKH717" s="44"/>
      <c r="CKI717" s="44"/>
      <c r="CKJ717" s="44"/>
      <c r="CKK717" s="44"/>
      <c r="CKL717" s="44"/>
      <c r="CKM717" s="44"/>
      <c r="CKN717" s="44"/>
      <c r="CKO717" s="44"/>
      <c r="CKP717" s="44"/>
      <c r="CKQ717" s="44"/>
      <c r="CKR717" s="44"/>
      <c r="CKS717" s="44"/>
      <c r="CKT717" s="44"/>
      <c r="CKU717" s="44"/>
      <c r="CKV717" s="44"/>
      <c r="CKW717" s="44"/>
      <c r="CKX717" s="44"/>
      <c r="CKY717" s="44"/>
      <c r="CKZ717" s="44"/>
      <c r="CLA717" s="44"/>
      <c r="CLB717" s="44"/>
      <c r="CLC717" s="44"/>
      <c r="CLD717" s="44"/>
      <c r="CLE717" s="44"/>
      <c r="CLF717" s="44"/>
      <c r="CLG717" s="44"/>
      <c r="CLH717" s="44"/>
      <c r="CLI717" s="44"/>
      <c r="CLJ717" s="44"/>
      <c r="CLK717" s="44"/>
      <c r="CLL717" s="44"/>
      <c r="CLM717" s="44"/>
      <c r="CLN717" s="44"/>
      <c r="CLO717" s="44"/>
      <c r="CLP717" s="44"/>
      <c r="CLQ717" s="44"/>
      <c r="CLR717" s="44"/>
      <c r="CLS717" s="44"/>
      <c r="CLT717" s="44"/>
      <c r="CLU717" s="44"/>
      <c r="CLV717" s="44"/>
      <c r="CLW717" s="44"/>
      <c r="CLX717" s="44"/>
      <c r="CLY717" s="44"/>
      <c r="CLZ717" s="44"/>
      <c r="CMA717" s="44"/>
      <c r="CMB717" s="44"/>
      <c r="CMC717" s="44"/>
      <c r="CMD717" s="44"/>
      <c r="CME717" s="44"/>
      <c r="CMF717" s="44"/>
      <c r="CMG717" s="44"/>
      <c r="CMH717" s="44"/>
      <c r="CMI717" s="44"/>
      <c r="CMJ717" s="44"/>
      <c r="CMK717" s="44"/>
      <c r="CML717" s="44"/>
      <c r="CMM717" s="44"/>
      <c r="CMN717" s="44"/>
      <c r="CMO717" s="44"/>
      <c r="CMP717" s="44"/>
      <c r="CMQ717" s="44"/>
      <c r="CMR717" s="44"/>
      <c r="CMS717" s="44"/>
      <c r="CMT717" s="44"/>
      <c r="CMU717" s="44"/>
      <c r="CMV717" s="44"/>
      <c r="CMW717" s="44"/>
      <c r="CMX717" s="44"/>
      <c r="CMY717" s="44"/>
      <c r="CMZ717" s="44"/>
      <c r="CNA717" s="44"/>
      <c r="CNB717" s="44"/>
      <c r="CNC717" s="44"/>
      <c r="CND717" s="44"/>
      <c r="CNE717" s="44"/>
      <c r="CNF717" s="44"/>
      <c r="CNG717" s="44"/>
      <c r="CNH717" s="44"/>
      <c r="CNI717" s="44"/>
      <c r="CNJ717" s="44"/>
      <c r="CNK717" s="44"/>
      <c r="CNL717" s="44"/>
      <c r="CNM717" s="44"/>
      <c r="CNN717" s="44"/>
      <c r="CNO717" s="44"/>
      <c r="CNP717" s="44"/>
      <c r="CNQ717" s="44"/>
      <c r="CNR717" s="44"/>
      <c r="CNS717" s="44"/>
      <c r="CNT717" s="44"/>
      <c r="CNU717" s="44"/>
      <c r="CNV717" s="44"/>
      <c r="CNW717" s="44"/>
      <c r="CNX717" s="44"/>
      <c r="CNY717" s="44"/>
      <c r="CNZ717" s="44"/>
      <c r="COA717" s="44"/>
      <c r="COB717" s="44"/>
      <c r="COC717" s="44"/>
      <c r="COD717" s="44"/>
      <c r="COE717" s="44"/>
      <c r="COF717" s="44"/>
      <c r="COG717" s="44"/>
      <c r="COH717" s="44"/>
      <c r="COI717" s="44"/>
      <c r="COJ717" s="44"/>
      <c r="COK717" s="44"/>
      <c r="COL717" s="44"/>
      <c r="COM717" s="44"/>
      <c r="CON717" s="44"/>
      <c r="COO717" s="44"/>
      <c r="COP717" s="44"/>
      <c r="COQ717" s="44"/>
      <c r="COR717" s="44"/>
      <c r="COS717" s="44"/>
      <c r="COT717" s="44"/>
      <c r="COU717" s="44"/>
      <c r="COV717" s="44"/>
      <c r="COW717" s="44"/>
      <c r="COX717" s="44"/>
      <c r="COY717" s="44"/>
      <c r="COZ717" s="44"/>
      <c r="CPA717" s="44"/>
      <c r="CPB717" s="44"/>
      <c r="CPC717" s="44"/>
      <c r="CPD717" s="44"/>
      <c r="CPE717" s="44"/>
      <c r="CPF717" s="44"/>
      <c r="CPG717" s="44"/>
      <c r="CPH717" s="44"/>
      <c r="CPI717" s="44"/>
      <c r="CPJ717" s="44"/>
      <c r="CPK717" s="44"/>
      <c r="CPL717" s="44"/>
      <c r="CPM717" s="44"/>
      <c r="CPN717" s="44"/>
      <c r="CPO717" s="44"/>
      <c r="CPP717" s="44"/>
      <c r="CPQ717" s="44"/>
      <c r="CPR717" s="44"/>
      <c r="CPS717" s="44"/>
      <c r="CPT717" s="44"/>
      <c r="CPU717" s="44"/>
      <c r="CPV717" s="44"/>
      <c r="CPW717" s="44"/>
      <c r="CPX717" s="44"/>
      <c r="CPY717" s="44"/>
      <c r="CPZ717" s="44"/>
      <c r="CQA717" s="44"/>
      <c r="CQB717" s="44"/>
      <c r="CQC717" s="44"/>
      <c r="CQD717" s="44"/>
      <c r="CQE717" s="44"/>
      <c r="CQF717" s="44"/>
      <c r="CQG717" s="44"/>
      <c r="CQH717" s="44"/>
      <c r="CQI717" s="44"/>
      <c r="CQJ717" s="44"/>
      <c r="CQK717" s="44"/>
      <c r="CQL717" s="44"/>
      <c r="CQM717" s="44"/>
      <c r="CQN717" s="44"/>
      <c r="CQO717" s="44"/>
      <c r="CQP717" s="44"/>
      <c r="CQQ717" s="44"/>
      <c r="CQR717" s="44"/>
      <c r="CQS717" s="44"/>
      <c r="CQT717" s="44"/>
      <c r="CQU717" s="44"/>
      <c r="CQV717" s="44"/>
      <c r="CQW717" s="44"/>
      <c r="CQX717" s="44"/>
      <c r="CQY717" s="44"/>
      <c r="CQZ717" s="44"/>
      <c r="CRA717" s="44"/>
      <c r="CRB717" s="44"/>
      <c r="CRC717" s="44"/>
      <c r="CRD717" s="44"/>
      <c r="CRE717" s="44"/>
      <c r="CRF717" s="44"/>
      <c r="CRG717" s="44"/>
      <c r="CRH717" s="44"/>
      <c r="CRI717" s="44"/>
      <c r="CRJ717" s="44"/>
      <c r="CRK717" s="44"/>
      <c r="CRL717" s="44"/>
      <c r="CRM717" s="44"/>
      <c r="CRN717" s="44"/>
      <c r="CRO717" s="44"/>
      <c r="CRP717" s="44"/>
      <c r="CRQ717" s="44"/>
      <c r="CRR717" s="44"/>
      <c r="CRS717" s="44"/>
      <c r="CRT717" s="44"/>
      <c r="CRU717" s="44"/>
      <c r="CRV717" s="44"/>
      <c r="CRW717" s="44"/>
      <c r="CRX717" s="44"/>
      <c r="CRY717" s="44"/>
      <c r="CRZ717" s="44"/>
      <c r="CSA717" s="44"/>
      <c r="CSB717" s="44"/>
      <c r="CSC717" s="44"/>
      <c r="CSD717" s="44"/>
      <c r="CSE717" s="44"/>
      <c r="CSF717" s="44"/>
      <c r="CSG717" s="44"/>
      <c r="CSH717" s="44"/>
      <c r="CSI717" s="44"/>
      <c r="CSJ717" s="44"/>
      <c r="CSK717" s="44"/>
      <c r="CSL717" s="44"/>
      <c r="CSM717" s="44"/>
      <c r="CSN717" s="44"/>
      <c r="CSO717" s="44"/>
      <c r="CSP717" s="44"/>
      <c r="CSQ717" s="44"/>
      <c r="CSR717" s="44"/>
      <c r="CSS717" s="44"/>
      <c r="CST717" s="44"/>
      <c r="CSU717" s="44"/>
      <c r="CSV717" s="44"/>
      <c r="CSW717" s="44"/>
      <c r="CSX717" s="44"/>
      <c r="CSY717" s="44"/>
      <c r="CSZ717" s="44"/>
      <c r="CTA717" s="44"/>
      <c r="CTB717" s="44"/>
      <c r="CTC717" s="44"/>
      <c r="CTD717" s="44"/>
      <c r="CTE717" s="44"/>
      <c r="CTF717" s="44"/>
      <c r="CTG717" s="44"/>
      <c r="CTH717" s="44"/>
      <c r="CTI717" s="44"/>
      <c r="CTJ717" s="44"/>
      <c r="CTK717" s="44"/>
      <c r="CTL717" s="44"/>
      <c r="CTM717" s="44"/>
      <c r="CTN717" s="44"/>
      <c r="CTO717" s="44"/>
      <c r="CTP717" s="44"/>
      <c r="CTQ717" s="44"/>
      <c r="CTR717" s="44"/>
      <c r="CTS717" s="44"/>
      <c r="CTT717" s="44"/>
      <c r="CTU717" s="44"/>
      <c r="CTV717" s="44"/>
      <c r="CTW717" s="44"/>
      <c r="CTX717" s="44"/>
      <c r="CTY717" s="44"/>
      <c r="CTZ717" s="44"/>
      <c r="CUA717" s="44"/>
      <c r="CUB717" s="44"/>
      <c r="CUC717" s="44"/>
      <c r="CUD717" s="44"/>
      <c r="CUE717" s="44"/>
      <c r="CUF717" s="44"/>
      <c r="CUG717" s="44"/>
      <c r="CUH717" s="44"/>
      <c r="CUI717" s="44"/>
      <c r="CUJ717" s="44"/>
      <c r="CUK717" s="44"/>
      <c r="CUL717" s="44"/>
      <c r="CUM717" s="44"/>
      <c r="CUN717" s="44"/>
      <c r="CUO717" s="44"/>
      <c r="CUP717" s="44"/>
      <c r="CUQ717" s="44"/>
      <c r="CUR717" s="44"/>
      <c r="CUS717" s="44"/>
      <c r="CUT717" s="44"/>
      <c r="CUU717" s="44"/>
      <c r="CUV717" s="44"/>
      <c r="CUW717" s="44"/>
      <c r="CUX717" s="44"/>
      <c r="CUY717" s="44"/>
      <c r="CUZ717" s="44"/>
      <c r="CVA717" s="44"/>
      <c r="CVB717" s="44"/>
      <c r="CVC717" s="44"/>
      <c r="CVD717" s="44"/>
      <c r="CVE717" s="44"/>
      <c r="CVF717" s="44"/>
      <c r="CVG717" s="44"/>
      <c r="CVH717" s="44"/>
      <c r="CVI717" s="44"/>
      <c r="CVJ717" s="44"/>
      <c r="CVK717" s="44"/>
      <c r="CVL717" s="44"/>
      <c r="CVM717" s="44"/>
      <c r="CVN717" s="44"/>
      <c r="CVO717" s="44"/>
      <c r="CVP717" s="44"/>
      <c r="CVQ717" s="44"/>
      <c r="CVR717" s="44"/>
      <c r="CVS717" s="44"/>
      <c r="CVT717" s="44"/>
      <c r="CVU717" s="44"/>
      <c r="CVV717" s="44"/>
      <c r="CVW717" s="44"/>
      <c r="CVX717" s="44"/>
      <c r="CVY717" s="44"/>
      <c r="CVZ717" s="44"/>
      <c r="CWA717" s="44"/>
      <c r="CWB717" s="44"/>
      <c r="CWC717" s="44"/>
      <c r="CWD717" s="44"/>
      <c r="CWE717" s="44"/>
      <c r="CWF717" s="44"/>
      <c r="CWG717" s="44"/>
      <c r="CWH717" s="44"/>
      <c r="CWI717" s="44"/>
      <c r="CWJ717" s="44"/>
      <c r="CWK717" s="44"/>
      <c r="CWL717" s="44"/>
      <c r="CWM717" s="44"/>
      <c r="CWN717" s="44"/>
      <c r="CWO717" s="44"/>
      <c r="CWP717" s="44"/>
      <c r="CWQ717" s="44"/>
      <c r="CWR717" s="44"/>
      <c r="CWS717" s="44"/>
      <c r="CWT717" s="44"/>
      <c r="CWU717" s="44"/>
      <c r="CWV717" s="44"/>
      <c r="CWW717" s="44"/>
      <c r="CWX717" s="44"/>
      <c r="CWY717" s="44"/>
      <c r="CWZ717" s="44"/>
      <c r="CXA717" s="44"/>
      <c r="CXB717" s="44"/>
      <c r="CXC717" s="44"/>
      <c r="CXD717" s="44"/>
      <c r="CXE717" s="44"/>
      <c r="CXF717" s="44"/>
      <c r="CXG717" s="44"/>
      <c r="CXH717" s="44"/>
      <c r="CXI717" s="44"/>
      <c r="CXJ717" s="44"/>
      <c r="CXK717" s="44"/>
      <c r="CXL717" s="44"/>
      <c r="CXM717" s="44"/>
      <c r="CXN717" s="44"/>
      <c r="CXO717" s="44"/>
      <c r="CXP717" s="44"/>
      <c r="CXQ717" s="44"/>
      <c r="CXR717" s="44"/>
      <c r="CXS717" s="44"/>
      <c r="CXT717" s="44"/>
      <c r="CXU717" s="44"/>
      <c r="CXV717" s="44"/>
      <c r="CXW717" s="44"/>
      <c r="CXX717" s="44"/>
      <c r="CXY717" s="44"/>
      <c r="CXZ717" s="44"/>
      <c r="CYA717" s="44"/>
      <c r="CYB717" s="44"/>
      <c r="CYC717" s="44"/>
      <c r="CYD717" s="44"/>
      <c r="CYE717" s="44"/>
      <c r="CYF717" s="44"/>
      <c r="CYG717" s="44"/>
      <c r="CYH717" s="44"/>
      <c r="CYI717" s="44"/>
      <c r="CYJ717" s="44"/>
      <c r="CYK717" s="44"/>
      <c r="CYL717" s="44"/>
      <c r="CYM717" s="44"/>
      <c r="CYN717" s="44"/>
      <c r="CYO717" s="44"/>
      <c r="CYP717" s="44"/>
      <c r="CYQ717" s="44"/>
      <c r="CYR717" s="44"/>
      <c r="CYS717" s="44"/>
      <c r="CYT717" s="44"/>
      <c r="CYU717" s="44"/>
      <c r="CYV717" s="44"/>
      <c r="CYW717" s="44"/>
      <c r="CYX717" s="44"/>
      <c r="CYY717" s="44"/>
      <c r="CYZ717" s="44"/>
      <c r="CZA717" s="44"/>
      <c r="CZB717" s="44"/>
      <c r="CZC717" s="44"/>
      <c r="CZD717" s="44"/>
      <c r="CZE717" s="44"/>
      <c r="CZF717" s="44"/>
      <c r="CZG717" s="44"/>
      <c r="CZH717" s="44"/>
      <c r="CZI717" s="44"/>
      <c r="CZJ717" s="44"/>
      <c r="CZK717" s="44"/>
      <c r="CZL717" s="44"/>
      <c r="CZM717" s="44"/>
      <c r="CZN717" s="44"/>
      <c r="CZO717" s="44"/>
      <c r="CZP717" s="44"/>
      <c r="CZQ717" s="44"/>
      <c r="CZR717" s="44"/>
      <c r="CZS717" s="44"/>
      <c r="CZT717" s="44"/>
      <c r="CZU717" s="44"/>
      <c r="CZV717" s="44"/>
      <c r="CZW717" s="44"/>
      <c r="CZX717" s="44"/>
      <c r="CZY717" s="44"/>
      <c r="CZZ717" s="44"/>
      <c r="DAA717" s="44"/>
      <c r="DAB717" s="44"/>
      <c r="DAC717" s="44"/>
      <c r="DAD717" s="44"/>
      <c r="DAE717" s="44"/>
      <c r="DAF717" s="44"/>
      <c r="DAG717" s="44"/>
      <c r="DAH717" s="44"/>
      <c r="DAI717" s="44"/>
      <c r="DAJ717" s="44"/>
      <c r="DAK717" s="44"/>
      <c r="DAL717" s="44"/>
      <c r="DAM717" s="44"/>
      <c r="DAN717" s="44"/>
      <c r="DAO717" s="44"/>
      <c r="DAP717" s="44"/>
      <c r="DAQ717" s="44"/>
      <c r="DAR717" s="44"/>
      <c r="DAS717" s="44"/>
      <c r="DAT717" s="44"/>
      <c r="DAU717" s="44"/>
      <c r="DAV717" s="44"/>
      <c r="DAW717" s="44"/>
      <c r="DAX717" s="44"/>
      <c r="DAY717" s="44"/>
      <c r="DAZ717" s="44"/>
      <c r="DBA717" s="44"/>
      <c r="DBB717" s="44"/>
      <c r="DBC717" s="44"/>
      <c r="DBD717" s="44"/>
      <c r="DBE717" s="44"/>
      <c r="DBF717" s="44"/>
      <c r="DBG717" s="44"/>
      <c r="DBH717" s="44"/>
      <c r="DBI717" s="44"/>
      <c r="DBJ717" s="44"/>
      <c r="DBK717" s="44"/>
      <c r="DBL717" s="44"/>
      <c r="DBM717" s="44"/>
      <c r="DBN717" s="44"/>
      <c r="DBO717" s="44"/>
      <c r="DBP717" s="44"/>
      <c r="DBQ717" s="44"/>
      <c r="DBR717" s="44"/>
      <c r="DBS717" s="44"/>
      <c r="DBT717" s="44"/>
      <c r="DBU717" s="44"/>
      <c r="DBV717" s="44"/>
      <c r="DBW717" s="44"/>
      <c r="DBX717" s="44"/>
      <c r="DBY717" s="44"/>
      <c r="DBZ717" s="44"/>
      <c r="DCA717" s="44"/>
      <c r="DCB717" s="44"/>
      <c r="DCC717" s="44"/>
      <c r="DCD717" s="44"/>
      <c r="DCE717" s="44"/>
      <c r="DCF717" s="44"/>
      <c r="DCG717" s="44"/>
      <c r="DCH717" s="44"/>
      <c r="DCI717" s="44"/>
      <c r="DCJ717" s="44"/>
      <c r="DCK717" s="44"/>
      <c r="DCL717" s="44"/>
      <c r="DCM717" s="44"/>
      <c r="DCN717" s="44"/>
      <c r="DCO717" s="44"/>
      <c r="DCP717" s="44"/>
      <c r="DCQ717" s="44"/>
      <c r="DCR717" s="44"/>
      <c r="DCS717" s="44"/>
      <c r="DCT717" s="44"/>
      <c r="DCU717" s="44"/>
      <c r="DCV717" s="44"/>
      <c r="DCW717" s="44"/>
      <c r="DCX717" s="44"/>
      <c r="DCY717" s="44"/>
      <c r="DCZ717" s="44"/>
      <c r="DDA717" s="44"/>
      <c r="DDB717" s="44"/>
      <c r="DDC717" s="44"/>
      <c r="DDD717" s="44"/>
      <c r="DDE717" s="44"/>
      <c r="DDF717" s="44"/>
      <c r="DDG717" s="44"/>
      <c r="DDH717" s="44"/>
      <c r="DDI717" s="44"/>
      <c r="DDJ717" s="44"/>
      <c r="DDK717" s="44"/>
      <c r="DDL717" s="44"/>
      <c r="DDM717" s="44"/>
      <c r="DDN717" s="44"/>
      <c r="DDO717" s="44"/>
      <c r="DDP717" s="44"/>
      <c r="DDQ717" s="44"/>
      <c r="DDR717" s="44"/>
      <c r="DDS717" s="44"/>
      <c r="DDT717" s="44"/>
      <c r="DDU717" s="44"/>
      <c r="DDV717" s="44"/>
      <c r="DDW717" s="44"/>
      <c r="DDX717" s="44"/>
      <c r="DDY717" s="44"/>
      <c r="DDZ717" s="44"/>
      <c r="DEA717" s="44"/>
      <c r="DEB717" s="44"/>
      <c r="DEC717" s="44"/>
      <c r="DED717" s="44"/>
      <c r="DEE717" s="44"/>
      <c r="DEF717" s="44"/>
      <c r="DEG717" s="44"/>
      <c r="DEH717" s="44"/>
      <c r="DEI717" s="44"/>
      <c r="DEJ717" s="44"/>
      <c r="DEK717" s="44"/>
      <c r="DEL717" s="44"/>
      <c r="DEM717" s="44"/>
      <c r="DEN717" s="44"/>
      <c r="DEO717" s="44"/>
      <c r="DEP717" s="44"/>
      <c r="DEQ717" s="44"/>
      <c r="DER717" s="44"/>
      <c r="DES717" s="44"/>
      <c r="DET717" s="44"/>
      <c r="DEU717" s="44"/>
      <c r="DEV717" s="44"/>
      <c r="DEW717" s="44"/>
      <c r="DEX717" s="44"/>
      <c r="DEY717" s="44"/>
      <c r="DEZ717" s="44"/>
      <c r="DFA717" s="44"/>
      <c r="DFB717" s="44"/>
      <c r="DFC717" s="44"/>
      <c r="DFD717" s="44"/>
      <c r="DFE717" s="44"/>
      <c r="DFF717" s="44"/>
      <c r="DFG717" s="44"/>
      <c r="DFH717" s="44"/>
      <c r="DFI717" s="44"/>
      <c r="DFJ717" s="44"/>
      <c r="DFK717" s="44"/>
      <c r="DFL717" s="44"/>
      <c r="DFM717" s="44"/>
      <c r="DFN717" s="44"/>
      <c r="DFO717" s="44"/>
      <c r="DFP717" s="44"/>
      <c r="DFQ717" s="44"/>
      <c r="DFR717" s="44"/>
      <c r="DFS717" s="44"/>
      <c r="DFT717" s="44"/>
      <c r="DFU717" s="44"/>
      <c r="DFV717" s="44"/>
      <c r="DFW717" s="44"/>
      <c r="DFX717" s="44"/>
      <c r="DFY717" s="44"/>
      <c r="DFZ717" s="44"/>
      <c r="DGA717" s="44"/>
      <c r="DGB717" s="44"/>
      <c r="DGC717" s="44"/>
      <c r="DGD717" s="44"/>
      <c r="DGE717" s="44"/>
      <c r="DGF717" s="44"/>
      <c r="DGG717" s="44"/>
      <c r="DGH717" s="44"/>
      <c r="DGI717" s="44"/>
      <c r="DGJ717" s="44"/>
      <c r="DGK717" s="44"/>
      <c r="DGL717" s="44"/>
      <c r="DGM717" s="44"/>
      <c r="DGN717" s="44"/>
      <c r="DGO717" s="44"/>
      <c r="DGP717" s="44"/>
      <c r="DGQ717" s="44"/>
      <c r="DGR717" s="44"/>
      <c r="DGS717" s="44"/>
      <c r="DGT717" s="44"/>
      <c r="DGU717" s="44"/>
      <c r="DGV717" s="44"/>
      <c r="DGW717" s="44"/>
      <c r="DGX717" s="44"/>
      <c r="DGY717" s="44"/>
      <c r="DGZ717" s="44"/>
      <c r="DHA717" s="44"/>
      <c r="DHB717" s="44"/>
      <c r="DHC717" s="44"/>
      <c r="DHD717" s="44"/>
      <c r="DHE717" s="44"/>
      <c r="DHF717" s="44"/>
      <c r="DHG717" s="44"/>
      <c r="DHH717" s="44"/>
      <c r="DHI717" s="44"/>
      <c r="DHJ717" s="44"/>
      <c r="DHK717" s="44"/>
      <c r="DHL717" s="44"/>
      <c r="DHM717" s="44"/>
      <c r="DHN717" s="44"/>
      <c r="DHO717" s="44"/>
      <c r="DHP717" s="44"/>
      <c r="DHQ717" s="44"/>
      <c r="DHR717" s="44"/>
      <c r="DHS717" s="44"/>
      <c r="DHT717" s="44"/>
      <c r="DHU717" s="44"/>
      <c r="DHV717" s="44"/>
      <c r="DHW717" s="44"/>
      <c r="DHX717" s="44"/>
      <c r="DHY717" s="44"/>
      <c r="DHZ717" s="44"/>
      <c r="DIA717" s="44"/>
      <c r="DIB717" s="44"/>
      <c r="DIC717" s="44"/>
      <c r="DID717" s="44"/>
      <c r="DIE717" s="44"/>
      <c r="DIF717" s="44"/>
      <c r="DIG717" s="44"/>
      <c r="DIH717" s="44"/>
      <c r="DII717" s="44"/>
      <c r="DIJ717" s="44"/>
      <c r="DIK717" s="44"/>
      <c r="DIL717" s="44"/>
      <c r="DIM717" s="44"/>
      <c r="DIN717" s="44"/>
      <c r="DIO717" s="44"/>
      <c r="DIP717" s="44"/>
      <c r="DIQ717" s="44"/>
      <c r="DIR717" s="44"/>
      <c r="DIS717" s="44"/>
      <c r="DIT717" s="44"/>
      <c r="DIU717" s="44"/>
      <c r="DIV717" s="44"/>
      <c r="DIW717" s="44"/>
      <c r="DIX717" s="44"/>
      <c r="DIY717" s="44"/>
      <c r="DIZ717" s="44"/>
      <c r="DJA717" s="44"/>
      <c r="DJB717" s="44"/>
      <c r="DJC717" s="44"/>
      <c r="DJD717" s="44"/>
      <c r="DJE717" s="44"/>
      <c r="DJF717" s="44"/>
      <c r="DJG717" s="44"/>
      <c r="DJH717" s="44"/>
      <c r="DJI717" s="44"/>
      <c r="DJJ717" s="44"/>
      <c r="DJK717" s="44"/>
      <c r="DJL717" s="44"/>
      <c r="DJM717" s="44"/>
      <c r="DJN717" s="44"/>
      <c r="DJO717" s="44"/>
      <c r="DJP717" s="44"/>
      <c r="DJQ717" s="44"/>
      <c r="DJR717" s="44"/>
      <c r="DJS717" s="44"/>
      <c r="DJT717" s="44"/>
      <c r="DJU717" s="44"/>
      <c r="DJV717" s="44"/>
      <c r="DJW717" s="44"/>
      <c r="DJX717" s="44"/>
      <c r="DJY717" s="44"/>
      <c r="DJZ717" s="44"/>
      <c r="DKA717" s="44"/>
      <c r="DKB717" s="44"/>
      <c r="DKC717" s="44"/>
      <c r="DKD717" s="44"/>
      <c r="DKE717" s="44"/>
      <c r="DKF717" s="44"/>
      <c r="DKG717" s="44"/>
      <c r="DKH717" s="44"/>
      <c r="DKI717" s="44"/>
      <c r="DKJ717" s="44"/>
      <c r="DKK717" s="44"/>
      <c r="DKL717" s="44"/>
      <c r="DKM717" s="44"/>
      <c r="DKN717" s="44"/>
      <c r="DKO717" s="44"/>
      <c r="DKP717" s="44"/>
      <c r="DKQ717" s="44"/>
      <c r="DKR717" s="44"/>
      <c r="DKS717" s="44"/>
      <c r="DKT717" s="44"/>
      <c r="DKU717" s="44"/>
      <c r="DKV717" s="44"/>
      <c r="DKW717" s="44"/>
      <c r="DKX717" s="44"/>
      <c r="DKY717" s="44"/>
      <c r="DKZ717" s="44"/>
      <c r="DLA717" s="44"/>
      <c r="DLB717" s="44"/>
      <c r="DLC717" s="44"/>
      <c r="DLD717" s="44"/>
      <c r="DLE717" s="44"/>
      <c r="DLF717" s="44"/>
      <c r="DLG717" s="44"/>
      <c r="DLH717" s="44"/>
      <c r="DLI717" s="44"/>
      <c r="DLJ717" s="44"/>
      <c r="DLK717" s="44"/>
      <c r="DLL717" s="44"/>
      <c r="DLM717" s="44"/>
      <c r="DLN717" s="44"/>
      <c r="DLO717" s="44"/>
      <c r="DLP717" s="44"/>
      <c r="DLQ717" s="44"/>
      <c r="DLR717" s="44"/>
      <c r="DLS717" s="44"/>
      <c r="DLT717" s="44"/>
      <c r="DLU717" s="44"/>
      <c r="DLV717" s="44"/>
      <c r="DLW717" s="44"/>
      <c r="DLX717" s="44"/>
      <c r="DLY717" s="44"/>
      <c r="DLZ717" s="44"/>
      <c r="DMA717" s="44"/>
      <c r="DMB717" s="44"/>
      <c r="DMC717" s="44"/>
      <c r="DMD717" s="44"/>
      <c r="DME717" s="44"/>
      <c r="DMF717" s="44"/>
      <c r="DMG717" s="44"/>
      <c r="DMH717" s="44"/>
      <c r="DMI717" s="44"/>
      <c r="DMJ717" s="44"/>
      <c r="DMK717" s="44"/>
      <c r="DML717" s="44"/>
      <c r="DMM717" s="44"/>
      <c r="DMN717" s="44"/>
      <c r="DMO717" s="44"/>
      <c r="DMP717" s="44"/>
      <c r="DMQ717" s="44"/>
      <c r="DMR717" s="44"/>
      <c r="DMS717" s="44"/>
      <c r="DMT717" s="44"/>
      <c r="DMU717" s="44"/>
      <c r="DMV717" s="44"/>
      <c r="DMW717" s="44"/>
      <c r="DMX717" s="44"/>
      <c r="DMY717" s="44"/>
      <c r="DMZ717" s="44"/>
      <c r="DNA717" s="44"/>
      <c r="DNB717" s="44"/>
      <c r="DNC717" s="44"/>
      <c r="DND717" s="44"/>
      <c r="DNE717" s="44"/>
      <c r="DNF717" s="44"/>
      <c r="DNG717" s="44"/>
      <c r="DNH717" s="44"/>
      <c r="DNI717" s="44"/>
      <c r="DNJ717" s="44"/>
      <c r="DNK717" s="44"/>
      <c r="DNL717" s="44"/>
      <c r="DNM717" s="44"/>
      <c r="DNN717" s="44"/>
      <c r="DNO717" s="44"/>
      <c r="DNP717" s="44"/>
      <c r="DNQ717" s="44"/>
      <c r="DNR717" s="44"/>
      <c r="DNS717" s="44"/>
      <c r="DNT717" s="44"/>
      <c r="DNU717" s="44"/>
      <c r="DNV717" s="44"/>
      <c r="DNW717" s="44"/>
      <c r="DNX717" s="44"/>
      <c r="DNY717" s="44"/>
      <c r="DNZ717" s="44"/>
      <c r="DOA717" s="44"/>
      <c r="DOB717" s="44"/>
      <c r="DOC717" s="44"/>
      <c r="DOD717" s="44"/>
      <c r="DOE717" s="44"/>
      <c r="DOF717" s="44"/>
      <c r="DOG717" s="44"/>
      <c r="DOH717" s="44"/>
      <c r="DOI717" s="44"/>
      <c r="DOJ717" s="44"/>
      <c r="DOK717" s="44"/>
      <c r="DOL717" s="44"/>
      <c r="DOM717" s="44"/>
      <c r="DON717" s="44"/>
      <c r="DOO717" s="44"/>
      <c r="DOP717" s="44"/>
      <c r="DOQ717" s="44"/>
      <c r="DOR717" s="44"/>
      <c r="DOS717" s="44"/>
      <c r="DOT717" s="44"/>
      <c r="DOU717" s="44"/>
      <c r="DOV717" s="44"/>
      <c r="DOW717" s="44"/>
      <c r="DOX717" s="44"/>
      <c r="DOY717" s="44"/>
      <c r="DOZ717" s="44"/>
      <c r="DPA717" s="44"/>
      <c r="DPB717" s="44"/>
      <c r="DPC717" s="44"/>
      <c r="DPD717" s="44"/>
      <c r="DPE717" s="44"/>
      <c r="DPF717" s="44"/>
      <c r="DPG717" s="44"/>
      <c r="DPH717" s="44"/>
      <c r="DPI717" s="44"/>
      <c r="DPJ717" s="44"/>
      <c r="DPK717" s="44"/>
      <c r="DPL717" s="44"/>
      <c r="DPM717" s="44"/>
      <c r="DPN717" s="44"/>
      <c r="DPO717" s="44"/>
      <c r="DPP717" s="44"/>
      <c r="DPQ717" s="44"/>
      <c r="DPR717" s="44"/>
      <c r="DPS717" s="44"/>
      <c r="DPT717" s="44"/>
      <c r="DPU717" s="44"/>
      <c r="DPV717" s="44"/>
      <c r="DPW717" s="44"/>
      <c r="DPX717" s="44"/>
      <c r="DPY717" s="44"/>
      <c r="DPZ717" s="44"/>
      <c r="DQA717" s="44"/>
      <c r="DQB717" s="44"/>
      <c r="DQC717" s="44"/>
      <c r="DQD717" s="44"/>
      <c r="DQE717" s="44"/>
      <c r="DQF717" s="44"/>
      <c r="DQG717" s="44"/>
      <c r="DQH717" s="44"/>
      <c r="DQI717" s="44"/>
      <c r="DQJ717" s="44"/>
      <c r="DQK717" s="44"/>
      <c r="DQL717" s="44"/>
      <c r="DQM717" s="44"/>
      <c r="DQN717" s="44"/>
      <c r="DQO717" s="44"/>
      <c r="DQP717" s="44"/>
      <c r="DQQ717" s="44"/>
      <c r="DQR717" s="44"/>
      <c r="DQS717" s="44"/>
      <c r="DQT717" s="44"/>
      <c r="DQU717" s="44"/>
      <c r="DQV717" s="44"/>
      <c r="DQW717" s="44"/>
      <c r="DQX717" s="44"/>
      <c r="DQY717" s="44"/>
      <c r="DQZ717" s="44"/>
      <c r="DRA717" s="44"/>
      <c r="DRB717" s="44"/>
      <c r="DRC717" s="44"/>
      <c r="DRD717" s="44"/>
      <c r="DRE717" s="44"/>
      <c r="DRF717" s="44"/>
      <c r="DRG717" s="44"/>
      <c r="DRH717" s="44"/>
      <c r="DRI717" s="44"/>
      <c r="DRJ717" s="44"/>
      <c r="DRK717" s="44"/>
      <c r="DRL717" s="44"/>
      <c r="DRM717" s="44"/>
      <c r="DRN717" s="44"/>
      <c r="DRO717" s="44"/>
      <c r="DRP717" s="44"/>
      <c r="DRQ717" s="44"/>
      <c r="DRR717" s="44"/>
      <c r="DRS717" s="44"/>
      <c r="DRT717" s="44"/>
      <c r="DRU717" s="44"/>
      <c r="DRV717" s="44"/>
      <c r="DRW717" s="44"/>
      <c r="DRX717" s="44"/>
      <c r="DRY717" s="44"/>
      <c r="DRZ717" s="44"/>
      <c r="DSA717" s="44"/>
      <c r="DSB717" s="44"/>
      <c r="DSC717" s="44"/>
      <c r="DSD717" s="44"/>
      <c r="DSE717" s="44"/>
      <c r="DSF717" s="44"/>
      <c r="DSG717" s="44"/>
      <c r="DSH717" s="44"/>
      <c r="DSI717" s="44"/>
      <c r="DSJ717" s="44"/>
      <c r="DSK717" s="44"/>
      <c r="DSL717" s="44"/>
      <c r="DSM717" s="44"/>
      <c r="DSN717" s="44"/>
      <c r="DSO717" s="44"/>
      <c r="DSP717" s="44"/>
      <c r="DSQ717" s="44"/>
      <c r="DSR717" s="44"/>
      <c r="DSS717" s="44"/>
      <c r="DST717" s="44"/>
      <c r="DSU717" s="44"/>
      <c r="DSV717" s="44"/>
      <c r="DSW717" s="44"/>
      <c r="DSX717" s="44"/>
      <c r="DSY717" s="44"/>
      <c r="DSZ717" s="44"/>
      <c r="DTA717" s="44"/>
      <c r="DTB717" s="44"/>
      <c r="DTC717" s="44"/>
      <c r="DTD717" s="44"/>
      <c r="DTE717" s="44"/>
      <c r="DTF717" s="44"/>
      <c r="DTG717" s="44"/>
      <c r="DTH717" s="44"/>
      <c r="DTI717" s="44"/>
      <c r="DTJ717" s="44"/>
      <c r="DTK717" s="44"/>
      <c r="DTL717" s="44"/>
      <c r="DTM717" s="44"/>
      <c r="DTN717" s="44"/>
      <c r="DTO717" s="44"/>
      <c r="DTP717" s="44"/>
      <c r="DTQ717" s="44"/>
      <c r="DTR717" s="44"/>
      <c r="DTS717" s="44"/>
      <c r="DTT717" s="44"/>
      <c r="DTU717" s="44"/>
      <c r="DTV717" s="44"/>
      <c r="DTW717" s="44"/>
      <c r="DTX717" s="44"/>
      <c r="DTY717" s="44"/>
      <c r="DTZ717" s="44"/>
      <c r="DUA717" s="44"/>
      <c r="DUB717" s="44"/>
      <c r="DUC717" s="44"/>
      <c r="DUD717" s="44"/>
      <c r="DUE717" s="44"/>
      <c r="DUF717" s="44"/>
      <c r="DUG717" s="44"/>
      <c r="DUH717" s="44"/>
      <c r="DUI717" s="44"/>
      <c r="DUJ717" s="44"/>
      <c r="DUK717" s="44"/>
      <c r="DUL717" s="44"/>
      <c r="DUM717" s="44"/>
      <c r="DUN717" s="44"/>
      <c r="DUO717" s="44"/>
      <c r="DUP717" s="44"/>
      <c r="DUQ717" s="44"/>
      <c r="DUR717" s="44"/>
      <c r="DUS717" s="44"/>
      <c r="DUT717" s="44"/>
      <c r="DUU717" s="44"/>
      <c r="DUV717" s="44"/>
      <c r="DUW717" s="44"/>
      <c r="DUX717" s="44"/>
      <c r="DUY717" s="44"/>
      <c r="DUZ717" s="44"/>
      <c r="DVA717" s="44"/>
      <c r="DVB717" s="44"/>
      <c r="DVC717" s="44"/>
      <c r="DVD717" s="44"/>
      <c r="DVE717" s="44"/>
      <c r="DVF717" s="44"/>
      <c r="DVG717" s="44"/>
      <c r="DVH717" s="44"/>
      <c r="DVI717" s="44"/>
      <c r="DVJ717" s="44"/>
      <c r="DVK717" s="44"/>
      <c r="DVL717" s="44"/>
      <c r="DVM717" s="44"/>
      <c r="DVN717" s="44"/>
      <c r="DVO717" s="44"/>
      <c r="DVP717" s="44"/>
      <c r="DVQ717" s="44"/>
      <c r="DVR717" s="44"/>
      <c r="DVS717" s="44"/>
      <c r="DVT717" s="44"/>
      <c r="DVU717" s="44"/>
      <c r="DVV717" s="44"/>
      <c r="DVW717" s="44"/>
      <c r="DVX717" s="44"/>
      <c r="DVY717" s="44"/>
      <c r="DVZ717" s="44"/>
      <c r="DWA717" s="44"/>
      <c r="DWB717" s="44"/>
      <c r="DWC717" s="44"/>
      <c r="DWD717" s="44"/>
      <c r="DWE717" s="44"/>
      <c r="DWF717" s="44"/>
      <c r="DWG717" s="44"/>
      <c r="DWH717" s="44"/>
      <c r="DWI717" s="44"/>
      <c r="DWJ717" s="44"/>
      <c r="DWK717" s="44"/>
      <c r="DWL717" s="44"/>
      <c r="DWM717" s="44"/>
      <c r="DWN717" s="44"/>
      <c r="DWO717" s="44"/>
      <c r="DWP717" s="44"/>
      <c r="DWQ717" s="44"/>
      <c r="DWR717" s="44"/>
      <c r="DWS717" s="44"/>
      <c r="DWT717" s="44"/>
      <c r="DWU717" s="44"/>
      <c r="DWV717" s="44"/>
      <c r="DWW717" s="44"/>
      <c r="DWX717" s="44"/>
      <c r="DWY717" s="44"/>
      <c r="DWZ717" s="44"/>
      <c r="DXA717" s="44"/>
      <c r="DXB717" s="44"/>
      <c r="DXC717" s="44"/>
      <c r="DXD717" s="44"/>
      <c r="DXE717" s="44"/>
      <c r="DXF717" s="44"/>
      <c r="DXG717" s="44"/>
      <c r="DXH717" s="44"/>
      <c r="DXI717" s="44"/>
      <c r="DXJ717" s="44"/>
      <c r="DXK717" s="44"/>
      <c r="DXL717" s="44"/>
      <c r="DXM717" s="44"/>
      <c r="DXN717" s="44"/>
      <c r="DXO717" s="44"/>
      <c r="DXP717" s="44"/>
      <c r="DXQ717" s="44"/>
      <c r="DXR717" s="44"/>
      <c r="DXS717" s="44"/>
      <c r="DXT717" s="44"/>
      <c r="DXU717" s="44"/>
      <c r="DXV717" s="44"/>
      <c r="DXW717" s="44"/>
      <c r="DXX717" s="44"/>
      <c r="DXY717" s="44"/>
      <c r="DXZ717" s="44"/>
      <c r="DYA717" s="44"/>
      <c r="DYB717" s="44"/>
      <c r="DYC717" s="44"/>
      <c r="DYD717" s="44"/>
      <c r="DYE717" s="44"/>
      <c r="DYF717" s="44"/>
      <c r="DYG717" s="44"/>
      <c r="DYH717" s="44"/>
      <c r="DYI717" s="44"/>
      <c r="DYJ717" s="44"/>
      <c r="DYK717" s="44"/>
      <c r="DYL717" s="538"/>
    </row>
    <row r="718" spans="1:3366" s="125" customFormat="1" x14ac:dyDescent="0.3">
      <c r="A718" s="812"/>
      <c r="B718" s="812"/>
      <c r="C718" s="328" t="s">
        <v>844</v>
      </c>
      <c r="D718" s="328"/>
      <c r="E718" s="542"/>
      <c r="F718" s="328"/>
      <c r="G718" s="393" t="s">
        <v>845</v>
      </c>
      <c r="H718" s="5">
        <f>H719</f>
        <v>80111112</v>
      </c>
      <c r="I718" s="6">
        <f t="shared" ref="I718:U718" si="506">I719</f>
        <v>80111112</v>
      </c>
      <c r="J718" s="6">
        <f t="shared" si="506"/>
        <v>80111112</v>
      </c>
      <c r="K718" s="6">
        <f t="shared" si="506"/>
        <v>80111112</v>
      </c>
      <c r="L718" s="272"/>
      <c r="M718" s="729">
        <f t="shared" si="506"/>
        <v>54590000</v>
      </c>
      <c r="N718" s="6">
        <f t="shared" si="506"/>
        <v>60530062.600000001</v>
      </c>
      <c r="O718" s="6">
        <f t="shared" si="506"/>
        <v>60530062.600000001</v>
      </c>
      <c r="P718" s="6">
        <f t="shared" si="506"/>
        <v>60530062.600000001</v>
      </c>
      <c r="Q718" s="46"/>
      <c r="R718" s="9">
        <f t="shared" si="506"/>
        <v>0</v>
      </c>
      <c r="S718" s="8">
        <f t="shared" si="506"/>
        <v>0</v>
      </c>
      <c r="T718" s="8">
        <f t="shared" si="506"/>
        <v>0</v>
      </c>
      <c r="U718" s="8">
        <f t="shared" si="506"/>
        <v>0</v>
      </c>
      <c r="V718" s="272"/>
      <c r="W718" s="497">
        <f>H718+M718+R718</f>
        <v>134701112</v>
      </c>
      <c r="X718" s="19">
        <f t="shared" ref="X718:Z719" si="507">I718+N718+S718</f>
        <v>140641174.59999999</v>
      </c>
      <c r="Y718" s="19">
        <f t="shared" si="507"/>
        <v>140641174.59999999</v>
      </c>
      <c r="Z718" s="155">
        <f t="shared" si="507"/>
        <v>140641174.59999999</v>
      </c>
      <c r="AA718" s="891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  <c r="EC718" s="124"/>
      <c r="ED718" s="124"/>
      <c r="EE718" s="124"/>
      <c r="EF718" s="124"/>
      <c r="EG718" s="124"/>
      <c r="EH718" s="124"/>
      <c r="EI718" s="124"/>
      <c r="EJ718" s="124"/>
      <c r="EK718" s="124"/>
      <c r="EL718" s="124"/>
      <c r="EM718" s="124"/>
      <c r="EN718" s="124"/>
      <c r="EO718" s="124"/>
      <c r="EP718" s="124"/>
      <c r="EQ718" s="124"/>
      <c r="ER718" s="124"/>
      <c r="ES718" s="124"/>
      <c r="ET718" s="124"/>
      <c r="EU718" s="124"/>
      <c r="EV718" s="124"/>
      <c r="EW718" s="124"/>
      <c r="EX718" s="124"/>
      <c r="EY718" s="124"/>
      <c r="EZ718" s="124"/>
      <c r="FA718" s="124"/>
      <c r="FB718" s="124"/>
      <c r="FC718" s="124"/>
      <c r="FD718" s="124"/>
      <c r="FE718" s="124"/>
      <c r="FF718" s="124"/>
      <c r="FG718" s="124"/>
      <c r="FH718" s="124"/>
      <c r="FI718" s="124"/>
      <c r="FJ718" s="124"/>
      <c r="FK718" s="124"/>
      <c r="FL718" s="124"/>
      <c r="FM718" s="124"/>
      <c r="FN718" s="124"/>
      <c r="FO718" s="124"/>
      <c r="FP718" s="124"/>
      <c r="FQ718" s="124"/>
      <c r="FR718" s="124"/>
      <c r="FS718" s="124"/>
      <c r="FT718" s="124"/>
      <c r="FU718" s="124"/>
      <c r="FV718" s="124"/>
      <c r="FW718" s="124"/>
      <c r="FX718" s="124"/>
      <c r="FY718" s="124"/>
      <c r="FZ718" s="124"/>
      <c r="GA718" s="124"/>
      <c r="GB718" s="124"/>
      <c r="GC718" s="124"/>
      <c r="GD718" s="124"/>
      <c r="GE718" s="124"/>
      <c r="GF718" s="124"/>
      <c r="GG718" s="124"/>
      <c r="GH718" s="124"/>
      <c r="GI718" s="124"/>
      <c r="GJ718" s="124"/>
      <c r="GK718" s="124"/>
      <c r="GL718" s="124"/>
      <c r="GM718" s="124"/>
      <c r="GN718" s="124"/>
      <c r="GO718" s="124"/>
      <c r="GP718" s="124"/>
      <c r="GQ718" s="124"/>
      <c r="GR718" s="124"/>
      <c r="GS718" s="124"/>
      <c r="GT718" s="124"/>
      <c r="GU718" s="124"/>
      <c r="GV718" s="124"/>
      <c r="GW718" s="124"/>
      <c r="GX718" s="124"/>
      <c r="GY718" s="124"/>
      <c r="GZ718" s="124"/>
      <c r="HA718" s="124"/>
      <c r="HB718" s="124"/>
      <c r="HC718" s="124"/>
      <c r="HD718" s="124"/>
      <c r="HE718" s="124"/>
      <c r="HF718" s="124"/>
      <c r="HG718" s="124"/>
      <c r="HH718" s="124"/>
      <c r="HI718" s="124"/>
      <c r="HJ718" s="124"/>
      <c r="HK718" s="124"/>
      <c r="HL718" s="124"/>
      <c r="HM718" s="124"/>
      <c r="HN718" s="124"/>
      <c r="HO718" s="124"/>
      <c r="HP718" s="124"/>
      <c r="HQ718" s="124"/>
      <c r="HR718" s="124"/>
      <c r="HS718" s="124"/>
      <c r="HT718" s="124"/>
      <c r="HU718" s="124"/>
      <c r="HV718" s="124"/>
      <c r="HW718" s="124"/>
      <c r="HX718" s="124"/>
      <c r="HY718" s="124"/>
      <c r="HZ718" s="124"/>
      <c r="IA718" s="124"/>
      <c r="IB718" s="124"/>
      <c r="IC718" s="124"/>
      <c r="ID718" s="124"/>
      <c r="IE718" s="124"/>
      <c r="IF718" s="124"/>
      <c r="IG718" s="124"/>
      <c r="IH718" s="124"/>
      <c r="II718" s="124"/>
      <c r="IJ718" s="124"/>
      <c r="IK718" s="124"/>
      <c r="IL718" s="124"/>
      <c r="IM718" s="124"/>
      <c r="IN718" s="124"/>
      <c r="IO718" s="124"/>
      <c r="IP718" s="124"/>
      <c r="IQ718" s="124"/>
      <c r="IR718" s="124"/>
      <c r="IS718" s="124"/>
      <c r="IT718" s="124"/>
      <c r="IU718" s="124"/>
      <c r="IV718" s="124"/>
      <c r="IW718" s="124"/>
      <c r="IX718" s="124"/>
      <c r="IY718" s="124"/>
      <c r="IZ718" s="124"/>
      <c r="JA718" s="124"/>
      <c r="JB718" s="124"/>
      <c r="JC718" s="124"/>
      <c r="JD718" s="124"/>
      <c r="JE718" s="124"/>
      <c r="JF718" s="124"/>
      <c r="JG718" s="124"/>
      <c r="JH718" s="124"/>
      <c r="JI718" s="124"/>
      <c r="JJ718" s="124"/>
      <c r="JK718" s="124"/>
      <c r="JL718" s="124"/>
      <c r="JM718" s="124"/>
      <c r="JN718" s="124"/>
      <c r="JO718" s="124"/>
      <c r="JP718" s="124"/>
      <c r="JQ718" s="124"/>
      <c r="JR718" s="124"/>
      <c r="JS718" s="124"/>
      <c r="JT718" s="124"/>
      <c r="JU718" s="124"/>
      <c r="JV718" s="124"/>
      <c r="JW718" s="124"/>
      <c r="JX718" s="124"/>
      <c r="JY718" s="124"/>
      <c r="JZ718" s="124"/>
      <c r="KA718" s="124"/>
      <c r="KB718" s="124"/>
      <c r="KC718" s="124"/>
      <c r="KD718" s="124"/>
      <c r="KE718" s="124"/>
      <c r="KF718" s="124"/>
      <c r="KG718" s="124"/>
      <c r="KH718" s="124"/>
      <c r="KI718" s="124"/>
      <c r="KJ718" s="124"/>
      <c r="KK718" s="124"/>
      <c r="KL718" s="124"/>
      <c r="KM718" s="124"/>
      <c r="KN718" s="124"/>
      <c r="KO718" s="124"/>
      <c r="KP718" s="124"/>
      <c r="KQ718" s="124"/>
      <c r="KR718" s="124"/>
      <c r="KS718" s="124"/>
      <c r="KT718" s="124"/>
      <c r="KU718" s="124"/>
      <c r="KV718" s="124"/>
      <c r="KW718" s="124"/>
      <c r="KX718" s="124"/>
      <c r="KY718" s="124"/>
      <c r="KZ718" s="124"/>
      <c r="LA718" s="124"/>
      <c r="LB718" s="124"/>
      <c r="LC718" s="124"/>
      <c r="LD718" s="124"/>
      <c r="LE718" s="124"/>
      <c r="LF718" s="124"/>
      <c r="LG718" s="124"/>
      <c r="LH718" s="124"/>
      <c r="LI718" s="124"/>
      <c r="LJ718" s="124"/>
      <c r="LK718" s="124"/>
      <c r="LL718" s="124"/>
      <c r="LM718" s="124"/>
      <c r="LN718" s="124"/>
      <c r="LO718" s="124"/>
      <c r="LP718" s="124"/>
      <c r="LQ718" s="124"/>
      <c r="LR718" s="124"/>
      <c r="LS718" s="124"/>
      <c r="LT718" s="124"/>
      <c r="LU718" s="124"/>
      <c r="LV718" s="124"/>
      <c r="LW718" s="124"/>
      <c r="LX718" s="124"/>
      <c r="LY718" s="124"/>
      <c r="LZ718" s="124"/>
      <c r="MA718" s="124"/>
      <c r="MB718" s="124"/>
      <c r="MC718" s="124"/>
      <c r="MD718" s="124"/>
      <c r="ME718" s="124"/>
      <c r="MF718" s="124"/>
      <c r="MG718" s="124"/>
      <c r="MH718" s="124"/>
      <c r="MI718" s="124"/>
      <c r="MJ718" s="124"/>
      <c r="MK718" s="124"/>
      <c r="ML718" s="124"/>
      <c r="MM718" s="124"/>
      <c r="MN718" s="124"/>
      <c r="MO718" s="124"/>
      <c r="MP718" s="124"/>
      <c r="MQ718" s="124"/>
      <c r="MR718" s="124"/>
      <c r="MS718" s="124"/>
      <c r="MT718" s="124"/>
      <c r="MU718" s="124"/>
      <c r="MV718" s="124"/>
      <c r="MW718" s="124"/>
      <c r="MX718" s="124"/>
      <c r="MY718" s="124"/>
      <c r="MZ718" s="124"/>
      <c r="NA718" s="124"/>
      <c r="NB718" s="124"/>
      <c r="NC718" s="124"/>
      <c r="ND718" s="124"/>
      <c r="NE718" s="124"/>
      <c r="NF718" s="124"/>
      <c r="NG718" s="124"/>
      <c r="NH718" s="124"/>
      <c r="NI718" s="124"/>
      <c r="NJ718" s="124"/>
      <c r="NK718" s="124"/>
      <c r="NL718" s="124"/>
      <c r="NM718" s="124"/>
      <c r="NN718" s="124"/>
      <c r="NO718" s="124"/>
      <c r="NP718" s="124"/>
      <c r="NQ718" s="124"/>
      <c r="NR718" s="124"/>
      <c r="NS718" s="124"/>
      <c r="NT718" s="124"/>
      <c r="NU718" s="124"/>
      <c r="NV718" s="124"/>
      <c r="NW718" s="124"/>
      <c r="NX718" s="124"/>
      <c r="NY718" s="124"/>
      <c r="NZ718" s="124"/>
      <c r="OA718" s="124"/>
      <c r="OB718" s="124"/>
      <c r="OC718" s="124"/>
      <c r="OD718" s="124"/>
      <c r="OE718" s="124"/>
      <c r="OF718" s="124"/>
      <c r="OG718" s="124"/>
      <c r="OH718" s="124"/>
      <c r="OI718" s="124"/>
      <c r="OJ718" s="124"/>
      <c r="OK718" s="124"/>
      <c r="OL718" s="124"/>
      <c r="OM718" s="124"/>
      <c r="ON718" s="124"/>
      <c r="OO718" s="124"/>
      <c r="OP718" s="124"/>
      <c r="OQ718" s="124"/>
      <c r="OR718" s="124"/>
      <c r="OS718" s="124"/>
      <c r="OT718" s="124"/>
      <c r="OU718" s="124"/>
      <c r="OV718" s="124"/>
      <c r="OW718" s="124"/>
      <c r="OX718" s="124"/>
      <c r="OY718" s="124"/>
      <c r="OZ718" s="124"/>
      <c r="PA718" s="124"/>
      <c r="PB718" s="124"/>
      <c r="PC718" s="124"/>
      <c r="PD718" s="124"/>
      <c r="PE718" s="124"/>
      <c r="PF718" s="124"/>
      <c r="PG718" s="124"/>
      <c r="PH718" s="124"/>
      <c r="PI718" s="124"/>
      <c r="PJ718" s="124"/>
      <c r="PK718" s="124"/>
      <c r="PL718" s="124"/>
      <c r="PM718" s="124"/>
      <c r="PN718" s="124"/>
      <c r="PO718" s="124"/>
      <c r="PP718" s="124"/>
      <c r="PQ718" s="124"/>
      <c r="PR718" s="124"/>
      <c r="PS718" s="124"/>
      <c r="PT718" s="124"/>
      <c r="PU718" s="124"/>
      <c r="PV718" s="124"/>
      <c r="PW718" s="124"/>
      <c r="PX718" s="124"/>
      <c r="PY718" s="124"/>
      <c r="PZ718" s="124"/>
      <c r="QA718" s="124"/>
      <c r="QB718" s="124"/>
      <c r="QC718" s="124"/>
      <c r="QD718" s="124"/>
      <c r="QE718" s="124"/>
      <c r="QF718" s="124"/>
      <c r="QG718" s="124"/>
      <c r="QH718" s="124"/>
      <c r="QI718" s="124"/>
      <c r="QJ718" s="124"/>
      <c r="QK718" s="124"/>
      <c r="QL718" s="124"/>
      <c r="QM718" s="124"/>
      <c r="QN718" s="124"/>
      <c r="QO718" s="124"/>
      <c r="QP718" s="124"/>
      <c r="QQ718" s="124"/>
      <c r="QR718" s="124"/>
      <c r="QS718" s="124"/>
      <c r="QT718" s="124"/>
      <c r="QU718" s="124"/>
      <c r="QV718" s="124"/>
      <c r="QW718" s="124"/>
      <c r="QX718" s="124"/>
      <c r="QY718" s="124"/>
      <c r="QZ718" s="124"/>
      <c r="RA718" s="124"/>
      <c r="RB718" s="124"/>
      <c r="RC718" s="124"/>
      <c r="RD718" s="124"/>
      <c r="RE718" s="124"/>
      <c r="RF718" s="124"/>
      <c r="RG718" s="124"/>
      <c r="RH718" s="124"/>
      <c r="RI718" s="124"/>
      <c r="RJ718" s="124"/>
      <c r="RK718" s="124"/>
      <c r="RL718" s="124"/>
      <c r="RM718" s="124"/>
      <c r="RN718" s="124"/>
      <c r="RO718" s="124"/>
      <c r="RP718" s="124"/>
      <c r="RQ718" s="124"/>
      <c r="RR718" s="124"/>
      <c r="RS718" s="124"/>
      <c r="RT718" s="124"/>
      <c r="RU718" s="124"/>
      <c r="RV718" s="124"/>
      <c r="RW718" s="124"/>
      <c r="RX718" s="124"/>
      <c r="RY718" s="124"/>
      <c r="RZ718" s="124"/>
      <c r="SA718" s="124"/>
      <c r="SB718" s="124"/>
      <c r="SC718" s="124"/>
      <c r="SD718" s="124"/>
      <c r="SE718" s="124"/>
      <c r="SF718" s="124"/>
      <c r="SG718" s="124"/>
      <c r="SH718" s="124"/>
      <c r="SI718" s="124"/>
      <c r="SJ718" s="124"/>
      <c r="SK718" s="124"/>
      <c r="SL718" s="124"/>
      <c r="SM718" s="124"/>
      <c r="SN718" s="124"/>
      <c r="SO718" s="124"/>
      <c r="SP718" s="124"/>
      <c r="SQ718" s="124"/>
      <c r="SR718" s="124"/>
      <c r="SS718" s="124"/>
      <c r="ST718" s="124"/>
      <c r="SU718" s="124"/>
      <c r="SV718" s="124"/>
      <c r="SW718" s="124"/>
      <c r="SX718" s="124"/>
      <c r="SY718" s="124"/>
      <c r="SZ718" s="124"/>
      <c r="TA718" s="124"/>
      <c r="TB718" s="124"/>
      <c r="TC718" s="124"/>
      <c r="TD718" s="124"/>
      <c r="TE718" s="124"/>
      <c r="TF718" s="124"/>
      <c r="TG718" s="124"/>
      <c r="TH718" s="124"/>
      <c r="TI718" s="124"/>
      <c r="TJ718" s="124"/>
      <c r="TK718" s="124"/>
      <c r="TL718" s="124"/>
      <c r="TM718" s="124"/>
      <c r="TN718" s="124"/>
      <c r="TO718" s="124"/>
      <c r="TP718" s="124"/>
      <c r="TQ718" s="124"/>
      <c r="TR718" s="124"/>
      <c r="TS718" s="124"/>
      <c r="TT718" s="124"/>
      <c r="TU718" s="124"/>
      <c r="TV718" s="124"/>
      <c r="TW718" s="124"/>
      <c r="TX718" s="124"/>
      <c r="TY718" s="124"/>
      <c r="TZ718" s="124"/>
      <c r="UA718" s="124"/>
      <c r="UB718" s="124"/>
      <c r="UC718" s="124"/>
      <c r="UD718" s="124"/>
      <c r="UE718" s="124"/>
      <c r="UF718" s="124"/>
      <c r="UG718" s="124"/>
      <c r="UH718" s="124"/>
      <c r="UI718" s="124"/>
      <c r="UJ718" s="124"/>
      <c r="UK718" s="124"/>
      <c r="UL718" s="124"/>
      <c r="UM718" s="124"/>
      <c r="UN718" s="124"/>
      <c r="UO718" s="124"/>
      <c r="UP718" s="124"/>
      <c r="UQ718" s="124"/>
      <c r="UR718" s="124"/>
      <c r="US718" s="124"/>
      <c r="UT718" s="124"/>
      <c r="UU718" s="124"/>
      <c r="UV718" s="124"/>
      <c r="UW718" s="124"/>
      <c r="UX718" s="124"/>
      <c r="UY718" s="124"/>
      <c r="UZ718" s="124"/>
      <c r="VA718" s="124"/>
      <c r="VB718" s="124"/>
      <c r="VC718" s="124"/>
      <c r="VD718" s="124"/>
      <c r="VE718" s="124"/>
      <c r="VF718" s="124"/>
      <c r="VG718" s="124"/>
      <c r="VH718" s="124"/>
      <c r="VI718" s="124"/>
      <c r="VJ718" s="124"/>
      <c r="VK718" s="124"/>
      <c r="VL718" s="124"/>
      <c r="VM718" s="124"/>
      <c r="VN718" s="124"/>
      <c r="VO718" s="124"/>
      <c r="VP718" s="124"/>
      <c r="VQ718" s="124"/>
      <c r="VR718" s="124"/>
      <c r="VS718" s="124"/>
      <c r="VT718" s="124"/>
      <c r="VU718" s="124"/>
      <c r="VV718" s="124"/>
      <c r="VW718" s="124"/>
      <c r="VX718" s="124"/>
      <c r="VY718" s="124"/>
      <c r="VZ718" s="124"/>
      <c r="WA718" s="124"/>
      <c r="WB718" s="124"/>
      <c r="WC718" s="124"/>
      <c r="WD718" s="124"/>
      <c r="WE718" s="124"/>
      <c r="WF718" s="124"/>
      <c r="WG718" s="124"/>
      <c r="WH718" s="124"/>
      <c r="WI718" s="124"/>
      <c r="WJ718" s="124"/>
      <c r="WK718" s="124"/>
      <c r="WL718" s="124"/>
      <c r="WM718" s="124"/>
      <c r="WN718" s="124"/>
      <c r="WO718" s="124"/>
      <c r="WP718" s="124"/>
      <c r="WQ718" s="124"/>
      <c r="WR718" s="124"/>
      <c r="WS718" s="124"/>
      <c r="WT718" s="124"/>
      <c r="WU718" s="124"/>
      <c r="WV718" s="124"/>
      <c r="WW718" s="124"/>
      <c r="WX718" s="124"/>
      <c r="WY718" s="124"/>
      <c r="WZ718" s="124"/>
      <c r="XA718" s="124"/>
      <c r="XB718" s="124"/>
      <c r="XC718" s="124"/>
      <c r="XD718" s="124"/>
      <c r="XE718" s="124"/>
      <c r="XF718" s="124"/>
      <c r="XG718" s="124"/>
      <c r="XH718" s="124"/>
      <c r="XI718" s="124"/>
      <c r="XJ718" s="124"/>
      <c r="XK718" s="124"/>
      <c r="XL718" s="124"/>
      <c r="XM718" s="124"/>
      <c r="XN718" s="124"/>
      <c r="XO718" s="124"/>
      <c r="XP718" s="124"/>
      <c r="XQ718" s="124"/>
      <c r="XR718" s="124"/>
      <c r="XS718" s="124"/>
      <c r="XT718" s="124"/>
      <c r="XU718" s="124"/>
      <c r="XV718" s="124"/>
      <c r="XW718" s="124"/>
      <c r="XX718" s="124"/>
      <c r="XY718" s="124"/>
      <c r="XZ718" s="124"/>
      <c r="YA718" s="124"/>
      <c r="YB718" s="124"/>
      <c r="YC718" s="124"/>
      <c r="YD718" s="124"/>
      <c r="YE718" s="124"/>
      <c r="YF718" s="124"/>
      <c r="YG718" s="124"/>
      <c r="YH718" s="124"/>
      <c r="YI718" s="124"/>
      <c r="YJ718" s="124"/>
      <c r="YK718" s="124"/>
      <c r="YL718" s="124"/>
      <c r="YM718" s="124"/>
      <c r="YN718" s="124"/>
      <c r="YO718" s="124"/>
      <c r="YP718" s="124"/>
      <c r="YQ718" s="124"/>
      <c r="YR718" s="124"/>
      <c r="YS718" s="124"/>
      <c r="YT718" s="124"/>
      <c r="YU718" s="124"/>
      <c r="YV718" s="124"/>
      <c r="YW718" s="124"/>
      <c r="YX718" s="124"/>
      <c r="YY718" s="124"/>
      <c r="YZ718" s="124"/>
      <c r="ZA718" s="124"/>
      <c r="ZB718" s="124"/>
      <c r="ZC718" s="124"/>
      <c r="ZD718" s="124"/>
      <c r="ZE718" s="124"/>
      <c r="ZF718" s="124"/>
      <c r="ZG718" s="124"/>
      <c r="ZH718" s="124"/>
      <c r="ZI718" s="124"/>
      <c r="ZJ718" s="124"/>
      <c r="ZK718" s="124"/>
      <c r="ZL718" s="124"/>
      <c r="ZM718" s="124"/>
      <c r="ZN718" s="124"/>
      <c r="ZO718" s="124"/>
      <c r="ZP718" s="124"/>
      <c r="ZQ718" s="124"/>
      <c r="ZR718" s="124"/>
      <c r="ZS718" s="124"/>
      <c r="ZT718" s="124"/>
      <c r="ZU718" s="124"/>
      <c r="ZV718" s="124"/>
      <c r="ZW718" s="124"/>
      <c r="ZX718" s="124"/>
      <c r="ZY718" s="124"/>
      <c r="ZZ718" s="124"/>
      <c r="AAA718" s="124"/>
      <c r="AAB718" s="124"/>
      <c r="AAC718" s="124"/>
      <c r="AAD718" s="124"/>
      <c r="AAE718" s="124"/>
      <c r="AAF718" s="124"/>
      <c r="AAG718" s="124"/>
      <c r="AAH718" s="124"/>
      <c r="AAI718" s="124"/>
      <c r="AAJ718" s="124"/>
      <c r="AAK718" s="124"/>
      <c r="AAL718" s="124"/>
      <c r="AAM718" s="124"/>
      <c r="AAN718" s="124"/>
      <c r="AAO718" s="124"/>
      <c r="AAP718" s="124"/>
      <c r="AAQ718" s="124"/>
      <c r="AAR718" s="124"/>
      <c r="AAS718" s="124"/>
      <c r="AAT718" s="124"/>
      <c r="AAU718" s="124"/>
      <c r="AAV718" s="124"/>
      <c r="AAW718" s="124"/>
      <c r="AAX718" s="124"/>
      <c r="AAY718" s="124"/>
      <c r="AAZ718" s="124"/>
      <c r="ABA718" s="124"/>
      <c r="ABB718" s="124"/>
      <c r="ABC718" s="124"/>
      <c r="ABD718" s="124"/>
      <c r="ABE718" s="124"/>
      <c r="ABF718" s="124"/>
      <c r="ABG718" s="124"/>
      <c r="ABH718" s="124"/>
      <c r="ABI718" s="124"/>
      <c r="ABJ718" s="124"/>
      <c r="ABK718" s="124"/>
      <c r="ABL718" s="124"/>
      <c r="ABM718" s="124"/>
      <c r="ABN718" s="124"/>
      <c r="ABO718" s="124"/>
      <c r="ABP718" s="124"/>
      <c r="ABQ718" s="124"/>
      <c r="ABR718" s="124"/>
      <c r="ABS718" s="124"/>
      <c r="ABT718" s="124"/>
      <c r="ABU718" s="124"/>
      <c r="ABV718" s="124"/>
      <c r="ABW718" s="124"/>
      <c r="ABX718" s="124"/>
      <c r="ABY718" s="124"/>
      <c r="ABZ718" s="124"/>
      <c r="ACA718" s="124"/>
      <c r="ACB718" s="124"/>
      <c r="ACC718" s="124"/>
      <c r="ACD718" s="124"/>
      <c r="ACE718" s="124"/>
      <c r="ACF718" s="124"/>
      <c r="ACG718" s="124"/>
      <c r="ACH718" s="124"/>
      <c r="ACI718" s="124"/>
      <c r="ACJ718" s="124"/>
      <c r="ACK718" s="124"/>
      <c r="ACL718" s="124"/>
      <c r="ACM718" s="124"/>
      <c r="ACN718" s="124"/>
      <c r="ACO718" s="124"/>
      <c r="ACP718" s="124"/>
      <c r="ACQ718" s="124"/>
      <c r="ACR718" s="124"/>
      <c r="ACS718" s="124"/>
      <c r="ACT718" s="124"/>
      <c r="ACU718" s="124"/>
      <c r="ACV718" s="124"/>
      <c r="ACW718" s="124"/>
      <c r="ACX718" s="124"/>
      <c r="ACY718" s="124"/>
      <c r="ACZ718" s="124"/>
      <c r="ADA718" s="124"/>
      <c r="ADB718" s="124"/>
      <c r="ADC718" s="124"/>
      <c r="ADD718" s="124"/>
      <c r="ADE718" s="124"/>
      <c r="ADF718" s="124"/>
      <c r="ADG718" s="124"/>
      <c r="ADH718" s="124"/>
      <c r="ADI718" s="124"/>
      <c r="ADJ718" s="124"/>
      <c r="ADK718" s="124"/>
      <c r="ADL718" s="124"/>
      <c r="ADM718" s="124"/>
      <c r="ADN718" s="124"/>
      <c r="ADO718" s="124"/>
      <c r="ADP718" s="124"/>
      <c r="ADQ718" s="124"/>
      <c r="ADR718" s="124"/>
      <c r="ADS718" s="124"/>
      <c r="ADT718" s="124"/>
      <c r="ADU718" s="124"/>
      <c r="ADV718" s="124"/>
      <c r="ADW718" s="124"/>
      <c r="ADX718" s="124"/>
      <c r="ADY718" s="124"/>
      <c r="ADZ718" s="124"/>
      <c r="AEA718" s="124"/>
      <c r="AEB718" s="124"/>
      <c r="AEC718" s="124"/>
      <c r="AED718" s="124"/>
      <c r="AEE718" s="124"/>
      <c r="AEF718" s="124"/>
      <c r="AEG718" s="124"/>
      <c r="AEH718" s="124"/>
      <c r="AEI718" s="124"/>
      <c r="AEJ718" s="124"/>
      <c r="AEK718" s="124"/>
      <c r="AEL718" s="124"/>
      <c r="AEM718" s="124"/>
      <c r="AEN718" s="124"/>
      <c r="AEO718" s="124"/>
      <c r="AEP718" s="124"/>
      <c r="AEQ718" s="124"/>
      <c r="AER718" s="124"/>
      <c r="AES718" s="124"/>
      <c r="AET718" s="124"/>
      <c r="AEU718" s="124"/>
      <c r="AEV718" s="124"/>
      <c r="AEW718" s="124"/>
      <c r="AEX718" s="124"/>
      <c r="AEY718" s="124"/>
      <c r="AEZ718" s="124"/>
      <c r="AFA718" s="124"/>
      <c r="AFB718" s="124"/>
      <c r="AFC718" s="124"/>
      <c r="AFD718" s="124"/>
      <c r="AFE718" s="124"/>
      <c r="AFF718" s="124"/>
      <c r="AFG718" s="124"/>
      <c r="AFH718" s="124"/>
      <c r="AFI718" s="124"/>
      <c r="AFJ718" s="124"/>
      <c r="AFK718" s="124"/>
      <c r="AFL718" s="124"/>
      <c r="AFM718" s="124"/>
      <c r="AFN718" s="124"/>
      <c r="AFO718" s="124"/>
      <c r="AFP718" s="124"/>
      <c r="AFQ718" s="124"/>
      <c r="AFR718" s="124"/>
      <c r="AFS718" s="124"/>
      <c r="AFT718" s="124"/>
      <c r="AFU718" s="124"/>
      <c r="AFV718" s="124"/>
      <c r="AFW718" s="124"/>
      <c r="AFX718" s="124"/>
      <c r="AFY718" s="124"/>
      <c r="AFZ718" s="124"/>
      <c r="AGA718" s="124"/>
      <c r="AGB718" s="124"/>
      <c r="AGC718" s="124"/>
      <c r="AGD718" s="124"/>
      <c r="AGE718" s="124"/>
      <c r="AGF718" s="124"/>
      <c r="AGG718" s="124"/>
      <c r="AGH718" s="124"/>
      <c r="AGI718" s="124"/>
      <c r="AGJ718" s="124"/>
      <c r="AGK718" s="124"/>
      <c r="AGL718" s="124"/>
      <c r="AGM718" s="124"/>
      <c r="AGN718" s="124"/>
      <c r="AGO718" s="124"/>
      <c r="AGP718" s="124"/>
      <c r="AGQ718" s="124"/>
      <c r="AGR718" s="124"/>
      <c r="AGS718" s="124"/>
      <c r="AGT718" s="124"/>
      <c r="AGU718" s="124"/>
      <c r="AGV718" s="124"/>
      <c r="AGW718" s="124"/>
      <c r="AGX718" s="124"/>
      <c r="AGY718" s="124"/>
      <c r="AGZ718" s="124"/>
      <c r="AHA718" s="124"/>
      <c r="AHB718" s="124"/>
      <c r="AHC718" s="124"/>
      <c r="AHD718" s="124"/>
      <c r="AHE718" s="124"/>
      <c r="AHF718" s="124"/>
      <c r="AHG718" s="124"/>
      <c r="AHH718" s="124"/>
      <c r="AHI718" s="124"/>
      <c r="AHJ718" s="124"/>
      <c r="AHK718" s="124"/>
      <c r="AHL718" s="124"/>
      <c r="AHM718" s="124"/>
      <c r="AHN718" s="124"/>
      <c r="AHO718" s="124"/>
      <c r="AHP718" s="124"/>
      <c r="AHQ718" s="124"/>
      <c r="AHR718" s="124"/>
      <c r="AHS718" s="124"/>
      <c r="AHT718" s="124"/>
      <c r="AHU718" s="124"/>
      <c r="AHV718" s="124"/>
      <c r="AHW718" s="124"/>
      <c r="AHX718" s="124"/>
      <c r="AHY718" s="124"/>
      <c r="AHZ718" s="124"/>
      <c r="AIA718" s="124"/>
      <c r="AIB718" s="124"/>
      <c r="AIC718" s="124"/>
      <c r="AID718" s="124"/>
      <c r="AIE718" s="124"/>
      <c r="AIF718" s="124"/>
      <c r="AIG718" s="124"/>
      <c r="AIH718" s="124"/>
      <c r="AII718" s="124"/>
      <c r="AIJ718" s="124"/>
      <c r="AIK718" s="124"/>
      <c r="AIL718" s="124"/>
      <c r="AIM718" s="124"/>
      <c r="AIN718" s="124"/>
      <c r="AIO718" s="124"/>
      <c r="AIP718" s="124"/>
      <c r="AIQ718" s="124"/>
      <c r="AIR718" s="124"/>
      <c r="AIS718" s="124"/>
      <c r="AIT718" s="124"/>
      <c r="AIU718" s="124"/>
      <c r="AIV718" s="124"/>
      <c r="AIW718" s="124"/>
      <c r="AIX718" s="124"/>
      <c r="AIY718" s="124"/>
      <c r="AIZ718" s="124"/>
      <c r="AJA718" s="124"/>
      <c r="AJB718" s="124"/>
      <c r="AJC718" s="124"/>
      <c r="AJD718" s="124"/>
      <c r="AJE718" s="124"/>
      <c r="AJF718" s="124"/>
      <c r="AJG718" s="124"/>
      <c r="AJH718" s="124"/>
      <c r="AJI718" s="124"/>
      <c r="AJJ718" s="124"/>
      <c r="AJK718" s="124"/>
      <c r="AJL718" s="124"/>
      <c r="AJM718" s="124"/>
      <c r="AJN718" s="124"/>
      <c r="AJO718" s="124"/>
      <c r="AJP718" s="124"/>
      <c r="AJQ718" s="124"/>
      <c r="AJR718" s="124"/>
      <c r="AJS718" s="124"/>
      <c r="AJT718" s="124"/>
      <c r="AJU718" s="124"/>
      <c r="AJV718" s="124"/>
      <c r="AJW718" s="124"/>
      <c r="AJX718" s="124"/>
      <c r="AJY718" s="124"/>
      <c r="AJZ718" s="124"/>
      <c r="AKA718" s="124"/>
      <c r="AKB718" s="124"/>
      <c r="AKC718" s="124"/>
      <c r="AKD718" s="124"/>
      <c r="AKE718" s="124"/>
      <c r="AKF718" s="124"/>
      <c r="AKG718" s="124"/>
      <c r="AKH718" s="124"/>
      <c r="AKI718" s="124"/>
      <c r="AKJ718" s="124"/>
      <c r="AKK718" s="124"/>
      <c r="AKL718" s="124"/>
      <c r="AKM718" s="124"/>
      <c r="AKN718" s="124"/>
      <c r="AKO718" s="124"/>
      <c r="AKP718" s="124"/>
      <c r="AKQ718" s="124"/>
      <c r="AKR718" s="124"/>
      <c r="AKS718" s="124"/>
      <c r="AKT718" s="124"/>
      <c r="AKU718" s="124"/>
      <c r="AKV718" s="124"/>
      <c r="AKW718" s="124"/>
      <c r="AKX718" s="124"/>
      <c r="AKY718" s="124"/>
      <c r="AKZ718" s="124"/>
      <c r="ALA718" s="124"/>
      <c r="ALB718" s="124"/>
      <c r="ALC718" s="124"/>
      <c r="ALD718" s="124"/>
      <c r="ALE718" s="124"/>
      <c r="ALF718" s="124"/>
      <c r="ALG718" s="124"/>
      <c r="ALH718" s="124"/>
      <c r="ALI718" s="124"/>
      <c r="ALJ718" s="124"/>
      <c r="ALK718" s="124"/>
      <c r="ALL718" s="124"/>
      <c r="ALM718" s="124"/>
      <c r="ALN718" s="124"/>
      <c r="ALO718" s="124"/>
      <c r="ALP718" s="124"/>
      <c r="ALQ718" s="124"/>
      <c r="ALR718" s="124"/>
      <c r="ALS718" s="124"/>
      <c r="ALT718" s="124"/>
      <c r="ALU718" s="124"/>
      <c r="ALV718" s="124"/>
      <c r="ALW718" s="124"/>
      <c r="ALX718" s="124"/>
      <c r="ALY718" s="124"/>
      <c r="ALZ718" s="124"/>
      <c r="AMA718" s="124"/>
      <c r="AMB718" s="124"/>
      <c r="AMC718" s="124"/>
      <c r="AMD718" s="124"/>
      <c r="AME718" s="124"/>
      <c r="AMF718" s="124"/>
      <c r="AMG718" s="124"/>
      <c r="AMH718" s="124"/>
      <c r="AMI718" s="124"/>
      <c r="AMJ718" s="124"/>
      <c r="AMK718" s="124"/>
      <c r="AML718" s="124"/>
      <c r="AMM718" s="124"/>
      <c r="AMN718" s="124"/>
      <c r="AMO718" s="124"/>
      <c r="AMP718" s="124"/>
      <c r="AMQ718" s="124"/>
      <c r="AMR718" s="124"/>
      <c r="AMS718" s="124"/>
      <c r="AMT718" s="124"/>
      <c r="AMU718" s="124"/>
      <c r="AMV718" s="124"/>
      <c r="AMW718" s="124"/>
      <c r="AMX718" s="124"/>
      <c r="AMY718" s="124"/>
      <c r="AMZ718" s="124"/>
      <c r="ANA718" s="124"/>
      <c r="ANB718" s="124"/>
      <c r="ANC718" s="124"/>
      <c r="AND718" s="124"/>
      <c r="ANE718" s="124"/>
      <c r="ANF718" s="124"/>
      <c r="ANG718" s="124"/>
      <c r="ANH718" s="124"/>
      <c r="ANI718" s="124"/>
      <c r="ANJ718" s="124"/>
      <c r="ANK718" s="124"/>
      <c r="ANL718" s="124"/>
      <c r="ANM718" s="124"/>
      <c r="ANN718" s="124"/>
      <c r="ANO718" s="124"/>
      <c r="ANP718" s="124"/>
      <c r="ANQ718" s="124"/>
      <c r="ANR718" s="124"/>
      <c r="ANS718" s="124"/>
      <c r="ANT718" s="124"/>
      <c r="ANU718" s="124"/>
      <c r="ANV718" s="124"/>
      <c r="ANW718" s="124"/>
      <c r="ANX718" s="124"/>
      <c r="ANY718" s="124"/>
      <c r="ANZ718" s="124"/>
      <c r="AOA718" s="124"/>
      <c r="AOB718" s="124"/>
      <c r="AOC718" s="124"/>
      <c r="AOD718" s="124"/>
      <c r="AOE718" s="124"/>
      <c r="AOF718" s="124"/>
      <c r="AOG718" s="124"/>
      <c r="AOH718" s="124"/>
      <c r="AOI718" s="124"/>
      <c r="AOJ718" s="124"/>
      <c r="AOK718" s="124"/>
      <c r="AOL718" s="124"/>
      <c r="AOM718" s="124"/>
      <c r="AON718" s="124"/>
      <c r="AOO718" s="124"/>
      <c r="AOP718" s="124"/>
      <c r="AOQ718" s="124"/>
      <c r="AOR718" s="124"/>
      <c r="AOS718" s="124"/>
      <c r="AOT718" s="124"/>
      <c r="AOU718" s="124"/>
      <c r="AOV718" s="124"/>
      <c r="AOW718" s="124"/>
      <c r="AOX718" s="124"/>
      <c r="AOY718" s="124"/>
      <c r="AOZ718" s="124"/>
      <c r="APA718" s="124"/>
      <c r="APB718" s="124"/>
      <c r="APC718" s="124"/>
      <c r="APD718" s="124"/>
      <c r="APE718" s="124"/>
      <c r="APF718" s="124"/>
      <c r="APG718" s="124"/>
      <c r="APH718" s="124"/>
      <c r="API718" s="124"/>
      <c r="APJ718" s="124"/>
      <c r="APK718" s="124"/>
      <c r="APL718" s="124"/>
      <c r="APM718" s="124"/>
      <c r="APN718" s="124"/>
      <c r="APO718" s="124"/>
      <c r="APP718" s="124"/>
      <c r="APQ718" s="124"/>
      <c r="APR718" s="124"/>
      <c r="APS718" s="124"/>
      <c r="APT718" s="124"/>
      <c r="APU718" s="124"/>
      <c r="APV718" s="124"/>
      <c r="APW718" s="124"/>
      <c r="APX718" s="124"/>
      <c r="APY718" s="124"/>
      <c r="APZ718" s="124"/>
      <c r="AQA718" s="124"/>
      <c r="AQB718" s="124"/>
      <c r="AQC718" s="124"/>
      <c r="AQD718" s="124"/>
      <c r="AQE718" s="124"/>
      <c r="AQF718" s="124"/>
      <c r="AQG718" s="124"/>
      <c r="AQH718" s="124"/>
      <c r="AQI718" s="124"/>
      <c r="AQJ718" s="124"/>
      <c r="AQK718" s="124"/>
      <c r="AQL718" s="124"/>
      <c r="AQM718" s="124"/>
      <c r="AQN718" s="124"/>
      <c r="AQO718" s="124"/>
      <c r="AQP718" s="124"/>
      <c r="AQQ718" s="124"/>
      <c r="AQR718" s="124"/>
      <c r="AQS718" s="124"/>
      <c r="AQT718" s="124"/>
      <c r="AQU718" s="124"/>
      <c r="AQV718" s="124"/>
      <c r="AQW718" s="124"/>
      <c r="AQX718" s="124"/>
      <c r="AQY718" s="124"/>
      <c r="AQZ718" s="124"/>
      <c r="ARA718" s="124"/>
      <c r="ARB718" s="124"/>
      <c r="ARC718" s="124"/>
      <c r="ARD718" s="124"/>
      <c r="ARE718" s="124"/>
      <c r="ARF718" s="124"/>
      <c r="ARG718" s="124"/>
      <c r="ARH718" s="124"/>
      <c r="ARI718" s="124"/>
      <c r="ARJ718" s="124"/>
      <c r="ARK718" s="124"/>
      <c r="ARL718" s="124"/>
      <c r="ARM718" s="124"/>
      <c r="ARN718" s="124"/>
      <c r="ARO718" s="124"/>
      <c r="ARP718" s="124"/>
      <c r="ARQ718" s="124"/>
      <c r="ARR718" s="124"/>
      <c r="ARS718" s="124"/>
      <c r="ART718" s="124"/>
      <c r="ARU718" s="124"/>
      <c r="ARV718" s="124"/>
      <c r="ARW718" s="124"/>
      <c r="ARX718" s="124"/>
      <c r="ARY718" s="124"/>
      <c r="ARZ718" s="124"/>
      <c r="ASA718" s="124"/>
      <c r="ASB718" s="124"/>
      <c r="ASC718" s="124"/>
      <c r="ASD718" s="124"/>
      <c r="ASE718" s="124"/>
      <c r="ASF718" s="124"/>
      <c r="ASG718" s="124"/>
      <c r="ASH718" s="124"/>
      <c r="ASI718" s="124"/>
      <c r="ASJ718" s="124"/>
      <c r="ASK718" s="124"/>
      <c r="ASL718" s="124"/>
      <c r="ASM718" s="124"/>
      <c r="ASN718" s="124"/>
      <c r="ASO718" s="124"/>
      <c r="ASP718" s="124"/>
      <c r="ASQ718" s="124"/>
      <c r="ASR718" s="124"/>
      <c r="ASS718" s="124"/>
      <c r="AST718" s="124"/>
      <c r="ASU718" s="124"/>
      <c r="ASV718" s="124"/>
      <c r="ASW718" s="124"/>
      <c r="ASX718" s="124"/>
      <c r="ASY718" s="124"/>
      <c r="ASZ718" s="124"/>
      <c r="ATA718" s="124"/>
      <c r="ATB718" s="124"/>
      <c r="ATC718" s="124"/>
      <c r="ATD718" s="124"/>
      <c r="ATE718" s="124"/>
      <c r="ATF718" s="124"/>
      <c r="ATG718" s="124"/>
      <c r="ATH718" s="124"/>
      <c r="ATI718" s="124"/>
      <c r="ATJ718" s="124"/>
      <c r="ATK718" s="124"/>
      <c r="ATL718" s="124"/>
      <c r="ATM718" s="124"/>
      <c r="ATN718" s="124"/>
      <c r="ATO718" s="124"/>
      <c r="ATP718" s="124"/>
      <c r="ATQ718" s="124"/>
      <c r="ATR718" s="124"/>
      <c r="ATS718" s="124"/>
      <c r="ATT718" s="124"/>
      <c r="ATU718" s="124"/>
      <c r="ATV718" s="124"/>
      <c r="ATW718" s="124"/>
      <c r="ATX718" s="124"/>
      <c r="ATY718" s="124"/>
      <c r="ATZ718" s="124"/>
      <c r="AUA718" s="124"/>
      <c r="AUB718" s="124"/>
      <c r="AUC718" s="124"/>
      <c r="AUD718" s="124"/>
      <c r="AUE718" s="124"/>
      <c r="AUF718" s="124"/>
      <c r="AUG718" s="124"/>
      <c r="AUH718" s="124"/>
      <c r="AUI718" s="124"/>
      <c r="AUJ718" s="124"/>
      <c r="AUK718" s="124"/>
      <c r="AUL718" s="124"/>
      <c r="AUM718" s="124"/>
      <c r="AUN718" s="124"/>
      <c r="AUO718" s="124"/>
      <c r="AUP718" s="124"/>
      <c r="AUQ718" s="124"/>
      <c r="AUR718" s="124"/>
      <c r="AUS718" s="124"/>
      <c r="AUT718" s="124"/>
      <c r="AUU718" s="124"/>
      <c r="AUV718" s="124"/>
      <c r="AUW718" s="124"/>
      <c r="AUX718" s="124"/>
      <c r="AUY718" s="124"/>
      <c r="AUZ718" s="124"/>
      <c r="AVA718" s="124"/>
      <c r="AVB718" s="124"/>
      <c r="AVC718" s="124"/>
      <c r="AVD718" s="124"/>
      <c r="AVE718" s="124"/>
      <c r="AVF718" s="124"/>
      <c r="AVG718" s="124"/>
      <c r="AVH718" s="124"/>
      <c r="AVI718" s="124"/>
      <c r="AVJ718" s="124"/>
      <c r="AVK718" s="124"/>
      <c r="AVL718" s="124"/>
      <c r="AVM718" s="124"/>
      <c r="AVN718" s="124"/>
      <c r="AVO718" s="124"/>
      <c r="AVP718" s="124"/>
      <c r="AVQ718" s="124"/>
      <c r="AVR718" s="124"/>
      <c r="AVS718" s="124"/>
      <c r="AVT718" s="124"/>
      <c r="AVU718" s="124"/>
      <c r="AVV718" s="124"/>
      <c r="AVW718" s="124"/>
      <c r="AVX718" s="124"/>
      <c r="AVY718" s="124"/>
      <c r="AVZ718" s="124"/>
      <c r="AWA718" s="124"/>
      <c r="AWB718" s="124"/>
      <c r="AWC718" s="124"/>
      <c r="AWD718" s="124"/>
      <c r="AWE718" s="124"/>
      <c r="AWF718" s="124"/>
      <c r="AWG718" s="124"/>
      <c r="AWH718" s="124"/>
      <c r="AWI718" s="124"/>
      <c r="AWJ718" s="124"/>
      <c r="AWK718" s="124"/>
      <c r="AWL718" s="124"/>
      <c r="AWM718" s="124"/>
      <c r="AWN718" s="124"/>
      <c r="AWO718" s="124"/>
      <c r="AWP718" s="124"/>
      <c r="AWQ718" s="124"/>
      <c r="AWR718" s="124"/>
      <c r="AWS718" s="124"/>
      <c r="AWT718" s="124"/>
      <c r="AWU718" s="124"/>
      <c r="AWV718" s="124"/>
      <c r="AWW718" s="124"/>
      <c r="AWX718" s="124"/>
      <c r="AWY718" s="124"/>
      <c r="AWZ718" s="124"/>
      <c r="AXA718" s="124"/>
      <c r="AXB718" s="124"/>
      <c r="AXC718" s="124"/>
      <c r="AXD718" s="124"/>
      <c r="AXE718" s="124"/>
      <c r="AXF718" s="124"/>
      <c r="AXG718" s="124"/>
      <c r="AXH718" s="124"/>
      <c r="AXI718" s="124"/>
      <c r="AXJ718" s="124"/>
      <c r="AXK718" s="124"/>
      <c r="AXL718" s="124"/>
      <c r="AXM718" s="124"/>
      <c r="AXN718" s="124"/>
      <c r="AXO718" s="124"/>
      <c r="AXP718" s="124"/>
      <c r="AXQ718" s="124"/>
      <c r="AXR718" s="124"/>
      <c r="AXS718" s="124"/>
      <c r="AXT718" s="124"/>
      <c r="AXU718" s="124"/>
      <c r="AXV718" s="124"/>
      <c r="AXW718" s="124"/>
      <c r="AXX718" s="124"/>
      <c r="AXY718" s="124"/>
      <c r="AXZ718" s="124"/>
      <c r="AYA718" s="124"/>
      <c r="AYB718" s="124"/>
      <c r="AYC718" s="124"/>
      <c r="AYD718" s="124"/>
      <c r="AYE718" s="124"/>
      <c r="AYF718" s="124"/>
      <c r="AYG718" s="124"/>
      <c r="AYH718" s="124"/>
      <c r="AYI718" s="124"/>
      <c r="AYJ718" s="124"/>
      <c r="AYK718" s="124"/>
      <c r="AYL718" s="124"/>
      <c r="AYM718" s="124"/>
      <c r="AYN718" s="124"/>
      <c r="AYO718" s="124"/>
      <c r="AYP718" s="124"/>
      <c r="AYQ718" s="124"/>
      <c r="AYR718" s="124"/>
      <c r="AYS718" s="124"/>
      <c r="AYT718" s="124"/>
      <c r="AYU718" s="124"/>
      <c r="AYV718" s="124"/>
      <c r="AYW718" s="124"/>
      <c r="AYX718" s="124"/>
      <c r="AYY718" s="124"/>
      <c r="AYZ718" s="124"/>
      <c r="AZA718" s="124"/>
      <c r="AZB718" s="124"/>
      <c r="AZC718" s="124"/>
      <c r="AZD718" s="124"/>
      <c r="AZE718" s="124"/>
      <c r="AZF718" s="124"/>
      <c r="AZG718" s="124"/>
      <c r="AZH718" s="124"/>
      <c r="AZI718" s="124"/>
      <c r="AZJ718" s="124"/>
      <c r="AZK718" s="124"/>
      <c r="AZL718" s="124"/>
      <c r="AZM718" s="124"/>
      <c r="AZN718" s="124"/>
      <c r="AZO718" s="124"/>
      <c r="AZP718" s="124"/>
      <c r="AZQ718" s="124"/>
      <c r="AZR718" s="124"/>
      <c r="AZS718" s="124"/>
      <c r="AZT718" s="124"/>
      <c r="AZU718" s="124"/>
      <c r="AZV718" s="124"/>
      <c r="AZW718" s="124"/>
      <c r="AZX718" s="124"/>
      <c r="AZY718" s="124"/>
      <c r="AZZ718" s="124"/>
      <c r="BAA718" s="124"/>
      <c r="BAB718" s="124"/>
      <c r="BAC718" s="124"/>
      <c r="BAD718" s="124"/>
      <c r="BAE718" s="124"/>
      <c r="BAF718" s="124"/>
      <c r="BAG718" s="124"/>
      <c r="BAH718" s="124"/>
      <c r="BAI718" s="124"/>
      <c r="BAJ718" s="124"/>
      <c r="BAK718" s="124"/>
      <c r="BAL718" s="124"/>
      <c r="BAM718" s="124"/>
      <c r="BAN718" s="124"/>
      <c r="BAO718" s="124"/>
      <c r="BAP718" s="124"/>
      <c r="BAQ718" s="124"/>
      <c r="BAR718" s="124"/>
      <c r="BAS718" s="124"/>
      <c r="BAT718" s="124"/>
      <c r="BAU718" s="124"/>
      <c r="BAV718" s="124"/>
      <c r="BAW718" s="124"/>
      <c r="BAX718" s="124"/>
      <c r="BAY718" s="124"/>
      <c r="BAZ718" s="124"/>
      <c r="BBA718" s="124"/>
      <c r="BBB718" s="124"/>
      <c r="BBC718" s="124"/>
      <c r="BBD718" s="124"/>
      <c r="BBE718" s="124"/>
      <c r="BBF718" s="124"/>
      <c r="BBG718" s="124"/>
      <c r="BBH718" s="124"/>
      <c r="BBI718" s="124"/>
      <c r="BBJ718" s="124"/>
      <c r="BBK718" s="124"/>
      <c r="BBL718" s="124"/>
      <c r="BBM718" s="124"/>
      <c r="BBN718" s="124"/>
      <c r="BBO718" s="124"/>
      <c r="BBP718" s="124"/>
      <c r="BBQ718" s="124"/>
      <c r="BBR718" s="124"/>
      <c r="BBS718" s="124"/>
      <c r="BBT718" s="124"/>
      <c r="BBU718" s="124"/>
      <c r="BBV718" s="124"/>
      <c r="BBW718" s="124"/>
      <c r="BBX718" s="124"/>
      <c r="BBY718" s="124"/>
      <c r="BBZ718" s="124"/>
      <c r="BCA718" s="124"/>
      <c r="BCB718" s="124"/>
      <c r="BCC718" s="124"/>
      <c r="BCD718" s="124"/>
      <c r="BCE718" s="124"/>
      <c r="BCF718" s="124"/>
      <c r="BCG718" s="124"/>
      <c r="BCH718" s="124"/>
      <c r="BCI718" s="124"/>
      <c r="BCJ718" s="124"/>
      <c r="BCK718" s="124"/>
      <c r="BCL718" s="124"/>
      <c r="BCM718" s="124"/>
      <c r="BCN718" s="124"/>
      <c r="BCO718" s="124"/>
      <c r="BCP718" s="124"/>
      <c r="BCQ718" s="124"/>
      <c r="BCR718" s="124"/>
      <c r="BCS718" s="124"/>
      <c r="BCT718" s="124"/>
      <c r="BCU718" s="124"/>
      <c r="BCV718" s="124"/>
      <c r="BCW718" s="124"/>
      <c r="BCX718" s="124"/>
      <c r="BCY718" s="124"/>
      <c r="BCZ718" s="124"/>
      <c r="BDA718" s="124"/>
      <c r="BDB718" s="124"/>
      <c r="BDC718" s="124"/>
      <c r="BDD718" s="124"/>
      <c r="BDE718" s="124"/>
      <c r="BDF718" s="124"/>
      <c r="BDG718" s="124"/>
      <c r="BDH718" s="124"/>
      <c r="BDI718" s="124"/>
      <c r="BDJ718" s="124"/>
      <c r="BDK718" s="124"/>
      <c r="BDL718" s="124"/>
      <c r="BDM718" s="124"/>
      <c r="BDN718" s="124"/>
      <c r="BDO718" s="124"/>
      <c r="BDP718" s="124"/>
      <c r="BDQ718" s="124"/>
      <c r="BDR718" s="124"/>
      <c r="BDS718" s="124"/>
      <c r="BDT718" s="124"/>
      <c r="BDU718" s="124"/>
      <c r="BDV718" s="124"/>
      <c r="BDW718" s="124"/>
      <c r="BDX718" s="124"/>
      <c r="BDY718" s="124"/>
      <c r="BDZ718" s="124"/>
      <c r="BEA718" s="124"/>
      <c r="BEB718" s="124"/>
      <c r="BEC718" s="124"/>
      <c r="BED718" s="124"/>
      <c r="BEE718" s="124"/>
      <c r="BEF718" s="124"/>
      <c r="BEG718" s="124"/>
      <c r="BEH718" s="124"/>
      <c r="BEI718" s="124"/>
      <c r="BEJ718" s="124"/>
      <c r="BEK718" s="124"/>
      <c r="BEL718" s="124"/>
      <c r="BEM718" s="124"/>
      <c r="BEN718" s="124"/>
      <c r="BEO718" s="124"/>
      <c r="BEP718" s="124"/>
      <c r="BEQ718" s="124"/>
      <c r="BER718" s="124"/>
      <c r="BES718" s="124"/>
      <c r="BET718" s="124"/>
      <c r="BEU718" s="124"/>
      <c r="BEV718" s="124"/>
      <c r="BEW718" s="124"/>
      <c r="BEX718" s="124"/>
      <c r="BEY718" s="124"/>
      <c r="BEZ718" s="124"/>
      <c r="BFA718" s="124"/>
      <c r="BFB718" s="124"/>
      <c r="BFC718" s="124"/>
      <c r="BFD718" s="124"/>
      <c r="BFE718" s="124"/>
      <c r="BFF718" s="124"/>
      <c r="BFG718" s="124"/>
      <c r="BFH718" s="124"/>
      <c r="BFI718" s="124"/>
      <c r="BFJ718" s="124"/>
      <c r="BFK718" s="124"/>
      <c r="BFL718" s="124"/>
      <c r="BFM718" s="124"/>
      <c r="BFN718" s="124"/>
      <c r="BFO718" s="124"/>
      <c r="BFP718" s="124"/>
      <c r="BFQ718" s="124"/>
      <c r="BFR718" s="124"/>
      <c r="BFS718" s="124"/>
      <c r="BFT718" s="124"/>
      <c r="BFU718" s="124"/>
      <c r="BFV718" s="124"/>
      <c r="BFW718" s="124"/>
      <c r="BFX718" s="124"/>
      <c r="BFY718" s="124"/>
      <c r="BFZ718" s="124"/>
      <c r="BGA718" s="124"/>
      <c r="BGB718" s="124"/>
      <c r="BGC718" s="124"/>
      <c r="BGD718" s="124"/>
      <c r="BGE718" s="124"/>
      <c r="BGF718" s="124"/>
      <c r="BGG718" s="124"/>
      <c r="BGH718" s="124"/>
      <c r="BGI718" s="124"/>
      <c r="BGJ718" s="124"/>
      <c r="BGK718" s="124"/>
      <c r="BGL718" s="124"/>
      <c r="BGM718" s="124"/>
      <c r="BGN718" s="124"/>
      <c r="BGO718" s="124"/>
      <c r="BGP718" s="124"/>
      <c r="BGQ718" s="124"/>
      <c r="BGR718" s="124"/>
      <c r="BGS718" s="124"/>
      <c r="BGT718" s="124"/>
      <c r="BGU718" s="124"/>
      <c r="BGV718" s="124"/>
      <c r="BGW718" s="124"/>
      <c r="BGX718" s="124"/>
      <c r="BGY718" s="124"/>
      <c r="BGZ718" s="124"/>
      <c r="BHA718" s="124"/>
      <c r="BHB718" s="124"/>
      <c r="BHC718" s="124"/>
      <c r="BHD718" s="124"/>
      <c r="BHE718" s="124"/>
      <c r="BHF718" s="124"/>
      <c r="BHG718" s="124"/>
      <c r="BHH718" s="124"/>
      <c r="BHI718" s="124"/>
      <c r="BHJ718" s="124"/>
      <c r="BHK718" s="124"/>
      <c r="BHL718" s="124"/>
      <c r="BHM718" s="124"/>
      <c r="BHN718" s="124"/>
      <c r="BHO718" s="124"/>
      <c r="BHP718" s="124"/>
      <c r="BHQ718" s="124"/>
      <c r="BHR718" s="124"/>
      <c r="BHS718" s="124"/>
      <c r="BHT718" s="124"/>
      <c r="BHU718" s="124"/>
      <c r="BHV718" s="124"/>
      <c r="BHW718" s="124"/>
      <c r="BHX718" s="124"/>
      <c r="BHY718" s="124"/>
      <c r="BHZ718" s="124"/>
      <c r="BIA718" s="124"/>
      <c r="BIB718" s="124"/>
      <c r="BIC718" s="124"/>
      <c r="BID718" s="124"/>
      <c r="BIE718" s="124"/>
      <c r="BIF718" s="124"/>
      <c r="BIG718" s="124"/>
      <c r="BIH718" s="124"/>
      <c r="BII718" s="124"/>
      <c r="BIJ718" s="124"/>
      <c r="BIK718" s="124"/>
      <c r="BIL718" s="124"/>
      <c r="BIM718" s="124"/>
      <c r="BIN718" s="124"/>
      <c r="BIO718" s="124"/>
      <c r="BIP718" s="124"/>
      <c r="BIQ718" s="124"/>
      <c r="BIR718" s="124"/>
      <c r="BIS718" s="124"/>
      <c r="BIT718" s="124"/>
      <c r="BIU718" s="124"/>
      <c r="BIV718" s="124"/>
      <c r="BIW718" s="124"/>
      <c r="BIX718" s="124"/>
      <c r="BIY718" s="124"/>
      <c r="BIZ718" s="124"/>
      <c r="BJA718" s="124"/>
      <c r="BJB718" s="124"/>
      <c r="BJC718" s="124"/>
      <c r="BJD718" s="124"/>
      <c r="BJE718" s="124"/>
      <c r="BJF718" s="124"/>
      <c r="BJG718" s="124"/>
      <c r="BJH718" s="124"/>
      <c r="BJI718" s="124"/>
      <c r="BJJ718" s="124"/>
      <c r="BJK718" s="124"/>
      <c r="BJL718" s="124"/>
      <c r="BJM718" s="124"/>
      <c r="BJN718" s="124"/>
      <c r="BJO718" s="124"/>
      <c r="BJP718" s="124"/>
      <c r="BJQ718" s="124"/>
      <c r="BJR718" s="124"/>
      <c r="BJS718" s="124"/>
      <c r="BJT718" s="124"/>
      <c r="BJU718" s="124"/>
      <c r="BJV718" s="124"/>
      <c r="BJW718" s="124"/>
      <c r="BJX718" s="124"/>
      <c r="BJY718" s="124"/>
      <c r="BJZ718" s="124"/>
      <c r="BKA718" s="124"/>
      <c r="BKB718" s="124"/>
      <c r="BKC718" s="124"/>
      <c r="BKD718" s="124"/>
      <c r="BKE718" s="124"/>
      <c r="BKF718" s="124"/>
      <c r="BKG718" s="124"/>
      <c r="BKH718" s="124"/>
      <c r="BKI718" s="124"/>
      <c r="BKJ718" s="124"/>
      <c r="BKK718" s="124"/>
      <c r="BKL718" s="124"/>
      <c r="BKM718" s="124"/>
      <c r="BKN718" s="124"/>
      <c r="BKO718" s="124"/>
      <c r="BKP718" s="124"/>
      <c r="BKQ718" s="124"/>
      <c r="BKR718" s="124"/>
      <c r="BKS718" s="124"/>
      <c r="BKT718" s="124"/>
      <c r="BKU718" s="124"/>
      <c r="BKV718" s="124"/>
      <c r="BKW718" s="124"/>
      <c r="BKX718" s="124"/>
      <c r="BKY718" s="124"/>
      <c r="BKZ718" s="124"/>
      <c r="BLA718" s="124"/>
      <c r="BLB718" s="124"/>
      <c r="BLC718" s="124"/>
      <c r="BLD718" s="124"/>
      <c r="BLE718" s="124"/>
      <c r="BLF718" s="124"/>
      <c r="BLG718" s="124"/>
      <c r="BLH718" s="124"/>
      <c r="BLI718" s="124"/>
      <c r="BLJ718" s="124"/>
      <c r="BLK718" s="124"/>
      <c r="BLL718" s="124"/>
      <c r="BLM718" s="124"/>
      <c r="BLN718" s="124"/>
      <c r="BLO718" s="124"/>
      <c r="BLP718" s="124"/>
      <c r="BLQ718" s="124"/>
      <c r="BLR718" s="124"/>
      <c r="BLS718" s="124"/>
      <c r="BLT718" s="124"/>
      <c r="BLU718" s="124"/>
      <c r="BLV718" s="124"/>
      <c r="BLW718" s="124"/>
      <c r="BLX718" s="124"/>
      <c r="BLY718" s="124"/>
      <c r="BLZ718" s="124"/>
      <c r="BMA718" s="124"/>
      <c r="BMB718" s="124"/>
      <c r="BMC718" s="124"/>
      <c r="BMD718" s="124"/>
      <c r="BME718" s="124"/>
      <c r="BMF718" s="124"/>
      <c r="BMG718" s="124"/>
      <c r="BMH718" s="124"/>
      <c r="BMI718" s="124"/>
      <c r="BMJ718" s="124"/>
      <c r="BMK718" s="124"/>
      <c r="BML718" s="124"/>
      <c r="BMM718" s="124"/>
      <c r="BMN718" s="124"/>
      <c r="BMO718" s="124"/>
      <c r="BMP718" s="124"/>
      <c r="BMQ718" s="124"/>
      <c r="BMR718" s="124"/>
      <c r="BMS718" s="124"/>
      <c r="BMT718" s="124"/>
      <c r="BMU718" s="124"/>
      <c r="BMV718" s="124"/>
      <c r="BMW718" s="124"/>
      <c r="BMX718" s="124"/>
      <c r="BMY718" s="124"/>
      <c r="BMZ718" s="124"/>
      <c r="BNA718" s="124"/>
      <c r="BNB718" s="124"/>
      <c r="BNC718" s="124"/>
      <c r="BND718" s="124"/>
      <c r="BNE718" s="124"/>
      <c r="BNF718" s="124"/>
      <c r="BNG718" s="124"/>
      <c r="BNH718" s="124"/>
      <c r="BNI718" s="124"/>
      <c r="BNJ718" s="124"/>
      <c r="BNK718" s="124"/>
      <c r="BNL718" s="124"/>
      <c r="BNM718" s="124"/>
      <c r="BNN718" s="124"/>
      <c r="BNO718" s="124"/>
      <c r="BNP718" s="124"/>
      <c r="BNQ718" s="124"/>
      <c r="BNR718" s="124"/>
      <c r="BNS718" s="124"/>
      <c r="BNT718" s="124"/>
      <c r="BNU718" s="124"/>
      <c r="BNV718" s="124"/>
      <c r="BNW718" s="124"/>
      <c r="BNX718" s="124"/>
      <c r="BNY718" s="124"/>
      <c r="BNZ718" s="124"/>
      <c r="BOA718" s="124"/>
      <c r="BOB718" s="124"/>
      <c r="BOC718" s="124"/>
      <c r="BOD718" s="124"/>
      <c r="BOE718" s="124"/>
      <c r="BOF718" s="124"/>
      <c r="BOG718" s="124"/>
      <c r="BOH718" s="124"/>
      <c r="BOI718" s="124"/>
      <c r="BOJ718" s="124"/>
      <c r="BOK718" s="124"/>
      <c r="BOL718" s="124"/>
      <c r="BOM718" s="124"/>
      <c r="BON718" s="124"/>
      <c r="BOO718" s="124"/>
      <c r="BOP718" s="124"/>
      <c r="BOQ718" s="124"/>
      <c r="BOR718" s="124"/>
      <c r="BOS718" s="124"/>
      <c r="BOT718" s="124"/>
      <c r="BOU718" s="124"/>
      <c r="BOV718" s="124"/>
      <c r="BOW718" s="124"/>
      <c r="BOX718" s="124"/>
      <c r="BOY718" s="124"/>
      <c r="BOZ718" s="124"/>
      <c r="BPA718" s="124"/>
      <c r="BPB718" s="124"/>
      <c r="BPC718" s="124"/>
      <c r="BPD718" s="124"/>
      <c r="BPE718" s="124"/>
      <c r="BPF718" s="124"/>
      <c r="BPG718" s="124"/>
      <c r="BPH718" s="124"/>
      <c r="BPI718" s="124"/>
      <c r="BPJ718" s="124"/>
      <c r="BPK718" s="124"/>
      <c r="BPL718" s="124"/>
      <c r="BPM718" s="124"/>
      <c r="BPN718" s="124"/>
      <c r="BPO718" s="124"/>
      <c r="BPP718" s="124"/>
      <c r="BPQ718" s="124"/>
      <c r="BPR718" s="124"/>
      <c r="BPS718" s="124"/>
      <c r="BPT718" s="124"/>
      <c r="BPU718" s="124"/>
      <c r="BPV718" s="124"/>
      <c r="BPW718" s="124"/>
      <c r="BPX718" s="124"/>
      <c r="BPY718" s="124"/>
      <c r="BPZ718" s="124"/>
      <c r="BQA718" s="124"/>
      <c r="BQB718" s="124"/>
      <c r="BQC718" s="124"/>
      <c r="BQD718" s="124"/>
      <c r="BQE718" s="124"/>
      <c r="BQF718" s="124"/>
      <c r="BQG718" s="124"/>
      <c r="BQH718" s="124"/>
      <c r="BQI718" s="124"/>
      <c r="BQJ718" s="124"/>
      <c r="BQK718" s="124"/>
      <c r="BQL718" s="124"/>
      <c r="BQM718" s="124"/>
      <c r="BQN718" s="124"/>
      <c r="BQO718" s="124"/>
      <c r="BQP718" s="124"/>
      <c r="BQQ718" s="124"/>
      <c r="BQR718" s="124"/>
      <c r="BQS718" s="124"/>
      <c r="BQT718" s="124"/>
      <c r="BQU718" s="124"/>
      <c r="BQV718" s="124"/>
      <c r="BQW718" s="124"/>
      <c r="BQX718" s="124"/>
      <c r="BQY718" s="124"/>
      <c r="BQZ718" s="124"/>
      <c r="BRA718" s="124"/>
      <c r="BRB718" s="124"/>
      <c r="BRC718" s="124"/>
      <c r="BRD718" s="124"/>
      <c r="BRE718" s="124"/>
      <c r="BRF718" s="124"/>
      <c r="BRG718" s="124"/>
      <c r="BRH718" s="124"/>
      <c r="BRI718" s="124"/>
      <c r="BRJ718" s="124"/>
      <c r="BRK718" s="124"/>
      <c r="BRL718" s="124"/>
      <c r="BRM718" s="124"/>
      <c r="BRN718" s="124"/>
      <c r="BRO718" s="124"/>
      <c r="BRP718" s="124"/>
      <c r="BRQ718" s="124"/>
      <c r="BRR718" s="124"/>
      <c r="BRS718" s="124"/>
      <c r="BRT718" s="124"/>
      <c r="BRU718" s="124"/>
      <c r="BRV718" s="124"/>
      <c r="BRW718" s="124"/>
      <c r="BRX718" s="124"/>
      <c r="BRY718" s="124"/>
      <c r="BRZ718" s="124"/>
      <c r="BSA718" s="124"/>
    </row>
    <row r="719" spans="1:3366" s="125" customFormat="1" ht="82.8" x14ac:dyDescent="0.3">
      <c r="A719" s="812"/>
      <c r="B719" s="812"/>
      <c r="C719" s="793"/>
      <c r="D719" s="793" t="s">
        <v>846</v>
      </c>
      <c r="E719" s="542"/>
      <c r="F719" s="328"/>
      <c r="G719" s="393" t="s">
        <v>847</v>
      </c>
      <c r="H719" s="5">
        <f>H720</f>
        <v>80111112</v>
      </c>
      <c r="I719" s="6">
        <f t="shared" ref="I719:K719" si="508">I720</f>
        <v>80111112</v>
      </c>
      <c r="J719" s="6">
        <f t="shared" si="508"/>
        <v>80111112</v>
      </c>
      <c r="K719" s="6">
        <f t="shared" si="508"/>
        <v>80111112</v>
      </c>
      <c r="L719" s="271"/>
      <c r="M719" s="729">
        <f t="shared" ref="M719:R719" si="509">M720</f>
        <v>54590000</v>
      </c>
      <c r="N719" s="6">
        <f t="shared" si="509"/>
        <v>60530062.600000001</v>
      </c>
      <c r="O719" s="6">
        <f t="shared" si="509"/>
        <v>60530062.600000001</v>
      </c>
      <c r="P719" s="6">
        <f t="shared" si="509"/>
        <v>60530062.600000001</v>
      </c>
      <c r="Q719" s="46"/>
      <c r="R719" s="9">
        <f t="shared" si="509"/>
        <v>0</v>
      </c>
      <c r="S719" s="8">
        <f t="shared" ref="S719:U719" si="510">S720</f>
        <v>0</v>
      </c>
      <c r="T719" s="8">
        <f t="shared" si="510"/>
        <v>0</v>
      </c>
      <c r="U719" s="8">
        <f t="shared" si="510"/>
        <v>0</v>
      </c>
      <c r="V719" s="351"/>
      <c r="W719" s="497">
        <f>H719+M719+R719</f>
        <v>134701112</v>
      </c>
      <c r="X719" s="19">
        <f t="shared" si="507"/>
        <v>140641174.59999999</v>
      </c>
      <c r="Y719" s="19">
        <f t="shared" si="507"/>
        <v>140641174.59999999</v>
      </c>
      <c r="Z719" s="155">
        <f t="shared" si="507"/>
        <v>140641174.59999999</v>
      </c>
      <c r="AA719" s="891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  <c r="EC719" s="124"/>
      <c r="ED719" s="124"/>
      <c r="EE719" s="124"/>
      <c r="EF719" s="124"/>
      <c r="EG719" s="124"/>
      <c r="EH719" s="124"/>
      <c r="EI719" s="124"/>
      <c r="EJ719" s="124"/>
      <c r="EK719" s="124"/>
      <c r="EL719" s="124"/>
      <c r="EM719" s="124"/>
      <c r="EN719" s="124"/>
      <c r="EO719" s="124"/>
      <c r="EP719" s="124"/>
      <c r="EQ719" s="124"/>
      <c r="ER719" s="124"/>
      <c r="ES719" s="124"/>
      <c r="ET719" s="124"/>
      <c r="EU719" s="124"/>
      <c r="EV719" s="124"/>
      <c r="EW719" s="124"/>
      <c r="EX719" s="124"/>
      <c r="EY719" s="124"/>
      <c r="EZ719" s="124"/>
      <c r="FA719" s="124"/>
      <c r="FB719" s="124"/>
      <c r="FC719" s="124"/>
      <c r="FD719" s="124"/>
      <c r="FE719" s="124"/>
      <c r="FF719" s="124"/>
      <c r="FG719" s="124"/>
      <c r="FH719" s="124"/>
      <c r="FI719" s="124"/>
      <c r="FJ719" s="124"/>
      <c r="FK719" s="124"/>
      <c r="FL719" s="124"/>
      <c r="FM719" s="124"/>
      <c r="FN719" s="124"/>
      <c r="FO719" s="124"/>
      <c r="FP719" s="124"/>
      <c r="FQ719" s="124"/>
      <c r="FR719" s="124"/>
      <c r="FS719" s="124"/>
      <c r="FT719" s="124"/>
      <c r="FU719" s="124"/>
      <c r="FV719" s="124"/>
      <c r="FW719" s="124"/>
      <c r="FX719" s="124"/>
      <c r="FY719" s="124"/>
      <c r="FZ719" s="124"/>
      <c r="GA719" s="124"/>
      <c r="GB719" s="124"/>
      <c r="GC719" s="124"/>
      <c r="GD719" s="124"/>
      <c r="GE719" s="124"/>
      <c r="GF719" s="124"/>
      <c r="GG719" s="124"/>
      <c r="GH719" s="124"/>
      <c r="GI719" s="124"/>
      <c r="GJ719" s="124"/>
      <c r="GK719" s="124"/>
      <c r="GL719" s="124"/>
      <c r="GM719" s="124"/>
      <c r="GN719" s="124"/>
      <c r="GO719" s="124"/>
      <c r="GP719" s="124"/>
      <c r="GQ719" s="124"/>
      <c r="GR719" s="124"/>
      <c r="GS719" s="124"/>
      <c r="GT719" s="124"/>
      <c r="GU719" s="124"/>
      <c r="GV719" s="124"/>
      <c r="GW719" s="124"/>
      <c r="GX719" s="124"/>
      <c r="GY719" s="124"/>
      <c r="GZ719" s="124"/>
      <c r="HA719" s="124"/>
      <c r="HB719" s="124"/>
      <c r="HC719" s="124"/>
      <c r="HD719" s="124"/>
      <c r="HE719" s="124"/>
      <c r="HF719" s="124"/>
      <c r="HG719" s="124"/>
      <c r="HH719" s="124"/>
      <c r="HI719" s="124"/>
      <c r="HJ719" s="124"/>
      <c r="HK719" s="124"/>
      <c r="HL719" s="124"/>
      <c r="HM719" s="124"/>
      <c r="HN719" s="124"/>
      <c r="HO719" s="124"/>
      <c r="HP719" s="124"/>
      <c r="HQ719" s="124"/>
      <c r="HR719" s="124"/>
      <c r="HS719" s="124"/>
      <c r="HT719" s="124"/>
      <c r="HU719" s="124"/>
      <c r="HV719" s="124"/>
      <c r="HW719" s="124"/>
      <c r="HX719" s="124"/>
      <c r="HY719" s="124"/>
      <c r="HZ719" s="124"/>
      <c r="IA719" s="124"/>
      <c r="IB719" s="124"/>
      <c r="IC719" s="124"/>
      <c r="ID719" s="124"/>
      <c r="IE719" s="124"/>
      <c r="IF719" s="124"/>
      <c r="IG719" s="124"/>
      <c r="IH719" s="124"/>
      <c r="II719" s="124"/>
      <c r="IJ719" s="124"/>
      <c r="IK719" s="124"/>
      <c r="IL719" s="124"/>
      <c r="IM719" s="124"/>
      <c r="IN719" s="124"/>
      <c r="IO719" s="124"/>
      <c r="IP719" s="124"/>
      <c r="IQ719" s="124"/>
      <c r="IR719" s="124"/>
      <c r="IS719" s="124"/>
      <c r="IT719" s="124"/>
      <c r="IU719" s="124"/>
      <c r="IV719" s="124"/>
      <c r="IW719" s="124"/>
      <c r="IX719" s="124"/>
      <c r="IY719" s="124"/>
      <c r="IZ719" s="124"/>
      <c r="JA719" s="124"/>
      <c r="JB719" s="124"/>
      <c r="JC719" s="124"/>
      <c r="JD719" s="124"/>
      <c r="JE719" s="124"/>
      <c r="JF719" s="124"/>
      <c r="JG719" s="124"/>
      <c r="JH719" s="124"/>
      <c r="JI719" s="124"/>
      <c r="JJ719" s="124"/>
      <c r="JK719" s="124"/>
      <c r="JL719" s="124"/>
      <c r="JM719" s="124"/>
      <c r="JN719" s="124"/>
      <c r="JO719" s="124"/>
      <c r="JP719" s="124"/>
      <c r="JQ719" s="124"/>
      <c r="JR719" s="124"/>
      <c r="JS719" s="124"/>
      <c r="JT719" s="124"/>
      <c r="JU719" s="124"/>
      <c r="JV719" s="124"/>
      <c r="JW719" s="124"/>
      <c r="JX719" s="124"/>
      <c r="JY719" s="124"/>
      <c r="JZ719" s="124"/>
      <c r="KA719" s="124"/>
      <c r="KB719" s="124"/>
      <c r="KC719" s="124"/>
      <c r="KD719" s="124"/>
      <c r="KE719" s="124"/>
      <c r="KF719" s="124"/>
      <c r="KG719" s="124"/>
      <c r="KH719" s="124"/>
      <c r="KI719" s="124"/>
      <c r="KJ719" s="124"/>
      <c r="KK719" s="124"/>
      <c r="KL719" s="124"/>
      <c r="KM719" s="124"/>
      <c r="KN719" s="124"/>
      <c r="KO719" s="124"/>
      <c r="KP719" s="124"/>
      <c r="KQ719" s="124"/>
      <c r="KR719" s="124"/>
      <c r="KS719" s="124"/>
      <c r="KT719" s="124"/>
      <c r="KU719" s="124"/>
      <c r="KV719" s="124"/>
      <c r="KW719" s="124"/>
      <c r="KX719" s="124"/>
      <c r="KY719" s="124"/>
      <c r="KZ719" s="124"/>
      <c r="LA719" s="124"/>
      <c r="LB719" s="124"/>
      <c r="LC719" s="124"/>
      <c r="LD719" s="124"/>
      <c r="LE719" s="124"/>
      <c r="LF719" s="124"/>
      <c r="LG719" s="124"/>
      <c r="LH719" s="124"/>
      <c r="LI719" s="124"/>
      <c r="LJ719" s="124"/>
      <c r="LK719" s="124"/>
      <c r="LL719" s="124"/>
      <c r="LM719" s="124"/>
      <c r="LN719" s="124"/>
      <c r="LO719" s="124"/>
      <c r="LP719" s="124"/>
      <c r="LQ719" s="124"/>
      <c r="LR719" s="124"/>
      <c r="LS719" s="124"/>
      <c r="LT719" s="124"/>
      <c r="LU719" s="124"/>
      <c r="LV719" s="124"/>
      <c r="LW719" s="124"/>
      <c r="LX719" s="124"/>
      <c r="LY719" s="124"/>
      <c r="LZ719" s="124"/>
      <c r="MA719" s="124"/>
      <c r="MB719" s="124"/>
      <c r="MC719" s="124"/>
      <c r="MD719" s="124"/>
      <c r="ME719" s="124"/>
      <c r="MF719" s="124"/>
      <c r="MG719" s="124"/>
      <c r="MH719" s="124"/>
      <c r="MI719" s="124"/>
      <c r="MJ719" s="124"/>
      <c r="MK719" s="124"/>
      <c r="ML719" s="124"/>
      <c r="MM719" s="124"/>
      <c r="MN719" s="124"/>
      <c r="MO719" s="124"/>
      <c r="MP719" s="124"/>
      <c r="MQ719" s="124"/>
      <c r="MR719" s="124"/>
      <c r="MS719" s="124"/>
      <c r="MT719" s="124"/>
      <c r="MU719" s="124"/>
      <c r="MV719" s="124"/>
      <c r="MW719" s="124"/>
      <c r="MX719" s="124"/>
      <c r="MY719" s="124"/>
      <c r="MZ719" s="124"/>
      <c r="NA719" s="124"/>
      <c r="NB719" s="124"/>
      <c r="NC719" s="124"/>
      <c r="ND719" s="124"/>
      <c r="NE719" s="124"/>
      <c r="NF719" s="124"/>
      <c r="NG719" s="124"/>
      <c r="NH719" s="124"/>
      <c r="NI719" s="124"/>
      <c r="NJ719" s="124"/>
      <c r="NK719" s="124"/>
      <c r="NL719" s="124"/>
      <c r="NM719" s="124"/>
      <c r="NN719" s="124"/>
      <c r="NO719" s="124"/>
      <c r="NP719" s="124"/>
      <c r="NQ719" s="124"/>
      <c r="NR719" s="124"/>
      <c r="NS719" s="124"/>
      <c r="NT719" s="124"/>
      <c r="NU719" s="124"/>
      <c r="NV719" s="124"/>
      <c r="NW719" s="124"/>
      <c r="NX719" s="124"/>
      <c r="NY719" s="124"/>
      <c r="NZ719" s="124"/>
      <c r="OA719" s="124"/>
      <c r="OB719" s="124"/>
      <c r="OC719" s="124"/>
      <c r="OD719" s="124"/>
      <c r="OE719" s="124"/>
      <c r="OF719" s="124"/>
      <c r="OG719" s="124"/>
      <c r="OH719" s="124"/>
      <c r="OI719" s="124"/>
      <c r="OJ719" s="124"/>
      <c r="OK719" s="124"/>
      <c r="OL719" s="124"/>
      <c r="OM719" s="124"/>
      <c r="ON719" s="124"/>
      <c r="OO719" s="124"/>
      <c r="OP719" s="124"/>
      <c r="OQ719" s="124"/>
      <c r="OR719" s="124"/>
      <c r="OS719" s="124"/>
      <c r="OT719" s="124"/>
      <c r="OU719" s="124"/>
      <c r="OV719" s="124"/>
      <c r="OW719" s="124"/>
      <c r="OX719" s="124"/>
      <c r="OY719" s="124"/>
      <c r="OZ719" s="124"/>
      <c r="PA719" s="124"/>
      <c r="PB719" s="124"/>
      <c r="PC719" s="124"/>
      <c r="PD719" s="124"/>
      <c r="PE719" s="124"/>
      <c r="PF719" s="124"/>
      <c r="PG719" s="124"/>
      <c r="PH719" s="124"/>
      <c r="PI719" s="124"/>
      <c r="PJ719" s="124"/>
      <c r="PK719" s="124"/>
      <c r="PL719" s="124"/>
      <c r="PM719" s="124"/>
      <c r="PN719" s="124"/>
      <c r="PO719" s="124"/>
      <c r="PP719" s="124"/>
      <c r="PQ719" s="124"/>
      <c r="PR719" s="124"/>
      <c r="PS719" s="124"/>
      <c r="PT719" s="124"/>
      <c r="PU719" s="124"/>
      <c r="PV719" s="124"/>
      <c r="PW719" s="124"/>
      <c r="PX719" s="124"/>
      <c r="PY719" s="124"/>
      <c r="PZ719" s="124"/>
      <c r="QA719" s="124"/>
      <c r="QB719" s="124"/>
      <c r="QC719" s="124"/>
      <c r="QD719" s="124"/>
      <c r="QE719" s="124"/>
      <c r="QF719" s="124"/>
      <c r="QG719" s="124"/>
      <c r="QH719" s="124"/>
      <c r="QI719" s="124"/>
      <c r="QJ719" s="124"/>
      <c r="QK719" s="124"/>
      <c r="QL719" s="124"/>
      <c r="QM719" s="124"/>
      <c r="QN719" s="124"/>
      <c r="QO719" s="124"/>
      <c r="QP719" s="124"/>
      <c r="QQ719" s="124"/>
      <c r="QR719" s="124"/>
      <c r="QS719" s="124"/>
      <c r="QT719" s="124"/>
      <c r="QU719" s="124"/>
      <c r="QV719" s="124"/>
      <c r="QW719" s="124"/>
      <c r="QX719" s="124"/>
      <c r="QY719" s="124"/>
      <c r="QZ719" s="124"/>
      <c r="RA719" s="124"/>
      <c r="RB719" s="124"/>
      <c r="RC719" s="124"/>
      <c r="RD719" s="124"/>
      <c r="RE719" s="124"/>
      <c r="RF719" s="124"/>
      <c r="RG719" s="124"/>
      <c r="RH719" s="124"/>
      <c r="RI719" s="124"/>
      <c r="RJ719" s="124"/>
      <c r="RK719" s="124"/>
      <c r="RL719" s="124"/>
      <c r="RM719" s="124"/>
      <c r="RN719" s="124"/>
      <c r="RO719" s="124"/>
      <c r="RP719" s="124"/>
      <c r="RQ719" s="124"/>
      <c r="RR719" s="124"/>
      <c r="RS719" s="124"/>
      <c r="RT719" s="124"/>
      <c r="RU719" s="124"/>
      <c r="RV719" s="124"/>
      <c r="RW719" s="124"/>
      <c r="RX719" s="124"/>
      <c r="RY719" s="124"/>
      <c r="RZ719" s="124"/>
      <c r="SA719" s="124"/>
      <c r="SB719" s="124"/>
      <c r="SC719" s="124"/>
      <c r="SD719" s="124"/>
      <c r="SE719" s="124"/>
      <c r="SF719" s="124"/>
      <c r="SG719" s="124"/>
      <c r="SH719" s="124"/>
      <c r="SI719" s="124"/>
      <c r="SJ719" s="124"/>
      <c r="SK719" s="124"/>
      <c r="SL719" s="124"/>
      <c r="SM719" s="124"/>
      <c r="SN719" s="124"/>
      <c r="SO719" s="124"/>
      <c r="SP719" s="124"/>
      <c r="SQ719" s="124"/>
      <c r="SR719" s="124"/>
      <c r="SS719" s="124"/>
      <c r="ST719" s="124"/>
      <c r="SU719" s="124"/>
      <c r="SV719" s="124"/>
      <c r="SW719" s="124"/>
      <c r="SX719" s="124"/>
      <c r="SY719" s="124"/>
      <c r="SZ719" s="124"/>
      <c r="TA719" s="124"/>
      <c r="TB719" s="124"/>
      <c r="TC719" s="124"/>
      <c r="TD719" s="124"/>
      <c r="TE719" s="124"/>
      <c r="TF719" s="124"/>
      <c r="TG719" s="124"/>
      <c r="TH719" s="124"/>
      <c r="TI719" s="124"/>
      <c r="TJ719" s="124"/>
      <c r="TK719" s="124"/>
      <c r="TL719" s="124"/>
      <c r="TM719" s="124"/>
      <c r="TN719" s="124"/>
      <c r="TO719" s="124"/>
      <c r="TP719" s="124"/>
      <c r="TQ719" s="124"/>
      <c r="TR719" s="124"/>
      <c r="TS719" s="124"/>
      <c r="TT719" s="124"/>
      <c r="TU719" s="124"/>
      <c r="TV719" s="124"/>
      <c r="TW719" s="124"/>
      <c r="TX719" s="124"/>
      <c r="TY719" s="124"/>
      <c r="TZ719" s="124"/>
      <c r="UA719" s="124"/>
      <c r="UB719" s="124"/>
      <c r="UC719" s="124"/>
      <c r="UD719" s="124"/>
      <c r="UE719" s="124"/>
      <c r="UF719" s="124"/>
      <c r="UG719" s="124"/>
      <c r="UH719" s="124"/>
      <c r="UI719" s="124"/>
      <c r="UJ719" s="124"/>
      <c r="UK719" s="124"/>
      <c r="UL719" s="124"/>
      <c r="UM719" s="124"/>
      <c r="UN719" s="124"/>
      <c r="UO719" s="124"/>
      <c r="UP719" s="124"/>
      <c r="UQ719" s="124"/>
      <c r="UR719" s="124"/>
      <c r="US719" s="124"/>
      <c r="UT719" s="124"/>
      <c r="UU719" s="124"/>
      <c r="UV719" s="124"/>
      <c r="UW719" s="124"/>
      <c r="UX719" s="124"/>
      <c r="UY719" s="124"/>
      <c r="UZ719" s="124"/>
      <c r="VA719" s="124"/>
      <c r="VB719" s="124"/>
      <c r="VC719" s="124"/>
      <c r="VD719" s="124"/>
      <c r="VE719" s="124"/>
      <c r="VF719" s="124"/>
      <c r="VG719" s="124"/>
      <c r="VH719" s="124"/>
      <c r="VI719" s="124"/>
      <c r="VJ719" s="124"/>
      <c r="VK719" s="124"/>
      <c r="VL719" s="124"/>
      <c r="VM719" s="124"/>
      <c r="VN719" s="124"/>
      <c r="VO719" s="124"/>
      <c r="VP719" s="124"/>
      <c r="VQ719" s="124"/>
      <c r="VR719" s="124"/>
      <c r="VS719" s="124"/>
      <c r="VT719" s="124"/>
      <c r="VU719" s="124"/>
      <c r="VV719" s="124"/>
      <c r="VW719" s="124"/>
      <c r="VX719" s="124"/>
      <c r="VY719" s="124"/>
      <c r="VZ719" s="124"/>
      <c r="WA719" s="124"/>
      <c r="WB719" s="124"/>
      <c r="WC719" s="124"/>
      <c r="WD719" s="124"/>
      <c r="WE719" s="124"/>
      <c r="WF719" s="124"/>
      <c r="WG719" s="124"/>
      <c r="WH719" s="124"/>
      <c r="WI719" s="124"/>
      <c r="WJ719" s="124"/>
      <c r="WK719" s="124"/>
      <c r="WL719" s="124"/>
      <c r="WM719" s="124"/>
      <c r="WN719" s="124"/>
      <c r="WO719" s="124"/>
      <c r="WP719" s="124"/>
      <c r="WQ719" s="124"/>
      <c r="WR719" s="124"/>
      <c r="WS719" s="124"/>
      <c r="WT719" s="124"/>
      <c r="WU719" s="124"/>
      <c r="WV719" s="124"/>
      <c r="WW719" s="124"/>
      <c r="WX719" s="124"/>
      <c r="WY719" s="124"/>
      <c r="WZ719" s="124"/>
      <c r="XA719" s="124"/>
      <c r="XB719" s="124"/>
      <c r="XC719" s="124"/>
      <c r="XD719" s="124"/>
      <c r="XE719" s="124"/>
      <c r="XF719" s="124"/>
      <c r="XG719" s="124"/>
      <c r="XH719" s="124"/>
      <c r="XI719" s="124"/>
      <c r="XJ719" s="124"/>
      <c r="XK719" s="124"/>
      <c r="XL719" s="124"/>
      <c r="XM719" s="124"/>
      <c r="XN719" s="124"/>
      <c r="XO719" s="124"/>
      <c r="XP719" s="124"/>
      <c r="XQ719" s="124"/>
      <c r="XR719" s="124"/>
      <c r="XS719" s="124"/>
      <c r="XT719" s="124"/>
      <c r="XU719" s="124"/>
      <c r="XV719" s="124"/>
      <c r="XW719" s="124"/>
      <c r="XX719" s="124"/>
      <c r="XY719" s="124"/>
      <c r="XZ719" s="124"/>
      <c r="YA719" s="124"/>
      <c r="YB719" s="124"/>
      <c r="YC719" s="124"/>
      <c r="YD719" s="124"/>
      <c r="YE719" s="124"/>
      <c r="YF719" s="124"/>
      <c r="YG719" s="124"/>
      <c r="YH719" s="124"/>
      <c r="YI719" s="124"/>
      <c r="YJ719" s="124"/>
      <c r="YK719" s="124"/>
      <c r="YL719" s="124"/>
      <c r="YM719" s="124"/>
      <c r="YN719" s="124"/>
      <c r="YO719" s="124"/>
      <c r="YP719" s="124"/>
      <c r="YQ719" s="124"/>
      <c r="YR719" s="124"/>
      <c r="YS719" s="124"/>
      <c r="YT719" s="124"/>
      <c r="YU719" s="124"/>
      <c r="YV719" s="124"/>
      <c r="YW719" s="124"/>
      <c r="YX719" s="124"/>
      <c r="YY719" s="124"/>
      <c r="YZ719" s="124"/>
      <c r="ZA719" s="124"/>
      <c r="ZB719" s="124"/>
      <c r="ZC719" s="124"/>
      <c r="ZD719" s="124"/>
      <c r="ZE719" s="124"/>
      <c r="ZF719" s="124"/>
      <c r="ZG719" s="124"/>
      <c r="ZH719" s="124"/>
      <c r="ZI719" s="124"/>
      <c r="ZJ719" s="124"/>
      <c r="ZK719" s="124"/>
      <c r="ZL719" s="124"/>
      <c r="ZM719" s="124"/>
      <c r="ZN719" s="124"/>
      <c r="ZO719" s="124"/>
      <c r="ZP719" s="124"/>
      <c r="ZQ719" s="124"/>
      <c r="ZR719" s="124"/>
      <c r="ZS719" s="124"/>
      <c r="ZT719" s="124"/>
      <c r="ZU719" s="124"/>
      <c r="ZV719" s="124"/>
      <c r="ZW719" s="124"/>
      <c r="ZX719" s="124"/>
      <c r="ZY719" s="124"/>
      <c r="ZZ719" s="124"/>
      <c r="AAA719" s="124"/>
      <c r="AAB719" s="124"/>
      <c r="AAC719" s="124"/>
      <c r="AAD719" s="124"/>
      <c r="AAE719" s="124"/>
      <c r="AAF719" s="124"/>
      <c r="AAG719" s="124"/>
      <c r="AAH719" s="124"/>
      <c r="AAI719" s="124"/>
      <c r="AAJ719" s="124"/>
      <c r="AAK719" s="124"/>
      <c r="AAL719" s="124"/>
      <c r="AAM719" s="124"/>
      <c r="AAN719" s="124"/>
      <c r="AAO719" s="124"/>
      <c r="AAP719" s="124"/>
      <c r="AAQ719" s="124"/>
      <c r="AAR719" s="124"/>
      <c r="AAS719" s="124"/>
      <c r="AAT719" s="124"/>
      <c r="AAU719" s="124"/>
      <c r="AAV719" s="124"/>
      <c r="AAW719" s="124"/>
      <c r="AAX719" s="124"/>
      <c r="AAY719" s="124"/>
      <c r="AAZ719" s="124"/>
      <c r="ABA719" s="124"/>
      <c r="ABB719" s="124"/>
      <c r="ABC719" s="124"/>
      <c r="ABD719" s="124"/>
      <c r="ABE719" s="124"/>
      <c r="ABF719" s="124"/>
      <c r="ABG719" s="124"/>
      <c r="ABH719" s="124"/>
      <c r="ABI719" s="124"/>
      <c r="ABJ719" s="124"/>
      <c r="ABK719" s="124"/>
      <c r="ABL719" s="124"/>
      <c r="ABM719" s="124"/>
      <c r="ABN719" s="124"/>
      <c r="ABO719" s="124"/>
      <c r="ABP719" s="124"/>
      <c r="ABQ719" s="124"/>
      <c r="ABR719" s="124"/>
      <c r="ABS719" s="124"/>
      <c r="ABT719" s="124"/>
      <c r="ABU719" s="124"/>
      <c r="ABV719" s="124"/>
      <c r="ABW719" s="124"/>
      <c r="ABX719" s="124"/>
      <c r="ABY719" s="124"/>
      <c r="ABZ719" s="124"/>
      <c r="ACA719" s="124"/>
      <c r="ACB719" s="124"/>
      <c r="ACC719" s="124"/>
      <c r="ACD719" s="124"/>
      <c r="ACE719" s="124"/>
      <c r="ACF719" s="124"/>
      <c r="ACG719" s="124"/>
      <c r="ACH719" s="124"/>
      <c r="ACI719" s="124"/>
      <c r="ACJ719" s="124"/>
      <c r="ACK719" s="124"/>
      <c r="ACL719" s="124"/>
      <c r="ACM719" s="124"/>
      <c r="ACN719" s="124"/>
      <c r="ACO719" s="124"/>
      <c r="ACP719" s="124"/>
      <c r="ACQ719" s="124"/>
      <c r="ACR719" s="124"/>
      <c r="ACS719" s="124"/>
      <c r="ACT719" s="124"/>
      <c r="ACU719" s="124"/>
      <c r="ACV719" s="124"/>
      <c r="ACW719" s="124"/>
      <c r="ACX719" s="124"/>
      <c r="ACY719" s="124"/>
      <c r="ACZ719" s="124"/>
      <c r="ADA719" s="124"/>
      <c r="ADB719" s="124"/>
      <c r="ADC719" s="124"/>
      <c r="ADD719" s="124"/>
      <c r="ADE719" s="124"/>
      <c r="ADF719" s="124"/>
      <c r="ADG719" s="124"/>
      <c r="ADH719" s="124"/>
      <c r="ADI719" s="124"/>
      <c r="ADJ719" s="124"/>
      <c r="ADK719" s="124"/>
      <c r="ADL719" s="124"/>
      <c r="ADM719" s="124"/>
      <c r="ADN719" s="124"/>
      <c r="ADO719" s="124"/>
      <c r="ADP719" s="124"/>
      <c r="ADQ719" s="124"/>
      <c r="ADR719" s="124"/>
      <c r="ADS719" s="124"/>
      <c r="ADT719" s="124"/>
      <c r="ADU719" s="124"/>
      <c r="ADV719" s="124"/>
      <c r="ADW719" s="124"/>
      <c r="ADX719" s="124"/>
      <c r="ADY719" s="124"/>
      <c r="ADZ719" s="124"/>
      <c r="AEA719" s="124"/>
      <c r="AEB719" s="124"/>
      <c r="AEC719" s="124"/>
      <c r="AED719" s="124"/>
      <c r="AEE719" s="124"/>
      <c r="AEF719" s="124"/>
      <c r="AEG719" s="124"/>
      <c r="AEH719" s="124"/>
      <c r="AEI719" s="124"/>
      <c r="AEJ719" s="124"/>
      <c r="AEK719" s="124"/>
      <c r="AEL719" s="124"/>
      <c r="AEM719" s="124"/>
      <c r="AEN719" s="124"/>
      <c r="AEO719" s="124"/>
      <c r="AEP719" s="124"/>
      <c r="AEQ719" s="124"/>
      <c r="AER719" s="124"/>
      <c r="AES719" s="124"/>
      <c r="AET719" s="124"/>
      <c r="AEU719" s="124"/>
      <c r="AEV719" s="124"/>
      <c r="AEW719" s="124"/>
      <c r="AEX719" s="124"/>
      <c r="AEY719" s="124"/>
      <c r="AEZ719" s="124"/>
      <c r="AFA719" s="124"/>
      <c r="AFB719" s="124"/>
      <c r="AFC719" s="124"/>
      <c r="AFD719" s="124"/>
      <c r="AFE719" s="124"/>
      <c r="AFF719" s="124"/>
      <c r="AFG719" s="124"/>
      <c r="AFH719" s="124"/>
      <c r="AFI719" s="124"/>
      <c r="AFJ719" s="124"/>
      <c r="AFK719" s="124"/>
      <c r="AFL719" s="124"/>
      <c r="AFM719" s="124"/>
      <c r="AFN719" s="124"/>
      <c r="AFO719" s="124"/>
      <c r="AFP719" s="124"/>
      <c r="AFQ719" s="124"/>
      <c r="AFR719" s="124"/>
      <c r="AFS719" s="124"/>
      <c r="AFT719" s="124"/>
      <c r="AFU719" s="124"/>
      <c r="AFV719" s="124"/>
      <c r="AFW719" s="124"/>
      <c r="AFX719" s="124"/>
      <c r="AFY719" s="124"/>
      <c r="AFZ719" s="124"/>
      <c r="AGA719" s="124"/>
      <c r="AGB719" s="124"/>
      <c r="AGC719" s="124"/>
      <c r="AGD719" s="124"/>
      <c r="AGE719" s="124"/>
      <c r="AGF719" s="124"/>
      <c r="AGG719" s="124"/>
      <c r="AGH719" s="124"/>
      <c r="AGI719" s="124"/>
      <c r="AGJ719" s="124"/>
      <c r="AGK719" s="124"/>
      <c r="AGL719" s="124"/>
      <c r="AGM719" s="124"/>
      <c r="AGN719" s="124"/>
      <c r="AGO719" s="124"/>
      <c r="AGP719" s="124"/>
      <c r="AGQ719" s="124"/>
      <c r="AGR719" s="124"/>
      <c r="AGS719" s="124"/>
      <c r="AGT719" s="124"/>
      <c r="AGU719" s="124"/>
      <c r="AGV719" s="124"/>
      <c r="AGW719" s="124"/>
      <c r="AGX719" s="124"/>
      <c r="AGY719" s="124"/>
      <c r="AGZ719" s="124"/>
      <c r="AHA719" s="124"/>
      <c r="AHB719" s="124"/>
      <c r="AHC719" s="124"/>
      <c r="AHD719" s="124"/>
      <c r="AHE719" s="124"/>
      <c r="AHF719" s="124"/>
      <c r="AHG719" s="124"/>
      <c r="AHH719" s="124"/>
      <c r="AHI719" s="124"/>
      <c r="AHJ719" s="124"/>
      <c r="AHK719" s="124"/>
      <c r="AHL719" s="124"/>
      <c r="AHM719" s="124"/>
      <c r="AHN719" s="124"/>
      <c r="AHO719" s="124"/>
      <c r="AHP719" s="124"/>
      <c r="AHQ719" s="124"/>
      <c r="AHR719" s="124"/>
      <c r="AHS719" s="124"/>
      <c r="AHT719" s="124"/>
      <c r="AHU719" s="124"/>
      <c r="AHV719" s="124"/>
      <c r="AHW719" s="124"/>
      <c r="AHX719" s="124"/>
      <c r="AHY719" s="124"/>
      <c r="AHZ719" s="124"/>
      <c r="AIA719" s="124"/>
      <c r="AIB719" s="124"/>
      <c r="AIC719" s="124"/>
      <c r="AID719" s="124"/>
      <c r="AIE719" s="124"/>
      <c r="AIF719" s="124"/>
      <c r="AIG719" s="124"/>
      <c r="AIH719" s="124"/>
      <c r="AII719" s="124"/>
      <c r="AIJ719" s="124"/>
      <c r="AIK719" s="124"/>
      <c r="AIL719" s="124"/>
      <c r="AIM719" s="124"/>
      <c r="AIN719" s="124"/>
      <c r="AIO719" s="124"/>
      <c r="AIP719" s="124"/>
      <c r="AIQ719" s="124"/>
      <c r="AIR719" s="124"/>
      <c r="AIS719" s="124"/>
      <c r="AIT719" s="124"/>
      <c r="AIU719" s="124"/>
      <c r="AIV719" s="124"/>
      <c r="AIW719" s="124"/>
      <c r="AIX719" s="124"/>
      <c r="AIY719" s="124"/>
      <c r="AIZ719" s="124"/>
      <c r="AJA719" s="124"/>
      <c r="AJB719" s="124"/>
      <c r="AJC719" s="124"/>
      <c r="AJD719" s="124"/>
      <c r="AJE719" s="124"/>
      <c r="AJF719" s="124"/>
      <c r="AJG719" s="124"/>
      <c r="AJH719" s="124"/>
      <c r="AJI719" s="124"/>
      <c r="AJJ719" s="124"/>
      <c r="AJK719" s="124"/>
      <c r="AJL719" s="124"/>
      <c r="AJM719" s="124"/>
      <c r="AJN719" s="124"/>
      <c r="AJO719" s="124"/>
      <c r="AJP719" s="124"/>
      <c r="AJQ719" s="124"/>
      <c r="AJR719" s="124"/>
      <c r="AJS719" s="124"/>
      <c r="AJT719" s="124"/>
      <c r="AJU719" s="124"/>
      <c r="AJV719" s="124"/>
      <c r="AJW719" s="124"/>
      <c r="AJX719" s="124"/>
      <c r="AJY719" s="124"/>
      <c r="AJZ719" s="124"/>
      <c r="AKA719" s="124"/>
      <c r="AKB719" s="124"/>
      <c r="AKC719" s="124"/>
      <c r="AKD719" s="124"/>
      <c r="AKE719" s="124"/>
      <c r="AKF719" s="124"/>
      <c r="AKG719" s="124"/>
      <c r="AKH719" s="124"/>
      <c r="AKI719" s="124"/>
      <c r="AKJ719" s="124"/>
      <c r="AKK719" s="124"/>
      <c r="AKL719" s="124"/>
      <c r="AKM719" s="124"/>
      <c r="AKN719" s="124"/>
      <c r="AKO719" s="124"/>
      <c r="AKP719" s="124"/>
      <c r="AKQ719" s="124"/>
      <c r="AKR719" s="124"/>
      <c r="AKS719" s="124"/>
      <c r="AKT719" s="124"/>
      <c r="AKU719" s="124"/>
      <c r="AKV719" s="124"/>
      <c r="AKW719" s="124"/>
      <c r="AKX719" s="124"/>
      <c r="AKY719" s="124"/>
      <c r="AKZ719" s="124"/>
      <c r="ALA719" s="124"/>
      <c r="ALB719" s="124"/>
      <c r="ALC719" s="124"/>
      <c r="ALD719" s="124"/>
      <c r="ALE719" s="124"/>
      <c r="ALF719" s="124"/>
      <c r="ALG719" s="124"/>
      <c r="ALH719" s="124"/>
      <c r="ALI719" s="124"/>
      <c r="ALJ719" s="124"/>
      <c r="ALK719" s="124"/>
      <c r="ALL719" s="124"/>
      <c r="ALM719" s="124"/>
      <c r="ALN719" s="124"/>
      <c r="ALO719" s="124"/>
      <c r="ALP719" s="124"/>
      <c r="ALQ719" s="124"/>
      <c r="ALR719" s="124"/>
      <c r="ALS719" s="124"/>
      <c r="ALT719" s="124"/>
      <c r="ALU719" s="124"/>
      <c r="ALV719" s="124"/>
      <c r="ALW719" s="124"/>
      <c r="ALX719" s="124"/>
      <c r="ALY719" s="124"/>
      <c r="ALZ719" s="124"/>
      <c r="AMA719" s="124"/>
      <c r="AMB719" s="124"/>
      <c r="AMC719" s="124"/>
      <c r="AMD719" s="124"/>
      <c r="AME719" s="124"/>
      <c r="AMF719" s="124"/>
      <c r="AMG719" s="124"/>
      <c r="AMH719" s="124"/>
      <c r="AMI719" s="124"/>
      <c r="AMJ719" s="124"/>
      <c r="AMK719" s="124"/>
      <c r="AML719" s="124"/>
      <c r="AMM719" s="124"/>
      <c r="AMN719" s="124"/>
      <c r="AMO719" s="124"/>
      <c r="AMP719" s="124"/>
      <c r="AMQ719" s="124"/>
      <c r="AMR719" s="124"/>
      <c r="AMS719" s="124"/>
      <c r="AMT719" s="124"/>
      <c r="AMU719" s="124"/>
      <c r="AMV719" s="124"/>
      <c r="AMW719" s="124"/>
      <c r="AMX719" s="124"/>
      <c r="AMY719" s="124"/>
      <c r="AMZ719" s="124"/>
      <c r="ANA719" s="124"/>
      <c r="ANB719" s="124"/>
      <c r="ANC719" s="124"/>
      <c r="AND719" s="124"/>
      <c r="ANE719" s="124"/>
      <c r="ANF719" s="124"/>
      <c r="ANG719" s="124"/>
      <c r="ANH719" s="124"/>
      <c r="ANI719" s="124"/>
      <c r="ANJ719" s="124"/>
      <c r="ANK719" s="124"/>
      <c r="ANL719" s="124"/>
      <c r="ANM719" s="124"/>
      <c r="ANN719" s="124"/>
      <c r="ANO719" s="124"/>
      <c r="ANP719" s="124"/>
      <c r="ANQ719" s="124"/>
      <c r="ANR719" s="124"/>
      <c r="ANS719" s="124"/>
      <c r="ANT719" s="124"/>
      <c r="ANU719" s="124"/>
      <c r="ANV719" s="124"/>
      <c r="ANW719" s="124"/>
      <c r="ANX719" s="124"/>
      <c r="ANY719" s="124"/>
      <c r="ANZ719" s="124"/>
      <c r="AOA719" s="124"/>
      <c r="AOB719" s="124"/>
      <c r="AOC719" s="124"/>
      <c r="AOD719" s="124"/>
      <c r="AOE719" s="124"/>
      <c r="AOF719" s="124"/>
      <c r="AOG719" s="124"/>
      <c r="AOH719" s="124"/>
      <c r="AOI719" s="124"/>
      <c r="AOJ719" s="124"/>
      <c r="AOK719" s="124"/>
      <c r="AOL719" s="124"/>
      <c r="AOM719" s="124"/>
      <c r="AON719" s="124"/>
      <c r="AOO719" s="124"/>
      <c r="AOP719" s="124"/>
      <c r="AOQ719" s="124"/>
      <c r="AOR719" s="124"/>
      <c r="AOS719" s="124"/>
      <c r="AOT719" s="124"/>
      <c r="AOU719" s="124"/>
      <c r="AOV719" s="124"/>
      <c r="AOW719" s="124"/>
      <c r="AOX719" s="124"/>
      <c r="AOY719" s="124"/>
      <c r="AOZ719" s="124"/>
      <c r="APA719" s="124"/>
      <c r="APB719" s="124"/>
      <c r="APC719" s="124"/>
      <c r="APD719" s="124"/>
      <c r="APE719" s="124"/>
      <c r="APF719" s="124"/>
      <c r="APG719" s="124"/>
      <c r="APH719" s="124"/>
      <c r="API719" s="124"/>
      <c r="APJ719" s="124"/>
      <c r="APK719" s="124"/>
      <c r="APL719" s="124"/>
      <c r="APM719" s="124"/>
      <c r="APN719" s="124"/>
      <c r="APO719" s="124"/>
      <c r="APP719" s="124"/>
      <c r="APQ719" s="124"/>
      <c r="APR719" s="124"/>
      <c r="APS719" s="124"/>
      <c r="APT719" s="124"/>
      <c r="APU719" s="124"/>
      <c r="APV719" s="124"/>
      <c r="APW719" s="124"/>
      <c r="APX719" s="124"/>
      <c r="APY719" s="124"/>
      <c r="APZ719" s="124"/>
      <c r="AQA719" s="124"/>
      <c r="AQB719" s="124"/>
      <c r="AQC719" s="124"/>
      <c r="AQD719" s="124"/>
      <c r="AQE719" s="124"/>
      <c r="AQF719" s="124"/>
      <c r="AQG719" s="124"/>
      <c r="AQH719" s="124"/>
      <c r="AQI719" s="124"/>
      <c r="AQJ719" s="124"/>
      <c r="AQK719" s="124"/>
      <c r="AQL719" s="124"/>
      <c r="AQM719" s="124"/>
      <c r="AQN719" s="124"/>
      <c r="AQO719" s="124"/>
      <c r="AQP719" s="124"/>
      <c r="AQQ719" s="124"/>
      <c r="AQR719" s="124"/>
      <c r="AQS719" s="124"/>
      <c r="AQT719" s="124"/>
      <c r="AQU719" s="124"/>
      <c r="AQV719" s="124"/>
      <c r="AQW719" s="124"/>
      <c r="AQX719" s="124"/>
      <c r="AQY719" s="124"/>
      <c r="AQZ719" s="124"/>
      <c r="ARA719" s="124"/>
      <c r="ARB719" s="124"/>
      <c r="ARC719" s="124"/>
      <c r="ARD719" s="124"/>
      <c r="ARE719" s="124"/>
      <c r="ARF719" s="124"/>
      <c r="ARG719" s="124"/>
      <c r="ARH719" s="124"/>
      <c r="ARI719" s="124"/>
      <c r="ARJ719" s="124"/>
      <c r="ARK719" s="124"/>
      <c r="ARL719" s="124"/>
      <c r="ARM719" s="124"/>
      <c r="ARN719" s="124"/>
      <c r="ARO719" s="124"/>
      <c r="ARP719" s="124"/>
      <c r="ARQ719" s="124"/>
      <c r="ARR719" s="124"/>
      <c r="ARS719" s="124"/>
      <c r="ART719" s="124"/>
      <c r="ARU719" s="124"/>
      <c r="ARV719" s="124"/>
      <c r="ARW719" s="124"/>
      <c r="ARX719" s="124"/>
      <c r="ARY719" s="124"/>
      <c r="ARZ719" s="124"/>
      <c r="ASA719" s="124"/>
      <c r="ASB719" s="124"/>
      <c r="ASC719" s="124"/>
      <c r="ASD719" s="124"/>
      <c r="ASE719" s="124"/>
      <c r="ASF719" s="124"/>
      <c r="ASG719" s="124"/>
      <c r="ASH719" s="124"/>
      <c r="ASI719" s="124"/>
      <c r="ASJ719" s="124"/>
      <c r="ASK719" s="124"/>
      <c r="ASL719" s="124"/>
      <c r="ASM719" s="124"/>
      <c r="ASN719" s="124"/>
      <c r="ASO719" s="124"/>
      <c r="ASP719" s="124"/>
      <c r="ASQ719" s="124"/>
      <c r="ASR719" s="124"/>
      <c r="ASS719" s="124"/>
      <c r="AST719" s="124"/>
      <c r="ASU719" s="124"/>
      <c r="ASV719" s="124"/>
      <c r="ASW719" s="124"/>
      <c r="ASX719" s="124"/>
      <c r="ASY719" s="124"/>
      <c r="ASZ719" s="124"/>
      <c r="ATA719" s="124"/>
      <c r="ATB719" s="124"/>
      <c r="ATC719" s="124"/>
      <c r="ATD719" s="124"/>
      <c r="ATE719" s="124"/>
      <c r="ATF719" s="124"/>
      <c r="ATG719" s="124"/>
      <c r="ATH719" s="124"/>
      <c r="ATI719" s="124"/>
      <c r="ATJ719" s="124"/>
      <c r="ATK719" s="124"/>
      <c r="ATL719" s="124"/>
      <c r="ATM719" s="124"/>
      <c r="ATN719" s="124"/>
      <c r="ATO719" s="124"/>
      <c r="ATP719" s="124"/>
      <c r="ATQ719" s="124"/>
      <c r="ATR719" s="124"/>
      <c r="ATS719" s="124"/>
      <c r="ATT719" s="124"/>
      <c r="ATU719" s="124"/>
      <c r="ATV719" s="124"/>
      <c r="ATW719" s="124"/>
      <c r="ATX719" s="124"/>
      <c r="ATY719" s="124"/>
      <c r="ATZ719" s="124"/>
      <c r="AUA719" s="124"/>
      <c r="AUB719" s="124"/>
      <c r="AUC719" s="124"/>
      <c r="AUD719" s="124"/>
      <c r="AUE719" s="124"/>
      <c r="AUF719" s="124"/>
      <c r="AUG719" s="124"/>
      <c r="AUH719" s="124"/>
      <c r="AUI719" s="124"/>
      <c r="AUJ719" s="124"/>
      <c r="AUK719" s="124"/>
      <c r="AUL719" s="124"/>
      <c r="AUM719" s="124"/>
      <c r="AUN719" s="124"/>
      <c r="AUO719" s="124"/>
      <c r="AUP719" s="124"/>
      <c r="AUQ719" s="124"/>
      <c r="AUR719" s="124"/>
      <c r="AUS719" s="124"/>
      <c r="AUT719" s="124"/>
      <c r="AUU719" s="124"/>
      <c r="AUV719" s="124"/>
      <c r="AUW719" s="124"/>
      <c r="AUX719" s="124"/>
      <c r="AUY719" s="124"/>
      <c r="AUZ719" s="124"/>
      <c r="AVA719" s="124"/>
      <c r="AVB719" s="124"/>
      <c r="AVC719" s="124"/>
      <c r="AVD719" s="124"/>
      <c r="AVE719" s="124"/>
      <c r="AVF719" s="124"/>
      <c r="AVG719" s="124"/>
      <c r="AVH719" s="124"/>
      <c r="AVI719" s="124"/>
      <c r="AVJ719" s="124"/>
      <c r="AVK719" s="124"/>
      <c r="AVL719" s="124"/>
      <c r="AVM719" s="124"/>
      <c r="AVN719" s="124"/>
      <c r="AVO719" s="124"/>
      <c r="AVP719" s="124"/>
      <c r="AVQ719" s="124"/>
      <c r="AVR719" s="124"/>
      <c r="AVS719" s="124"/>
      <c r="AVT719" s="124"/>
      <c r="AVU719" s="124"/>
      <c r="AVV719" s="124"/>
      <c r="AVW719" s="124"/>
      <c r="AVX719" s="124"/>
      <c r="AVY719" s="124"/>
      <c r="AVZ719" s="124"/>
      <c r="AWA719" s="124"/>
      <c r="AWB719" s="124"/>
      <c r="AWC719" s="124"/>
      <c r="AWD719" s="124"/>
      <c r="AWE719" s="124"/>
      <c r="AWF719" s="124"/>
      <c r="AWG719" s="124"/>
      <c r="AWH719" s="124"/>
      <c r="AWI719" s="124"/>
      <c r="AWJ719" s="124"/>
      <c r="AWK719" s="124"/>
      <c r="AWL719" s="124"/>
      <c r="AWM719" s="124"/>
      <c r="AWN719" s="124"/>
      <c r="AWO719" s="124"/>
      <c r="AWP719" s="124"/>
      <c r="AWQ719" s="124"/>
      <c r="AWR719" s="124"/>
      <c r="AWS719" s="124"/>
      <c r="AWT719" s="124"/>
      <c r="AWU719" s="124"/>
      <c r="AWV719" s="124"/>
      <c r="AWW719" s="124"/>
      <c r="AWX719" s="124"/>
      <c r="AWY719" s="124"/>
      <c r="AWZ719" s="124"/>
      <c r="AXA719" s="124"/>
      <c r="AXB719" s="124"/>
      <c r="AXC719" s="124"/>
      <c r="AXD719" s="124"/>
      <c r="AXE719" s="124"/>
      <c r="AXF719" s="124"/>
      <c r="AXG719" s="124"/>
      <c r="AXH719" s="124"/>
      <c r="AXI719" s="124"/>
      <c r="AXJ719" s="124"/>
      <c r="AXK719" s="124"/>
      <c r="AXL719" s="124"/>
      <c r="AXM719" s="124"/>
      <c r="AXN719" s="124"/>
      <c r="AXO719" s="124"/>
      <c r="AXP719" s="124"/>
      <c r="AXQ719" s="124"/>
      <c r="AXR719" s="124"/>
      <c r="AXS719" s="124"/>
      <c r="AXT719" s="124"/>
      <c r="AXU719" s="124"/>
      <c r="AXV719" s="124"/>
      <c r="AXW719" s="124"/>
      <c r="AXX719" s="124"/>
      <c r="AXY719" s="124"/>
      <c r="AXZ719" s="124"/>
      <c r="AYA719" s="124"/>
      <c r="AYB719" s="124"/>
      <c r="AYC719" s="124"/>
      <c r="AYD719" s="124"/>
      <c r="AYE719" s="124"/>
      <c r="AYF719" s="124"/>
      <c r="AYG719" s="124"/>
      <c r="AYH719" s="124"/>
      <c r="AYI719" s="124"/>
      <c r="AYJ719" s="124"/>
      <c r="AYK719" s="124"/>
      <c r="AYL719" s="124"/>
      <c r="AYM719" s="124"/>
      <c r="AYN719" s="124"/>
      <c r="AYO719" s="124"/>
      <c r="AYP719" s="124"/>
      <c r="AYQ719" s="124"/>
      <c r="AYR719" s="124"/>
      <c r="AYS719" s="124"/>
      <c r="AYT719" s="124"/>
      <c r="AYU719" s="124"/>
      <c r="AYV719" s="124"/>
      <c r="AYW719" s="124"/>
      <c r="AYX719" s="124"/>
      <c r="AYY719" s="124"/>
      <c r="AYZ719" s="124"/>
      <c r="AZA719" s="124"/>
      <c r="AZB719" s="124"/>
      <c r="AZC719" s="124"/>
      <c r="AZD719" s="124"/>
      <c r="AZE719" s="124"/>
      <c r="AZF719" s="124"/>
      <c r="AZG719" s="124"/>
      <c r="AZH719" s="124"/>
      <c r="AZI719" s="124"/>
      <c r="AZJ719" s="124"/>
      <c r="AZK719" s="124"/>
      <c r="AZL719" s="124"/>
      <c r="AZM719" s="124"/>
      <c r="AZN719" s="124"/>
      <c r="AZO719" s="124"/>
      <c r="AZP719" s="124"/>
      <c r="AZQ719" s="124"/>
      <c r="AZR719" s="124"/>
      <c r="AZS719" s="124"/>
      <c r="AZT719" s="124"/>
      <c r="AZU719" s="124"/>
      <c r="AZV719" s="124"/>
      <c r="AZW719" s="124"/>
      <c r="AZX719" s="124"/>
      <c r="AZY719" s="124"/>
      <c r="AZZ719" s="124"/>
      <c r="BAA719" s="124"/>
      <c r="BAB719" s="124"/>
      <c r="BAC719" s="124"/>
      <c r="BAD719" s="124"/>
      <c r="BAE719" s="124"/>
      <c r="BAF719" s="124"/>
      <c r="BAG719" s="124"/>
      <c r="BAH719" s="124"/>
      <c r="BAI719" s="124"/>
      <c r="BAJ719" s="124"/>
      <c r="BAK719" s="124"/>
      <c r="BAL719" s="124"/>
      <c r="BAM719" s="124"/>
      <c r="BAN719" s="124"/>
      <c r="BAO719" s="124"/>
      <c r="BAP719" s="124"/>
      <c r="BAQ719" s="124"/>
      <c r="BAR719" s="124"/>
      <c r="BAS719" s="124"/>
      <c r="BAT719" s="124"/>
      <c r="BAU719" s="124"/>
      <c r="BAV719" s="124"/>
      <c r="BAW719" s="124"/>
      <c r="BAX719" s="124"/>
      <c r="BAY719" s="124"/>
      <c r="BAZ719" s="124"/>
      <c r="BBA719" s="124"/>
      <c r="BBB719" s="124"/>
      <c r="BBC719" s="124"/>
      <c r="BBD719" s="124"/>
      <c r="BBE719" s="124"/>
      <c r="BBF719" s="124"/>
      <c r="BBG719" s="124"/>
      <c r="BBH719" s="124"/>
      <c r="BBI719" s="124"/>
      <c r="BBJ719" s="124"/>
      <c r="BBK719" s="124"/>
      <c r="BBL719" s="124"/>
      <c r="BBM719" s="124"/>
      <c r="BBN719" s="124"/>
      <c r="BBO719" s="124"/>
      <c r="BBP719" s="124"/>
      <c r="BBQ719" s="124"/>
      <c r="BBR719" s="124"/>
      <c r="BBS719" s="124"/>
      <c r="BBT719" s="124"/>
      <c r="BBU719" s="124"/>
      <c r="BBV719" s="124"/>
      <c r="BBW719" s="124"/>
      <c r="BBX719" s="124"/>
      <c r="BBY719" s="124"/>
      <c r="BBZ719" s="124"/>
      <c r="BCA719" s="124"/>
      <c r="BCB719" s="124"/>
      <c r="BCC719" s="124"/>
      <c r="BCD719" s="124"/>
      <c r="BCE719" s="124"/>
      <c r="BCF719" s="124"/>
      <c r="BCG719" s="124"/>
      <c r="BCH719" s="124"/>
      <c r="BCI719" s="124"/>
      <c r="BCJ719" s="124"/>
      <c r="BCK719" s="124"/>
      <c r="BCL719" s="124"/>
      <c r="BCM719" s="124"/>
      <c r="BCN719" s="124"/>
      <c r="BCO719" s="124"/>
      <c r="BCP719" s="124"/>
      <c r="BCQ719" s="124"/>
      <c r="BCR719" s="124"/>
      <c r="BCS719" s="124"/>
      <c r="BCT719" s="124"/>
      <c r="BCU719" s="124"/>
      <c r="BCV719" s="124"/>
      <c r="BCW719" s="124"/>
      <c r="BCX719" s="124"/>
      <c r="BCY719" s="124"/>
      <c r="BCZ719" s="124"/>
      <c r="BDA719" s="124"/>
      <c r="BDB719" s="124"/>
      <c r="BDC719" s="124"/>
      <c r="BDD719" s="124"/>
      <c r="BDE719" s="124"/>
      <c r="BDF719" s="124"/>
      <c r="BDG719" s="124"/>
      <c r="BDH719" s="124"/>
      <c r="BDI719" s="124"/>
      <c r="BDJ719" s="124"/>
      <c r="BDK719" s="124"/>
      <c r="BDL719" s="124"/>
      <c r="BDM719" s="124"/>
      <c r="BDN719" s="124"/>
      <c r="BDO719" s="124"/>
      <c r="BDP719" s="124"/>
      <c r="BDQ719" s="124"/>
      <c r="BDR719" s="124"/>
      <c r="BDS719" s="124"/>
      <c r="BDT719" s="124"/>
      <c r="BDU719" s="124"/>
      <c r="BDV719" s="124"/>
      <c r="BDW719" s="124"/>
      <c r="BDX719" s="124"/>
      <c r="BDY719" s="124"/>
      <c r="BDZ719" s="124"/>
      <c r="BEA719" s="124"/>
      <c r="BEB719" s="124"/>
      <c r="BEC719" s="124"/>
      <c r="BED719" s="124"/>
      <c r="BEE719" s="124"/>
      <c r="BEF719" s="124"/>
      <c r="BEG719" s="124"/>
      <c r="BEH719" s="124"/>
      <c r="BEI719" s="124"/>
      <c r="BEJ719" s="124"/>
      <c r="BEK719" s="124"/>
      <c r="BEL719" s="124"/>
      <c r="BEM719" s="124"/>
      <c r="BEN719" s="124"/>
      <c r="BEO719" s="124"/>
      <c r="BEP719" s="124"/>
      <c r="BEQ719" s="124"/>
      <c r="BER719" s="124"/>
      <c r="BES719" s="124"/>
      <c r="BET719" s="124"/>
      <c r="BEU719" s="124"/>
      <c r="BEV719" s="124"/>
      <c r="BEW719" s="124"/>
      <c r="BEX719" s="124"/>
      <c r="BEY719" s="124"/>
      <c r="BEZ719" s="124"/>
      <c r="BFA719" s="124"/>
      <c r="BFB719" s="124"/>
      <c r="BFC719" s="124"/>
      <c r="BFD719" s="124"/>
      <c r="BFE719" s="124"/>
      <c r="BFF719" s="124"/>
      <c r="BFG719" s="124"/>
      <c r="BFH719" s="124"/>
      <c r="BFI719" s="124"/>
      <c r="BFJ719" s="124"/>
      <c r="BFK719" s="124"/>
      <c r="BFL719" s="124"/>
      <c r="BFM719" s="124"/>
      <c r="BFN719" s="124"/>
      <c r="BFO719" s="124"/>
      <c r="BFP719" s="124"/>
      <c r="BFQ719" s="124"/>
      <c r="BFR719" s="124"/>
      <c r="BFS719" s="124"/>
      <c r="BFT719" s="124"/>
      <c r="BFU719" s="124"/>
      <c r="BFV719" s="124"/>
      <c r="BFW719" s="124"/>
      <c r="BFX719" s="124"/>
      <c r="BFY719" s="124"/>
      <c r="BFZ719" s="124"/>
      <c r="BGA719" s="124"/>
      <c r="BGB719" s="124"/>
      <c r="BGC719" s="124"/>
      <c r="BGD719" s="124"/>
      <c r="BGE719" s="124"/>
      <c r="BGF719" s="124"/>
      <c r="BGG719" s="124"/>
      <c r="BGH719" s="124"/>
      <c r="BGI719" s="124"/>
      <c r="BGJ719" s="124"/>
      <c r="BGK719" s="124"/>
      <c r="BGL719" s="124"/>
      <c r="BGM719" s="124"/>
      <c r="BGN719" s="124"/>
      <c r="BGO719" s="124"/>
      <c r="BGP719" s="124"/>
      <c r="BGQ719" s="124"/>
      <c r="BGR719" s="124"/>
      <c r="BGS719" s="124"/>
      <c r="BGT719" s="124"/>
      <c r="BGU719" s="124"/>
      <c r="BGV719" s="124"/>
      <c r="BGW719" s="124"/>
      <c r="BGX719" s="124"/>
      <c r="BGY719" s="124"/>
      <c r="BGZ719" s="124"/>
      <c r="BHA719" s="124"/>
      <c r="BHB719" s="124"/>
      <c r="BHC719" s="124"/>
      <c r="BHD719" s="124"/>
      <c r="BHE719" s="124"/>
      <c r="BHF719" s="124"/>
      <c r="BHG719" s="124"/>
      <c r="BHH719" s="124"/>
      <c r="BHI719" s="124"/>
      <c r="BHJ719" s="124"/>
      <c r="BHK719" s="124"/>
      <c r="BHL719" s="124"/>
      <c r="BHM719" s="124"/>
      <c r="BHN719" s="124"/>
      <c r="BHO719" s="124"/>
      <c r="BHP719" s="124"/>
      <c r="BHQ719" s="124"/>
      <c r="BHR719" s="124"/>
      <c r="BHS719" s="124"/>
      <c r="BHT719" s="124"/>
      <c r="BHU719" s="124"/>
      <c r="BHV719" s="124"/>
      <c r="BHW719" s="124"/>
      <c r="BHX719" s="124"/>
      <c r="BHY719" s="124"/>
      <c r="BHZ719" s="124"/>
      <c r="BIA719" s="124"/>
      <c r="BIB719" s="124"/>
      <c r="BIC719" s="124"/>
      <c r="BID719" s="124"/>
      <c r="BIE719" s="124"/>
      <c r="BIF719" s="124"/>
      <c r="BIG719" s="124"/>
      <c r="BIH719" s="124"/>
      <c r="BII719" s="124"/>
      <c r="BIJ719" s="124"/>
      <c r="BIK719" s="124"/>
      <c r="BIL719" s="124"/>
      <c r="BIM719" s="124"/>
      <c r="BIN719" s="124"/>
      <c r="BIO719" s="124"/>
      <c r="BIP719" s="124"/>
      <c r="BIQ719" s="124"/>
      <c r="BIR719" s="124"/>
      <c r="BIS719" s="124"/>
      <c r="BIT719" s="124"/>
      <c r="BIU719" s="124"/>
      <c r="BIV719" s="124"/>
      <c r="BIW719" s="124"/>
      <c r="BIX719" s="124"/>
      <c r="BIY719" s="124"/>
      <c r="BIZ719" s="124"/>
      <c r="BJA719" s="124"/>
      <c r="BJB719" s="124"/>
      <c r="BJC719" s="124"/>
      <c r="BJD719" s="124"/>
      <c r="BJE719" s="124"/>
      <c r="BJF719" s="124"/>
      <c r="BJG719" s="124"/>
      <c r="BJH719" s="124"/>
      <c r="BJI719" s="124"/>
      <c r="BJJ719" s="124"/>
      <c r="BJK719" s="124"/>
      <c r="BJL719" s="124"/>
      <c r="BJM719" s="124"/>
      <c r="BJN719" s="124"/>
      <c r="BJO719" s="124"/>
      <c r="BJP719" s="124"/>
      <c r="BJQ719" s="124"/>
      <c r="BJR719" s="124"/>
      <c r="BJS719" s="124"/>
      <c r="BJT719" s="124"/>
      <c r="BJU719" s="124"/>
      <c r="BJV719" s="124"/>
      <c r="BJW719" s="124"/>
      <c r="BJX719" s="124"/>
      <c r="BJY719" s="124"/>
      <c r="BJZ719" s="124"/>
      <c r="BKA719" s="124"/>
      <c r="BKB719" s="124"/>
      <c r="BKC719" s="124"/>
      <c r="BKD719" s="124"/>
      <c r="BKE719" s="124"/>
      <c r="BKF719" s="124"/>
      <c r="BKG719" s="124"/>
      <c r="BKH719" s="124"/>
      <c r="BKI719" s="124"/>
      <c r="BKJ719" s="124"/>
      <c r="BKK719" s="124"/>
      <c r="BKL719" s="124"/>
      <c r="BKM719" s="124"/>
      <c r="BKN719" s="124"/>
      <c r="BKO719" s="124"/>
      <c r="BKP719" s="124"/>
      <c r="BKQ719" s="124"/>
      <c r="BKR719" s="124"/>
      <c r="BKS719" s="124"/>
      <c r="BKT719" s="124"/>
      <c r="BKU719" s="124"/>
      <c r="BKV719" s="124"/>
      <c r="BKW719" s="124"/>
      <c r="BKX719" s="124"/>
      <c r="BKY719" s="124"/>
      <c r="BKZ719" s="124"/>
      <c r="BLA719" s="124"/>
      <c r="BLB719" s="124"/>
      <c r="BLC719" s="124"/>
      <c r="BLD719" s="124"/>
      <c r="BLE719" s="124"/>
      <c r="BLF719" s="124"/>
      <c r="BLG719" s="124"/>
      <c r="BLH719" s="124"/>
      <c r="BLI719" s="124"/>
      <c r="BLJ719" s="124"/>
      <c r="BLK719" s="124"/>
      <c r="BLL719" s="124"/>
      <c r="BLM719" s="124"/>
      <c r="BLN719" s="124"/>
      <c r="BLO719" s="124"/>
      <c r="BLP719" s="124"/>
      <c r="BLQ719" s="124"/>
      <c r="BLR719" s="124"/>
      <c r="BLS719" s="124"/>
      <c r="BLT719" s="124"/>
      <c r="BLU719" s="124"/>
      <c r="BLV719" s="124"/>
      <c r="BLW719" s="124"/>
      <c r="BLX719" s="124"/>
      <c r="BLY719" s="124"/>
      <c r="BLZ719" s="124"/>
      <c r="BMA719" s="124"/>
      <c r="BMB719" s="124"/>
      <c r="BMC719" s="124"/>
      <c r="BMD719" s="124"/>
      <c r="BME719" s="124"/>
      <c r="BMF719" s="124"/>
      <c r="BMG719" s="124"/>
      <c r="BMH719" s="124"/>
      <c r="BMI719" s="124"/>
      <c r="BMJ719" s="124"/>
      <c r="BMK719" s="124"/>
      <c r="BML719" s="124"/>
      <c r="BMM719" s="124"/>
      <c r="BMN719" s="124"/>
      <c r="BMO719" s="124"/>
      <c r="BMP719" s="124"/>
      <c r="BMQ719" s="124"/>
      <c r="BMR719" s="124"/>
      <c r="BMS719" s="124"/>
      <c r="BMT719" s="124"/>
      <c r="BMU719" s="124"/>
      <c r="BMV719" s="124"/>
      <c r="BMW719" s="124"/>
      <c r="BMX719" s="124"/>
      <c r="BMY719" s="124"/>
      <c r="BMZ719" s="124"/>
      <c r="BNA719" s="124"/>
      <c r="BNB719" s="124"/>
      <c r="BNC719" s="124"/>
      <c r="BND719" s="124"/>
      <c r="BNE719" s="124"/>
      <c r="BNF719" s="124"/>
      <c r="BNG719" s="124"/>
      <c r="BNH719" s="124"/>
      <c r="BNI719" s="124"/>
      <c r="BNJ719" s="124"/>
      <c r="BNK719" s="124"/>
      <c r="BNL719" s="124"/>
      <c r="BNM719" s="124"/>
      <c r="BNN719" s="124"/>
      <c r="BNO719" s="124"/>
      <c r="BNP719" s="124"/>
      <c r="BNQ719" s="124"/>
      <c r="BNR719" s="124"/>
      <c r="BNS719" s="124"/>
      <c r="BNT719" s="124"/>
      <c r="BNU719" s="124"/>
      <c r="BNV719" s="124"/>
      <c r="BNW719" s="124"/>
      <c r="BNX719" s="124"/>
      <c r="BNY719" s="124"/>
      <c r="BNZ719" s="124"/>
      <c r="BOA719" s="124"/>
      <c r="BOB719" s="124"/>
      <c r="BOC719" s="124"/>
      <c r="BOD719" s="124"/>
      <c r="BOE719" s="124"/>
      <c r="BOF719" s="124"/>
      <c r="BOG719" s="124"/>
      <c r="BOH719" s="124"/>
      <c r="BOI719" s="124"/>
      <c r="BOJ719" s="124"/>
      <c r="BOK719" s="124"/>
      <c r="BOL719" s="124"/>
      <c r="BOM719" s="124"/>
      <c r="BON719" s="124"/>
      <c r="BOO719" s="124"/>
      <c r="BOP719" s="124"/>
      <c r="BOQ719" s="124"/>
      <c r="BOR719" s="124"/>
      <c r="BOS719" s="124"/>
      <c r="BOT719" s="124"/>
      <c r="BOU719" s="124"/>
      <c r="BOV719" s="124"/>
      <c r="BOW719" s="124"/>
      <c r="BOX719" s="124"/>
      <c r="BOY719" s="124"/>
      <c r="BOZ719" s="124"/>
      <c r="BPA719" s="124"/>
      <c r="BPB719" s="124"/>
      <c r="BPC719" s="124"/>
      <c r="BPD719" s="124"/>
      <c r="BPE719" s="124"/>
      <c r="BPF719" s="124"/>
      <c r="BPG719" s="124"/>
      <c r="BPH719" s="124"/>
      <c r="BPI719" s="124"/>
      <c r="BPJ719" s="124"/>
      <c r="BPK719" s="124"/>
      <c r="BPL719" s="124"/>
      <c r="BPM719" s="124"/>
      <c r="BPN719" s="124"/>
      <c r="BPO719" s="124"/>
      <c r="BPP719" s="124"/>
      <c r="BPQ719" s="124"/>
      <c r="BPR719" s="124"/>
      <c r="BPS719" s="124"/>
      <c r="BPT719" s="124"/>
      <c r="BPU719" s="124"/>
      <c r="BPV719" s="124"/>
      <c r="BPW719" s="124"/>
      <c r="BPX719" s="124"/>
      <c r="BPY719" s="124"/>
      <c r="BPZ719" s="124"/>
      <c r="BQA719" s="124"/>
      <c r="BQB719" s="124"/>
      <c r="BQC719" s="124"/>
      <c r="BQD719" s="124"/>
      <c r="BQE719" s="124"/>
      <c r="BQF719" s="124"/>
      <c r="BQG719" s="124"/>
      <c r="BQH719" s="124"/>
      <c r="BQI719" s="124"/>
      <c r="BQJ719" s="124"/>
      <c r="BQK719" s="124"/>
      <c r="BQL719" s="124"/>
      <c r="BQM719" s="124"/>
      <c r="BQN719" s="124"/>
      <c r="BQO719" s="124"/>
      <c r="BQP719" s="124"/>
      <c r="BQQ719" s="124"/>
      <c r="BQR719" s="124"/>
      <c r="BQS719" s="124"/>
      <c r="BQT719" s="124"/>
      <c r="BQU719" s="124"/>
      <c r="BQV719" s="124"/>
      <c r="BQW719" s="124"/>
      <c r="BQX719" s="124"/>
      <c r="BQY719" s="124"/>
      <c r="BQZ719" s="124"/>
      <c r="BRA719" s="124"/>
      <c r="BRB719" s="124"/>
      <c r="BRC719" s="124"/>
      <c r="BRD719" s="124"/>
      <c r="BRE719" s="124"/>
      <c r="BRF719" s="124"/>
      <c r="BRG719" s="124"/>
      <c r="BRH719" s="124"/>
      <c r="BRI719" s="124"/>
      <c r="BRJ719" s="124"/>
      <c r="BRK719" s="124"/>
      <c r="BRL719" s="124"/>
      <c r="BRM719" s="124"/>
      <c r="BRN719" s="124"/>
      <c r="BRO719" s="124"/>
      <c r="BRP719" s="124"/>
      <c r="BRQ719" s="124"/>
      <c r="BRR719" s="124"/>
      <c r="BRS719" s="124"/>
      <c r="BRT719" s="124"/>
      <c r="BRU719" s="124"/>
      <c r="BRV719" s="124"/>
      <c r="BRW719" s="124"/>
      <c r="BRX719" s="124"/>
      <c r="BRY719" s="124"/>
      <c r="BRZ719" s="124"/>
      <c r="BSA719" s="124"/>
    </row>
    <row r="720" spans="1:3366" s="45" customFormat="1" ht="27.6" x14ac:dyDescent="0.3">
      <c r="A720" s="812"/>
      <c r="B720" s="812"/>
      <c r="C720" s="793"/>
      <c r="D720" s="793"/>
      <c r="E720" s="542" t="s">
        <v>848</v>
      </c>
      <c r="F720" s="364">
        <v>153</v>
      </c>
      <c r="G720" s="405" t="s">
        <v>849</v>
      </c>
      <c r="H720" s="348">
        <v>80111112</v>
      </c>
      <c r="I720" s="349">
        <v>80111112</v>
      </c>
      <c r="J720" s="349">
        <v>80111112</v>
      </c>
      <c r="K720" s="349">
        <v>80111112</v>
      </c>
      <c r="L720" s="620" t="s">
        <v>144</v>
      </c>
      <c r="M720" s="499">
        <v>54590000</v>
      </c>
      <c r="N720" s="15">
        <v>60530062.600000001</v>
      </c>
      <c r="O720" s="15">
        <v>60530062.600000001</v>
      </c>
      <c r="P720" s="15">
        <v>60530062.600000001</v>
      </c>
      <c r="Q720" s="632"/>
      <c r="R720" s="499">
        <v>0</v>
      </c>
      <c r="S720" s="15">
        <v>0</v>
      </c>
      <c r="T720" s="15">
        <v>0</v>
      </c>
      <c r="U720" s="15">
        <v>0</v>
      </c>
      <c r="V720" s="619"/>
      <c r="W720" s="499">
        <f>H720+M720+R720</f>
        <v>134701112</v>
      </c>
      <c r="X720" s="15">
        <f t="shared" ref="X720:Z720" si="511">I720+N720+S720</f>
        <v>140641174.59999999</v>
      </c>
      <c r="Y720" s="15">
        <f t="shared" si="511"/>
        <v>140641174.59999999</v>
      </c>
      <c r="Z720" s="159">
        <f t="shared" si="511"/>
        <v>140641174.59999999</v>
      </c>
      <c r="AA720" s="891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  <c r="CT720" s="44"/>
      <c r="CU720" s="44"/>
      <c r="CV720" s="44"/>
      <c r="CW720" s="44"/>
      <c r="CX720" s="44"/>
      <c r="CY720" s="44"/>
      <c r="CZ720" s="44"/>
      <c r="DA720" s="44"/>
      <c r="DB720" s="44"/>
      <c r="DC720" s="44"/>
      <c r="DD720" s="44"/>
      <c r="DE720" s="44"/>
      <c r="DF720" s="44"/>
      <c r="DG720" s="44"/>
      <c r="DH720" s="44"/>
      <c r="DI720" s="44"/>
      <c r="DJ720" s="44"/>
      <c r="DK720" s="44"/>
      <c r="DL720" s="44"/>
      <c r="DM720" s="44"/>
      <c r="DN720" s="44"/>
      <c r="DO720" s="44"/>
      <c r="DP720" s="44"/>
      <c r="DQ720" s="44"/>
      <c r="DR720" s="44"/>
      <c r="DS720" s="44"/>
      <c r="DT720" s="44"/>
      <c r="DU720" s="44"/>
      <c r="DV720" s="44"/>
      <c r="DW720" s="44"/>
      <c r="DX720" s="44"/>
      <c r="DY720" s="44"/>
      <c r="DZ720" s="44"/>
      <c r="EA720" s="44"/>
      <c r="EB720" s="44"/>
      <c r="EC720" s="44"/>
      <c r="ED720" s="44"/>
      <c r="EE720" s="44"/>
      <c r="EF720" s="44"/>
      <c r="EG720" s="44"/>
      <c r="EH720" s="44"/>
      <c r="EI720" s="44"/>
      <c r="EJ720" s="44"/>
      <c r="EK720" s="44"/>
      <c r="EL720" s="44"/>
      <c r="EM720" s="44"/>
      <c r="EN720" s="44"/>
      <c r="EO720" s="44"/>
      <c r="EP720" s="44"/>
      <c r="EQ720" s="44"/>
      <c r="ER720" s="44"/>
      <c r="ES720" s="44"/>
      <c r="ET720" s="44"/>
      <c r="EU720" s="44"/>
      <c r="EV720" s="44"/>
      <c r="EW720" s="44"/>
      <c r="EX720" s="44"/>
      <c r="EY720" s="44"/>
      <c r="EZ720" s="44"/>
      <c r="FA720" s="44"/>
      <c r="FB720" s="44"/>
      <c r="FC720" s="44"/>
      <c r="FD720" s="44"/>
      <c r="FE720" s="44"/>
      <c r="FF720" s="44"/>
      <c r="FG720" s="44"/>
      <c r="FH720" s="44"/>
      <c r="FI720" s="44"/>
      <c r="FJ720" s="44"/>
      <c r="FK720" s="44"/>
      <c r="FL720" s="44"/>
      <c r="FM720" s="44"/>
      <c r="FN720" s="44"/>
      <c r="FO720" s="44"/>
      <c r="FP720" s="44"/>
      <c r="FQ720" s="44"/>
      <c r="FR720" s="44"/>
      <c r="FS720" s="44"/>
      <c r="FT720" s="44"/>
      <c r="FU720" s="44"/>
      <c r="FV720" s="44"/>
      <c r="FW720" s="44"/>
      <c r="FX720" s="44"/>
      <c r="FY720" s="44"/>
      <c r="FZ720" s="44"/>
      <c r="GA720" s="44"/>
      <c r="GB720" s="44"/>
      <c r="GC720" s="44"/>
      <c r="GD720" s="44"/>
      <c r="GE720" s="44"/>
      <c r="GF720" s="44"/>
      <c r="GG720" s="44"/>
      <c r="GH720" s="44"/>
      <c r="GI720" s="44"/>
      <c r="GJ720" s="44"/>
      <c r="GK720" s="44"/>
      <c r="GL720" s="44"/>
      <c r="GM720" s="44"/>
      <c r="GN720" s="44"/>
      <c r="GO720" s="44"/>
      <c r="GP720" s="44"/>
      <c r="GQ720" s="44"/>
      <c r="GR720" s="44"/>
      <c r="GS720" s="44"/>
      <c r="GT720" s="44"/>
      <c r="GU720" s="44"/>
      <c r="GV720" s="44"/>
      <c r="GW720" s="44"/>
      <c r="GX720" s="44"/>
      <c r="GY720" s="44"/>
      <c r="GZ720" s="44"/>
      <c r="HA720" s="44"/>
      <c r="HB720" s="44"/>
      <c r="HC720" s="44"/>
      <c r="HD720" s="44"/>
      <c r="HE720" s="44"/>
      <c r="HF720" s="44"/>
      <c r="HG720" s="44"/>
      <c r="HH720" s="44"/>
      <c r="HI720" s="44"/>
      <c r="HJ720" s="44"/>
      <c r="HK720" s="44"/>
      <c r="HL720" s="44"/>
      <c r="HM720" s="44"/>
      <c r="HN720" s="44"/>
      <c r="HO720" s="44"/>
      <c r="HP720" s="44"/>
      <c r="HQ720" s="44"/>
      <c r="HR720" s="44"/>
      <c r="HS720" s="44"/>
      <c r="HT720" s="44"/>
      <c r="HU720" s="44"/>
      <c r="HV720" s="44"/>
      <c r="HW720" s="44"/>
      <c r="HX720" s="44"/>
      <c r="HY720" s="44"/>
      <c r="HZ720" s="44"/>
      <c r="IA720" s="44"/>
      <c r="IB720" s="44"/>
      <c r="IC720" s="44"/>
      <c r="ID720" s="44"/>
      <c r="IE720" s="44"/>
      <c r="IF720" s="44"/>
      <c r="IG720" s="44"/>
      <c r="IH720" s="44"/>
      <c r="II720" s="44"/>
      <c r="IJ720" s="44"/>
      <c r="IK720" s="44"/>
      <c r="IL720" s="44"/>
      <c r="IM720" s="44"/>
      <c r="IN720" s="44"/>
      <c r="IO720" s="44"/>
      <c r="IP720" s="44"/>
      <c r="IQ720" s="44"/>
      <c r="IR720" s="44"/>
      <c r="IS720" s="44"/>
      <c r="IT720" s="44"/>
      <c r="IU720" s="44"/>
      <c r="IV720" s="44"/>
      <c r="IW720" s="44"/>
      <c r="IX720" s="44"/>
      <c r="IY720" s="44"/>
      <c r="IZ720" s="44"/>
      <c r="JA720" s="44"/>
      <c r="JB720" s="44"/>
      <c r="JC720" s="44"/>
      <c r="JD720" s="44"/>
      <c r="JE720" s="44"/>
      <c r="JF720" s="44"/>
      <c r="JG720" s="44"/>
      <c r="JH720" s="44"/>
      <c r="JI720" s="44"/>
      <c r="JJ720" s="44"/>
      <c r="JK720" s="44"/>
      <c r="JL720" s="44"/>
      <c r="JM720" s="44"/>
      <c r="JN720" s="44"/>
      <c r="JO720" s="44"/>
      <c r="JP720" s="44"/>
      <c r="JQ720" s="44"/>
      <c r="JR720" s="44"/>
      <c r="JS720" s="44"/>
      <c r="JT720" s="44"/>
      <c r="JU720" s="44"/>
      <c r="JV720" s="44"/>
      <c r="JW720" s="44"/>
      <c r="JX720" s="44"/>
      <c r="JY720" s="44"/>
      <c r="JZ720" s="44"/>
      <c r="KA720" s="44"/>
      <c r="KB720" s="44"/>
      <c r="KC720" s="44"/>
      <c r="KD720" s="44"/>
      <c r="KE720" s="44"/>
      <c r="KF720" s="44"/>
      <c r="KG720" s="44"/>
      <c r="KH720" s="44"/>
      <c r="KI720" s="44"/>
      <c r="KJ720" s="44"/>
      <c r="KK720" s="44"/>
      <c r="KL720" s="44"/>
      <c r="KM720" s="44"/>
      <c r="KN720" s="44"/>
      <c r="KO720" s="44"/>
      <c r="KP720" s="44"/>
      <c r="KQ720" s="44"/>
      <c r="KR720" s="44"/>
      <c r="KS720" s="44"/>
      <c r="KT720" s="44"/>
      <c r="KU720" s="44"/>
      <c r="KV720" s="44"/>
      <c r="KW720" s="44"/>
      <c r="KX720" s="44"/>
      <c r="KY720" s="44"/>
      <c r="KZ720" s="44"/>
      <c r="LA720" s="44"/>
      <c r="LB720" s="44"/>
      <c r="LC720" s="44"/>
      <c r="LD720" s="44"/>
      <c r="LE720" s="44"/>
      <c r="LF720" s="44"/>
      <c r="LG720" s="44"/>
      <c r="LH720" s="44"/>
      <c r="LI720" s="44"/>
      <c r="LJ720" s="44"/>
      <c r="LK720" s="44"/>
      <c r="LL720" s="44"/>
      <c r="LM720" s="44"/>
      <c r="LN720" s="44"/>
      <c r="LO720" s="44"/>
      <c r="LP720" s="44"/>
      <c r="LQ720" s="44"/>
      <c r="LR720" s="44"/>
      <c r="LS720" s="44"/>
      <c r="LT720" s="44"/>
      <c r="LU720" s="44"/>
      <c r="LV720" s="44"/>
      <c r="LW720" s="44"/>
      <c r="LX720" s="44"/>
      <c r="LY720" s="44"/>
      <c r="LZ720" s="44"/>
      <c r="MA720" s="44"/>
      <c r="MB720" s="44"/>
      <c r="MC720" s="44"/>
      <c r="MD720" s="44"/>
      <c r="ME720" s="44"/>
      <c r="MF720" s="44"/>
      <c r="MG720" s="44"/>
      <c r="MH720" s="44"/>
      <c r="MI720" s="44"/>
      <c r="MJ720" s="44"/>
      <c r="MK720" s="44"/>
      <c r="ML720" s="44"/>
      <c r="MM720" s="44"/>
      <c r="MN720" s="44"/>
      <c r="MO720" s="44"/>
      <c r="MP720" s="44"/>
      <c r="MQ720" s="44"/>
      <c r="MR720" s="44"/>
      <c r="MS720" s="44"/>
      <c r="MT720" s="44"/>
      <c r="MU720" s="44"/>
      <c r="MV720" s="44"/>
      <c r="MW720" s="44"/>
      <c r="MX720" s="44"/>
      <c r="MY720" s="44"/>
      <c r="MZ720" s="44"/>
      <c r="NA720" s="44"/>
      <c r="NB720" s="44"/>
      <c r="NC720" s="44"/>
      <c r="ND720" s="44"/>
      <c r="NE720" s="44"/>
      <c r="NF720" s="44"/>
      <c r="NG720" s="44"/>
      <c r="NH720" s="44"/>
      <c r="NI720" s="44"/>
      <c r="NJ720" s="44"/>
      <c r="NK720" s="44"/>
      <c r="NL720" s="44"/>
      <c r="NM720" s="44"/>
      <c r="NN720" s="44"/>
      <c r="NO720" s="44"/>
      <c r="NP720" s="44"/>
      <c r="NQ720" s="44"/>
      <c r="NR720" s="44"/>
      <c r="NS720" s="44"/>
      <c r="NT720" s="44"/>
      <c r="NU720" s="44"/>
      <c r="NV720" s="44"/>
      <c r="NW720" s="44"/>
      <c r="NX720" s="44"/>
      <c r="NY720" s="44"/>
      <c r="NZ720" s="44"/>
      <c r="OA720" s="44"/>
      <c r="OB720" s="44"/>
      <c r="OC720" s="44"/>
      <c r="OD720" s="44"/>
      <c r="OE720" s="44"/>
      <c r="OF720" s="44"/>
      <c r="OG720" s="44"/>
      <c r="OH720" s="44"/>
      <c r="OI720" s="44"/>
      <c r="OJ720" s="44"/>
      <c r="OK720" s="44"/>
      <c r="OL720" s="44"/>
      <c r="OM720" s="44"/>
      <c r="ON720" s="44"/>
      <c r="OO720" s="44"/>
      <c r="OP720" s="44"/>
      <c r="OQ720" s="44"/>
      <c r="OR720" s="44"/>
      <c r="OS720" s="44"/>
      <c r="OT720" s="44"/>
      <c r="OU720" s="44"/>
      <c r="OV720" s="44"/>
      <c r="OW720" s="44"/>
      <c r="OX720" s="44"/>
      <c r="OY720" s="44"/>
      <c r="OZ720" s="44"/>
      <c r="PA720" s="44"/>
      <c r="PB720" s="44"/>
      <c r="PC720" s="44"/>
      <c r="PD720" s="44"/>
      <c r="PE720" s="44"/>
      <c r="PF720" s="44"/>
      <c r="PG720" s="44"/>
      <c r="PH720" s="44"/>
      <c r="PI720" s="44"/>
      <c r="PJ720" s="44"/>
      <c r="PK720" s="44"/>
      <c r="PL720" s="44"/>
      <c r="PM720" s="44"/>
      <c r="PN720" s="44"/>
      <c r="PO720" s="44"/>
      <c r="PP720" s="44"/>
      <c r="PQ720" s="44"/>
      <c r="PR720" s="44"/>
      <c r="PS720" s="44"/>
      <c r="PT720" s="44"/>
      <c r="PU720" s="44"/>
      <c r="PV720" s="44"/>
      <c r="PW720" s="44"/>
      <c r="PX720" s="44"/>
      <c r="PY720" s="44"/>
      <c r="PZ720" s="44"/>
      <c r="QA720" s="44"/>
      <c r="QB720" s="44"/>
      <c r="QC720" s="44"/>
      <c r="QD720" s="44"/>
      <c r="QE720" s="44"/>
      <c r="QF720" s="44"/>
      <c r="QG720" s="44"/>
      <c r="QH720" s="44"/>
      <c r="QI720" s="44"/>
      <c r="QJ720" s="44"/>
      <c r="QK720" s="44"/>
      <c r="QL720" s="44"/>
      <c r="QM720" s="44"/>
      <c r="QN720" s="44"/>
      <c r="QO720" s="44"/>
      <c r="QP720" s="44"/>
      <c r="QQ720" s="44"/>
      <c r="QR720" s="44"/>
      <c r="QS720" s="44"/>
      <c r="QT720" s="44"/>
      <c r="QU720" s="44"/>
      <c r="QV720" s="44"/>
      <c r="QW720" s="44"/>
      <c r="QX720" s="44"/>
      <c r="QY720" s="44"/>
      <c r="QZ720" s="44"/>
      <c r="RA720" s="44"/>
      <c r="RB720" s="44"/>
      <c r="RC720" s="44"/>
      <c r="RD720" s="44"/>
      <c r="RE720" s="44"/>
      <c r="RF720" s="44"/>
      <c r="RG720" s="44"/>
      <c r="RH720" s="44"/>
      <c r="RI720" s="44"/>
      <c r="RJ720" s="44"/>
      <c r="RK720" s="44"/>
      <c r="RL720" s="44"/>
      <c r="RM720" s="44"/>
      <c r="RN720" s="44"/>
      <c r="RO720" s="44"/>
      <c r="RP720" s="44"/>
      <c r="RQ720" s="44"/>
      <c r="RR720" s="44"/>
      <c r="RS720" s="44"/>
      <c r="RT720" s="44"/>
      <c r="RU720" s="44"/>
      <c r="RV720" s="44"/>
      <c r="RW720" s="44"/>
      <c r="RX720" s="44"/>
      <c r="RY720" s="44"/>
      <c r="RZ720" s="44"/>
      <c r="SA720" s="44"/>
      <c r="SB720" s="44"/>
      <c r="SC720" s="44"/>
      <c r="SD720" s="44"/>
      <c r="SE720" s="44"/>
      <c r="SF720" s="44"/>
      <c r="SG720" s="44"/>
      <c r="SH720" s="44"/>
      <c r="SI720" s="44"/>
      <c r="SJ720" s="44"/>
      <c r="SK720" s="44"/>
      <c r="SL720" s="44"/>
      <c r="SM720" s="44"/>
      <c r="SN720" s="44"/>
      <c r="SO720" s="44"/>
      <c r="SP720" s="44"/>
      <c r="SQ720" s="44"/>
      <c r="SR720" s="44"/>
      <c r="SS720" s="44"/>
      <c r="ST720" s="44"/>
      <c r="SU720" s="44"/>
      <c r="SV720" s="44"/>
      <c r="SW720" s="44"/>
      <c r="SX720" s="44"/>
      <c r="SY720" s="44"/>
      <c r="SZ720" s="44"/>
      <c r="TA720" s="44"/>
      <c r="TB720" s="44"/>
      <c r="TC720" s="44"/>
      <c r="TD720" s="44"/>
      <c r="TE720" s="44"/>
      <c r="TF720" s="44"/>
      <c r="TG720" s="44"/>
      <c r="TH720" s="44"/>
      <c r="TI720" s="44"/>
      <c r="TJ720" s="44"/>
      <c r="TK720" s="44"/>
      <c r="TL720" s="44"/>
      <c r="TM720" s="44"/>
      <c r="TN720" s="44"/>
      <c r="TO720" s="44"/>
      <c r="TP720" s="44"/>
      <c r="TQ720" s="44"/>
      <c r="TR720" s="44"/>
      <c r="TS720" s="44"/>
      <c r="TT720" s="44"/>
      <c r="TU720" s="44"/>
      <c r="TV720" s="44"/>
      <c r="TW720" s="44"/>
      <c r="TX720" s="44"/>
      <c r="TY720" s="44"/>
      <c r="TZ720" s="44"/>
      <c r="UA720" s="44"/>
      <c r="UB720" s="44"/>
      <c r="UC720" s="44"/>
      <c r="UD720" s="44"/>
      <c r="UE720" s="44"/>
      <c r="UF720" s="44"/>
      <c r="UG720" s="44"/>
      <c r="UH720" s="44"/>
      <c r="UI720" s="44"/>
      <c r="UJ720" s="44"/>
      <c r="UK720" s="44"/>
      <c r="UL720" s="44"/>
      <c r="UM720" s="44"/>
      <c r="UN720" s="44"/>
      <c r="UO720" s="44"/>
      <c r="UP720" s="44"/>
      <c r="UQ720" s="44"/>
      <c r="UR720" s="44"/>
      <c r="US720" s="44"/>
      <c r="UT720" s="44"/>
      <c r="UU720" s="44"/>
      <c r="UV720" s="44"/>
      <c r="UW720" s="44"/>
      <c r="UX720" s="44"/>
      <c r="UY720" s="44"/>
      <c r="UZ720" s="44"/>
      <c r="VA720" s="44"/>
      <c r="VB720" s="44"/>
      <c r="VC720" s="44"/>
      <c r="VD720" s="44"/>
      <c r="VE720" s="44"/>
      <c r="VF720" s="44"/>
      <c r="VG720" s="44"/>
      <c r="VH720" s="44"/>
      <c r="VI720" s="44"/>
      <c r="VJ720" s="44"/>
      <c r="VK720" s="44"/>
      <c r="VL720" s="44"/>
      <c r="VM720" s="44"/>
      <c r="VN720" s="44"/>
      <c r="VO720" s="44"/>
      <c r="VP720" s="44"/>
      <c r="VQ720" s="44"/>
      <c r="VR720" s="44"/>
      <c r="VS720" s="44"/>
      <c r="VT720" s="44"/>
      <c r="VU720" s="44"/>
      <c r="VV720" s="44"/>
      <c r="VW720" s="44"/>
      <c r="VX720" s="44"/>
      <c r="VY720" s="44"/>
      <c r="VZ720" s="44"/>
      <c r="WA720" s="44"/>
      <c r="WB720" s="44"/>
      <c r="WC720" s="44"/>
      <c r="WD720" s="44"/>
      <c r="WE720" s="44"/>
      <c r="WF720" s="44"/>
      <c r="WG720" s="44"/>
      <c r="WH720" s="44"/>
      <c r="WI720" s="44"/>
      <c r="WJ720" s="44"/>
      <c r="WK720" s="44"/>
      <c r="WL720" s="44"/>
      <c r="WM720" s="44"/>
      <c r="WN720" s="44"/>
      <c r="WO720" s="44"/>
      <c r="WP720" s="44"/>
      <c r="WQ720" s="44"/>
      <c r="WR720" s="44"/>
      <c r="WS720" s="44"/>
      <c r="WT720" s="44"/>
      <c r="WU720" s="44"/>
      <c r="WV720" s="44"/>
      <c r="WW720" s="44"/>
      <c r="WX720" s="44"/>
      <c r="WY720" s="44"/>
      <c r="WZ720" s="44"/>
      <c r="XA720" s="44"/>
      <c r="XB720" s="44"/>
      <c r="XC720" s="44"/>
      <c r="XD720" s="44"/>
      <c r="XE720" s="44"/>
      <c r="XF720" s="44"/>
      <c r="XG720" s="44"/>
      <c r="XH720" s="44"/>
      <c r="XI720" s="44"/>
      <c r="XJ720" s="44"/>
      <c r="XK720" s="44"/>
      <c r="XL720" s="44"/>
      <c r="XM720" s="44"/>
      <c r="XN720" s="44"/>
      <c r="XO720" s="44"/>
      <c r="XP720" s="44"/>
      <c r="XQ720" s="44"/>
      <c r="XR720" s="44"/>
      <c r="XS720" s="44"/>
      <c r="XT720" s="44"/>
      <c r="XU720" s="44"/>
      <c r="XV720" s="44"/>
      <c r="XW720" s="44"/>
      <c r="XX720" s="44"/>
      <c r="XY720" s="44"/>
      <c r="XZ720" s="44"/>
      <c r="YA720" s="44"/>
      <c r="YB720" s="44"/>
      <c r="YC720" s="44"/>
      <c r="YD720" s="44"/>
      <c r="YE720" s="44"/>
      <c r="YF720" s="44"/>
      <c r="YG720" s="44"/>
      <c r="YH720" s="44"/>
      <c r="YI720" s="44"/>
      <c r="YJ720" s="44"/>
      <c r="YK720" s="44"/>
      <c r="YL720" s="44"/>
      <c r="YM720" s="44"/>
      <c r="YN720" s="44"/>
      <c r="YO720" s="44"/>
      <c r="YP720" s="44"/>
      <c r="YQ720" s="44"/>
      <c r="YR720" s="44"/>
      <c r="YS720" s="44"/>
      <c r="YT720" s="44"/>
      <c r="YU720" s="44"/>
      <c r="YV720" s="44"/>
      <c r="YW720" s="44"/>
      <c r="YX720" s="44"/>
      <c r="YY720" s="44"/>
      <c r="YZ720" s="44"/>
      <c r="ZA720" s="44"/>
      <c r="ZB720" s="44"/>
      <c r="ZC720" s="44"/>
      <c r="ZD720" s="44"/>
      <c r="ZE720" s="44"/>
      <c r="ZF720" s="44"/>
      <c r="ZG720" s="44"/>
      <c r="ZH720" s="44"/>
      <c r="ZI720" s="44"/>
      <c r="ZJ720" s="44"/>
      <c r="ZK720" s="44"/>
      <c r="ZL720" s="44"/>
      <c r="ZM720" s="44"/>
      <c r="ZN720" s="44"/>
      <c r="ZO720" s="44"/>
      <c r="ZP720" s="44"/>
      <c r="ZQ720" s="44"/>
      <c r="ZR720" s="44"/>
      <c r="ZS720" s="44"/>
      <c r="ZT720" s="44"/>
      <c r="ZU720" s="44"/>
      <c r="ZV720" s="44"/>
      <c r="ZW720" s="44"/>
      <c r="ZX720" s="44"/>
      <c r="ZY720" s="44"/>
      <c r="ZZ720" s="44"/>
      <c r="AAA720" s="44"/>
      <c r="AAB720" s="44"/>
      <c r="AAC720" s="44"/>
      <c r="AAD720" s="44"/>
      <c r="AAE720" s="44"/>
      <c r="AAF720" s="44"/>
      <c r="AAG720" s="44"/>
      <c r="AAH720" s="44"/>
      <c r="AAI720" s="44"/>
      <c r="AAJ720" s="44"/>
      <c r="AAK720" s="44"/>
      <c r="AAL720" s="44"/>
      <c r="AAM720" s="44"/>
      <c r="AAN720" s="44"/>
      <c r="AAO720" s="44"/>
      <c r="AAP720" s="44"/>
      <c r="AAQ720" s="44"/>
      <c r="AAR720" s="44"/>
      <c r="AAS720" s="44"/>
      <c r="AAT720" s="44"/>
      <c r="AAU720" s="44"/>
      <c r="AAV720" s="44"/>
      <c r="AAW720" s="44"/>
      <c r="AAX720" s="44"/>
      <c r="AAY720" s="44"/>
      <c r="AAZ720" s="44"/>
      <c r="ABA720" s="44"/>
      <c r="ABB720" s="44"/>
      <c r="ABC720" s="44"/>
      <c r="ABD720" s="44"/>
      <c r="ABE720" s="44"/>
      <c r="ABF720" s="44"/>
      <c r="ABG720" s="44"/>
      <c r="ABH720" s="44"/>
      <c r="ABI720" s="44"/>
      <c r="ABJ720" s="44"/>
      <c r="ABK720" s="44"/>
      <c r="ABL720" s="44"/>
      <c r="ABM720" s="44"/>
      <c r="ABN720" s="44"/>
      <c r="ABO720" s="44"/>
      <c r="ABP720" s="44"/>
      <c r="ABQ720" s="44"/>
      <c r="ABR720" s="44"/>
      <c r="ABS720" s="44"/>
      <c r="ABT720" s="44"/>
      <c r="ABU720" s="44"/>
      <c r="ABV720" s="44"/>
      <c r="ABW720" s="44"/>
      <c r="ABX720" s="44"/>
      <c r="ABY720" s="44"/>
      <c r="ABZ720" s="44"/>
      <c r="ACA720" s="44"/>
      <c r="ACB720" s="44"/>
      <c r="ACC720" s="44"/>
      <c r="ACD720" s="44"/>
      <c r="ACE720" s="44"/>
      <c r="ACF720" s="44"/>
      <c r="ACG720" s="44"/>
      <c r="ACH720" s="44"/>
      <c r="ACI720" s="44"/>
      <c r="ACJ720" s="44"/>
      <c r="ACK720" s="44"/>
      <c r="ACL720" s="44"/>
      <c r="ACM720" s="44"/>
      <c r="ACN720" s="44"/>
      <c r="ACO720" s="44"/>
      <c r="ACP720" s="44"/>
      <c r="ACQ720" s="44"/>
      <c r="ACR720" s="44"/>
      <c r="ACS720" s="44"/>
      <c r="ACT720" s="44"/>
      <c r="ACU720" s="44"/>
      <c r="ACV720" s="44"/>
      <c r="ACW720" s="44"/>
      <c r="ACX720" s="44"/>
      <c r="ACY720" s="44"/>
      <c r="ACZ720" s="44"/>
      <c r="ADA720" s="44"/>
      <c r="ADB720" s="44"/>
      <c r="ADC720" s="44"/>
      <c r="ADD720" s="44"/>
      <c r="ADE720" s="44"/>
      <c r="ADF720" s="44"/>
      <c r="ADG720" s="44"/>
      <c r="ADH720" s="44"/>
      <c r="ADI720" s="44"/>
      <c r="ADJ720" s="44"/>
      <c r="ADK720" s="44"/>
      <c r="ADL720" s="44"/>
      <c r="ADM720" s="44"/>
      <c r="ADN720" s="44"/>
      <c r="ADO720" s="44"/>
      <c r="ADP720" s="44"/>
      <c r="ADQ720" s="44"/>
      <c r="ADR720" s="44"/>
      <c r="ADS720" s="44"/>
      <c r="ADT720" s="44"/>
      <c r="ADU720" s="44"/>
      <c r="ADV720" s="44"/>
      <c r="ADW720" s="44"/>
      <c r="ADX720" s="44"/>
      <c r="ADY720" s="44"/>
      <c r="ADZ720" s="44"/>
      <c r="AEA720" s="44"/>
      <c r="AEB720" s="44"/>
      <c r="AEC720" s="44"/>
      <c r="AED720" s="44"/>
      <c r="AEE720" s="44"/>
      <c r="AEF720" s="44"/>
      <c r="AEG720" s="44"/>
      <c r="AEH720" s="44"/>
      <c r="AEI720" s="44"/>
      <c r="AEJ720" s="44"/>
      <c r="AEK720" s="44"/>
      <c r="AEL720" s="44"/>
      <c r="AEM720" s="44"/>
      <c r="AEN720" s="44"/>
      <c r="AEO720" s="44"/>
      <c r="AEP720" s="44"/>
      <c r="AEQ720" s="44"/>
      <c r="AER720" s="44"/>
      <c r="AES720" s="44"/>
      <c r="AET720" s="44"/>
      <c r="AEU720" s="44"/>
      <c r="AEV720" s="44"/>
      <c r="AEW720" s="44"/>
      <c r="AEX720" s="44"/>
      <c r="AEY720" s="44"/>
      <c r="AEZ720" s="44"/>
      <c r="AFA720" s="44"/>
      <c r="AFB720" s="44"/>
      <c r="AFC720" s="44"/>
      <c r="AFD720" s="44"/>
      <c r="AFE720" s="44"/>
      <c r="AFF720" s="44"/>
      <c r="AFG720" s="44"/>
      <c r="AFH720" s="44"/>
      <c r="AFI720" s="44"/>
      <c r="AFJ720" s="44"/>
      <c r="AFK720" s="44"/>
      <c r="AFL720" s="44"/>
      <c r="AFM720" s="44"/>
      <c r="AFN720" s="44"/>
      <c r="AFO720" s="44"/>
      <c r="AFP720" s="44"/>
      <c r="AFQ720" s="44"/>
      <c r="AFR720" s="44"/>
      <c r="AFS720" s="44"/>
      <c r="AFT720" s="44"/>
      <c r="AFU720" s="44"/>
      <c r="AFV720" s="44"/>
      <c r="AFW720" s="44"/>
      <c r="AFX720" s="44"/>
      <c r="AFY720" s="44"/>
      <c r="AFZ720" s="44"/>
      <c r="AGA720" s="44"/>
      <c r="AGB720" s="44"/>
      <c r="AGC720" s="44"/>
      <c r="AGD720" s="44"/>
      <c r="AGE720" s="44"/>
      <c r="AGF720" s="44"/>
      <c r="AGG720" s="44"/>
      <c r="AGH720" s="44"/>
      <c r="AGI720" s="44"/>
      <c r="AGJ720" s="44"/>
      <c r="AGK720" s="44"/>
      <c r="AGL720" s="44"/>
      <c r="AGM720" s="44"/>
      <c r="AGN720" s="44"/>
      <c r="AGO720" s="44"/>
      <c r="AGP720" s="44"/>
      <c r="AGQ720" s="44"/>
      <c r="AGR720" s="44"/>
      <c r="AGS720" s="44"/>
      <c r="AGT720" s="44"/>
      <c r="AGU720" s="44"/>
      <c r="AGV720" s="44"/>
      <c r="AGW720" s="44"/>
      <c r="AGX720" s="44"/>
      <c r="AGY720" s="44"/>
      <c r="AGZ720" s="44"/>
      <c r="AHA720" s="44"/>
      <c r="AHB720" s="44"/>
      <c r="AHC720" s="44"/>
      <c r="AHD720" s="44"/>
      <c r="AHE720" s="44"/>
      <c r="AHF720" s="44"/>
      <c r="AHG720" s="44"/>
      <c r="AHH720" s="44"/>
      <c r="AHI720" s="44"/>
      <c r="AHJ720" s="44"/>
      <c r="AHK720" s="44"/>
      <c r="AHL720" s="44"/>
      <c r="AHM720" s="44"/>
      <c r="AHN720" s="44"/>
      <c r="AHO720" s="44"/>
      <c r="AHP720" s="44"/>
      <c r="AHQ720" s="44"/>
      <c r="AHR720" s="44"/>
      <c r="AHS720" s="44"/>
      <c r="AHT720" s="44"/>
      <c r="AHU720" s="44"/>
      <c r="AHV720" s="44"/>
      <c r="AHW720" s="44"/>
      <c r="AHX720" s="44"/>
      <c r="AHY720" s="44"/>
      <c r="AHZ720" s="44"/>
      <c r="AIA720" s="44"/>
      <c r="AIB720" s="44"/>
      <c r="AIC720" s="44"/>
      <c r="AID720" s="44"/>
      <c r="AIE720" s="44"/>
      <c r="AIF720" s="44"/>
      <c r="AIG720" s="44"/>
      <c r="AIH720" s="44"/>
      <c r="AII720" s="44"/>
      <c r="AIJ720" s="44"/>
      <c r="AIK720" s="44"/>
      <c r="AIL720" s="44"/>
      <c r="AIM720" s="44"/>
      <c r="AIN720" s="44"/>
      <c r="AIO720" s="44"/>
      <c r="AIP720" s="44"/>
      <c r="AIQ720" s="44"/>
      <c r="AIR720" s="44"/>
      <c r="AIS720" s="44"/>
      <c r="AIT720" s="44"/>
      <c r="AIU720" s="44"/>
      <c r="AIV720" s="44"/>
      <c r="AIW720" s="44"/>
      <c r="AIX720" s="44"/>
      <c r="AIY720" s="44"/>
      <c r="AIZ720" s="44"/>
      <c r="AJA720" s="44"/>
      <c r="AJB720" s="44"/>
      <c r="AJC720" s="44"/>
      <c r="AJD720" s="44"/>
      <c r="AJE720" s="44"/>
      <c r="AJF720" s="44"/>
      <c r="AJG720" s="44"/>
      <c r="AJH720" s="44"/>
      <c r="AJI720" s="44"/>
      <c r="AJJ720" s="44"/>
      <c r="AJK720" s="44"/>
      <c r="AJL720" s="44"/>
      <c r="AJM720" s="44"/>
      <c r="AJN720" s="44"/>
      <c r="AJO720" s="44"/>
      <c r="AJP720" s="44"/>
      <c r="AJQ720" s="44"/>
      <c r="AJR720" s="44"/>
      <c r="AJS720" s="44"/>
      <c r="AJT720" s="44"/>
      <c r="AJU720" s="44"/>
      <c r="AJV720" s="44"/>
      <c r="AJW720" s="44"/>
      <c r="AJX720" s="44"/>
      <c r="AJY720" s="44"/>
      <c r="AJZ720" s="44"/>
      <c r="AKA720" s="44"/>
      <c r="AKB720" s="44"/>
      <c r="AKC720" s="44"/>
      <c r="AKD720" s="44"/>
      <c r="AKE720" s="44"/>
      <c r="AKF720" s="44"/>
      <c r="AKG720" s="44"/>
      <c r="AKH720" s="44"/>
      <c r="AKI720" s="44"/>
      <c r="AKJ720" s="44"/>
      <c r="AKK720" s="44"/>
      <c r="AKL720" s="44"/>
      <c r="AKM720" s="44"/>
      <c r="AKN720" s="44"/>
      <c r="AKO720" s="44"/>
      <c r="AKP720" s="44"/>
      <c r="AKQ720" s="44"/>
      <c r="AKR720" s="44"/>
      <c r="AKS720" s="44"/>
      <c r="AKT720" s="44"/>
      <c r="AKU720" s="44"/>
      <c r="AKV720" s="44"/>
      <c r="AKW720" s="44"/>
      <c r="AKX720" s="44"/>
      <c r="AKY720" s="44"/>
      <c r="AKZ720" s="44"/>
      <c r="ALA720" s="44"/>
      <c r="ALB720" s="44"/>
      <c r="ALC720" s="44"/>
      <c r="ALD720" s="44"/>
      <c r="ALE720" s="44"/>
      <c r="ALF720" s="44"/>
      <c r="ALG720" s="44"/>
      <c r="ALH720" s="44"/>
      <c r="ALI720" s="44"/>
      <c r="ALJ720" s="44"/>
      <c r="ALK720" s="44"/>
      <c r="ALL720" s="44"/>
      <c r="ALM720" s="44"/>
      <c r="ALN720" s="44"/>
      <c r="ALO720" s="44"/>
      <c r="ALP720" s="44"/>
      <c r="ALQ720" s="44"/>
      <c r="ALR720" s="44"/>
      <c r="ALS720" s="44"/>
      <c r="ALT720" s="44"/>
      <c r="ALU720" s="44"/>
      <c r="ALV720" s="44"/>
      <c r="ALW720" s="44"/>
      <c r="ALX720" s="44"/>
      <c r="ALY720" s="44"/>
      <c r="ALZ720" s="44"/>
      <c r="AMA720" s="44"/>
      <c r="AMB720" s="44"/>
      <c r="AMC720" s="44"/>
      <c r="AMD720" s="44"/>
      <c r="AME720" s="44"/>
      <c r="AMF720" s="44"/>
      <c r="AMG720" s="44"/>
      <c r="AMH720" s="44"/>
      <c r="AMI720" s="44"/>
      <c r="AMJ720" s="44"/>
      <c r="AMK720" s="44"/>
      <c r="AML720" s="44"/>
      <c r="AMM720" s="44"/>
      <c r="AMN720" s="44"/>
      <c r="AMO720" s="44"/>
      <c r="AMP720" s="44"/>
      <c r="AMQ720" s="44"/>
      <c r="AMR720" s="44"/>
      <c r="AMS720" s="44"/>
      <c r="AMT720" s="44"/>
      <c r="AMU720" s="44"/>
      <c r="AMV720" s="44"/>
      <c r="AMW720" s="44"/>
      <c r="AMX720" s="44"/>
      <c r="AMY720" s="44"/>
      <c r="AMZ720" s="44"/>
      <c r="ANA720" s="44"/>
      <c r="ANB720" s="44"/>
      <c r="ANC720" s="44"/>
      <c r="AND720" s="44"/>
      <c r="ANE720" s="44"/>
      <c r="ANF720" s="44"/>
      <c r="ANG720" s="44"/>
      <c r="ANH720" s="44"/>
      <c r="ANI720" s="44"/>
      <c r="ANJ720" s="44"/>
      <c r="ANK720" s="44"/>
      <c r="ANL720" s="44"/>
      <c r="ANM720" s="44"/>
      <c r="ANN720" s="44"/>
      <c r="ANO720" s="44"/>
      <c r="ANP720" s="44"/>
      <c r="ANQ720" s="44"/>
      <c r="ANR720" s="44"/>
      <c r="ANS720" s="44"/>
      <c r="ANT720" s="44"/>
      <c r="ANU720" s="44"/>
      <c r="ANV720" s="44"/>
      <c r="ANW720" s="44"/>
      <c r="ANX720" s="44"/>
      <c r="ANY720" s="44"/>
      <c r="ANZ720" s="44"/>
      <c r="AOA720" s="44"/>
      <c r="AOB720" s="44"/>
      <c r="AOC720" s="44"/>
      <c r="AOD720" s="44"/>
      <c r="AOE720" s="44"/>
      <c r="AOF720" s="44"/>
      <c r="AOG720" s="44"/>
      <c r="AOH720" s="44"/>
      <c r="AOI720" s="44"/>
      <c r="AOJ720" s="44"/>
      <c r="AOK720" s="44"/>
      <c r="AOL720" s="44"/>
      <c r="AOM720" s="44"/>
      <c r="AON720" s="44"/>
      <c r="AOO720" s="44"/>
      <c r="AOP720" s="44"/>
      <c r="AOQ720" s="44"/>
      <c r="AOR720" s="44"/>
      <c r="AOS720" s="44"/>
      <c r="AOT720" s="44"/>
      <c r="AOU720" s="44"/>
      <c r="AOV720" s="44"/>
      <c r="AOW720" s="44"/>
      <c r="AOX720" s="44"/>
      <c r="AOY720" s="44"/>
      <c r="AOZ720" s="44"/>
      <c r="APA720" s="44"/>
      <c r="APB720" s="44"/>
      <c r="APC720" s="44"/>
      <c r="APD720" s="44"/>
      <c r="APE720" s="44"/>
      <c r="APF720" s="44"/>
      <c r="APG720" s="44"/>
      <c r="APH720" s="44"/>
      <c r="API720" s="44"/>
      <c r="APJ720" s="44"/>
      <c r="APK720" s="44"/>
      <c r="APL720" s="44"/>
      <c r="APM720" s="44"/>
      <c r="APN720" s="44"/>
      <c r="APO720" s="44"/>
      <c r="APP720" s="44"/>
      <c r="APQ720" s="44"/>
      <c r="APR720" s="44"/>
      <c r="APS720" s="44"/>
      <c r="APT720" s="44"/>
      <c r="APU720" s="44"/>
      <c r="APV720" s="44"/>
      <c r="APW720" s="44"/>
      <c r="APX720" s="44"/>
      <c r="APY720" s="44"/>
      <c r="APZ720" s="44"/>
      <c r="AQA720" s="44"/>
      <c r="AQB720" s="44"/>
      <c r="AQC720" s="44"/>
      <c r="AQD720" s="44"/>
      <c r="AQE720" s="44"/>
      <c r="AQF720" s="44"/>
      <c r="AQG720" s="44"/>
      <c r="AQH720" s="44"/>
      <c r="AQI720" s="44"/>
      <c r="AQJ720" s="44"/>
      <c r="AQK720" s="44"/>
      <c r="AQL720" s="44"/>
      <c r="AQM720" s="44"/>
      <c r="AQN720" s="44"/>
      <c r="AQO720" s="44"/>
      <c r="AQP720" s="44"/>
      <c r="AQQ720" s="44"/>
      <c r="AQR720" s="44"/>
      <c r="AQS720" s="44"/>
      <c r="AQT720" s="44"/>
      <c r="AQU720" s="44"/>
      <c r="AQV720" s="44"/>
      <c r="AQW720" s="44"/>
      <c r="AQX720" s="44"/>
      <c r="AQY720" s="44"/>
      <c r="AQZ720" s="44"/>
      <c r="ARA720" s="44"/>
      <c r="ARB720" s="44"/>
      <c r="ARC720" s="44"/>
      <c r="ARD720" s="44"/>
      <c r="ARE720" s="44"/>
      <c r="ARF720" s="44"/>
      <c r="ARG720" s="44"/>
      <c r="ARH720" s="44"/>
      <c r="ARI720" s="44"/>
      <c r="ARJ720" s="44"/>
      <c r="ARK720" s="44"/>
      <c r="ARL720" s="44"/>
      <c r="ARM720" s="44"/>
      <c r="ARN720" s="44"/>
      <c r="ARO720" s="44"/>
      <c r="ARP720" s="44"/>
      <c r="ARQ720" s="44"/>
      <c r="ARR720" s="44"/>
      <c r="ARS720" s="44"/>
      <c r="ART720" s="44"/>
      <c r="ARU720" s="44"/>
      <c r="ARV720" s="44"/>
      <c r="ARW720" s="44"/>
      <c r="ARX720" s="44"/>
      <c r="ARY720" s="44"/>
      <c r="ARZ720" s="44"/>
      <c r="ASA720" s="44"/>
      <c r="ASB720" s="44"/>
      <c r="ASC720" s="44"/>
      <c r="ASD720" s="44"/>
      <c r="ASE720" s="44"/>
      <c r="ASF720" s="44"/>
      <c r="ASG720" s="44"/>
      <c r="ASH720" s="44"/>
      <c r="ASI720" s="44"/>
      <c r="ASJ720" s="44"/>
      <c r="ASK720" s="44"/>
      <c r="ASL720" s="44"/>
      <c r="ASM720" s="44"/>
      <c r="ASN720" s="44"/>
      <c r="ASO720" s="44"/>
      <c r="ASP720" s="44"/>
      <c r="ASQ720" s="44"/>
      <c r="ASR720" s="44"/>
      <c r="ASS720" s="44"/>
      <c r="AST720" s="44"/>
      <c r="ASU720" s="44"/>
      <c r="ASV720" s="44"/>
      <c r="ASW720" s="44"/>
      <c r="ASX720" s="44"/>
      <c r="ASY720" s="44"/>
      <c r="ASZ720" s="44"/>
      <c r="ATA720" s="44"/>
      <c r="ATB720" s="44"/>
      <c r="ATC720" s="44"/>
      <c r="ATD720" s="44"/>
      <c r="ATE720" s="44"/>
      <c r="ATF720" s="44"/>
      <c r="ATG720" s="44"/>
      <c r="ATH720" s="44"/>
      <c r="ATI720" s="44"/>
      <c r="ATJ720" s="44"/>
      <c r="ATK720" s="44"/>
      <c r="ATL720" s="44"/>
      <c r="ATM720" s="44"/>
      <c r="ATN720" s="44"/>
      <c r="ATO720" s="44"/>
      <c r="ATP720" s="44"/>
      <c r="ATQ720" s="44"/>
      <c r="ATR720" s="44"/>
      <c r="ATS720" s="44"/>
      <c r="ATT720" s="44"/>
      <c r="ATU720" s="44"/>
      <c r="ATV720" s="44"/>
      <c r="ATW720" s="44"/>
      <c r="ATX720" s="44"/>
      <c r="ATY720" s="44"/>
      <c r="ATZ720" s="44"/>
      <c r="AUA720" s="44"/>
      <c r="AUB720" s="44"/>
      <c r="AUC720" s="44"/>
      <c r="AUD720" s="44"/>
      <c r="AUE720" s="44"/>
      <c r="AUF720" s="44"/>
      <c r="AUG720" s="44"/>
      <c r="AUH720" s="44"/>
      <c r="AUI720" s="44"/>
      <c r="AUJ720" s="44"/>
      <c r="AUK720" s="44"/>
      <c r="AUL720" s="44"/>
      <c r="AUM720" s="44"/>
      <c r="AUN720" s="44"/>
      <c r="AUO720" s="44"/>
      <c r="AUP720" s="44"/>
      <c r="AUQ720" s="44"/>
      <c r="AUR720" s="44"/>
      <c r="AUS720" s="44"/>
      <c r="AUT720" s="44"/>
      <c r="AUU720" s="44"/>
      <c r="AUV720" s="44"/>
      <c r="AUW720" s="44"/>
      <c r="AUX720" s="44"/>
      <c r="AUY720" s="44"/>
      <c r="AUZ720" s="44"/>
      <c r="AVA720" s="44"/>
      <c r="AVB720" s="44"/>
      <c r="AVC720" s="44"/>
      <c r="AVD720" s="44"/>
      <c r="AVE720" s="44"/>
      <c r="AVF720" s="44"/>
      <c r="AVG720" s="44"/>
      <c r="AVH720" s="44"/>
      <c r="AVI720" s="44"/>
      <c r="AVJ720" s="44"/>
      <c r="AVK720" s="44"/>
      <c r="AVL720" s="44"/>
      <c r="AVM720" s="44"/>
      <c r="AVN720" s="44"/>
      <c r="AVO720" s="44"/>
      <c r="AVP720" s="44"/>
      <c r="AVQ720" s="44"/>
      <c r="AVR720" s="44"/>
      <c r="AVS720" s="44"/>
      <c r="AVT720" s="44"/>
      <c r="AVU720" s="44"/>
      <c r="AVV720" s="44"/>
      <c r="AVW720" s="44"/>
      <c r="AVX720" s="44"/>
      <c r="AVY720" s="44"/>
      <c r="AVZ720" s="44"/>
      <c r="AWA720" s="44"/>
      <c r="AWB720" s="44"/>
      <c r="AWC720" s="44"/>
      <c r="AWD720" s="44"/>
      <c r="AWE720" s="44"/>
      <c r="AWF720" s="44"/>
      <c r="AWG720" s="44"/>
      <c r="AWH720" s="44"/>
      <c r="AWI720" s="44"/>
      <c r="AWJ720" s="44"/>
      <c r="AWK720" s="44"/>
      <c r="AWL720" s="44"/>
      <c r="AWM720" s="44"/>
      <c r="AWN720" s="44"/>
      <c r="AWO720" s="44"/>
      <c r="AWP720" s="44"/>
      <c r="AWQ720" s="44"/>
      <c r="AWR720" s="44"/>
      <c r="AWS720" s="44"/>
      <c r="AWT720" s="44"/>
      <c r="AWU720" s="44"/>
      <c r="AWV720" s="44"/>
      <c r="AWW720" s="44"/>
      <c r="AWX720" s="44"/>
      <c r="AWY720" s="44"/>
      <c r="AWZ720" s="44"/>
      <c r="AXA720" s="44"/>
      <c r="AXB720" s="44"/>
      <c r="AXC720" s="44"/>
      <c r="AXD720" s="44"/>
      <c r="AXE720" s="44"/>
      <c r="AXF720" s="44"/>
      <c r="AXG720" s="44"/>
      <c r="AXH720" s="44"/>
      <c r="AXI720" s="44"/>
      <c r="AXJ720" s="44"/>
      <c r="AXK720" s="44"/>
      <c r="AXL720" s="44"/>
      <c r="AXM720" s="44"/>
      <c r="AXN720" s="44"/>
      <c r="AXO720" s="44"/>
      <c r="AXP720" s="44"/>
      <c r="AXQ720" s="44"/>
      <c r="AXR720" s="44"/>
      <c r="AXS720" s="44"/>
      <c r="AXT720" s="44"/>
      <c r="AXU720" s="44"/>
      <c r="AXV720" s="44"/>
      <c r="AXW720" s="44"/>
      <c r="AXX720" s="44"/>
      <c r="AXY720" s="44"/>
      <c r="AXZ720" s="44"/>
      <c r="AYA720" s="44"/>
      <c r="AYB720" s="44"/>
      <c r="AYC720" s="44"/>
      <c r="AYD720" s="44"/>
      <c r="AYE720" s="44"/>
      <c r="AYF720" s="44"/>
      <c r="AYG720" s="44"/>
      <c r="AYH720" s="44"/>
      <c r="AYI720" s="44"/>
      <c r="AYJ720" s="44"/>
      <c r="AYK720" s="44"/>
      <c r="AYL720" s="44"/>
      <c r="AYM720" s="44"/>
      <c r="AYN720" s="44"/>
      <c r="AYO720" s="44"/>
      <c r="AYP720" s="44"/>
      <c r="AYQ720" s="44"/>
      <c r="AYR720" s="44"/>
      <c r="AYS720" s="44"/>
      <c r="AYT720" s="44"/>
      <c r="AYU720" s="44"/>
      <c r="AYV720" s="44"/>
      <c r="AYW720" s="44"/>
      <c r="AYX720" s="44"/>
      <c r="AYY720" s="44"/>
      <c r="AYZ720" s="44"/>
      <c r="AZA720" s="44"/>
      <c r="AZB720" s="44"/>
      <c r="AZC720" s="44"/>
      <c r="AZD720" s="44"/>
      <c r="AZE720" s="44"/>
      <c r="AZF720" s="44"/>
      <c r="AZG720" s="44"/>
      <c r="AZH720" s="44"/>
      <c r="AZI720" s="44"/>
      <c r="AZJ720" s="44"/>
      <c r="AZK720" s="44"/>
      <c r="AZL720" s="44"/>
      <c r="AZM720" s="44"/>
      <c r="AZN720" s="44"/>
      <c r="AZO720" s="44"/>
      <c r="AZP720" s="44"/>
      <c r="AZQ720" s="44"/>
      <c r="AZR720" s="44"/>
      <c r="AZS720" s="44"/>
      <c r="AZT720" s="44"/>
      <c r="AZU720" s="44"/>
      <c r="AZV720" s="44"/>
      <c r="AZW720" s="44"/>
      <c r="AZX720" s="44"/>
      <c r="AZY720" s="44"/>
      <c r="AZZ720" s="44"/>
      <c r="BAA720" s="44"/>
      <c r="BAB720" s="44"/>
      <c r="BAC720" s="44"/>
      <c r="BAD720" s="44"/>
      <c r="BAE720" s="44"/>
      <c r="BAF720" s="44"/>
      <c r="BAG720" s="44"/>
      <c r="BAH720" s="44"/>
      <c r="BAI720" s="44"/>
      <c r="BAJ720" s="44"/>
      <c r="BAK720" s="44"/>
      <c r="BAL720" s="44"/>
      <c r="BAM720" s="44"/>
      <c r="BAN720" s="44"/>
      <c r="BAO720" s="44"/>
      <c r="BAP720" s="44"/>
      <c r="BAQ720" s="44"/>
      <c r="BAR720" s="44"/>
      <c r="BAS720" s="44"/>
      <c r="BAT720" s="44"/>
      <c r="BAU720" s="44"/>
      <c r="BAV720" s="44"/>
      <c r="BAW720" s="44"/>
      <c r="BAX720" s="44"/>
      <c r="BAY720" s="44"/>
      <c r="BAZ720" s="44"/>
      <c r="BBA720" s="44"/>
      <c r="BBB720" s="44"/>
      <c r="BBC720" s="44"/>
      <c r="BBD720" s="44"/>
      <c r="BBE720" s="44"/>
      <c r="BBF720" s="44"/>
      <c r="BBG720" s="44"/>
      <c r="BBH720" s="44"/>
      <c r="BBI720" s="44"/>
      <c r="BBJ720" s="44"/>
      <c r="BBK720" s="44"/>
      <c r="BBL720" s="44"/>
      <c r="BBM720" s="44"/>
      <c r="BBN720" s="44"/>
      <c r="BBO720" s="44"/>
      <c r="BBP720" s="44"/>
      <c r="BBQ720" s="44"/>
      <c r="BBR720" s="44"/>
      <c r="BBS720" s="44"/>
      <c r="BBT720" s="44"/>
      <c r="BBU720" s="44"/>
      <c r="BBV720" s="44"/>
      <c r="BBW720" s="44"/>
      <c r="BBX720" s="44"/>
      <c r="BBY720" s="44"/>
      <c r="BBZ720" s="44"/>
      <c r="BCA720" s="44"/>
      <c r="BCB720" s="44"/>
      <c r="BCC720" s="44"/>
      <c r="BCD720" s="44"/>
      <c r="BCE720" s="44"/>
      <c r="BCF720" s="44"/>
      <c r="BCG720" s="44"/>
      <c r="BCH720" s="44"/>
      <c r="BCI720" s="44"/>
      <c r="BCJ720" s="44"/>
      <c r="BCK720" s="44"/>
      <c r="BCL720" s="44"/>
      <c r="BCM720" s="44"/>
      <c r="BCN720" s="44"/>
      <c r="BCO720" s="44"/>
      <c r="BCP720" s="44"/>
      <c r="BCQ720" s="44"/>
      <c r="BCR720" s="44"/>
      <c r="BCS720" s="44"/>
      <c r="BCT720" s="44"/>
      <c r="BCU720" s="44"/>
      <c r="BCV720" s="44"/>
      <c r="BCW720" s="44"/>
      <c r="BCX720" s="44"/>
      <c r="BCY720" s="44"/>
      <c r="BCZ720" s="44"/>
      <c r="BDA720" s="44"/>
      <c r="BDB720" s="44"/>
      <c r="BDC720" s="44"/>
      <c r="BDD720" s="44"/>
      <c r="BDE720" s="44"/>
      <c r="BDF720" s="44"/>
      <c r="BDG720" s="44"/>
      <c r="BDH720" s="44"/>
      <c r="BDI720" s="44"/>
      <c r="BDJ720" s="44"/>
      <c r="BDK720" s="44"/>
      <c r="BDL720" s="44"/>
      <c r="BDM720" s="44"/>
      <c r="BDN720" s="44"/>
      <c r="BDO720" s="44"/>
      <c r="BDP720" s="44"/>
      <c r="BDQ720" s="44"/>
      <c r="BDR720" s="44"/>
      <c r="BDS720" s="44"/>
      <c r="BDT720" s="44"/>
      <c r="BDU720" s="44"/>
      <c r="BDV720" s="44"/>
      <c r="BDW720" s="44"/>
      <c r="BDX720" s="44"/>
      <c r="BDY720" s="44"/>
      <c r="BDZ720" s="44"/>
      <c r="BEA720" s="44"/>
      <c r="BEB720" s="44"/>
      <c r="BEC720" s="44"/>
      <c r="BED720" s="44"/>
      <c r="BEE720" s="44"/>
      <c r="BEF720" s="44"/>
      <c r="BEG720" s="44"/>
      <c r="BEH720" s="44"/>
      <c r="BEI720" s="44"/>
      <c r="BEJ720" s="44"/>
      <c r="BEK720" s="44"/>
      <c r="BEL720" s="44"/>
      <c r="BEM720" s="44"/>
      <c r="BEN720" s="44"/>
      <c r="BEO720" s="44"/>
      <c r="BEP720" s="44"/>
      <c r="BEQ720" s="44"/>
      <c r="BER720" s="44"/>
      <c r="BES720" s="44"/>
      <c r="BET720" s="44"/>
      <c r="BEU720" s="44"/>
      <c r="BEV720" s="44"/>
      <c r="BEW720" s="44"/>
      <c r="BEX720" s="44"/>
      <c r="BEY720" s="44"/>
      <c r="BEZ720" s="44"/>
      <c r="BFA720" s="44"/>
      <c r="BFB720" s="44"/>
      <c r="BFC720" s="44"/>
      <c r="BFD720" s="44"/>
      <c r="BFE720" s="44"/>
      <c r="BFF720" s="44"/>
      <c r="BFG720" s="44"/>
      <c r="BFH720" s="44"/>
      <c r="BFI720" s="44"/>
      <c r="BFJ720" s="44"/>
      <c r="BFK720" s="44"/>
      <c r="BFL720" s="44"/>
      <c r="BFM720" s="44"/>
      <c r="BFN720" s="44"/>
      <c r="BFO720" s="44"/>
      <c r="BFP720" s="44"/>
      <c r="BFQ720" s="44"/>
      <c r="BFR720" s="44"/>
      <c r="BFS720" s="44"/>
      <c r="BFT720" s="44"/>
      <c r="BFU720" s="44"/>
      <c r="BFV720" s="44"/>
      <c r="BFW720" s="44"/>
      <c r="BFX720" s="44"/>
      <c r="BFY720" s="44"/>
      <c r="BFZ720" s="44"/>
      <c r="BGA720" s="44"/>
      <c r="BGB720" s="44"/>
      <c r="BGC720" s="44"/>
      <c r="BGD720" s="44"/>
      <c r="BGE720" s="44"/>
      <c r="BGF720" s="44"/>
      <c r="BGG720" s="44"/>
      <c r="BGH720" s="44"/>
      <c r="BGI720" s="44"/>
      <c r="BGJ720" s="44"/>
      <c r="BGK720" s="44"/>
      <c r="BGL720" s="44"/>
      <c r="BGM720" s="44"/>
      <c r="BGN720" s="44"/>
      <c r="BGO720" s="44"/>
      <c r="BGP720" s="44"/>
      <c r="BGQ720" s="44"/>
      <c r="BGR720" s="44"/>
      <c r="BGS720" s="44"/>
      <c r="BGT720" s="44"/>
      <c r="BGU720" s="44"/>
      <c r="BGV720" s="44"/>
      <c r="BGW720" s="44"/>
      <c r="BGX720" s="44"/>
      <c r="BGY720" s="44"/>
      <c r="BGZ720" s="44"/>
      <c r="BHA720" s="44"/>
      <c r="BHB720" s="44"/>
      <c r="BHC720" s="44"/>
      <c r="BHD720" s="44"/>
      <c r="BHE720" s="44"/>
      <c r="BHF720" s="44"/>
      <c r="BHG720" s="44"/>
      <c r="BHH720" s="44"/>
      <c r="BHI720" s="44"/>
      <c r="BHJ720" s="44"/>
      <c r="BHK720" s="44"/>
      <c r="BHL720" s="44"/>
      <c r="BHM720" s="44"/>
      <c r="BHN720" s="44"/>
      <c r="BHO720" s="44"/>
      <c r="BHP720" s="44"/>
      <c r="BHQ720" s="44"/>
      <c r="BHR720" s="44"/>
      <c r="BHS720" s="44"/>
      <c r="BHT720" s="44"/>
      <c r="BHU720" s="44"/>
      <c r="BHV720" s="44"/>
      <c r="BHW720" s="44"/>
      <c r="BHX720" s="44"/>
      <c r="BHY720" s="44"/>
      <c r="BHZ720" s="44"/>
      <c r="BIA720" s="44"/>
      <c r="BIB720" s="44"/>
      <c r="BIC720" s="44"/>
      <c r="BID720" s="44"/>
      <c r="BIE720" s="44"/>
      <c r="BIF720" s="44"/>
      <c r="BIG720" s="44"/>
      <c r="BIH720" s="44"/>
      <c r="BII720" s="44"/>
      <c r="BIJ720" s="44"/>
      <c r="BIK720" s="44"/>
      <c r="BIL720" s="44"/>
      <c r="BIM720" s="44"/>
      <c r="BIN720" s="44"/>
      <c r="BIO720" s="44"/>
      <c r="BIP720" s="44"/>
      <c r="BIQ720" s="44"/>
      <c r="BIR720" s="44"/>
      <c r="BIS720" s="44"/>
      <c r="BIT720" s="44"/>
      <c r="BIU720" s="44"/>
      <c r="BIV720" s="44"/>
      <c r="BIW720" s="44"/>
      <c r="BIX720" s="44"/>
      <c r="BIY720" s="44"/>
      <c r="BIZ720" s="44"/>
      <c r="BJA720" s="44"/>
      <c r="BJB720" s="44"/>
      <c r="BJC720" s="44"/>
      <c r="BJD720" s="44"/>
      <c r="BJE720" s="44"/>
      <c r="BJF720" s="44"/>
      <c r="BJG720" s="44"/>
      <c r="BJH720" s="44"/>
      <c r="BJI720" s="44"/>
      <c r="BJJ720" s="44"/>
      <c r="BJK720" s="44"/>
      <c r="BJL720" s="44"/>
      <c r="BJM720" s="44"/>
      <c r="BJN720" s="44"/>
      <c r="BJO720" s="44"/>
      <c r="BJP720" s="44"/>
      <c r="BJQ720" s="44"/>
      <c r="BJR720" s="44"/>
      <c r="BJS720" s="44"/>
      <c r="BJT720" s="44"/>
      <c r="BJU720" s="44"/>
      <c r="BJV720" s="44"/>
      <c r="BJW720" s="44"/>
      <c r="BJX720" s="44"/>
      <c r="BJY720" s="44"/>
      <c r="BJZ720" s="44"/>
      <c r="BKA720" s="44"/>
      <c r="BKB720" s="44"/>
      <c r="BKC720" s="44"/>
      <c r="BKD720" s="44"/>
      <c r="BKE720" s="44"/>
      <c r="BKF720" s="44"/>
      <c r="BKG720" s="44"/>
      <c r="BKH720" s="44"/>
      <c r="BKI720" s="44"/>
      <c r="BKJ720" s="44"/>
      <c r="BKK720" s="44"/>
      <c r="BKL720" s="44"/>
      <c r="BKM720" s="44"/>
      <c r="BKN720" s="44"/>
      <c r="BKO720" s="44"/>
      <c r="BKP720" s="44"/>
      <c r="BKQ720" s="44"/>
      <c r="BKR720" s="44"/>
      <c r="BKS720" s="44"/>
      <c r="BKT720" s="44"/>
      <c r="BKU720" s="44"/>
      <c r="BKV720" s="44"/>
      <c r="BKW720" s="44"/>
      <c r="BKX720" s="44"/>
      <c r="BKY720" s="44"/>
      <c r="BKZ720" s="44"/>
      <c r="BLA720" s="44"/>
      <c r="BLB720" s="44"/>
      <c r="BLC720" s="44"/>
      <c r="BLD720" s="44"/>
      <c r="BLE720" s="44"/>
      <c r="BLF720" s="44"/>
      <c r="BLG720" s="44"/>
      <c r="BLH720" s="44"/>
      <c r="BLI720" s="44"/>
      <c r="BLJ720" s="44"/>
      <c r="BLK720" s="44"/>
      <c r="BLL720" s="44"/>
      <c r="BLM720" s="44"/>
      <c r="BLN720" s="44"/>
      <c r="BLO720" s="44"/>
      <c r="BLP720" s="44"/>
      <c r="BLQ720" s="44"/>
      <c r="BLR720" s="44"/>
      <c r="BLS720" s="44"/>
      <c r="BLT720" s="44"/>
      <c r="BLU720" s="44"/>
      <c r="BLV720" s="44"/>
      <c r="BLW720" s="44"/>
      <c r="BLX720" s="44"/>
      <c r="BLY720" s="44"/>
      <c r="BLZ720" s="44"/>
      <c r="BMA720" s="44"/>
      <c r="BMB720" s="44"/>
      <c r="BMC720" s="44"/>
      <c r="BMD720" s="44"/>
      <c r="BME720" s="44"/>
      <c r="BMF720" s="44"/>
      <c r="BMG720" s="44"/>
      <c r="BMH720" s="44"/>
      <c r="BMI720" s="44"/>
      <c r="BMJ720" s="44"/>
      <c r="BMK720" s="44"/>
      <c r="BML720" s="44"/>
      <c r="BMM720" s="44"/>
      <c r="BMN720" s="44"/>
      <c r="BMO720" s="44"/>
      <c r="BMP720" s="44"/>
      <c r="BMQ720" s="44"/>
      <c r="BMR720" s="44"/>
      <c r="BMS720" s="44"/>
      <c r="BMT720" s="44"/>
      <c r="BMU720" s="44"/>
      <c r="BMV720" s="44"/>
      <c r="BMW720" s="44"/>
      <c r="BMX720" s="44"/>
      <c r="BMY720" s="44"/>
      <c r="BMZ720" s="44"/>
      <c r="BNA720" s="44"/>
      <c r="BNB720" s="44"/>
      <c r="BNC720" s="44"/>
      <c r="BND720" s="44"/>
      <c r="BNE720" s="44"/>
      <c r="BNF720" s="44"/>
      <c r="BNG720" s="44"/>
      <c r="BNH720" s="44"/>
      <c r="BNI720" s="44"/>
      <c r="BNJ720" s="44"/>
      <c r="BNK720" s="44"/>
      <c r="BNL720" s="44"/>
      <c r="BNM720" s="44"/>
      <c r="BNN720" s="44"/>
      <c r="BNO720" s="44"/>
      <c r="BNP720" s="44"/>
      <c r="BNQ720" s="44"/>
      <c r="BNR720" s="44"/>
      <c r="BNS720" s="44"/>
      <c r="BNT720" s="44"/>
      <c r="BNU720" s="44"/>
      <c r="BNV720" s="44"/>
      <c r="BNW720" s="44"/>
      <c r="BNX720" s="44"/>
      <c r="BNY720" s="44"/>
      <c r="BNZ720" s="44"/>
      <c r="BOA720" s="44"/>
      <c r="BOB720" s="44"/>
      <c r="BOC720" s="44"/>
      <c r="BOD720" s="44"/>
      <c r="BOE720" s="44"/>
      <c r="BOF720" s="44"/>
      <c r="BOG720" s="44"/>
      <c r="BOH720" s="44"/>
      <c r="BOI720" s="44"/>
      <c r="BOJ720" s="44"/>
      <c r="BOK720" s="44"/>
      <c r="BOL720" s="44"/>
      <c r="BOM720" s="44"/>
      <c r="BON720" s="44"/>
      <c r="BOO720" s="44"/>
      <c r="BOP720" s="44"/>
      <c r="BOQ720" s="44"/>
      <c r="BOR720" s="44"/>
      <c r="BOS720" s="44"/>
      <c r="BOT720" s="44"/>
      <c r="BOU720" s="44"/>
      <c r="BOV720" s="44"/>
      <c r="BOW720" s="44"/>
      <c r="BOX720" s="44"/>
      <c r="BOY720" s="44"/>
      <c r="BOZ720" s="44"/>
      <c r="BPA720" s="44"/>
      <c r="BPB720" s="44"/>
      <c r="BPC720" s="44"/>
      <c r="BPD720" s="44"/>
      <c r="BPE720" s="44"/>
      <c r="BPF720" s="44"/>
      <c r="BPG720" s="44"/>
      <c r="BPH720" s="44"/>
      <c r="BPI720" s="44"/>
      <c r="BPJ720" s="44"/>
      <c r="BPK720" s="44"/>
      <c r="BPL720" s="44"/>
      <c r="BPM720" s="44"/>
      <c r="BPN720" s="44"/>
      <c r="BPO720" s="44"/>
      <c r="BPP720" s="44"/>
      <c r="BPQ720" s="44"/>
      <c r="BPR720" s="44"/>
      <c r="BPS720" s="44"/>
      <c r="BPT720" s="44"/>
      <c r="BPU720" s="44"/>
      <c r="BPV720" s="44"/>
      <c r="BPW720" s="44"/>
      <c r="BPX720" s="44"/>
      <c r="BPY720" s="44"/>
      <c r="BPZ720" s="44"/>
      <c r="BQA720" s="44"/>
      <c r="BQB720" s="44"/>
      <c r="BQC720" s="44"/>
      <c r="BQD720" s="44"/>
      <c r="BQE720" s="44"/>
      <c r="BQF720" s="44"/>
      <c r="BQG720" s="44"/>
      <c r="BQH720" s="44"/>
      <c r="BQI720" s="44"/>
      <c r="BQJ720" s="44"/>
      <c r="BQK720" s="44"/>
      <c r="BQL720" s="44"/>
      <c r="BQM720" s="44"/>
      <c r="BQN720" s="44"/>
      <c r="BQO720" s="44"/>
      <c r="BQP720" s="44"/>
      <c r="BQQ720" s="44"/>
      <c r="BQR720" s="44"/>
      <c r="BQS720" s="44"/>
      <c r="BQT720" s="44"/>
      <c r="BQU720" s="44"/>
      <c r="BQV720" s="44"/>
      <c r="BQW720" s="44"/>
      <c r="BQX720" s="44"/>
      <c r="BQY720" s="44"/>
      <c r="BQZ720" s="44"/>
      <c r="BRA720" s="44"/>
      <c r="BRB720" s="44"/>
      <c r="BRC720" s="44"/>
      <c r="BRD720" s="44"/>
      <c r="BRE720" s="44"/>
      <c r="BRF720" s="44"/>
      <c r="BRG720" s="44"/>
      <c r="BRH720" s="44"/>
      <c r="BRI720" s="44"/>
      <c r="BRJ720" s="44"/>
      <c r="BRK720" s="44"/>
      <c r="BRL720" s="44"/>
      <c r="BRM720" s="44"/>
      <c r="BRN720" s="44"/>
      <c r="BRO720" s="44"/>
      <c r="BRP720" s="44"/>
      <c r="BRQ720" s="44"/>
      <c r="BRR720" s="44"/>
      <c r="BRS720" s="44"/>
      <c r="BRT720" s="44"/>
      <c r="BRU720" s="44"/>
      <c r="BRV720" s="44"/>
      <c r="BRW720" s="44"/>
      <c r="BRX720" s="44"/>
      <c r="BRY720" s="44"/>
      <c r="BRZ720" s="44"/>
      <c r="BSA720" s="44"/>
    </row>
    <row r="721" spans="1:1847" s="125" customFormat="1" x14ac:dyDescent="0.3">
      <c r="A721" s="812"/>
      <c r="B721" s="812"/>
      <c r="C721" s="328" t="s">
        <v>850</v>
      </c>
      <c r="D721" s="328"/>
      <c r="E721" s="542"/>
      <c r="F721" s="328"/>
      <c r="G721" s="393" t="s">
        <v>851</v>
      </c>
      <c r="H721" s="5">
        <f>H722</f>
        <v>25750002</v>
      </c>
      <c r="I721" s="6">
        <f t="shared" ref="I721:K722" si="512">I722</f>
        <v>25750002</v>
      </c>
      <c r="J721" s="6">
        <f t="shared" si="512"/>
        <v>25750002</v>
      </c>
      <c r="K721" s="6">
        <f t="shared" si="512"/>
        <v>25750002</v>
      </c>
      <c r="L721" s="133"/>
      <c r="M721" s="352"/>
      <c r="N721" s="353"/>
      <c r="O721" s="353"/>
      <c r="P721" s="353"/>
      <c r="Q721" s="176"/>
      <c r="R721" s="352">
        <v>0</v>
      </c>
      <c r="S721" s="486">
        <v>0</v>
      </c>
      <c r="T721" s="486">
        <v>0</v>
      </c>
      <c r="U721" s="486">
        <v>0</v>
      </c>
      <c r="V721" s="43"/>
      <c r="W721" s="497">
        <f>H721+M721+R721</f>
        <v>25750002</v>
      </c>
      <c r="X721" s="19">
        <f t="shared" ref="X721:Z723" si="513">I721+N721+S721</f>
        <v>25750002</v>
      </c>
      <c r="Y721" s="19">
        <f t="shared" si="513"/>
        <v>25750002</v>
      </c>
      <c r="Z721" s="155">
        <f t="shared" si="513"/>
        <v>25750002</v>
      </c>
      <c r="AA721" s="891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  <c r="EC721" s="124"/>
      <c r="ED721" s="124"/>
      <c r="EE721" s="124"/>
      <c r="EF721" s="124"/>
      <c r="EG721" s="124"/>
      <c r="EH721" s="124"/>
      <c r="EI721" s="124"/>
      <c r="EJ721" s="124"/>
      <c r="EK721" s="124"/>
      <c r="EL721" s="124"/>
      <c r="EM721" s="124"/>
      <c r="EN721" s="124"/>
      <c r="EO721" s="124"/>
      <c r="EP721" s="124"/>
      <c r="EQ721" s="124"/>
      <c r="ER721" s="124"/>
      <c r="ES721" s="124"/>
      <c r="ET721" s="124"/>
      <c r="EU721" s="124"/>
      <c r="EV721" s="124"/>
      <c r="EW721" s="124"/>
      <c r="EX721" s="124"/>
      <c r="EY721" s="124"/>
      <c r="EZ721" s="124"/>
      <c r="FA721" s="124"/>
      <c r="FB721" s="124"/>
      <c r="FC721" s="124"/>
      <c r="FD721" s="124"/>
      <c r="FE721" s="124"/>
      <c r="FF721" s="124"/>
      <c r="FG721" s="124"/>
      <c r="FH721" s="124"/>
      <c r="FI721" s="124"/>
      <c r="FJ721" s="124"/>
      <c r="FK721" s="124"/>
      <c r="FL721" s="124"/>
      <c r="FM721" s="124"/>
      <c r="FN721" s="124"/>
      <c r="FO721" s="124"/>
      <c r="FP721" s="124"/>
      <c r="FQ721" s="124"/>
      <c r="FR721" s="124"/>
      <c r="FS721" s="124"/>
      <c r="FT721" s="124"/>
      <c r="FU721" s="124"/>
      <c r="FV721" s="124"/>
      <c r="FW721" s="124"/>
      <c r="FX721" s="124"/>
      <c r="FY721" s="124"/>
      <c r="FZ721" s="124"/>
      <c r="GA721" s="124"/>
      <c r="GB721" s="124"/>
      <c r="GC721" s="124"/>
      <c r="GD721" s="124"/>
      <c r="GE721" s="124"/>
      <c r="GF721" s="124"/>
      <c r="GG721" s="124"/>
      <c r="GH721" s="124"/>
      <c r="GI721" s="124"/>
      <c r="GJ721" s="124"/>
      <c r="GK721" s="124"/>
      <c r="GL721" s="124"/>
      <c r="GM721" s="124"/>
      <c r="GN721" s="124"/>
      <c r="GO721" s="124"/>
      <c r="GP721" s="124"/>
      <c r="GQ721" s="124"/>
      <c r="GR721" s="124"/>
      <c r="GS721" s="124"/>
      <c r="GT721" s="124"/>
      <c r="GU721" s="124"/>
      <c r="GV721" s="124"/>
      <c r="GW721" s="124"/>
      <c r="GX721" s="124"/>
      <c r="GY721" s="124"/>
      <c r="GZ721" s="124"/>
      <c r="HA721" s="124"/>
      <c r="HB721" s="124"/>
      <c r="HC721" s="124"/>
      <c r="HD721" s="124"/>
      <c r="HE721" s="124"/>
      <c r="HF721" s="124"/>
      <c r="HG721" s="124"/>
      <c r="HH721" s="124"/>
      <c r="HI721" s="124"/>
      <c r="HJ721" s="124"/>
      <c r="HK721" s="124"/>
      <c r="HL721" s="124"/>
      <c r="HM721" s="124"/>
      <c r="HN721" s="124"/>
      <c r="HO721" s="124"/>
      <c r="HP721" s="124"/>
      <c r="HQ721" s="124"/>
      <c r="HR721" s="124"/>
      <c r="HS721" s="124"/>
      <c r="HT721" s="124"/>
      <c r="HU721" s="124"/>
      <c r="HV721" s="124"/>
      <c r="HW721" s="124"/>
      <c r="HX721" s="124"/>
      <c r="HY721" s="124"/>
      <c r="HZ721" s="124"/>
      <c r="IA721" s="124"/>
      <c r="IB721" s="124"/>
      <c r="IC721" s="124"/>
      <c r="ID721" s="124"/>
      <c r="IE721" s="124"/>
      <c r="IF721" s="124"/>
      <c r="IG721" s="124"/>
      <c r="IH721" s="124"/>
      <c r="II721" s="124"/>
      <c r="IJ721" s="124"/>
      <c r="IK721" s="124"/>
      <c r="IL721" s="124"/>
      <c r="IM721" s="124"/>
      <c r="IN721" s="124"/>
      <c r="IO721" s="124"/>
      <c r="IP721" s="124"/>
      <c r="IQ721" s="124"/>
      <c r="IR721" s="124"/>
      <c r="IS721" s="124"/>
      <c r="IT721" s="124"/>
      <c r="IU721" s="124"/>
      <c r="IV721" s="124"/>
      <c r="IW721" s="124"/>
      <c r="IX721" s="124"/>
      <c r="IY721" s="124"/>
      <c r="IZ721" s="124"/>
      <c r="JA721" s="124"/>
      <c r="JB721" s="124"/>
      <c r="JC721" s="124"/>
      <c r="JD721" s="124"/>
      <c r="JE721" s="124"/>
      <c r="JF721" s="124"/>
      <c r="JG721" s="124"/>
      <c r="JH721" s="124"/>
      <c r="JI721" s="124"/>
      <c r="JJ721" s="124"/>
      <c r="JK721" s="124"/>
      <c r="JL721" s="124"/>
      <c r="JM721" s="124"/>
      <c r="JN721" s="124"/>
      <c r="JO721" s="124"/>
      <c r="JP721" s="124"/>
      <c r="JQ721" s="124"/>
      <c r="JR721" s="124"/>
      <c r="JS721" s="124"/>
      <c r="JT721" s="124"/>
      <c r="JU721" s="124"/>
      <c r="JV721" s="124"/>
      <c r="JW721" s="124"/>
      <c r="JX721" s="124"/>
      <c r="JY721" s="124"/>
      <c r="JZ721" s="124"/>
      <c r="KA721" s="124"/>
      <c r="KB721" s="124"/>
      <c r="KC721" s="124"/>
      <c r="KD721" s="124"/>
      <c r="KE721" s="124"/>
      <c r="KF721" s="124"/>
      <c r="KG721" s="124"/>
      <c r="KH721" s="124"/>
      <c r="KI721" s="124"/>
      <c r="KJ721" s="124"/>
      <c r="KK721" s="124"/>
      <c r="KL721" s="124"/>
      <c r="KM721" s="124"/>
      <c r="KN721" s="124"/>
      <c r="KO721" s="124"/>
      <c r="KP721" s="124"/>
      <c r="KQ721" s="124"/>
      <c r="KR721" s="124"/>
      <c r="KS721" s="124"/>
      <c r="KT721" s="124"/>
      <c r="KU721" s="124"/>
      <c r="KV721" s="124"/>
      <c r="KW721" s="124"/>
      <c r="KX721" s="124"/>
      <c r="KY721" s="124"/>
      <c r="KZ721" s="124"/>
      <c r="LA721" s="124"/>
      <c r="LB721" s="124"/>
      <c r="LC721" s="124"/>
      <c r="LD721" s="124"/>
      <c r="LE721" s="124"/>
      <c r="LF721" s="124"/>
      <c r="LG721" s="124"/>
      <c r="LH721" s="124"/>
      <c r="LI721" s="124"/>
      <c r="LJ721" s="124"/>
      <c r="LK721" s="124"/>
      <c r="LL721" s="124"/>
      <c r="LM721" s="124"/>
      <c r="LN721" s="124"/>
      <c r="LO721" s="124"/>
      <c r="LP721" s="124"/>
      <c r="LQ721" s="124"/>
      <c r="LR721" s="124"/>
      <c r="LS721" s="124"/>
      <c r="LT721" s="124"/>
      <c r="LU721" s="124"/>
      <c r="LV721" s="124"/>
      <c r="LW721" s="124"/>
      <c r="LX721" s="124"/>
      <c r="LY721" s="124"/>
      <c r="LZ721" s="124"/>
      <c r="MA721" s="124"/>
      <c r="MB721" s="124"/>
      <c r="MC721" s="124"/>
      <c r="MD721" s="124"/>
      <c r="ME721" s="124"/>
      <c r="MF721" s="124"/>
      <c r="MG721" s="124"/>
      <c r="MH721" s="124"/>
      <c r="MI721" s="124"/>
      <c r="MJ721" s="124"/>
      <c r="MK721" s="124"/>
      <c r="ML721" s="124"/>
      <c r="MM721" s="124"/>
      <c r="MN721" s="124"/>
      <c r="MO721" s="124"/>
      <c r="MP721" s="124"/>
      <c r="MQ721" s="124"/>
      <c r="MR721" s="124"/>
      <c r="MS721" s="124"/>
      <c r="MT721" s="124"/>
      <c r="MU721" s="124"/>
      <c r="MV721" s="124"/>
      <c r="MW721" s="124"/>
      <c r="MX721" s="124"/>
      <c r="MY721" s="124"/>
      <c r="MZ721" s="124"/>
      <c r="NA721" s="124"/>
      <c r="NB721" s="124"/>
      <c r="NC721" s="124"/>
      <c r="ND721" s="124"/>
      <c r="NE721" s="124"/>
      <c r="NF721" s="124"/>
      <c r="NG721" s="124"/>
      <c r="NH721" s="124"/>
      <c r="NI721" s="124"/>
      <c r="NJ721" s="124"/>
      <c r="NK721" s="124"/>
      <c r="NL721" s="124"/>
      <c r="NM721" s="124"/>
      <c r="NN721" s="124"/>
      <c r="NO721" s="124"/>
      <c r="NP721" s="124"/>
      <c r="NQ721" s="124"/>
      <c r="NR721" s="124"/>
      <c r="NS721" s="124"/>
      <c r="NT721" s="124"/>
      <c r="NU721" s="124"/>
      <c r="NV721" s="124"/>
      <c r="NW721" s="124"/>
      <c r="NX721" s="124"/>
      <c r="NY721" s="124"/>
      <c r="NZ721" s="124"/>
      <c r="OA721" s="124"/>
      <c r="OB721" s="124"/>
      <c r="OC721" s="124"/>
      <c r="OD721" s="124"/>
      <c r="OE721" s="124"/>
      <c r="OF721" s="124"/>
      <c r="OG721" s="124"/>
      <c r="OH721" s="124"/>
      <c r="OI721" s="124"/>
      <c r="OJ721" s="124"/>
      <c r="OK721" s="124"/>
      <c r="OL721" s="124"/>
      <c r="OM721" s="124"/>
      <c r="ON721" s="124"/>
      <c r="OO721" s="124"/>
      <c r="OP721" s="124"/>
      <c r="OQ721" s="124"/>
      <c r="OR721" s="124"/>
      <c r="OS721" s="124"/>
      <c r="OT721" s="124"/>
      <c r="OU721" s="124"/>
      <c r="OV721" s="124"/>
      <c r="OW721" s="124"/>
      <c r="OX721" s="124"/>
      <c r="OY721" s="124"/>
      <c r="OZ721" s="124"/>
      <c r="PA721" s="124"/>
      <c r="PB721" s="124"/>
      <c r="PC721" s="124"/>
      <c r="PD721" s="124"/>
      <c r="PE721" s="124"/>
      <c r="PF721" s="124"/>
      <c r="PG721" s="124"/>
      <c r="PH721" s="124"/>
      <c r="PI721" s="124"/>
      <c r="PJ721" s="124"/>
      <c r="PK721" s="124"/>
      <c r="PL721" s="124"/>
      <c r="PM721" s="124"/>
      <c r="PN721" s="124"/>
      <c r="PO721" s="124"/>
      <c r="PP721" s="124"/>
      <c r="PQ721" s="124"/>
      <c r="PR721" s="124"/>
      <c r="PS721" s="124"/>
      <c r="PT721" s="124"/>
      <c r="PU721" s="124"/>
      <c r="PV721" s="124"/>
      <c r="PW721" s="124"/>
      <c r="PX721" s="124"/>
      <c r="PY721" s="124"/>
      <c r="PZ721" s="124"/>
      <c r="QA721" s="124"/>
      <c r="QB721" s="124"/>
      <c r="QC721" s="124"/>
      <c r="QD721" s="124"/>
      <c r="QE721" s="124"/>
      <c r="QF721" s="124"/>
      <c r="QG721" s="124"/>
      <c r="QH721" s="124"/>
      <c r="QI721" s="124"/>
      <c r="QJ721" s="124"/>
      <c r="QK721" s="124"/>
      <c r="QL721" s="124"/>
      <c r="QM721" s="124"/>
      <c r="QN721" s="124"/>
      <c r="QO721" s="124"/>
      <c r="QP721" s="124"/>
      <c r="QQ721" s="124"/>
      <c r="QR721" s="124"/>
      <c r="QS721" s="124"/>
      <c r="QT721" s="124"/>
      <c r="QU721" s="124"/>
      <c r="QV721" s="124"/>
      <c r="QW721" s="124"/>
      <c r="QX721" s="124"/>
      <c r="QY721" s="124"/>
      <c r="QZ721" s="124"/>
      <c r="RA721" s="124"/>
      <c r="RB721" s="124"/>
      <c r="RC721" s="124"/>
      <c r="RD721" s="124"/>
      <c r="RE721" s="124"/>
      <c r="RF721" s="124"/>
      <c r="RG721" s="124"/>
      <c r="RH721" s="124"/>
      <c r="RI721" s="124"/>
      <c r="RJ721" s="124"/>
      <c r="RK721" s="124"/>
      <c r="RL721" s="124"/>
      <c r="RM721" s="124"/>
      <c r="RN721" s="124"/>
      <c r="RO721" s="124"/>
      <c r="RP721" s="124"/>
      <c r="RQ721" s="124"/>
      <c r="RR721" s="124"/>
      <c r="RS721" s="124"/>
      <c r="RT721" s="124"/>
      <c r="RU721" s="124"/>
      <c r="RV721" s="124"/>
      <c r="RW721" s="124"/>
      <c r="RX721" s="124"/>
      <c r="RY721" s="124"/>
      <c r="RZ721" s="124"/>
      <c r="SA721" s="124"/>
      <c r="SB721" s="124"/>
      <c r="SC721" s="124"/>
      <c r="SD721" s="124"/>
      <c r="SE721" s="124"/>
      <c r="SF721" s="124"/>
      <c r="SG721" s="124"/>
      <c r="SH721" s="124"/>
      <c r="SI721" s="124"/>
      <c r="SJ721" s="124"/>
      <c r="SK721" s="124"/>
      <c r="SL721" s="124"/>
      <c r="SM721" s="124"/>
      <c r="SN721" s="124"/>
      <c r="SO721" s="124"/>
      <c r="SP721" s="124"/>
      <c r="SQ721" s="124"/>
      <c r="SR721" s="124"/>
      <c r="SS721" s="124"/>
      <c r="ST721" s="124"/>
      <c r="SU721" s="124"/>
      <c r="SV721" s="124"/>
      <c r="SW721" s="124"/>
      <c r="SX721" s="124"/>
      <c r="SY721" s="124"/>
      <c r="SZ721" s="124"/>
      <c r="TA721" s="124"/>
      <c r="TB721" s="124"/>
      <c r="TC721" s="124"/>
      <c r="TD721" s="124"/>
      <c r="TE721" s="124"/>
      <c r="TF721" s="124"/>
      <c r="TG721" s="124"/>
      <c r="TH721" s="124"/>
      <c r="TI721" s="124"/>
      <c r="TJ721" s="124"/>
      <c r="TK721" s="124"/>
      <c r="TL721" s="124"/>
      <c r="TM721" s="124"/>
      <c r="TN721" s="124"/>
      <c r="TO721" s="124"/>
      <c r="TP721" s="124"/>
      <c r="TQ721" s="124"/>
      <c r="TR721" s="124"/>
      <c r="TS721" s="124"/>
      <c r="TT721" s="124"/>
      <c r="TU721" s="124"/>
      <c r="TV721" s="124"/>
      <c r="TW721" s="124"/>
      <c r="TX721" s="124"/>
      <c r="TY721" s="124"/>
      <c r="TZ721" s="124"/>
      <c r="UA721" s="124"/>
      <c r="UB721" s="124"/>
      <c r="UC721" s="124"/>
      <c r="UD721" s="124"/>
      <c r="UE721" s="124"/>
      <c r="UF721" s="124"/>
      <c r="UG721" s="124"/>
      <c r="UH721" s="124"/>
      <c r="UI721" s="124"/>
      <c r="UJ721" s="124"/>
      <c r="UK721" s="124"/>
      <c r="UL721" s="124"/>
      <c r="UM721" s="124"/>
      <c r="UN721" s="124"/>
      <c r="UO721" s="124"/>
      <c r="UP721" s="124"/>
      <c r="UQ721" s="124"/>
      <c r="UR721" s="124"/>
      <c r="US721" s="124"/>
      <c r="UT721" s="124"/>
      <c r="UU721" s="124"/>
      <c r="UV721" s="124"/>
      <c r="UW721" s="124"/>
      <c r="UX721" s="124"/>
      <c r="UY721" s="124"/>
      <c r="UZ721" s="124"/>
      <c r="VA721" s="124"/>
      <c r="VB721" s="124"/>
      <c r="VC721" s="124"/>
      <c r="VD721" s="124"/>
      <c r="VE721" s="124"/>
      <c r="VF721" s="124"/>
      <c r="VG721" s="124"/>
      <c r="VH721" s="124"/>
      <c r="VI721" s="124"/>
      <c r="VJ721" s="124"/>
      <c r="VK721" s="124"/>
      <c r="VL721" s="124"/>
      <c r="VM721" s="124"/>
      <c r="VN721" s="124"/>
      <c r="VO721" s="124"/>
      <c r="VP721" s="124"/>
      <c r="VQ721" s="124"/>
      <c r="VR721" s="124"/>
      <c r="VS721" s="124"/>
      <c r="VT721" s="124"/>
      <c r="VU721" s="124"/>
      <c r="VV721" s="124"/>
      <c r="VW721" s="124"/>
      <c r="VX721" s="124"/>
      <c r="VY721" s="124"/>
      <c r="VZ721" s="124"/>
      <c r="WA721" s="124"/>
      <c r="WB721" s="124"/>
      <c r="WC721" s="124"/>
      <c r="WD721" s="124"/>
      <c r="WE721" s="124"/>
      <c r="WF721" s="124"/>
      <c r="WG721" s="124"/>
      <c r="WH721" s="124"/>
      <c r="WI721" s="124"/>
      <c r="WJ721" s="124"/>
      <c r="WK721" s="124"/>
      <c r="WL721" s="124"/>
      <c r="WM721" s="124"/>
      <c r="WN721" s="124"/>
      <c r="WO721" s="124"/>
      <c r="WP721" s="124"/>
      <c r="WQ721" s="124"/>
      <c r="WR721" s="124"/>
      <c r="WS721" s="124"/>
      <c r="WT721" s="124"/>
      <c r="WU721" s="124"/>
      <c r="WV721" s="124"/>
      <c r="WW721" s="124"/>
      <c r="WX721" s="124"/>
      <c r="WY721" s="124"/>
      <c r="WZ721" s="124"/>
      <c r="XA721" s="124"/>
      <c r="XB721" s="124"/>
      <c r="XC721" s="124"/>
      <c r="XD721" s="124"/>
      <c r="XE721" s="124"/>
      <c r="XF721" s="124"/>
      <c r="XG721" s="124"/>
      <c r="XH721" s="124"/>
      <c r="XI721" s="124"/>
      <c r="XJ721" s="124"/>
      <c r="XK721" s="124"/>
      <c r="XL721" s="124"/>
      <c r="XM721" s="124"/>
      <c r="XN721" s="124"/>
      <c r="XO721" s="124"/>
      <c r="XP721" s="124"/>
      <c r="XQ721" s="124"/>
      <c r="XR721" s="124"/>
      <c r="XS721" s="124"/>
      <c r="XT721" s="124"/>
      <c r="XU721" s="124"/>
      <c r="XV721" s="124"/>
      <c r="XW721" s="124"/>
      <c r="XX721" s="124"/>
      <c r="XY721" s="124"/>
      <c r="XZ721" s="124"/>
      <c r="YA721" s="124"/>
      <c r="YB721" s="124"/>
      <c r="YC721" s="124"/>
      <c r="YD721" s="124"/>
      <c r="YE721" s="124"/>
      <c r="YF721" s="124"/>
      <c r="YG721" s="124"/>
      <c r="YH721" s="124"/>
      <c r="YI721" s="124"/>
      <c r="YJ721" s="124"/>
      <c r="YK721" s="124"/>
      <c r="YL721" s="124"/>
      <c r="YM721" s="124"/>
      <c r="YN721" s="124"/>
      <c r="YO721" s="124"/>
      <c r="YP721" s="124"/>
      <c r="YQ721" s="124"/>
      <c r="YR721" s="124"/>
      <c r="YS721" s="124"/>
      <c r="YT721" s="124"/>
      <c r="YU721" s="124"/>
      <c r="YV721" s="124"/>
      <c r="YW721" s="124"/>
      <c r="YX721" s="124"/>
      <c r="YY721" s="124"/>
      <c r="YZ721" s="124"/>
      <c r="ZA721" s="124"/>
      <c r="ZB721" s="124"/>
      <c r="ZC721" s="124"/>
      <c r="ZD721" s="124"/>
      <c r="ZE721" s="124"/>
      <c r="ZF721" s="124"/>
      <c r="ZG721" s="124"/>
      <c r="ZH721" s="124"/>
      <c r="ZI721" s="124"/>
      <c r="ZJ721" s="124"/>
      <c r="ZK721" s="124"/>
      <c r="ZL721" s="124"/>
      <c r="ZM721" s="124"/>
      <c r="ZN721" s="124"/>
      <c r="ZO721" s="124"/>
      <c r="ZP721" s="124"/>
      <c r="ZQ721" s="124"/>
      <c r="ZR721" s="124"/>
      <c r="ZS721" s="124"/>
      <c r="ZT721" s="124"/>
      <c r="ZU721" s="124"/>
      <c r="ZV721" s="124"/>
      <c r="ZW721" s="124"/>
      <c r="ZX721" s="124"/>
      <c r="ZY721" s="124"/>
      <c r="ZZ721" s="124"/>
      <c r="AAA721" s="124"/>
      <c r="AAB721" s="124"/>
      <c r="AAC721" s="124"/>
      <c r="AAD721" s="124"/>
      <c r="AAE721" s="124"/>
      <c r="AAF721" s="124"/>
      <c r="AAG721" s="124"/>
      <c r="AAH721" s="124"/>
      <c r="AAI721" s="124"/>
      <c r="AAJ721" s="124"/>
      <c r="AAK721" s="124"/>
      <c r="AAL721" s="124"/>
      <c r="AAM721" s="124"/>
      <c r="AAN721" s="124"/>
      <c r="AAO721" s="124"/>
      <c r="AAP721" s="124"/>
      <c r="AAQ721" s="124"/>
      <c r="AAR721" s="124"/>
      <c r="AAS721" s="124"/>
      <c r="AAT721" s="124"/>
      <c r="AAU721" s="124"/>
      <c r="AAV721" s="124"/>
      <c r="AAW721" s="124"/>
      <c r="AAX721" s="124"/>
      <c r="AAY721" s="124"/>
      <c r="AAZ721" s="124"/>
      <c r="ABA721" s="124"/>
      <c r="ABB721" s="124"/>
      <c r="ABC721" s="124"/>
      <c r="ABD721" s="124"/>
      <c r="ABE721" s="124"/>
      <c r="ABF721" s="124"/>
      <c r="ABG721" s="124"/>
      <c r="ABH721" s="124"/>
      <c r="ABI721" s="124"/>
      <c r="ABJ721" s="124"/>
      <c r="ABK721" s="124"/>
      <c r="ABL721" s="124"/>
      <c r="ABM721" s="124"/>
      <c r="ABN721" s="124"/>
      <c r="ABO721" s="124"/>
      <c r="ABP721" s="124"/>
      <c r="ABQ721" s="124"/>
      <c r="ABR721" s="124"/>
      <c r="ABS721" s="124"/>
      <c r="ABT721" s="124"/>
      <c r="ABU721" s="124"/>
      <c r="ABV721" s="124"/>
      <c r="ABW721" s="124"/>
      <c r="ABX721" s="124"/>
      <c r="ABY721" s="124"/>
      <c r="ABZ721" s="124"/>
      <c r="ACA721" s="124"/>
      <c r="ACB721" s="124"/>
      <c r="ACC721" s="124"/>
      <c r="ACD721" s="124"/>
      <c r="ACE721" s="124"/>
      <c r="ACF721" s="124"/>
      <c r="ACG721" s="124"/>
      <c r="ACH721" s="124"/>
      <c r="ACI721" s="124"/>
      <c r="ACJ721" s="124"/>
      <c r="ACK721" s="124"/>
      <c r="ACL721" s="124"/>
      <c r="ACM721" s="124"/>
      <c r="ACN721" s="124"/>
      <c r="ACO721" s="124"/>
      <c r="ACP721" s="124"/>
      <c r="ACQ721" s="124"/>
      <c r="ACR721" s="124"/>
      <c r="ACS721" s="124"/>
      <c r="ACT721" s="124"/>
      <c r="ACU721" s="124"/>
      <c r="ACV721" s="124"/>
      <c r="ACW721" s="124"/>
      <c r="ACX721" s="124"/>
      <c r="ACY721" s="124"/>
      <c r="ACZ721" s="124"/>
      <c r="ADA721" s="124"/>
      <c r="ADB721" s="124"/>
      <c r="ADC721" s="124"/>
      <c r="ADD721" s="124"/>
      <c r="ADE721" s="124"/>
      <c r="ADF721" s="124"/>
      <c r="ADG721" s="124"/>
      <c r="ADH721" s="124"/>
      <c r="ADI721" s="124"/>
      <c r="ADJ721" s="124"/>
      <c r="ADK721" s="124"/>
      <c r="ADL721" s="124"/>
      <c r="ADM721" s="124"/>
      <c r="ADN721" s="124"/>
      <c r="ADO721" s="124"/>
      <c r="ADP721" s="124"/>
      <c r="ADQ721" s="124"/>
      <c r="ADR721" s="124"/>
      <c r="ADS721" s="124"/>
      <c r="ADT721" s="124"/>
      <c r="ADU721" s="124"/>
      <c r="ADV721" s="124"/>
      <c r="ADW721" s="124"/>
      <c r="ADX721" s="124"/>
      <c r="ADY721" s="124"/>
      <c r="ADZ721" s="124"/>
      <c r="AEA721" s="124"/>
      <c r="AEB721" s="124"/>
      <c r="AEC721" s="124"/>
      <c r="AED721" s="124"/>
      <c r="AEE721" s="124"/>
      <c r="AEF721" s="124"/>
      <c r="AEG721" s="124"/>
      <c r="AEH721" s="124"/>
      <c r="AEI721" s="124"/>
      <c r="AEJ721" s="124"/>
      <c r="AEK721" s="124"/>
      <c r="AEL721" s="124"/>
      <c r="AEM721" s="124"/>
      <c r="AEN721" s="124"/>
      <c r="AEO721" s="124"/>
      <c r="AEP721" s="124"/>
      <c r="AEQ721" s="124"/>
      <c r="AER721" s="124"/>
      <c r="AES721" s="124"/>
      <c r="AET721" s="124"/>
      <c r="AEU721" s="124"/>
      <c r="AEV721" s="124"/>
      <c r="AEW721" s="124"/>
      <c r="AEX721" s="124"/>
      <c r="AEY721" s="124"/>
      <c r="AEZ721" s="124"/>
      <c r="AFA721" s="124"/>
      <c r="AFB721" s="124"/>
      <c r="AFC721" s="124"/>
      <c r="AFD721" s="124"/>
      <c r="AFE721" s="124"/>
      <c r="AFF721" s="124"/>
      <c r="AFG721" s="124"/>
      <c r="AFH721" s="124"/>
      <c r="AFI721" s="124"/>
      <c r="AFJ721" s="124"/>
      <c r="AFK721" s="124"/>
      <c r="AFL721" s="124"/>
      <c r="AFM721" s="124"/>
      <c r="AFN721" s="124"/>
      <c r="AFO721" s="124"/>
      <c r="AFP721" s="124"/>
      <c r="AFQ721" s="124"/>
      <c r="AFR721" s="124"/>
      <c r="AFS721" s="124"/>
      <c r="AFT721" s="124"/>
      <c r="AFU721" s="124"/>
      <c r="AFV721" s="124"/>
      <c r="AFW721" s="124"/>
      <c r="AFX721" s="124"/>
      <c r="AFY721" s="124"/>
      <c r="AFZ721" s="124"/>
      <c r="AGA721" s="124"/>
      <c r="AGB721" s="124"/>
      <c r="AGC721" s="124"/>
      <c r="AGD721" s="124"/>
      <c r="AGE721" s="124"/>
      <c r="AGF721" s="124"/>
      <c r="AGG721" s="124"/>
      <c r="AGH721" s="124"/>
      <c r="AGI721" s="124"/>
      <c r="AGJ721" s="124"/>
      <c r="AGK721" s="124"/>
      <c r="AGL721" s="124"/>
      <c r="AGM721" s="124"/>
      <c r="AGN721" s="124"/>
      <c r="AGO721" s="124"/>
      <c r="AGP721" s="124"/>
      <c r="AGQ721" s="124"/>
      <c r="AGR721" s="124"/>
      <c r="AGS721" s="124"/>
      <c r="AGT721" s="124"/>
      <c r="AGU721" s="124"/>
      <c r="AGV721" s="124"/>
      <c r="AGW721" s="124"/>
      <c r="AGX721" s="124"/>
      <c r="AGY721" s="124"/>
      <c r="AGZ721" s="124"/>
      <c r="AHA721" s="124"/>
      <c r="AHB721" s="124"/>
      <c r="AHC721" s="124"/>
      <c r="AHD721" s="124"/>
      <c r="AHE721" s="124"/>
      <c r="AHF721" s="124"/>
      <c r="AHG721" s="124"/>
      <c r="AHH721" s="124"/>
      <c r="AHI721" s="124"/>
      <c r="AHJ721" s="124"/>
      <c r="AHK721" s="124"/>
      <c r="AHL721" s="124"/>
      <c r="AHM721" s="124"/>
      <c r="AHN721" s="124"/>
      <c r="AHO721" s="124"/>
      <c r="AHP721" s="124"/>
      <c r="AHQ721" s="124"/>
      <c r="AHR721" s="124"/>
      <c r="AHS721" s="124"/>
      <c r="AHT721" s="124"/>
      <c r="AHU721" s="124"/>
      <c r="AHV721" s="124"/>
      <c r="AHW721" s="124"/>
      <c r="AHX721" s="124"/>
      <c r="AHY721" s="124"/>
      <c r="AHZ721" s="124"/>
      <c r="AIA721" s="124"/>
      <c r="AIB721" s="124"/>
      <c r="AIC721" s="124"/>
      <c r="AID721" s="124"/>
      <c r="AIE721" s="124"/>
      <c r="AIF721" s="124"/>
      <c r="AIG721" s="124"/>
      <c r="AIH721" s="124"/>
      <c r="AII721" s="124"/>
      <c r="AIJ721" s="124"/>
      <c r="AIK721" s="124"/>
      <c r="AIL721" s="124"/>
      <c r="AIM721" s="124"/>
      <c r="AIN721" s="124"/>
      <c r="AIO721" s="124"/>
      <c r="AIP721" s="124"/>
      <c r="AIQ721" s="124"/>
      <c r="AIR721" s="124"/>
      <c r="AIS721" s="124"/>
      <c r="AIT721" s="124"/>
      <c r="AIU721" s="124"/>
      <c r="AIV721" s="124"/>
      <c r="AIW721" s="124"/>
      <c r="AIX721" s="124"/>
      <c r="AIY721" s="124"/>
      <c r="AIZ721" s="124"/>
      <c r="AJA721" s="124"/>
      <c r="AJB721" s="124"/>
      <c r="AJC721" s="124"/>
      <c r="AJD721" s="124"/>
      <c r="AJE721" s="124"/>
      <c r="AJF721" s="124"/>
      <c r="AJG721" s="124"/>
      <c r="AJH721" s="124"/>
      <c r="AJI721" s="124"/>
      <c r="AJJ721" s="124"/>
      <c r="AJK721" s="124"/>
      <c r="AJL721" s="124"/>
      <c r="AJM721" s="124"/>
      <c r="AJN721" s="124"/>
      <c r="AJO721" s="124"/>
      <c r="AJP721" s="124"/>
      <c r="AJQ721" s="124"/>
      <c r="AJR721" s="124"/>
      <c r="AJS721" s="124"/>
      <c r="AJT721" s="124"/>
      <c r="AJU721" s="124"/>
      <c r="AJV721" s="124"/>
      <c r="AJW721" s="124"/>
      <c r="AJX721" s="124"/>
      <c r="AJY721" s="124"/>
      <c r="AJZ721" s="124"/>
      <c r="AKA721" s="124"/>
      <c r="AKB721" s="124"/>
      <c r="AKC721" s="124"/>
      <c r="AKD721" s="124"/>
      <c r="AKE721" s="124"/>
      <c r="AKF721" s="124"/>
      <c r="AKG721" s="124"/>
      <c r="AKH721" s="124"/>
      <c r="AKI721" s="124"/>
      <c r="AKJ721" s="124"/>
      <c r="AKK721" s="124"/>
      <c r="AKL721" s="124"/>
      <c r="AKM721" s="124"/>
      <c r="AKN721" s="124"/>
      <c r="AKO721" s="124"/>
      <c r="AKP721" s="124"/>
      <c r="AKQ721" s="124"/>
      <c r="AKR721" s="124"/>
      <c r="AKS721" s="124"/>
      <c r="AKT721" s="124"/>
      <c r="AKU721" s="124"/>
      <c r="AKV721" s="124"/>
      <c r="AKW721" s="124"/>
      <c r="AKX721" s="124"/>
      <c r="AKY721" s="124"/>
      <c r="AKZ721" s="124"/>
      <c r="ALA721" s="124"/>
      <c r="ALB721" s="124"/>
      <c r="ALC721" s="124"/>
      <c r="ALD721" s="124"/>
      <c r="ALE721" s="124"/>
      <c r="ALF721" s="124"/>
      <c r="ALG721" s="124"/>
      <c r="ALH721" s="124"/>
      <c r="ALI721" s="124"/>
      <c r="ALJ721" s="124"/>
      <c r="ALK721" s="124"/>
      <c r="ALL721" s="124"/>
      <c r="ALM721" s="124"/>
      <c r="ALN721" s="124"/>
      <c r="ALO721" s="124"/>
      <c r="ALP721" s="124"/>
      <c r="ALQ721" s="124"/>
      <c r="ALR721" s="124"/>
      <c r="ALS721" s="124"/>
      <c r="ALT721" s="124"/>
      <c r="ALU721" s="124"/>
      <c r="ALV721" s="124"/>
      <c r="ALW721" s="124"/>
      <c r="ALX721" s="124"/>
      <c r="ALY721" s="124"/>
      <c r="ALZ721" s="124"/>
      <c r="AMA721" s="124"/>
      <c r="AMB721" s="124"/>
      <c r="AMC721" s="124"/>
      <c r="AMD721" s="124"/>
      <c r="AME721" s="124"/>
      <c r="AMF721" s="124"/>
      <c r="AMG721" s="124"/>
      <c r="AMH721" s="124"/>
      <c r="AMI721" s="124"/>
      <c r="AMJ721" s="124"/>
      <c r="AMK721" s="124"/>
      <c r="AML721" s="124"/>
      <c r="AMM721" s="124"/>
      <c r="AMN721" s="124"/>
      <c r="AMO721" s="124"/>
      <c r="AMP721" s="124"/>
      <c r="AMQ721" s="124"/>
      <c r="AMR721" s="124"/>
      <c r="AMS721" s="124"/>
      <c r="AMT721" s="124"/>
      <c r="AMU721" s="124"/>
      <c r="AMV721" s="124"/>
      <c r="AMW721" s="124"/>
      <c r="AMX721" s="124"/>
      <c r="AMY721" s="124"/>
      <c r="AMZ721" s="124"/>
      <c r="ANA721" s="124"/>
      <c r="ANB721" s="124"/>
      <c r="ANC721" s="124"/>
      <c r="AND721" s="124"/>
      <c r="ANE721" s="124"/>
      <c r="ANF721" s="124"/>
      <c r="ANG721" s="124"/>
      <c r="ANH721" s="124"/>
      <c r="ANI721" s="124"/>
      <c r="ANJ721" s="124"/>
      <c r="ANK721" s="124"/>
      <c r="ANL721" s="124"/>
      <c r="ANM721" s="124"/>
      <c r="ANN721" s="124"/>
      <c r="ANO721" s="124"/>
      <c r="ANP721" s="124"/>
      <c r="ANQ721" s="124"/>
      <c r="ANR721" s="124"/>
      <c r="ANS721" s="124"/>
      <c r="ANT721" s="124"/>
      <c r="ANU721" s="124"/>
      <c r="ANV721" s="124"/>
      <c r="ANW721" s="124"/>
      <c r="ANX721" s="124"/>
      <c r="ANY721" s="124"/>
      <c r="ANZ721" s="124"/>
      <c r="AOA721" s="124"/>
      <c r="AOB721" s="124"/>
      <c r="AOC721" s="124"/>
      <c r="AOD721" s="124"/>
      <c r="AOE721" s="124"/>
      <c r="AOF721" s="124"/>
      <c r="AOG721" s="124"/>
      <c r="AOH721" s="124"/>
      <c r="AOI721" s="124"/>
      <c r="AOJ721" s="124"/>
      <c r="AOK721" s="124"/>
      <c r="AOL721" s="124"/>
      <c r="AOM721" s="124"/>
      <c r="AON721" s="124"/>
      <c r="AOO721" s="124"/>
      <c r="AOP721" s="124"/>
      <c r="AOQ721" s="124"/>
      <c r="AOR721" s="124"/>
      <c r="AOS721" s="124"/>
      <c r="AOT721" s="124"/>
      <c r="AOU721" s="124"/>
      <c r="AOV721" s="124"/>
      <c r="AOW721" s="124"/>
      <c r="AOX721" s="124"/>
      <c r="AOY721" s="124"/>
      <c r="AOZ721" s="124"/>
      <c r="APA721" s="124"/>
      <c r="APB721" s="124"/>
      <c r="APC721" s="124"/>
      <c r="APD721" s="124"/>
      <c r="APE721" s="124"/>
      <c r="APF721" s="124"/>
      <c r="APG721" s="124"/>
      <c r="APH721" s="124"/>
      <c r="API721" s="124"/>
      <c r="APJ721" s="124"/>
      <c r="APK721" s="124"/>
      <c r="APL721" s="124"/>
      <c r="APM721" s="124"/>
      <c r="APN721" s="124"/>
      <c r="APO721" s="124"/>
      <c r="APP721" s="124"/>
      <c r="APQ721" s="124"/>
      <c r="APR721" s="124"/>
      <c r="APS721" s="124"/>
      <c r="APT721" s="124"/>
      <c r="APU721" s="124"/>
      <c r="APV721" s="124"/>
      <c r="APW721" s="124"/>
      <c r="APX721" s="124"/>
      <c r="APY721" s="124"/>
      <c r="APZ721" s="124"/>
      <c r="AQA721" s="124"/>
      <c r="AQB721" s="124"/>
      <c r="AQC721" s="124"/>
      <c r="AQD721" s="124"/>
      <c r="AQE721" s="124"/>
      <c r="AQF721" s="124"/>
      <c r="AQG721" s="124"/>
      <c r="AQH721" s="124"/>
      <c r="AQI721" s="124"/>
      <c r="AQJ721" s="124"/>
      <c r="AQK721" s="124"/>
      <c r="AQL721" s="124"/>
      <c r="AQM721" s="124"/>
      <c r="AQN721" s="124"/>
      <c r="AQO721" s="124"/>
      <c r="AQP721" s="124"/>
      <c r="AQQ721" s="124"/>
      <c r="AQR721" s="124"/>
      <c r="AQS721" s="124"/>
      <c r="AQT721" s="124"/>
      <c r="AQU721" s="124"/>
      <c r="AQV721" s="124"/>
      <c r="AQW721" s="124"/>
      <c r="AQX721" s="124"/>
      <c r="AQY721" s="124"/>
      <c r="AQZ721" s="124"/>
      <c r="ARA721" s="124"/>
      <c r="ARB721" s="124"/>
      <c r="ARC721" s="124"/>
      <c r="ARD721" s="124"/>
      <c r="ARE721" s="124"/>
      <c r="ARF721" s="124"/>
      <c r="ARG721" s="124"/>
      <c r="ARH721" s="124"/>
      <c r="ARI721" s="124"/>
      <c r="ARJ721" s="124"/>
      <c r="ARK721" s="124"/>
      <c r="ARL721" s="124"/>
      <c r="ARM721" s="124"/>
      <c r="ARN721" s="124"/>
      <c r="ARO721" s="124"/>
      <c r="ARP721" s="124"/>
      <c r="ARQ721" s="124"/>
      <c r="ARR721" s="124"/>
      <c r="ARS721" s="124"/>
      <c r="ART721" s="124"/>
      <c r="ARU721" s="124"/>
      <c r="ARV721" s="124"/>
      <c r="ARW721" s="124"/>
      <c r="ARX721" s="124"/>
      <c r="ARY721" s="124"/>
      <c r="ARZ721" s="124"/>
      <c r="ASA721" s="124"/>
      <c r="ASB721" s="124"/>
      <c r="ASC721" s="124"/>
      <c r="ASD721" s="124"/>
      <c r="ASE721" s="124"/>
      <c r="ASF721" s="124"/>
      <c r="ASG721" s="124"/>
      <c r="ASH721" s="124"/>
      <c r="ASI721" s="124"/>
      <c r="ASJ721" s="124"/>
      <c r="ASK721" s="124"/>
      <c r="ASL721" s="124"/>
      <c r="ASM721" s="124"/>
      <c r="ASN721" s="124"/>
      <c r="ASO721" s="124"/>
      <c r="ASP721" s="124"/>
      <c r="ASQ721" s="124"/>
      <c r="ASR721" s="124"/>
      <c r="ASS721" s="124"/>
      <c r="AST721" s="124"/>
      <c r="ASU721" s="124"/>
      <c r="ASV721" s="124"/>
      <c r="ASW721" s="124"/>
      <c r="ASX721" s="124"/>
      <c r="ASY721" s="124"/>
      <c r="ASZ721" s="124"/>
      <c r="ATA721" s="124"/>
      <c r="ATB721" s="124"/>
      <c r="ATC721" s="124"/>
      <c r="ATD721" s="124"/>
      <c r="ATE721" s="124"/>
      <c r="ATF721" s="124"/>
      <c r="ATG721" s="124"/>
      <c r="ATH721" s="124"/>
      <c r="ATI721" s="124"/>
      <c r="ATJ721" s="124"/>
      <c r="ATK721" s="124"/>
      <c r="ATL721" s="124"/>
      <c r="ATM721" s="124"/>
      <c r="ATN721" s="124"/>
      <c r="ATO721" s="124"/>
      <c r="ATP721" s="124"/>
      <c r="ATQ721" s="124"/>
      <c r="ATR721" s="124"/>
      <c r="ATS721" s="124"/>
      <c r="ATT721" s="124"/>
      <c r="ATU721" s="124"/>
      <c r="ATV721" s="124"/>
      <c r="ATW721" s="124"/>
      <c r="ATX721" s="124"/>
      <c r="ATY721" s="124"/>
      <c r="ATZ721" s="124"/>
      <c r="AUA721" s="124"/>
      <c r="AUB721" s="124"/>
      <c r="AUC721" s="124"/>
      <c r="AUD721" s="124"/>
      <c r="AUE721" s="124"/>
      <c r="AUF721" s="124"/>
      <c r="AUG721" s="124"/>
      <c r="AUH721" s="124"/>
      <c r="AUI721" s="124"/>
      <c r="AUJ721" s="124"/>
      <c r="AUK721" s="124"/>
      <c r="AUL721" s="124"/>
      <c r="AUM721" s="124"/>
      <c r="AUN721" s="124"/>
      <c r="AUO721" s="124"/>
      <c r="AUP721" s="124"/>
      <c r="AUQ721" s="124"/>
      <c r="AUR721" s="124"/>
      <c r="AUS721" s="124"/>
      <c r="AUT721" s="124"/>
      <c r="AUU721" s="124"/>
      <c r="AUV721" s="124"/>
      <c r="AUW721" s="124"/>
      <c r="AUX721" s="124"/>
      <c r="AUY721" s="124"/>
      <c r="AUZ721" s="124"/>
      <c r="AVA721" s="124"/>
      <c r="AVB721" s="124"/>
      <c r="AVC721" s="124"/>
      <c r="AVD721" s="124"/>
      <c r="AVE721" s="124"/>
      <c r="AVF721" s="124"/>
      <c r="AVG721" s="124"/>
      <c r="AVH721" s="124"/>
      <c r="AVI721" s="124"/>
      <c r="AVJ721" s="124"/>
      <c r="AVK721" s="124"/>
      <c r="AVL721" s="124"/>
      <c r="AVM721" s="124"/>
      <c r="AVN721" s="124"/>
      <c r="AVO721" s="124"/>
      <c r="AVP721" s="124"/>
      <c r="AVQ721" s="124"/>
      <c r="AVR721" s="124"/>
      <c r="AVS721" s="124"/>
      <c r="AVT721" s="124"/>
      <c r="AVU721" s="124"/>
      <c r="AVV721" s="124"/>
      <c r="AVW721" s="124"/>
      <c r="AVX721" s="124"/>
      <c r="AVY721" s="124"/>
      <c r="AVZ721" s="124"/>
      <c r="AWA721" s="124"/>
      <c r="AWB721" s="124"/>
      <c r="AWC721" s="124"/>
      <c r="AWD721" s="124"/>
      <c r="AWE721" s="124"/>
      <c r="AWF721" s="124"/>
      <c r="AWG721" s="124"/>
      <c r="AWH721" s="124"/>
      <c r="AWI721" s="124"/>
      <c r="AWJ721" s="124"/>
      <c r="AWK721" s="124"/>
      <c r="AWL721" s="124"/>
      <c r="AWM721" s="124"/>
      <c r="AWN721" s="124"/>
      <c r="AWO721" s="124"/>
      <c r="AWP721" s="124"/>
      <c r="AWQ721" s="124"/>
      <c r="AWR721" s="124"/>
      <c r="AWS721" s="124"/>
      <c r="AWT721" s="124"/>
      <c r="AWU721" s="124"/>
      <c r="AWV721" s="124"/>
      <c r="AWW721" s="124"/>
      <c r="AWX721" s="124"/>
      <c r="AWY721" s="124"/>
      <c r="AWZ721" s="124"/>
      <c r="AXA721" s="124"/>
      <c r="AXB721" s="124"/>
      <c r="AXC721" s="124"/>
      <c r="AXD721" s="124"/>
      <c r="AXE721" s="124"/>
      <c r="AXF721" s="124"/>
      <c r="AXG721" s="124"/>
      <c r="AXH721" s="124"/>
      <c r="AXI721" s="124"/>
      <c r="AXJ721" s="124"/>
      <c r="AXK721" s="124"/>
      <c r="AXL721" s="124"/>
      <c r="AXM721" s="124"/>
      <c r="AXN721" s="124"/>
      <c r="AXO721" s="124"/>
      <c r="AXP721" s="124"/>
      <c r="AXQ721" s="124"/>
      <c r="AXR721" s="124"/>
      <c r="AXS721" s="124"/>
      <c r="AXT721" s="124"/>
      <c r="AXU721" s="124"/>
      <c r="AXV721" s="124"/>
      <c r="AXW721" s="124"/>
      <c r="AXX721" s="124"/>
      <c r="AXY721" s="124"/>
      <c r="AXZ721" s="124"/>
      <c r="AYA721" s="124"/>
      <c r="AYB721" s="124"/>
      <c r="AYC721" s="124"/>
      <c r="AYD721" s="124"/>
      <c r="AYE721" s="124"/>
      <c r="AYF721" s="124"/>
      <c r="AYG721" s="124"/>
      <c r="AYH721" s="124"/>
      <c r="AYI721" s="124"/>
      <c r="AYJ721" s="124"/>
      <c r="AYK721" s="124"/>
      <c r="AYL721" s="124"/>
      <c r="AYM721" s="124"/>
      <c r="AYN721" s="124"/>
      <c r="AYO721" s="124"/>
      <c r="AYP721" s="124"/>
      <c r="AYQ721" s="124"/>
      <c r="AYR721" s="124"/>
      <c r="AYS721" s="124"/>
      <c r="AYT721" s="124"/>
      <c r="AYU721" s="124"/>
      <c r="AYV721" s="124"/>
      <c r="AYW721" s="124"/>
      <c r="AYX721" s="124"/>
      <c r="AYY721" s="124"/>
      <c r="AYZ721" s="124"/>
      <c r="AZA721" s="124"/>
      <c r="AZB721" s="124"/>
      <c r="AZC721" s="124"/>
      <c r="AZD721" s="124"/>
      <c r="AZE721" s="124"/>
      <c r="AZF721" s="124"/>
      <c r="AZG721" s="124"/>
      <c r="AZH721" s="124"/>
      <c r="AZI721" s="124"/>
      <c r="AZJ721" s="124"/>
      <c r="AZK721" s="124"/>
      <c r="AZL721" s="124"/>
      <c r="AZM721" s="124"/>
      <c r="AZN721" s="124"/>
      <c r="AZO721" s="124"/>
      <c r="AZP721" s="124"/>
      <c r="AZQ721" s="124"/>
      <c r="AZR721" s="124"/>
      <c r="AZS721" s="124"/>
      <c r="AZT721" s="124"/>
      <c r="AZU721" s="124"/>
      <c r="AZV721" s="124"/>
      <c r="AZW721" s="124"/>
      <c r="AZX721" s="124"/>
      <c r="AZY721" s="124"/>
      <c r="AZZ721" s="124"/>
      <c r="BAA721" s="124"/>
      <c r="BAB721" s="124"/>
      <c r="BAC721" s="124"/>
      <c r="BAD721" s="124"/>
      <c r="BAE721" s="124"/>
      <c r="BAF721" s="124"/>
      <c r="BAG721" s="124"/>
      <c r="BAH721" s="124"/>
      <c r="BAI721" s="124"/>
      <c r="BAJ721" s="124"/>
      <c r="BAK721" s="124"/>
      <c r="BAL721" s="124"/>
      <c r="BAM721" s="124"/>
      <c r="BAN721" s="124"/>
      <c r="BAO721" s="124"/>
      <c r="BAP721" s="124"/>
      <c r="BAQ721" s="124"/>
      <c r="BAR721" s="124"/>
      <c r="BAS721" s="124"/>
      <c r="BAT721" s="124"/>
      <c r="BAU721" s="124"/>
      <c r="BAV721" s="124"/>
      <c r="BAW721" s="124"/>
      <c r="BAX721" s="124"/>
      <c r="BAY721" s="124"/>
      <c r="BAZ721" s="124"/>
      <c r="BBA721" s="124"/>
      <c r="BBB721" s="124"/>
      <c r="BBC721" s="124"/>
      <c r="BBD721" s="124"/>
      <c r="BBE721" s="124"/>
      <c r="BBF721" s="124"/>
      <c r="BBG721" s="124"/>
      <c r="BBH721" s="124"/>
      <c r="BBI721" s="124"/>
      <c r="BBJ721" s="124"/>
      <c r="BBK721" s="124"/>
      <c r="BBL721" s="124"/>
      <c r="BBM721" s="124"/>
      <c r="BBN721" s="124"/>
      <c r="BBO721" s="124"/>
      <c r="BBP721" s="124"/>
      <c r="BBQ721" s="124"/>
      <c r="BBR721" s="124"/>
      <c r="BBS721" s="124"/>
      <c r="BBT721" s="124"/>
      <c r="BBU721" s="124"/>
      <c r="BBV721" s="124"/>
      <c r="BBW721" s="124"/>
      <c r="BBX721" s="124"/>
      <c r="BBY721" s="124"/>
      <c r="BBZ721" s="124"/>
      <c r="BCA721" s="124"/>
      <c r="BCB721" s="124"/>
      <c r="BCC721" s="124"/>
      <c r="BCD721" s="124"/>
      <c r="BCE721" s="124"/>
      <c r="BCF721" s="124"/>
      <c r="BCG721" s="124"/>
      <c r="BCH721" s="124"/>
      <c r="BCI721" s="124"/>
      <c r="BCJ721" s="124"/>
      <c r="BCK721" s="124"/>
      <c r="BCL721" s="124"/>
      <c r="BCM721" s="124"/>
      <c r="BCN721" s="124"/>
      <c r="BCO721" s="124"/>
      <c r="BCP721" s="124"/>
      <c r="BCQ721" s="124"/>
      <c r="BCR721" s="124"/>
      <c r="BCS721" s="124"/>
      <c r="BCT721" s="124"/>
      <c r="BCU721" s="124"/>
      <c r="BCV721" s="124"/>
      <c r="BCW721" s="124"/>
      <c r="BCX721" s="124"/>
      <c r="BCY721" s="124"/>
      <c r="BCZ721" s="124"/>
      <c r="BDA721" s="124"/>
      <c r="BDB721" s="124"/>
      <c r="BDC721" s="124"/>
      <c r="BDD721" s="124"/>
      <c r="BDE721" s="124"/>
      <c r="BDF721" s="124"/>
      <c r="BDG721" s="124"/>
      <c r="BDH721" s="124"/>
      <c r="BDI721" s="124"/>
      <c r="BDJ721" s="124"/>
      <c r="BDK721" s="124"/>
      <c r="BDL721" s="124"/>
      <c r="BDM721" s="124"/>
      <c r="BDN721" s="124"/>
      <c r="BDO721" s="124"/>
      <c r="BDP721" s="124"/>
      <c r="BDQ721" s="124"/>
      <c r="BDR721" s="124"/>
      <c r="BDS721" s="124"/>
      <c r="BDT721" s="124"/>
      <c r="BDU721" s="124"/>
      <c r="BDV721" s="124"/>
      <c r="BDW721" s="124"/>
      <c r="BDX721" s="124"/>
      <c r="BDY721" s="124"/>
      <c r="BDZ721" s="124"/>
      <c r="BEA721" s="124"/>
      <c r="BEB721" s="124"/>
      <c r="BEC721" s="124"/>
      <c r="BED721" s="124"/>
      <c r="BEE721" s="124"/>
      <c r="BEF721" s="124"/>
      <c r="BEG721" s="124"/>
      <c r="BEH721" s="124"/>
      <c r="BEI721" s="124"/>
      <c r="BEJ721" s="124"/>
      <c r="BEK721" s="124"/>
      <c r="BEL721" s="124"/>
      <c r="BEM721" s="124"/>
      <c r="BEN721" s="124"/>
      <c r="BEO721" s="124"/>
      <c r="BEP721" s="124"/>
      <c r="BEQ721" s="124"/>
      <c r="BER721" s="124"/>
      <c r="BES721" s="124"/>
      <c r="BET721" s="124"/>
      <c r="BEU721" s="124"/>
      <c r="BEV721" s="124"/>
      <c r="BEW721" s="124"/>
      <c r="BEX721" s="124"/>
      <c r="BEY721" s="124"/>
      <c r="BEZ721" s="124"/>
      <c r="BFA721" s="124"/>
      <c r="BFB721" s="124"/>
      <c r="BFC721" s="124"/>
      <c r="BFD721" s="124"/>
      <c r="BFE721" s="124"/>
      <c r="BFF721" s="124"/>
      <c r="BFG721" s="124"/>
      <c r="BFH721" s="124"/>
      <c r="BFI721" s="124"/>
      <c r="BFJ721" s="124"/>
      <c r="BFK721" s="124"/>
      <c r="BFL721" s="124"/>
      <c r="BFM721" s="124"/>
      <c r="BFN721" s="124"/>
      <c r="BFO721" s="124"/>
      <c r="BFP721" s="124"/>
      <c r="BFQ721" s="124"/>
      <c r="BFR721" s="124"/>
      <c r="BFS721" s="124"/>
      <c r="BFT721" s="124"/>
      <c r="BFU721" s="124"/>
      <c r="BFV721" s="124"/>
      <c r="BFW721" s="124"/>
      <c r="BFX721" s="124"/>
      <c r="BFY721" s="124"/>
      <c r="BFZ721" s="124"/>
      <c r="BGA721" s="124"/>
      <c r="BGB721" s="124"/>
      <c r="BGC721" s="124"/>
      <c r="BGD721" s="124"/>
      <c r="BGE721" s="124"/>
      <c r="BGF721" s="124"/>
      <c r="BGG721" s="124"/>
      <c r="BGH721" s="124"/>
      <c r="BGI721" s="124"/>
      <c r="BGJ721" s="124"/>
      <c r="BGK721" s="124"/>
      <c r="BGL721" s="124"/>
      <c r="BGM721" s="124"/>
      <c r="BGN721" s="124"/>
      <c r="BGO721" s="124"/>
      <c r="BGP721" s="124"/>
      <c r="BGQ721" s="124"/>
      <c r="BGR721" s="124"/>
      <c r="BGS721" s="124"/>
      <c r="BGT721" s="124"/>
      <c r="BGU721" s="124"/>
      <c r="BGV721" s="124"/>
      <c r="BGW721" s="124"/>
      <c r="BGX721" s="124"/>
      <c r="BGY721" s="124"/>
      <c r="BGZ721" s="124"/>
      <c r="BHA721" s="124"/>
      <c r="BHB721" s="124"/>
      <c r="BHC721" s="124"/>
      <c r="BHD721" s="124"/>
      <c r="BHE721" s="124"/>
      <c r="BHF721" s="124"/>
      <c r="BHG721" s="124"/>
      <c r="BHH721" s="124"/>
      <c r="BHI721" s="124"/>
      <c r="BHJ721" s="124"/>
      <c r="BHK721" s="124"/>
      <c r="BHL721" s="124"/>
      <c r="BHM721" s="124"/>
      <c r="BHN721" s="124"/>
      <c r="BHO721" s="124"/>
      <c r="BHP721" s="124"/>
      <c r="BHQ721" s="124"/>
      <c r="BHR721" s="124"/>
      <c r="BHS721" s="124"/>
      <c r="BHT721" s="124"/>
      <c r="BHU721" s="124"/>
      <c r="BHV721" s="124"/>
      <c r="BHW721" s="124"/>
      <c r="BHX721" s="124"/>
      <c r="BHY721" s="124"/>
      <c r="BHZ721" s="124"/>
      <c r="BIA721" s="124"/>
      <c r="BIB721" s="124"/>
      <c r="BIC721" s="124"/>
      <c r="BID721" s="124"/>
      <c r="BIE721" s="124"/>
      <c r="BIF721" s="124"/>
      <c r="BIG721" s="124"/>
      <c r="BIH721" s="124"/>
      <c r="BII721" s="124"/>
      <c r="BIJ721" s="124"/>
      <c r="BIK721" s="124"/>
      <c r="BIL721" s="124"/>
      <c r="BIM721" s="124"/>
      <c r="BIN721" s="124"/>
      <c r="BIO721" s="124"/>
      <c r="BIP721" s="124"/>
      <c r="BIQ721" s="124"/>
      <c r="BIR721" s="124"/>
      <c r="BIS721" s="124"/>
      <c r="BIT721" s="124"/>
      <c r="BIU721" s="124"/>
      <c r="BIV721" s="124"/>
      <c r="BIW721" s="124"/>
      <c r="BIX721" s="124"/>
      <c r="BIY721" s="124"/>
      <c r="BIZ721" s="124"/>
      <c r="BJA721" s="124"/>
      <c r="BJB721" s="124"/>
      <c r="BJC721" s="124"/>
      <c r="BJD721" s="124"/>
      <c r="BJE721" s="124"/>
      <c r="BJF721" s="124"/>
      <c r="BJG721" s="124"/>
      <c r="BJH721" s="124"/>
      <c r="BJI721" s="124"/>
      <c r="BJJ721" s="124"/>
      <c r="BJK721" s="124"/>
      <c r="BJL721" s="124"/>
      <c r="BJM721" s="124"/>
      <c r="BJN721" s="124"/>
      <c r="BJO721" s="124"/>
      <c r="BJP721" s="124"/>
      <c r="BJQ721" s="124"/>
      <c r="BJR721" s="124"/>
      <c r="BJS721" s="124"/>
      <c r="BJT721" s="124"/>
      <c r="BJU721" s="124"/>
      <c r="BJV721" s="124"/>
      <c r="BJW721" s="124"/>
      <c r="BJX721" s="124"/>
      <c r="BJY721" s="124"/>
      <c r="BJZ721" s="124"/>
      <c r="BKA721" s="124"/>
      <c r="BKB721" s="124"/>
      <c r="BKC721" s="124"/>
      <c r="BKD721" s="124"/>
      <c r="BKE721" s="124"/>
      <c r="BKF721" s="124"/>
      <c r="BKG721" s="124"/>
      <c r="BKH721" s="124"/>
      <c r="BKI721" s="124"/>
      <c r="BKJ721" s="124"/>
      <c r="BKK721" s="124"/>
      <c r="BKL721" s="124"/>
      <c r="BKM721" s="124"/>
      <c r="BKN721" s="124"/>
      <c r="BKO721" s="124"/>
      <c r="BKP721" s="124"/>
      <c r="BKQ721" s="124"/>
      <c r="BKR721" s="124"/>
      <c r="BKS721" s="124"/>
      <c r="BKT721" s="124"/>
      <c r="BKU721" s="124"/>
      <c r="BKV721" s="124"/>
      <c r="BKW721" s="124"/>
      <c r="BKX721" s="124"/>
      <c r="BKY721" s="124"/>
      <c r="BKZ721" s="124"/>
      <c r="BLA721" s="124"/>
      <c r="BLB721" s="124"/>
      <c r="BLC721" s="124"/>
      <c r="BLD721" s="124"/>
      <c r="BLE721" s="124"/>
      <c r="BLF721" s="124"/>
      <c r="BLG721" s="124"/>
      <c r="BLH721" s="124"/>
      <c r="BLI721" s="124"/>
      <c r="BLJ721" s="124"/>
      <c r="BLK721" s="124"/>
      <c r="BLL721" s="124"/>
      <c r="BLM721" s="124"/>
      <c r="BLN721" s="124"/>
      <c r="BLO721" s="124"/>
      <c r="BLP721" s="124"/>
      <c r="BLQ721" s="124"/>
      <c r="BLR721" s="124"/>
      <c r="BLS721" s="124"/>
      <c r="BLT721" s="124"/>
      <c r="BLU721" s="124"/>
      <c r="BLV721" s="124"/>
      <c r="BLW721" s="124"/>
      <c r="BLX721" s="124"/>
      <c r="BLY721" s="124"/>
      <c r="BLZ721" s="124"/>
      <c r="BMA721" s="124"/>
      <c r="BMB721" s="124"/>
      <c r="BMC721" s="124"/>
      <c r="BMD721" s="124"/>
      <c r="BME721" s="124"/>
      <c r="BMF721" s="124"/>
      <c r="BMG721" s="124"/>
      <c r="BMH721" s="124"/>
      <c r="BMI721" s="124"/>
      <c r="BMJ721" s="124"/>
      <c r="BMK721" s="124"/>
      <c r="BML721" s="124"/>
      <c r="BMM721" s="124"/>
      <c r="BMN721" s="124"/>
      <c r="BMO721" s="124"/>
      <c r="BMP721" s="124"/>
      <c r="BMQ721" s="124"/>
      <c r="BMR721" s="124"/>
      <c r="BMS721" s="124"/>
      <c r="BMT721" s="124"/>
      <c r="BMU721" s="124"/>
      <c r="BMV721" s="124"/>
      <c r="BMW721" s="124"/>
      <c r="BMX721" s="124"/>
      <c r="BMY721" s="124"/>
      <c r="BMZ721" s="124"/>
      <c r="BNA721" s="124"/>
      <c r="BNB721" s="124"/>
      <c r="BNC721" s="124"/>
      <c r="BND721" s="124"/>
      <c r="BNE721" s="124"/>
      <c r="BNF721" s="124"/>
      <c r="BNG721" s="124"/>
      <c r="BNH721" s="124"/>
      <c r="BNI721" s="124"/>
      <c r="BNJ721" s="124"/>
      <c r="BNK721" s="124"/>
      <c r="BNL721" s="124"/>
      <c r="BNM721" s="124"/>
      <c r="BNN721" s="124"/>
      <c r="BNO721" s="124"/>
      <c r="BNP721" s="124"/>
      <c r="BNQ721" s="124"/>
      <c r="BNR721" s="124"/>
      <c r="BNS721" s="124"/>
      <c r="BNT721" s="124"/>
      <c r="BNU721" s="124"/>
      <c r="BNV721" s="124"/>
      <c r="BNW721" s="124"/>
      <c r="BNX721" s="124"/>
      <c r="BNY721" s="124"/>
      <c r="BNZ721" s="124"/>
      <c r="BOA721" s="124"/>
      <c r="BOB721" s="124"/>
      <c r="BOC721" s="124"/>
      <c r="BOD721" s="124"/>
      <c r="BOE721" s="124"/>
      <c r="BOF721" s="124"/>
      <c r="BOG721" s="124"/>
      <c r="BOH721" s="124"/>
      <c r="BOI721" s="124"/>
      <c r="BOJ721" s="124"/>
      <c r="BOK721" s="124"/>
      <c r="BOL721" s="124"/>
      <c r="BOM721" s="124"/>
      <c r="BON721" s="124"/>
      <c r="BOO721" s="124"/>
      <c r="BOP721" s="124"/>
      <c r="BOQ721" s="124"/>
      <c r="BOR721" s="124"/>
      <c r="BOS721" s="124"/>
      <c r="BOT721" s="124"/>
      <c r="BOU721" s="124"/>
      <c r="BOV721" s="124"/>
      <c r="BOW721" s="124"/>
      <c r="BOX721" s="124"/>
      <c r="BOY721" s="124"/>
      <c r="BOZ721" s="124"/>
      <c r="BPA721" s="124"/>
      <c r="BPB721" s="124"/>
      <c r="BPC721" s="124"/>
      <c r="BPD721" s="124"/>
      <c r="BPE721" s="124"/>
      <c r="BPF721" s="124"/>
      <c r="BPG721" s="124"/>
      <c r="BPH721" s="124"/>
      <c r="BPI721" s="124"/>
      <c r="BPJ721" s="124"/>
      <c r="BPK721" s="124"/>
      <c r="BPL721" s="124"/>
      <c r="BPM721" s="124"/>
      <c r="BPN721" s="124"/>
      <c r="BPO721" s="124"/>
      <c r="BPP721" s="124"/>
      <c r="BPQ721" s="124"/>
      <c r="BPR721" s="124"/>
      <c r="BPS721" s="124"/>
      <c r="BPT721" s="124"/>
      <c r="BPU721" s="124"/>
      <c r="BPV721" s="124"/>
      <c r="BPW721" s="124"/>
      <c r="BPX721" s="124"/>
      <c r="BPY721" s="124"/>
      <c r="BPZ721" s="124"/>
      <c r="BQA721" s="124"/>
      <c r="BQB721" s="124"/>
      <c r="BQC721" s="124"/>
      <c r="BQD721" s="124"/>
      <c r="BQE721" s="124"/>
      <c r="BQF721" s="124"/>
      <c r="BQG721" s="124"/>
      <c r="BQH721" s="124"/>
      <c r="BQI721" s="124"/>
      <c r="BQJ721" s="124"/>
      <c r="BQK721" s="124"/>
      <c r="BQL721" s="124"/>
      <c r="BQM721" s="124"/>
      <c r="BQN721" s="124"/>
      <c r="BQO721" s="124"/>
      <c r="BQP721" s="124"/>
      <c r="BQQ721" s="124"/>
      <c r="BQR721" s="124"/>
      <c r="BQS721" s="124"/>
      <c r="BQT721" s="124"/>
      <c r="BQU721" s="124"/>
      <c r="BQV721" s="124"/>
      <c r="BQW721" s="124"/>
      <c r="BQX721" s="124"/>
      <c r="BQY721" s="124"/>
      <c r="BQZ721" s="124"/>
      <c r="BRA721" s="124"/>
      <c r="BRB721" s="124"/>
      <c r="BRC721" s="124"/>
      <c r="BRD721" s="124"/>
      <c r="BRE721" s="124"/>
      <c r="BRF721" s="124"/>
      <c r="BRG721" s="124"/>
      <c r="BRH721" s="124"/>
      <c r="BRI721" s="124"/>
      <c r="BRJ721" s="124"/>
      <c r="BRK721" s="124"/>
      <c r="BRL721" s="124"/>
      <c r="BRM721" s="124"/>
      <c r="BRN721" s="124"/>
      <c r="BRO721" s="124"/>
      <c r="BRP721" s="124"/>
      <c r="BRQ721" s="124"/>
      <c r="BRR721" s="124"/>
      <c r="BRS721" s="124"/>
      <c r="BRT721" s="124"/>
      <c r="BRU721" s="124"/>
      <c r="BRV721" s="124"/>
      <c r="BRW721" s="124"/>
      <c r="BRX721" s="124"/>
      <c r="BRY721" s="124"/>
      <c r="BRZ721" s="124"/>
      <c r="BSA721" s="124"/>
    </row>
    <row r="722" spans="1:1847" s="125" customFormat="1" ht="33.6" customHeight="1" x14ac:dyDescent="0.3">
      <c r="A722" s="812"/>
      <c r="B722" s="812"/>
      <c r="C722" s="793"/>
      <c r="D722" s="328" t="s">
        <v>852</v>
      </c>
      <c r="E722" s="542"/>
      <c r="F722" s="328"/>
      <c r="G722" s="393" t="s">
        <v>1030</v>
      </c>
      <c r="H722" s="5">
        <f>H723</f>
        <v>25750002</v>
      </c>
      <c r="I722" s="6">
        <f t="shared" si="512"/>
        <v>25750002</v>
      </c>
      <c r="J722" s="6">
        <f t="shared" si="512"/>
        <v>25750002</v>
      </c>
      <c r="K722" s="6">
        <f t="shared" si="512"/>
        <v>25750002</v>
      </c>
      <c r="L722" s="133"/>
      <c r="M722" s="706">
        <v>0</v>
      </c>
      <c r="N722" s="191">
        <v>0</v>
      </c>
      <c r="O722" s="191">
        <v>0</v>
      </c>
      <c r="P722" s="191">
        <v>0</v>
      </c>
      <c r="Q722" s="176"/>
      <c r="R722" s="352">
        <v>0</v>
      </c>
      <c r="S722" s="486">
        <v>0</v>
      </c>
      <c r="T722" s="486">
        <v>0</v>
      </c>
      <c r="U722" s="486">
        <v>0</v>
      </c>
      <c r="V722" s="43"/>
      <c r="W722" s="497">
        <f t="shared" ref="W722:W723" si="514">H722+M722+R722</f>
        <v>25750002</v>
      </c>
      <c r="X722" s="19">
        <f t="shared" si="513"/>
        <v>25750002</v>
      </c>
      <c r="Y722" s="19">
        <f t="shared" si="513"/>
        <v>25750002</v>
      </c>
      <c r="Z722" s="155">
        <f t="shared" si="513"/>
        <v>25750002</v>
      </c>
      <c r="AA722" s="891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  <c r="EC722" s="124"/>
      <c r="ED722" s="124"/>
      <c r="EE722" s="124"/>
      <c r="EF722" s="124"/>
      <c r="EG722" s="124"/>
      <c r="EH722" s="124"/>
      <c r="EI722" s="124"/>
      <c r="EJ722" s="124"/>
      <c r="EK722" s="124"/>
      <c r="EL722" s="124"/>
      <c r="EM722" s="124"/>
      <c r="EN722" s="124"/>
      <c r="EO722" s="124"/>
      <c r="EP722" s="124"/>
      <c r="EQ722" s="124"/>
      <c r="ER722" s="124"/>
      <c r="ES722" s="124"/>
      <c r="ET722" s="124"/>
      <c r="EU722" s="124"/>
      <c r="EV722" s="124"/>
      <c r="EW722" s="124"/>
      <c r="EX722" s="124"/>
      <c r="EY722" s="124"/>
      <c r="EZ722" s="124"/>
      <c r="FA722" s="124"/>
      <c r="FB722" s="124"/>
      <c r="FC722" s="124"/>
      <c r="FD722" s="124"/>
      <c r="FE722" s="124"/>
      <c r="FF722" s="124"/>
      <c r="FG722" s="124"/>
      <c r="FH722" s="124"/>
      <c r="FI722" s="124"/>
      <c r="FJ722" s="124"/>
      <c r="FK722" s="124"/>
      <c r="FL722" s="124"/>
      <c r="FM722" s="124"/>
      <c r="FN722" s="124"/>
      <c r="FO722" s="124"/>
      <c r="FP722" s="124"/>
      <c r="FQ722" s="124"/>
      <c r="FR722" s="124"/>
      <c r="FS722" s="124"/>
      <c r="FT722" s="124"/>
      <c r="FU722" s="124"/>
      <c r="FV722" s="124"/>
      <c r="FW722" s="124"/>
      <c r="FX722" s="124"/>
      <c r="FY722" s="124"/>
      <c r="FZ722" s="124"/>
      <c r="GA722" s="124"/>
      <c r="GB722" s="124"/>
      <c r="GC722" s="124"/>
      <c r="GD722" s="124"/>
      <c r="GE722" s="124"/>
      <c r="GF722" s="124"/>
      <c r="GG722" s="124"/>
      <c r="GH722" s="124"/>
      <c r="GI722" s="124"/>
      <c r="GJ722" s="124"/>
      <c r="GK722" s="124"/>
      <c r="GL722" s="124"/>
      <c r="GM722" s="124"/>
      <c r="GN722" s="124"/>
      <c r="GO722" s="124"/>
      <c r="GP722" s="124"/>
      <c r="GQ722" s="124"/>
      <c r="GR722" s="124"/>
      <c r="GS722" s="124"/>
      <c r="GT722" s="124"/>
      <c r="GU722" s="124"/>
      <c r="GV722" s="124"/>
      <c r="GW722" s="124"/>
      <c r="GX722" s="124"/>
      <c r="GY722" s="124"/>
      <c r="GZ722" s="124"/>
      <c r="HA722" s="124"/>
      <c r="HB722" s="124"/>
      <c r="HC722" s="124"/>
      <c r="HD722" s="124"/>
      <c r="HE722" s="124"/>
      <c r="HF722" s="124"/>
      <c r="HG722" s="124"/>
      <c r="HH722" s="124"/>
      <c r="HI722" s="124"/>
      <c r="HJ722" s="124"/>
      <c r="HK722" s="124"/>
      <c r="HL722" s="124"/>
      <c r="HM722" s="124"/>
      <c r="HN722" s="124"/>
      <c r="HO722" s="124"/>
      <c r="HP722" s="124"/>
      <c r="HQ722" s="124"/>
      <c r="HR722" s="124"/>
      <c r="HS722" s="124"/>
      <c r="HT722" s="124"/>
      <c r="HU722" s="124"/>
      <c r="HV722" s="124"/>
      <c r="HW722" s="124"/>
      <c r="HX722" s="124"/>
      <c r="HY722" s="124"/>
      <c r="HZ722" s="124"/>
      <c r="IA722" s="124"/>
      <c r="IB722" s="124"/>
      <c r="IC722" s="124"/>
      <c r="ID722" s="124"/>
      <c r="IE722" s="124"/>
      <c r="IF722" s="124"/>
      <c r="IG722" s="124"/>
      <c r="IH722" s="124"/>
      <c r="II722" s="124"/>
      <c r="IJ722" s="124"/>
      <c r="IK722" s="124"/>
      <c r="IL722" s="124"/>
      <c r="IM722" s="124"/>
      <c r="IN722" s="124"/>
      <c r="IO722" s="124"/>
      <c r="IP722" s="124"/>
      <c r="IQ722" s="124"/>
      <c r="IR722" s="124"/>
      <c r="IS722" s="124"/>
      <c r="IT722" s="124"/>
      <c r="IU722" s="124"/>
      <c r="IV722" s="124"/>
      <c r="IW722" s="124"/>
      <c r="IX722" s="124"/>
      <c r="IY722" s="124"/>
      <c r="IZ722" s="124"/>
      <c r="JA722" s="124"/>
      <c r="JB722" s="124"/>
      <c r="JC722" s="124"/>
      <c r="JD722" s="124"/>
      <c r="JE722" s="124"/>
      <c r="JF722" s="124"/>
      <c r="JG722" s="124"/>
      <c r="JH722" s="124"/>
      <c r="JI722" s="124"/>
      <c r="JJ722" s="124"/>
      <c r="JK722" s="124"/>
      <c r="JL722" s="124"/>
      <c r="JM722" s="124"/>
      <c r="JN722" s="124"/>
      <c r="JO722" s="124"/>
      <c r="JP722" s="124"/>
      <c r="JQ722" s="124"/>
      <c r="JR722" s="124"/>
      <c r="JS722" s="124"/>
      <c r="JT722" s="124"/>
      <c r="JU722" s="124"/>
      <c r="JV722" s="124"/>
      <c r="JW722" s="124"/>
      <c r="JX722" s="124"/>
      <c r="JY722" s="124"/>
      <c r="JZ722" s="124"/>
      <c r="KA722" s="124"/>
      <c r="KB722" s="124"/>
      <c r="KC722" s="124"/>
      <c r="KD722" s="124"/>
      <c r="KE722" s="124"/>
      <c r="KF722" s="124"/>
      <c r="KG722" s="124"/>
      <c r="KH722" s="124"/>
      <c r="KI722" s="124"/>
      <c r="KJ722" s="124"/>
      <c r="KK722" s="124"/>
      <c r="KL722" s="124"/>
      <c r="KM722" s="124"/>
      <c r="KN722" s="124"/>
      <c r="KO722" s="124"/>
      <c r="KP722" s="124"/>
      <c r="KQ722" s="124"/>
      <c r="KR722" s="124"/>
      <c r="KS722" s="124"/>
      <c r="KT722" s="124"/>
      <c r="KU722" s="124"/>
      <c r="KV722" s="124"/>
      <c r="KW722" s="124"/>
      <c r="KX722" s="124"/>
      <c r="KY722" s="124"/>
      <c r="KZ722" s="124"/>
      <c r="LA722" s="124"/>
      <c r="LB722" s="124"/>
      <c r="LC722" s="124"/>
      <c r="LD722" s="124"/>
      <c r="LE722" s="124"/>
      <c r="LF722" s="124"/>
      <c r="LG722" s="124"/>
      <c r="LH722" s="124"/>
      <c r="LI722" s="124"/>
      <c r="LJ722" s="124"/>
      <c r="LK722" s="124"/>
      <c r="LL722" s="124"/>
      <c r="LM722" s="124"/>
      <c r="LN722" s="124"/>
      <c r="LO722" s="124"/>
      <c r="LP722" s="124"/>
      <c r="LQ722" s="124"/>
      <c r="LR722" s="124"/>
      <c r="LS722" s="124"/>
      <c r="LT722" s="124"/>
      <c r="LU722" s="124"/>
      <c r="LV722" s="124"/>
      <c r="LW722" s="124"/>
      <c r="LX722" s="124"/>
      <c r="LY722" s="124"/>
      <c r="LZ722" s="124"/>
      <c r="MA722" s="124"/>
      <c r="MB722" s="124"/>
      <c r="MC722" s="124"/>
      <c r="MD722" s="124"/>
      <c r="ME722" s="124"/>
      <c r="MF722" s="124"/>
      <c r="MG722" s="124"/>
      <c r="MH722" s="124"/>
      <c r="MI722" s="124"/>
      <c r="MJ722" s="124"/>
      <c r="MK722" s="124"/>
      <c r="ML722" s="124"/>
      <c r="MM722" s="124"/>
      <c r="MN722" s="124"/>
      <c r="MO722" s="124"/>
      <c r="MP722" s="124"/>
      <c r="MQ722" s="124"/>
      <c r="MR722" s="124"/>
      <c r="MS722" s="124"/>
      <c r="MT722" s="124"/>
      <c r="MU722" s="124"/>
      <c r="MV722" s="124"/>
      <c r="MW722" s="124"/>
      <c r="MX722" s="124"/>
      <c r="MY722" s="124"/>
      <c r="MZ722" s="124"/>
      <c r="NA722" s="124"/>
      <c r="NB722" s="124"/>
      <c r="NC722" s="124"/>
      <c r="ND722" s="124"/>
      <c r="NE722" s="124"/>
      <c r="NF722" s="124"/>
      <c r="NG722" s="124"/>
      <c r="NH722" s="124"/>
      <c r="NI722" s="124"/>
      <c r="NJ722" s="124"/>
      <c r="NK722" s="124"/>
      <c r="NL722" s="124"/>
      <c r="NM722" s="124"/>
      <c r="NN722" s="124"/>
      <c r="NO722" s="124"/>
      <c r="NP722" s="124"/>
      <c r="NQ722" s="124"/>
      <c r="NR722" s="124"/>
      <c r="NS722" s="124"/>
      <c r="NT722" s="124"/>
      <c r="NU722" s="124"/>
      <c r="NV722" s="124"/>
      <c r="NW722" s="124"/>
      <c r="NX722" s="124"/>
      <c r="NY722" s="124"/>
      <c r="NZ722" s="124"/>
      <c r="OA722" s="124"/>
      <c r="OB722" s="124"/>
      <c r="OC722" s="124"/>
      <c r="OD722" s="124"/>
      <c r="OE722" s="124"/>
      <c r="OF722" s="124"/>
      <c r="OG722" s="124"/>
      <c r="OH722" s="124"/>
      <c r="OI722" s="124"/>
      <c r="OJ722" s="124"/>
      <c r="OK722" s="124"/>
      <c r="OL722" s="124"/>
      <c r="OM722" s="124"/>
      <c r="ON722" s="124"/>
      <c r="OO722" s="124"/>
      <c r="OP722" s="124"/>
      <c r="OQ722" s="124"/>
      <c r="OR722" s="124"/>
      <c r="OS722" s="124"/>
      <c r="OT722" s="124"/>
      <c r="OU722" s="124"/>
      <c r="OV722" s="124"/>
      <c r="OW722" s="124"/>
      <c r="OX722" s="124"/>
      <c r="OY722" s="124"/>
      <c r="OZ722" s="124"/>
      <c r="PA722" s="124"/>
      <c r="PB722" s="124"/>
      <c r="PC722" s="124"/>
      <c r="PD722" s="124"/>
      <c r="PE722" s="124"/>
      <c r="PF722" s="124"/>
      <c r="PG722" s="124"/>
      <c r="PH722" s="124"/>
      <c r="PI722" s="124"/>
      <c r="PJ722" s="124"/>
      <c r="PK722" s="124"/>
      <c r="PL722" s="124"/>
      <c r="PM722" s="124"/>
      <c r="PN722" s="124"/>
      <c r="PO722" s="124"/>
      <c r="PP722" s="124"/>
      <c r="PQ722" s="124"/>
      <c r="PR722" s="124"/>
      <c r="PS722" s="124"/>
      <c r="PT722" s="124"/>
      <c r="PU722" s="124"/>
      <c r="PV722" s="124"/>
      <c r="PW722" s="124"/>
      <c r="PX722" s="124"/>
      <c r="PY722" s="124"/>
      <c r="PZ722" s="124"/>
      <c r="QA722" s="124"/>
      <c r="QB722" s="124"/>
      <c r="QC722" s="124"/>
      <c r="QD722" s="124"/>
      <c r="QE722" s="124"/>
      <c r="QF722" s="124"/>
      <c r="QG722" s="124"/>
      <c r="QH722" s="124"/>
      <c r="QI722" s="124"/>
      <c r="QJ722" s="124"/>
      <c r="QK722" s="124"/>
      <c r="QL722" s="124"/>
      <c r="QM722" s="124"/>
      <c r="QN722" s="124"/>
      <c r="QO722" s="124"/>
      <c r="QP722" s="124"/>
      <c r="QQ722" s="124"/>
      <c r="QR722" s="124"/>
      <c r="QS722" s="124"/>
      <c r="QT722" s="124"/>
      <c r="QU722" s="124"/>
      <c r="QV722" s="124"/>
      <c r="QW722" s="124"/>
      <c r="QX722" s="124"/>
      <c r="QY722" s="124"/>
      <c r="QZ722" s="124"/>
      <c r="RA722" s="124"/>
      <c r="RB722" s="124"/>
      <c r="RC722" s="124"/>
      <c r="RD722" s="124"/>
      <c r="RE722" s="124"/>
      <c r="RF722" s="124"/>
      <c r="RG722" s="124"/>
      <c r="RH722" s="124"/>
      <c r="RI722" s="124"/>
      <c r="RJ722" s="124"/>
      <c r="RK722" s="124"/>
      <c r="RL722" s="124"/>
      <c r="RM722" s="124"/>
      <c r="RN722" s="124"/>
      <c r="RO722" s="124"/>
      <c r="RP722" s="124"/>
      <c r="RQ722" s="124"/>
      <c r="RR722" s="124"/>
      <c r="RS722" s="124"/>
      <c r="RT722" s="124"/>
      <c r="RU722" s="124"/>
      <c r="RV722" s="124"/>
      <c r="RW722" s="124"/>
      <c r="RX722" s="124"/>
      <c r="RY722" s="124"/>
      <c r="RZ722" s="124"/>
      <c r="SA722" s="124"/>
      <c r="SB722" s="124"/>
      <c r="SC722" s="124"/>
      <c r="SD722" s="124"/>
      <c r="SE722" s="124"/>
      <c r="SF722" s="124"/>
      <c r="SG722" s="124"/>
      <c r="SH722" s="124"/>
      <c r="SI722" s="124"/>
      <c r="SJ722" s="124"/>
      <c r="SK722" s="124"/>
      <c r="SL722" s="124"/>
      <c r="SM722" s="124"/>
      <c r="SN722" s="124"/>
      <c r="SO722" s="124"/>
      <c r="SP722" s="124"/>
      <c r="SQ722" s="124"/>
      <c r="SR722" s="124"/>
      <c r="SS722" s="124"/>
      <c r="ST722" s="124"/>
      <c r="SU722" s="124"/>
      <c r="SV722" s="124"/>
      <c r="SW722" s="124"/>
      <c r="SX722" s="124"/>
      <c r="SY722" s="124"/>
      <c r="SZ722" s="124"/>
      <c r="TA722" s="124"/>
      <c r="TB722" s="124"/>
      <c r="TC722" s="124"/>
      <c r="TD722" s="124"/>
      <c r="TE722" s="124"/>
      <c r="TF722" s="124"/>
      <c r="TG722" s="124"/>
      <c r="TH722" s="124"/>
      <c r="TI722" s="124"/>
      <c r="TJ722" s="124"/>
      <c r="TK722" s="124"/>
      <c r="TL722" s="124"/>
      <c r="TM722" s="124"/>
      <c r="TN722" s="124"/>
      <c r="TO722" s="124"/>
      <c r="TP722" s="124"/>
      <c r="TQ722" s="124"/>
      <c r="TR722" s="124"/>
      <c r="TS722" s="124"/>
      <c r="TT722" s="124"/>
      <c r="TU722" s="124"/>
      <c r="TV722" s="124"/>
      <c r="TW722" s="124"/>
      <c r="TX722" s="124"/>
      <c r="TY722" s="124"/>
      <c r="TZ722" s="124"/>
      <c r="UA722" s="124"/>
      <c r="UB722" s="124"/>
      <c r="UC722" s="124"/>
      <c r="UD722" s="124"/>
      <c r="UE722" s="124"/>
      <c r="UF722" s="124"/>
      <c r="UG722" s="124"/>
      <c r="UH722" s="124"/>
      <c r="UI722" s="124"/>
      <c r="UJ722" s="124"/>
      <c r="UK722" s="124"/>
      <c r="UL722" s="124"/>
      <c r="UM722" s="124"/>
      <c r="UN722" s="124"/>
      <c r="UO722" s="124"/>
      <c r="UP722" s="124"/>
      <c r="UQ722" s="124"/>
      <c r="UR722" s="124"/>
      <c r="US722" s="124"/>
      <c r="UT722" s="124"/>
      <c r="UU722" s="124"/>
      <c r="UV722" s="124"/>
      <c r="UW722" s="124"/>
      <c r="UX722" s="124"/>
      <c r="UY722" s="124"/>
      <c r="UZ722" s="124"/>
      <c r="VA722" s="124"/>
      <c r="VB722" s="124"/>
      <c r="VC722" s="124"/>
      <c r="VD722" s="124"/>
      <c r="VE722" s="124"/>
      <c r="VF722" s="124"/>
      <c r="VG722" s="124"/>
      <c r="VH722" s="124"/>
      <c r="VI722" s="124"/>
      <c r="VJ722" s="124"/>
      <c r="VK722" s="124"/>
      <c r="VL722" s="124"/>
      <c r="VM722" s="124"/>
      <c r="VN722" s="124"/>
      <c r="VO722" s="124"/>
      <c r="VP722" s="124"/>
      <c r="VQ722" s="124"/>
      <c r="VR722" s="124"/>
      <c r="VS722" s="124"/>
      <c r="VT722" s="124"/>
      <c r="VU722" s="124"/>
      <c r="VV722" s="124"/>
      <c r="VW722" s="124"/>
      <c r="VX722" s="124"/>
      <c r="VY722" s="124"/>
      <c r="VZ722" s="124"/>
      <c r="WA722" s="124"/>
      <c r="WB722" s="124"/>
      <c r="WC722" s="124"/>
      <c r="WD722" s="124"/>
      <c r="WE722" s="124"/>
      <c r="WF722" s="124"/>
      <c r="WG722" s="124"/>
      <c r="WH722" s="124"/>
      <c r="WI722" s="124"/>
      <c r="WJ722" s="124"/>
      <c r="WK722" s="124"/>
      <c r="WL722" s="124"/>
      <c r="WM722" s="124"/>
      <c r="WN722" s="124"/>
      <c r="WO722" s="124"/>
      <c r="WP722" s="124"/>
      <c r="WQ722" s="124"/>
      <c r="WR722" s="124"/>
      <c r="WS722" s="124"/>
      <c r="WT722" s="124"/>
      <c r="WU722" s="124"/>
      <c r="WV722" s="124"/>
      <c r="WW722" s="124"/>
      <c r="WX722" s="124"/>
      <c r="WY722" s="124"/>
      <c r="WZ722" s="124"/>
      <c r="XA722" s="124"/>
      <c r="XB722" s="124"/>
      <c r="XC722" s="124"/>
      <c r="XD722" s="124"/>
      <c r="XE722" s="124"/>
      <c r="XF722" s="124"/>
      <c r="XG722" s="124"/>
      <c r="XH722" s="124"/>
      <c r="XI722" s="124"/>
      <c r="XJ722" s="124"/>
      <c r="XK722" s="124"/>
      <c r="XL722" s="124"/>
      <c r="XM722" s="124"/>
      <c r="XN722" s="124"/>
      <c r="XO722" s="124"/>
      <c r="XP722" s="124"/>
      <c r="XQ722" s="124"/>
      <c r="XR722" s="124"/>
      <c r="XS722" s="124"/>
      <c r="XT722" s="124"/>
      <c r="XU722" s="124"/>
      <c r="XV722" s="124"/>
      <c r="XW722" s="124"/>
      <c r="XX722" s="124"/>
      <c r="XY722" s="124"/>
      <c r="XZ722" s="124"/>
      <c r="YA722" s="124"/>
      <c r="YB722" s="124"/>
      <c r="YC722" s="124"/>
      <c r="YD722" s="124"/>
      <c r="YE722" s="124"/>
      <c r="YF722" s="124"/>
      <c r="YG722" s="124"/>
      <c r="YH722" s="124"/>
      <c r="YI722" s="124"/>
      <c r="YJ722" s="124"/>
      <c r="YK722" s="124"/>
      <c r="YL722" s="124"/>
      <c r="YM722" s="124"/>
      <c r="YN722" s="124"/>
      <c r="YO722" s="124"/>
      <c r="YP722" s="124"/>
      <c r="YQ722" s="124"/>
      <c r="YR722" s="124"/>
      <c r="YS722" s="124"/>
      <c r="YT722" s="124"/>
      <c r="YU722" s="124"/>
      <c r="YV722" s="124"/>
      <c r="YW722" s="124"/>
      <c r="YX722" s="124"/>
      <c r="YY722" s="124"/>
      <c r="YZ722" s="124"/>
      <c r="ZA722" s="124"/>
      <c r="ZB722" s="124"/>
      <c r="ZC722" s="124"/>
      <c r="ZD722" s="124"/>
      <c r="ZE722" s="124"/>
      <c r="ZF722" s="124"/>
      <c r="ZG722" s="124"/>
      <c r="ZH722" s="124"/>
      <c r="ZI722" s="124"/>
      <c r="ZJ722" s="124"/>
      <c r="ZK722" s="124"/>
      <c r="ZL722" s="124"/>
      <c r="ZM722" s="124"/>
      <c r="ZN722" s="124"/>
      <c r="ZO722" s="124"/>
      <c r="ZP722" s="124"/>
      <c r="ZQ722" s="124"/>
      <c r="ZR722" s="124"/>
      <c r="ZS722" s="124"/>
      <c r="ZT722" s="124"/>
      <c r="ZU722" s="124"/>
      <c r="ZV722" s="124"/>
      <c r="ZW722" s="124"/>
      <c r="ZX722" s="124"/>
      <c r="ZY722" s="124"/>
      <c r="ZZ722" s="124"/>
      <c r="AAA722" s="124"/>
      <c r="AAB722" s="124"/>
      <c r="AAC722" s="124"/>
      <c r="AAD722" s="124"/>
      <c r="AAE722" s="124"/>
      <c r="AAF722" s="124"/>
      <c r="AAG722" s="124"/>
      <c r="AAH722" s="124"/>
      <c r="AAI722" s="124"/>
      <c r="AAJ722" s="124"/>
      <c r="AAK722" s="124"/>
      <c r="AAL722" s="124"/>
      <c r="AAM722" s="124"/>
      <c r="AAN722" s="124"/>
      <c r="AAO722" s="124"/>
      <c r="AAP722" s="124"/>
      <c r="AAQ722" s="124"/>
      <c r="AAR722" s="124"/>
      <c r="AAS722" s="124"/>
      <c r="AAT722" s="124"/>
      <c r="AAU722" s="124"/>
      <c r="AAV722" s="124"/>
      <c r="AAW722" s="124"/>
      <c r="AAX722" s="124"/>
      <c r="AAY722" s="124"/>
      <c r="AAZ722" s="124"/>
      <c r="ABA722" s="124"/>
      <c r="ABB722" s="124"/>
      <c r="ABC722" s="124"/>
      <c r="ABD722" s="124"/>
      <c r="ABE722" s="124"/>
      <c r="ABF722" s="124"/>
      <c r="ABG722" s="124"/>
      <c r="ABH722" s="124"/>
      <c r="ABI722" s="124"/>
      <c r="ABJ722" s="124"/>
      <c r="ABK722" s="124"/>
      <c r="ABL722" s="124"/>
      <c r="ABM722" s="124"/>
      <c r="ABN722" s="124"/>
      <c r="ABO722" s="124"/>
      <c r="ABP722" s="124"/>
      <c r="ABQ722" s="124"/>
      <c r="ABR722" s="124"/>
      <c r="ABS722" s="124"/>
      <c r="ABT722" s="124"/>
      <c r="ABU722" s="124"/>
      <c r="ABV722" s="124"/>
      <c r="ABW722" s="124"/>
      <c r="ABX722" s="124"/>
      <c r="ABY722" s="124"/>
      <c r="ABZ722" s="124"/>
      <c r="ACA722" s="124"/>
      <c r="ACB722" s="124"/>
      <c r="ACC722" s="124"/>
      <c r="ACD722" s="124"/>
      <c r="ACE722" s="124"/>
      <c r="ACF722" s="124"/>
      <c r="ACG722" s="124"/>
      <c r="ACH722" s="124"/>
      <c r="ACI722" s="124"/>
      <c r="ACJ722" s="124"/>
      <c r="ACK722" s="124"/>
      <c r="ACL722" s="124"/>
      <c r="ACM722" s="124"/>
      <c r="ACN722" s="124"/>
      <c r="ACO722" s="124"/>
      <c r="ACP722" s="124"/>
      <c r="ACQ722" s="124"/>
      <c r="ACR722" s="124"/>
      <c r="ACS722" s="124"/>
      <c r="ACT722" s="124"/>
      <c r="ACU722" s="124"/>
      <c r="ACV722" s="124"/>
      <c r="ACW722" s="124"/>
      <c r="ACX722" s="124"/>
      <c r="ACY722" s="124"/>
      <c r="ACZ722" s="124"/>
      <c r="ADA722" s="124"/>
      <c r="ADB722" s="124"/>
      <c r="ADC722" s="124"/>
      <c r="ADD722" s="124"/>
      <c r="ADE722" s="124"/>
      <c r="ADF722" s="124"/>
      <c r="ADG722" s="124"/>
      <c r="ADH722" s="124"/>
      <c r="ADI722" s="124"/>
      <c r="ADJ722" s="124"/>
      <c r="ADK722" s="124"/>
      <c r="ADL722" s="124"/>
      <c r="ADM722" s="124"/>
      <c r="ADN722" s="124"/>
      <c r="ADO722" s="124"/>
      <c r="ADP722" s="124"/>
      <c r="ADQ722" s="124"/>
      <c r="ADR722" s="124"/>
      <c r="ADS722" s="124"/>
      <c r="ADT722" s="124"/>
      <c r="ADU722" s="124"/>
      <c r="ADV722" s="124"/>
      <c r="ADW722" s="124"/>
      <c r="ADX722" s="124"/>
      <c r="ADY722" s="124"/>
      <c r="ADZ722" s="124"/>
      <c r="AEA722" s="124"/>
      <c r="AEB722" s="124"/>
      <c r="AEC722" s="124"/>
      <c r="AED722" s="124"/>
      <c r="AEE722" s="124"/>
      <c r="AEF722" s="124"/>
      <c r="AEG722" s="124"/>
      <c r="AEH722" s="124"/>
      <c r="AEI722" s="124"/>
      <c r="AEJ722" s="124"/>
      <c r="AEK722" s="124"/>
      <c r="AEL722" s="124"/>
      <c r="AEM722" s="124"/>
      <c r="AEN722" s="124"/>
      <c r="AEO722" s="124"/>
      <c r="AEP722" s="124"/>
      <c r="AEQ722" s="124"/>
      <c r="AER722" s="124"/>
      <c r="AES722" s="124"/>
      <c r="AET722" s="124"/>
      <c r="AEU722" s="124"/>
      <c r="AEV722" s="124"/>
      <c r="AEW722" s="124"/>
      <c r="AEX722" s="124"/>
      <c r="AEY722" s="124"/>
      <c r="AEZ722" s="124"/>
      <c r="AFA722" s="124"/>
      <c r="AFB722" s="124"/>
      <c r="AFC722" s="124"/>
      <c r="AFD722" s="124"/>
      <c r="AFE722" s="124"/>
      <c r="AFF722" s="124"/>
      <c r="AFG722" s="124"/>
      <c r="AFH722" s="124"/>
      <c r="AFI722" s="124"/>
      <c r="AFJ722" s="124"/>
      <c r="AFK722" s="124"/>
      <c r="AFL722" s="124"/>
      <c r="AFM722" s="124"/>
      <c r="AFN722" s="124"/>
      <c r="AFO722" s="124"/>
      <c r="AFP722" s="124"/>
      <c r="AFQ722" s="124"/>
      <c r="AFR722" s="124"/>
      <c r="AFS722" s="124"/>
      <c r="AFT722" s="124"/>
      <c r="AFU722" s="124"/>
      <c r="AFV722" s="124"/>
      <c r="AFW722" s="124"/>
      <c r="AFX722" s="124"/>
      <c r="AFY722" s="124"/>
      <c r="AFZ722" s="124"/>
      <c r="AGA722" s="124"/>
      <c r="AGB722" s="124"/>
      <c r="AGC722" s="124"/>
      <c r="AGD722" s="124"/>
      <c r="AGE722" s="124"/>
      <c r="AGF722" s="124"/>
      <c r="AGG722" s="124"/>
      <c r="AGH722" s="124"/>
      <c r="AGI722" s="124"/>
      <c r="AGJ722" s="124"/>
      <c r="AGK722" s="124"/>
      <c r="AGL722" s="124"/>
      <c r="AGM722" s="124"/>
      <c r="AGN722" s="124"/>
      <c r="AGO722" s="124"/>
      <c r="AGP722" s="124"/>
      <c r="AGQ722" s="124"/>
      <c r="AGR722" s="124"/>
      <c r="AGS722" s="124"/>
      <c r="AGT722" s="124"/>
      <c r="AGU722" s="124"/>
      <c r="AGV722" s="124"/>
      <c r="AGW722" s="124"/>
      <c r="AGX722" s="124"/>
      <c r="AGY722" s="124"/>
      <c r="AGZ722" s="124"/>
      <c r="AHA722" s="124"/>
      <c r="AHB722" s="124"/>
      <c r="AHC722" s="124"/>
      <c r="AHD722" s="124"/>
      <c r="AHE722" s="124"/>
      <c r="AHF722" s="124"/>
      <c r="AHG722" s="124"/>
      <c r="AHH722" s="124"/>
      <c r="AHI722" s="124"/>
      <c r="AHJ722" s="124"/>
      <c r="AHK722" s="124"/>
      <c r="AHL722" s="124"/>
      <c r="AHM722" s="124"/>
      <c r="AHN722" s="124"/>
      <c r="AHO722" s="124"/>
      <c r="AHP722" s="124"/>
      <c r="AHQ722" s="124"/>
      <c r="AHR722" s="124"/>
      <c r="AHS722" s="124"/>
      <c r="AHT722" s="124"/>
      <c r="AHU722" s="124"/>
      <c r="AHV722" s="124"/>
      <c r="AHW722" s="124"/>
      <c r="AHX722" s="124"/>
      <c r="AHY722" s="124"/>
      <c r="AHZ722" s="124"/>
      <c r="AIA722" s="124"/>
      <c r="AIB722" s="124"/>
      <c r="AIC722" s="124"/>
      <c r="AID722" s="124"/>
      <c r="AIE722" s="124"/>
      <c r="AIF722" s="124"/>
      <c r="AIG722" s="124"/>
      <c r="AIH722" s="124"/>
      <c r="AII722" s="124"/>
      <c r="AIJ722" s="124"/>
      <c r="AIK722" s="124"/>
      <c r="AIL722" s="124"/>
      <c r="AIM722" s="124"/>
      <c r="AIN722" s="124"/>
      <c r="AIO722" s="124"/>
      <c r="AIP722" s="124"/>
      <c r="AIQ722" s="124"/>
      <c r="AIR722" s="124"/>
      <c r="AIS722" s="124"/>
      <c r="AIT722" s="124"/>
      <c r="AIU722" s="124"/>
      <c r="AIV722" s="124"/>
      <c r="AIW722" s="124"/>
      <c r="AIX722" s="124"/>
      <c r="AIY722" s="124"/>
      <c r="AIZ722" s="124"/>
      <c r="AJA722" s="124"/>
      <c r="AJB722" s="124"/>
      <c r="AJC722" s="124"/>
      <c r="AJD722" s="124"/>
      <c r="AJE722" s="124"/>
      <c r="AJF722" s="124"/>
      <c r="AJG722" s="124"/>
      <c r="AJH722" s="124"/>
      <c r="AJI722" s="124"/>
      <c r="AJJ722" s="124"/>
      <c r="AJK722" s="124"/>
      <c r="AJL722" s="124"/>
      <c r="AJM722" s="124"/>
      <c r="AJN722" s="124"/>
      <c r="AJO722" s="124"/>
      <c r="AJP722" s="124"/>
      <c r="AJQ722" s="124"/>
      <c r="AJR722" s="124"/>
      <c r="AJS722" s="124"/>
      <c r="AJT722" s="124"/>
      <c r="AJU722" s="124"/>
      <c r="AJV722" s="124"/>
      <c r="AJW722" s="124"/>
      <c r="AJX722" s="124"/>
      <c r="AJY722" s="124"/>
      <c r="AJZ722" s="124"/>
      <c r="AKA722" s="124"/>
      <c r="AKB722" s="124"/>
      <c r="AKC722" s="124"/>
      <c r="AKD722" s="124"/>
      <c r="AKE722" s="124"/>
      <c r="AKF722" s="124"/>
      <c r="AKG722" s="124"/>
      <c r="AKH722" s="124"/>
      <c r="AKI722" s="124"/>
      <c r="AKJ722" s="124"/>
      <c r="AKK722" s="124"/>
      <c r="AKL722" s="124"/>
      <c r="AKM722" s="124"/>
      <c r="AKN722" s="124"/>
      <c r="AKO722" s="124"/>
      <c r="AKP722" s="124"/>
      <c r="AKQ722" s="124"/>
      <c r="AKR722" s="124"/>
      <c r="AKS722" s="124"/>
      <c r="AKT722" s="124"/>
      <c r="AKU722" s="124"/>
      <c r="AKV722" s="124"/>
      <c r="AKW722" s="124"/>
      <c r="AKX722" s="124"/>
      <c r="AKY722" s="124"/>
      <c r="AKZ722" s="124"/>
      <c r="ALA722" s="124"/>
      <c r="ALB722" s="124"/>
      <c r="ALC722" s="124"/>
      <c r="ALD722" s="124"/>
      <c r="ALE722" s="124"/>
      <c r="ALF722" s="124"/>
      <c r="ALG722" s="124"/>
      <c r="ALH722" s="124"/>
      <c r="ALI722" s="124"/>
      <c r="ALJ722" s="124"/>
      <c r="ALK722" s="124"/>
      <c r="ALL722" s="124"/>
      <c r="ALM722" s="124"/>
      <c r="ALN722" s="124"/>
      <c r="ALO722" s="124"/>
      <c r="ALP722" s="124"/>
      <c r="ALQ722" s="124"/>
      <c r="ALR722" s="124"/>
      <c r="ALS722" s="124"/>
      <c r="ALT722" s="124"/>
      <c r="ALU722" s="124"/>
      <c r="ALV722" s="124"/>
      <c r="ALW722" s="124"/>
      <c r="ALX722" s="124"/>
      <c r="ALY722" s="124"/>
      <c r="ALZ722" s="124"/>
      <c r="AMA722" s="124"/>
      <c r="AMB722" s="124"/>
      <c r="AMC722" s="124"/>
      <c r="AMD722" s="124"/>
      <c r="AME722" s="124"/>
      <c r="AMF722" s="124"/>
      <c r="AMG722" s="124"/>
      <c r="AMH722" s="124"/>
      <c r="AMI722" s="124"/>
      <c r="AMJ722" s="124"/>
      <c r="AMK722" s="124"/>
      <c r="AML722" s="124"/>
      <c r="AMM722" s="124"/>
      <c r="AMN722" s="124"/>
      <c r="AMO722" s="124"/>
      <c r="AMP722" s="124"/>
      <c r="AMQ722" s="124"/>
      <c r="AMR722" s="124"/>
      <c r="AMS722" s="124"/>
      <c r="AMT722" s="124"/>
      <c r="AMU722" s="124"/>
      <c r="AMV722" s="124"/>
      <c r="AMW722" s="124"/>
      <c r="AMX722" s="124"/>
      <c r="AMY722" s="124"/>
      <c r="AMZ722" s="124"/>
      <c r="ANA722" s="124"/>
      <c r="ANB722" s="124"/>
      <c r="ANC722" s="124"/>
      <c r="AND722" s="124"/>
      <c r="ANE722" s="124"/>
      <c r="ANF722" s="124"/>
      <c r="ANG722" s="124"/>
      <c r="ANH722" s="124"/>
      <c r="ANI722" s="124"/>
      <c r="ANJ722" s="124"/>
      <c r="ANK722" s="124"/>
      <c r="ANL722" s="124"/>
      <c r="ANM722" s="124"/>
      <c r="ANN722" s="124"/>
      <c r="ANO722" s="124"/>
      <c r="ANP722" s="124"/>
      <c r="ANQ722" s="124"/>
      <c r="ANR722" s="124"/>
      <c r="ANS722" s="124"/>
      <c r="ANT722" s="124"/>
      <c r="ANU722" s="124"/>
      <c r="ANV722" s="124"/>
      <c r="ANW722" s="124"/>
      <c r="ANX722" s="124"/>
      <c r="ANY722" s="124"/>
      <c r="ANZ722" s="124"/>
      <c r="AOA722" s="124"/>
      <c r="AOB722" s="124"/>
      <c r="AOC722" s="124"/>
      <c r="AOD722" s="124"/>
      <c r="AOE722" s="124"/>
      <c r="AOF722" s="124"/>
      <c r="AOG722" s="124"/>
      <c r="AOH722" s="124"/>
      <c r="AOI722" s="124"/>
      <c r="AOJ722" s="124"/>
      <c r="AOK722" s="124"/>
      <c r="AOL722" s="124"/>
      <c r="AOM722" s="124"/>
      <c r="AON722" s="124"/>
      <c r="AOO722" s="124"/>
      <c r="AOP722" s="124"/>
      <c r="AOQ722" s="124"/>
      <c r="AOR722" s="124"/>
      <c r="AOS722" s="124"/>
      <c r="AOT722" s="124"/>
      <c r="AOU722" s="124"/>
      <c r="AOV722" s="124"/>
      <c r="AOW722" s="124"/>
      <c r="AOX722" s="124"/>
      <c r="AOY722" s="124"/>
      <c r="AOZ722" s="124"/>
      <c r="APA722" s="124"/>
      <c r="APB722" s="124"/>
      <c r="APC722" s="124"/>
      <c r="APD722" s="124"/>
      <c r="APE722" s="124"/>
      <c r="APF722" s="124"/>
      <c r="APG722" s="124"/>
      <c r="APH722" s="124"/>
      <c r="API722" s="124"/>
      <c r="APJ722" s="124"/>
      <c r="APK722" s="124"/>
      <c r="APL722" s="124"/>
      <c r="APM722" s="124"/>
      <c r="APN722" s="124"/>
      <c r="APO722" s="124"/>
      <c r="APP722" s="124"/>
      <c r="APQ722" s="124"/>
      <c r="APR722" s="124"/>
      <c r="APS722" s="124"/>
      <c r="APT722" s="124"/>
      <c r="APU722" s="124"/>
      <c r="APV722" s="124"/>
      <c r="APW722" s="124"/>
      <c r="APX722" s="124"/>
      <c r="APY722" s="124"/>
      <c r="APZ722" s="124"/>
      <c r="AQA722" s="124"/>
      <c r="AQB722" s="124"/>
      <c r="AQC722" s="124"/>
      <c r="AQD722" s="124"/>
      <c r="AQE722" s="124"/>
      <c r="AQF722" s="124"/>
      <c r="AQG722" s="124"/>
      <c r="AQH722" s="124"/>
      <c r="AQI722" s="124"/>
      <c r="AQJ722" s="124"/>
      <c r="AQK722" s="124"/>
      <c r="AQL722" s="124"/>
      <c r="AQM722" s="124"/>
      <c r="AQN722" s="124"/>
      <c r="AQO722" s="124"/>
      <c r="AQP722" s="124"/>
      <c r="AQQ722" s="124"/>
      <c r="AQR722" s="124"/>
      <c r="AQS722" s="124"/>
      <c r="AQT722" s="124"/>
      <c r="AQU722" s="124"/>
      <c r="AQV722" s="124"/>
      <c r="AQW722" s="124"/>
      <c r="AQX722" s="124"/>
      <c r="AQY722" s="124"/>
      <c r="AQZ722" s="124"/>
      <c r="ARA722" s="124"/>
      <c r="ARB722" s="124"/>
      <c r="ARC722" s="124"/>
      <c r="ARD722" s="124"/>
      <c r="ARE722" s="124"/>
      <c r="ARF722" s="124"/>
      <c r="ARG722" s="124"/>
      <c r="ARH722" s="124"/>
      <c r="ARI722" s="124"/>
      <c r="ARJ722" s="124"/>
      <c r="ARK722" s="124"/>
      <c r="ARL722" s="124"/>
      <c r="ARM722" s="124"/>
      <c r="ARN722" s="124"/>
      <c r="ARO722" s="124"/>
      <c r="ARP722" s="124"/>
      <c r="ARQ722" s="124"/>
      <c r="ARR722" s="124"/>
      <c r="ARS722" s="124"/>
      <c r="ART722" s="124"/>
      <c r="ARU722" s="124"/>
      <c r="ARV722" s="124"/>
      <c r="ARW722" s="124"/>
      <c r="ARX722" s="124"/>
      <c r="ARY722" s="124"/>
      <c r="ARZ722" s="124"/>
      <c r="ASA722" s="124"/>
      <c r="ASB722" s="124"/>
      <c r="ASC722" s="124"/>
      <c r="ASD722" s="124"/>
      <c r="ASE722" s="124"/>
      <c r="ASF722" s="124"/>
      <c r="ASG722" s="124"/>
      <c r="ASH722" s="124"/>
      <c r="ASI722" s="124"/>
      <c r="ASJ722" s="124"/>
      <c r="ASK722" s="124"/>
      <c r="ASL722" s="124"/>
      <c r="ASM722" s="124"/>
      <c r="ASN722" s="124"/>
      <c r="ASO722" s="124"/>
      <c r="ASP722" s="124"/>
      <c r="ASQ722" s="124"/>
      <c r="ASR722" s="124"/>
      <c r="ASS722" s="124"/>
      <c r="AST722" s="124"/>
      <c r="ASU722" s="124"/>
      <c r="ASV722" s="124"/>
      <c r="ASW722" s="124"/>
      <c r="ASX722" s="124"/>
      <c r="ASY722" s="124"/>
      <c r="ASZ722" s="124"/>
      <c r="ATA722" s="124"/>
      <c r="ATB722" s="124"/>
      <c r="ATC722" s="124"/>
      <c r="ATD722" s="124"/>
      <c r="ATE722" s="124"/>
      <c r="ATF722" s="124"/>
      <c r="ATG722" s="124"/>
      <c r="ATH722" s="124"/>
      <c r="ATI722" s="124"/>
      <c r="ATJ722" s="124"/>
      <c r="ATK722" s="124"/>
      <c r="ATL722" s="124"/>
      <c r="ATM722" s="124"/>
      <c r="ATN722" s="124"/>
      <c r="ATO722" s="124"/>
      <c r="ATP722" s="124"/>
      <c r="ATQ722" s="124"/>
      <c r="ATR722" s="124"/>
      <c r="ATS722" s="124"/>
      <c r="ATT722" s="124"/>
      <c r="ATU722" s="124"/>
      <c r="ATV722" s="124"/>
      <c r="ATW722" s="124"/>
      <c r="ATX722" s="124"/>
      <c r="ATY722" s="124"/>
      <c r="ATZ722" s="124"/>
      <c r="AUA722" s="124"/>
      <c r="AUB722" s="124"/>
      <c r="AUC722" s="124"/>
      <c r="AUD722" s="124"/>
      <c r="AUE722" s="124"/>
      <c r="AUF722" s="124"/>
      <c r="AUG722" s="124"/>
      <c r="AUH722" s="124"/>
      <c r="AUI722" s="124"/>
      <c r="AUJ722" s="124"/>
      <c r="AUK722" s="124"/>
      <c r="AUL722" s="124"/>
      <c r="AUM722" s="124"/>
      <c r="AUN722" s="124"/>
      <c r="AUO722" s="124"/>
      <c r="AUP722" s="124"/>
      <c r="AUQ722" s="124"/>
      <c r="AUR722" s="124"/>
      <c r="AUS722" s="124"/>
      <c r="AUT722" s="124"/>
      <c r="AUU722" s="124"/>
      <c r="AUV722" s="124"/>
      <c r="AUW722" s="124"/>
      <c r="AUX722" s="124"/>
      <c r="AUY722" s="124"/>
      <c r="AUZ722" s="124"/>
      <c r="AVA722" s="124"/>
      <c r="AVB722" s="124"/>
      <c r="AVC722" s="124"/>
      <c r="AVD722" s="124"/>
      <c r="AVE722" s="124"/>
      <c r="AVF722" s="124"/>
      <c r="AVG722" s="124"/>
      <c r="AVH722" s="124"/>
      <c r="AVI722" s="124"/>
      <c r="AVJ722" s="124"/>
      <c r="AVK722" s="124"/>
      <c r="AVL722" s="124"/>
      <c r="AVM722" s="124"/>
      <c r="AVN722" s="124"/>
      <c r="AVO722" s="124"/>
      <c r="AVP722" s="124"/>
      <c r="AVQ722" s="124"/>
      <c r="AVR722" s="124"/>
      <c r="AVS722" s="124"/>
      <c r="AVT722" s="124"/>
      <c r="AVU722" s="124"/>
      <c r="AVV722" s="124"/>
      <c r="AVW722" s="124"/>
      <c r="AVX722" s="124"/>
      <c r="AVY722" s="124"/>
      <c r="AVZ722" s="124"/>
      <c r="AWA722" s="124"/>
      <c r="AWB722" s="124"/>
      <c r="AWC722" s="124"/>
      <c r="AWD722" s="124"/>
      <c r="AWE722" s="124"/>
      <c r="AWF722" s="124"/>
      <c r="AWG722" s="124"/>
      <c r="AWH722" s="124"/>
      <c r="AWI722" s="124"/>
      <c r="AWJ722" s="124"/>
      <c r="AWK722" s="124"/>
      <c r="AWL722" s="124"/>
      <c r="AWM722" s="124"/>
      <c r="AWN722" s="124"/>
      <c r="AWO722" s="124"/>
      <c r="AWP722" s="124"/>
      <c r="AWQ722" s="124"/>
      <c r="AWR722" s="124"/>
      <c r="AWS722" s="124"/>
      <c r="AWT722" s="124"/>
      <c r="AWU722" s="124"/>
      <c r="AWV722" s="124"/>
      <c r="AWW722" s="124"/>
      <c r="AWX722" s="124"/>
      <c r="AWY722" s="124"/>
      <c r="AWZ722" s="124"/>
      <c r="AXA722" s="124"/>
      <c r="AXB722" s="124"/>
      <c r="AXC722" s="124"/>
      <c r="AXD722" s="124"/>
      <c r="AXE722" s="124"/>
      <c r="AXF722" s="124"/>
      <c r="AXG722" s="124"/>
      <c r="AXH722" s="124"/>
      <c r="AXI722" s="124"/>
      <c r="AXJ722" s="124"/>
      <c r="AXK722" s="124"/>
      <c r="AXL722" s="124"/>
      <c r="AXM722" s="124"/>
      <c r="AXN722" s="124"/>
      <c r="AXO722" s="124"/>
      <c r="AXP722" s="124"/>
      <c r="AXQ722" s="124"/>
      <c r="AXR722" s="124"/>
      <c r="AXS722" s="124"/>
      <c r="AXT722" s="124"/>
      <c r="AXU722" s="124"/>
      <c r="AXV722" s="124"/>
      <c r="AXW722" s="124"/>
      <c r="AXX722" s="124"/>
      <c r="AXY722" s="124"/>
      <c r="AXZ722" s="124"/>
      <c r="AYA722" s="124"/>
      <c r="AYB722" s="124"/>
      <c r="AYC722" s="124"/>
      <c r="AYD722" s="124"/>
      <c r="AYE722" s="124"/>
      <c r="AYF722" s="124"/>
      <c r="AYG722" s="124"/>
      <c r="AYH722" s="124"/>
      <c r="AYI722" s="124"/>
      <c r="AYJ722" s="124"/>
      <c r="AYK722" s="124"/>
      <c r="AYL722" s="124"/>
      <c r="AYM722" s="124"/>
      <c r="AYN722" s="124"/>
      <c r="AYO722" s="124"/>
      <c r="AYP722" s="124"/>
      <c r="AYQ722" s="124"/>
      <c r="AYR722" s="124"/>
      <c r="AYS722" s="124"/>
      <c r="AYT722" s="124"/>
      <c r="AYU722" s="124"/>
      <c r="AYV722" s="124"/>
      <c r="AYW722" s="124"/>
      <c r="AYX722" s="124"/>
      <c r="AYY722" s="124"/>
      <c r="AYZ722" s="124"/>
      <c r="AZA722" s="124"/>
      <c r="AZB722" s="124"/>
      <c r="AZC722" s="124"/>
      <c r="AZD722" s="124"/>
      <c r="AZE722" s="124"/>
      <c r="AZF722" s="124"/>
      <c r="AZG722" s="124"/>
      <c r="AZH722" s="124"/>
      <c r="AZI722" s="124"/>
      <c r="AZJ722" s="124"/>
      <c r="AZK722" s="124"/>
      <c r="AZL722" s="124"/>
      <c r="AZM722" s="124"/>
      <c r="AZN722" s="124"/>
      <c r="AZO722" s="124"/>
      <c r="AZP722" s="124"/>
      <c r="AZQ722" s="124"/>
      <c r="AZR722" s="124"/>
      <c r="AZS722" s="124"/>
      <c r="AZT722" s="124"/>
      <c r="AZU722" s="124"/>
      <c r="AZV722" s="124"/>
      <c r="AZW722" s="124"/>
      <c r="AZX722" s="124"/>
      <c r="AZY722" s="124"/>
      <c r="AZZ722" s="124"/>
      <c r="BAA722" s="124"/>
      <c r="BAB722" s="124"/>
      <c r="BAC722" s="124"/>
      <c r="BAD722" s="124"/>
      <c r="BAE722" s="124"/>
      <c r="BAF722" s="124"/>
      <c r="BAG722" s="124"/>
      <c r="BAH722" s="124"/>
      <c r="BAI722" s="124"/>
      <c r="BAJ722" s="124"/>
      <c r="BAK722" s="124"/>
      <c r="BAL722" s="124"/>
      <c r="BAM722" s="124"/>
      <c r="BAN722" s="124"/>
      <c r="BAO722" s="124"/>
      <c r="BAP722" s="124"/>
      <c r="BAQ722" s="124"/>
      <c r="BAR722" s="124"/>
      <c r="BAS722" s="124"/>
      <c r="BAT722" s="124"/>
      <c r="BAU722" s="124"/>
      <c r="BAV722" s="124"/>
      <c r="BAW722" s="124"/>
      <c r="BAX722" s="124"/>
      <c r="BAY722" s="124"/>
      <c r="BAZ722" s="124"/>
      <c r="BBA722" s="124"/>
      <c r="BBB722" s="124"/>
      <c r="BBC722" s="124"/>
      <c r="BBD722" s="124"/>
      <c r="BBE722" s="124"/>
      <c r="BBF722" s="124"/>
      <c r="BBG722" s="124"/>
      <c r="BBH722" s="124"/>
      <c r="BBI722" s="124"/>
      <c r="BBJ722" s="124"/>
      <c r="BBK722" s="124"/>
      <c r="BBL722" s="124"/>
      <c r="BBM722" s="124"/>
      <c r="BBN722" s="124"/>
      <c r="BBO722" s="124"/>
      <c r="BBP722" s="124"/>
      <c r="BBQ722" s="124"/>
      <c r="BBR722" s="124"/>
      <c r="BBS722" s="124"/>
      <c r="BBT722" s="124"/>
      <c r="BBU722" s="124"/>
      <c r="BBV722" s="124"/>
      <c r="BBW722" s="124"/>
      <c r="BBX722" s="124"/>
      <c r="BBY722" s="124"/>
      <c r="BBZ722" s="124"/>
      <c r="BCA722" s="124"/>
      <c r="BCB722" s="124"/>
      <c r="BCC722" s="124"/>
      <c r="BCD722" s="124"/>
      <c r="BCE722" s="124"/>
      <c r="BCF722" s="124"/>
      <c r="BCG722" s="124"/>
      <c r="BCH722" s="124"/>
      <c r="BCI722" s="124"/>
      <c r="BCJ722" s="124"/>
      <c r="BCK722" s="124"/>
      <c r="BCL722" s="124"/>
      <c r="BCM722" s="124"/>
      <c r="BCN722" s="124"/>
      <c r="BCO722" s="124"/>
      <c r="BCP722" s="124"/>
      <c r="BCQ722" s="124"/>
      <c r="BCR722" s="124"/>
      <c r="BCS722" s="124"/>
      <c r="BCT722" s="124"/>
      <c r="BCU722" s="124"/>
      <c r="BCV722" s="124"/>
      <c r="BCW722" s="124"/>
      <c r="BCX722" s="124"/>
      <c r="BCY722" s="124"/>
      <c r="BCZ722" s="124"/>
      <c r="BDA722" s="124"/>
      <c r="BDB722" s="124"/>
      <c r="BDC722" s="124"/>
      <c r="BDD722" s="124"/>
      <c r="BDE722" s="124"/>
      <c r="BDF722" s="124"/>
      <c r="BDG722" s="124"/>
      <c r="BDH722" s="124"/>
      <c r="BDI722" s="124"/>
      <c r="BDJ722" s="124"/>
      <c r="BDK722" s="124"/>
      <c r="BDL722" s="124"/>
      <c r="BDM722" s="124"/>
      <c r="BDN722" s="124"/>
      <c r="BDO722" s="124"/>
      <c r="BDP722" s="124"/>
      <c r="BDQ722" s="124"/>
      <c r="BDR722" s="124"/>
      <c r="BDS722" s="124"/>
      <c r="BDT722" s="124"/>
      <c r="BDU722" s="124"/>
      <c r="BDV722" s="124"/>
      <c r="BDW722" s="124"/>
      <c r="BDX722" s="124"/>
      <c r="BDY722" s="124"/>
      <c r="BDZ722" s="124"/>
      <c r="BEA722" s="124"/>
      <c r="BEB722" s="124"/>
      <c r="BEC722" s="124"/>
      <c r="BED722" s="124"/>
      <c r="BEE722" s="124"/>
      <c r="BEF722" s="124"/>
      <c r="BEG722" s="124"/>
      <c r="BEH722" s="124"/>
      <c r="BEI722" s="124"/>
      <c r="BEJ722" s="124"/>
      <c r="BEK722" s="124"/>
      <c r="BEL722" s="124"/>
      <c r="BEM722" s="124"/>
      <c r="BEN722" s="124"/>
      <c r="BEO722" s="124"/>
      <c r="BEP722" s="124"/>
      <c r="BEQ722" s="124"/>
      <c r="BER722" s="124"/>
      <c r="BES722" s="124"/>
      <c r="BET722" s="124"/>
      <c r="BEU722" s="124"/>
      <c r="BEV722" s="124"/>
      <c r="BEW722" s="124"/>
      <c r="BEX722" s="124"/>
      <c r="BEY722" s="124"/>
      <c r="BEZ722" s="124"/>
      <c r="BFA722" s="124"/>
      <c r="BFB722" s="124"/>
      <c r="BFC722" s="124"/>
      <c r="BFD722" s="124"/>
      <c r="BFE722" s="124"/>
      <c r="BFF722" s="124"/>
      <c r="BFG722" s="124"/>
      <c r="BFH722" s="124"/>
      <c r="BFI722" s="124"/>
      <c r="BFJ722" s="124"/>
      <c r="BFK722" s="124"/>
      <c r="BFL722" s="124"/>
      <c r="BFM722" s="124"/>
      <c r="BFN722" s="124"/>
      <c r="BFO722" s="124"/>
      <c r="BFP722" s="124"/>
      <c r="BFQ722" s="124"/>
      <c r="BFR722" s="124"/>
      <c r="BFS722" s="124"/>
      <c r="BFT722" s="124"/>
      <c r="BFU722" s="124"/>
      <c r="BFV722" s="124"/>
      <c r="BFW722" s="124"/>
      <c r="BFX722" s="124"/>
      <c r="BFY722" s="124"/>
      <c r="BFZ722" s="124"/>
      <c r="BGA722" s="124"/>
      <c r="BGB722" s="124"/>
      <c r="BGC722" s="124"/>
      <c r="BGD722" s="124"/>
      <c r="BGE722" s="124"/>
      <c r="BGF722" s="124"/>
      <c r="BGG722" s="124"/>
      <c r="BGH722" s="124"/>
      <c r="BGI722" s="124"/>
      <c r="BGJ722" s="124"/>
      <c r="BGK722" s="124"/>
      <c r="BGL722" s="124"/>
      <c r="BGM722" s="124"/>
      <c r="BGN722" s="124"/>
      <c r="BGO722" s="124"/>
      <c r="BGP722" s="124"/>
      <c r="BGQ722" s="124"/>
      <c r="BGR722" s="124"/>
      <c r="BGS722" s="124"/>
      <c r="BGT722" s="124"/>
      <c r="BGU722" s="124"/>
      <c r="BGV722" s="124"/>
      <c r="BGW722" s="124"/>
      <c r="BGX722" s="124"/>
      <c r="BGY722" s="124"/>
      <c r="BGZ722" s="124"/>
      <c r="BHA722" s="124"/>
      <c r="BHB722" s="124"/>
      <c r="BHC722" s="124"/>
      <c r="BHD722" s="124"/>
      <c r="BHE722" s="124"/>
      <c r="BHF722" s="124"/>
      <c r="BHG722" s="124"/>
      <c r="BHH722" s="124"/>
      <c r="BHI722" s="124"/>
      <c r="BHJ722" s="124"/>
      <c r="BHK722" s="124"/>
      <c r="BHL722" s="124"/>
      <c r="BHM722" s="124"/>
      <c r="BHN722" s="124"/>
      <c r="BHO722" s="124"/>
      <c r="BHP722" s="124"/>
      <c r="BHQ722" s="124"/>
      <c r="BHR722" s="124"/>
      <c r="BHS722" s="124"/>
      <c r="BHT722" s="124"/>
      <c r="BHU722" s="124"/>
      <c r="BHV722" s="124"/>
      <c r="BHW722" s="124"/>
      <c r="BHX722" s="124"/>
      <c r="BHY722" s="124"/>
      <c r="BHZ722" s="124"/>
      <c r="BIA722" s="124"/>
      <c r="BIB722" s="124"/>
      <c r="BIC722" s="124"/>
      <c r="BID722" s="124"/>
      <c r="BIE722" s="124"/>
      <c r="BIF722" s="124"/>
      <c r="BIG722" s="124"/>
      <c r="BIH722" s="124"/>
      <c r="BII722" s="124"/>
      <c r="BIJ722" s="124"/>
      <c r="BIK722" s="124"/>
      <c r="BIL722" s="124"/>
      <c r="BIM722" s="124"/>
      <c r="BIN722" s="124"/>
      <c r="BIO722" s="124"/>
      <c r="BIP722" s="124"/>
      <c r="BIQ722" s="124"/>
      <c r="BIR722" s="124"/>
      <c r="BIS722" s="124"/>
      <c r="BIT722" s="124"/>
      <c r="BIU722" s="124"/>
      <c r="BIV722" s="124"/>
      <c r="BIW722" s="124"/>
      <c r="BIX722" s="124"/>
      <c r="BIY722" s="124"/>
      <c r="BIZ722" s="124"/>
      <c r="BJA722" s="124"/>
      <c r="BJB722" s="124"/>
      <c r="BJC722" s="124"/>
      <c r="BJD722" s="124"/>
      <c r="BJE722" s="124"/>
      <c r="BJF722" s="124"/>
      <c r="BJG722" s="124"/>
      <c r="BJH722" s="124"/>
      <c r="BJI722" s="124"/>
      <c r="BJJ722" s="124"/>
      <c r="BJK722" s="124"/>
      <c r="BJL722" s="124"/>
      <c r="BJM722" s="124"/>
      <c r="BJN722" s="124"/>
      <c r="BJO722" s="124"/>
      <c r="BJP722" s="124"/>
      <c r="BJQ722" s="124"/>
      <c r="BJR722" s="124"/>
      <c r="BJS722" s="124"/>
      <c r="BJT722" s="124"/>
      <c r="BJU722" s="124"/>
      <c r="BJV722" s="124"/>
      <c r="BJW722" s="124"/>
      <c r="BJX722" s="124"/>
      <c r="BJY722" s="124"/>
      <c r="BJZ722" s="124"/>
      <c r="BKA722" s="124"/>
      <c r="BKB722" s="124"/>
      <c r="BKC722" s="124"/>
      <c r="BKD722" s="124"/>
      <c r="BKE722" s="124"/>
      <c r="BKF722" s="124"/>
      <c r="BKG722" s="124"/>
      <c r="BKH722" s="124"/>
      <c r="BKI722" s="124"/>
      <c r="BKJ722" s="124"/>
      <c r="BKK722" s="124"/>
      <c r="BKL722" s="124"/>
      <c r="BKM722" s="124"/>
      <c r="BKN722" s="124"/>
      <c r="BKO722" s="124"/>
      <c r="BKP722" s="124"/>
      <c r="BKQ722" s="124"/>
      <c r="BKR722" s="124"/>
      <c r="BKS722" s="124"/>
      <c r="BKT722" s="124"/>
      <c r="BKU722" s="124"/>
      <c r="BKV722" s="124"/>
      <c r="BKW722" s="124"/>
      <c r="BKX722" s="124"/>
      <c r="BKY722" s="124"/>
      <c r="BKZ722" s="124"/>
      <c r="BLA722" s="124"/>
      <c r="BLB722" s="124"/>
      <c r="BLC722" s="124"/>
      <c r="BLD722" s="124"/>
      <c r="BLE722" s="124"/>
      <c r="BLF722" s="124"/>
      <c r="BLG722" s="124"/>
      <c r="BLH722" s="124"/>
      <c r="BLI722" s="124"/>
      <c r="BLJ722" s="124"/>
      <c r="BLK722" s="124"/>
      <c r="BLL722" s="124"/>
      <c r="BLM722" s="124"/>
      <c r="BLN722" s="124"/>
      <c r="BLO722" s="124"/>
      <c r="BLP722" s="124"/>
      <c r="BLQ722" s="124"/>
      <c r="BLR722" s="124"/>
      <c r="BLS722" s="124"/>
      <c r="BLT722" s="124"/>
      <c r="BLU722" s="124"/>
      <c r="BLV722" s="124"/>
      <c r="BLW722" s="124"/>
      <c r="BLX722" s="124"/>
      <c r="BLY722" s="124"/>
      <c r="BLZ722" s="124"/>
      <c r="BMA722" s="124"/>
      <c r="BMB722" s="124"/>
      <c r="BMC722" s="124"/>
      <c r="BMD722" s="124"/>
      <c r="BME722" s="124"/>
      <c r="BMF722" s="124"/>
      <c r="BMG722" s="124"/>
      <c r="BMH722" s="124"/>
      <c r="BMI722" s="124"/>
      <c r="BMJ722" s="124"/>
      <c r="BMK722" s="124"/>
      <c r="BML722" s="124"/>
      <c r="BMM722" s="124"/>
      <c r="BMN722" s="124"/>
      <c r="BMO722" s="124"/>
      <c r="BMP722" s="124"/>
      <c r="BMQ722" s="124"/>
      <c r="BMR722" s="124"/>
      <c r="BMS722" s="124"/>
      <c r="BMT722" s="124"/>
      <c r="BMU722" s="124"/>
      <c r="BMV722" s="124"/>
      <c r="BMW722" s="124"/>
      <c r="BMX722" s="124"/>
      <c r="BMY722" s="124"/>
      <c r="BMZ722" s="124"/>
      <c r="BNA722" s="124"/>
      <c r="BNB722" s="124"/>
      <c r="BNC722" s="124"/>
      <c r="BND722" s="124"/>
      <c r="BNE722" s="124"/>
      <c r="BNF722" s="124"/>
      <c r="BNG722" s="124"/>
      <c r="BNH722" s="124"/>
      <c r="BNI722" s="124"/>
      <c r="BNJ722" s="124"/>
      <c r="BNK722" s="124"/>
      <c r="BNL722" s="124"/>
      <c r="BNM722" s="124"/>
      <c r="BNN722" s="124"/>
      <c r="BNO722" s="124"/>
      <c r="BNP722" s="124"/>
      <c r="BNQ722" s="124"/>
      <c r="BNR722" s="124"/>
      <c r="BNS722" s="124"/>
      <c r="BNT722" s="124"/>
      <c r="BNU722" s="124"/>
      <c r="BNV722" s="124"/>
      <c r="BNW722" s="124"/>
      <c r="BNX722" s="124"/>
      <c r="BNY722" s="124"/>
      <c r="BNZ722" s="124"/>
      <c r="BOA722" s="124"/>
      <c r="BOB722" s="124"/>
      <c r="BOC722" s="124"/>
      <c r="BOD722" s="124"/>
      <c r="BOE722" s="124"/>
      <c r="BOF722" s="124"/>
      <c r="BOG722" s="124"/>
      <c r="BOH722" s="124"/>
      <c r="BOI722" s="124"/>
      <c r="BOJ722" s="124"/>
      <c r="BOK722" s="124"/>
      <c r="BOL722" s="124"/>
      <c r="BOM722" s="124"/>
      <c r="BON722" s="124"/>
      <c r="BOO722" s="124"/>
      <c r="BOP722" s="124"/>
      <c r="BOQ722" s="124"/>
      <c r="BOR722" s="124"/>
      <c r="BOS722" s="124"/>
      <c r="BOT722" s="124"/>
      <c r="BOU722" s="124"/>
      <c r="BOV722" s="124"/>
      <c r="BOW722" s="124"/>
      <c r="BOX722" s="124"/>
      <c r="BOY722" s="124"/>
      <c r="BOZ722" s="124"/>
      <c r="BPA722" s="124"/>
      <c r="BPB722" s="124"/>
      <c r="BPC722" s="124"/>
      <c r="BPD722" s="124"/>
      <c r="BPE722" s="124"/>
      <c r="BPF722" s="124"/>
      <c r="BPG722" s="124"/>
      <c r="BPH722" s="124"/>
      <c r="BPI722" s="124"/>
      <c r="BPJ722" s="124"/>
      <c r="BPK722" s="124"/>
      <c r="BPL722" s="124"/>
      <c r="BPM722" s="124"/>
      <c r="BPN722" s="124"/>
      <c r="BPO722" s="124"/>
      <c r="BPP722" s="124"/>
      <c r="BPQ722" s="124"/>
      <c r="BPR722" s="124"/>
      <c r="BPS722" s="124"/>
      <c r="BPT722" s="124"/>
      <c r="BPU722" s="124"/>
      <c r="BPV722" s="124"/>
      <c r="BPW722" s="124"/>
      <c r="BPX722" s="124"/>
      <c r="BPY722" s="124"/>
      <c r="BPZ722" s="124"/>
      <c r="BQA722" s="124"/>
      <c r="BQB722" s="124"/>
      <c r="BQC722" s="124"/>
      <c r="BQD722" s="124"/>
      <c r="BQE722" s="124"/>
      <c r="BQF722" s="124"/>
      <c r="BQG722" s="124"/>
      <c r="BQH722" s="124"/>
      <c r="BQI722" s="124"/>
      <c r="BQJ722" s="124"/>
      <c r="BQK722" s="124"/>
      <c r="BQL722" s="124"/>
      <c r="BQM722" s="124"/>
      <c r="BQN722" s="124"/>
      <c r="BQO722" s="124"/>
      <c r="BQP722" s="124"/>
      <c r="BQQ722" s="124"/>
      <c r="BQR722" s="124"/>
      <c r="BQS722" s="124"/>
      <c r="BQT722" s="124"/>
      <c r="BQU722" s="124"/>
      <c r="BQV722" s="124"/>
      <c r="BQW722" s="124"/>
      <c r="BQX722" s="124"/>
      <c r="BQY722" s="124"/>
      <c r="BQZ722" s="124"/>
      <c r="BRA722" s="124"/>
      <c r="BRB722" s="124"/>
      <c r="BRC722" s="124"/>
      <c r="BRD722" s="124"/>
      <c r="BRE722" s="124"/>
      <c r="BRF722" s="124"/>
      <c r="BRG722" s="124"/>
      <c r="BRH722" s="124"/>
      <c r="BRI722" s="124"/>
      <c r="BRJ722" s="124"/>
      <c r="BRK722" s="124"/>
      <c r="BRL722" s="124"/>
      <c r="BRM722" s="124"/>
      <c r="BRN722" s="124"/>
      <c r="BRO722" s="124"/>
      <c r="BRP722" s="124"/>
      <c r="BRQ722" s="124"/>
      <c r="BRR722" s="124"/>
      <c r="BRS722" s="124"/>
      <c r="BRT722" s="124"/>
      <c r="BRU722" s="124"/>
      <c r="BRV722" s="124"/>
      <c r="BRW722" s="124"/>
      <c r="BRX722" s="124"/>
      <c r="BRY722" s="124"/>
      <c r="BRZ722" s="124"/>
      <c r="BSA722" s="124"/>
    </row>
    <row r="723" spans="1:1847" s="45" customFormat="1" ht="33" customHeight="1" thickBot="1" x14ac:dyDescent="0.35">
      <c r="A723" s="869"/>
      <c r="B723" s="869"/>
      <c r="C723" s="888"/>
      <c r="D723" s="384"/>
      <c r="E723" s="553" t="s">
        <v>853</v>
      </c>
      <c r="F723" s="119">
        <v>154</v>
      </c>
      <c r="G723" s="416" t="s">
        <v>854</v>
      </c>
      <c r="H723" s="58">
        <v>25750002</v>
      </c>
      <c r="I723" s="59">
        <v>25750002</v>
      </c>
      <c r="J723" s="59">
        <v>25750002</v>
      </c>
      <c r="K723" s="59">
        <v>25750002</v>
      </c>
      <c r="L723" s="40" t="s">
        <v>144</v>
      </c>
      <c r="M723" s="730">
        <v>0</v>
      </c>
      <c r="N723" s="273">
        <v>0</v>
      </c>
      <c r="O723" s="273">
        <v>0</v>
      </c>
      <c r="P723" s="273">
        <v>0</v>
      </c>
      <c r="Q723" s="181"/>
      <c r="R723" s="742">
        <v>0</v>
      </c>
      <c r="S723" s="532">
        <v>0</v>
      </c>
      <c r="T723" s="532">
        <v>0</v>
      </c>
      <c r="U723" s="532">
        <v>0</v>
      </c>
      <c r="V723" s="92"/>
      <c r="W723" s="524">
        <f t="shared" si="514"/>
        <v>25750002</v>
      </c>
      <c r="X723" s="60">
        <f t="shared" si="513"/>
        <v>25750002</v>
      </c>
      <c r="Y723" s="60">
        <f t="shared" si="513"/>
        <v>25750002</v>
      </c>
      <c r="Z723" s="295">
        <f t="shared" si="513"/>
        <v>25750002</v>
      </c>
      <c r="AA723" s="892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  <c r="CT723" s="44"/>
      <c r="CU723" s="44"/>
      <c r="CV723" s="44"/>
      <c r="CW723" s="44"/>
      <c r="CX723" s="44"/>
      <c r="CY723" s="44"/>
      <c r="CZ723" s="44"/>
      <c r="DA723" s="44"/>
      <c r="DB723" s="44"/>
      <c r="DC723" s="44"/>
      <c r="DD723" s="44"/>
      <c r="DE723" s="44"/>
      <c r="DF723" s="44"/>
      <c r="DG723" s="44"/>
      <c r="DH723" s="44"/>
      <c r="DI723" s="44"/>
      <c r="DJ723" s="44"/>
      <c r="DK723" s="44"/>
      <c r="DL723" s="44"/>
      <c r="DM723" s="44"/>
      <c r="DN723" s="44"/>
      <c r="DO723" s="44"/>
      <c r="DP723" s="44"/>
      <c r="DQ723" s="44"/>
      <c r="DR723" s="44"/>
      <c r="DS723" s="44"/>
      <c r="DT723" s="44"/>
      <c r="DU723" s="44"/>
      <c r="DV723" s="44"/>
      <c r="DW723" s="44"/>
      <c r="DX723" s="44"/>
      <c r="DY723" s="44"/>
      <c r="DZ723" s="44"/>
      <c r="EA723" s="44"/>
      <c r="EB723" s="44"/>
      <c r="EC723" s="44"/>
      <c r="ED723" s="44"/>
      <c r="EE723" s="44"/>
      <c r="EF723" s="44"/>
      <c r="EG723" s="44"/>
      <c r="EH723" s="44"/>
      <c r="EI723" s="44"/>
      <c r="EJ723" s="44"/>
      <c r="EK723" s="44"/>
      <c r="EL723" s="44"/>
      <c r="EM723" s="44"/>
      <c r="EN723" s="44"/>
      <c r="EO723" s="44"/>
      <c r="EP723" s="44"/>
      <c r="EQ723" s="44"/>
      <c r="ER723" s="44"/>
      <c r="ES723" s="44"/>
      <c r="ET723" s="44"/>
      <c r="EU723" s="44"/>
      <c r="EV723" s="44"/>
      <c r="EW723" s="44"/>
      <c r="EX723" s="44"/>
      <c r="EY723" s="44"/>
      <c r="EZ723" s="44"/>
      <c r="FA723" s="44"/>
      <c r="FB723" s="44"/>
      <c r="FC723" s="44"/>
      <c r="FD723" s="44"/>
      <c r="FE723" s="44"/>
      <c r="FF723" s="44"/>
      <c r="FG723" s="44"/>
      <c r="FH723" s="44"/>
      <c r="FI723" s="44"/>
      <c r="FJ723" s="44"/>
      <c r="FK723" s="44"/>
      <c r="FL723" s="44"/>
      <c r="FM723" s="44"/>
      <c r="FN723" s="44"/>
      <c r="FO723" s="44"/>
      <c r="FP723" s="44"/>
      <c r="FQ723" s="44"/>
      <c r="FR723" s="44"/>
      <c r="FS723" s="44"/>
      <c r="FT723" s="44"/>
      <c r="FU723" s="44"/>
      <c r="FV723" s="44"/>
      <c r="FW723" s="44"/>
      <c r="FX723" s="44"/>
      <c r="FY723" s="44"/>
      <c r="FZ723" s="44"/>
      <c r="GA723" s="44"/>
      <c r="GB723" s="44"/>
      <c r="GC723" s="44"/>
      <c r="GD723" s="44"/>
      <c r="GE723" s="44"/>
      <c r="GF723" s="44"/>
      <c r="GG723" s="44"/>
      <c r="GH723" s="44"/>
      <c r="GI723" s="44"/>
      <c r="GJ723" s="44"/>
      <c r="GK723" s="44"/>
      <c r="GL723" s="44"/>
      <c r="GM723" s="44"/>
      <c r="GN723" s="44"/>
      <c r="GO723" s="44"/>
      <c r="GP723" s="44"/>
      <c r="GQ723" s="44"/>
      <c r="GR723" s="44"/>
      <c r="GS723" s="44"/>
      <c r="GT723" s="44"/>
      <c r="GU723" s="44"/>
      <c r="GV723" s="44"/>
      <c r="GW723" s="44"/>
      <c r="GX723" s="44"/>
      <c r="GY723" s="44"/>
      <c r="GZ723" s="44"/>
      <c r="HA723" s="44"/>
      <c r="HB723" s="44"/>
      <c r="HC723" s="44"/>
      <c r="HD723" s="44"/>
      <c r="HE723" s="44"/>
      <c r="HF723" s="44"/>
      <c r="HG723" s="44"/>
      <c r="HH723" s="44"/>
      <c r="HI723" s="44"/>
      <c r="HJ723" s="44"/>
      <c r="HK723" s="44"/>
      <c r="HL723" s="44"/>
      <c r="HM723" s="44"/>
      <c r="HN723" s="44"/>
      <c r="HO723" s="44"/>
      <c r="HP723" s="44"/>
      <c r="HQ723" s="44"/>
      <c r="HR723" s="44"/>
      <c r="HS723" s="44"/>
      <c r="HT723" s="44"/>
      <c r="HU723" s="44"/>
      <c r="HV723" s="44"/>
      <c r="HW723" s="44"/>
      <c r="HX723" s="44"/>
      <c r="HY723" s="44"/>
      <c r="HZ723" s="44"/>
      <c r="IA723" s="44"/>
      <c r="IB723" s="44"/>
      <c r="IC723" s="44"/>
      <c r="ID723" s="44"/>
      <c r="IE723" s="44"/>
      <c r="IF723" s="44"/>
      <c r="IG723" s="44"/>
      <c r="IH723" s="44"/>
      <c r="II723" s="44"/>
      <c r="IJ723" s="44"/>
      <c r="IK723" s="44"/>
      <c r="IL723" s="44"/>
      <c r="IM723" s="44"/>
      <c r="IN723" s="44"/>
      <c r="IO723" s="44"/>
      <c r="IP723" s="44"/>
      <c r="IQ723" s="44"/>
      <c r="IR723" s="44"/>
      <c r="IS723" s="44"/>
      <c r="IT723" s="44"/>
      <c r="IU723" s="44"/>
      <c r="IV723" s="44"/>
      <c r="IW723" s="44"/>
      <c r="IX723" s="44"/>
      <c r="IY723" s="44"/>
      <c r="IZ723" s="44"/>
      <c r="JA723" s="44"/>
      <c r="JB723" s="44"/>
      <c r="JC723" s="44"/>
      <c r="JD723" s="44"/>
      <c r="JE723" s="44"/>
      <c r="JF723" s="44"/>
      <c r="JG723" s="44"/>
      <c r="JH723" s="44"/>
      <c r="JI723" s="44"/>
      <c r="JJ723" s="44"/>
      <c r="JK723" s="44"/>
      <c r="JL723" s="44"/>
      <c r="JM723" s="44"/>
      <c r="JN723" s="44"/>
      <c r="JO723" s="44"/>
      <c r="JP723" s="44"/>
      <c r="JQ723" s="44"/>
      <c r="JR723" s="44"/>
      <c r="JS723" s="44"/>
      <c r="JT723" s="44"/>
      <c r="JU723" s="44"/>
      <c r="JV723" s="44"/>
      <c r="JW723" s="44"/>
      <c r="JX723" s="44"/>
      <c r="JY723" s="44"/>
      <c r="JZ723" s="44"/>
      <c r="KA723" s="44"/>
      <c r="KB723" s="44"/>
      <c r="KC723" s="44"/>
      <c r="KD723" s="44"/>
      <c r="KE723" s="44"/>
      <c r="KF723" s="44"/>
      <c r="KG723" s="44"/>
      <c r="KH723" s="44"/>
      <c r="KI723" s="44"/>
      <c r="KJ723" s="44"/>
      <c r="KK723" s="44"/>
      <c r="KL723" s="44"/>
      <c r="KM723" s="44"/>
      <c r="KN723" s="44"/>
      <c r="KO723" s="44"/>
      <c r="KP723" s="44"/>
      <c r="KQ723" s="44"/>
      <c r="KR723" s="44"/>
      <c r="KS723" s="44"/>
      <c r="KT723" s="44"/>
      <c r="KU723" s="44"/>
      <c r="KV723" s="44"/>
      <c r="KW723" s="44"/>
      <c r="KX723" s="44"/>
      <c r="KY723" s="44"/>
      <c r="KZ723" s="44"/>
      <c r="LA723" s="44"/>
      <c r="LB723" s="44"/>
      <c r="LC723" s="44"/>
      <c r="LD723" s="44"/>
      <c r="LE723" s="44"/>
      <c r="LF723" s="44"/>
      <c r="LG723" s="44"/>
      <c r="LH723" s="44"/>
      <c r="LI723" s="44"/>
      <c r="LJ723" s="44"/>
      <c r="LK723" s="44"/>
      <c r="LL723" s="44"/>
      <c r="LM723" s="44"/>
      <c r="LN723" s="44"/>
      <c r="LO723" s="44"/>
      <c r="LP723" s="44"/>
      <c r="LQ723" s="44"/>
      <c r="LR723" s="44"/>
      <c r="LS723" s="44"/>
      <c r="LT723" s="44"/>
      <c r="LU723" s="44"/>
      <c r="LV723" s="44"/>
      <c r="LW723" s="44"/>
      <c r="LX723" s="44"/>
      <c r="LY723" s="44"/>
      <c r="LZ723" s="44"/>
      <c r="MA723" s="44"/>
      <c r="MB723" s="44"/>
      <c r="MC723" s="44"/>
      <c r="MD723" s="44"/>
      <c r="ME723" s="44"/>
      <c r="MF723" s="44"/>
      <c r="MG723" s="44"/>
      <c r="MH723" s="44"/>
      <c r="MI723" s="44"/>
      <c r="MJ723" s="44"/>
      <c r="MK723" s="44"/>
      <c r="ML723" s="44"/>
      <c r="MM723" s="44"/>
      <c r="MN723" s="44"/>
      <c r="MO723" s="44"/>
      <c r="MP723" s="44"/>
      <c r="MQ723" s="44"/>
      <c r="MR723" s="44"/>
      <c r="MS723" s="44"/>
      <c r="MT723" s="44"/>
      <c r="MU723" s="44"/>
      <c r="MV723" s="44"/>
      <c r="MW723" s="44"/>
      <c r="MX723" s="44"/>
      <c r="MY723" s="44"/>
      <c r="MZ723" s="44"/>
      <c r="NA723" s="44"/>
      <c r="NB723" s="44"/>
      <c r="NC723" s="44"/>
      <c r="ND723" s="44"/>
      <c r="NE723" s="44"/>
      <c r="NF723" s="44"/>
      <c r="NG723" s="44"/>
      <c r="NH723" s="44"/>
      <c r="NI723" s="44"/>
      <c r="NJ723" s="44"/>
      <c r="NK723" s="44"/>
      <c r="NL723" s="44"/>
      <c r="NM723" s="44"/>
      <c r="NN723" s="44"/>
      <c r="NO723" s="44"/>
      <c r="NP723" s="44"/>
      <c r="NQ723" s="44"/>
      <c r="NR723" s="44"/>
      <c r="NS723" s="44"/>
      <c r="NT723" s="44"/>
      <c r="NU723" s="44"/>
      <c r="NV723" s="44"/>
      <c r="NW723" s="44"/>
      <c r="NX723" s="44"/>
      <c r="NY723" s="44"/>
      <c r="NZ723" s="44"/>
      <c r="OA723" s="44"/>
      <c r="OB723" s="44"/>
      <c r="OC723" s="44"/>
      <c r="OD723" s="44"/>
      <c r="OE723" s="44"/>
      <c r="OF723" s="44"/>
      <c r="OG723" s="44"/>
      <c r="OH723" s="44"/>
      <c r="OI723" s="44"/>
      <c r="OJ723" s="44"/>
      <c r="OK723" s="44"/>
      <c r="OL723" s="44"/>
      <c r="OM723" s="44"/>
      <c r="ON723" s="44"/>
      <c r="OO723" s="44"/>
      <c r="OP723" s="44"/>
      <c r="OQ723" s="44"/>
      <c r="OR723" s="44"/>
      <c r="OS723" s="44"/>
      <c r="OT723" s="44"/>
      <c r="OU723" s="44"/>
      <c r="OV723" s="44"/>
      <c r="OW723" s="44"/>
      <c r="OX723" s="44"/>
      <c r="OY723" s="44"/>
      <c r="OZ723" s="44"/>
      <c r="PA723" s="44"/>
      <c r="PB723" s="44"/>
      <c r="PC723" s="44"/>
      <c r="PD723" s="44"/>
      <c r="PE723" s="44"/>
      <c r="PF723" s="44"/>
      <c r="PG723" s="44"/>
      <c r="PH723" s="44"/>
      <c r="PI723" s="44"/>
      <c r="PJ723" s="44"/>
      <c r="PK723" s="44"/>
      <c r="PL723" s="44"/>
      <c r="PM723" s="44"/>
      <c r="PN723" s="44"/>
      <c r="PO723" s="44"/>
      <c r="PP723" s="44"/>
      <c r="PQ723" s="44"/>
      <c r="PR723" s="44"/>
      <c r="PS723" s="44"/>
      <c r="PT723" s="44"/>
      <c r="PU723" s="44"/>
      <c r="PV723" s="44"/>
      <c r="PW723" s="44"/>
      <c r="PX723" s="44"/>
      <c r="PY723" s="44"/>
      <c r="PZ723" s="44"/>
      <c r="QA723" s="44"/>
      <c r="QB723" s="44"/>
      <c r="QC723" s="44"/>
      <c r="QD723" s="44"/>
      <c r="QE723" s="44"/>
      <c r="QF723" s="44"/>
      <c r="QG723" s="44"/>
      <c r="QH723" s="44"/>
      <c r="QI723" s="44"/>
      <c r="QJ723" s="44"/>
      <c r="QK723" s="44"/>
      <c r="QL723" s="44"/>
      <c r="QM723" s="44"/>
      <c r="QN723" s="44"/>
      <c r="QO723" s="44"/>
      <c r="QP723" s="44"/>
      <c r="QQ723" s="44"/>
      <c r="QR723" s="44"/>
      <c r="QS723" s="44"/>
      <c r="QT723" s="44"/>
      <c r="QU723" s="44"/>
      <c r="QV723" s="44"/>
      <c r="QW723" s="44"/>
      <c r="QX723" s="44"/>
      <c r="QY723" s="44"/>
      <c r="QZ723" s="44"/>
      <c r="RA723" s="44"/>
      <c r="RB723" s="44"/>
      <c r="RC723" s="44"/>
      <c r="RD723" s="44"/>
      <c r="RE723" s="44"/>
      <c r="RF723" s="44"/>
      <c r="RG723" s="44"/>
      <c r="RH723" s="44"/>
      <c r="RI723" s="44"/>
      <c r="RJ723" s="44"/>
      <c r="RK723" s="44"/>
      <c r="RL723" s="44"/>
      <c r="RM723" s="44"/>
      <c r="RN723" s="44"/>
      <c r="RO723" s="44"/>
      <c r="RP723" s="44"/>
      <c r="RQ723" s="44"/>
      <c r="RR723" s="44"/>
      <c r="RS723" s="44"/>
      <c r="RT723" s="44"/>
      <c r="RU723" s="44"/>
      <c r="RV723" s="44"/>
      <c r="RW723" s="44"/>
      <c r="RX723" s="44"/>
      <c r="RY723" s="44"/>
      <c r="RZ723" s="44"/>
      <c r="SA723" s="44"/>
      <c r="SB723" s="44"/>
      <c r="SC723" s="44"/>
      <c r="SD723" s="44"/>
      <c r="SE723" s="44"/>
      <c r="SF723" s="44"/>
      <c r="SG723" s="44"/>
      <c r="SH723" s="44"/>
      <c r="SI723" s="44"/>
      <c r="SJ723" s="44"/>
      <c r="SK723" s="44"/>
      <c r="SL723" s="44"/>
      <c r="SM723" s="44"/>
      <c r="SN723" s="44"/>
      <c r="SO723" s="44"/>
      <c r="SP723" s="44"/>
      <c r="SQ723" s="44"/>
      <c r="SR723" s="44"/>
      <c r="SS723" s="44"/>
      <c r="ST723" s="44"/>
      <c r="SU723" s="44"/>
      <c r="SV723" s="44"/>
      <c r="SW723" s="44"/>
      <c r="SX723" s="44"/>
      <c r="SY723" s="44"/>
      <c r="SZ723" s="44"/>
      <c r="TA723" s="44"/>
      <c r="TB723" s="44"/>
      <c r="TC723" s="44"/>
      <c r="TD723" s="44"/>
      <c r="TE723" s="44"/>
      <c r="TF723" s="44"/>
      <c r="TG723" s="44"/>
      <c r="TH723" s="44"/>
      <c r="TI723" s="44"/>
      <c r="TJ723" s="44"/>
      <c r="TK723" s="44"/>
      <c r="TL723" s="44"/>
      <c r="TM723" s="44"/>
      <c r="TN723" s="44"/>
      <c r="TO723" s="44"/>
      <c r="TP723" s="44"/>
      <c r="TQ723" s="44"/>
      <c r="TR723" s="44"/>
      <c r="TS723" s="44"/>
      <c r="TT723" s="44"/>
      <c r="TU723" s="44"/>
      <c r="TV723" s="44"/>
      <c r="TW723" s="44"/>
      <c r="TX723" s="44"/>
      <c r="TY723" s="44"/>
      <c r="TZ723" s="44"/>
      <c r="UA723" s="44"/>
      <c r="UB723" s="44"/>
      <c r="UC723" s="44"/>
      <c r="UD723" s="44"/>
      <c r="UE723" s="44"/>
      <c r="UF723" s="44"/>
      <c r="UG723" s="44"/>
      <c r="UH723" s="44"/>
      <c r="UI723" s="44"/>
      <c r="UJ723" s="44"/>
      <c r="UK723" s="44"/>
      <c r="UL723" s="44"/>
      <c r="UM723" s="44"/>
      <c r="UN723" s="44"/>
      <c r="UO723" s="44"/>
      <c r="UP723" s="44"/>
      <c r="UQ723" s="44"/>
      <c r="UR723" s="44"/>
      <c r="US723" s="44"/>
      <c r="UT723" s="44"/>
      <c r="UU723" s="44"/>
      <c r="UV723" s="44"/>
      <c r="UW723" s="44"/>
      <c r="UX723" s="44"/>
      <c r="UY723" s="44"/>
      <c r="UZ723" s="44"/>
      <c r="VA723" s="44"/>
      <c r="VB723" s="44"/>
      <c r="VC723" s="44"/>
      <c r="VD723" s="44"/>
      <c r="VE723" s="44"/>
      <c r="VF723" s="44"/>
      <c r="VG723" s="44"/>
      <c r="VH723" s="44"/>
      <c r="VI723" s="44"/>
      <c r="VJ723" s="44"/>
      <c r="VK723" s="44"/>
      <c r="VL723" s="44"/>
      <c r="VM723" s="44"/>
      <c r="VN723" s="44"/>
      <c r="VO723" s="44"/>
      <c r="VP723" s="44"/>
      <c r="VQ723" s="44"/>
      <c r="VR723" s="44"/>
      <c r="VS723" s="44"/>
      <c r="VT723" s="44"/>
      <c r="VU723" s="44"/>
      <c r="VV723" s="44"/>
      <c r="VW723" s="44"/>
      <c r="VX723" s="44"/>
      <c r="VY723" s="44"/>
      <c r="VZ723" s="44"/>
      <c r="WA723" s="44"/>
      <c r="WB723" s="44"/>
      <c r="WC723" s="44"/>
      <c r="WD723" s="44"/>
      <c r="WE723" s="44"/>
      <c r="WF723" s="44"/>
      <c r="WG723" s="44"/>
      <c r="WH723" s="44"/>
      <c r="WI723" s="44"/>
      <c r="WJ723" s="44"/>
      <c r="WK723" s="44"/>
      <c r="WL723" s="44"/>
      <c r="WM723" s="44"/>
      <c r="WN723" s="44"/>
      <c r="WO723" s="44"/>
      <c r="WP723" s="44"/>
      <c r="WQ723" s="44"/>
      <c r="WR723" s="44"/>
      <c r="WS723" s="44"/>
      <c r="WT723" s="44"/>
      <c r="WU723" s="44"/>
      <c r="WV723" s="44"/>
      <c r="WW723" s="44"/>
      <c r="WX723" s="44"/>
      <c r="WY723" s="44"/>
      <c r="WZ723" s="44"/>
      <c r="XA723" s="44"/>
      <c r="XB723" s="44"/>
      <c r="XC723" s="44"/>
      <c r="XD723" s="44"/>
      <c r="XE723" s="44"/>
      <c r="XF723" s="44"/>
      <c r="XG723" s="44"/>
      <c r="XH723" s="44"/>
      <c r="XI723" s="44"/>
      <c r="XJ723" s="44"/>
      <c r="XK723" s="44"/>
      <c r="XL723" s="44"/>
      <c r="XM723" s="44"/>
      <c r="XN723" s="44"/>
      <c r="XO723" s="44"/>
      <c r="XP723" s="44"/>
      <c r="XQ723" s="44"/>
      <c r="XR723" s="44"/>
      <c r="XS723" s="44"/>
      <c r="XT723" s="44"/>
      <c r="XU723" s="44"/>
      <c r="XV723" s="44"/>
      <c r="XW723" s="44"/>
      <c r="XX723" s="44"/>
      <c r="XY723" s="44"/>
      <c r="XZ723" s="44"/>
      <c r="YA723" s="44"/>
      <c r="YB723" s="44"/>
      <c r="YC723" s="44"/>
      <c r="YD723" s="44"/>
      <c r="YE723" s="44"/>
      <c r="YF723" s="44"/>
      <c r="YG723" s="44"/>
      <c r="YH723" s="44"/>
      <c r="YI723" s="44"/>
      <c r="YJ723" s="44"/>
      <c r="YK723" s="44"/>
      <c r="YL723" s="44"/>
      <c r="YM723" s="44"/>
      <c r="YN723" s="44"/>
      <c r="YO723" s="44"/>
      <c r="YP723" s="44"/>
      <c r="YQ723" s="44"/>
      <c r="YR723" s="44"/>
      <c r="YS723" s="44"/>
      <c r="YT723" s="44"/>
      <c r="YU723" s="44"/>
      <c r="YV723" s="44"/>
      <c r="YW723" s="44"/>
      <c r="YX723" s="44"/>
      <c r="YY723" s="44"/>
      <c r="YZ723" s="44"/>
      <c r="ZA723" s="44"/>
      <c r="ZB723" s="44"/>
      <c r="ZC723" s="44"/>
      <c r="ZD723" s="44"/>
      <c r="ZE723" s="44"/>
      <c r="ZF723" s="44"/>
      <c r="ZG723" s="44"/>
      <c r="ZH723" s="44"/>
      <c r="ZI723" s="44"/>
      <c r="ZJ723" s="44"/>
      <c r="ZK723" s="44"/>
      <c r="ZL723" s="44"/>
      <c r="ZM723" s="44"/>
      <c r="ZN723" s="44"/>
      <c r="ZO723" s="44"/>
      <c r="ZP723" s="44"/>
      <c r="ZQ723" s="44"/>
      <c r="ZR723" s="44"/>
      <c r="ZS723" s="44"/>
      <c r="ZT723" s="44"/>
      <c r="ZU723" s="44"/>
      <c r="ZV723" s="44"/>
      <c r="ZW723" s="44"/>
      <c r="ZX723" s="44"/>
      <c r="ZY723" s="44"/>
      <c r="ZZ723" s="44"/>
      <c r="AAA723" s="44"/>
      <c r="AAB723" s="44"/>
      <c r="AAC723" s="44"/>
      <c r="AAD723" s="44"/>
      <c r="AAE723" s="44"/>
      <c r="AAF723" s="44"/>
      <c r="AAG723" s="44"/>
      <c r="AAH723" s="44"/>
      <c r="AAI723" s="44"/>
      <c r="AAJ723" s="44"/>
      <c r="AAK723" s="44"/>
      <c r="AAL723" s="44"/>
      <c r="AAM723" s="44"/>
      <c r="AAN723" s="44"/>
      <c r="AAO723" s="44"/>
      <c r="AAP723" s="44"/>
      <c r="AAQ723" s="44"/>
      <c r="AAR723" s="44"/>
      <c r="AAS723" s="44"/>
      <c r="AAT723" s="44"/>
      <c r="AAU723" s="44"/>
      <c r="AAV723" s="44"/>
      <c r="AAW723" s="44"/>
      <c r="AAX723" s="44"/>
      <c r="AAY723" s="44"/>
      <c r="AAZ723" s="44"/>
      <c r="ABA723" s="44"/>
      <c r="ABB723" s="44"/>
      <c r="ABC723" s="44"/>
      <c r="ABD723" s="44"/>
      <c r="ABE723" s="44"/>
      <c r="ABF723" s="44"/>
      <c r="ABG723" s="44"/>
      <c r="ABH723" s="44"/>
      <c r="ABI723" s="44"/>
      <c r="ABJ723" s="44"/>
      <c r="ABK723" s="44"/>
      <c r="ABL723" s="44"/>
      <c r="ABM723" s="44"/>
      <c r="ABN723" s="44"/>
      <c r="ABO723" s="44"/>
      <c r="ABP723" s="44"/>
      <c r="ABQ723" s="44"/>
      <c r="ABR723" s="44"/>
      <c r="ABS723" s="44"/>
      <c r="ABT723" s="44"/>
      <c r="ABU723" s="44"/>
      <c r="ABV723" s="44"/>
      <c r="ABW723" s="44"/>
      <c r="ABX723" s="44"/>
      <c r="ABY723" s="44"/>
      <c r="ABZ723" s="44"/>
      <c r="ACA723" s="44"/>
      <c r="ACB723" s="44"/>
      <c r="ACC723" s="44"/>
      <c r="ACD723" s="44"/>
      <c r="ACE723" s="44"/>
      <c r="ACF723" s="44"/>
      <c r="ACG723" s="44"/>
      <c r="ACH723" s="44"/>
      <c r="ACI723" s="44"/>
      <c r="ACJ723" s="44"/>
      <c r="ACK723" s="44"/>
      <c r="ACL723" s="44"/>
      <c r="ACM723" s="44"/>
      <c r="ACN723" s="44"/>
      <c r="ACO723" s="44"/>
      <c r="ACP723" s="44"/>
      <c r="ACQ723" s="44"/>
      <c r="ACR723" s="44"/>
      <c r="ACS723" s="44"/>
      <c r="ACT723" s="44"/>
      <c r="ACU723" s="44"/>
      <c r="ACV723" s="44"/>
      <c r="ACW723" s="44"/>
      <c r="ACX723" s="44"/>
      <c r="ACY723" s="44"/>
      <c r="ACZ723" s="44"/>
      <c r="ADA723" s="44"/>
      <c r="ADB723" s="44"/>
      <c r="ADC723" s="44"/>
      <c r="ADD723" s="44"/>
      <c r="ADE723" s="44"/>
      <c r="ADF723" s="44"/>
      <c r="ADG723" s="44"/>
      <c r="ADH723" s="44"/>
      <c r="ADI723" s="44"/>
      <c r="ADJ723" s="44"/>
      <c r="ADK723" s="44"/>
      <c r="ADL723" s="44"/>
      <c r="ADM723" s="44"/>
      <c r="ADN723" s="44"/>
      <c r="ADO723" s="44"/>
      <c r="ADP723" s="44"/>
      <c r="ADQ723" s="44"/>
      <c r="ADR723" s="44"/>
      <c r="ADS723" s="44"/>
      <c r="ADT723" s="44"/>
      <c r="ADU723" s="44"/>
      <c r="ADV723" s="44"/>
      <c r="ADW723" s="44"/>
      <c r="ADX723" s="44"/>
      <c r="ADY723" s="44"/>
      <c r="ADZ723" s="44"/>
      <c r="AEA723" s="44"/>
      <c r="AEB723" s="44"/>
      <c r="AEC723" s="44"/>
      <c r="AED723" s="44"/>
      <c r="AEE723" s="44"/>
      <c r="AEF723" s="44"/>
      <c r="AEG723" s="44"/>
      <c r="AEH723" s="44"/>
      <c r="AEI723" s="44"/>
      <c r="AEJ723" s="44"/>
      <c r="AEK723" s="44"/>
      <c r="AEL723" s="44"/>
      <c r="AEM723" s="44"/>
      <c r="AEN723" s="44"/>
      <c r="AEO723" s="44"/>
      <c r="AEP723" s="44"/>
      <c r="AEQ723" s="44"/>
      <c r="AER723" s="44"/>
      <c r="AES723" s="44"/>
      <c r="AET723" s="44"/>
      <c r="AEU723" s="44"/>
      <c r="AEV723" s="44"/>
      <c r="AEW723" s="44"/>
      <c r="AEX723" s="44"/>
      <c r="AEY723" s="44"/>
      <c r="AEZ723" s="44"/>
      <c r="AFA723" s="44"/>
      <c r="AFB723" s="44"/>
      <c r="AFC723" s="44"/>
      <c r="AFD723" s="44"/>
      <c r="AFE723" s="44"/>
      <c r="AFF723" s="44"/>
      <c r="AFG723" s="44"/>
      <c r="AFH723" s="44"/>
      <c r="AFI723" s="44"/>
      <c r="AFJ723" s="44"/>
      <c r="AFK723" s="44"/>
      <c r="AFL723" s="44"/>
      <c r="AFM723" s="44"/>
      <c r="AFN723" s="44"/>
      <c r="AFO723" s="44"/>
      <c r="AFP723" s="44"/>
      <c r="AFQ723" s="44"/>
      <c r="AFR723" s="44"/>
      <c r="AFS723" s="44"/>
      <c r="AFT723" s="44"/>
      <c r="AFU723" s="44"/>
      <c r="AFV723" s="44"/>
      <c r="AFW723" s="44"/>
      <c r="AFX723" s="44"/>
      <c r="AFY723" s="44"/>
      <c r="AFZ723" s="44"/>
      <c r="AGA723" s="44"/>
      <c r="AGB723" s="44"/>
      <c r="AGC723" s="44"/>
      <c r="AGD723" s="44"/>
      <c r="AGE723" s="44"/>
      <c r="AGF723" s="44"/>
      <c r="AGG723" s="44"/>
      <c r="AGH723" s="44"/>
      <c r="AGI723" s="44"/>
      <c r="AGJ723" s="44"/>
      <c r="AGK723" s="44"/>
      <c r="AGL723" s="44"/>
      <c r="AGM723" s="44"/>
      <c r="AGN723" s="44"/>
      <c r="AGO723" s="44"/>
      <c r="AGP723" s="44"/>
      <c r="AGQ723" s="44"/>
      <c r="AGR723" s="44"/>
      <c r="AGS723" s="44"/>
      <c r="AGT723" s="44"/>
      <c r="AGU723" s="44"/>
      <c r="AGV723" s="44"/>
      <c r="AGW723" s="44"/>
      <c r="AGX723" s="44"/>
      <c r="AGY723" s="44"/>
      <c r="AGZ723" s="44"/>
      <c r="AHA723" s="44"/>
      <c r="AHB723" s="44"/>
      <c r="AHC723" s="44"/>
      <c r="AHD723" s="44"/>
      <c r="AHE723" s="44"/>
      <c r="AHF723" s="44"/>
      <c r="AHG723" s="44"/>
      <c r="AHH723" s="44"/>
      <c r="AHI723" s="44"/>
      <c r="AHJ723" s="44"/>
      <c r="AHK723" s="44"/>
      <c r="AHL723" s="44"/>
      <c r="AHM723" s="44"/>
      <c r="AHN723" s="44"/>
      <c r="AHO723" s="44"/>
      <c r="AHP723" s="44"/>
      <c r="AHQ723" s="44"/>
      <c r="AHR723" s="44"/>
      <c r="AHS723" s="44"/>
      <c r="AHT723" s="44"/>
      <c r="AHU723" s="44"/>
      <c r="AHV723" s="44"/>
      <c r="AHW723" s="44"/>
      <c r="AHX723" s="44"/>
      <c r="AHY723" s="44"/>
      <c r="AHZ723" s="44"/>
      <c r="AIA723" s="44"/>
      <c r="AIB723" s="44"/>
      <c r="AIC723" s="44"/>
      <c r="AID723" s="44"/>
      <c r="AIE723" s="44"/>
      <c r="AIF723" s="44"/>
      <c r="AIG723" s="44"/>
      <c r="AIH723" s="44"/>
      <c r="AII723" s="44"/>
      <c r="AIJ723" s="44"/>
      <c r="AIK723" s="44"/>
      <c r="AIL723" s="44"/>
      <c r="AIM723" s="44"/>
      <c r="AIN723" s="44"/>
      <c r="AIO723" s="44"/>
      <c r="AIP723" s="44"/>
      <c r="AIQ723" s="44"/>
      <c r="AIR723" s="44"/>
      <c r="AIS723" s="44"/>
      <c r="AIT723" s="44"/>
      <c r="AIU723" s="44"/>
      <c r="AIV723" s="44"/>
      <c r="AIW723" s="44"/>
      <c r="AIX723" s="44"/>
      <c r="AIY723" s="44"/>
      <c r="AIZ723" s="44"/>
      <c r="AJA723" s="44"/>
      <c r="AJB723" s="44"/>
      <c r="AJC723" s="44"/>
      <c r="AJD723" s="44"/>
      <c r="AJE723" s="44"/>
      <c r="AJF723" s="44"/>
      <c r="AJG723" s="44"/>
      <c r="AJH723" s="44"/>
      <c r="AJI723" s="44"/>
      <c r="AJJ723" s="44"/>
      <c r="AJK723" s="44"/>
      <c r="AJL723" s="44"/>
      <c r="AJM723" s="44"/>
      <c r="AJN723" s="44"/>
      <c r="AJO723" s="44"/>
      <c r="AJP723" s="44"/>
      <c r="AJQ723" s="44"/>
      <c r="AJR723" s="44"/>
      <c r="AJS723" s="44"/>
      <c r="AJT723" s="44"/>
      <c r="AJU723" s="44"/>
      <c r="AJV723" s="44"/>
      <c r="AJW723" s="44"/>
      <c r="AJX723" s="44"/>
      <c r="AJY723" s="44"/>
      <c r="AJZ723" s="44"/>
      <c r="AKA723" s="44"/>
      <c r="AKB723" s="44"/>
      <c r="AKC723" s="44"/>
      <c r="AKD723" s="44"/>
      <c r="AKE723" s="44"/>
      <c r="AKF723" s="44"/>
      <c r="AKG723" s="44"/>
      <c r="AKH723" s="44"/>
      <c r="AKI723" s="44"/>
      <c r="AKJ723" s="44"/>
      <c r="AKK723" s="44"/>
      <c r="AKL723" s="44"/>
      <c r="AKM723" s="44"/>
      <c r="AKN723" s="44"/>
      <c r="AKO723" s="44"/>
      <c r="AKP723" s="44"/>
      <c r="AKQ723" s="44"/>
      <c r="AKR723" s="44"/>
      <c r="AKS723" s="44"/>
      <c r="AKT723" s="44"/>
      <c r="AKU723" s="44"/>
      <c r="AKV723" s="44"/>
      <c r="AKW723" s="44"/>
      <c r="AKX723" s="44"/>
      <c r="AKY723" s="44"/>
      <c r="AKZ723" s="44"/>
      <c r="ALA723" s="44"/>
      <c r="ALB723" s="44"/>
      <c r="ALC723" s="44"/>
      <c r="ALD723" s="44"/>
      <c r="ALE723" s="44"/>
      <c r="ALF723" s="44"/>
      <c r="ALG723" s="44"/>
      <c r="ALH723" s="44"/>
      <c r="ALI723" s="44"/>
      <c r="ALJ723" s="44"/>
      <c r="ALK723" s="44"/>
      <c r="ALL723" s="44"/>
      <c r="ALM723" s="44"/>
      <c r="ALN723" s="44"/>
      <c r="ALO723" s="44"/>
      <c r="ALP723" s="44"/>
      <c r="ALQ723" s="44"/>
      <c r="ALR723" s="44"/>
      <c r="ALS723" s="44"/>
      <c r="ALT723" s="44"/>
      <c r="ALU723" s="44"/>
      <c r="ALV723" s="44"/>
      <c r="ALW723" s="44"/>
      <c r="ALX723" s="44"/>
      <c r="ALY723" s="44"/>
      <c r="ALZ723" s="44"/>
      <c r="AMA723" s="44"/>
      <c r="AMB723" s="44"/>
      <c r="AMC723" s="44"/>
      <c r="AMD723" s="44"/>
      <c r="AME723" s="44"/>
      <c r="AMF723" s="44"/>
      <c r="AMG723" s="44"/>
      <c r="AMH723" s="44"/>
      <c r="AMI723" s="44"/>
      <c r="AMJ723" s="44"/>
      <c r="AMK723" s="44"/>
      <c r="AML723" s="44"/>
      <c r="AMM723" s="44"/>
      <c r="AMN723" s="44"/>
      <c r="AMO723" s="44"/>
      <c r="AMP723" s="44"/>
      <c r="AMQ723" s="44"/>
      <c r="AMR723" s="44"/>
      <c r="AMS723" s="44"/>
      <c r="AMT723" s="44"/>
      <c r="AMU723" s="44"/>
      <c r="AMV723" s="44"/>
      <c r="AMW723" s="44"/>
      <c r="AMX723" s="44"/>
      <c r="AMY723" s="44"/>
      <c r="AMZ723" s="44"/>
      <c r="ANA723" s="44"/>
      <c r="ANB723" s="44"/>
      <c r="ANC723" s="44"/>
      <c r="AND723" s="44"/>
      <c r="ANE723" s="44"/>
      <c r="ANF723" s="44"/>
      <c r="ANG723" s="44"/>
      <c r="ANH723" s="44"/>
      <c r="ANI723" s="44"/>
      <c r="ANJ723" s="44"/>
      <c r="ANK723" s="44"/>
      <c r="ANL723" s="44"/>
      <c r="ANM723" s="44"/>
      <c r="ANN723" s="44"/>
      <c r="ANO723" s="44"/>
      <c r="ANP723" s="44"/>
      <c r="ANQ723" s="44"/>
      <c r="ANR723" s="44"/>
      <c r="ANS723" s="44"/>
      <c r="ANT723" s="44"/>
      <c r="ANU723" s="44"/>
      <c r="ANV723" s="44"/>
      <c r="ANW723" s="44"/>
      <c r="ANX723" s="44"/>
      <c r="ANY723" s="44"/>
      <c r="ANZ723" s="44"/>
      <c r="AOA723" s="44"/>
      <c r="AOB723" s="44"/>
      <c r="AOC723" s="44"/>
      <c r="AOD723" s="44"/>
      <c r="AOE723" s="44"/>
      <c r="AOF723" s="44"/>
      <c r="AOG723" s="44"/>
      <c r="AOH723" s="44"/>
      <c r="AOI723" s="44"/>
      <c r="AOJ723" s="44"/>
      <c r="AOK723" s="44"/>
      <c r="AOL723" s="44"/>
      <c r="AOM723" s="44"/>
      <c r="AON723" s="44"/>
      <c r="AOO723" s="44"/>
      <c r="AOP723" s="44"/>
      <c r="AOQ723" s="44"/>
      <c r="AOR723" s="44"/>
      <c r="AOS723" s="44"/>
      <c r="AOT723" s="44"/>
      <c r="AOU723" s="44"/>
      <c r="AOV723" s="44"/>
      <c r="AOW723" s="44"/>
      <c r="AOX723" s="44"/>
      <c r="AOY723" s="44"/>
      <c r="AOZ723" s="44"/>
      <c r="APA723" s="44"/>
      <c r="APB723" s="44"/>
      <c r="APC723" s="44"/>
      <c r="APD723" s="44"/>
      <c r="APE723" s="44"/>
      <c r="APF723" s="44"/>
      <c r="APG723" s="44"/>
      <c r="APH723" s="44"/>
      <c r="API723" s="44"/>
      <c r="APJ723" s="44"/>
      <c r="APK723" s="44"/>
      <c r="APL723" s="44"/>
      <c r="APM723" s="44"/>
      <c r="APN723" s="44"/>
      <c r="APO723" s="44"/>
      <c r="APP723" s="44"/>
      <c r="APQ723" s="44"/>
      <c r="APR723" s="44"/>
      <c r="APS723" s="44"/>
      <c r="APT723" s="44"/>
      <c r="APU723" s="44"/>
      <c r="APV723" s="44"/>
      <c r="APW723" s="44"/>
      <c r="APX723" s="44"/>
      <c r="APY723" s="44"/>
      <c r="APZ723" s="44"/>
      <c r="AQA723" s="44"/>
      <c r="AQB723" s="44"/>
      <c r="AQC723" s="44"/>
      <c r="AQD723" s="44"/>
      <c r="AQE723" s="44"/>
      <c r="AQF723" s="44"/>
      <c r="AQG723" s="44"/>
      <c r="AQH723" s="44"/>
      <c r="AQI723" s="44"/>
      <c r="AQJ723" s="44"/>
      <c r="AQK723" s="44"/>
      <c r="AQL723" s="44"/>
      <c r="AQM723" s="44"/>
      <c r="AQN723" s="44"/>
      <c r="AQO723" s="44"/>
      <c r="AQP723" s="44"/>
      <c r="AQQ723" s="44"/>
      <c r="AQR723" s="44"/>
      <c r="AQS723" s="44"/>
      <c r="AQT723" s="44"/>
      <c r="AQU723" s="44"/>
      <c r="AQV723" s="44"/>
      <c r="AQW723" s="44"/>
      <c r="AQX723" s="44"/>
      <c r="AQY723" s="44"/>
      <c r="AQZ723" s="44"/>
      <c r="ARA723" s="44"/>
      <c r="ARB723" s="44"/>
      <c r="ARC723" s="44"/>
      <c r="ARD723" s="44"/>
      <c r="ARE723" s="44"/>
      <c r="ARF723" s="44"/>
      <c r="ARG723" s="44"/>
      <c r="ARH723" s="44"/>
      <c r="ARI723" s="44"/>
      <c r="ARJ723" s="44"/>
      <c r="ARK723" s="44"/>
      <c r="ARL723" s="44"/>
      <c r="ARM723" s="44"/>
      <c r="ARN723" s="44"/>
      <c r="ARO723" s="44"/>
      <c r="ARP723" s="44"/>
      <c r="ARQ723" s="44"/>
      <c r="ARR723" s="44"/>
      <c r="ARS723" s="44"/>
      <c r="ART723" s="44"/>
      <c r="ARU723" s="44"/>
      <c r="ARV723" s="44"/>
      <c r="ARW723" s="44"/>
      <c r="ARX723" s="44"/>
      <c r="ARY723" s="44"/>
      <c r="ARZ723" s="44"/>
      <c r="ASA723" s="44"/>
      <c r="ASB723" s="44"/>
      <c r="ASC723" s="44"/>
      <c r="ASD723" s="44"/>
      <c r="ASE723" s="44"/>
      <c r="ASF723" s="44"/>
      <c r="ASG723" s="44"/>
      <c r="ASH723" s="44"/>
      <c r="ASI723" s="44"/>
      <c r="ASJ723" s="44"/>
      <c r="ASK723" s="44"/>
      <c r="ASL723" s="44"/>
      <c r="ASM723" s="44"/>
      <c r="ASN723" s="44"/>
      <c r="ASO723" s="44"/>
      <c r="ASP723" s="44"/>
      <c r="ASQ723" s="44"/>
      <c r="ASR723" s="44"/>
      <c r="ASS723" s="44"/>
      <c r="AST723" s="44"/>
      <c r="ASU723" s="44"/>
      <c r="ASV723" s="44"/>
      <c r="ASW723" s="44"/>
      <c r="ASX723" s="44"/>
      <c r="ASY723" s="44"/>
      <c r="ASZ723" s="44"/>
      <c r="ATA723" s="44"/>
      <c r="ATB723" s="44"/>
      <c r="ATC723" s="44"/>
      <c r="ATD723" s="44"/>
      <c r="ATE723" s="44"/>
      <c r="ATF723" s="44"/>
      <c r="ATG723" s="44"/>
      <c r="ATH723" s="44"/>
      <c r="ATI723" s="44"/>
      <c r="ATJ723" s="44"/>
      <c r="ATK723" s="44"/>
      <c r="ATL723" s="44"/>
      <c r="ATM723" s="44"/>
      <c r="ATN723" s="44"/>
      <c r="ATO723" s="44"/>
      <c r="ATP723" s="44"/>
      <c r="ATQ723" s="44"/>
      <c r="ATR723" s="44"/>
      <c r="ATS723" s="44"/>
      <c r="ATT723" s="44"/>
      <c r="ATU723" s="44"/>
      <c r="ATV723" s="44"/>
      <c r="ATW723" s="44"/>
      <c r="ATX723" s="44"/>
      <c r="ATY723" s="44"/>
      <c r="ATZ723" s="44"/>
      <c r="AUA723" s="44"/>
      <c r="AUB723" s="44"/>
      <c r="AUC723" s="44"/>
      <c r="AUD723" s="44"/>
      <c r="AUE723" s="44"/>
      <c r="AUF723" s="44"/>
      <c r="AUG723" s="44"/>
      <c r="AUH723" s="44"/>
      <c r="AUI723" s="44"/>
      <c r="AUJ723" s="44"/>
      <c r="AUK723" s="44"/>
      <c r="AUL723" s="44"/>
      <c r="AUM723" s="44"/>
      <c r="AUN723" s="44"/>
      <c r="AUO723" s="44"/>
      <c r="AUP723" s="44"/>
      <c r="AUQ723" s="44"/>
      <c r="AUR723" s="44"/>
      <c r="AUS723" s="44"/>
      <c r="AUT723" s="44"/>
      <c r="AUU723" s="44"/>
      <c r="AUV723" s="44"/>
      <c r="AUW723" s="44"/>
      <c r="AUX723" s="44"/>
      <c r="AUY723" s="44"/>
      <c r="AUZ723" s="44"/>
      <c r="AVA723" s="44"/>
      <c r="AVB723" s="44"/>
      <c r="AVC723" s="44"/>
      <c r="AVD723" s="44"/>
      <c r="AVE723" s="44"/>
      <c r="AVF723" s="44"/>
      <c r="AVG723" s="44"/>
      <c r="AVH723" s="44"/>
      <c r="AVI723" s="44"/>
      <c r="AVJ723" s="44"/>
      <c r="AVK723" s="44"/>
      <c r="AVL723" s="44"/>
      <c r="AVM723" s="44"/>
      <c r="AVN723" s="44"/>
      <c r="AVO723" s="44"/>
      <c r="AVP723" s="44"/>
      <c r="AVQ723" s="44"/>
      <c r="AVR723" s="44"/>
      <c r="AVS723" s="44"/>
      <c r="AVT723" s="44"/>
      <c r="AVU723" s="44"/>
      <c r="AVV723" s="44"/>
      <c r="AVW723" s="44"/>
      <c r="AVX723" s="44"/>
      <c r="AVY723" s="44"/>
      <c r="AVZ723" s="44"/>
      <c r="AWA723" s="44"/>
      <c r="AWB723" s="44"/>
      <c r="AWC723" s="44"/>
      <c r="AWD723" s="44"/>
      <c r="AWE723" s="44"/>
      <c r="AWF723" s="44"/>
      <c r="AWG723" s="44"/>
      <c r="AWH723" s="44"/>
      <c r="AWI723" s="44"/>
      <c r="AWJ723" s="44"/>
      <c r="AWK723" s="44"/>
      <c r="AWL723" s="44"/>
      <c r="AWM723" s="44"/>
      <c r="AWN723" s="44"/>
      <c r="AWO723" s="44"/>
      <c r="AWP723" s="44"/>
      <c r="AWQ723" s="44"/>
      <c r="AWR723" s="44"/>
      <c r="AWS723" s="44"/>
      <c r="AWT723" s="44"/>
      <c r="AWU723" s="44"/>
      <c r="AWV723" s="44"/>
      <c r="AWW723" s="44"/>
      <c r="AWX723" s="44"/>
      <c r="AWY723" s="44"/>
      <c r="AWZ723" s="44"/>
      <c r="AXA723" s="44"/>
      <c r="AXB723" s="44"/>
      <c r="AXC723" s="44"/>
      <c r="AXD723" s="44"/>
      <c r="AXE723" s="44"/>
      <c r="AXF723" s="44"/>
      <c r="AXG723" s="44"/>
      <c r="AXH723" s="44"/>
      <c r="AXI723" s="44"/>
      <c r="AXJ723" s="44"/>
      <c r="AXK723" s="44"/>
      <c r="AXL723" s="44"/>
      <c r="AXM723" s="44"/>
      <c r="AXN723" s="44"/>
      <c r="AXO723" s="44"/>
      <c r="AXP723" s="44"/>
      <c r="AXQ723" s="44"/>
      <c r="AXR723" s="44"/>
      <c r="AXS723" s="44"/>
      <c r="AXT723" s="44"/>
      <c r="AXU723" s="44"/>
      <c r="AXV723" s="44"/>
      <c r="AXW723" s="44"/>
      <c r="AXX723" s="44"/>
      <c r="AXY723" s="44"/>
      <c r="AXZ723" s="44"/>
      <c r="AYA723" s="44"/>
      <c r="AYB723" s="44"/>
      <c r="AYC723" s="44"/>
      <c r="AYD723" s="44"/>
      <c r="AYE723" s="44"/>
      <c r="AYF723" s="44"/>
      <c r="AYG723" s="44"/>
      <c r="AYH723" s="44"/>
      <c r="AYI723" s="44"/>
      <c r="AYJ723" s="44"/>
      <c r="AYK723" s="44"/>
      <c r="AYL723" s="44"/>
      <c r="AYM723" s="44"/>
      <c r="AYN723" s="44"/>
      <c r="AYO723" s="44"/>
      <c r="AYP723" s="44"/>
      <c r="AYQ723" s="44"/>
      <c r="AYR723" s="44"/>
      <c r="AYS723" s="44"/>
      <c r="AYT723" s="44"/>
      <c r="AYU723" s="44"/>
      <c r="AYV723" s="44"/>
      <c r="AYW723" s="44"/>
      <c r="AYX723" s="44"/>
      <c r="AYY723" s="44"/>
      <c r="AYZ723" s="44"/>
      <c r="AZA723" s="44"/>
      <c r="AZB723" s="44"/>
      <c r="AZC723" s="44"/>
      <c r="AZD723" s="44"/>
      <c r="AZE723" s="44"/>
      <c r="AZF723" s="44"/>
      <c r="AZG723" s="44"/>
      <c r="AZH723" s="44"/>
      <c r="AZI723" s="44"/>
      <c r="AZJ723" s="44"/>
      <c r="AZK723" s="44"/>
      <c r="AZL723" s="44"/>
      <c r="AZM723" s="44"/>
      <c r="AZN723" s="44"/>
      <c r="AZO723" s="44"/>
      <c r="AZP723" s="44"/>
      <c r="AZQ723" s="44"/>
      <c r="AZR723" s="44"/>
      <c r="AZS723" s="44"/>
      <c r="AZT723" s="44"/>
      <c r="AZU723" s="44"/>
      <c r="AZV723" s="44"/>
      <c r="AZW723" s="44"/>
      <c r="AZX723" s="44"/>
      <c r="AZY723" s="44"/>
      <c r="AZZ723" s="44"/>
      <c r="BAA723" s="44"/>
      <c r="BAB723" s="44"/>
      <c r="BAC723" s="44"/>
      <c r="BAD723" s="44"/>
      <c r="BAE723" s="44"/>
      <c r="BAF723" s="44"/>
      <c r="BAG723" s="44"/>
      <c r="BAH723" s="44"/>
      <c r="BAI723" s="44"/>
      <c r="BAJ723" s="44"/>
      <c r="BAK723" s="44"/>
      <c r="BAL723" s="44"/>
      <c r="BAM723" s="44"/>
      <c r="BAN723" s="44"/>
      <c r="BAO723" s="44"/>
      <c r="BAP723" s="44"/>
      <c r="BAQ723" s="44"/>
      <c r="BAR723" s="44"/>
      <c r="BAS723" s="44"/>
      <c r="BAT723" s="44"/>
      <c r="BAU723" s="44"/>
      <c r="BAV723" s="44"/>
      <c r="BAW723" s="44"/>
      <c r="BAX723" s="44"/>
      <c r="BAY723" s="44"/>
      <c r="BAZ723" s="44"/>
      <c r="BBA723" s="44"/>
      <c r="BBB723" s="44"/>
      <c r="BBC723" s="44"/>
      <c r="BBD723" s="44"/>
      <c r="BBE723" s="44"/>
      <c r="BBF723" s="44"/>
      <c r="BBG723" s="44"/>
      <c r="BBH723" s="44"/>
      <c r="BBI723" s="44"/>
      <c r="BBJ723" s="44"/>
      <c r="BBK723" s="44"/>
      <c r="BBL723" s="44"/>
      <c r="BBM723" s="44"/>
      <c r="BBN723" s="44"/>
      <c r="BBO723" s="44"/>
      <c r="BBP723" s="44"/>
      <c r="BBQ723" s="44"/>
      <c r="BBR723" s="44"/>
      <c r="BBS723" s="44"/>
      <c r="BBT723" s="44"/>
      <c r="BBU723" s="44"/>
      <c r="BBV723" s="44"/>
      <c r="BBW723" s="44"/>
      <c r="BBX723" s="44"/>
      <c r="BBY723" s="44"/>
      <c r="BBZ723" s="44"/>
      <c r="BCA723" s="44"/>
      <c r="BCB723" s="44"/>
      <c r="BCC723" s="44"/>
      <c r="BCD723" s="44"/>
      <c r="BCE723" s="44"/>
      <c r="BCF723" s="44"/>
      <c r="BCG723" s="44"/>
      <c r="BCH723" s="44"/>
      <c r="BCI723" s="44"/>
      <c r="BCJ723" s="44"/>
      <c r="BCK723" s="44"/>
      <c r="BCL723" s="44"/>
      <c r="BCM723" s="44"/>
      <c r="BCN723" s="44"/>
      <c r="BCO723" s="44"/>
      <c r="BCP723" s="44"/>
      <c r="BCQ723" s="44"/>
      <c r="BCR723" s="44"/>
      <c r="BCS723" s="44"/>
      <c r="BCT723" s="44"/>
      <c r="BCU723" s="44"/>
      <c r="BCV723" s="44"/>
      <c r="BCW723" s="44"/>
      <c r="BCX723" s="44"/>
      <c r="BCY723" s="44"/>
      <c r="BCZ723" s="44"/>
      <c r="BDA723" s="44"/>
      <c r="BDB723" s="44"/>
      <c r="BDC723" s="44"/>
      <c r="BDD723" s="44"/>
      <c r="BDE723" s="44"/>
      <c r="BDF723" s="44"/>
      <c r="BDG723" s="44"/>
      <c r="BDH723" s="44"/>
      <c r="BDI723" s="44"/>
      <c r="BDJ723" s="44"/>
      <c r="BDK723" s="44"/>
      <c r="BDL723" s="44"/>
      <c r="BDM723" s="44"/>
      <c r="BDN723" s="44"/>
      <c r="BDO723" s="44"/>
      <c r="BDP723" s="44"/>
      <c r="BDQ723" s="44"/>
      <c r="BDR723" s="44"/>
      <c r="BDS723" s="44"/>
      <c r="BDT723" s="44"/>
      <c r="BDU723" s="44"/>
      <c r="BDV723" s="44"/>
      <c r="BDW723" s="44"/>
      <c r="BDX723" s="44"/>
      <c r="BDY723" s="44"/>
      <c r="BDZ723" s="44"/>
      <c r="BEA723" s="44"/>
      <c r="BEB723" s="44"/>
      <c r="BEC723" s="44"/>
      <c r="BED723" s="44"/>
      <c r="BEE723" s="44"/>
      <c r="BEF723" s="44"/>
      <c r="BEG723" s="44"/>
      <c r="BEH723" s="44"/>
      <c r="BEI723" s="44"/>
      <c r="BEJ723" s="44"/>
      <c r="BEK723" s="44"/>
      <c r="BEL723" s="44"/>
      <c r="BEM723" s="44"/>
      <c r="BEN723" s="44"/>
      <c r="BEO723" s="44"/>
      <c r="BEP723" s="44"/>
      <c r="BEQ723" s="44"/>
      <c r="BER723" s="44"/>
      <c r="BES723" s="44"/>
      <c r="BET723" s="44"/>
      <c r="BEU723" s="44"/>
      <c r="BEV723" s="44"/>
      <c r="BEW723" s="44"/>
      <c r="BEX723" s="44"/>
      <c r="BEY723" s="44"/>
      <c r="BEZ723" s="44"/>
      <c r="BFA723" s="44"/>
      <c r="BFB723" s="44"/>
      <c r="BFC723" s="44"/>
      <c r="BFD723" s="44"/>
      <c r="BFE723" s="44"/>
      <c r="BFF723" s="44"/>
      <c r="BFG723" s="44"/>
      <c r="BFH723" s="44"/>
      <c r="BFI723" s="44"/>
      <c r="BFJ723" s="44"/>
      <c r="BFK723" s="44"/>
      <c r="BFL723" s="44"/>
      <c r="BFM723" s="44"/>
      <c r="BFN723" s="44"/>
      <c r="BFO723" s="44"/>
      <c r="BFP723" s="44"/>
      <c r="BFQ723" s="44"/>
      <c r="BFR723" s="44"/>
      <c r="BFS723" s="44"/>
      <c r="BFT723" s="44"/>
      <c r="BFU723" s="44"/>
      <c r="BFV723" s="44"/>
      <c r="BFW723" s="44"/>
      <c r="BFX723" s="44"/>
      <c r="BFY723" s="44"/>
      <c r="BFZ723" s="44"/>
      <c r="BGA723" s="44"/>
      <c r="BGB723" s="44"/>
      <c r="BGC723" s="44"/>
      <c r="BGD723" s="44"/>
      <c r="BGE723" s="44"/>
      <c r="BGF723" s="44"/>
      <c r="BGG723" s="44"/>
      <c r="BGH723" s="44"/>
      <c r="BGI723" s="44"/>
      <c r="BGJ723" s="44"/>
      <c r="BGK723" s="44"/>
      <c r="BGL723" s="44"/>
      <c r="BGM723" s="44"/>
      <c r="BGN723" s="44"/>
      <c r="BGO723" s="44"/>
      <c r="BGP723" s="44"/>
      <c r="BGQ723" s="44"/>
      <c r="BGR723" s="44"/>
      <c r="BGS723" s="44"/>
      <c r="BGT723" s="44"/>
      <c r="BGU723" s="44"/>
      <c r="BGV723" s="44"/>
      <c r="BGW723" s="44"/>
      <c r="BGX723" s="44"/>
      <c r="BGY723" s="44"/>
      <c r="BGZ723" s="44"/>
      <c r="BHA723" s="44"/>
      <c r="BHB723" s="44"/>
      <c r="BHC723" s="44"/>
      <c r="BHD723" s="44"/>
      <c r="BHE723" s="44"/>
      <c r="BHF723" s="44"/>
      <c r="BHG723" s="44"/>
      <c r="BHH723" s="44"/>
      <c r="BHI723" s="44"/>
      <c r="BHJ723" s="44"/>
      <c r="BHK723" s="44"/>
      <c r="BHL723" s="44"/>
      <c r="BHM723" s="44"/>
      <c r="BHN723" s="44"/>
      <c r="BHO723" s="44"/>
      <c r="BHP723" s="44"/>
      <c r="BHQ723" s="44"/>
      <c r="BHR723" s="44"/>
      <c r="BHS723" s="44"/>
      <c r="BHT723" s="44"/>
      <c r="BHU723" s="44"/>
      <c r="BHV723" s="44"/>
      <c r="BHW723" s="44"/>
      <c r="BHX723" s="44"/>
      <c r="BHY723" s="44"/>
      <c r="BHZ723" s="44"/>
      <c r="BIA723" s="44"/>
      <c r="BIB723" s="44"/>
      <c r="BIC723" s="44"/>
      <c r="BID723" s="44"/>
      <c r="BIE723" s="44"/>
      <c r="BIF723" s="44"/>
      <c r="BIG723" s="44"/>
      <c r="BIH723" s="44"/>
      <c r="BII723" s="44"/>
      <c r="BIJ723" s="44"/>
      <c r="BIK723" s="44"/>
      <c r="BIL723" s="44"/>
      <c r="BIM723" s="44"/>
      <c r="BIN723" s="44"/>
      <c r="BIO723" s="44"/>
      <c r="BIP723" s="44"/>
      <c r="BIQ723" s="44"/>
      <c r="BIR723" s="44"/>
      <c r="BIS723" s="44"/>
      <c r="BIT723" s="44"/>
      <c r="BIU723" s="44"/>
      <c r="BIV723" s="44"/>
      <c r="BIW723" s="44"/>
      <c r="BIX723" s="44"/>
      <c r="BIY723" s="44"/>
      <c r="BIZ723" s="44"/>
      <c r="BJA723" s="44"/>
      <c r="BJB723" s="44"/>
      <c r="BJC723" s="44"/>
      <c r="BJD723" s="44"/>
      <c r="BJE723" s="44"/>
      <c r="BJF723" s="44"/>
      <c r="BJG723" s="44"/>
      <c r="BJH723" s="44"/>
      <c r="BJI723" s="44"/>
      <c r="BJJ723" s="44"/>
      <c r="BJK723" s="44"/>
      <c r="BJL723" s="44"/>
      <c r="BJM723" s="44"/>
      <c r="BJN723" s="44"/>
      <c r="BJO723" s="44"/>
      <c r="BJP723" s="44"/>
      <c r="BJQ723" s="44"/>
      <c r="BJR723" s="44"/>
      <c r="BJS723" s="44"/>
      <c r="BJT723" s="44"/>
      <c r="BJU723" s="44"/>
      <c r="BJV723" s="44"/>
      <c r="BJW723" s="44"/>
      <c r="BJX723" s="44"/>
      <c r="BJY723" s="44"/>
      <c r="BJZ723" s="44"/>
      <c r="BKA723" s="44"/>
      <c r="BKB723" s="44"/>
      <c r="BKC723" s="44"/>
      <c r="BKD723" s="44"/>
      <c r="BKE723" s="44"/>
      <c r="BKF723" s="44"/>
      <c r="BKG723" s="44"/>
      <c r="BKH723" s="44"/>
      <c r="BKI723" s="44"/>
      <c r="BKJ723" s="44"/>
      <c r="BKK723" s="44"/>
      <c r="BKL723" s="44"/>
      <c r="BKM723" s="44"/>
      <c r="BKN723" s="44"/>
      <c r="BKO723" s="44"/>
      <c r="BKP723" s="44"/>
      <c r="BKQ723" s="44"/>
      <c r="BKR723" s="44"/>
      <c r="BKS723" s="44"/>
      <c r="BKT723" s="44"/>
      <c r="BKU723" s="44"/>
      <c r="BKV723" s="44"/>
      <c r="BKW723" s="44"/>
      <c r="BKX723" s="44"/>
      <c r="BKY723" s="44"/>
      <c r="BKZ723" s="44"/>
      <c r="BLA723" s="44"/>
      <c r="BLB723" s="44"/>
      <c r="BLC723" s="44"/>
      <c r="BLD723" s="44"/>
      <c r="BLE723" s="44"/>
      <c r="BLF723" s="44"/>
      <c r="BLG723" s="44"/>
      <c r="BLH723" s="44"/>
      <c r="BLI723" s="44"/>
      <c r="BLJ723" s="44"/>
      <c r="BLK723" s="44"/>
      <c r="BLL723" s="44"/>
      <c r="BLM723" s="44"/>
      <c r="BLN723" s="44"/>
      <c r="BLO723" s="44"/>
      <c r="BLP723" s="44"/>
      <c r="BLQ723" s="44"/>
      <c r="BLR723" s="44"/>
      <c r="BLS723" s="44"/>
      <c r="BLT723" s="44"/>
      <c r="BLU723" s="44"/>
      <c r="BLV723" s="44"/>
      <c r="BLW723" s="44"/>
      <c r="BLX723" s="44"/>
      <c r="BLY723" s="44"/>
      <c r="BLZ723" s="44"/>
      <c r="BMA723" s="44"/>
      <c r="BMB723" s="44"/>
      <c r="BMC723" s="44"/>
      <c r="BMD723" s="44"/>
      <c r="BME723" s="44"/>
      <c r="BMF723" s="44"/>
      <c r="BMG723" s="44"/>
      <c r="BMH723" s="44"/>
      <c r="BMI723" s="44"/>
      <c r="BMJ723" s="44"/>
      <c r="BMK723" s="44"/>
      <c r="BML723" s="44"/>
      <c r="BMM723" s="44"/>
      <c r="BMN723" s="44"/>
      <c r="BMO723" s="44"/>
      <c r="BMP723" s="44"/>
      <c r="BMQ723" s="44"/>
      <c r="BMR723" s="44"/>
      <c r="BMS723" s="44"/>
      <c r="BMT723" s="44"/>
      <c r="BMU723" s="44"/>
      <c r="BMV723" s="44"/>
      <c r="BMW723" s="44"/>
      <c r="BMX723" s="44"/>
      <c r="BMY723" s="44"/>
      <c r="BMZ723" s="44"/>
      <c r="BNA723" s="44"/>
      <c r="BNB723" s="44"/>
      <c r="BNC723" s="44"/>
      <c r="BND723" s="44"/>
      <c r="BNE723" s="44"/>
      <c r="BNF723" s="44"/>
      <c r="BNG723" s="44"/>
      <c r="BNH723" s="44"/>
      <c r="BNI723" s="44"/>
      <c r="BNJ723" s="44"/>
      <c r="BNK723" s="44"/>
      <c r="BNL723" s="44"/>
      <c r="BNM723" s="44"/>
      <c r="BNN723" s="44"/>
      <c r="BNO723" s="44"/>
      <c r="BNP723" s="44"/>
      <c r="BNQ723" s="44"/>
      <c r="BNR723" s="44"/>
      <c r="BNS723" s="44"/>
      <c r="BNT723" s="44"/>
      <c r="BNU723" s="44"/>
      <c r="BNV723" s="44"/>
      <c r="BNW723" s="44"/>
      <c r="BNX723" s="44"/>
      <c r="BNY723" s="44"/>
      <c r="BNZ723" s="44"/>
      <c r="BOA723" s="44"/>
      <c r="BOB723" s="44"/>
      <c r="BOC723" s="44"/>
      <c r="BOD723" s="44"/>
      <c r="BOE723" s="44"/>
      <c r="BOF723" s="44"/>
      <c r="BOG723" s="44"/>
      <c r="BOH723" s="44"/>
      <c r="BOI723" s="44"/>
      <c r="BOJ723" s="44"/>
      <c r="BOK723" s="44"/>
      <c r="BOL723" s="44"/>
      <c r="BOM723" s="44"/>
      <c r="BON723" s="44"/>
      <c r="BOO723" s="44"/>
      <c r="BOP723" s="44"/>
      <c r="BOQ723" s="44"/>
      <c r="BOR723" s="44"/>
      <c r="BOS723" s="44"/>
      <c r="BOT723" s="44"/>
      <c r="BOU723" s="44"/>
      <c r="BOV723" s="44"/>
      <c r="BOW723" s="44"/>
      <c r="BOX723" s="44"/>
      <c r="BOY723" s="44"/>
      <c r="BOZ723" s="44"/>
      <c r="BPA723" s="44"/>
      <c r="BPB723" s="44"/>
      <c r="BPC723" s="44"/>
      <c r="BPD723" s="44"/>
      <c r="BPE723" s="44"/>
      <c r="BPF723" s="44"/>
      <c r="BPG723" s="44"/>
      <c r="BPH723" s="44"/>
      <c r="BPI723" s="44"/>
      <c r="BPJ723" s="44"/>
      <c r="BPK723" s="44"/>
      <c r="BPL723" s="44"/>
      <c r="BPM723" s="44"/>
      <c r="BPN723" s="44"/>
      <c r="BPO723" s="44"/>
      <c r="BPP723" s="44"/>
      <c r="BPQ723" s="44"/>
      <c r="BPR723" s="44"/>
      <c r="BPS723" s="44"/>
      <c r="BPT723" s="44"/>
      <c r="BPU723" s="44"/>
      <c r="BPV723" s="44"/>
      <c r="BPW723" s="44"/>
      <c r="BPX723" s="44"/>
      <c r="BPY723" s="44"/>
      <c r="BPZ723" s="44"/>
      <c r="BQA723" s="44"/>
      <c r="BQB723" s="44"/>
      <c r="BQC723" s="44"/>
      <c r="BQD723" s="44"/>
      <c r="BQE723" s="44"/>
      <c r="BQF723" s="44"/>
      <c r="BQG723" s="44"/>
      <c r="BQH723" s="44"/>
      <c r="BQI723" s="44"/>
      <c r="BQJ723" s="44"/>
      <c r="BQK723" s="44"/>
      <c r="BQL723" s="44"/>
      <c r="BQM723" s="44"/>
      <c r="BQN723" s="44"/>
      <c r="BQO723" s="44"/>
      <c r="BQP723" s="44"/>
      <c r="BQQ723" s="44"/>
      <c r="BQR723" s="44"/>
      <c r="BQS723" s="44"/>
      <c r="BQT723" s="44"/>
      <c r="BQU723" s="44"/>
      <c r="BQV723" s="44"/>
      <c r="BQW723" s="44"/>
      <c r="BQX723" s="44"/>
      <c r="BQY723" s="44"/>
      <c r="BQZ723" s="44"/>
      <c r="BRA723" s="44"/>
      <c r="BRB723" s="44"/>
      <c r="BRC723" s="44"/>
      <c r="BRD723" s="44"/>
      <c r="BRE723" s="44"/>
      <c r="BRF723" s="44"/>
      <c r="BRG723" s="44"/>
      <c r="BRH723" s="44"/>
      <c r="BRI723" s="44"/>
      <c r="BRJ723" s="44"/>
      <c r="BRK723" s="44"/>
      <c r="BRL723" s="44"/>
      <c r="BRM723" s="44"/>
      <c r="BRN723" s="44"/>
      <c r="BRO723" s="44"/>
      <c r="BRP723" s="44"/>
      <c r="BRQ723" s="44"/>
      <c r="BRR723" s="44"/>
      <c r="BRS723" s="44"/>
      <c r="BRT723" s="44"/>
      <c r="BRU723" s="44"/>
      <c r="BRV723" s="44"/>
      <c r="BRW723" s="44"/>
      <c r="BRX723" s="44"/>
      <c r="BRY723" s="44"/>
      <c r="BRZ723" s="44"/>
      <c r="BSA723" s="44"/>
    </row>
    <row r="724" spans="1:1847" x14ac:dyDescent="0.3">
      <c r="A724" s="93"/>
      <c r="B724" s="93"/>
      <c r="C724" s="93"/>
      <c r="D724" s="93"/>
      <c r="E724" s="557"/>
      <c r="F724" s="231"/>
      <c r="G724" s="417"/>
      <c r="J724" s="93"/>
      <c r="M724" s="93"/>
      <c r="N724" s="93"/>
      <c r="O724" s="93"/>
      <c r="P724" s="93"/>
      <c r="Q724" s="182"/>
      <c r="S724" s="533"/>
      <c r="T724" s="533"/>
      <c r="U724" s="533"/>
      <c r="V724" s="557"/>
      <c r="Z724" s="93"/>
      <c r="AA724" s="93"/>
    </row>
    <row r="726" spans="1:1847" ht="14.4" thickBot="1" x14ac:dyDescent="0.35"/>
    <row r="727" spans="1:1847" ht="16.2" thickBot="1" x14ac:dyDescent="0.35">
      <c r="B727" s="1027" t="s">
        <v>1075</v>
      </c>
      <c r="C727" s="1028"/>
      <c r="D727" s="1028"/>
      <c r="E727" s="1028"/>
      <c r="F727" s="1028"/>
      <c r="G727" s="1028"/>
      <c r="H727" s="1028"/>
      <c r="I727" s="1028"/>
      <c r="J727" s="1029"/>
    </row>
    <row r="728" spans="1:1847" ht="14.4" thickBot="1" x14ac:dyDescent="0.35">
      <c r="B728" s="1030"/>
      <c r="C728" s="1030"/>
      <c r="D728" s="1030"/>
      <c r="E728" s="1030"/>
      <c r="F728" s="1030"/>
      <c r="G728" s="1030"/>
      <c r="H728" s="428"/>
      <c r="I728" s="428"/>
      <c r="J728" s="428"/>
    </row>
    <row r="729" spans="1:1847" ht="42" thickBot="1" x14ac:dyDescent="0.35">
      <c r="B729" s="1031" t="s">
        <v>1076</v>
      </c>
      <c r="C729" s="1031"/>
      <c r="D729" s="1031"/>
      <c r="E729" s="1031"/>
      <c r="F729" s="1031"/>
      <c r="G729" s="1031"/>
      <c r="H729" s="390" t="s">
        <v>1077</v>
      </c>
      <c r="I729" s="390" t="s">
        <v>1078</v>
      </c>
      <c r="J729" s="390" t="s">
        <v>1100</v>
      </c>
      <c r="X729" s="478"/>
    </row>
    <row r="730" spans="1:1847" x14ac:dyDescent="0.3">
      <c r="B730" s="1032" t="s">
        <v>855</v>
      </c>
      <c r="C730" s="1033"/>
      <c r="D730" s="1033"/>
      <c r="E730" s="1033"/>
      <c r="F730" s="1033"/>
      <c r="G730" s="1034"/>
      <c r="H730" s="429">
        <v>520611625</v>
      </c>
      <c r="I730" s="430">
        <v>215707249</v>
      </c>
      <c r="J730" s="430">
        <f>H730-I730</f>
        <v>304904376</v>
      </c>
    </row>
    <row r="731" spans="1:1847" ht="14.4" thickBot="1" x14ac:dyDescent="0.35">
      <c r="B731" s="1032" t="s">
        <v>1079</v>
      </c>
      <c r="C731" s="1033"/>
      <c r="D731" s="1033"/>
      <c r="E731" s="1033"/>
      <c r="F731" s="1033"/>
      <c r="G731" s="1034"/>
      <c r="H731" s="431">
        <v>3420134697.7099915</v>
      </c>
      <c r="I731" s="432">
        <v>1149233084.8500023</v>
      </c>
      <c r="J731" s="433">
        <f>H731-I731</f>
        <v>2270901612.8599892</v>
      </c>
    </row>
    <row r="732" spans="1:1847" ht="14.4" customHeight="1" thickBot="1" x14ac:dyDescent="0.35">
      <c r="B732" s="1035" t="s">
        <v>1080</v>
      </c>
      <c r="C732" s="1035"/>
      <c r="D732" s="1035"/>
      <c r="E732" s="1035"/>
      <c r="F732" s="1035"/>
      <c r="G732" s="1035"/>
      <c r="H732" s="434">
        <f>SUM(H730:H731)</f>
        <v>3940746322.7099915</v>
      </c>
      <c r="I732" s="434">
        <f>SUM(I730:I731)</f>
        <v>1364940333.8500023</v>
      </c>
      <c r="J732" s="434">
        <f>SUM(J730:J731)</f>
        <v>2575805988.8599892</v>
      </c>
    </row>
    <row r="733" spans="1:1847" x14ac:dyDescent="0.3">
      <c r="X733" s="473"/>
    </row>
    <row r="734" spans="1:1847" ht="14.4" thickBot="1" x14ac:dyDescent="0.35"/>
    <row r="735" spans="1:1847" ht="16.2" thickBot="1" x14ac:dyDescent="0.35">
      <c r="B735" s="1036" t="s">
        <v>1081</v>
      </c>
      <c r="C735" s="1037"/>
      <c r="D735" s="1037"/>
      <c r="E735" s="1037"/>
      <c r="F735" s="1037"/>
      <c r="G735" s="1037"/>
      <c r="H735" s="1038"/>
      <c r="X735" s="473"/>
    </row>
    <row r="736" spans="1:1847" ht="14.4" thickBot="1" x14ac:dyDescent="0.35">
      <c r="M736" s="2"/>
      <c r="N736" s="2"/>
      <c r="O736" s="2"/>
      <c r="P736" s="2"/>
      <c r="Q736" s="762"/>
      <c r="R736" s="763"/>
      <c r="X736" s="473"/>
    </row>
    <row r="737" spans="2:18" ht="42" thickBot="1" x14ac:dyDescent="0.35">
      <c r="B737" s="1039" t="s">
        <v>1076</v>
      </c>
      <c r="C737" s="1040"/>
      <c r="D737" s="1040"/>
      <c r="E737" s="1040"/>
      <c r="F737" s="1040"/>
      <c r="G737" s="1041"/>
      <c r="H737" s="390" t="s">
        <v>1082</v>
      </c>
      <c r="I737" s="306"/>
      <c r="J737" s="306"/>
      <c r="M737" s="764"/>
      <c r="N737" s="110"/>
      <c r="O737" s="110"/>
      <c r="P737" s="2"/>
      <c r="Q737" s="762"/>
      <c r="R737" s="763"/>
    </row>
    <row r="738" spans="2:18" x14ac:dyDescent="0.3">
      <c r="B738" s="1042" t="s">
        <v>1083</v>
      </c>
      <c r="C738" s="1043"/>
      <c r="D738" s="1043"/>
      <c r="E738" s="1043"/>
      <c r="F738" s="1043"/>
      <c r="G738" s="1044"/>
      <c r="H738" s="435">
        <v>22874220771.16</v>
      </c>
      <c r="I738" s="436"/>
      <c r="J738" s="437"/>
      <c r="M738" s="2"/>
      <c r="N738" s="2"/>
      <c r="O738" s="2"/>
      <c r="P738" s="2"/>
      <c r="Q738" s="762"/>
      <c r="R738" s="763"/>
    </row>
    <row r="739" spans="2:18" ht="21" x14ac:dyDescent="0.4">
      <c r="B739" s="1045" t="s">
        <v>1084</v>
      </c>
      <c r="C739" s="1046"/>
      <c r="D739" s="1046"/>
      <c r="E739" s="1046"/>
      <c r="F739" s="1046"/>
      <c r="G739" s="1047"/>
      <c r="H739" s="433">
        <v>2548078512.0000038</v>
      </c>
      <c r="I739" s="436"/>
      <c r="J739" s="437"/>
      <c r="M739" s="765"/>
      <c r="N739" s="765"/>
      <c r="O739" s="765"/>
      <c r="P739" s="766"/>
      <c r="Q739" s="767"/>
      <c r="R739" s="763"/>
    </row>
    <row r="740" spans="2:18" x14ac:dyDescent="0.3">
      <c r="B740" s="1045" t="s">
        <v>1085</v>
      </c>
      <c r="C740" s="1046"/>
      <c r="D740" s="1046"/>
      <c r="E740" s="1046"/>
      <c r="F740" s="1046"/>
      <c r="G740" s="1047"/>
      <c r="H740" s="438">
        <v>77750000</v>
      </c>
      <c r="I740" s="436"/>
      <c r="J740" s="437"/>
      <c r="M740" s="2"/>
      <c r="N740" s="2"/>
      <c r="O740" s="2"/>
      <c r="P740" s="2"/>
      <c r="Q740" s="762"/>
      <c r="R740" s="763"/>
    </row>
    <row r="741" spans="2:18" x14ac:dyDescent="0.3">
      <c r="B741" s="1045" t="s">
        <v>1086</v>
      </c>
      <c r="C741" s="1046"/>
      <c r="D741" s="1046"/>
      <c r="E741" s="1046"/>
      <c r="F741" s="1046"/>
      <c r="G741" s="1047"/>
      <c r="H741" s="438">
        <v>11750000</v>
      </c>
      <c r="I741" s="436"/>
      <c r="J741" s="437"/>
    </row>
    <row r="742" spans="2:18" x14ac:dyDescent="0.3">
      <c r="B742" s="1045" t="s">
        <v>1087</v>
      </c>
      <c r="C742" s="1046"/>
      <c r="D742" s="1046"/>
      <c r="E742" s="1046"/>
      <c r="F742" s="1046"/>
      <c r="G742" s="1047"/>
      <c r="H742" s="439">
        <v>434015276.03000069</v>
      </c>
      <c r="I742" s="436"/>
      <c r="J742" s="437"/>
    </row>
    <row r="743" spans="2:18" x14ac:dyDescent="0.3">
      <c r="B743" s="1045" t="s">
        <v>1088</v>
      </c>
      <c r="C743" s="1046"/>
      <c r="D743" s="1046"/>
      <c r="E743" s="1046"/>
      <c r="F743" s="1046"/>
      <c r="G743" s="1047"/>
      <c r="H743" s="439">
        <v>19450000</v>
      </c>
      <c r="I743" s="436"/>
      <c r="J743" s="437"/>
    </row>
    <row r="744" spans="2:18" x14ac:dyDescent="0.3">
      <c r="B744" s="1045" t="s">
        <v>1089</v>
      </c>
      <c r="C744" s="1046"/>
      <c r="D744" s="1046"/>
      <c r="E744" s="1046"/>
      <c r="F744" s="1046"/>
      <c r="G744" s="1047"/>
      <c r="H744" s="439">
        <v>41500000</v>
      </c>
      <c r="I744" s="436"/>
      <c r="J744" s="437"/>
    </row>
    <row r="745" spans="2:18" x14ac:dyDescent="0.3">
      <c r="B745" s="1045" t="s">
        <v>1090</v>
      </c>
      <c r="C745" s="1046"/>
      <c r="D745" s="1046"/>
      <c r="E745" s="1046"/>
      <c r="F745" s="1046"/>
      <c r="G745" s="1047"/>
      <c r="H745" s="439">
        <v>16500000</v>
      </c>
      <c r="I745" s="436"/>
      <c r="J745" s="437"/>
    </row>
    <row r="746" spans="2:18" x14ac:dyDescent="0.3">
      <c r="B746" s="1045" t="s">
        <v>1091</v>
      </c>
      <c r="C746" s="1046"/>
      <c r="D746" s="1046"/>
      <c r="E746" s="1046"/>
      <c r="F746" s="1046"/>
      <c r="G746" s="1047"/>
      <c r="H746" s="439">
        <v>1000000</v>
      </c>
      <c r="I746" s="436"/>
      <c r="J746" s="437"/>
    </row>
    <row r="747" spans="2:18" x14ac:dyDescent="0.3">
      <c r="B747" s="1045" t="s">
        <v>1092</v>
      </c>
      <c r="C747" s="1046"/>
      <c r="D747" s="1046"/>
      <c r="E747" s="1046"/>
      <c r="F747" s="1046"/>
      <c r="G747" s="1047"/>
      <c r="H747" s="439">
        <v>974920488</v>
      </c>
      <c r="I747" s="436"/>
      <c r="J747" s="437"/>
    </row>
    <row r="748" spans="2:18" ht="14.4" thickBot="1" x14ac:dyDescent="0.35">
      <c r="B748" s="1048" t="s">
        <v>1093</v>
      </c>
      <c r="C748" s="1049"/>
      <c r="D748" s="1049"/>
      <c r="E748" s="1049"/>
      <c r="F748" s="1049"/>
      <c r="G748" s="1050"/>
      <c r="H748" s="440">
        <v>110304177.0000003</v>
      </c>
      <c r="I748" s="436"/>
      <c r="J748" s="437"/>
    </row>
    <row r="749" spans="2:18" ht="14.4" thickBot="1" x14ac:dyDescent="0.35">
      <c r="B749" s="1026" t="s">
        <v>1094</v>
      </c>
      <c r="C749" s="1026"/>
      <c r="D749" s="1026"/>
      <c r="E749" s="1026"/>
      <c r="F749" s="1026"/>
      <c r="G749" s="1026"/>
      <c r="H749" s="441">
        <f>SUM(H738:H748)</f>
        <v>27109489224.190002</v>
      </c>
    </row>
  </sheetData>
  <mergeCells count="2365">
    <mergeCell ref="M669:M670"/>
    <mergeCell ref="N669:N670"/>
    <mergeCell ref="O669:O670"/>
    <mergeCell ref="P669:P670"/>
    <mergeCell ref="Q669:Q670"/>
    <mergeCell ref="R669:R670"/>
    <mergeCell ref="M665:M666"/>
    <mergeCell ref="N665:N666"/>
    <mergeCell ref="O665:O666"/>
    <mergeCell ref="P665:P666"/>
    <mergeCell ref="Q665:Q666"/>
    <mergeCell ref="R665:R666"/>
    <mergeCell ref="M658:M659"/>
    <mergeCell ref="N658:N659"/>
    <mergeCell ref="O658:O659"/>
    <mergeCell ref="P658:P659"/>
    <mergeCell ref="Q658:Q659"/>
    <mergeCell ref="M649:M650"/>
    <mergeCell ref="N649:N650"/>
    <mergeCell ref="O649:O650"/>
    <mergeCell ref="P649:P650"/>
    <mergeCell ref="Q649:Q650"/>
    <mergeCell ref="R649:R650"/>
    <mergeCell ref="R631:R634"/>
    <mergeCell ref="S631:S634"/>
    <mergeCell ref="T631:T634"/>
    <mergeCell ref="U631:U634"/>
    <mergeCell ref="V631:V634"/>
    <mergeCell ref="W631:W634"/>
    <mergeCell ref="X631:X634"/>
    <mergeCell ref="Y631:Y634"/>
    <mergeCell ref="Z631:Z634"/>
    <mergeCell ref="M640:M641"/>
    <mergeCell ref="N640:N641"/>
    <mergeCell ref="O640:O641"/>
    <mergeCell ref="P640:P641"/>
    <mergeCell ref="Q640:Q641"/>
    <mergeCell ref="R640:R641"/>
    <mergeCell ref="N628:N630"/>
    <mergeCell ref="O628:O630"/>
    <mergeCell ref="P628:P630"/>
    <mergeCell ref="Q628:Q630"/>
    <mergeCell ref="R628:R630"/>
    <mergeCell ref="S628:S630"/>
    <mergeCell ref="T628:T630"/>
    <mergeCell ref="U628:U630"/>
    <mergeCell ref="V628:V630"/>
    <mergeCell ref="H625:H626"/>
    <mergeCell ref="I625:I626"/>
    <mergeCell ref="J625:J626"/>
    <mergeCell ref="K625:K626"/>
    <mergeCell ref="L625:L626"/>
    <mergeCell ref="M625:M626"/>
    <mergeCell ref="N625:N626"/>
    <mergeCell ref="O625:O626"/>
    <mergeCell ref="P625:P626"/>
    <mergeCell ref="Q625:Q626"/>
    <mergeCell ref="R625:R626"/>
    <mergeCell ref="H631:H634"/>
    <mergeCell ref="I631:I634"/>
    <mergeCell ref="J631:J634"/>
    <mergeCell ref="K631:K634"/>
    <mergeCell ref="L631:L634"/>
    <mergeCell ref="M631:M634"/>
    <mergeCell ref="N631:N634"/>
    <mergeCell ref="O631:O634"/>
    <mergeCell ref="P631:P634"/>
    <mergeCell ref="Q631:Q634"/>
    <mergeCell ref="K669:K670"/>
    <mergeCell ref="L665:L666"/>
    <mergeCell ref="L669:L670"/>
    <mergeCell ref="D664:D666"/>
    <mergeCell ref="E664:E666"/>
    <mergeCell ref="E668:E671"/>
    <mergeCell ref="C663:C672"/>
    <mergeCell ref="D668:D672"/>
    <mergeCell ref="F640:F641"/>
    <mergeCell ref="G640:G641"/>
    <mergeCell ref="H640:H641"/>
    <mergeCell ref="I640:I641"/>
    <mergeCell ref="J640:J641"/>
    <mergeCell ref="K640:K641"/>
    <mergeCell ref="L640:L641"/>
    <mergeCell ref="F631:F634"/>
    <mergeCell ref="G631:G634"/>
    <mergeCell ref="H646:H648"/>
    <mergeCell ref="I646:I648"/>
    <mergeCell ref="J646:J648"/>
    <mergeCell ref="K646:K648"/>
    <mergeCell ref="L646:L648"/>
    <mergeCell ref="I649:I650"/>
    <mergeCell ref="J649:J650"/>
    <mergeCell ref="K649:K650"/>
    <mergeCell ref="L649:L650"/>
    <mergeCell ref="C674:C681"/>
    <mergeCell ref="E658:E661"/>
    <mergeCell ref="F658:F659"/>
    <mergeCell ref="G658:G659"/>
    <mergeCell ref="H658:H659"/>
    <mergeCell ref="I658:I659"/>
    <mergeCell ref="J658:J659"/>
    <mergeCell ref="K658:K659"/>
    <mergeCell ref="L658:L659"/>
    <mergeCell ref="F665:F666"/>
    <mergeCell ref="G665:G666"/>
    <mergeCell ref="H665:H666"/>
    <mergeCell ref="I665:I666"/>
    <mergeCell ref="J665:J666"/>
    <mergeCell ref="K665:K666"/>
    <mergeCell ref="F669:F670"/>
    <mergeCell ref="G669:G670"/>
    <mergeCell ref="H669:H670"/>
    <mergeCell ref="I669:I670"/>
    <mergeCell ref="J669:J670"/>
    <mergeCell ref="U104:U106"/>
    <mergeCell ref="V104:V106"/>
    <mergeCell ref="I270:I271"/>
    <mergeCell ref="H266:H267"/>
    <mergeCell ref="F236:F243"/>
    <mergeCell ref="G236:G243"/>
    <mergeCell ref="L230:L234"/>
    <mergeCell ref="M230:M234"/>
    <mergeCell ref="I266:I267"/>
    <mergeCell ref="J266:J267"/>
    <mergeCell ref="H165:H170"/>
    <mergeCell ref="I165:I170"/>
    <mergeCell ref="J165:J170"/>
    <mergeCell ref="K165:K170"/>
    <mergeCell ref="L165:L170"/>
    <mergeCell ref="T175:T179"/>
    <mergeCell ref="U175:U179"/>
    <mergeCell ref="V175:V179"/>
    <mergeCell ref="Q197:Q198"/>
    <mergeCell ref="R197:R198"/>
    <mergeCell ref="O165:O170"/>
    <mergeCell ref="S150:S153"/>
    <mergeCell ref="P165:P170"/>
    <mergeCell ref="Q165:Q170"/>
    <mergeCell ref="R165:R170"/>
    <mergeCell ref="S165:S170"/>
    <mergeCell ref="R230:R234"/>
    <mergeCell ref="V230:V234"/>
    <mergeCell ref="Q249:Q250"/>
    <mergeCell ref="S191:S192"/>
    <mergeCell ref="T191:T192"/>
    <mergeCell ref="T208:T209"/>
    <mergeCell ref="C184:C185"/>
    <mergeCell ref="C188:C198"/>
    <mergeCell ref="F191:F192"/>
    <mergeCell ref="G191:G192"/>
    <mergeCell ref="F204:F205"/>
    <mergeCell ref="G204:G205"/>
    <mergeCell ref="L197:L198"/>
    <mergeCell ref="H204:H205"/>
    <mergeCell ref="I204:I205"/>
    <mergeCell ref="J204:J205"/>
    <mergeCell ref="K204:K205"/>
    <mergeCell ref="N255:N258"/>
    <mergeCell ref="A180:G180"/>
    <mergeCell ref="B183:B185"/>
    <mergeCell ref="O208:O209"/>
    <mergeCell ref="P208:P209"/>
    <mergeCell ref="J236:J243"/>
    <mergeCell ref="K236:K243"/>
    <mergeCell ref="L236:L243"/>
    <mergeCell ref="M236:M243"/>
    <mergeCell ref="M197:M198"/>
    <mergeCell ref="A182:A280"/>
    <mergeCell ref="B200:B223"/>
    <mergeCell ref="B225:B274"/>
    <mergeCell ref="O211:O214"/>
    <mergeCell ref="P211:P214"/>
    <mergeCell ref="N208:N209"/>
    <mergeCell ref="D236:D243"/>
    <mergeCell ref="J273:J274"/>
    <mergeCell ref="L270:L271"/>
    <mergeCell ref="M270:M271"/>
    <mergeCell ref="C226:C250"/>
    <mergeCell ref="C201:C205"/>
    <mergeCell ref="K211:K214"/>
    <mergeCell ref="L211:L214"/>
    <mergeCell ref="M211:M214"/>
    <mergeCell ref="L227:L228"/>
    <mergeCell ref="C252:C267"/>
    <mergeCell ref="M204:M205"/>
    <mergeCell ref="Z255:Z258"/>
    <mergeCell ref="Z260:Z262"/>
    <mergeCell ref="Y312:Y314"/>
    <mergeCell ref="T312:T314"/>
    <mergeCell ref="U312:U314"/>
    <mergeCell ref="V312:V314"/>
    <mergeCell ref="J230:J234"/>
    <mergeCell ref="K230:K234"/>
    <mergeCell ref="M227:M228"/>
    <mergeCell ref="D270:D271"/>
    <mergeCell ref="F270:F271"/>
    <mergeCell ref="C216:C223"/>
    <mergeCell ref="L204:L205"/>
    <mergeCell ref="I222:I223"/>
    <mergeCell ref="U211:U214"/>
    <mergeCell ref="D211:D214"/>
    <mergeCell ref="F211:F214"/>
    <mergeCell ref="G211:G214"/>
    <mergeCell ref="H211:H214"/>
    <mergeCell ref="I211:I214"/>
    <mergeCell ref="J211:J214"/>
    <mergeCell ref="F217:F220"/>
    <mergeCell ref="G217:G220"/>
    <mergeCell ref="H217:H220"/>
    <mergeCell ref="I217:I220"/>
    <mergeCell ref="W208:W209"/>
    <mergeCell ref="W320:W322"/>
    <mergeCell ref="X320:X322"/>
    <mergeCell ref="Y320:Y322"/>
    <mergeCell ref="Z320:Z322"/>
    <mergeCell ref="B749:G749"/>
    <mergeCell ref="B727:J727"/>
    <mergeCell ref="B728:G728"/>
    <mergeCell ref="B729:G729"/>
    <mergeCell ref="B730:G730"/>
    <mergeCell ref="B731:G731"/>
    <mergeCell ref="B732:G732"/>
    <mergeCell ref="B735:H735"/>
    <mergeCell ref="B737:G737"/>
    <mergeCell ref="B738:G738"/>
    <mergeCell ref="B739:G739"/>
    <mergeCell ref="B740:G740"/>
    <mergeCell ref="B741:G741"/>
    <mergeCell ref="B742:G742"/>
    <mergeCell ref="B743:G743"/>
    <mergeCell ref="B744:G744"/>
    <mergeCell ref="B745:G745"/>
    <mergeCell ref="B746:G746"/>
    <mergeCell ref="B747:G747"/>
    <mergeCell ref="B748:G748"/>
    <mergeCell ref="G610:G613"/>
    <mergeCell ref="H610:H613"/>
    <mergeCell ref="D675:D679"/>
    <mergeCell ref="E675:E679"/>
    <mergeCell ref="F649:F650"/>
    <mergeCell ref="G649:G650"/>
    <mergeCell ref="H649:H650"/>
    <mergeCell ref="T362:T363"/>
    <mergeCell ref="J351:J356"/>
    <mergeCell ref="J332:J338"/>
    <mergeCell ref="K332:K338"/>
    <mergeCell ref="L332:L338"/>
    <mergeCell ref="V320:V322"/>
    <mergeCell ref="AA602:AA681"/>
    <mergeCell ref="U266:U267"/>
    <mergeCell ref="N270:N271"/>
    <mergeCell ref="O270:O271"/>
    <mergeCell ref="P270:P271"/>
    <mergeCell ref="S270:S271"/>
    <mergeCell ref="T270:T271"/>
    <mergeCell ref="U270:U271"/>
    <mergeCell ref="S273:S274"/>
    <mergeCell ref="T273:T274"/>
    <mergeCell ref="U273:U274"/>
    <mergeCell ref="S295:S296"/>
    <mergeCell ref="Q362:Q363"/>
    <mergeCell ref="R362:R363"/>
    <mergeCell ref="S362:S363"/>
    <mergeCell ref="K288:K293"/>
    <mergeCell ref="L288:L293"/>
    <mergeCell ref="M288:M293"/>
    <mergeCell ref="Y308:Y309"/>
    <mergeCell ref="N308:N309"/>
    <mergeCell ref="O308:O309"/>
    <mergeCell ref="Q308:Q309"/>
    <mergeCell ref="R308:R309"/>
    <mergeCell ref="AA327:AA388"/>
    <mergeCell ref="Q354:Q355"/>
    <mergeCell ref="Z312:Z314"/>
    <mergeCell ref="O255:O258"/>
    <mergeCell ref="P255:P258"/>
    <mergeCell ref="S255:S258"/>
    <mergeCell ref="T255:T258"/>
    <mergeCell ref="U255:U258"/>
    <mergeCell ref="N260:N262"/>
    <mergeCell ref="O260:O262"/>
    <mergeCell ref="P260:P262"/>
    <mergeCell ref="W255:W258"/>
    <mergeCell ref="X255:X258"/>
    <mergeCell ref="Y255:Y258"/>
    <mergeCell ref="Z273:Z274"/>
    <mergeCell ref="R288:R293"/>
    <mergeCell ref="S288:S293"/>
    <mergeCell ref="T288:T293"/>
    <mergeCell ref="U288:U293"/>
    <mergeCell ref="V288:V293"/>
    <mergeCell ref="N288:N293"/>
    <mergeCell ref="O288:O293"/>
    <mergeCell ref="P288:P293"/>
    <mergeCell ref="A172:A179"/>
    <mergeCell ref="B173:B179"/>
    <mergeCell ref="C174:C179"/>
    <mergeCell ref="D175:D179"/>
    <mergeCell ref="F175:F179"/>
    <mergeCell ref="G175:G179"/>
    <mergeCell ref="H175:H179"/>
    <mergeCell ref="I175:I179"/>
    <mergeCell ref="J175:J179"/>
    <mergeCell ref="K175:K179"/>
    <mergeCell ref="L175:L179"/>
    <mergeCell ref="M175:M179"/>
    <mergeCell ref="N175:N179"/>
    <mergeCell ref="O175:O179"/>
    <mergeCell ref="P175:P179"/>
    <mergeCell ref="Q175:Q179"/>
    <mergeCell ref="S175:S179"/>
    <mergeCell ref="R175:R179"/>
    <mergeCell ref="W175:W179"/>
    <mergeCell ref="X175:X179"/>
    <mergeCell ref="Y175:Y179"/>
    <mergeCell ref="Z175:Z179"/>
    <mergeCell ref="S230:S234"/>
    <mergeCell ref="T230:T234"/>
    <mergeCell ref="U230:U234"/>
    <mergeCell ref="S245:S247"/>
    <mergeCell ref="T245:T247"/>
    <mergeCell ref="U245:U247"/>
    <mergeCell ref="Z191:Z192"/>
    <mergeCell ref="X197:X198"/>
    <mergeCell ref="Y197:Y198"/>
    <mergeCell ref="Z197:Z198"/>
    <mergeCell ref="Z204:Z205"/>
    <mergeCell ref="Y208:Y209"/>
    <mergeCell ref="Z208:Z209"/>
    <mergeCell ref="Z217:Z220"/>
    <mergeCell ref="W204:W205"/>
    <mergeCell ref="X204:X205"/>
    <mergeCell ref="Y204:Y205"/>
    <mergeCell ref="X230:X234"/>
    <mergeCell ref="Y230:Y234"/>
    <mergeCell ref="Z230:Z234"/>
    <mergeCell ref="Y222:Y223"/>
    <mergeCell ref="Z222:Z223"/>
    <mergeCell ref="U191:U192"/>
    <mergeCell ref="V197:V198"/>
    <mergeCell ref="W197:W198"/>
    <mergeCell ref="Y194:Y195"/>
    <mergeCell ref="S204:S205"/>
    <mergeCell ref="Z194:Z195"/>
    <mergeCell ref="X161:X163"/>
    <mergeCell ref="Y161:Y163"/>
    <mergeCell ref="Z161:Z163"/>
    <mergeCell ref="D165:D170"/>
    <mergeCell ref="F165:F170"/>
    <mergeCell ref="G165:G170"/>
    <mergeCell ref="H155:H156"/>
    <mergeCell ref="I155:I156"/>
    <mergeCell ref="T165:T170"/>
    <mergeCell ref="U165:U170"/>
    <mergeCell ref="V165:V170"/>
    <mergeCell ref="W165:W170"/>
    <mergeCell ref="X165:X170"/>
    <mergeCell ref="W155:W156"/>
    <mergeCell ref="X155:X156"/>
    <mergeCell ref="J155:J156"/>
    <mergeCell ref="K155:K156"/>
    <mergeCell ref="L155:L156"/>
    <mergeCell ref="M155:M156"/>
    <mergeCell ref="N155:N156"/>
    <mergeCell ref="O155:O156"/>
    <mergeCell ref="P155:P156"/>
    <mergeCell ref="Q155:Q156"/>
    <mergeCell ref="R155:R156"/>
    <mergeCell ref="S155:S156"/>
    <mergeCell ref="T155:T156"/>
    <mergeCell ref="U155:U156"/>
    <mergeCell ref="V155:V156"/>
    <mergeCell ref="Y165:Y170"/>
    <mergeCell ref="Z165:Z170"/>
    <mergeCell ref="M165:M170"/>
    <mergeCell ref="N165:N170"/>
    <mergeCell ref="Y150:Y153"/>
    <mergeCell ref="Z150:Z153"/>
    <mergeCell ref="R147:R148"/>
    <mergeCell ref="S147:S148"/>
    <mergeCell ref="T147:T148"/>
    <mergeCell ref="U147:U148"/>
    <mergeCell ref="V147:V148"/>
    <mergeCell ref="Y155:Y156"/>
    <mergeCell ref="Z155:Z156"/>
    <mergeCell ref="A157:A170"/>
    <mergeCell ref="B159:B170"/>
    <mergeCell ref="C160:C170"/>
    <mergeCell ref="D161:D163"/>
    <mergeCell ref="F161:F163"/>
    <mergeCell ref="G161:G163"/>
    <mergeCell ref="H161:H163"/>
    <mergeCell ref="I161:I163"/>
    <mergeCell ref="J161:J163"/>
    <mergeCell ref="K161:K163"/>
    <mergeCell ref="L161:L163"/>
    <mergeCell ref="M161:M163"/>
    <mergeCell ref="N161:N163"/>
    <mergeCell ref="O161:O163"/>
    <mergeCell ref="P161:P163"/>
    <mergeCell ref="Q161:Q163"/>
    <mergeCell ref="R161:R163"/>
    <mergeCell ref="S161:S163"/>
    <mergeCell ref="T161:T163"/>
    <mergeCell ref="U161:U163"/>
    <mergeCell ref="V161:V163"/>
    <mergeCell ref="W161:W163"/>
    <mergeCell ref="X147:X148"/>
    <mergeCell ref="Y141:Y143"/>
    <mergeCell ref="Z141:Z143"/>
    <mergeCell ref="I136:I138"/>
    <mergeCell ref="J136:J138"/>
    <mergeCell ref="K136:K138"/>
    <mergeCell ref="L136:L138"/>
    <mergeCell ref="M136:M138"/>
    <mergeCell ref="N136:N138"/>
    <mergeCell ref="O136:O138"/>
    <mergeCell ref="P136:P138"/>
    <mergeCell ref="A144:A156"/>
    <mergeCell ref="B145:B156"/>
    <mergeCell ref="C146:C156"/>
    <mergeCell ref="D147:D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O147:O148"/>
    <mergeCell ref="P147:P148"/>
    <mergeCell ref="Q147:Q148"/>
    <mergeCell ref="W147:W148"/>
    <mergeCell ref="D150:D153"/>
    <mergeCell ref="F150:F153"/>
    <mergeCell ref="G150:G153"/>
    <mergeCell ref="H150:H153"/>
    <mergeCell ref="I150:I153"/>
    <mergeCell ref="Y147:Y148"/>
    <mergeCell ref="Z147:Z148"/>
    <mergeCell ref="T150:T153"/>
    <mergeCell ref="U150:U153"/>
    <mergeCell ref="V150:V153"/>
    <mergeCell ref="W150:W153"/>
    <mergeCell ref="X150:X153"/>
    <mergeCell ref="G129:G133"/>
    <mergeCell ref="H129:H133"/>
    <mergeCell ref="I129:I133"/>
    <mergeCell ref="J129:J133"/>
    <mergeCell ref="K129:K133"/>
    <mergeCell ref="L129:L133"/>
    <mergeCell ref="M129:M133"/>
    <mergeCell ref="N129:N133"/>
    <mergeCell ref="O129:O133"/>
    <mergeCell ref="P129:P133"/>
    <mergeCell ref="Q129:Q133"/>
    <mergeCell ref="R129:R133"/>
    <mergeCell ref="S129:S133"/>
    <mergeCell ref="T129:T133"/>
    <mergeCell ref="U129:U133"/>
    <mergeCell ref="V129:V133"/>
    <mergeCell ref="Z136:Z138"/>
    <mergeCell ref="Q136:Q138"/>
    <mergeCell ref="S141:S143"/>
    <mergeCell ref="T141:T143"/>
    <mergeCell ref="U141:U143"/>
    <mergeCell ref="V141:V143"/>
    <mergeCell ref="W141:W143"/>
    <mergeCell ref="X141:X143"/>
    <mergeCell ref="R136:R138"/>
    <mergeCell ref="C140:C143"/>
    <mergeCell ref="D141:D143"/>
    <mergeCell ref="F141:F143"/>
    <mergeCell ref="G141:G143"/>
    <mergeCell ref="H141:H143"/>
    <mergeCell ref="I141:I143"/>
    <mergeCell ref="J141:J143"/>
    <mergeCell ref="K141:K143"/>
    <mergeCell ref="L141:L143"/>
    <mergeCell ref="M141:M143"/>
    <mergeCell ref="N141:N143"/>
    <mergeCell ref="O141:O143"/>
    <mergeCell ref="P141:P143"/>
    <mergeCell ref="Q141:Q143"/>
    <mergeCell ref="R141:R143"/>
    <mergeCell ref="D155:D156"/>
    <mergeCell ref="F155:F156"/>
    <mergeCell ref="G155:G156"/>
    <mergeCell ref="J150:J153"/>
    <mergeCell ref="K150:K153"/>
    <mergeCell ref="L150:L153"/>
    <mergeCell ref="M150:M153"/>
    <mergeCell ref="N150:N153"/>
    <mergeCell ref="O150:O153"/>
    <mergeCell ref="P150:P153"/>
    <mergeCell ref="Q150:Q153"/>
    <mergeCell ref="R150:R153"/>
    <mergeCell ref="A3:AA3"/>
    <mergeCell ref="A5:A9"/>
    <mergeCell ref="B5:E5"/>
    <mergeCell ref="F5:G5"/>
    <mergeCell ref="H5:V5"/>
    <mergeCell ref="W5:W9"/>
    <mergeCell ref="X5:X9"/>
    <mergeCell ref="Y5:Z7"/>
    <mergeCell ref="AA5:AA9"/>
    <mergeCell ref="W129:W133"/>
    <mergeCell ref="X129:X133"/>
    <mergeCell ref="Y129:Y133"/>
    <mergeCell ref="Z129:Z133"/>
    <mergeCell ref="C135:C138"/>
    <mergeCell ref="D136:D138"/>
    <mergeCell ref="F136:F138"/>
    <mergeCell ref="G136:G138"/>
    <mergeCell ref="H136:H138"/>
    <mergeCell ref="S136:S138"/>
    <mergeCell ref="T136:T138"/>
    <mergeCell ref="U136:U138"/>
    <mergeCell ref="V136:V138"/>
    <mergeCell ref="W136:W138"/>
    <mergeCell ref="X136:X138"/>
    <mergeCell ref="Y136:Y138"/>
    <mergeCell ref="A124:G124"/>
    <mergeCell ref="AA124:AA179"/>
    <mergeCell ref="A126:A143"/>
    <mergeCell ref="B127:B143"/>
    <mergeCell ref="C128:C133"/>
    <mergeCell ref="D129:D133"/>
    <mergeCell ref="F129:F133"/>
    <mergeCell ref="Y8:Y9"/>
    <mergeCell ref="Z8:Z9"/>
    <mergeCell ref="A11:G11"/>
    <mergeCell ref="C15:C20"/>
    <mergeCell ref="C22:C36"/>
    <mergeCell ref="H8:H9"/>
    <mergeCell ref="I8:I9"/>
    <mergeCell ref="J8:K8"/>
    <mergeCell ref="X23:X27"/>
    <mergeCell ref="Y23:Y27"/>
    <mergeCell ref="Z23:Z27"/>
    <mergeCell ref="F29:F31"/>
    <mergeCell ref="G29:G31"/>
    <mergeCell ref="H29:H31"/>
    <mergeCell ref="I29:I31"/>
    <mergeCell ref="J29:J31"/>
    <mergeCell ref="K29:K31"/>
    <mergeCell ref="R23:R27"/>
    <mergeCell ref="S23:S27"/>
    <mergeCell ref="T23:T27"/>
    <mergeCell ref="U23:U27"/>
    <mergeCell ref="V23:V27"/>
    <mergeCell ref="W23:W27"/>
    <mergeCell ref="L23:L27"/>
    <mergeCell ref="M23:M27"/>
    <mergeCell ref="N23:N27"/>
    <mergeCell ref="O23:O27"/>
    <mergeCell ref="P23:P27"/>
    <mergeCell ref="Q23:Q27"/>
    <mergeCell ref="F23:F27"/>
    <mergeCell ref="G23:G27"/>
    <mergeCell ref="H23:H27"/>
    <mergeCell ref="I23:I27"/>
    <mergeCell ref="J23:J27"/>
    <mergeCell ref="K23:K27"/>
    <mergeCell ref="I40:I46"/>
    <mergeCell ref="J40:J46"/>
    <mergeCell ref="K40:K46"/>
    <mergeCell ref="L40:L46"/>
    <mergeCell ref="M40:M46"/>
    <mergeCell ref="Y29:Y31"/>
    <mergeCell ref="Z29:Z31"/>
    <mergeCell ref="F33:F36"/>
    <mergeCell ref="G33:G36"/>
    <mergeCell ref="H33:H36"/>
    <mergeCell ref="I33:I36"/>
    <mergeCell ref="J33:J36"/>
    <mergeCell ref="K33:K36"/>
    <mergeCell ref="L33:L36"/>
    <mergeCell ref="M33:M36"/>
    <mergeCell ref="S29:S31"/>
    <mergeCell ref="T29:T31"/>
    <mergeCell ref="U29:U31"/>
    <mergeCell ref="V29:V31"/>
    <mergeCell ref="W29:W31"/>
    <mergeCell ref="X29:X31"/>
    <mergeCell ref="M29:M31"/>
    <mergeCell ref="N29:N31"/>
    <mergeCell ref="O29:O31"/>
    <mergeCell ref="P29:P31"/>
    <mergeCell ref="Q29:Q31"/>
    <mergeCell ref="R29:R31"/>
    <mergeCell ref="Z33:Z36"/>
    <mergeCell ref="L29:L31"/>
    <mergeCell ref="T33:T36"/>
    <mergeCell ref="U33:U36"/>
    <mergeCell ref="V33:V36"/>
    <mergeCell ref="W33:W36"/>
    <mergeCell ref="X33:X36"/>
    <mergeCell ref="Y33:Y36"/>
    <mergeCell ref="N33:N36"/>
    <mergeCell ref="O33:O36"/>
    <mergeCell ref="P33:P36"/>
    <mergeCell ref="Q33:Q36"/>
    <mergeCell ref="R33:R36"/>
    <mergeCell ref="S33:S36"/>
    <mergeCell ref="Z40:Z46"/>
    <mergeCell ref="E43:E46"/>
    <mergeCell ref="F47:F52"/>
    <mergeCell ref="G47:G52"/>
    <mergeCell ref="H47:H52"/>
    <mergeCell ref="I47:I52"/>
    <mergeCell ref="J47:J52"/>
    <mergeCell ref="K47:K52"/>
    <mergeCell ref="L47:L52"/>
    <mergeCell ref="M47:M49"/>
    <mergeCell ref="O40:O46"/>
    <mergeCell ref="P40:P46"/>
    <mergeCell ref="Q40:Q46"/>
    <mergeCell ref="W40:W46"/>
    <mergeCell ref="N40:N46"/>
    <mergeCell ref="Z47:Z52"/>
    <mergeCell ref="W47:W52"/>
    <mergeCell ref="X47:X52"/>
    <mergeCell ref="Y47:Y52"/>
    <mergeCell ref="N47:N49"/>
    <mergeCell ref="O47:O49"/>
    <mergeCell ref="P47:P49"/>
    <mergeCell ref="Q47:Q49"/>
    <mergeCell ref="X40:X46"/>
    <mergeCell ref="Y40:Y46"/>
    <mergeCell ref="Y54:Y55"/>
    <mergeCell ref="Z54:Z55"/>
    <mergeCell ref="C57:C58"/>
    <mergeCell ref="C60:C76"/>
    <mergeCell ref="D61:D65"/>
    <mergeCell ref="F61:F65"/>
    <mergeCell ref="Q54:Q55"/>
    <mergeCell ref="R54:R55"/>
    <mergeCell ref="S54:S55"/>
    <mergeCell ref="T54:T55"/>
    <mergeCell ref="U54:U55"/>
    <mergeCell ref="V54:V55"/>
    <mergeCell ref="K54:K55"/>
    <mergeCell ref="L54:L55"/>
    <mergeCell ref="M54:M55"/>
    <mergeCell ref="N54:N55"/>
    <mergeCell ref="O54:O55"/>
    <mergeCell ref="P54:P55"/>
    <mergeCell ref="D54:D55"/>
    <mergeCell ref="F54:F55"/>
    <mergeCell ref="G54:G55"/>
    <mergeCell ref="H54:H55"/>
    <mergeCell ref="I54:I55"/>
    <mergeCell ref="J54:J55"/>
    <mergeCell ref="Y61:Y65"/>
    <mergeCell ref="Z61:Z65"/>
    <mergeCell ref="D67:D71"/>
    <mergeCell ref="F67:F71"/>
    <mergeCell ref="C38:C55"/>
    <mergeCell ref="S61:S65"/>
    <mergeCell ref="T61:T65"/>
    <mergeCell ref="U61:U65"/>
    <mergeCell ref="V61:V65"/>
    <mergeCell ref="W61:W65"/>
    <mergeCell ref="X61:X65"/>
    <mergeCell ref="M61:M65"/>
    <mergeCell ref="N61:N65"/>
    <mergeCell ref="O61:O65"/>
    <mergeCell ref="P61:P65"/>
    <mergeCell ref="Q61:Q65"/>
    <mergeCell ref="R61:R65"/>
    <mergeCell ref="G61:G65"/>
    <mergeCell ref="H61:H65"/>
    <mergeCell ref="I61:I65"/>
    <mergeCell ref="J61:J65"/>
    <mergeCell ref="K61:K65"/>
    <mergeCell ref="L61:L65"/>
    <mergeCell ref="R47:R49"/>
    <mergeCell ref="S47:S49"/>
    <mergeCell ref="T47:T49"/>
    <mergeCell ref="W54:W55"/>
    <mergeCell ref="X54:X55"/>
    <mergeCell ref="D39:D52"/>
    <mergeCell ref="E40:E41"/>
    <mergeCell ref="F40:F46"/>
    <mergeCell ref="G40:G46"/>
    <mergeCell ref="H40:H46"/>
    <mergeCell ref="U47:U49"/>
    <mergeCell ref="V47:V49"/>
    <mergeCell ref="D73:D76"/>
    <mergeCell ref="F73:F76"/>
    <mergeCell ref="G73:G76"/>
    <mergeCell ref="H73:H76"/>
    <mergeCell ref="I73:I76"/>
    <mergeCell ref="J73:J76"/>
    <mergeCell ref="K73:K76"/>
    <mergeCell ref="L73:L76"/>
    <mergeCell ref="S67:S71"/>
    <mergeCell ref="T67:T71"/>
    <mergeCell ref="U67:U71"/>
    <mergeCell ref="V67:V71"/>
    <mergeCell ref="W67:W71"/>
    <mergeCell ref="X67:X71"/>
    <mergeCell ref="M67:M71"/>
    <mergeCell ref="N67:N71"/>
    <mergeCell ref="O67:O71"/>
    <mergeCell ref="P67:P71"/>
    <mergeCell ref="Q67:Q71"/>
    <mergeCell ref="R67:R71"/>
    <mergeCell ref="G67:G71"/>
    <mergeCell ref="H67:H71"/>
    <mergeCell ref="I67:I71"/>
    <mergeCell ref="J67:J71"/>
    <mergeCell ref="K67:K71"/>
    <mergeCell ref="L67:L71"/>
    <mergeCell ref="S73:S76"/>
    <mergeCell ref="T73:T76"/>
    <mergeCell ref="U73:U76"/>
    <mergeCell ref="V73:V76"/>
    <mergeCell ref="W73:W76"/>
    <mergeCell ref="X73:X76"/>
    <mergeCell ref="M73:M76"/>
    <mergeCell ref="N73:N76"/>
    <mergeCell ref="O73:O76"/>
    <mergeCell ref="P73:P76"/>
    <mergeCell ref="Q73:Q76"/>
    <mergeCell ref="R73:R76"/>
    <mergeCell ref="V81:V83"/>
    <mergeCell ref="W81:W83"/>
    <mergeCell ref="X81:X83"/>
    <mergeCell ref="Y67:Y71"/>
    <mergeCell ref="Z67:Z71"/>
    <mergeCell ref="Y73:Y76"/>
    <mergeCell ref="Z73:Z76"/>
    <mergeCell ref="Y81:Y83"/>
    <mergeCell ref="Z81:Z83"/>
    <mergeCell ref="F84:F86"/>
    <mergeCell ref="G84:G86"/>
    <mergeCell ref="H84:H86"/>
    <mergeCell ref="I84:I86"/>
    <mergeCell ref="J84:J86"/>
    <mergeCell ref="P81:P83"/>
    <mergeCell ref="Q81:Q83"/>
    <mergeCell ref="R81:R83"/>
    <mergeCell ref="S81:S83"/>
    <mergeCell ref="T81:T83"/>
    <mergeCell ref="U81:U83"/>
    <mergeCell ref="J81:J83"/>
    <mergeCell ref="K81:K83"/>
    <mergeCell ref="L81:L83"/>
    <mergeCell ref="M81:M83"/>
    <mergeCell ref="N81:N83"/>
    <mergeCell ref="O81:O83"/>
    <mergeCell ref="X84:X86"/>
    <mergeCell ref="Y84:Y86"/>
    <mergeCell ref="Z84:Z86"/>
    <mergeCell ref="F81:F83"/>
    <mergeCell ref="G81:G83"/>
    <mergeCell ref="H81:H83"/>
    <mergeCell ref="I81:I83"/>
    <mergeCell ref="A87:G87"/>
    <mergeCell ref="AA87:AA123"/>
    <mergeCell ref="C91:C97"/>
    <mergeCell ref="D92:D95"/>
    <mergeCell ref="Q84:Q86"/>
    <mergeCell ref="R84:R86"/>
    <mergeCell ref="S84:S86"/>
    <mergeCell ref="T84:T86"/>
    <mergeCell ref="U84:U86"/>
    <mergeCell ref="V84:V86"/>
    <mergeCell ref="K84:K86"/>
    <mergeCell ref="L84:L86"/>
    <mergeCell ref="M84:M86"/>
    <mergeCell ref="N84:N86"/>
    <mergeCell ref="O84:O86"/>
    <mergeCell ref="P84:P86"/>
    <mergeCell ref="X92:X95"/>
    <mergeCell ref="Y92:Y95"/>
    <mergeCell ref="Z92:Z95"/>
    <mergeCell ref="C99:C110"/>
    <mergeCell ref="D100:D102"/>
    <mergeCell ref="F100:F102"/>
    <mergeCell ref="G100:G102"/>
    <mergeCell ref="H100:H102"/>
    <mergeCell ref="R92:R95"/>
    <mergeCell ref="S92:S95"/>
    <mergeCell ref="T92:T95"/>
    <mergeCell ref="U92:U95"/>
    <mergeCell ref="A78:A86"/>
    <mergeCell ref="B79:B86"/>
    <mergeCell ref="C80:C86"/>
    <mergeCell ref="D81:D86"/>
    <mergeCell ref="V92:V95"/>
    <mergeCell ref="W92:W95"/>
    <mergeCell ref="L92:L95"/>
    <mergeCell ref="M92:M95"/>
    <mergeCell ref="N92:N95"/>
    <mergeCell ref="O92:O95"/>
    <mergeCell ref="P92:P95"/>
    <mergeCell ref="Q92:Q95"/>
    <mergeCell ref="F92:F95"/>
    <mergeCell ref="G92:G95"/>
    <mergeCell ref="H92:H95"/>
    <mergeCell ref="I92:I95"/>
    <mergeCell ref="J92:J95"/>
    <mergeCell ref="K92:K95"/>
    <mergeCell ref="W84:W86"/>
    <mergeCell ref="W104:W106"/>
    <mergeCell ref="X104:X106"/>
    <mergeCell ref="Y104:Y106"/>
    <mergeCell ref="Z104:Z106"/>
    <mergeCell ref="X100:X102"/>
    <mergeCell ref="Y100:Y102"/>
    <mergeCell ref="Z100:Z102"/>
    <mergeCell ref="D104:D106"/>
    <mergeCell ref="E104:E106"/>
    <mergeCell ref="F104:F106"/>
    <mergeCell ref="G104:G106"/>
    <mergeCell ref="H104:H106"/>
    <mergeCell ref="I104:I106"/>
    <mergeCell ref="J104:J106"/>
    <mergeCell ref="O100:O101"/>
    <mergeCell ref="P100:P101"/>
    <mergeCell ref="Q100:Q101"/>
    <mergeCell ref="R100:R102"/>
    <mergeCell ref="V100:V102"/>
    <mergeCell ref="W100:W102"/>
    <mergeCell ref="I100:I102"/>
    <mergeCell ref="J100:J102"/>
    <mergeCell ref="K100:K102"/>
    <mergeCell ref="L100:L102"/>
    <mergeCell ref="N100:N101"/>
    <mergeCell ref="M104:M106"/>
    <mergeCell ref="M100:M102"/>
    <mergeCell ref="K104:K106"/>
    <mergeCell ref="L104:L106"/>
    <mergeCell ref="R104:R106"/>
    <mergeCell ref="S104:S106"/>
    <mergeCell ref="T104:T106"/>
    <mergeCell ref="W108:W110"/>
    <mergeCell ref="X108:X110"/>
    <mergeCell ref="Y108:Y110"/>
    <mergeCell ref="Z108:Z110"/>
    <mergeCell ref="C112:C116"/>
    <mergeCell ref="D113:D114"/>
    <mergeCell ref="F113:F114"/>
    <mergeCell ref="G113:G114"/>
    <mergeCell ref="Q108:Q109"/>
    <mergeCell ref="R108:R110"/>
    <mergeCell ref="S108:S110"/>
    <mergeCell ref="T108:T110"/>
    <mergeCell ref="U108:U110"/>
    <mergeCell ref="V108:V110"/>
    <mergeCell ref="K108:K110"/>
    <mergeCell ref="L108:L110"/>
    <mergeCell ref="N108:N109"/>
    <mergeCell ref="O108:O109"/>
    <mergeCell ref="P108:P109"/>
    <mergeCell ref="D108:D110"/>
    <mergeCell ref="F108:F110"/>
    <mergeCell ref="G108:G110"/>
    <mergeCell ref="H108:H110"/>
    <mergeCell ref="I108:I110"/>
    <mergeCell ref="J108:J110"/>
    <mergeCell ref="Q113:Q114"/>
    <mergeCell ref="R113:R114"/>
    <mergeCell ref="M108:M110"/>
    <mergeCell ref="M113:M114"/>
    <mergeCell ref="N113:N114"/>
    <mergeCell ref="O113:O114"/>
    <mergeCell ref="P113:P114"/>
    <mergeCell ref="Y119:Y121"/>
    <mergeCell ref="Z119:Z121"/>
    <mergeCell ref="X113:X114"/>
    <mergeCell ref="Y113:Y114"/>
    <mergeCell ref="Z113:Z114"/>
    <mergeCell ref="C118:C123"/>
    <mergeCell ref="D119:D121"/>
    <mergeCell ref="F119:F121"/>
    <mergeCell ref="G119:G121"/>
    <mergeCell ref="H119:H121"/>
    <mergeCell ref="I119:I121"/>
    <mergeCell ref="J119:J121"/>
    <mergeCell ref="H113:H114"/>
    <mergeCell ref="I113:I114"/>
    <mergeCell ref="J113:J114"/>
    <mergeCell ref="K113:K114"/>
    <mergeCell ref="L113:L114"/>
    <mergeCell ref="W113:W114"/>
    <mergeCell ref="K119:K121"/>
    <mergeCell ref="L119:L121"/>
    <mergeCell ref="W119:W121"/>
    <mergeCell ref="X119:X121"/>
    <mergeCell ref="S113:S114"/>
    <mergeCell ref="T113:T114"/>
    <mergeCell ref="U113:U114"/>
    <mergeCell ref="V113:V114"/>
    <mergeCell ref="M119:M121"/>
    <mergeCell ref="N119:N121"/>
    <mergeCell ref="O119:O121"/>
    <mergeCell ref="P119:P121"/>
    <mergeCell ref="Q119:Q121"/>
    <mergeCell ref="R119:R121"/>
    <mergeCell ref="AB191:AB192"/>
    <mergeCell ref="D194:D195"/>
    <mergeCell ref="F194:F195"/>
    <mergeCell ref="G194:G195"/>
    <mergeCell ref="H194:H195"/>
    <mergeCell ref="I194:I195"/>
    <mergeCell ref="J194:J195"/>
    <mergeCell ref="K194:K195"/>
    <mergeCell ref="L194:L195"/>
    <mergeCell ref="Q191:Q192"/>
    <mergeCell ref="R191:R192"/>
    <mergeCell ref="V191:V192"/>
    <mergeCell ref="W191:W192"/>
    <mergeCell ref="X191:X192"/>
    <mergeCell ref="Y191:Y192"/>
    <mergeCell ref="H191:H192"/>
    <mergeCell ref="I191:I192"/>
    <mergeCell ref="J191:J192"/>
    <mergeCell ref="K191:K192"/>
    <mergeCell ref="L191:L192"/>
    <mergeCell ref="M191:M192"/>
    <mergeCell ref="N194:N195"/>
    <mergeCell ref="O194:O195"/>
    <mergeCell ref="P194:P195"/>
    <mergeCell ref="AA180:AA280"/>
    <mergeCell ref="AB197:AB198"/>
    <mergeCell ref="D204:D205"/>
    <mergeCell ref="V222:V223"/>
    <mergeCell ref="D222:D223"/>
    <mergeCell ref="F222:F223"/>
    <mergeCell ref="G222:G223"/>
    <mergeCell ref="H222:H223"/>
    <mergeCell ref="AB194:AB195"/>
    <mergeCell ref="D197:D198"/>
    <mergeCell ref="F197:F198"/>
    <mergeCell ref="G197:G198"/>
    <mergeCell ref="H197:H198"/>
    <mergeCell ref="I197:I198"/>
    <mergeCell ref="J197:J198"/>
    <mergeCell ref="K197:K198"/>
    <mergeCell ref="M194:M195"/>
    <mergeCell ref="Q194:Q195"/>
    <mergeCell ref="R194:R195"/>
    <mergeCell ref="V194:V195"/>
    <mergeCell ref="W194:W195"/>
    <mergeCell ref="X194:X195"/>
    <mergeCell ref="AB204:AB205"/>
    <mergeCell ref="D208:D209"/>
    <mergeCell ref="F208:F209"/>
    <mergeCell ref="G208:G209"/>
    <mergeCell ref="H208:H209"/>
    <mergeCell ref="N204:N205"/>
    <mergeCell ref="O204:O205"/>
    <mergeCell ref="P204:P205"/>
    <mergeCell ref="Q204:Q205"/>
    <mergeCell ref="R204:R205"/>
    <mergeCell ref="V204:V205"/>
    <mergeCell ref="U208:U209"/>
    <mergeCell ref="L208:L209"/>
    <mergeCell ref="M208:M209"/>
    <mergeCell ref="T204:T205"/>
    <mergeCell ref="U204:U205"/>
    <mergeCell ref="AB208:AB209"/>
    <mergeCell ref="R208:R209"/>
    <mergeCell ref="X208:X209"/>
    <mergeCell ref="Q211:Q214"/>
    <mergeCell ref="R211:R214"/>
    <mergeCell ref="S208:S209"/>
    <mergeCell ref="S211:S214"/>
    <mergeCell ref="N211:N214"/>
    <mergeCell ref="Q208:Q209"/>
    <mergeCell ref="I208:I209"/>
    <mergeCell ref="Y211:Y214"/>
    <mergeCell ref="T211:T214"/>
    <mergeCell ref="J208:J209"/>
    <mergeCell ref="K208:K209"/>
    <mergeCell ref="D230:D234"/>
    <mergeCell ref="F230:F234"/>
    <mergeCell ref="G230:G234"/>
    <mergeCell ref="H230:H234"/>
    <mergeCell ref="I230:I234"/>
    <mergeCell ref="Q227:Q228"/>
    <mergeCell ref="R227:R228"/>
    <mergeCell ref="V227:V228"/>
    <mergeCell ref="W227:W228"/>
    <mergeCell ref="X227:X228"/>
    <mergeCell ref="V211:V214"/>
    <mergeCell ref="W211:W214"/>
    <mergeCell ref="X211:X214"/>
    <mergeCell ref="W222:W223"/>
    <mergeCell ref="X222:X223"/>
    <mergeCell ref="V208:V209"/>
    <mergeCell ref="V217:V220"/>
    <mergeCell ref="W217:W220"/>
    <mergeCell ref="X217:X220"/>
    <mergeCell ref="Y217:Y220"/>
    <mergeCell ref="AB222:AB223"/>
    <mergeCell ref="D227:D228"/>
    <mergeCell ref="F227:F228"/>
    <mergeCell ref="K222:K223"/>
    <mergeCell ref="L222:L223"/>
    <mergeCell ref="M222:M223"/>
    <mergeCell ref="Q222:Q223"/>
    <mergeCell ref="R222:R223"/>
    <mergeCell ref="AB217:AB220"/>
    <mergeCell ref="J217:J220"/>
    <mergeCell ref="L217:L220"/>
    <mergeCell ref="M217:M220"/>
    <mergeCell ref="Q217:Q220"/>
    <mergeCell ref="R217:R220"/>
    <mergeCell ref="Z211:Z214"/>
    <mergeCell ref="AB211:AB214"/>
    <mergeCell ref="D217:D220"/>
    <mergeCell ref="O217:O220"/>
    <mergeCell ref="P217:P220"/>
    <mergeCell ref="S217:S220"/>
    <mergeCell ref="T217:T220"/>
    <mergeCell ref="U217:U220"/>
    <mergeCell ref="N222:N223"/>
    <mergeCell ref="O222:O223"/>
    <mergeCell ref="P222:P223"/>
    <mergeCell ref="S222:S223"/>
    <mergeCell ref="T222:T223"/>
    <mergeCell ref="U222:U223"/>
    <mergeCell ref="Z236:Z243"/>
    <mergeCell ref="AB236:AB243"/>
    <mergeCell ref="G227:G228"/>
    <mergeCell ref="H227:H228"/>
    <mergeCell ref="I227:I228"/>
    <mergeCell ref="J227:J228"/>
    <mergeCell ref="K227:K228"/>
    <mergeCell ref="T236:T243"/>
    <mergeCell ref="U236:U243"/>
    <mergeCell ref="V236:V243"/>
    <mergeCell ref="W236:W243"/>
    <mergeCell ref="X236:X243"/>
    <mergeCell ref="Y236:Y243"/>
    <mergeCell ref="N236:N243"/>
    <mergeCell ref="O236:O243"/>
    <mergeCell ref="P236:P243"/>
    <mergeCell ref="Q236:Q243"/>
    <mergeCell ref="R236:R243"/>
    <mergeCell ref="S236:S243"/>
    <mergeCell ref="Q230:Q234"/>
    <mergeCell ref="AB230:AB234"/>
    <mergeCell ref="W230:W234"/>
    <mergeCell ref="Y227:Y228"/>
    <mergeCell ref="Z227:Z228"/>
    <mergeCell ref="AB227:AB228"/>
    <mergeCell ref="H236:H243"/>
    <mergeCell ref="I236:I243"/>
    <mergeCell ref="Y245:Y247"/>
    <mergeCell ref="Z245:Z247"/>
    <mergeCell ref="AB245:AB247"/>
    <mergeCell ref="D249:D250"/>
    <mergeCell ref="F249:F250"/>
    <mergeCell ref="G249:G250"/>
    <mergeCell ref="H249:H250"/>
    <mergeCell ref="I249:I250"/>
    <mergeCell ref="J249:J250"/>
    <mergeCell ref="K249:K250"/>
    <mergeCell ref="M245:M247"/>
    <mergeCell ref="Q245:Q247"/>
    <mergeCell ref="R245:R247"/>
    <mergeCell ref="V245:V247"/>
    <mergeCell ref="W245:W247"/>
    <mergeCell ref="X245:X247"/>
    <mergeCell ref="G245:G247"/>
    <mergeCell ref="H245:H247"/>
    <mergeCell ref="I245:I247"/>
    <mergeCell ref="J245:J247"/>
    <mergeCell ref="K245:K247"/>
    <mergeCell ref="L245:L247"/>
    <mergeCell ref="S249:S250"/>
    <mergeCell ref="T249:T250"/>
    <mergeCell ref="U249:U250"/>
    <mergeCell ref="D245:D247"/>
    <mergeCell ref="F245:F247"/>
    <mergeCell ref="P245:P247"/>
    <mergeCell ref="N245:N247"/>
    <mergeCell ref="O245:O247"/>
    <mergeCell ref="AB255:AB258"/>
    <mergeCell ref="D260:D262"/>
    <mergeCell ref="F260:F262"/>
    <mergeCell ref="G260:G262"/>
    <mergeCell ref="H260:H262"/>
    <mergeCell ref="I260:I262"/>
    <mergeCell ref="K255:K258"/>
    <mergeCell ref="L255:L258"/>
    <mergeCell ref="M255:M258"/>
    <mergeCell ref="Q255:Q258"/>
    <mergeCell ref="R255:R258"/>
    <mergeCell ref="V255:V258"/>
    <mergeCell ref="AB249:AB250"/>
    <mergeCell ref="D255:D258"/>
    <mergeCell ref="F255:F258"/>
    <mergeCell ref="G255:G258"/>
    <mergeCell ref="H255:H258"/>
    <mergeCell ref="I255:I258"/>
    <mergeCell ref="J255:J258"/>
    <mergeCell ref="R249:R250"/>
    <mergeCell ref="V249:V250"/>
    <mergeCell ref="W249:W250"/>
    <mergeCell ref="X249:X250"/>
    <mergeCell ref="Y249:Y250"/>
    <mergeCell ref="Z249:Z250"/>
    <mergeCell ref="L249:L250"/>
    <mergeCell ref="M249:M250"/>
    <mergeCell ref="N249:N250"/>
    <mergeCell ref="V260:V262"/>
    <mergeCell ref="W260:W262"/>
    <mergeCell ref="X260:X262"/>
    <mergeCell ref="Y260:Y262"/>
    <mergeCell ref="AB260:AB262"/>
    <mergeCell ref="J260:J262"/>
    <mergeCell ref="K260:K262"/>
    <mergeCell ref="L260:L262"/>
    <mergeCell ref="M260:M262"/>
    <mergeCell ref="Q260:Q262"/>
    <mergeCell ref="R260:R262"/>
    <mergeCell ref="T260:T262"/>
    <mergeCell ref="U260:U262"/>
    <mergeCell ref="N266:N267"/>
    <mergeCell ref="O266:O267"/>
    <mergeCell ref="P266:P267"/>
    <mergeCell ref="S266:S267"/>
    <mergeCell ref="T266:T267"/>
    <mergeCell ref="S260:S262"/>
    <mergeCell ref="R270:R271"/>
    <mergeCell ref="V270:V271"/>
    <mergeCell ref="W270:W271"/>
    <mergeCell ref="Z266:Z267"/>
    <mergeCell ref="AB266:AB267"/>
    <mergeCell ref="J270:J271"/>
    <mergeCell ref="K270:K271"/>
    <mergeCell ref="Q266:Q267"/>
    <mergeCell ref="R266:R267"/>
    <mergeCell ref="V266:V267"/>
    <mergeCell ref="W266:W267"/>
    <mergeCell ref="X266:X267"/>
    <mergeCell ref="Y266:Y267"/>
    <mergeCell ref="Q270:Q271"/>
    <mergeCell ref="AB273:AB274"/>
    <mergeCell ref="B276:B280"/>
    <mergeCell ref="C277:C280"/>
    <mergeCell ref="AB270:AB271"/>
    <mergeCell ref="AA281:AA326"/>
    <mergeCell ref="Q273:Q274"/>
    <mergeCell ref="R273:R274"/>
    <mergeCell ref="V273:V274"/>
    <mergeCell ref="W273:W274"/>
    <mergeCell ref="X273:X274"/>
    <mergeCell ref="Y273:Y274"/>
    <mergeCell ref="K273:K274"/>
    <mergeCell ref="L273:L274"/>
    <mergeCell ref="M273:M274"/>
    <mergeCell ref="N273:N274"/>
    <mergeCell ref="O273:O274"/>
    <mergeCell ref="P273:P274"/>
    <mergeCell ref="C269:C274"/>
    <mergeCell ref="W288:W293"/>
    <mergeCell ref="X288:X293"/>
    <mergeCell ref="Y288:Y293"/>
    <mergeCell ref="Z288:Z293"/>
    <mergeCell ref="D295:D296"/>
    <mergeCell ref="F295:F296"/>
    <mergeCell ref="X270:X271"/>
    <mergeCell ref="Y270:Y271"/>
    <mergeCell ref="Z270:Z271"/>
    <mergeCell ref="D273:D274"/>
    <mergeCell ref="F273:F274"/>
    <mergeCell ref="G273:G274"/>
    <mergeCell ref="Z308:Z309"/>
    <mergeCell ref="Q288:Q293"/>
    <mergeCell ref="Z295:Z296"/>
    <mergeCell ref="B301:B303"/>
    <mergeCell ref="C302:C303"/>
    <mergeCell ref="C307:C309"/>
    <mergeCell ref="D308:D309"/>
    <mergeCell ref="F308:F309"/>
    <mergeCell ref="G308:G309"/>
    <mergeCell ref="T295:T296"/>
    <mergeCell ref="U295:U296"/>
    <mergeCell ref="V295:V296"/>
    <mergeCell ref="W295:W296"/>
    <mergeCell ref="X295:X296"/>
    <mergeCell ref="Y295:Y296"/>
    <mergeCell ref="N295:N296"/>
    <mergeCell ref="O295:O296"/>
    <mergeCell ref="P295:P296"/>
    <mergeCell ref="Q295:Q296"/>
    <mergeCell ref="R295:R296"/>
    <mergeCell ref="H295:H296"/>
    <mergeCell ref="I295:I296"/>
    <mergeCell ref="J295:J296"/>
    <mergeCell ref="V308:V309"/>
    <mergeCell ref="W308:W309"/>
    <mergeCell ref="X308:X309"/>
    <mergeCell ref="B284:B298"/>
    <mergeCell ref="C285:C298"/>
    <mergeCell ref="H308:H309"/>
    <mergeCell ref="I308:I309"/>
    <mergeCell ref="J308:J309"/>
    <mergeCell ref="K308:K309"/>
    <mergeCell ref="Q312:Q314"/>
    <mergeCell ref="R312:R314"/>
    <mergeCell ref="S312:S314"/>
    <mergeCell ref="D312:D314"/>
    <mergeCell ref="F312:F314"/>
    <mergeCell ref="K312:K314"/>
    <mergeCell ref="L312:L314"/>
    <mergeCell ref="M312:M314"/>
    <mergeCell ref="S308:S309"/>
    <mergeCell ref="T308:T309"/>
    <mergeCell ref="U308:U309"/>
    <mergeCell ref="D288:D293"/>
    <mergeCell ref="F288:F293"/>
    <mergeCell ref="G288:G293"/>
    <mergeCell ref="H288:H293"/>
    <mergeCell ref="I288:I293"/>
    <mergeCell ref="J288:J293"/>
    <mergeCell ref="Y346:Y349"/>
    <mergeCell ref="Z346:Z349"/>
    <mergeCell ref="F346:F349"/>
    <mergeCell ref="G346:G349"/>
    <mergeCell ref="D324:D326"/>
    <mergeCell ref="P320:P322"/>
    <mergeCell ref="Q320:Q322"/>
    <mergeCell ref="R320:R322"/>
    <mergeCell ref="S320:S322"/>
    <mergeCell ref="T320:T322"/>
    <mergeCell ref="U320:U322"/>
    <mergeCell ref="J320:J322"/>
    <mergeCell ref="K320:K322"/>
    <mergeCell ref="L320:L322"/>
    <mergeCell ref="M320:M322"/>
    <mergeCell ref="N320:N322"/>
    <mergeCell ref="O320:O322"/>
    <mergeCell ref="O332:O334"/>
    <mergeCell ref="M337:M338"/>
    <mergeCell ref="E347:E348"/>
    <mergeCell ref="Q347:Q348"/>
    <mergeCell ref="A327:G327"/>
    <mergeCell ref="W351:W356"/>
    <mergeCell ref="F332:F338"/>
    <mergeCell ref="G332:G338"/>
    <mergeCell ref="H332:H338"/>
    <mergeCell ref="I332:I338"/>
    <mergeCell ref="V332:V338"/>
    <mergeCell ref="W332:W338"/>
    <mergeCell ref="M335:M336"/>
    <mergeCell ref="N335:N336"/>
    <mergeCell ref="O335:O336"/>
    <mergeCell ref="M346:M349"/>
    <mergeCell ref="W346:W349"/>
    <mergeCell ref="X346:X349"/>
    <mergeCell ref="H346:H349"/>
    <mergeCell ref="I346:I349"/>
    <mergeCell ref="J346:J349"/>
    <mergeCell ref="K346:K349"/>
    <mergeCell ref="L346:L349"/>
    <mergeCell ref="F362:F363"/>
    <mergeCell ref="G362:G363"/>
    <mergeCell ref="H362:H363"/>
    <mergeCell ref="I362:I363"/>
    <mergeCell ref="J362:J363"/>
    <mergeCell ref="G320:G322"/>
    <mergeCell ref="H320:H322"/>
    <mergeCell ref="N312:N314"/>
    <mergeCell ref="O312:O314"/>
    <mergeCell ref="P312:P314"/>
    <mergeCell ref="G312:G314"/>
    <mergeCell ref="D351:D356"/>
    <mergeCell ref="F351:F356"/>
    <mergeCell ref="G351:G356"/>
    <mergeCell ref="H351:H356"/>
    <mergeCell ref="I351:I356"/>
    <mergeCell ref="D346:D349"/>
    <mergeCell ref="D316:D318"/>
    <mergeCell ref="Z371:Z373"/>
    <mergeCell ref="X366:X368"/>
    <mergeCell ref="Y366:Y368"/>
    <mergeCell ref="T371:T373"/>
    <mergeCell ref="U371:U373"/>
    <mergeCell ref="V371:V373"/>
    <mergeCell ref="W371:W373"/>
    <mergeCell ref="Q367:Q368"/>
    <mergeCell ref="Y351:Y356"/>
    <mergeCell ref="Z351:Z356"/>
    <mergeCell ref="N352:N353"/>
    <mergeCell ref="O352:O353"/>
    <mergeCell ref="P352:P353"/>
    <mergeCell ref="Q352:Q353"/>
    <mergeCell ref="K351:K356"/>
    <mergeCell ref="L351:L356"/>
    <mergeCell ref="N354:N355"/>
    <mergeCell ref="O354:O355"/>
    <mergeCell ref="P354:P355"/>
    <mergeCell ref="Z362:Z363"/>
    <mergeCell ref="U366:U368"/>
    <mergeCell ref="V366:V368"/>
    <mergeCell ref="W366:W368"/>
    <mergeCell ref="Z366:Z368"/>
    <mergeCell ref="R371:R373"/>
    <mergeCell ref="S371:S373"/>
    <mergeCell ref="M351:M356"/>
    <mergeCell ref="U362:U363"/>
    <mergeCell ref="V362:V363"/>
    <mergeCell ref="K362:K363"/>
    <mergeCell ref="L362:L363"/>
    <mergeCell ref="L371:L373"/>
    <mergeCell ref="H366:H368"/>
    <mergeCell ref="X362:X363"/>
    <mergeCell ref="Y362:Y363"/>
    <mergeCell ref="X371:X373"/>
    <mergeCell ref="Y371:Y373"/>
    <mergeCell ref="K366:K368"/>
    <mergeCell ref="L366:L368"/>
    <mergeCell ref="R366:R368"/>
    <mergeCell ref="S366:S368"/>
    <mergeCell ref="T366:T368"/>
    <mergeCell ref="D375:D376"/>
    <mergeCell ref="D378:D383"/>
    <mergeCell ref="A329:A388"/>
    <mergeCell ref="B330:B388"/>
    <mergeCell ref="C331:C341"/>
    <mergeCell ref="D332:D341"/>
    <mergeCell ref="C343:C363"/>
    <mergeCell ref="D366:D369"/>
    <mergeCell ref="C365:C388"/>
    <mergeCell ref="D371:D373"/>
    <mergeCell ref="M362:M363"/>
    <mergeCell ref="N362:N363"/>
    <mergeCell ref="O362:O363"/>
    <mergeCell ref="P362:P363"/>
    <mergeCell ref="J366:J368"/>
    <mergeCell ref="G371:G373"/>
    <mergeCell ref="H371:H373"/>
    <mergeCell ref="I371:I373"/>
    <mergeCell ref="J371:J373"/>
    <mergeCell ref="K371:K373"/>
    <mergeCell ref="W362:W363"/>
    <mergeCell ref="D362:D363"/>
    <mergeCell ref="E371:E373"/>
    <mergeCell ref="F371:F373"/>
    <mergeCell ref="M367:M368"/>
    <mergeCell ref="N367:N368"/>
    <mergeCell ref="O367:O368"/>
    <mergeCell ref="P367:P368"/>
    <mergeCell ref="I366:I368"/>
    <mergeCell ref="N337:N338"/>
    <mergeCell ref="O337:O338"/>
    <mergeCell ref="M332:M334"/>
    <mergeCell ref="N332:N334"/>
    <mergeCell ref="X378:X380"/>
    <mergeCell ref="Y378:Y380"/>
    <mergeCell ref="Z378:Z380"/>
    <mergeCell ref="R378:R380"/>
    <mergeCell ref="S378:S380"/>
    <mergeCell ref="T378:T380"/>
    <mergeCell ref="U378:U380"/>
    <mergeCell ref="V378:V380"/>
    <mergeCell ref="W378:W380"/>
    <mergeCell ref="G378:G380"/>
    <mergeCell ref="H378:H380"/>
    <mergeCell ref="I378:I380"/>
    <mergeCell ref="J378:J380"/>
    <mergeCell ref="K378:K380"/>
    <mergeCell ref="L378:L380"/>
    <mergeCell ref="E378:E380"/>
    <mergeCell ref="F378:F380"/>
    <mergeCell ref="U346:U348"/>
    <mergeCell ref="V346:V348"/>
    <mergeCell ref="F366:F368"/>
    <mergeCell ref="G366:G368"/>
    <mergeCell ref="G412:G414"/>
    <mergeCell ref="H412:H414"/>
    <mergeCell ref="I412:I414"/>
    <mergeCell ref="X385:X386"/>
    <mergeCell ref="Y385:Y386"/>
    <mergeCell ref="Z385:Z386"/>
    <mergeCell ref="A389:G389"/>
    <mergeCell ref="AA389:AA455"/>
    <mergeCell ref="D394:D400"/>
    <mergeCell ref="F394:F400"/>
    <mergeCell ref="R385:R386"/>
    <mergeCell ref="S385:S386"/>
    <mergeCell ref="T385:T386"/>
    <mergeCell ref="U385:U386"/>
    <mergeCell ref="V385:V386"/>
    <mergeCell ref="W385:W386"/>
    <mergeCell ref="L385:L386"/>
    <mergeCell ref="M385:M386"/>
    <mergeCell ref="N385:N386"/>
    <mergeCell ref="O385:O386"/>
    <mergeCell ref="P385:P386"/>
    <mergeCell ref="Q385:Q386"/>
    <mergeCell ref="F385:F386"/>
    <mergeCell ref="G385:G386"/>
    <mergeCell ref="H385:H386"/>
    <mergeCell ref="I385:I386"/>
    <mergeCell ref="J385:J386"/>
    <mergeCell ref="K385:K386"/>
    <mergeCell ref="Y394:Y400"/>
    <mergeCell ref="Z394:Z400"/>
    <mergeCell ref="D385:D386"/>
    <mergeCell ref="E385:E386"/>
    <mergeCell ref="D402:D406"/>
    <mergeCell ref="F402:F406"/>
    <mergeCell ref="G402:G406"/>
    <mergeCell ref="H402:H406"/>
    <mergeCell ref="I402:I406"/>
    <mergeCell ref="S394:S400"/>
    <mergeCell ref="T394:T400"/>
    <mergeCell ref="U394:U400"/>
    <mergeCell ref="V394:V400"/>
    <mergeCell ref="W394:W400"/>
    <mergeCell ref="X394:X400"/>
    <mergeCell ref="M394:M400"/>
    <mergeCell ref="N394:N400"/>
    <mergeCell ref="O394:O400"/>
    <mergeCell ref="P394:P400"/>
    <mergeCell ref="Q394:Q400"/>
    <mergeCell ref="R394:R400"/>
    <mergeCell ref="G394:G400"/>
    <mergeCell ref="H394:H400"/>
    <mergeCell ref="I394:I400"/>
    <mergeCell ref="J394:J400"/>
    <mergeCell ref="K394:K400"/>
    <mergeCell ref="L394:L400"/>
    <mergeCell ref="V402:V406"/>
    <mergeCell ref="W402:W406"/>
    <mergeCell ref="X402:X406"/>
    <mergeCell ref="Y402:Y406"/>
    <mergeCell ref="Z402:Z406"/>
    <mergeCell ref="D408:D410"/>
    <mergeCell ref="F408:F410"/>
    <mergeCell ref="G408:G410"/>
    <mergeCell ref="H408:H410"/>
    <mergeCell ref="I408:I410"/>
    <mergeCell ref="P402:P406"/>
    <mergeCell ref="Q402:Q406"/>
    <mergeCell ref="R402:R406"/>
    <mergeCell ref="S402:S406"/>
    <mergeCell ref="T402:T406"/>
    <mergeCell ref="U402:U406"/>
    <mergeCell ref="J402:J406"/>
    <mergeCell ref="K402:K406"/>
    <mergeCell ref="L402:L406"/>
    <mergeCell ref="M402:M406"/>
    <mergeCell ref="N402:N406"/>
    <mergeCell ref="O402:O406"/>
    <mergeCell ref="V408:V410"/>
    <mergeCell ref="W408:W410"/>
    <mergeCell ref="X408:X410"/>
    <mergeCell ref="Y408:Y410"/>
    <mergeCell ref="Z408:Z410"/>
    <mergeCell ref="P408:P410"/>
    <mergeCell ref="Q408:Q410"/>
    <mergeCell ref="R408:R410"/>
    <mergeCell ref="S408:S410"/>
    <mergeCell ref="T408:T410"/>
    <mergeCell ref="U408:U410"/>
    <mergeCell ref="J408:J410"/>
    <mergeCell ref="K408:K410"/>
    <mergeCell ref="L408:L410"/>
    <mergeCell ref="M408:M410"/>
    <mergeCell ref="N408:N410"/>
    <mergeCell ref="O408:O410"/>
    <mergeCell ref="V412:V414"/>
    <mergeCell ref="W412:W414"/>
    <mergeCell ref="X412:X414"/>
    <mergeCell ref="Y412:Y414"/>
    <mergeCell ref="Z412:Z414"/>
    <mergeCell ref="C416:C422"/>
    <mergeCell ref="D417:D419"/>
    <mergeCell ref="F417:F419"/>
    <mergeCell ref="P412:P414"/>
    <mergeCell ref="Q412:Q414"/>
    <mergeCell ref="R412:R414"/>
    <mergeCell ref="S412:S414"/>
    <mergeCell ref="T412:T414"/>
    <mergeCell ref="U412:U414"/>
    <mergeCell ref="J412:J414"/>
    <mergeCell ref="K412:K414"/>
    <mergeCell ref="L412:L414"/>
    <mergeCell ref="M412:M414"/>
    <mergeCell ref="N412:N414"/>
    <mergeCell ref="O412:O414"/>
    <mergeCell ref="Y417:Y419"/>
    <mergeCell ref="Z417:Z419"/>
    <mergeCell ref="D421:D422"/>
    <mergeCell ref="F421:F422"/>
    <mergeCell ref="G421:G422"/>
    <mergeCell ref="H421:H422"/>
    <mergeCell ref="D412:D414"/>
    <mergeCell ref="F412:F414"/>
    <mergeCell ref="S417:S419"/>
    <mergeCell ref="T417:T419"/>
    <mergeCell ref="U417:U419"/>
    <mergeCell ref="V417:V419"/>
    <mergeCell ref="W417:W419"/>
    <mergeCell ref="X417:X419"/>
    <mergeCell ref="M417:M419"/>
    <mergeCell ref="N417:N419"/>
    <mergeCell ref="O417:O419"/>
    <mergeCell ref="P417:P419"/>
    <mergeCell ref="Q417:Q419"/>
    <mergeCell ref="R417:R419"/>
    <mergeCell ref="G417:G419"/>
    <mergeCell ref="H417:H419"/>
    <mergeCell ref="I417:I419"/>
    <mergeCell ref="J417:J419"/>
    <mergeCell ref="K417:K419"/>
    <mergeCell ref="L417:L419"/>
    <mergeCell ref="Y421:Y422"/>
    <mergeCell ref="Z421:Z422"/>
    <mergeCell ref="C426:C429"/>
    <mergeCell ref="C431:C437"/>
    <mergeCell ref="D434:D435"/>
    <mergeCell ref="F434:F435"/>
    <mergeCell ref="S421:S422"/>
    <mergeCell ref="T421:T422"/>
    <mergeCell ref="U421:U422"/>
    <mergeCell ref="V421:V422"/>
    <mergeCell ref="W421:W422"/>
    <mergeCell ref="X421:X422"/>
    <mergeCell ref="M421:M422"/>
    <mergeCell ref="N421:N422"/>
    <mergeCell ref="O421:O422"/>
    <mergeCell ref="P421:P422"/>
    <mergeCell ref="Q421:Q422"/>
    <mergeCell ref="R421:R422"/>
    <mergeCell ref="Y434:Y435"/>
    <mergeCell ref="Z434:Z435"/>
    <mergeCell ref="I421:I422"/>
    <mergeCell ref="J421:J422"/>
    <mergeCell ref="K421:K422"/>
    <mergeCell ref="L421:L422"/>
    <mergeCell ref="S434:S435"/>
    <mergeCell ref="T434:T435"/>
    <mergeCell ref="U434:U435"/>
    <mergeCell ref="V434:V435"/>
    <mergeCell ref="W434:W435"/>
    <mergeCell ref="X434:X435"/>
    <mergeCell ref="M434:M435"/>
    <mergeCell ref="N434:N435"/>
    <mergeCell ref="O434:O435"/>
    <mergeCell ref="P434:P435"/>
    <mergeCell ref="Q434:Q435"/>
    <mergeCell ref="R434:R435"/>
    <mergeCell ref="G434:G435"/>
    <mergeCell ref="H434:H435"/>
    <mergeCell ref="I434:I435"/>
    <mergeCell ref="J434:J435"/>
    <mergeCell ref="K434:K435"/>
    <mergeCell ref="L434:L435"/>
    <mergeCell ref="Y442:Y443"/>
    <mergeCell ref="Z442:Z443"/>
    <mergeCell ref="F447:F448"/>
    <mergeCell ref="G447:G448"/>
    <mergeCell ref="H447:H448"/>
    <mergeCell ref="I447:I448"/>
    <mergeCell ref="J447:J448"/>
    <mergeCell ref="P442:P443"/>
    <mergeCell ref="Q442:Q443"/>
    <mergeCell ref="R442:R443"/>
    <mergeCell ref="S442:S443"/>
    <mergeCell ref="T442:T443"/>
    <mergeCell ref="U442:U443"/>
    <mergeCell ref="J442:J443"/>
    <mergeCell ref="K442:K443"/>
    <mergeCell ref="L442:L443"/>
    <mergeCell ref="M442:M443"/>
    <mergeCell ref="N442:N443"/>
    <mergeCell ref="W447:W448"/>
    <mergeCell ref="X447:X448"/>
    <mergeCell ref="Y447:Y448"/>
    <mergeCell ref="Z447:Z448"/>
    <mergeCell ref="F442:F443"/>
    <mergeCell ref="G442:G443"/>
    <mergeCell ref="H442:H443"/>
    <mergeCell ref="I442:I443"/>
    <mergeCell ref="V442:V443"/>
    <mergeCell ref="W442:W443"/>
    <mergeCell ref="X442:X443"/>
    <mergeCell ref="B450:B455"/>
    <mergeCell ref="C451:C455"/>
    <mergeCell ref="D452:D455"/>
    <mergeCell ref="F452:F455"/>
    <mergeCell ref="G452:G455"/>
    <mergeCell ref="Q447:Q448"/>
    <mergeCell ref="R447:R448"/>
    <mergeCell ref="S447:S448"/>
    <mergeCell ref="T447:T448"/>
    <mergeCell ref="U447:U448"/>
    <mergeCell ref="V447:V448"/>
    <mergeCell ref="K447:K448"/>
    <mergeCell ref="L447:L448"/>
    <mergeCell ref="M447:M448"/>
    <mergeCell ref="N447:N448"/>
    <mergeCell ref="O447:O448"/>
    <mergeCell ref="P447:P448"/>
    <mergeCell ref="C439:C448"/>
    <mergeCell ref="D442:D443"/>
    <mergeCell ref="O442:O443"/>
    <mergeCell ref="Z452:Z455"/>
    <mergeCell ref="A456:G456"/>
    <mergeCell ref="AA456:AA533"/>
    <mergeCell ref="B459:B469"/>
    <mergeCell ref="C460:C469"/>
    <mergeCell ref="F461:F465"/>
    <mergeCell ref="G461:G465"/>
    <mergeCell ref="H461:H465"/>
    <mergeCell ref="I461:I465"/>
    <mergeCell ref="T452:T455"/>
    <mergeCell ref="U452:U455"/>
    <mergeCell ref="V452:V455"/>
    <mergeCell ref="W452:W455"/>
    <mergeCell ref="X452:X455"/>
    <mergeCell ref="Y452:Y455"/>
    <mergeCell ref="N452:N455"/>
    <mergeCell ref="O452:O455"/>
    <mergeCell ref="P452:P455"/>
    <mergeCell ref="Q452:Q455"/>
    <mergeCell ref="R452:R455"/>
    <mergeCell ref="S452:S455"/>
    <mergeCell ref="H452:H455"/>
    <mergeCell ref="I452:I455"/>
    <mergeCell ref="J452:J455"/>
    <mergeCell ref="K452:K455"/>
    <mergeCell ref="L452:L455"/>
    <mergeCell ref="M452:M455"/>
    <mergeCell ref="V461:V465"/>
    <mergeCell ref="W461:W465"/>
    <mergeCell ref="X461:X465"/>
    <mergeCell ref="Y461:Y465"/>
    <mergeCell ref="Z461:Z465"/>
    <mergeCell ref="P461:P465"/>
    <mergeCell ref="Q461:Q465"/>
    <mergeCell ref="R461:R465"/>
    <mergeCell ref="S461:S465"/>
    <mergeCell ref="T461:T465"/>
    <mergeCell ref="U461:U465"/>
    <mergeCell ref="J461:J465"/>
    <mergeCell ref="K461:K465"/>
    <mergeCell ref="L461:L465"/>
    <mergeCell ref="M461:M465"/>
    <mergeCell ref="N461:N465"/>
    <mergeCell ref="O461:O465"/>
    <mergeCell ref="Y473:Y480"/>
    <mergeCell ref="Z473:Z480"/>
    <mergeCell ref="D482:D485"/>
    <mergeCell ref="F482:F485"/>
    <mergeCell ref="G482:G485"/>
    <mergeCell ref="H482:H485"/>
    <mergeCell ref="I482:I485"/>
    <mergeCell ref="J482:J485"/>
    <mergeCell ref="K482:K485"/>
    <mergeCell ref="L482:L485"/>
    <mergeCell ref="S473:S480"/>
    <mergeCell ref="T473:T480"/>
    <mergeCell ref="U473:U480"/>
    <mergeCell ref="V473:V480"/>
    <mergeCell ref="W473:W480"/>
    <mergeCell ref="X473:X480"/>
    <mergeCell ref="M473:M480"/>
    <mergeCell ref="N473:N480"/>
    <mergeCell ref="O473:O480"/>
    <mergeCell ref="P473:P480"/>
    <mergeCell ref="P482:P485"/>
    <mergeCell ref="Q482:Q485"/>
    <mergeCell ref="R482:R485"/>
    <mergeCell ref="Z482:Z485"/>
    <mergeCell ref="C487:C493"/>
    <mergeCell ref="D488:D490"/>
    <mergeCell ref="F488:F490"/>
    <mergeCell ref="G488:G490"/>
    <mergeCell ref="H488:H490"/>
    <mergeCell ref="I488:I490"/>
    <mergeCell ref="S482:S485"/>
    <mergeCell ref="T482:T485"/>
    <mergeCell ref="U482:U485"/>
    <mergeCell ref="V482:V485"/>
    <mergeCell ref="W482:W485"/>
    <mergeCell ref="X482:X485"/>
    <mergeCell ref="M482:M485"/>
    <mergeCell ref="N482:N485"/>
    <mergeCell ref="W488:W490"/>
    <mergeCell ref="X488:X490"/>
    <mergeCell ref="Y488:Y490"/>
    <mergeCell ref="O492:O493"/>
    <mergeCell ref="V488:V490"/>
    <mergeCell ref="L488:L490"/>
    <mergeCell ref="M488:M490"/>
    <mergeCell ref="N488:N490"/>
    <mergeCell ref="O488:O490"/>
    <mergeCell ref="W492:W493"/>
    <mergeCell ref="X492:X493"/>
    <mergeCell ref="Y492:Y493"/>
    <mergeCell ref="C472:C485"/>
    <mergeCell ref="D473:D480"/>
    <mergeCell ref="F473:F480"/>
    <mergeCell ref="Z488:Z490"/>
    <mergeCell ref="D492:D493"/>
    <mergeCell ref="F492:F493"/>
    <mergeCell ref="G492:G493"/>
    <mergeCell ref="H492:H493"/>
    <mergeCell ref="I492:I493"/>
    <mergeCell ref="P488:P490"/>
    <mergeCell ref="Q488:Q490"/>
    <mergeCell ref="R488:R490"/>
    <mergeCell ref="S488:S490"/>
    <mergeCell ref="T488:T490"/>
    <mergeCell ref="U488:U490"/>
    <mergeCell ref="J488:J490"/>
    <mergeCell ref="K488:K490"/>
    <mergeCell ref="Z492:Z493"/>
    <mergeCell ref="Q492:Q493"/>
    <mergeCell ref="R492:R493"/>
    <mergeCell ref="S492:S493"/>
    <mergeCell ref="T492:T493"/>
    <mergeCell ref="U492:U493"/>
    <mergeCell ref="Q473:Q480"/>
    <mergeCell ref="R473:R480"/>
    <mergeCell ref="G473:G480"/>
    <mergeCell ref="H473:H480"/>
    <mergeCell ref="I473:I480"/>
    <mergeCell ref="J473:J480"/>
    <mergeCell ref="K473:K480"/>
    <mergeCell ref="L473:L480"/>
    <mergeCell ref="Y482:Y485"/>
    <mergeCell ref="O482:O485"/>
    <mergeCell ref="V492:V493"/>
    <mergeCell ref="Z497:Z498"/>
    <mergeCell ref="O497:O498"/>
    <mergeCell ref="P497:P498"/>
    <mergeCell ref="Q497:Q498"/>
    <mergeCell ref="R497:R498"/>
    <mergeCell ref="S497:S498"/>
    <mergeCell ref="T497:T498"/>
    <mergeCell ref="I497:I498"/>
    <mergeCell ref="J497:J498"/>
    <mergeCell ref="K497:K498"/>
    <mergeCell ref="L497:L498"/>
    <mergeCell ref="M497:M498"/>
    <mergeCell ref="N497:N498"/>
    <mergeCell ref="C496:C500"/>
    <mergeCell ref="D497:D498"/>
    <mergeCell ref="F497:F498"/>
    <mergeCell ref="Z503:Z507"/>
    <mergeCell ref="O503:O507"/>
    <mergeCell ref="P503:P507"/>
    <mergeCell ref="Q503:Q507"/>
    <mergeCell ref="R503:R507"/>
    <mergeCell ref="S503:S507"/>
    <mergeCell ref="W503:W507"/>
    <mergeCell ref="X503:X507"/>
    <mergeCell ref="Y503:Y507"/>
    <mergeCell ref="W497:W498"/>
    <mergeCell ref="X497:X498"/>
    <mergeCell ref="Y497:Y498"/>
    <mergeCell ref="M503:M507"/>
    <mergeCell ref="N503:N507"/>
    <mergeCell ref="T503:T507"/>
    <mergeCell ref="I503:I507"/>
    <mergeCell ref="J492:J493"/>
    <mergeCell ref="K492:K493"/>
    <mergeCell ref="M492:M493"/>
    <mergeCell ref="N492:N493"/>
    <mergeCell ref="P492:P493"/>
    <mergeCell ref="T516:T517"/>
    <mergeCell ref="U516:U517"/>
    <mergeCell ref="V516:V517"/>
    <mergeCell ref="C523:C524"/>
    <mergeCell ref="S516:S517"/>
    <mergeCell ref="H516:H517"/>
    <mergeCell ref="I516:I517"/>
    <mergeCell ref="J516:J517"/>
    <mergeCell ref="K516:K517"/>
    <mergeCell ref="L516:L517"/>
    <mergeCell ref="M516:M517"/>
    <mergeCell ref="D516:D517"/>
    <mergeCell ref="C502:C507"/>
    <mergeCell ref="D503:D507"/>
    <mergeCell ref="F503:F507"/>
    <mergeCell ref="G503:G507"/>
    <mergeCell ref="H503:H507"/>
    <mergeCell ref="U497:U498"/>
    <mergeCell ref="V497:V498"/>
    <mergeCell ref="F516:F517"/>
    <mergeCell ref="G497:G498"/>
    <mergeCell ref="H497:H498"/>
    <mergeCell ref="U503:U507"/>
    <mergeCell ref="V503:V507"/>
    <mergeCell ref="C511:C521"/>
    <mergeCell ref="W516:W517"/>
    <mergeCell ref="X516:X517"/>
    <mergeCell ref="Y516:Y517"/>
    <mergeCell ref="N516:N517"/>
    <mergeCell ref="O516:O517"/>
    <mergeCell ref="P516:P517"/>
    <mergeCell ref="Q516:Q517"/>
    <mergeCell ref="X532:X533"/>
    <mergeCell ref="Y532:Y533"/>
    <mergeCell ref="O527:O530"/>
    <mergeCell ref="V532:V533"/>
    <mergeCell ref="P527:P530"/>
    <mergeCell ref="Q527:Q530"/>
    <mergeCell ref="V527:V530"/>
    <mergeCell ref="G516:G517"/>
    <mergeCell ref="R516:R517"/>
    <mergeCell ref="X539:X547"/>
    <mergeCell ref="Y539:Y547"/>
    <mergeCell ref="G532:G533"/>
    <mergeCell ref="H532:H533"/>
    <mergeCell ref="L527:L530"/>
    <mergeCell ref="M527:M530"/>
    <mergeCell ref="N527:N530"/>
    <mergeCell ref="K527:K530"/>
    <mergeCell ref="Y555:Y557"/>
    <mergeCell ref="Z555:Z557"/>
    <mergeCell ref="N551:N553"/>
    <mergeCell ref="C526:C533"/>
    <mergeCell ref="W532:W533"/>
    <mergeCell ref="W527:W530"/>
    <mergeCell ref="X527:X530"/>
    <mergeCell ref="Y527:Y530"/>
    <mergeCell ref="Z527:Z530"/>
    <mergeCell ref="D532:D533"/>
    <mergeCell ref="F532:F533"/>
    <mergeCell ref="W555:W557"/>
    <mergeCell ref="H539:H547"/>
    <mergeCell ref="I539:I547"/>
    <mergeCell ref="J539:J547"/>
    <mergeCell ref="K539:K547"/>
    <mergeCell ref="H527:H530"/>
    <mergeCell ref="I527:I530"/>
    <mergeCell ref="D527:D530"/>
    <mergeCell ref="F527:F530"/>
    <mergeCell ref="G527:G530"/>
    <mergeCell ref="Z539:Z547"/>
    <mergeCell ref="D551:D553"/>
    <mergeCell ref="F551:F553"/>
    <mergeCell ref="G551:G553"/>
    <mergeCell ref="Z532:Z533"/>
    <mergeCell ref="A534:G534"/>
    <mergeCell ref="P532:P533"/>
    <mergeCell ref="Q532:Q533"/>
    <mergeCell ref="R532:R533"/>
    <mergeCell ref="S532:S533"/>
    <mergeCell ref="T532:T533"/>
    <mergeCell ref="U532:U533"/>
    <mergeCell ref="J532:J533"/>
    <mergeCell ref="K532:K533"/>
    <mergeCell ref="L532:L533"/>
    <mergeCell ref="M532:M533"/>
    <mergeCell ref="N532:N533"/>
    <mergeCell ref="O532:O533"/>
    <mergeCell ref="I532:I533"/>
    <mergeCell ref="AA558:AA574"/>
    <mergeCell ref="A560:A574"/>
    <mergeCell ref="B561:B570"/>
    <mergeCell ref="C562:C570"/>
    <mergeCell ref="D563:D565"/>
    <mergeCell ref="Q555:Q557"/>
    <mergeCell ref="R555:R557"/>
    <mergeCell ref="S555:S557"/>
    <mergeCell ref="T555:T557"/>
    <mergeCell ref="U555:U557"/>
    <mergeCell ref="V555:V557"/>
    <mergeCell ref="K555:K557"/>
    <mergeCell ref="L555:L557"/>
    <mergeCell ref="M555:M557"/>
    <mergeCell ref="N555:N557"/>
    <mergeCell ref="O555:O557"/>
    <mergeCell ref="P555:P557"/>
    <mergeCell ref="D555:D557"/>
    <mergeCell ref="F555:F557"/>
    <mergeCell ref="G555:G557"/>
    <mergeCell ref="H555:H557"/>
    <mergeCell ref="AA534:AA557"/>
    <mergeCell ref="W551:W553"/>
    <mergeCell ref="X551:X553"/>
    <mergeCell ref="Y551:Y553"/>
    <mergeCell ref="Z551:Z553"/>
    <mergeCell ref="O551:O553"/>
    <mergeCell ref="P551:P553"/>
    <mergeCell ref="Q551:Q553"/>
    <mergeCell ref="L551:L553"/>
    <mergeCell ref="M551:M553"/>
    <mergeCell ref="C539:C547"/>
    <mergeCell ref="AA575:AA586"/>
    <mergeCell ref="A577:A586"/>
    <mergeCell ref="B578:B586"/>
    <mergeCell ref="C579:C586"/>
    <mergeCell ref="D580:D582"/>
    <mergeCell ref="F580:F582"/>
    <mergeCell ref="G580:G582"/>
    <mergeCell ref="H580:H582"/>
    <mergeCell ref="I580:I582"/>
    <mergeCell ref="V567:V570"/>
    <mergeCell ref="W567:W570"/>
    <mergeCell ref="X567:X570"/>
    <mergeCell ref="Y567:Y570"/>
    <mergeCell ref="Z567:Z570"/>
    <mergeCell ref="B572:B574"/>
    <mergeCell ref="C573:C574"/>
    <mergeCell ref="P567:P570"/>
    <mergeCell ref="Q567:Q570"/>
    <mergeCell ref="R567:R570"/>
    <mergeCell ref="S567:S570"/>
    <mergeCell ref="T567:T570"/>
    <mergeCell ref="U567:U570"/>
    <mergeCell ref="J567:J570"/>
    <mergeCell ref="K567:K570"/>
    <mergeCell ref="L567:L570"/>
    <mergeCell ref="M567:M570"/>
    <mergeCell ref="N567:N570"/>
    <mergeCell ref="O567:O570"/>
    <mergeCell ref="V580:V582"/>
    <mergeCell ref="W580:W582"/>
    <mergeCell ref="X580:X582"/>
    <mergeCell ref="D567:D570"/>
    <mergeCell ref="Z580:Z582"/>
    <mergeCell ref="D584:D586"/>
    <mergeCell ref="F584:F586"/>
    <mergeCell ref="G584:G586"/>
    <mergeCell ref="H584:H586"/>
    <mergeCell ref="I584:I586"/>
    <mergeCell ref="P580:P582"/>
    <mergeCell ref="Q580:Q582"/>
    <mergeCell ref="R580:R582"/>
    <mergeCell ref="S580:S582"/>
    <mergeCell ref="T580:T582"/>
    <mergeCell ref="U580:U582"/>
    <mergeCell ref="J580:J582"/>
    <mergeCell ref="K580:K582"/>
    <mergeCell ref="L580:L582"/>
    <mergeCell ref="M580:M582"/>
    <mergeCell ref="N580:N582"/>
    <mergeCell ref="Z584:Z585"/>
    <mergeCell ref="O580:O582"/>
    <mergeCell ref="Y584:Y585"/>
    <mergeCell ref="AA682:AA696"/>
    <mergeCell ref="A684:A696"/>
    <mergeCell ref="B685:B696"/>
    <mergeCell ref="C686:C691"/>
    <mergeCell ref="W592:W595"/>
    <mergeCell ref="X592:X595"/>
    <mergeCell ref="Y592:Y595"/>
    <mergeCell ref="Z592:Z595"/>
    <mergeCell ref="A596:G596"/>
    <mergeCell ref="AA596:AA601"/>
    <mergeCell ref="A598:A601"/>
    <mergeCell ref="B599:B601"/>
    <mergeCell ref="Q592:Q595"/>
    <mergeCell ref="R592:R595"/>
    <mergeCell ref="S592:S595"/>
    <mergeCell ref="T592:T595"/>
    <mergeCell ref="U592:U595"/>
    <mergeCell ref="V592:V595"/>
    <mergeCell ref="K592:K595"/>
    <mergeCell ref="L592:L595"/>
    <mergeCell ref="M592:M595"/>
    <mergeCell ref="N592:N595"/>
    <mergeCell ref="O592:O595"/>
    <mergeCell ref="P592:P595"/>
    <mergeCell ref="AA587:AA595"/>
    <mergeCell ref="A589:A595"/>
    <mergeCell ref="B590:B595"/>
    <mergeCell ref="C591:C595"/>
    <mergeCell ref="D592:D595"/>
    <mergeCell ref="F592:F595"/>
    <mergeCell ref="G592:G595"/>
    <mergeCell ref="H592:H595"/>
    <mergeCell ref="AA697:AA723"/>
    <mergeCell ref="C701:C717"/>
    <mergeCell ref="V687:V691"/>
    <mergeCell ref="W687:W691"/>
    <mergeCell ref="X687:X691"/>
    <mergeCell ref="Y687:Y691"/>
    <mergeCell ref="Z687:Z691"/>
    <mergeCell ref="M688:M689"/>
    <mergeCell ref="N688:N689"/>
    <mergeCell ref="O688:O689"/>
    <mergeCell ref="P688:P689"/>
    <mergeCell ref="Q688:Q689"/>
    <mergeCell ref="K687:K691"/>
    <mergeCell ref="L687:L691"/>
    <mergeCell ref="R687:R691"/>
    <mergeCell ref="S687:S691"/>
    <mergeCell ref="T687:T691"/>
    <mergeCell ref="U687:U691"/>
    <mergeCell ref="M690:M691"/>
    <mergeCell ref="N690:N691"/>
    <mergeCell ref="O690:O691"/>
    <mergeCell ref="P690:P691"/>
    <mergeCell ref="D687:D691"/>
    <mergeCell ref="F687:F691"/>
    <mergeCell ref="D702:D705"/>
    <mergeCell ref="G687:G691"/>
    <mergeCell ref="H687:H691"/>
    <mergeCell ref="I687:I691"/>
    <mergeCell ref="J687:J691"/>
    <mergeCell ref="E689:E690"/>
    <mergeCell ref="Y715:Y717"/>
    <mergeCell ref="Z715:Z717"/>
    <mergeCell ref="C722:C723"/>
    <mergeCell ref="A602:G602"/>
    <mergeCell ref="D607:D608"/>
    <mergeCell ref="F607:F608"/>
    <mergeCell ref="G607:G608"/>
    <mergeCell ref="C719:C720"/>
    <mergeCell ref="Y702:Y705"/>
    <mergeCell ref="Z702:Z705"/>
    <mergeCell ref="M704:M705"/>
    <mergeCell ref="N704:N705"/>
    <mergeCell ref="O704:O705"/>
    <mergeCell ref="P704:P705"/>
    <mergeCell ref="Q704:Q705"/>
    <mergeCell ref="L702:L705"/>
    <mergeCell ref="R702:R705"/>
    <mergeCell ref="S702:S705"/>
    <mergeCell ref="T702:T705"/>
    <mergeCell ref="U702:U705"/>
    <mergeCell ref="V702:V705"/>
    <mergeCell ref="E702:E705"/>
    <mergeCell ref="F702:F705"/>
    <mergeCell ref="G702:G705"/>
    <mergeCell ref="H702:H705"/>
    <mergeCell ref="C693:C696"/>
    <mergeCell ref="A697:G697"/>
    <mergeCell ref="L610:L613"/>
    <mergeCell ref="L615:L616"/>
    <mergeCell ref="E612:E613"/>
    <mergeCell ref="F610:F613"/>
    <mergeCell ref="Y615:Y616"/>
    <mergeCell ref="V715:V717"/>
    <mergeCell ref="W715:W717"/>
    <mergeCell ref="A2:AA2"/>
    <mergeCell ref="H7:L7"/>
    <mergeCell ref="L8:L9"/>
    <mergeCell ref="B6:B9"/>
    <mergeCell ref="C6:C9"/>
    <mergeCell ref="D6:D9"/>
    <mergeCell ref="E6:E9"/>
    <mergeCell ref="F6:G6"/>
    <mergeCell ref="F7:F9"/>
    <mergeCell ref="G7:G9"/>
    <mergeCell ref="H6:Q6"/>
    <mergeCell ref="F381:F383"/>
    <mergeCell ref="G381:G383"/>
    <mergeCell ref="H381:H383"/>
    <mergeCell ref="I381:I383"/>
    <mergeCell ref="J381:J383"/>
    <mergeCell ref="K381:K383"/>
    <mergeCell ref="L381:L383"/>
    <mergeCell ref="M381:M383"/>
    <mergeCell ref="N381:N383"/>
    <mergeCell ref="O381:O383"/>
    <mergeCell ref="P381:P383"/>
    <mergeCell ref="Q381:Q383"/>
    <mergeCell ref="O227:O228"/>
    <mergeCell ref="P227:P228"/>
    <mergeCell ref="O249:O250"/>
    <mergeCell ref="P249:P250"/>
    <mergeCell ref="P308:P309"/>
    <mergeCell ref="L295:L296"/>
    <mergeCell ref="M295:M296"/>
    <mergeCell ref="G270:G271"/>
    <mergeCell ref="H270:H271"/>
    <mergeCell ref="Z516:Z517"/>
    <mergeCell ref="G539:G547"/>
    <mergeCell ref="U381:U383"/>
    <mergeCell ref="V381:V383"/>
    <mergeCell ref="N197:N198"/>
    <mergeCell ref="O197:O198"/>
    <mergeCell ref="P197:P198"/>
    <mergeCell ref="S197:S198"/>
    <mergeCell ref="I592:I595"/>
    <mergeCell ref="J592:J595"/>
    <mergeCell ref="Z711:Z713"/>
    <mergeCell ref="W711:W713"/>
    <mergeCell ref="X711:X713"/>
    <mergeCell ref="X707:X709"/>
    <mergeCell ref="V711:V713"/>
    <mergeCell ref="Y711:Y713"/>
    <mergeCell ref="I628:I630"/>
    <mergeCell ref="J628:J630"/>
    <mergeCell ref="K628:K630"/>
    <mergeCell ref="L628:L630"/>
    <mergeCell ref="W628:W630"/>
    <mergeCell ref="X628:X630"/>
    <mergeCell ref="Y628:Y630"/>
    <mergeCell ref="M628:M630"/>
    <mergeCell ref="Y707:Y709"/>
    <mergeCell ref="Z628:Z630"/>
    <mergeCell ref="Y610:Y613"/>
    <mergeCell ref="Z610:Z613"/>
    <mergeCell ref="M610:M613"/>
    <mergeCell ref="N610:N613"/>
    <mergeCell ref="R615:R616"/>
    <mergeCell ref="Y580:Y582"/>
    <mergeCell ref="W539:W547"/>
    <mergeCell ref="G567:G570"/>
    <mergeCell ref="A604:A681"/>
    <mergeCell ref="B605:B681"/>
    <mergeCell ref="S615:S616"/>
    <mergeCell ref="T615:T616"/>
    <mergeCell ref="U615:U616"/>
    <mergeCell ref="H615:H616"/>
    <mergeCell ref="I615:I616"/>
    <mergeCell ref="J615:J616"/>
    <mergeCell ref="K615:K616"/>
    <mergeCell ref="F628:F630"/>
    <mergeCell ref="G628:G630"/>
    <mergeCell ref="H628:H630"/>
    <mergeCell ref="I610:I613"/>
    <mergeCell ref="J610:J613"/>
    <mergeCell ref="K610:K613"/>
    <mergeCell ref="D610:D613"/>
    <mergeCell ref="E610:E611"/>
    <mergeCell ref="E625:E630"/>
    <mergeCell ref="D615:D616"/>
    <mergeCell ref="E615:E616"/>
    <mergeCell ref="F615:F616"/>
    <mergeCell ref="G615:G616"/>
    <mergeCell ref="E635:E642"/>
    <mergeCell ref="D625:D642"/>
    <mergeCell ref="E649:E652"/>
    <mergeCell ref="D644:D652"/>
    <mergeCell ref="D658:D661"/>
    <mergeCell ref="C624:C661"/>
    <mergeCell ref="F625:F626"/>
    <mergeCell ref="A575:G575"/>
    <mergeCell ref="X715:X717"/>
    <mergeCell ref="V615:V616"/>
    <mergeCell ref="W615:W616"/>
    <mergeCell ref="X615:X616"/>
    <mergeCell ref="W702:W705"/>
    <mergeCell ref="X702:X705"/>
    <mergeCell ref="D711:D713"/>
    <mergeCell ref="E711:E713"/>
    <mergeCell ref="F711:F713"/>
    <mergeCell ref="G711:G713"/>
    <mergeCell ref="H711:H713"/>
    <mergeCell ref="I711:I713"/>
    <mergeCell ref="J711:J713"/>
    <mergeCell ref="K711:K713"/>
    <mergeCell ref="L711:L713"/>
    <mergeCell ref="R711:R713"/>
    <mergeCell ref="S711:S713"/>
    <mergeCell ref="T711:T713"/>
    <mergeCell ref="U711:U713"/>
    <mergeCell ref="A682:G682"/>
    <mergeCell ref="D715:D717"/>
    <mergeCell ref="E715:E717"/>
    <mergeCell ref="I702:I705"/>
    <mergeCell ref="J702:J705"/>
    <mergeCell ref="K702:K705"/>
    <mergeCell ref="Q690:Q691"/>
    <mergeCell ref="G625:G626"/>
    <mergeCell ref="E646:E648"/>
    <mergeCell ref="F646:F648"/>
    <mergeCell ref="G646:G648"/>
    <mergeCell ref="A699:A723"/>
    <mergeCell ref="B700:B723"/>
    <mergeCell ref="A509:A533"/>
    <mergeCell ref="B510:B533"/>
    <mergeCell ref="F715:F717"/>
    <mergeCell ref="G715:G717"/>
    <mergeCell ref="H715:H717"/>
    <mergeCell ref="C606:C622"/>
    <mergeCell ref="I715:I717"/>
    <mergeCell ref="J715:J717"/>
    <mergeCell ref="K715:K717"/>
    <mergeCell ref="L715:L717"/>
    <mergeCell ref="R715:R717"/>
    <mergeCell ref="S715:S717"/>
    <mergeCell ref="T715:T717"/>
    <mergeCell ref="U715:U717"/>
    <mergeCell ref="F567:F570"/>
    <mergeCell ref="K551:K553"/>
    <mergeCell ref="A587:G587"/>
    <mergeCell ref="P584:P585"/>
    <mergeCell ref="Q584:Q585"/>
    <mergeCell ref="R584:R585"/>
    <mergeCell ref="S584:S585"/>
    <mergeCell ref="T584:T585"/>
    <mergeCell ref="U584:U585"/>
    <mergeCell ref="J584:J586"/>
    <mergeCell ref="K584:K586"/>
    <mergeCell ref="L584:L586"/>
    <mergeCell ref="N584:N585"/>
    <mergeCell ref="O584:O585"/>
    <mergeCell ref="A558:G558"/>
    <mergeCell ref="O610:O613"/>
    <mergeCell ref="P610:P613"/>
    <mergeCell ref="Q610:Q613"/>
    <mergeCell ref="Z615:Z616"/>
    <mergeCell ref="V354:V356"/>
    <mergeCell ref="R354:R355"/>
    <mergeCell ref="X555:X557"/>
    <mergeCell ref="R551:R553"/>
    <mergeCell ref="S551:S553"/>
    <mergeCell ref="S354:S355"/>
    <mergeCell ref="D719:D720"/>
    <mergeCell ref="D707:D709"/>
    <mergeCell ref="E708:E709"/>
    <mergeCell ref="F707:F709"/>
    <mergeCell ref="G707:G709"/>
    <mergeCell ref="H707:H709"/>
    <mergeCell ref="I707:I709"/>
    <mergeCell ref="J707:J709"/>
    <mergeCell ref="K707:K709"/>
    <mergeCell ref="L707:L709"/>
    <mergeCell ref="R707:R709"/>
    <mergeCell ref="S707:S709"/>
    <mergeCell ref="T707:T709"/>
    <mergeCell ref="U707:U709"/>
    <mergeCell ref="V707:V709"/>
    <mergeCell ref="W707:W709"/>
    <mergeCell ref="T551:T553"/>
    <mergeCell ref="I551:I553"/>
    <mergeCell ref="J551:J553"/>
    <mergeCell ref="Z707:Z709"/>
    <mergeCell ref="W610:W613"/>
    <mergeCell ref="X610:X613"/>
    <mergeCell ref="V584:V585"/>
    <mergeCell ref="W584:W585"/>
    <mergeCell ref="X584:X585"/>
    <mergeCell ref="S100:S102"/>
    <mergeCell ref="T100:T102"/>
    <mergeCell ref="U100:U102"/>
    <mergeCell ref="S227:S228"/>
    <mergeCell ref="T227:T228"/>
    <mergeCell ref="U227:U228"/>
    <mergeCell ref="W381:W383"/>
    <mergeCell ref="X381:X383"/>
    <mergeCell ref="Y381:Y383"/>
    <mergeCell ref="Z381:Z383"/>
    <mergeCell ref="T197:T198"/>
    <mergeCell ref="U197:U198"/>
    <mergeCell ref="S194:S195"/>
    <mergeCell ref="T194:T195"/>
    <mergeCell ref="U194:U195"/>
    <mergeCell ref="N191:N192"/>
    <mergeCell ref="O191:O192"/>
    <mergeCell ref="X351:X356"/>
    <mergeCell ref="W312:W314"/>
    <mergeCell ref="X312:X314"/>
    <mergeCell ref="Q332:Q334"/>
    <mergeCell ref="R332:R338"/>
    <mergeCell ref="S332:S338"/>
    <mergeCell ref="T332:T338"/>
    <mergeCell ref="U332:U338"/>
    <mergeCell ref="P337:P338"/>
    <mergeCell ref="Q337:Q338"/>
    <mergeCell ref="X332:X338"/>
    <mergeCell ref="Y332:Y338"/>
    <mergeCell ref="P335:P336"/>
    <mergeCell ref="Q335:Q336"/>
    <mergeCell ref="P332:P334"/>
    <mergeCell ref="B306:B326"/>
    <mergeCell ref="C311:C326"/>
    <mergeCell ref="T354:T355"/>
    <mergeCell ref="U354:U355"/>
    <mergeCell ref="E563:E565"/>
    <mergeCell ref="H551:H553"/>
    <mergeCell ref="I555:I557"/>
    <mergeCell ref="J555:J557"/>
    <mergeCell ref="U551:U553"/>
    <mergeCell ref="V551:V553"/>
    <mergeCell ref="L539:L547"/>
    <mergeCell ref="F539:F547"/>
    <mergeCell ref="R346:R348"/>
    <mergeCell ref="S346:S348"/>
    <mergeCell ref="I320:I322"/>
    <mergeCell ref="M308:M309"/>
    <mergeCell ref="D539:D547"/>
    <mergeCell ref="D320:D322"/>
    <mergeCell ref="F320:F322"/>
    <mergeCell ref="E539:E547"/>
    <mergeCell ref="R527:R530"/>
    <mergeCell ref="S527:S530"/>
    <mergeCell ref="T527:T530"/>
    <mergeCell ref="U527:U530"/>
    <mergeCell ref="J527:J530"/>
    <mergeCell ref="R381:R383"/>
    <mergeCell ref="S381:S383"/>
    <mergeCell ref="T381:T383"/>
    <mergeCell ref="J503:J507"/>
    <mergeCell ref="K503:K507"/>
    <mergeCell ref="B549:B557"/>
    <mergeCell ref="C550:C557"/>
    <mergeCell ref="H567:H570"/>
    <mergeCell ref="I567:I570"/>
    <mergeCell ref="A536:A557"/>
    <mergeCell ref="B537:B547"/>
    <mergeCell ref="M584:M586"/>
    <mergeCell ref="G295:G296"/>
    <mergeCell ref="T346:T348"/>
    <mergeCell ref="AA11:AA86"/>
    <mergeCell ref="A391:A422"/>
    <mergeCell ref="B392:B422"/>
    <mergeCell ref="C393:C414"/>
    <mergeCell ref="A424:A455"/>
    <mergeCell ref="B425:B448"/>
    <mergeCell ref="D461:D465"/>
    <mergeCell ref="A458:A507"/>
    <mergeCell ref="B471:B493"/>
    <mergeCell ref="B495:B507"/>
    <mergeCell ref="A283:A298"/>
    <mergeCell ref="H273:H274"/>
    <mergeCell ref="I273:I274"/>
    <mergeCell ref="P191:P192"/>
    <mergeCell ref="L308:L309"/>
    <mergeCell ref="K295:K296"/>
    <mergeCell ref="H312:H314"/>
    <mergeCell ref="I312:I314"/>
    <mergeCell ref="J312:J314"/>
    <mergeCell ref="K266:K267"/>
    <mergeCell ref="L266:L267"/>
    <mergeCell ref="M266:M267"/>
    <mergeCell ref="D266:D267"/>
    <mergeCell ref="F266:F267"/>
    <mergeCell ref="G266:G267"/>
    <mergeCell ref="L503:L507"/>
    <mergeCell ref="A10:G10"/>
    <mergeCell ref="N217:N220"/>
    <mergeCell ref="D23:D31"/>
    <mergeCell ref="D33:D36"/>
    <mergeCell ref="A13:A76"/>
    <mergeCell ref="B14:B76"/>
    <mergeCell ref="A89:A123"/>
    <mergeCell ref="B90:B123"/>
    <mergeCell ref="M7:Q7"/>
    <mergeCell ref="M8:M9"/>
    <mergeCell ref="N8:N9"/>
    <mergeCell ref="O8:P8"/>
    <mergeCell ref="Q8:Q9"/>
    <mergeCell ref="R6:V7"/>
    <mergeCell ref="V8:V9"/>
    <mergeCell ref="T8:U8"/>
    <mergeCell ref="A281:G281"/>
    <mergeCell ref="N230:N234"/>
    <mergeCell ref="O230:O234"/>
    <mergeCell ref="P230:P234"/>
    <mergeCell ref="N227:N228"/>
    <mergeCell ref="C207:C214"/>
    <mergeCell ref="J222:J223"/>
    <mergeCell ref="B187:B198"/>
    <mergeCell ref="K217:K220"/>
    <mergeCell ref="S119:S121"/>
    <mergeCell ref="T119:T121"/>
    <mergeCell ref="U119:U121"/>
    <mergeCell ref="V119:V121"/>
    <mergeCell ref="A300:A303"/>
    <mergeCell ref="A305:A326"/>
  </mergeCells>
  <pageMargins left="0.51181102362204722" right="0.51181102362204722" top="0.74803149606299213" bottom="0.74803149606299213" header="0.31496062992125984" footer="0.31496062992125984"/>
  <pageSetup paperSize="5" scale="35" orientation="landscape" r:id="rId1"/>
  <ignoredErrors>
    <ignoredError sqref="H328:K329 M329:P330 H276:K276 H187:K188 W97:Z97 W116:Z116 W180:Z185 W202:Z202 W253:Z253 W264:Z264 W278:Z282 W298:Z298 W303:Z303 W319:Z319 W328:Z329 W437:Z437 M684:P684 H578:L578 H549:K549 H457:K459 W123:Z123 O126:P126 I171:K173 H145:K145 I174 H159 W189:Z190 W440:Z444 W445:Z446 W427:Z433 H305:K305 M145:R148 T145:U148 S145 N578:P578 H684:K684 W618 W603:BSA603 W681:BSA681 AA680:BSA680 W619:W623 AA618:BSA618 W566:Z566 R684:U684 W254:Z258 W601:Z601 AB602:BSA602 W673:BSA674 W628:Y628 AA628:BSA628 W629:BSA630 W643:BSA643 W653:BSA657 W662:BSA663 W667:BSA667 AA675:BSA675 W675 W611:BSA613 W609 Y609:BSA609 Y602:Z602 AA608:BSA608 Y604:BSA604 Y605:BSA605 W606 Y606:BSA606 Y607:BSA607 W624 Y624:BSA624 AA645:BSA645 AA659:BSA659 AA658:BSA658 AA668:BSA668 W680:Z680 W647:W648 W645 BSG606:XFD606 BSG628:XFD628 BSG629:XFD630 BSG624:XFD624 BSG658:XFD658 Y610:BSA610 W616:W617 Y615:BSA615 AA664:BSA664 W614 Y614:BSA614 BSG603:XFD603 BSG681:XFD681 BSG680:XFD680 BSG619:XFD623 BSG618:XFD618 BSG602:XFD602 BSG673:XFD674 BSG643:XFD643 BSG653:XFD657 BSG662:XFD663 BSG667:XFD667 BSG675:XFD675 BSG611:XFD613 BSG609:XFD609 BSG608:XFD608 BSG604:XFD604 BSG605:XFD605 BSG607:XFD607 BSG645:XFD645 BSG659:XFD659 BSG668:XFD668 BSG610:XFD610 BSG616:XFD617 BSG615:XFD615 BSG664:XFD664 BSG614:XFD614 Y618:Z618 Y619:BSA623 Y616:BSA617 X625 X616:X617 X619:X623 X618 X615 X624" formula="1"/>
    <ignoredError sqref="A12 F16 A559 F47 A77 Q52 B126 B144:B170 B13 B78 B89:B123 B172 B182:B224 B275 B283:B298 B300 B305:B326 B329:B388 B391 B424:B448 B449:B455 B458:B494 B509:B533 B536:B557 B560:B574 B577:B586 B589:B595 B598:B601 B680:B681 B684:B696 B699:B723 B604:B624 B628:B630 B643 B645 B653:B659 B662:B664 B667:B668 B673:B675" numberStoredAsText="1"/>
    <ignoredError sqref="W41:Z46 M103 N583:P583 M643:N643 N663 M663 O663:P663 M674 R643:U643 R674:U674 O643:P643 O674:P674 W40:X40 Y40:Z40" formulaRange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WC47"/>
  <sheetViews>
    <sheetView showGridLines="0" tabSelected="1" topLeftCell="A13" zoomScale="80" zoomScaleNormal="80" workbookViewId="0">
      <selection activeCell="J26" sqref="J26"/>
    </sheetView>
  </sheetViews>
  <sheetFormatPr baseColWidth="10" defaultColWidth="0" defaultRowHeight="0" customHeight="1" zeroHeight="1" x14ac:dyDescent="0.3"/>
  <cols>
    <col min="1" max="1" width="7" customWidth="1"/>
    <col min="2" max="2" width="13.44140625" customWidth="1"/>
    <col min="3" max="3" width="23" customWidth="1"/>
    <col min="4" max="4" width="24" customWidth="1"/>
    <col min="5" max="5" width="19.88671875" customWidth="1"/>
    <col min="6" max="6" width="12.5546875" customWidth="1"/>
    <col min="7" max="7" width="18.44140625" customWidth="1"/>
    <col min="8" max="8" width="15.6640625" customWidth="1"/>
    <col min="9" max="9" width="11" customWidth="1"/>
    <col min="10" max="10" width="12.5546875" style="575" customWidth="1"/>
    <col min="11" max="11" width="11.44140625" customWidth="1"/>
    <col min="12" max="12" width="18.5546875" customWidth="1"/>
    <col min="13" max="13" width="11.44140625" customWidth="1"/>
    <col min="14" max="14" width="22.5546875" customWidth="1"/>
    <col min="15" max="21" width="11.44140625" customWidth="1"/>
    <col min="22" max="256" width="11.44140625" hidden="1"/>
    <col min="257" max="257" width="7" customWidth="1"/>
    <col min="258" max="258" width="11.44140625" customWidth="1"/>
    <col min="259" max="259" width="23" customWidth="1"/>
    <col min="260" max="260" width="20.33203125" customWidth="1"/>
    <col min="261" max="261" width="13.6640625" customWidth="1"/>
    <col min="262" max="262" width="14.88671875" customWidth="1"/>
    <col min="263" max="263" width="16.88671875" customWidth="1"/>
    <col min="264" max="264" width="15.6640625" customWidth="1"/>
    <col min="265" max="265" width="11" customWidth="1"/>
    <col min="266" max="267" width="11.44140625" customWidth="1"/>
    <col min="268" max="268" width="18.5546875" customWidth="1"/>
    <col min="269" max="269" width="11.44140625" customWidth="1"/>
    <col min="270" max="270" width="22.5546875" customWidth="1"/>
    <col min="271" max="277" width="11.44140625" customWidth="1"/>
    <col min="278" max="512" width="11.44140625" hidden="1"/>
    <col min="513" max="513" width="7" customWidth="1"/>
    <col min="514" max="514" width="11.44140625" customWidth="1"/>
    <col min="515" max="515" width="23" customWidth="1"/>
    <col min="516" max="516" width="20.33203125" customWidth="1"/>
    <col min="517" max="517" width="13.6640625" customWidth="1"/>
    <col min="518" max="518" width="14.88671875" customWidth="1"/>
    <col min="519" max="519" width="16.88671875" customWidth="1"/>
    <col min="520" max="520" width="15.6640625" customWidth="1"/>
    <col min="521" max="521" width="11" customWidth="1"/>
    <col min="522" max="523" width="11.44140625" customWidth="1"/>
    <col min="524" max="524" width="18.5546875" customWidth="1"/>
    <col min="525" max="525" width="11.44140625" customWidth="1"/>
    <col min="526" max="526" width="22.5546875" customWidth="1"/>
    <col min="527" max="533" width="11.44140625" customWidth="1"/>
    <col min="534" max="768" width="11.44140625" hidden="1"/>
    <col min="769" max="769" width="7" customWidth="1"/>
    <col min="770" max="770" width="11.44140625" customWidth="1"/>
    <col min="771" max="771" width="23" customWidth="1"/>
    <col min="772" max="772" width="20.33203125" customWidth="1"/>
    <col min="773" max="773" width="13.6640625" customWidth="1"/>
    <col min="774" max="774" width="14.88671875" customWidth="1"/>
    <col min="775" max="775" width="16.88671875" customWidth="1"/>
    <col min="776" max="776" width="15.6640625" customWidth="1"/>
    <col min="777" max="777" width="11" customWidth="1"/>
    <col min="778" max="779" width="11.44140625" customWidth="1"/>
    <col min="780" max="780" width="18.5546875" customWidth="1"/>
    <col min="781" max="781" width="11.44140625" customWidth="1"/>
    <col min="782" max="782" width="22.5546875" customWidth="1"/>
    <col min="783" max="789" width="11.44140625" customWidth="1"/>
    <col min="790" max="1024" width="11.44140625" hidden="1"/>
    <col min="1025" max="1025" width="7" customWidth="1"/>
    <col min="1026" max="1026" width="11.44140625" customWidth="1"/>
    <col min="1027" max="1027" width="23" customWidth="1"/>
    <col min="1028" max="1028" width="20.33203125" customWidth="1"/>
    <col min="1029" max="1029" width="13.6640625" customWidth="1"/>
    <col min="1030" max="1030" width="14.88671875" customWidth="1"/>
    <col min="1031" max="1031" width="16.88671875" customWidth="1"/>
    <col min="1032" max="1032" width="15.6640625" customWidth="1"/>
    <col min="1033" max="1033" width="11" customWidth="1"/>
    <col min="1034" max="1035" width="11.44140625" customWidth="1"/>
    <col min="1036" max="1036" width="18.5546875" customWidth="1"/>
    <col min="1037" max="1037" width="11.44140625" customWidth="1"/>
    <col min="1038" max="1038" width="22.5546875" customWidth="1"/>
    <col min="1039" max="1045" width="11.44140625" customWidth="1"/>
    <col min="1046" max="1280" width="11.44140625" hidden="1"/>
    <col min="1281" max="1281" width="7" customWidth="1"/>
    <col min="1282" max="1282" width="11.44140625" customWidth="1"/>
    <col min="1283" max="1283" width="23" customWidth="1"/>
    <col min="1284" max="1284" width="20.33203125" customWidth="1"/>
    <col min="1285" max="1285" width="13.6640625" customWidth="1"/>
    <col min="1286" max="1286" width="14.88671875" customWidth="1"/>
    <col min="1287" max="1287" width="16.88671875" customWidth="1"/>
    <col min="1288" max="1288" width="15.6640625" customWidth="1"/>
    <col min="1289" max="1289" width="11" customWidth="1"/>
    <col min="1290" max="1291" width="11.44140625" customWidth="1"/>
    <col min="1292" max="1292" width="18.5546875" customWidth="1"/>
    <col min="1293" max="1293" width="11.44140625" customWidth="1"/>
    <col min="1294" max="1294" width="22.5546875" customWidth="1"/>
    <col min="1295" max="1301" width="11.44140625" customWidth="1"/>
    <col min="1302" max="1536" width="11.44140625" hidden="1"/>
    <col min="1537" max="1537" width="7" customWidth="1"/>
    <col min="1538" max="1538" width="11.44140625" customWidth="1"/>
    <col min="1539" max="1539" width="23" customWidth="1"/>
    <col min="1540" max="1540" width="20.33203125" customWidth="1"/>
    <col min="1541" max="1541" width="13.6640625" customWidth="1"/>
    <col min="1542" max="1542" width="14.88671875" customWidth="1"/>
    <col min="1543" max="1543" width="16.88671875" customWidth="1"/>
    <col min="1544" max="1544" width="15.6640625" customWidth="1"/>
    <col min="1545" max="1545" width="11" customWidth="1"/>
    <col min="1546" max="1547" width="11.44140625" customWidth="1"/>
    <col min="1548" max="1548" width="18.5546875" customWidth="1"/>
    <col min="1549" max="1549" width="11.44140625" customWidth="1"/>
    <col min="1550" max="1550" width="22.5546875" customWidth="1"/>
    <col min="1551" max="1557" width="11.44140625" customWidth="1"/>
    <col min="1558" max="1792" width="11.44140625" hidden="1"/>
    <col min="1793" max="1793" width="7" customWidth="1"/>
    <col min="1794" max="1794" width="11.44140625" customWidth="1"/>
    <col min="1795" max="1795" width="23" customWidth="1"/>
    <col min="1796" max="1796" width="20.33203125" customWidth="1"/>
    <col min="1797" max="1797" width="13.6640625" customWidth="1"/>
    <col min="1798" max="1798" width="14.88671875" customWidth="1"/>
    <col min="1799" max="1799" width="16.88671875" customWidth="1"/>
    <col min="1800" max="1800" width="15.6640625" customWidth="1"/>
    <col min="1801" max="1801" width="11" customWidth="1"/>
    <col min="1802" max="1803" width="11.44140625" customWidth="1"/>
    <col min="1804" max="1804" width="18.5546875" customWidth="1"/>
    <col min="1805" max="1805" width="11.44140625" customWidth="1"/>
    <col min="1806" max="1806" width="22.5546875" customWidth="1"/>
    <col min="1807" max="1813" width="11.44140625" customWidth="1"/>
    <col min="1814" max="2048" width="11.44140625" hidden="1"/>
    <col min="2049" max="2049" width="7" customWidth="1"/>
    <col min="2050" max="2050" width="11.44140625" customWidth="1"/>
    <col min="2051" max="2051" width="23" customWidth="1"/>
    <col min="2052" max="2052" width="20.33203125" customWidth="1"/>
    <col min="2053" max="2053" width="13.6640625" customWidth="1"/>
    <col min="2054" max="2054" width="14.88671875" customWidth="1"/>
    <col min="2055" max="2055" width="16.88671875" customWidth="1"/>
    <col min="2056" max="2056" width="15.6640625" customWidth="1"/>
    <col min="2057" max="2057" width="11" customWidth="1"/>
    <col min="2058" max="2059" width="11.44140625" customWidth="1"/>
    <col min="2060" max="2060" width="18.5546875" customWidth="1"/>
    <col min="2061" max="2061" width="11.44140625" customWidth="1"/>
    <col min="2062" max="2062" width="22.5546875" customWidth="1"/>
    <col min="2063" max="2069" width="11.44140625" customWidth="1"/>
    <col min="2070" max="2304" width="11.44140625" hidden="1"/>
    <col min="2305" max="2305" width="7" customWidth="1"/>
    <col min="2306" max="2306" width="11.44140625" customWidth="1"/>
    <col min="2307" max="2307" width="23" customWidth="1"/>
    <col min="2308" max="2308" width="20.33203125" customWidth="1"/>
    <col min="2309" max="2309" width="13.6640625" customWidth="1"/>
    <col min="2310" max="2310" width="14.88671875" customWidth="1"/>
    <col min="2311" max="2311" width="16.88671875" customWidth="1"/>
    <col min="2312" max="2312" width="15.6640625" customWidth="1"/>
    <col min="2313" max="2313" width="11" customWidth="1"/>
    <col min="2314" max="2315" width="11.44140625" customWidth="1"/>
    <col min="2316" max="2316" width="18.5546875" customWidth="1"/>
    <col min="2317" max="2317" width="11.44140625" customWidth="1"/>
    <col min="2318" max="2318" width="22.5546875" customWidth="1"/>
    <col min="2319" max="2325" width="11.44140625" customWidth="1"/>
    <col min="2326" max="2560" width="11.44140625" hidden="1"/>
    <col min="2561" max="2561" width="7" customWidth="1"/>
    <col min="2562" max="2562" width="11.44140625" customWidth="1"/>
    <col min="2563" max="2563" width="23" customWidth="1"/>
    <col min="2564" max="2564" width="20.33203125" customWidth="1"/>
    <col min="2565" max="2565" width="13.6640625" customWidth="1"/>
    <col min="2566" max="2566" width="14.88671875" customWidth="1"/>
    <col min="2567" max="2567" width="16.88671875" customWidth="1"/>
    <col min="2568" max="2568" width="15.6640625" customWidth="1"/>
    <col min="2569" max="2569" width="11" customWidth="1"/>
    <col min="2570" max="2571" width="11.44140625" customWidth="1"/>
    <col min="2572" max="2572" width="18.5546875" customWidth="1"/>
    <col min="2573" max="2573" width="11.44140625" customWidth="1"/>
    <col min="2574" max="2574" width="22.5546875" customWidth="1"/>
    <col min="2575" max="2581" width="11.44140625" customWidth="1"/>
    <col min="2582" max="2816" width="11.44140625" hidden="1"/>
    <col min="2817" max="2817" width="7" customWidth="1"/>
    <col min="2818" max="2818" width="11.44140625" customWidth="1"/>
    <col min="2819" max="2819" width="23" customWidth="1"/>
    <col min="2820" max="2820" width="20.33203125" customWidth="1"/>
    <col min="2821" max="2821" width="13.6640625" customWidth="1"/>
    <col min="2822" max="2822" width="14.88671875" customWidth="1"/>
    <col min="2823" max="2823" width="16.88671875" customWidth="1"/>
    <col min="2824" max="2824" width="15.6640625" customWidth="1"/>
    <col min="2825" max="2825" width="11" customWidth="1"/>
    <col min="2826" max="2827" width="11.44140625" customWidth="1"/>
    <col min="2828" max="2828" width="18.5546875" customWidth="1"/>
    <col min="2829" max="2829" width="11.44140625" customWidth="1"/>
    <col min="2830" max="2830" width="22.5546875" customWidth="1"/>
    <col min="2831" max="2837" width="11.44140625" customWidth="1"/>
    <col min="2838" max="3072" width="11.44140625" hidden="1"/>
    <col min="3073" max="3073" width="7" customWidth="1"/>
    <col min="3074" max="3074" width="11.44140625" customWidth="1"/>
    <col min="3075" max="3075" width="23" customWidth="1"/>
    <col min="3076" max="3076" width="20.33203125" customWidth="1"/>
    <col min="3077" max="3077" width="13.6640625" customWidth="1"/>
    <col min="3078" max="3078" width="14.88671875" customWidth="1"/>
    <col min="3079" max="3079" width="16.88671875" customWidth="1"/>
    <col min="3080" max="3080" width="15.6640625" customWidth="1"/>
    <col min="3081" max="3081" width="11" customWidth="1"/>
    <col min="3082" max="3083" width="11.44140625" customWidth="1"/>
    <col min="3084" max="3084" width="18.5546875" customWidth="1"/>
    <col min="3085" max="3085" width="11.44140625" customWidth="1"/>
    <col min="3086" max="3086" width="22.5546875" customWidth="1"/>
    <col min="3087" max="3093" width="11.44140625" customWidth="1"/>
    <col min="3094" max="3328" width="11.44140625" hidden="1"/>
    <col min="3329" max="3329" width="7" customWidth="1"/>
    <col min="3330" max="3330" width="11.44140625" customWidth="1"/>
    <col min="3331" max="3331" width="23" customWidth="1"/>
    <col min="3332" max="3332" width="20.33203125" customWidth="1"/>
    <col min="3333" max="3333" width="13.6640625" customWidth="1"/>
    <col min="3334" max="3334" width="14.88671875" customWidth="1"/>
    <col min="3335" max="3335" width="16.88671875" customWidth="1"/>
    <col min="3336" max="3336" width="15.6640625" customWidth="1"/>
    <col min="3337" max="3337" width="11" customWidth="1"/>
    <col min="3338" max="3339" width="11.44140625" customWidth="1"/>
    <col min="3340" max="3340" width="18.5546875" customWidth="1"/>
    <col min="3341" max="3341" width="11.44140625" customWidth="1"/>
    <col min="3342" max="3342" width="22.5546875" customWidth="1"/>
    <col min="3343" max="3349" width="11.44140625" customWidth="1"/>
    <col min="3350" max="3584" width="11.44140625" hidden="1"/>
    <col min="3585" max="3585" width="7" customWidth="1"/>
    <col min="3586" max="3586" width="11.44140625" customWidth="1"/>
    <col min="3587" max="3587" width="23" customWidth="1"/>
    <col min="3588" max="3588" width="20.33203125" customWidth="1"/>
    <col min="3589" max="3589" width="13.6640625" customWidth="1"/>
    <col min="3590" max="3590" width="14.88671875" customWidth="1"/>
    <col min="3591" max="3591" width="16.88671875" customWidth="1"/>
    <col min="3592" max="3592" width="15.6640625" customWidth="1"/>
    <col min="3593" max="3593" width="11" customWidth="1"/>
    <col min="3594" max="3595" width="11.44140625" customWidth="1"/>
    <col min="3596" max="3596" width="18.5546875" customWidth="1"/>
    <col min="3597" max="3597" width="11.44140625" customWidth="1"/>
    <col min="3598" max="3598" width="22.5546875" customWidth="1"/>
    <col min="3599" max="3605" width="11.44140625" customWidth="1"/>
    <col min="3606" max="3840" width="11.44140625" hidden="1"/>
    <col min="3841" max="3841" width="7" customWidth="1"/>
    <col min="3842" max="3842" width="11.44140625" customWidth="1"/>
    <col min="3843" max="3843" width="23" customWidth="1"/>
    <col min="3844" max="3844" width="20.33203125" customWidth="1"/>
    <col min="3845" max="3845" width="13.6640625" customWidth="1"/>
    <col min="3846" max="3846" width="14.88671875" customWidth="1"/>
    <col min="3847" max="3847" width="16.88671875" customWidth="1"/>
    <col min="3848" max="3848" width="15.6640625" customWidth="1"/>
    <col min="3849" max="3849" width="11" customWidth="1"/>
    <col min="3850" max="3851" width="11.44140625" customWidth="1"/>
    <col min="3852" max="3852" width="18.5546875" customWidth="1"/>
    <col min="3853" max="3853" width="11.44140625" customWidth="1"/>
    <col min="3854" max="3854" width="22.5546875" customWidth="1"/>
    <col min="3855" max="3861" width="11.44140625" customWidth="1"/>
    <col min="3862" max="4096" width="11.44140625" hidden="1"/>
    <col min="4097" max="4097" width="7" customWidth="1"/>
    <col min="4098" max="4098" width="11.44140625" customWidth="1"/>
    <col min="4099" max="4099" width="23" customWidth="1"/>
    <col min="4100" max="4100" width="20.33203125" customWidth="1"/>
    <col min="4101" max="4101" width="13.6640625" customWidth="1"/>
    <col min="4102" max="4102" width="14.88671875" customWidth="1"/>
    <col min="4103" max="4103" width="16.88671875" customWidth="1"/>
    <col min="4104" max="4104" width="15.6640625" customWidth="1"/>
    <col min="4105" max="4105" width="11" customWidth="1"/>
    <col min="4106" max="4107" width="11.44140625" customWidth="1"/>
    <col min="4108" max="4108" width="18.5546875" customWidth="1"/>
    <col min="4109" max="4109" width="11.44140625" customWidth="1"/>
    <col min="4110" max="4110" width="22.5546875" customWidth="1"/>
    <col min="4111" max="4117" width="11.44140625" customWidth="1"/>
    <col min="4118" max="4352" width="11.44140625" hidden="1"/>
    <col min="4353" max="4353" width="7" customWidth="1"/>
    <col min="4354" max="4354" width="11.44140625" customWidth="1"/>
    <col min="4355" max="4355" width="23" customWidth="1"/>
    <col min="4356" max="4356" width="20.33203125" customWidth="1"/>
    <col min="4357" max="4357" width="13.6640625" customWidth="1"/>
    <col min="4358" max="4358" width="14.88671875" customWidth="1"/>
    <col min="4359" max="4359" width="16.88671875" customWidth="1"/>
    <col min="4360" max="4360" width="15.6640625" customWidth="1"/>
    <col min="4361" max="4361" width="11" customWidth="1"/>
    <col min="4362" max="4363" width="11.44140625" customWidth="1"/>
    <col min="4364" max="4364" width="18.5546875" customWidth="1"/>
    <col min="4365" max="4365" width="11.44140625" customWidth="1"/>
    <col min="4366" max="4366" width="22.5546875" customWidth="1"/>
    <col min="4367" max="4373" width="11.44140625" customWidth="1"/>
    <col min="4374" max="4608" width="11.44140625" hidden="1"/>
    <col min="4609" max="4609" width="7" customWidth="1"/>
    <col min="4610" max="4610" width="11.44140625" customWidth="1"/>
    <col min="4611" max="4611" width="23" customWidth="1"/>
    <col min="4612" max="4612" width="20.33203125" customWidth="1"/>
    <col min="4613" max="4613" width="13.6640625" customWidth="1"/>
    <col min="4614" max="4614" width="14.88671875" customWidth="1"/>
    <col min="4615" max="4615" width="16.88671875" customWidth="1"/>
    <col min="4616" max="4616" width="15.6640625" customWidth="1"/>
    <col min="4617" max="4617" width="11" customWidth="1"/>
    <col min="4618" max="4619" width="11.44140625" customWidth="1"/>
    <col min="4620" max="4620" width="18.5546875" customWidth="1"/>
    <col min="4621" max="4621" width="11.44140625" customWidth="1"/>
    <col min="4622" max="4622" width="22.5546875" customWidth="1"/>
    <col min="4623" max="4629" width="11.44140625" customWidth="1"/>
    <col min="4630" max="4864" width="11.44140625" hidden="1"/>
    <col min="4865" max="4865" width="7" customWidth="1"/>
    <col min="4866" max="4866" width="11.44140625" customWidth="1"/>
    <col min="4867" max="4867" width="23" customWidth="1"/>
    <col min="4868" max="4868" width="20.33203125" customWidth="1"/>
    <col min="4869" max="4869" width="13.6640625" customWidth="1"/>
    <col min="4870" max="4870" width="14.88671875" customWidth="1"/>
    <col min="4871" max="4871" width="16.88671875" customWidth="1"/>
    <col min="4872" max="4872" width="15.6640625" customWidth="1"/>
    <col min="4873" max="4873" width="11" customWidth="1"/>
    <col min="4874" max="4875" width="11.44140625" customWidth="1"/>
    <col min="4876" max="4876" width="18.5546875" customWidth="1"/>
    <col min="4877" max="4877" width="11.44140625" customWidth="1"/>
    <col min="4878" max="4878" width="22.5546875" customWidth="1"/>
    <col min="4879" max="4885" width="11.44140625" customWidth="1"/>
    <col min="4886" max="5120" width="11.44140625" hidden="1"/>
    <col min="5121" max="5121" width="7" customWidth="1"/>
    <col min="5122" max="5122" width="11.44140625" customWidth="1"/>
    <col min="5123" max="5123" width="23" customWidth="1"/>
    <col min="5124" max="5124" width="20.33203125" customWidth="1"/>
    <col min="5125" max="5125" width="13.6640625" customWidth="1"/>
    <col min="5126" max="5126" width="14.88671875" customWidth="1"/>
    <col min="5127" max="5127" width="16.88671875" customWidth="1"/>
    <col min="5128" max="5128" width="15.6640625" customWidth="1"/>
    <col min="5129" max="5129" width="11" customWidth="1"/>
    <col min="5130" max="5131" width="11.44140625" customWidth="1"/>
    <col min="5132" max="5132" width="18.5546875" customWidth="1"/>
    <col min="5133" max="5133" width="11.44140625" customWidth="1"/>
    <col min="5134" max="5134" width="22.5546875" customWidth="1"/>
    <col min="5135" max="5141" width="11.44140625" customWidth="1"/>
    <col min="5142" max="5376" width="11.44140625" hidden="1"/>
    <col min="5377" max="5377" width="7" customWidth="1"/>
    <col min="5378" max="5378" width="11.44140625" customWidth="1"/>
    <col min="5379" max="5379" width="23" customWidth="1"/>
    <col min="5380" max="5380" width="20.33203125" customWidth="1"/>
    <col min="5381" max="5381" width="13.6640625" customWidth="1"/>
    <col min="5382" max="5382" width="14.88671875" customWidth="1"/>
    <col min="5383" max="5383" width="16.88671875" customWidth="1"/>
    <col min="5384" max="5384" width="15.6640625" customWidth="1"/>
    <col min="5385" max="5385" width="11" customWidth="1"/>
    <col min="5386" max="5387" width="11.44140625" customWidth="1"/>
    <col min="5388" max="5388" width="18.5546875" customWidth="1"/>
    <col min="5389" max="5389" width="11.44140625" customWidth="1"/>
    <col min="5390" max="5390" width="22.5546875" customWidth="1"/>
    <col min="5391" max="5397" width="11.44140625" customWidth="1"/>
    <col min="5398" max="5632" width="11.44140625" hidden="1"/>
    <col min="5633" max="5633" width="7" customWidth="1"/>
    <col min="5634" max="5634" width="11.44140625" customWidth="1"/>
    <col min="5635" max="5635" width="23" customWidth="1"/>
    <col min="5636" max="5636" width="20.33203125" customWidth="1"/>
    <col min="5637" max="5637" width="13.6640625" customWidth="1"/>
    <col min="5638" max="5638" width="14.88671875" customWidth="1"/>
    <col min="5639" max="5639" width="16.88671875" customWidth="1"/>
    <col min="5640" max="5640" width="15.6640625" customWidth="1"/>
    <col min="5641" max="5641" width="11" customWidth="1"/>
    <col min="5642" max="5643" width="11.44140625" customWidth="1"/>
    <col min="5644" max="5644" width="18.5546875" customWidth="1"/>
    <col min="5645" max="5645" width="11.44140625" customWidth="1"/>
    <col min="5646" max="5646" width="22.5546875" customWidth="1"/>
    <col min="5647" max="5653" width="11.44140625" customWidth="1"/>
    <col min="5654" max="5888" width="11.44140625" hidden="1"/>
    <col min="5889" max="5889" width="7" customWidth="1"/>
    <col min="5890" max="5890" width="11.44140625" customWidth="1"/>
    <col min="5891" max="5891" width="23" customWidth="1"/>
    <col min="5892" max="5892" width="20.33203125" customWidth="1"/>
    <col min="5893" max="5893" width="13.6640625" customWidth="1"/>
    <col min="5894" max="5894" width="14.88671875" customWidth="1"/>
    <col min="5895" max="5895" width="16.88671875" customWidth="1"/>
    <col min="5896" max="5896" width="15.6640625" customWidth="1"/>
    <col min="5897" max="5897" width="11" customWidth="1"/>
    <col min="5898" max="5899" width="11.44140625" customWidth="1"/>
    <col min="5900" max="5900" width="18.5546875" customWidth="1"/>
    <col min="5901" max="5901" width="11.44140625" customWidth="1"/>
    <col min="5902" max="5902" width="22.5546875" customWidth="1"/>
    <col min="5903" max="5909" width="11.44140625" customWidth="1"/>
    <col min="5910" max="6144" width="11.44140625" hidden="1"/>
    <col min="6145" max="6145" width="7" customWidth="1"/>
    <col min="6146" max="6146" width="11.44140625" customWidth="1"/>
    <col min="6147" max="6147" width="23" customWidth="1"/>
    <col min="6148" max="6148" width="20.33203125" customWidth="1"/>
    <col min="6149" max="6149" width="13.6640625" customWidth="1"/>
    <col min="6150" max="6150" width="14.88671875" customWidth="1"/>
    <col min="6151" max="6151" width="16.88671875" customWidth="1"/>
    <col min="6152" max="6152" width="15.6640625" customWidth="1"/>
    <col min="6153" max="6153" width="11" customWidth="1"/>
    <col min="6154" max="6155" width="11.44140625" customWidth="1"/>
    <col min="6156" max="6156" width="18.5546875" customWidth="1"/>
    <col min="6157" max="6157" width="11.44140625" customWidth="1"/>
    <col min="6158" max="6158" width="22.5546875" customWidth="1"/>
    <col min="6159" max="6165" width="11.44140625" customWidth="1"/>
    <col min="6166" max="6400" width="11.44140625" hidden="1"/>
    <col min="6401" max="6401" width="7" customWidth="1"/>
    <col min="6402" max="6402" width="11.44140625" customWidth="1"/>
    <col min="6403" max="6403" width="23" customWidth="1"/>
    <col min="6404" max="6404" width="20.33203125" customWidth="1"/>
    <col min="6405" max="6405" width="13.6640625" customWidth="1"/>
    <col min="6406" max="6406" width="14.88671875" customWidth="1"/>
    <col min="6407" max="6407" width="16.88671875" customWidth="1"/>
    <col min="6408" max="6408" width="15.6640625" customWidth="1"/>
    <col min="6409" max="6409" width="11" customWidth="1"/>
    <col min="6410" max="6411" width="11.44140625" customWidth="1"/>
    <col min="6412" max="6412" width="18.5546875" customWidth="1"/>
    <col min="6413" max="6413" width="11.44140625" customWidth="1"/>
    <col min="6414" max="6414" width="22.5546875" customWidth="1"/>
    <col min="6415" max="6421" width="11.44140625" customWidth="1"/>
    <col min="6422" max="6656" width="11.44140625" hidden="1"/>
    <col min="6657" max="6657" width="7" customWidth="1"/>
    <col min="6658" max="6658" width="11.44140625" customWidth="1"/>
    <col min="6659" max="6659" width="23" customWidth="1"/>
    <col min="6660" max="6660" width="20.33203125" customWidth="1"/>
    <col min="6661" max="6661" width="13.6640625" customWidth="1"/>
    <col min="6662" max="6662" width="14.88671875" customWidth="1"/>
    <col min="6663" max="6663" width="16.88671875" customWidth="1"/>
    <col min="6664" max="6664" width="15.6640625" customWidth="1"/>
    <col min="6665" max="6665" width="11" customWidth="1"/>
    <col min="6666" max="6667" width="11.44140625" customWidth="1"/>
    <col min="6668" max="6668" width="18.5546875" customWidth="1"/>
    <col min="6669" max="6669" width="11.44140625" customWidth="1"/>
    <col min="6670" max="6670" width="22.5546875" customWidth="1"/>
    <col min="6671" max="6677" width="11.44140625" customWidth="1"/>
    <col min="6678" max="6912" width="11.44140625" hidden="1"/>
    <col min="6913" max="6913" width="7" customWidth="1"/>
    <col min="6914" max="6914" width="11.44140625" customWidth="1"/>
    <col min="6915" max="6915" width="23" customWidth="1"/>
    <col min="6916" max="6916" width="20.33203125" customWidth="1"/>
    <col min="6917" max="6917" width="13.6640625" customWidth="1"/>
    <col min="6918" max="6918" width="14.88671875" customWidth="1"/>
    <col min="6919" max="6919" width="16.88671875" customWidth="1"/>
    <col min="6920" max="6920" width="15.6640625" customWidth="1"/>
    <col min="6921" max="6921" width="11" customWidth="1"/>
    <col min="6922" max="6923" width="11.44140625" customWidth="1"/>
    <col min="6924" max="6924" width="18.5546875" customWidth="1"/>
    <col min="6925" max="6925" width="11.44140625" customWidth="1"/>
    <col min="6926" max="6926" width="22.5546875" customWidth="1"/>
    <col min="6927" max="6933" width="11.44140625" customWidth="1"/>
    <col min="6934" max="7168" width="11.44140625" hidden="1"/>
    <col min="7169" max="7169" width="7" customWidth="1"/>
    <col min="7170" max="7170" width="11.44140625" customWidth="1"/>
    <col min="7171" max="7171" width="23" customWidth="1"/>
    <col min="7172" max="7172" width="20.33203125" customWidth="1"/>
    <col min="7173" max="7173" width="13.6640625" customWidth="1"/>
    <col min="7174" max="7174" width="14.88671875" customWidth="1"/>
    <col min="7175" max="7175" width="16.88671875" customWidth="1"/>
    <col min="7176" max="7176" width="15.6640625" customWidth="1"/>
    <col min="7177" max="7177" width="11" customWidth="1"/>
    <col min="7178" max="7179" width="11.44140625" customWidth="1"/>
    <col min="7180" max="7180" width="18.5546875" customWidth="1"/>
    <col min="7181" max="7181" width="11.44140625" customWidth="1"/>
    <col min="7182" max="7182" width="22.5546875" customWidth="1"/>
    <col min="7183" max="7189" width="11.44140625" customWidth="1"/>
    <col min="7190" max="7424" width="11.44140625" hidden="1"/>
    <col min="7425" max="7425" width="7" customWidth="1"/>
    <col min="7426" max="7426" width="11.44140625" customWidth="1"/>
    <col min="7427" max="7427" width="23" customWidth="1"/>
    <col min="7428" max="7428" width="20.33203125" customWidth="1"/>
    <col min="7429" max="7429" width="13.6640625" customWidth="1"/>
    <col min="7430" max="7430" width="14.88671875" customWidth="1"/>
    <col min="7431" max="7431" width="16.88671875" customWidth="1"/>
    <col min="7432" max="7432" width="15.6640625" customWidth="1"/>
    <col min="7433" max="7433" width="11" customWidth="1"/>
    <col min="7434" max="7435" width="11.44140625" customWidth="1"/>
    <col min="7436" max="7436" width="18.5546875" customWidth="1"/>
    <col min="7437" max="7437" width="11.44140625" customWidth="1"/>
    <col min="7438" max="7438" width="22.5546875" customWidth="1"/>
    <col min="7439" max="7445" width="11.44140625" customWidth="1"/>
    <col min="7446" max="7680" width="11.44140625" hidden="1"/>
    <col min="7681" max="7681" width="7" customWidth="1"/>
    <col min="7682" max="7682" width="11.44140625" customWidth="1"/>
    <col min="7683" max="7683" width="23" customWidth="1"/>
    <col min="7684" max="7684" width="20.33203125" customWidth="1"/>
    <col min="7685" max="7685" width="13.6640625" customWidth="1"/>
    <col min="7686" max="7686" width="14.88671875" customWidth="1"/>
    <col min="7687" max="7687" width="16.88671875" customWidth="1"/>
    <col min="7688" max="7688" width="15.6640625" customWidth="1"/>
    <col min="7689" max="7689" width="11" customWidth="1"/>
    <col min="7690" max="7691" width="11.44140625" customWidth="1"/>
    <col min="7692" max="7692" width="18.5546875" customWidth="1"/>
    <col min="7693" max="7693" width="11.44140625" customWidth="1"/>
    <col min="7694" max="7694" width="22.5546875" customWidth="1"/>
    <col min="7695" max="7701" width="11.44140625" customWidth="1"/>
    <col min="7702" max="7936" width="11.44140625" hidden="1"/>
    <col min="7937" max="7937" width="7" customWidth="1"/>
    <col min="7938" max="7938" width="11.44140625" customWidth="1"/>
    <col min="7939" max="7939" width="23" customWidth="1"/>
    <col min="7940" max="7940" width="20.33203125" customWidth="1"/>
    <col min="7941" max="7941" width="13.6640625" customWidth="1"/>
    <col min="7942" max="7942" width="14.88671875" customWidth="1"/>
    <col min="7943" max="7943" width="16.88671875" customWidth="1"/>
    <col min="7944" max="7944" width="15.6640625" customWidth="1"/>
    <col min="7945" max="7945" width="11" customWidth="1"/>
    <col min="7946" max="7947" width="11.44140625" customWidth="1"/>
    <col min="7948" max="7948" width="18.5546875" customWidth="1"/>
    <col min="7949" max="7949" width="11.44140625" customWidth="1"/>
    <col min="7950" max="7950" width="22.5546875" customWidth="1"/>
    <col min="7951" max="7957" width="11.44140625" customWidth="1"/>
    <col min="7958" max="8192" width="11.44140625" hidden="1"/>
    <col min="8193" max="8193" width="7" customWidth="1"/>
    <col min="8194" max="8194" width="11.44140625" customWidth="1"/>
    <col min="8195" max="8195" width="23" customWidth="1"/>
    <col min="8196" max="8196" width="20.33203125" customWidth="1"/>
    <col min="8197" max="8197" width="13.6640625" customWidth="1"/>
    <col min="8198" max="8198" width="14.88671875" customWidth="1"/>
    <col min="8199" max="8199" width="16.88671875" customWidth="1"/>
    <col min="8200" max="8200" width="15.6640625" customWidth="1"/>
    <col min="8201" max="8201" width="11" customWidth="1"/>
    <col min="8202" max="8203" width="11.44140625" customWidth="1"/>
    <col min="8204" max="8204" width="18.5546875" customWidth="1"/>
    <col min="8205" max="8205" width="11.44140625" customWidth="1"/>
    <col min="8206" max="8206" width="22.5546875" customWidth="1"/>
    <col min="8207" max="8213" width="11.44140625" customWidth="1"/>
    <col min="8214" max="8448" width="11.44140625" hidden="1"/>
    <col min="8449" max="8449" width="7" customWidth="1"/>
    <col min="8450" max="8450" width="11.44140625" customWidth="1"/>
    <col min="8451" max="8451" width="23" customWidth="1"/>
    <col min="8452" max="8452" width="20.33203125" customWidth="1"/>
    <col min="8453" max="8453" width="13.6640625" customWidth="1"/>
    <col min="8454" max="8454" width="14.88671875" customWidth="1"/>
    <col min="8455" max="8455" width="16.88671875" customWidth="1"/>
    <col min="8456" max="8456" width="15.6640625" customWidth="1"/>
    <col min="8457" max="8457" width="11" customWidth="1"/>
    <col min="8458" max="8459" width="11.44140625" customWidth="1"/>
    <col min="8460" max="8460" width="18.5546875" customWidth="1"/>
    <col min="8461" max="8461" width="11.44140625" customWidth="1"/>
    <col min="8462" max="8462" width="22.5546875" customWidth="1"/>
    <col min="8463" max="8469" width="11.44140625" customWidth="1"/>
    <col min="8470" max="8704" width="11.44140625" hidden="1"/>
    <col min="8705" max="8705" width="7" customWidth="1"/>
    <col min="8706" max="8706" width="11.44140625" customWidth="1"/>
    <col min="8707" max="8707" width="23" customWidth="1"/>
    <col min="8708" max="8708" width="20.33203125" customWidth="1"/>
    <col min="8709" max="8709" width="13.6640625" customWidth="1"/>
    <col min="8710" max="8710" width="14.88671875" customWidth="1"/>
    <col min="8711" max="8711" width="16.88671875" customWidth="1"/>
    <col min="8712" max="8712" width="15.6640625" customWidth="1"/>
    <col min="8713" max="8713" width="11" customWidth="1"/>
    <col min="8714" max="8715" width="11.44140625" customWidth="1"/>
    <col min="8716" max="8716" width="18.5546875" customWidth="1"/>
    <col min="8717" max="8717" width="11.44140625" customWidth="1"/>
    <col min="8718" max="8718" width="22.5546875" customWidth="1"/>
    <col min="8719" max="8725" width="11.44140625" customWidth="1"/>
    <col min="8726" max="8960" width="11.44140625" hidden="1"/>
    <col min="8961" max="8961" width="7" customWidth="1"/>
    <col min="8962" max="8962" width="11.44140625" customWidth="1"/>
    <col min="8963" max="8963" width="23" customWidth="1"/>
    <col min="8964" max="8964" width="20.33203125" customWidth="1"/>
    <col min="8965" max="8965" width="13.6640625" customWidth="1"/>
    <col min="8966" max="8966" width="14.88671875" customWidth="1"/>
    <col min="8967" max="8967" width="16.88671875" customWidth="1"/>
    <col min="8968" max="8968" width="15.6640625" customWidth="1"/>
    <col min="8969" max="8969" width="11" customWidth="1"/>
    <col min="8970" max="8971" width="11.44140625" customWidth="1"/>
    <col min="8972" max="8972" width="18.5546875" customWidth="1"/>
    <col min="8973" max="8973" width="11.44140625" customWidth="1"/>
    <col min="8974" max="8974" width="22.5546875" customWidth="1"/>
    <col min="8975" max="8981" width="11.44140625" customWidth="1"/>
    <col min="8982" max="9216" width="11.44140625" hidden="1"/>
    <col min="9217" max="9217" width="7" customWidth="1"/>
    <col min="9218" max="9218" width="11.44140625" customWidth="1"/>
    <col min="9219" max="9219" width="23" customWidth="1"/>
    <col min="9220" max="9220" width="20.33203125" customWidth="1"/>
    <col min="9221" max="9221" width="13.6640625" customWidth="1"/>
    <col min="9222" max="9222" width="14.88671875" customWidth="1"/>
    <col min="9223" max="9223" width="16.88671875" customWidth="1"/>
    <col min="9224" max="9224" width="15.6640625" customWidth="1"/>
    <col min="9225" max="9225" width="11" customWidth="1"/>
    <col min="9226" max="9227" width="11.44140625" customWidth="1"/>
    <col min="9228" max="9228" width="18.5546875" customWidth="1"/>
    <col min="9229" max="9229" width="11.44140625" customWidth="1"/>
    <col min="9230" max="9230" width="22.5546875" customWidth="1"/>
    <col min="9231" max="9237" width="11.44140625" customWidth="1"/>
    <col min="9238" max="9472" width="11.44140625" hidden="1"/>
    <col min="9473" max="9473" width="7" customWidth="1"/>
    <col min="9474" max="9474" width="11.44140625" customWidth="1"/>
    <col min="9475" max="9475" width="23" customWidth="1"/>
    <col min="9476" max="9476" width="20.33203125" customWidth="1"/>
    <col min="9477" max="9477" width="13.6640625" customWidth="1"/>
    <col min="9478" max="9478" width="14.88671875" customWidth="1"/>
    <col min="9479" max="9479" width="16.88671875" customWidth="1"/>
    <col min="9480" max="9480" width="15.6640625" customWidth="1"/>
    <col min="9481" max="9481" width="11" customWidth="1"/>
    <col min="9482" max="9483" width="11.44140625" customWidth="1"/>
    <col min="9484" max="9484" width="18.5546875" customWidth="1"/>
    <col min="9485" max="9485" width="11.44140625" customWidth="1"/>
    <col min="9486" max="9486" width="22.5546875" customWidth="1"/>
    <col min="9487" max="9493" width="11.44140625" customWidth="1"/>
    <col min="9494" max="9728" width="11.44140625" hidden="1"/>
    <col min="9729" max="9729" width="7" customWidth="1"/>
    <col min="9730" max="9730" width="11.44140625" customWidth="1"/>
    <col min="9731" max="9731" width="23" customWidth="1"/>
    <col min="9732" max="9732" width="20.33203125" customWidth="1"/>
    <col min="9733" max="9733" width="13.6640625" customWidth="1"/>
    <col min="9734" max="9734" width="14.88671875" customWidth="1"/>
    <col min="9735" max="9735" width="16.88671875" customWidth="1"/>
    <col min="9736" max="9736" width="15.6640625" customWidth="1"/>
    <col min="9737" max="9737" width="11" customWidth="1"/>
    <col min="9738" max="9739" width="11.44140625" customWidth="1"/>
    <col min="9740" max="9740" width="18.5546875" customWidth="1"/>
    <col min="9741" max="9741" width="11.44140625" customWidth="1"/>
    <col min="9742" max="9742" width="22.5546875" customWidth="1"/>
    <col min="9743" max="9749" width="11.44140625" customWidth="1"/>
    <col min="9750" max="9984" width="11.44140625" hidden="1"/>
    <col min="9985" max="9985" width="7" customWidth="1"/>
    <col min="9986" max="9986" width="11.44140625" customWidth="1"/>
    <col min="9987" max="9987" width="23" customWidth="1"/>
    <col min="9988" max="9988" width="20.33203125" customWidth="1"/>
    <col min="9989" max="9989" width="13.6640625" customWidth="1"/>
    <col min="9990" max="9990" width="14.88671875" customWidth="1"/>
    <col min="9991" max="9991" width="16.88671875" customWidth="1"/>
    <col min="9992" max="9992" width="15.6640625" customWidth="1"/>
    <col min="9993" max="9993" width="11" customWidth="1"/>
    <col min="9994" max="9995" width="11.44140625" customWidth="1"/>
    <col min="9996" max="9996" width="18.5546875" customWidth="1"/>
    <col min="9997" max="9997" width="11.44140625" customWidth="1"/>
    <col min="9998" max="9998" width="22.5546875" customWidth="1"/>
    <col min="9999" max="10005" width="11.44140625" customWidth="1"/>
    <col min="10006" max="10240" width="11.44140625" hidden="1"/>
    <col min="10241" max="10241" width="7" customWidth="1"/>
    <col min="10242" max="10242" width="11.44140625" customWidth="1"/>
    <col min="10243" max="10243" width="23" customWidth="1"/>
    <col min="10244" max="10244" width="20.33203125" customWidth="1"/>
    <col min="10245" max="10245" width="13.6640625" customWidth="1"/>
    <col min="10246" max="10246" width="14.88671875" customWidth="1"/>
    <col min="10247" max="10247" width="16.88671875" customWidth="1"/>
    <col min="10248" max="10248" width="15.6640625" customWidth="1"/>
    <col min="10249" max="10249" width="11" customWidth="1"/>
    <col min="10250" max="10251" width="11.44140625" customWidth="1"/>
    <col min="10252" max="10252" width="18.5546875" customWidth="1"/>
    <col min="10253" max="10253" width="11.44140625" customWidth="1"/>
    <col min="10254" max="10254" width="22.5546875" customWidth="1"/>
    <col min="10255" max="10261" width="11.44140625" customWidth="1"/>
    <col min="10262" max="10496" width="11.44140625" hidden="1"/>
    <col min="10497" max="10497" width="7" customWidth="1"/>
    <col min="10498" max="10498" width="11.44140625" customWidth="1"/>
    <col min="10499" max="10499" width="23" customWidth="1"/>
    <col min="10500" max="10500" width="20.33203125" customWidth="1"/>
    <col min="10501" max="10501" width="13.6640625" customWidth="1"/>
    <col min="10502" max="10502" width="14.88671875" customWidth="1"/>
    <col min="10503" max="10503" width="16.88671875" customWidth="1"/>
    <col min="10504" max="10504" width="15.6640625" customWidth="1"/>
    <col min="10505" max="10505" width="11" customWidth="1"/>
    <col min="10506" max="10507" width="11.44140625" customWidth="1"/>
    <col min="10508" max="10508" width="18.5546875" customWidth="1"/>
    <col min="10509" max="10509" width="11.44140625" customWidth="1"/>
    <col min="10510" max="10510" width="22.5546875" customWidth="1"/>
    <col min="10511" max="10517" width="11.44140625" customWidth="1"/>
    <col min="10518" max="10752" width="11.44140625" hidden="1"/>
    <col min="10753" max="10753" width="7" customWidth="1"/>
    <col min="10754" max="10754" width="11.44140625" customWidth="1"/>
    <col min="10755" max="10755" width="23" customWidth="1"/>
    <col min="10756" max="10756" width="20.33203125" customWidth="1"/>
    <col min="10757" max="10757" width="13.6640625" customWidth="1"/>
    <col min="10758" max="10758" width="14.88671875" customWidth="1"/>
    <col min="10759" max="10759" width="16.88671875" customWidth="1"/>
    <col min="10760" max="10760" width="15.6640625" customWidth="1"/>
    <col min="10761" max="10761" width="11" customWidth="1"/>
    <col min="10762" max="10763" width="11.44140625" customWidth="1"/>
    <col min="10764" max="10764" width="18.5546875" customWidth="1"/>
    <col min="10765" max="10765" width="11.44140625" customWidth="1"/>
    <col min="10766" max="10766" width="22.5546875" customWidth="1"/>
    <col min="10767" max="10773" width="11.44140625" customWidth="1"/>
    <col min="10774" max="11008" width="11.44140625" hidden="1"/>
    <col min="11009" max="11009" width="7" customWidth="1"/>
    <col min="11010" max="11010" width="11.44140625" customWidth="1"/>
    <col min="11011" max="11011" width="23" customWidth="1"/>
    <col min="11012" max="11012" width="20.33203125" customWidth="1"/>
    <col min="11013" max="11013" width="13.6640625" customWidth="1"/>
    <col min="11014" max="11014" width="14.88671875" customWidth="1"/>
    <col min="11015" max="11015" width="16.88671875" customWidth="1"/>
    <col min="11016" max="11016" width="15.6640625" customWidth="1"/>
    <col min="11017" max="11017" width="11" customWidth="1"/>
    <col min="11018" max="11019" width="11.44140625" customWidth="1"/>
    <col min="11020" max="11020" width="18.5546875" customWidth="1"/>
    <col min="11021" max="11021" width="11.44140625" customWidth="1"/>
    <col min="11022" max="11022" width="22.5546875" customWidth="1"/>
    <col min="11023" max="11029" width="11.44140625" customWidth="1"/>
    <col min="11030" max="11264" width="11.44140625" hidden="1"/>
    <col min="11265" max="11265" width="7" customWidth="1"/>
    <col min="11266" max="11266" width="11.44140625" customWidth="1"/>
    <col min="11267" max="11267" width="23" customWidth="1"/>
    <col min="11268" max="11268" width="20.33203125" customWidth="1"/>
    <col min="11269" max="11269" width="13.6640625" customWidth="1"/>
    <col min="11270" max="11270" width="14.88671875" customWidth="1"/>
    <col min="11271" max="11271" width="16.88671875" customWidth="1"/>
    <col min="11272" max="11272" width="15.6640625" customWidth="1"/>
    <col min="11273" max="11273" width="11" customWidth="1"/>
    <col min="11274" max="11275" width="11.44140625" customWidth="1"/>
    <col min="11276" max="11276" width="18.5546875" customWidth="1"/>
    <col min="11277" max="11277" width="11.44140625" customWidth="1"/>
    <col min="11278" max="11278" width="22.5546875" customWidth="1"/>
    <col min="11279" max="11285" width="11.44140625" customWidth="1"/>
    <col min="11286" max="11520" width="11.44140625" hidden="1"/>
    <col min="11521" max="11521" width="7" customWidth="1"/>
    <col min="11522" max="11522" width="11.44140625" customWidth="1"/>
    <col min="11523" max="11523" width="23" customWidth="1"/>
    <col min="11524" max="11524" width="20.33203125" customWidth="1"/>
    <col min="11525" max="11525" width="13.6640625" customWidth="1"/>
    <col min="11526" max="11526" width="14.88671875" customWidth="1"/>
    <col min="11527" max="11527" width="16.88671875" customWidth="1"/>
    <col min="11528" max="11528" width="15.6640625" customWidth="1"/>
    <col min="11529" max="11529" width="11" customWidth="1"/>
    <col min="11530" max="11531" width="11.44140625" customWidth="1"/>
    <col min="11532" max="11532" width="18.5546875" customWidth="1"/>
    <col min="11533" max="11533" width="11.44140625" customWidth="1"/>
    <col min="11534" max="11534" width="22.5546875" customWidth="1"/>
    <col min="11535" max="11541" width="11.44140625" customWidth="1"/>
    <col min="11542" max="11776" width="11.44140625" hidden="1"/>
    <col min="11777" max="11777" width="7" customWidth="1"/>
    <col min="11778" max="11778" width="11.44140625" customWidth="1"/>
    <col min="11779" max="11779" width="23" customWidth="1"/>
    <col min="11780" max="11780" width="20.33203125" customWidth="1"/>
    <col min="11781" max="11781" width="13.6640625" customWidth="1"/>
    <col min="11782" max="11782" width="14.88671875" customWidth="1"/>
    <col min="11783" max="11783" width="16.88671875" customWidth="1"/>
    <col min="11784" max="11784" width="15.6640625" customWidth="1"/>
    <col min="11785" max="11785" width="11" customWidth="1"/>
    <col min="11786" max="11787" width="11.44140625" customWidth="1"/>
    <col min="11788" max="11788" width="18.5546875" customWidth="1"/>
    <col min="11789" max="11789" width="11.44140625" customWidth="1"/>
    <col min="11790" max="11790" width="22.5546875" customWidth="1"/>
    <col min="11791" max="11797" width="11.44140625" customWidth="1"/>
    <col min="11798" max="12032" width="11.44140625" hidden="1"/>
    <col min="12033" max="12033" width="7" customWidth="1"/>
    <col min="12034" max="12034" width="11.44140625" customWidth="1"/>
    <col min="12035" max="12035" width="23" customWidth="1"/>
    <col min="12036" max="12036" width="20.33203125" customWidth="1"/>
    <col min="12037" max="12037" width="13.6640625" customWidth="1"/>
    <col min="12038" max="12038" width="14.88671875" customWidth="1"/>
    <col min="12039" max="12039" width="16.88671875" customWidth="1"/>
    <col min="12040" max="12040" width="15.6640625" customWidth="1"/>
    <col min="12041" max="12041" width="11" customWidth="1"/>
    <col min="12042" max="12043" width="11.44140625" customWidth="1"/>
    <col min="12044" max="12044" width="18.5546875" customWidth="1"/>
    <col min="12045" max="12045" width="11.44140625" customWidth="1"/>
    <col min="12046" max="12046" width="22.5546875" customWidth="1"/>
    <col min="12047" max="12053" width="11.44140625" customWidth="1"/>
    <col min="12054" max="12288" width="11.44140625" hidden="1"/>
    <col min="12289" max="12289" width="7" customWidth="1"/>
    <col min="12290" max="12290" width="11.44140625" customWidth="1"/>
    <col min="12291" max="12291" width="23" customWidth="1"/>
    <col min="12292" max="12292" width="20.33203125" customWidth="1"/>
    <col min="12293" max="12293" width="13.6640625" customWidth="1"/>
    <col min="12294" max="12294" width="14.88671875" customWidth="1"/>
    <col min="12295" max="12295" width="16.88671875" customWidth="1"/>
    <col min="12296" max="12296" width="15.6640625" customWidth="1"/>
    <col min="12297" max="12297" width="11" customWidth="1"/>
    <col min="12298" max="12299" width="11.44140625" customWidth="1"/>
    <col min="12300" max="12300" width="18.5546875" customWidth="1"/>
    <col min="12301" max="12301" width="11.44140625" customWidth="1"/>
    <col min="12302" max="12302" width="22.5546875" customWidth="1"/>
    <col min="12303" max="12309" width="11.44140625" customWidth="1"/>
    <col min="12310" max="12544" width="11.44140625" hidden="1"/>
    <col min="12545" max="12545" width="7" customWidth="1"/>
    <col min="12546" max="12546" width="11.44140625" customWidth="1"/>
    <col min="12547" max="12547" width="23" customWidth="1"/>
    <col min="12548" max="12548" width="20.33203125" customWidth="1"/>
    <col min="12549" max="12549" width="13.6640625" customWidth="1"/>
    <col min="12550" max="12550" width="14.88671875" customWidth="1"/>
    <col min="12551" max="12551" width="16.88671875" customWidth="1"/>
    <col min="12552" max="12552" width="15.6640625" customWidth="1"/>
    <col min="12553" max="12553" width="11" customWidth="1"/>
    <col min="12554" max="12555" width="11.44140625" customWidth="1"/>
    <col min="12556" max="12556" width="18.5546875" customWidth="1"/>
    <col min="12557" max="12557" width="11.44140625" customWidth="1"/>
    <col min="12558" max="12558" width="22.5546875" customWidth="1"/>
    <col min="12559" max="12565" width="11.44140625" customWidth="1"/>
    <col min="12566" max="12800" width="11.44140625" hidden="1"/>
    <col min="12801" max="12801" width="7" customWidth="1"/>
    <col min="12802" max="12802" width="11.44140625" customWidth="1"/>
    <col min="12803" max="12803" width="23" customWidth="1"/>
    <col min="12804" max="12804" width="20.33203125" customWidth="1"/>
    <col min="12805" max="12805" width="13.6640625" customWidth="1"/>
    <col min="12806" max="12806" width="14.88671875" customWidth="1"/>
    <col min="12807" max="12807" width="16.88671875" customWidth="1"/>
    <col min="12808" max="12808" width="15.6640625" customWidth="1"/>
    <col min="12809" max="12809" width="11" customWidth="1"/>
    <col min="12810" max="12811" width="11.44140625" customWidth="1"/>
    <col min="12812" max="12812" width="18.5546875" customWidth="1"/>
    <col min="12813" max="12813" width="11.44140625" customWidth="1"/>
    <col min="12814" max="12814" width="22.5546875" customWidth="1"/>
    <col min="12815" max="12821" width="11.44140625" customWidth="1"/>
    <col min="12822" max="13056" width="11.44140625" hidden="1"/>
    <col min="13057" max="13057" width="7" customWidth="1"/>
    <col min="13058" max="13058" width="11.44140625" customWidth="1"/>
    <col min="13059" max="13059" width="23" customWidth="1"/>
    <col min="13060" max="13060" width="20.33203125" customWidth="1"/>
    <col min="13061" max="13061" width="13.6640625" customWidth="1"/>
    <col min="13062" max="13062" width="14.88671875" customWidth="1"/>
    <col min="13063" max="13063" width="16.88671875" customWidth="1"/>
    <col min="13064" max="13064" width="15.6640625" customWidth="1"/>
    <col min="13065" max="13065" width="11" customWidth="1"/>
    <col min="13066" max="13067" width="11.44140625" customWidth="1"/>
    <col min="13068" max="13068" width="18.5546875" customWidth="1"/>
    <col min="13069" max="13069" width="11.44140625" customWidth="1"/>
    <col min="13070" max="13070" width="22.5546875" customWidth="1"/>
    <col min="13071" max="13077" width="11.44140625" customWidth="1"/>
    <col min="13078" max="13312" width="11.44140625" hidden="1"/>
    <col min="13313" max="13313" width="7" customWidth="1"/>
    <col min="13314" max="13314" width="11.44140625" customWidth="1"/>
    <col min="13315" max="13315" width="23" customWidth="1"/>
    <col min="13316" max="13316" width="20.33203125" customWidth="1"/>
    <col min="13317" max="13317" width="13.6640625" customWidth="1"/>
    <col min="13318" max="13318" width="14.88671875" customWidth="1"/>
    <col min="13319" max="13319" width="16.88671875" customWidth="1"/>
    <col min="13320" max="13320" width="15.6640625" customWidth="1"/>
    <col min="13321" max="13321" width="11" customWidth="1"/>
    <col min="13322" max="13323" width="11.44140625" customWidth="1"/>
    <col min="13324" max="13324" width="18.5546875" customWidth="1"/>
    <col min="13325" max="13325" width="11.44140625" customWidth="1"/>
    <col min="13326" max="13326" width="22.5546875" customWidth="1"/>
    <col min="13327" max="13333" width="11.44140625" customWidth="1"/>
    <col min="13334" max="13568" width="11.44140625" hidden="1"/>
    <col min="13569" max="13569" width="7" customWidth="1"/>
    <col min="13570" max="13570" width="11.44140625" customWidth="1"/>
    <col min="13571" max="13571" width="23" customWidth="1"/>
    <col min="13572" max="13572" width="20.33203125" customWidth="1"/>
    <col min="13573" max="13573" width="13.6640625" customWidth="1"/>
    <col min="13574" max="13574" width="14.88671875" customWidth="1"/>
    <col min="13575" max="13575" width="16.88671875" customWidth="1"/>
    <col min="13576" max="13576" width="15.6640625" customWidth="1"/>
    <col min="13577" max="13577" width="11" customWidth="1"/>
    <col min="13578" max="13579" width="11.44140625" customWidth="1"/>
    <col min="13580" max="13580" width="18.5546875" customWidth="1"/>
    <col min="13581" max="13581" width="11.44140625" customWidth="1"/>
    <col min="13582" max="13582" width="22.5546875" customWidth="1"/>
    <col min="13583" max="13589" width="11.44140625" customWidth="1"/>
    <col min="13590" max="13824" width="11.44140625" hidden="1"/>
    <col min="13825" max="13825" width="7" customWidth="1"/>
    <col min="13826" max="13826" width="11.44140625" customWidth="1"/>
    <col min="13827" max="13827" width="23" customWidth="1"/>
    <col min="13828" max="13828" width="20.33203125" customWidth="1"/>
    <col min="13829" max="13829" width="13.6640625" customWidth="1"/>
    <col min="13830" max="13830" width="14.88671875" customWidth="1"/>
    <col min="13831" max="13831" width="16.88671875" customWidth="1"/>
    <col min="13832" max="13832" width="15.6640625" customWidth="1"/>
    <col min="13833" max="13833" width="11" customWidth="1"/>
    <col min="13834" max="13835" width="11.44140625" customWidth="1"/>
    <col min="13836" max="13836" width="18.5546875" customWidth="1"/>
    <col min="13837" max="13837" width="11.44140625" customWidth="1"/>
    <col min="13838" max="13838" width="22.5546875" customWidth="1"/>
    <col min="13839" max="13845" width="11.44140625" customWidth="1"/>
    <col min="13846" max="14080" width="11.44140625" hidden="1"/>
    <col min="14081" max="14081" width="7" customWidth="1"/>
    <col min="14082" max="14082" width="11.44140625" customWidth="1"/>
    <col min="14083" max="14083" width="23" customWidth="1"/>
    <col min="14084" max="14084" width="20.33203125" customWidth="1"/>
    <col min="14085" max="14085" width="13.6640625" customWidth="1"/>
    <col min="14086" max="14086" width="14.88671875" customWidth="1"/>
    <col min="14087" max="14087" width="16.88671875" customWidth="1"/>
    <col min="14088" max="14088" width="15.6640625" customWidth="1"/>
    <col min="14089" max="14089" width="11" customWidth="1"/>
    <col min="14090" max="14091" width="11.44140625" customWidth="1"/>
    <col min="14092" max="14092" width="18.5546875" customWidth="1"/>
    <col min="14093" max="14093" width="11.44140625" customWidth="1"/>
    <col min="14094" max="14094" width="22.5546875" customWidth="1"/>
    <col min="14095" max="14101" width="11.44140625" customWidth="1"/>
    <col min="14102" max="14336" width="11.44140625" hidden="1"/>
    <col min="14337" max="14337" width="7" customWidth="1"/>
    <col min="14338" max="14338" width="11.44140625" customWidth="1"/>
    <col min="14339" max="14339" width="23" customWidth="1"/>
    <col min="14340" max="14340" width="20.33203125" customWidth="1"/>
    <col min="14341" max="14341" width="13.6640625" customWidth="1"/>
    <col min="14342" max="14342" width="14.88671875" customWidth="1"/>
    <col min="14343" max="14343" width="16.88671875" customWidth="1"/>
    <col min="14344" max="14344" width="15.6640625" customWidth="1"/>
    <col min="14345" max="14345" width="11" customWidth="1"/>
    <col min="14346" max="14347" width="11.44140625" customWidth="1"/>
    <col min="14348" max="14348" width="18.5546875" customWidth="1"/>
    <col min="14349" max="14349" width="11.44140625" customWidth="1"/>
    <col min="14350" max="14350" width="22.5546875" customWidth="1"/>
    <col min="14351" max="14357" width="11.44140625" customWidth="1"/>
    <col min="14358" max="14592" width="11.44140625" hidden="1"/>
    <col min="14593" max="14593" width="7" customWidth="1"/>
    <col min="14594" max="14594" width="11.44140625" customWidth="1"/>
    <col min="14595" max="14595" width="23" customWidth="1"/>
    <col min="14596" max="14596" width="20.33203125" customWidth="1"/>
    <col min="14597" max="14597" width="13.6640625" customWidth="1"/>
    <col min="14598" max="14598" width="14.88671875" customWidth="1"/>
    <col min="14599" max="14599" width="16.88671875" customWidth="1"/>
    <col min="14600" max="14600" width="15.6640625" customWidth="1"/>
    <col min="14601" max="14601" width="11" customWidth="1"/>
    <col min="14602" max="14603" width="11.44140625" customWidth="1"/>
    <col min="14604" max="14604" width="18.5546875" customWidth="1"/>
    <col min="14605" max="14605" width="11.44140625" customWidth="1"/>
    <col min="14606" max="14606" width="22.5546875" customWidth="1"/>
    <col min="14607" max="14613" width="11.44140625" customWidth="1"/>
    <col min="14614" max="14848" width="11.44140625" hidden="1"/>
    <col min="14849" max="14849" width="7" customWidth="1"/>
    <col min="14850" max="14850" width="11.44140625" customWidth="1"/>
    <col min="14851" max="14851" width="23" customWidth="1"/>
    <col min="14852" max="14852" width="20.33203125" customWidth="1"/>
    <col min="14853" max="14853" width="13.6640625" customWidth="1"/>
    <col min="14854" max="14854" width="14.88671875" customWidth="1"/>
    <col min="14855" max="14855" width="16.88671875" customWidth="1"/>
    <col min="14856" max="14856" width="15.6640625" customWidth="1"/>
    <col min="14857" max="14857" width="11" customWidth="1"/>
    <col min="14858" max="14859" width="11.44140625" customWidth="1"/>
    <col min="14860" max="14860" width="18.5546875" customWidth="1"/>
    <col min="14861" max="14861" width="11.44140625" customWidth="1"/>
    <col min="14862" max="14862" width="22.5546875" customWidth="1"/>
    <col min="14863" max="14869" width="11.44140625" customWidth="1"/>
    <col min="14870" max="15104" width="11.44140625" hidden="1"/>
    <col min="15105" max="15105" width="7" customWidth="1"/>
    <col min="15106" max="15106" width="11.44140625" customWidth="1"/>
    <col min="15107" max="15107" width="23" customWidth="1"/>
    <col min="15108" max="15108" width="20.33203125" customWidth="1"/>
    <col min="15109" max="15109" width="13.6640625" customWidth="1"/>
    <col min="15110" max="15110" width="14.88671875" customWidth="1"/>
    <col min="15111" max="15111" width="16.88671875" customWidth="1"/>
    <col min="15112" max="15112" width="15.6640625" customWidth="1"/>
    <col min="15113" max="15113" width="11" customWidth="1"/>
    <col min="15114" max="15115" width="11.44140625" customWidth="1"/>
    <col min="15116" max="15116" width="18.5546875" customWidth="1"/>
    <col min="15117" max="15117" width="11.44140625" customWidth="1"/>
    <col min="15118" max="15118" width="22.5546875" customWidth="1"/>
    <col min="15119" max="15125" width="11.44140625" customWidth="1"/>
    <col min="15126" max="15360" width="11.44140625" hidden="1"/>
    <col min="15361" max="15361" width="7" customWidth="1"/>
    <col min="15362" max="15362" width="11.44140625" customWidth="1"/>
    <col min="15363" max="15363" width="23" customWidth="1"/>
    <col min="15364" max="15364" width="20.33203125" customWidth="1"/>
    <col min="15365" max="15365" width="13.6640625" customWidth="1"/>
    <col min="15366" max="15366" width="14.88671875" customWidth="1"/>
    <col min="15367" max="15367" width="16.88671875" customWidth="1"/>
    <col min="15368" max="15368" width="15.6640625" customWidth="1"/>
    <col min="15369" max="15369" width="11" customWidth="1"/>
    <col min="15370" max="15371" width="11.44140625" customWidth="1"/>
    <col min="15372" max="15372" width="18.5546875" customWidth="1"/>
    <col min="15373" max="15373" width="11.44140625" customWidth="1"/>
    <col min="15374" max="15374" width="22.5546875" customWidth="1"/>
    <col min="15375" max="15381" width="11.44140625" customWidth="1"/>
    <col min="15382" max="15616" width="11.44140625" hidden="1"/>
    <col min="15617" max="15617" width="7" customWidth="1"/>
    <col min="15618" max="15618" width="11.44140625" customWidth="1"/>
    <col min="15619" max="15619" width="23" customWidth="1"/>
    <col min="15620" max="15620" width="20.33203125" customWidth="1"/>
    <col min="15621" max="15621" width="13.6640625" customWidth="1"/>
    <col min="15622" max="15622" width="14.88671875" customWidth="1"/>
    <col min="15623" max="15623" width="16.88671875" customWidth="1"/>
    <col min="15624" max="15624" width="15.6640625" customWidth="1"/>
    <col min="15625" max="15625" width="11" customWidth="1"/>
    <col min="15626" max="15627" width="11.44140625" customWidth="1"/>
    <col min="15628" max="15628" width="18.5546875" customWidth="1"/>
    <col min="15629" max="15629" width="11.44140625" customWidth="1"/>
    <col min="15630" max="15630" width="22.5546875" customWidth="1"/>
    <col min="15631" max="15637" width="11.44140625" customWidth="1"/>
    <col min="15638" max="15872" width="11.44140625" hidden="1"/>
    <col min="15873" max="15873" width="7" customWidth="1"/>
    <col min="15874" max="15874" width="11.44140625" customWidth="1"/>
    <col min="15875" max="15875" width="23" customWidth="1"/>
    <col min="15876" max="15876" width="20.33203125" customWidth="1"/>
    <col min="15877" max="15877" width="13.6640625" customWidth="1"/>
    <col min="15878" max="15878" width="14.88671875" customWidth="1"/>
    <col min="15879" max="15879" width="16.88671875" customWidth="1"/>
    <col min="15880" max="15880" width="15.6640625" customWidth="1"/>
    <col min="15881" max="15881" width="11" customWidth="1"/>
    <col min="15882" max="15883" width="11.44140625" customWidth="1"/>
    <col min="15884" max="15884" width="18.5546875" customWidth="1"/>
    <col min="15885" max="15885" width="11.44140625" customWidth="1"/>
    <col min="15886" max="15886" width="22.5546875" customWidth="1"/>
    <col min="15887" max="15893" width="11.44140625" customWidth="1"/>
    <col min="15894" max="16128" width="11.44140625" hidden="1"/>
    <col min="16129" max="16129" width="7" customWidth="1"/>
    <col min="16130" max="16130" width="11.44140625" customWidth="1"/>
    <col min="16131" max="16131" width="23" customWidth="1"/>
    <col min="16132" max="16132" width="20.33203125" customWidth="1"/>
    <col min="16133" max="16133" width="13.6640625" customWidth="1"/>
    <col min="16134" max="16134" width="14.88671875" customWidth="1"/>
    <col min="16135" max="16135" width="16.88671875" customWidth="1"/>
    <col min="16136" max="16136" width="15.6640625" customWidth="1"/>
    <col min="16137" max="16137" width="11" customWidth="1"/>
    <col min="16138" max="16139" width="11.44140625" customWidth="1"/>
    <col min="16140" max="16140" width="18.5546875" customWidth="1"/>
    <col min="16141" max="16141" width="11.44140625" customWidth="1"/>
    <col min="16142" max="16142" width="22.5546875" customWidth="1"/>
    <col min="16143" max="16149" width="11.44140625" customWidth="1"/>
    <col min="16150" max="16384" width="11.44140625" hidden="1"/>
  </cols>
  <sheetData>
    <row r="1" spans="2:19" ht="15" customHeight="1" thickBot="1" x14ac:dyDescent="0.3">
      <c r="J1"/>
    </row>
    <row r="2" spans="2:19" ht="19.5" thickBot="1" x14ac:dyDescent="0.35">
      <c r="B2" s="1076" t="s">
        <v>1095</v>
      </c>
      <c r="C2" s="1077"/>
      <c r="D2" s="1077"/>
      <c r="E2" s="1077"/>
      <c r="F2" s="1077"/>
      <c r="G2" s="1077"/>
      <c r="H2" s="1077"/>
      <c r="I2" s="1077"/>
      <c r="J2" s="1078"/>
      <c r="K2" s="442"/>
      <c r="L2" s="442"/>
      <c r="M2" s="442"/>
      <c r="N2" s="442"/>
      <c r="O2" s="442"/>
      <c r="P2" s="442"/>
      <c r="Q2" s="442"/>
      <c r="R2" s="442"/>
      <c r="S2" s="442"/>
    </row>
    <row r="3" spans="2:19" ht="20.399999999999999" customHeight="1" thickBot="1" x14ac:dyDescent="0.3">
      <c r="B3" s="1094"/>
      <c r="C3" s="1094"/>
      <c r="D3" s="1094"/>
      <c r="E3" s="1094"/>
      <c r="F3" s="1094"/>
      <c r="G3" s="1094"/>
      <c r="H3" s="1094"/>
      <c r="I3" s="1094"/>
      <c r="J3" s="1094"/>
    </row>
    <row r="4" spans="2:19" ht="15" thickBot="1" x14ac:dyDescent="0.35">
      <c r="B4" s="1031" t="s">
        <v>1052</v>
      </c>
      <c r="C4" s="1031" t="s">
        <v>1053</v>
      </c>
      <c r="D4" s="1095" t="s">
        <v>1054</v>
      </c>
      <c r="E4" s="1095"/>
      <c r="F4" s="1095"/>
      <c r="G4" s="1095" t="s">
        <v>1099</v>
      </c>
      <c r="H4" s="1095"/>
      <c r="I4" s="1095"/>
      <c r="J4" s="1031" t="s">
        <v>1055</v>
      </c>
    </row>
    <row r="5" spans="2:19" ht="42" thickBot="1" x14ac:dyDescent="0.35">
      <c r="B5" s="1031"/>
      <c r="C5" s="1031"/>
      <c r="D5" s="297" t="s">
        <v>1096</v>
      </c>
      <c r="E5" s="297" t="s">
        <v>1056</v>
      </c>
      <c r="F5" s="297" t="s">
        <v>1057</v>
      </c>
      <c r="G5" s="297" t="s">
        <v>1098</v>
      </c>
      <c r="H5" s="297" t="s">
        <v>1056</v>
      </c>
      <c r="I5" s="297" t="s">
        <v>1057</v>
      </c>
      <c r="J5" s="1031"/>
    </row>
    <row r="6" spans="2:19" ht="14.4" x14ac:dyDescent="0.3">
      <c r="B6" s="446">
        <v>1</v>
      </c>
      <c r="C6" s="450" t="s">
        <v>1012</v>
      </c>
      <c r="D6" s="454">
        <f>'POAI EVALUADO 2013'!W11</f>
        <v>80097210577.470001</v>
      </c>
      <c r="E6" s="458">
        <f>D6*100/D$22</f>
        <v>58.75807543791904</v>
      </c>
      <c r="F6" s="1087">
        <f>E6+E7+E8</f>
        <v>86.536312425646457</v>
      </c>
      <c r="G6" s="454">
        <f>'POAI EVALUADO 2013'!Y11</f>
        <v>98285687754.539993</v>
      </c>
      <c r="H6" s="458">
        <f>G6*100/G$22</f>
        <v>46.862152042060565</v>
      </c>
      <c r="I6" s="1087">
        <f>H6+H7+H8</f>
        <v>83.069616803417375</v>
      </c>
      <c r="J6" s="474">
        <v>17</v>
      </c>
      <c r="M6" s="298"/>
      <c r="N6" s="299"/>
    </row>
    <row r="7" spans="2:19" ht="13.95" customHeight="1" x14ac:dyDescent="0.3">
      <c r="B7" s="447">
        <v>2</v>
      </c>
      <c r="C7" s="451" t="s">
        <v>1022</v>
      </c>
      <c r="D7" s="455">
        <f>'POAI EVALUADO 2013'!W602</f>
        <v>33516387672.120003</v>
      </c>
      <c r="E7" s="459">
        <f t="shared" ref="E7:E22" si="0">D7*100/D$22</f>
        <v>24.587103858507081</v>
      </c>
      <c r="F7" s="1088"/>
      <c r="G7" s="455">
        <f>'POAI EVALUADO 2013'!Y602</f>
        <v>34681301269.190002</v>
      </c>
      <c r="H7" s="462">
        <f t="shared" ref="H7:H21" si="1">G7*100/G$22</f>
        <v>16.535880759690944</v>
      </c>
      <c r="I7" s="1090"/>
      <c r="J7" s="475">
        <v>39</v>
      </c>
      <c r="M7" s="298"/>
      <c r="N7" s="299"/>
    </row>
    <row r="8" spans="2:19" ht="16.2" customHeight="1" x14ac:dyDescent="0.3">
      <c r="B8" s="447">
        <v>3</v>
      </c>
      <c r="C8" s="451" t="s">
        <v>1058</v>
      </c>
      <c r="D8" s="455">
        <f>'POAI EVALUADO 2013'!W327</f>
        <v>4350055040.5527973</v>
      </c>
      <c r="E8" s="459">
        <f t="shared" si="0"/>
        <v>3.1911331292203258</v>
      </c>
      <c r="F8" s="1089"/>
      <c r="G8" s="455">
        <f>'POAI EVALUADO 2013'!Y327</f>
        <v>41257925182.130005</v>
      </c>
      <c r="H8" s="462">
        <f t="shared" si="1"/>
        <v>19.671584001665867</v>
      </c>
      <c r="I8" s="1091"/>
      <c r="J8" s="475">
        <v>21</v>
      </c>
      <c r="M8" s="298"/>
      <c r="N8" s="299"/>
    </row>
    <row r="9" spans="2:19" ht="13.2" customHeight="1" x14ac:dyDescent="0.3">
      <c r="B9" s="447">
        <v>4</v>
      </c>
      <c r="C9" s="451" t="s">
        <v>1059</v>
      </c>
      <c r="D9" s="455">
        <f>'POAI EVALUADO 2013'!W180</f>
        <v>1617218879.03</v>
      </c>
      <c r="E9" s="459">
        <f t="shared" si="0"/>
        <v>1.1863667686874535</v>
      </c>
      <c r="F9" s="1092">
        <f>SUM(E9:E21)</f>
        <v>13.463687574353573</v>
      </c>
      <c r="G9" s="455">
        <f>'POAI EVALUADO 2013'!Y180</f>
        <v>2765366636.1999998</v>
      </c>
      <c r="H9" s="462">
        <f t="shared" si="1"/>
        <v>1.3185137604295794</v>
      </c>
      <c r="I9" s="1092">
        <f>H9+H10+H11+H12+H13+H14+H15+H16+H17+H18+H19+H20+H21</f>
        <v>16.930383196582625</v>
      </c>
      <c r="J9" s="475">
        <v>25</v>
      </c>
      <c r="M9" s="298"/>
      <c r="N9" s="299"/>
    </row>
    <row r="10" spans="2:19" ht="14.4" x14ac:dyDescent="0.3">
      <c r="B10" s="447">
        <v>5</v>
      </c>
      <c r="C10" s="451" t="s">
        <v>1020</v>
      </c>
      <c r="D10" s="455">
        <f>'POAI EVALUADO 2013'!W575</f>
        <v>594358127.80999994</v>
      </c>
      <c r="E10" s="459">
        <f t="shared" si="0"/>
        <v>0.4360119342386144</v>
      </c>
      <c r="F10" s="1090"/>
      <c r="G10" s="455">
        <f>'POAI EVALUADO 2013'!Y575</f>
        <v>1819305814</v>
      </c>
      <c r="H10" s="462">
        <f t="shared" si="1"/>
        <v>0.86743642553118927</v>
      </c>
      <c r="I10" s="1090"/>
      <c r="J10" s="475">
        <v>2</v>
      </c>
      <c r="M10" s="298"/>
      <c r="N10" s="299"/>
    </row>
    <row r="11" spans="2:19" ht="15.6" customHeight="1" x14ac:dyDescent="0.3">
      <c r="B11" s="447">
        <v>6</v>
      </c>
      <c r="C11" s="451" t="s">
        <v>1016</v>
      </c>
      <c r="D11" s="455">
        <f>'POAI EVALUADO 2013'!W389</f>
        <v>611851507.67000008</v>
      </c>
      <c r="E11" s="459">
        <f t="shared" si="0"/>
        <v>0.4488448072696159</v>
      </c>
      <c r="F11" s="1090"/>
      <c r="G11" s="455">
        <f>'POAI EVALUADO 2013'!Y389</f>
        <v>2053577247</v>
      </c>
      <c r="H11" s="462">
        <f t="shared" si="1"/>
        <v>0.97913593909388796</v>
      </c>
      <c r="I11" s="1090"/>
      <c r="J11" s="475">
        <v>16</v>
      </c>
      <c r="M11" s="298"/>
      <c r="N11" s="299"/>
    </row>
    <row r="12" spans="2:19" ht="14.4" x14ac:dyDescent="0.3">
      <c r="B12" s="447">
        <v>7</v>
      </c>
      <c r="C12" s="451" t="s">
        <v>1013</v>
      </c>
      <c r="D12" s="455">
        <f>'POAI EVALUADO 2013'!W87</f>
        <v>1027386327.6800001</v>
      </c>
      <c r="E12" s="459">
        <f t="shared" si="0"/>
        <v>0.75367472737793861</v>
      </c>
      <c r="F12" s="1090"/>
      <c r="G12" s="455">
        <f>'POAI EVALUADO 2013'!Y87</f>
        <v>2311738996</v>
      </c>
      <c r="H12" s="462">
        <f t="shared" si="1"/>
        <v>1.1022262425701788</v>
      </c>
      <c r="I12" s="1090"/>
      <c r="J12" s="475">
        <v>9</v>
      </c>
      <c r="M12" s="298"/>
      <c r="N12" s="299"/>
    </row>
    <row r="13" spans="2:19" ht="14.4" x14ac:dyDescent="0.3">
      <c r="B13" s="447">
        <v>8</v>
      </c>
      <c r="C13" s="451" t="s">
        <v>1017</v>
      </c>
      <c r="D13" s="455">
        <f>'POAI EVALUADO 2013'!W456</f>
        <v>1213809922.73</v>
      </c>
      <c r="E13" s="459">
        <f t="shared" si="0"/>
        <v>0.89043219474019308</v>
      </c>
      <c r="F13" s="1090"/>
      <c r="G13" s="455">
        <f>'POAI EVALUADO 2013'!Y456</f>
        <v>2952735326.8000002</v>
      </c>
      <c r="H13" s="462">
        <f t="shared" si="1"/>
        <v>1.4078502677829952</v>
      </c>
      <c r="I13" s="1090"/>
      <c r="J13" s="475">
        <v>17</v>
      </c>
      <c r="M13" s="298"/>
      <c r="N13" s="299"/>
    </row>
    <row r="14" spans="2:19" ht="14.4" x14ac:dyDescent="0.3">
      <c r="B14" s="447">
        <v>9</v>
      </c>
      <c r="C14" s="451" t="s">
        <v>1018</v>
      </c>
      <c r="D14" s="455">
        <f>'POAI EVALUADO 2013'!W534</f>
        <v>5598728487.2700005</v>
      </c>
      <c r="E14" s="459">
        <f t="shared" si="0"/>
        <v>4.1071406661940717</v>
      </c>
      <c r="F14" s="1090"/>
      <c r="G14" s="455">
        <f>'POAI EVALUADO 2013'!Y534</f>
        <v>8764492921</v>
      </c>
      <c r="H14" s="462">
        <f t="shared" si="1"/>
        <v>4.1788688589249201</v>
      </c>
      <c r="I14" s="1090"/>
      <c r="J14" s="475">
        <v>3</v>
      </c>
      <c r="M14" s="298"/>
      <c r="N14" s="299"/>
    </row>
    <row r="15" spans="2:19" ht="14.4" x14ac:dyDescent="0.3">
      <c r="B15" s="447">
        <v>10</v>
      </c>
      <c r="C15" s="451" t="s">
        <v>1015</v>
      </c>
      <c r="D15" s="455">
        <f>'POAI EVALUADO 2013'!W281</f>
        <v>836588729.44000006</v>
      </c>
      <c r="E15" s="459">
        <f t="shared" si="0"/>
        <v>0.61370855889424958</v>
      </c>
      <c r="F15" s="1090"/>
      <c r="G15" s="455">
        <f>'POAI EVALUADO 2013'!Y281</f>
        <v>1093368558</v>
      </c>
      <c r="H15" s="462">
        <f t="shared" si="1"/>
        <v>0.52131296807899441</v>
      </c>
      <c r="I15" s="1090"/>
      <c r="J15" s="475">
        <v>13</v>
      </c>
      <c r="M15" s="298"/>
      <c r="N15" s="299"/>
    </row>
    <row r="16" spans="2:19" ht="14.4" x14ac:dyDescent="0.3">
      <c r="B16" s="447">
        <v>11</v>
      </c>
      <c r="C16" s="451" t="s">
        <v>1014</v>
      </c>
      <c r="D16" s="455">
        <f>'POAI EVALUADO 2013'!W124</f>
        <v>2628203501.8400002</v>
      </c>
      <c r="E16" s="459">
        <f t="shared" si="0"/>
        <v>1.9280094589305929</v>
      </c>
      <c r="F16" s="1090"/>
      <c r="G16" s="455">
        <f>'POAI EVALUADO 2013'!Y124</f>
        <v>3754451775.4899998</v>
      </c>
      <c r="H16" s="462">
        <f t="shared" si="1"/>
        <v>1.7901048866544615</v>
      </c>
      <c r="I16" s="1090"/>
      <c r="J16" s="475">
        <v>9</v>
      </c>
      <c r="M16" s="298"/>
      <c r="N16" s="299"/>
    </row>
    <row r="17" spans="2:19" ht="17.399999999999999" customHeight="1" x14ac:dyDescent="0.3">
      <c r="B17" s="447">
        <v>12</v>
      </c>
      <c r="C17" s="451" t="s">
        <v>1019</v>
      </c>
      <c r="D17" s="455">
        <f>'POAI EVALUADO 2013'!W558</f>
        <v>371816142.61000001</v>
      </c>
      <c r="E17" s="459">
        <f t="shared" si="0"/>
        <v>0.27275857422505162</v>
      </c>
      <c r="F17" s="1090"/>
      <c r="G17" s="455">
        <f>'POAI EVALUADO 2013'!Y558</f>
        <v>836952200</v>
      </c>
      <c r="H17" s="462">
        <f t="shared" si="1"/>
        <v>0.39905485879377567</v>
      </c>
      <c r="I17" s="1090"/>
      <c r="J17" s="475">
        <v>5</v>
      </c>
      <c r="M17" s="298"/>
      <c r="N17" s="299"/>
    </row>
    <row r="18" spans="2:19" ht="17.399999999999999" customHeight="1" x14ac:dyDescent="0.3">
      <c r="B18" s="447">
        <v>13</v>
      </c>
      <c r="C18" s="451" t="s">
        <v>1021</v>
      </c>
      <c r="D18" s="455">
        <f>'POAI EVALUADO 2013'!W596</f>
        <v>51353172.450000003</v>
      </c>
      <c r="E18" s="459">
        <f t="shared" si="0"/>
        <v>3.7671893428487424E-2</v>
      </c>
      <c r="F18" s="1090"/>
      <c r="G18" s="455">
        <f>'POAI EVALUADO 2013'!Y596</f>
        <v>131924000</v>
      </c>
      <c r="H18" s="462">
        <f t="shared" si="1"/>
        <v>6.2900740557835996E-2</v>
      </c>
      <c r="I18" s="1090"/>
      <c r="J18" s="475">
        <v>1</v>
      </c>
      <c r="M18" s="298"/>
      <c r="N18" s="299"/>
    </row>
    <row r="19" spans="2:19" ht="15" customHeight="1" x14ac:dyDescent="0.3">
      <c r="B19" s="448">
        <v>14</v>
      </c>
      <c r="C19" s="452" t="s">
        <v>1060</v>
      </c>
      <c r="D19" s="456">
        <f>'POAI EVALUADO 2013'!W587</f>
        <v>51353172.450000003</v>
      </c>
      <c r="E19" s="460">
        <f t="shared" si="0"/>
        <v>3.7671893428487424E-2</v>
      </c>
      <c r="F19" s="1090"/>
      <c r="G19" s="456">
        <f>'POAI EVALUADO 2013'!Y587</f>
        <v>295186506.44999999</v>
      </c>
      <c r="H19" s="462">
        <f t="shared" si="1"/>
        <v>0.14074353308257354</v>
      </c>
      <c r="I19" s="1090"/>
      <c r="J19" s="476">
        <v>1</v>
      </c>
      <c r="M19" s="298"/>
      <c r="N19" s="299"/>
    </row>
    <row r="20" spans="2:19" ht="14.4" x14ac:dyDescent="0.3">
      <c r="B20" s="447">
        <v>15</v>
      </c>
      <c r="C20" s="451" t="s">
        <v>1061</v>
      </c>
      <c r="D20" s="455">
        <f>'POAI EVALUADO 2013'!W682</f>
        <v>2893743147.0699997</v>
      </c>
      <c r="E20" s="459">
        <f t="shared" si="0"/>
        <v>2.122805237631173</v>
      </c>
      <c r="F20" s="1090"/>
      <c r="G20" s="455">
        <f>'POAI EVALUADO 2013'!Y682</f>
        <v>6923553928.5299997</v>
      </c>
      <c r="H20" s="462">
        <f t="shared" si="1"/>
        <v>3.3011178360014224</v>
      </c>
      <c r="I20" s="1090"/>
      <c r="J20" s="475">
        <v>1</v>
      </c>
      <c r="M20" s="298"/>
      <c r="N20" s="299"/>
    </row>
    <row r="21" spans="2:19" ht="15" thickBot="1" x14ac:dyDescent="0.35">
      <c r="B21" s="449">
        <v>16</v>
      </c>
      <c r="C21" s="453" t="s">
        <v>822</v>
      </c>
      <c r="D21" s="457">
        <f>'POAI EVALUADO 2013'!W697</f>
        <v>856875826</v>
      </c>
      <c r="E21" s="461">
        <f t="shared" si="0"/>
        <v>0.62859085930764413</v>
      </c>
      <c r="F21" s="1093"/>
      <c r="G21" s="457">
        <f>'POAI EVALUADO 2013'!Y697</f>
        <v>1806051600.48</v>
      </c>
      <c r="H21" s="463">
        <f t="shared" si="1"/>
        <v>0.86111687908081125</v>
      </c>
      <c r="I21" s="1093"/>
      <c r="J21" s="477">
        <v>6</v>
      </c>
      <c r="M21" s="298"/>
      <c r="N21" s="299"/>
    </row>
    <row r="22" spans="2:19" ht="15.75" thickBot="1" x14ac:dyDescent="0.3">
      <c r="B22" s="1086" t="s">
        <v>1074</v>
      </c>
      <c r="C22" s="1086"/>
      <c r="D22" s="444">
        <f>SUM(D6:D21)</f>
        <v>136316940234.19278</v>
      </c>
      <c r="E22" s="209">
        <f t="shared" si="0"/>
        <v>100</v>
      </c>
      <c r="F22" s="300">
        <f>SUM(F6:F19)</f>
        <v>100.00000000000003</v>
      </c>
      <c r="G22" s="444">
        <f>SUM(G6:G21)</f>
        <v>209733619715.81</v>
      </c>
      <c r="H22" s="300">
        <v>100</v>
      </c>
      <c r="I22" s="300">
        <v>100</v>
      </c>
      <c r="J22" s="472">
        <f>SUM(J6:J21)</f>
        <v>185</v>
      </c>
      <c r="M22" s="298"/>
      <c r="N22" s="299"/>
    </row>
    <row r="23" spans="2:19" ht="15" x14ac:dyDescent="0.25">
      <c r="B23" s="301"/>
      <c r="C23" s="301"/>
      <c r="D23" s="302"/>
      <c r="E23" s="303"/>
      <c r="F23" s="303"/>
      <c r="G23" s="303"/>
      <c r="H23" s="303"/>
      <c r="I23" s="303"/>
      <c r="J23" s="301"/>
      <c r="M23" s="298"/>
      <c r="N23" s="304"/>
    </row>
    <row r="24" spans="2:19" ht="16.5" thickBot="1" x14ac:dyDescent="0.3">
      <c r="B24" s="301"/>
      <c r="C24" s="301"/>
      <c r="D24" s="302"/>
      <c r="E24" s="303"/>
      <c r="F24" s="303"/>
      <c r="G24" s="303"/>
      <c r="H24" s="303"/>
      <c r="I24" s="467"/>
      <c r="J24" s="468"/>
      <c r="K24" s="469"/>
      <c r="L24" s="470"/>
      <c r="M24" s="298"/>
      <c r="N24" s="298"/>
    </row>
    <row r="25" spans="2:19" ht="16.2" customHeight="1" thickBot="1" x14ac:dyDescent="0.3">
      <c r="B25" s="1076" t="s">
        <v>1101</v>
      </c>
      <c r="C25" s="1077"/>
      <c r="D25" s="1077"/>
      <c r="E25" s="1077"/>
      <c r="F25" s="1077"/>
      <c r="G25" s="1077"/>
      <c r="H25" s="1078"/>
      <c r="I25" s="471"/>
      <c r="J25" s="471"/>
      <c r="K25" s="471"/>
      <c r="L25" s="471"/>
      <c r="M25" s="443"/>
      <c r="N25" s="443"/>
      <c r="O25" s="443"/>
      <c r="P25" s="443"/>
      <c r="Q25" s="443"/>
      <c r="R25" s="443"/>
      <c r="S25" s="443"/>
    </row>
    <row r="26" spans="2:19" s="298" customFormat="1" ht="16.5" thickBot="1" x14ac:dyDescent="0.3">
      <c r="B26" s="305"/>
      <c r="C26" s="305"/>
      <c r="D26" s="305"/>
      <c r="E26" s="305"/>
      <c r="F26" s="305"/>
      <c r="G26" s="305"/>
      <c r="H26" s="305"/>
      <c r="I26" s="305"/>
      <c r="J26" s="136"/>
    </row>
    <row r="27" spans="2:19" s="298" customFormat="1" ht="16.5" customHeight="1" thickBot="1" x14ac:dyDescent="0.35">
      <c r="B27" s="1080" t="s">
        <v>1062</v>
      </c>
      <c r="C27" s="1080" t="s">
        <v>1063</v>
      </c>
      <c r="D27" s="1080"/>
      <c r="E27" s="1081" t="s">
        <v>1054</v>
      </c>
      <c r="F27" s="1081"/>
      <c r="G27" s="1081" t="s">
        <v>1099</v>
      </c>
      <c r="H27" s="1081"/>
      <c r="I27" s="305"/>
      <c r="J27" s="136"/>
    </row>
    <row r="28" spans="2:19" ht="47.4" customHeight="1" thickBot="1" x14ac:dyDescent="0.35">
      <c r="B28" s="1080"/>
      <c r="C28" s="1080"/>
      <c r="D28" s="1080"/>
      <c r="E28" s="567" t="s">
        <v>1097</v>
      </c>
      <c r="F28" s="567" t="s">
        <v>1064</v>
      </c>
      <c r="G28" s="567" t="s">
        <v>1102</v>
      </c>
      <c r="H28" s="567" t="s">
        <v>1064</v>
      </c>
      <c r="I28" s="306"/>
      <c r="J28" s="301"/>
    </row>
    <row r="29" spans="2:19" ht="15" x14ac:dyDescent="0.25">
      <c r="B29" s="564">
        <v>20</v>
      </c>
      <c r="C29" s="1082" t="s">
        <v>1065</v>
      </c>
      <c r="D29" s="1082"/>
      <c r="E29" s="565">
        <f>'POAI EVALUADO 2013'!H10</f>
        <v>8541026677.1999998</v>
      </c>
      <c r="F29" s="566">
        <f>E29*100/E$35</f>
        <v>6.265565132643454</v>
      </c>
      <c r="G29" s="565">
        <f>'POAI EVALUADO 2013'!J10</f>
        <v>22168152713.239998</v>
      </c>
      <c r="H29" s="571">
        <f t="shared" ref="H29:H35" si="2">G29/G$35</f>
        <v>0.10708185740671532</v>
      </c>
      <c r="I29" s="303"/>
      <c r="J29" s="307"/>
      <c r="L29" s="308"/>
    </row>
    <row r="30" spans="2:19" ht="31.95" customHeight="1" x14ac:dyDescent="0.25">
      <c r="B30" s="561" t="s">
        <v>1066</v>
      </c>
      <c r="C30" s="1083" t="s">
        <v>1067</v>
      </c>
      <c r="D30" s="1083"/>
      <c r="E30" s="559">
        <f>'POAI EVALUADO 2013'!M10</f>
        <v>32468906238</v>
      </c>
      <c r="F30" s="560">
        <f>E30*100/E$35</f>
        <v>23.818687671699752</v>
      </c>
      <c r="G30" s="559">
        <f>'POAI EVALUADO 2013'!O10</f>
        <v>69075582851.029999</v>
      </c>
      <c r="H30" s="572">
        <f t="shared" si="2"/>
        <v>0.33366522726641168</v>
      </c>
      <c r="I30" s="303"/>
      <c r="J30" s="307"/>
      <c r="L30" s="308"/>
    </row>
    <row r="31" spans="2:19" ht="15" x14ac:dyDescent="0.25">
      <c r="B31" s="558"/>
      <c r="C31" s="1083" t="s">
        <v>1068</v>
      </c>
      <c r="D31" s="1083"/>
      <c r="E31" s="559">
        <f>E32+E33+E34</f>
        <v>95307007318.992798</v>
      </c>
      <c r="F31" s="560">
        <f>E31*100/E$35</f>
        <v>69.915747195656792</v>
      </c>
      <c r="G31" s="559">
        <f>G32+G33+G34</f>
        <v>115776886323.53999</v>
      </c>
      <c r="H31" s="572">
        <f t="shared" si="2"/>
        <v>0.55925291532687293</v>
      </c>
      <c r="I31" s="303"/>
      <c r="J31" s="307"/>
      <c r="L31" s="308"/>
    </row>
    <row r="32" spans="2:19" ht="14.4" x14ac:dyDescent="0.3">
      <c r="B32" s="558" t="s">
        <v>1069</v>
      </c>
      <c r="C32" s="1084" t="s">
        <v>1070</v>
      </c>
      <c r="D32" s="1084"/>
      <c r="E32" s="562">
        <f>'POAI EVALUADO 2013'!R11</f>
        <v>75265456000</v>
      </c>
      <c r="F32" s="563">
        <f>E32*100/E$31</f>
        <v>78.971586788037868</v>
      </c>
      <c r="G32" s="562">
        <f>'POAI EVALUADO 2013'!T11</f>
        <v>92322966451.369995</v>
      </c>
      <c r="H32" s="573">
        <f>G32/G$31</f>
        <v>0.79742139716361249</v>
      </c>
      <c r="I32" s="309"/>
      <c r="J32" s="307"/>
    </row>
    <row r="33" spans="2:15" ht="14.4" x14ac:dyDescent="0.3">
      <c r="B33" s="558">
        <v>27</v>
      </c>
      <c r="C33" s="1084" t="s">
        <v>1071</v>
      </c>
      <c r="D33" s="1084"/>
      <c r="E33" s="562">
        <f>'POAI EVALUADO 2013'!R327</f>
        <v>1901533855.9927979</v>
      </c>
      <c r="F33" s="563">
        <f>E33*100/E$31</f>
        <v>1.9951668922184904</v>
      </c>
      <c r="G33" s="562">
        <f>'POAI EVALUADO 2013'!T327</f>
        <v>4478950633.8699999</v>
      </c>
      <c r="H33" s="573">
        <f t="shared" ref="H33:H34" si="3">G33/G$31</f>
        <v>3.8686051906366828E-2</v>
      </c>
      <c r="I33" s="309"/>
      <c r="J33" s="307"/>
    </row>
    <row r="34" spans="2:15" ht="15" thickBot="1" x14ac:dyDescent="0.35">
      <c r="B34" s="568" t="s">
        <v>1072</v>
      </c>
      <c r="C34" s="1085" t="s">
        <v>1073</v>
      </c>
      <c r="D34" s="1085"/>
      <c r="E34" s="569">
        <f>'POAI EVALUADO 2013'!R602</f>
        <v>18140017463</v>
      </c>
      <c r="F34" s="570">
        <f>E34*100/E$31</f>
        <v>19.033246319743643</v>
      </c>
      <c r="G34" s="569">
        <f>'POAI EVALUADO 2013'!T602</f>
        <v>18974969238.299999</v>
      </c>
      <c r="H34" s="574">
        <f t="shared" si="3"/>
        <v>0.16389255093002073</v>
      </c>
      <c r="I34" s="309"/>
      <c r="J34" s="307"/>
      <c r="O34" s="310"/>
    </row>
    <row r="35" spans="2:15" ht="15" thickBot="1" x14ac:dyDescent="0.35">
      <c r="B35" s="1086" t="s">
        <v>1074</v>
      </c>
      <c r="C35" s="1086"/>
      <c r="D35" s="1086"/>
      <c r="E35" s="254">
        <f>E29+E30+E31</f>
        <v>136316940234.19279</v>
      </c>
      <c r="F35" s="445">
        <v>1</v>
      </c>
      <c r="G35" s="208">
        <f>G29+G30+G31</f>
        <v>207020621887.81</v>
      </c>
      <c r="H35" s="464">
        <f t="shared" si="2"/>
        <v>1</v>
      </c>
      <c r="I35" s="311"/>
      <c r="J35" s="307"/>
      <c r="L35" s="312"/>
    </row>
    <row r="36" spans="2:15" ht="14.4" x14ac:dyDescent="0.3"/>
    <row r="37" spans="2:15" ht="14.4" x14ac:dyDescent="0.3">
      <c r="B37" s="1079"/>
      <c r="C37" s="1079"/>
      <c r="D37" s="1079"/>
      <c r="E37" s="1079"/>
      <c r="F37" s="1079"/>
      <c r="G37" s="1079"/>
      <c r="H37" s="1079"/>
    </row>
    <row r="38" spans="2:15" ht="14.4" x14ac:dyDescent="0.3"/>
    <row r="39" spans="2:15" ht="14.4" x14ac:dyDescent="0.3"/>
    <row r="40" spans="2:15" ht="14.4" x14ac:dyDescent="0.3"/>
    <row r="41" spans="2:15" ht="14.4" x14ac:dyDescent="0.3"/>
    <row r="42" spans="2:15" ht="14.4" x14ac:dyDescent="0.3"/>
    <row r="43" spans="2:15" ht="14.4" x14ac:dyDescent="0.3"/>
    <row r="44" spans="2:15" ht="14.4" x14ac:dyDescent="0.3"/>
    <row r="45" spans="2:15" ht="14.4" x14ac:dyDescent="0.3"/>
    <row r="46" spans="2:15" ht="14.4" x14ac:dyDescent="0.3"/>
    <row r="47" spans="2:15" ht="15" customHeight="1" x14ac:dyDescent="0.3"/>
  </sheetData>
  <mergeCells count="25">
    <mergeCell ref="F9:F21"/>
    <mergeCell ref="I9:I21"/>
    <mergeCell ref="B22:C22"/>
    <mergeCell ref="B3:J3"/>
    <mergeCell ref="B4:B5"/>
    <mergeCell ref="C4:C5"/>
    <mergeCell ref="D4:F4"/>
    <mergeCell ref="G4:I4"/>
    <mergeCell ref="J4:J5"/>
    <mergeCell ref="B2:J2"/>
    <mergeCell ref="B25:H25"/>
    <mergeCell ref="B37:H37"/>
    <mergeCell ref="B27:B28"/>
    <mergeCell ref="C27:D28"/>
    <mergeCell ref="E27:F27"/>
    <mergeCell ref="G27:H27"/>
    <mergeCell ref="C29:D29"/>
    <mergeCell ref="C30:D30"/>
    <mergeCell ref="C31:D31"/>
    <mergeCell ref="C32:D32"/>
    <mergeCell ref="C33:D33"/>
    <mergeCell ref="C34:D34"/>
    <mergeCell ref="B35:D35"/>
    <mergeCell ref="F6:F8"/>
    <mergeCell ref="I6:I8"/>
  </mergeCells>
  <pageMargins left="0.7" right="0.7" top="0.75" bottom="0.75" header="0.3" footer="0.3"/>
  <pageSetup orientation="portrait" horizontalDpi="4294967292" verticalDpi="0" r:id="rId1"/>
  <ignoredErrors>
    <ignoredError sqref="F31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POAI EVALUADO 2013</vt:lpstr>
      <vt:lpstr>ESTRUCTURA DEL POAI 2013</vt:lpstr>
    </vt:vector>
  </TitlesOfParts>
  <Company>Luffi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Maria Aleyda</cp:lastModifiedBy>
  <cp:lastPrinted>2015-08-30T16:57:55Z</cp:lastPrinted>
  <dcterms:created xsi:type="dcterms:W3CDTF">2015-08-27T00:47:12Z</dcterms:created>
  <dcterms:modified xsi:type="dcterms:W3CDTF">2015-12-14T10:44:20Z</dcterms:modified>
</cp:coreProperties>
</file>